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I:\obras\OBRAS 2025\DPLA - DEPARTAMENTO DE PLANEJAMENTO\SAS - SECRETARIA DE SAÚDE\06 - Farmácia de Todos Lago Azul PRJ-29837\PLANILHA ORÇAMENTO ATUALIZADA REV03\"/>
    </mc:Choice>
  </mc:AlternateContent>
  <xr:revisionPtr revIDLastSave="0" documentId="13_ncr:1_{3D14D80F-35EC-4040-BE2A-8A3731D1EE99}" xr6:coauthVersionLast="47" xr6:coauthVersionMax="47" xr10:uidLastSave="{00000000-0000-0000-0000-000000000000}"/>
  <bookViews>
    <workbookView xWindow="-120" yWindow="-120" windowWidth="20730" windowHeight="11160" xr2:uid="{9CDBDDCB-7AEC-4798-BC2B-FD292DFE05BA}"/>
  </bookViews>
  <sheets>
    <sheet name="ORÇAMENTO" sheetId="1" r:id="rId1"/>
    <sheet name="BASE-REFERENCIA" sheetId="3" r:id="rId2"/>
    <sheet name="COMPOSIÇÕES" sheetId="5" r:id="rId3"/>
    <sheet name="COTAÇÃO" sheetId="6" state="hidden" r:id="rId4"/>
    <sheet name="BDI " sheetId="7" r:id="rId5"/>
  </sheet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xlnm._FilterDatabase" localSheetId="2" hidden="1">COMPOSIÇÕES!$A$4:$H$1164</definedName>
    <definedName name="_xlnm._FilterDatabase" localSheetId="3" hidden="1">COTAÇÃO!$B$3:$I$122</definedName>
    <definedName name="_xlnm._FilterDatabase" localSheetId="0" hidden="1">ORÇAMENTO!$B$8:$L$592</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4">'BDI '!$A$1:$S$52</definedName>
    <definedName name="_xlnm.Print_Area" localSheetId="2">COMPOSIÇÕES!$A$1:$H$473</definedName>
    <definedName name="_xlnm.Print_Area" localSheetId="0">ORÇAMENTO!$B$1:$K$596</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1.Título" hidden="1">'BDI '!$J$14</definedName>
    <definedName name="BDI_2.Título" hidden="1">'BDI '!#REF!</definedName>
    <definedName name="BDI_3.Título" hidden="1">'BDI '!#REF!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1" hidden="1">'BDI '!$J$17</definedName>
    <definedName name="Import.BDI.Tipo2" hidden="1">'BDI '!#REF!</definedName>
    <definedName name="Import.BDI.Tipo3" hidden="1">'BDI '!#REF!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_xlnm.Print_Titles" localSheetId="0">ORÇAMENTO!$1:$8</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2" i="1" l="1"/>
  <c r="G576" i="1"/>
  <c r="H136" i="1"/>
  <c r="F136" i="1"/>
  <c r="E136" i="1"/>
  <c r="C136" i="1"/>
  <c r="G21" i="1"/>
  <c r="C27" i="1"/>
  <c r="F27" i="1"/>
  <c r="H27" i="1"/>
  <c r="I27" i="1"/>
  <c r="J27" i="1"/>
  <c r="H568" i="1"/>
  <c r="I568" i="1" s="1"/>
  <c r="F568" i="1"/>
  <c r="E568" i="1"/>
  <c r="C568" i="1"/>
  <c r="H567" i="1"/>
  <c r="F567" i="1"/>
  <c r="E567" i="1"/>
  <c r="C567" i="1"/>
  <c r="H566" i="1"/>
  <c r="F566" i="1"/>
  <c r="E566" i="1"/>
  <c r="C566" i="1"/>
  <c r="H565" i="1"/>
  <c r="F565" i="1"/>
  <c r="E565" i="1"/>
  <c r="C565" i="1"/>
  <c r="K564" i="1"/>
  <c r="J564" i="1"/>
  <c r="I564" i="1"/>
  <c r="H564" i="1"/>
  <c r="F564" i="1"/>
  <c r="C564" i="1"/>
  <c r="H552" i="1"/>
  <c r="F552" i="1"/>
  <c r="E552" i="1"/>
  <c r="C552" i="1"/>
  <c r="H551" i="1"/>
  <c r="I551" i="1" s="1"/>
  <c r="F551" i="1"/>
  <c r="E551" i="1"/>
  <c r="C551" i="1"/>
  <c r="H550" i="1"/>
  <c r="I550" i="1" s="1"/>
  <c r="F550" i="1"/>
  <c r="E550" i="1"/>
  <c r="C550" i="1"/>
  <c r="H549" i="1"/>
  <c r="I549" i="1" s="1"/>
  <c r="F549" i="1"/>
  <c r="E549" i="1"/>
  <c r="C549" i="1"/>
  <c r="H508" i="1"/>
  <c r="F508" i="1"/>
  <c r="E508" i="1"/>
  <c r="C508" i="1"/>
  <c r="H538" i="1"/>
  <c r="F538" i="1"/>
  <c r="E538" i="1"/>
  <c r="C538" i="1"/>
  <c r="H525" i="1"/>
  <c r="F525" i="1"/>
  <c r="E525" i="1"/>
  <c r="C525" i="1"/>
  <c r="H524" i="1"/>
  <c r="F524" i="1"/>
  <c r="E524" i="1"/>
  <c r="C524" i="1"/>
  <c r="H523" i="1"/>
  <c r="F523" i="1"/>
  <c r="E523" i="1"/>
  <c r="C523" i="1"/>
  <c r="H522" i="1"/>
  <c r="I522" i="1" s="1"/>
  <c r="F522" i="1"/>
  <c r="E522" i="1"/>
  <c r="C522" i="1"/>
  <c r="H521" i="1"/>
  <c r="I521" i="1" s="1"/>
  <c r="F521" i="1"/>
  <c r="E521" i="1"/>
  <c r="C521" i="1"/>
  <c r="K520" i="1"/>
  <c r="J520" i="1"/>
  <c r="I520" i="1"/>
  <c r="H520" i="1"/>
  <c r="F520" i="1"/>
  <c r="C520" i="1"/>
  <c r="H516" i="1"/>
  <c r="F516" i="1"/>
  <c r="E516" i="1"/>
  <c r="C516" i="1"/>
  <c r="H515" i="1"/>
  <c r="I515" i="1" s="1"/>
  <c r="F515" i="1"/>
  <c r="E515" i="1"/>
  <c r="C515" i="1"/>
  <c r="H514" i="1"/>
  <c r="I514" i="1" s="1"/>
  <c r="F514" i="1"/>
  <c r="E514" i="1"/>
  <c r="C514" i="1"/>
  <c r="H513" i="1"/>
  <c r="F513" i="1"/>
  <c r="E513" i="1"/>
  <c r="C513" i="1"/>
  <c r="H512" i="1"/>
  <c r="I512" i="1" s="1"/>
  <c r="F512" i="1"/>
  <c r="E512" i="1"/>
  <c r="C512" i="1"/>
  <c r="C517" i="1"/>
  <c r="H511" i="1"/>
  <c r="F511" i="1"/>
  <c r="E511" i="1"/>
  <c r="C511" i="1"/>
  <c r="H510" i="1"/>
  <c r="I510" i="1" s="1"/>
  <c r="F510" i="1"/>
  <c r="E510" i="1"/>
  <c r="C510" i="1"/>
  <c r="H509" i="1"/>
  <c r="F509" i="1"/>
  <c r="E509" i="1"/>
  <c r="C509" i="1"/>
  <c r="H507" i="1"/>
  <c r="I507" i="1" s="1"/>
  <c r="F507" i="1"/>
  <c r="E507" i="1"/>
  <c r="C507" i="1"/>
  <c r="H506" i="1"/>
  <c r="I506" i="1" s="1"/>
  <c r="F506" i="1"/>
  <c r="E506" i="1"/>
  <c r="C506" i="1"/>
  <c r="K505" i="1"/>
  <c r="J505" i="1"/>
  <c r="I505" i="1"/>
  <c r="H505" i="1"/>
  <c r="F505" i="1"/>
  <c r="C505" i="1"/>
  <c r="H502" i="1"/>
  <c r="I502" i="1" s="1"/>
  <c r="F502" i="1"/>
  <c r="E502" i="1"/>
  <c r="C502" i="1"/>
  <c r="H501" i="1"/>
  <c r="F501" i="1"/>
  <c r="E501" i="1"/>
  <c r="C501" i="1"/>
  <c r="H491" i="1"/>
  <c r="F491" i="1"/>
  <c r="E491" i="1"/>
  <c r="C491" i="1"/>
  <c r="H490" i="1"/>
  <c r="F490" i="1"/>
  <c r="E490" i="1"/>
  <c r="C490" i="1"/>
  <c r="H489" i="1"/>
  <c r="F489" i="1"/>
  <c r="E489" i="1"/>
  <c r="C489" i="1"/>
  <c r="H488" i="1"/>
  <c r="I488" i="1" s="1"/>
  <c r="F488" i="1"/>
  <c r="E488" i="1"/>
  <c r="C488" i="1"/>
  <c r="H487" i="1"/>
  <c r="I487" i="1" s="1"/>
  <c r="F487" i="1"/>
  <c r="E487" i="1"/>
  <c r="C487" i="1"/>
  <c r="K486" i="1"/>
  <c r="J486" i="1"/>
  <c r="I486" i="1"/>
  <c r="H486" i="1"/>
  <c r="F486" i="1"/>
  <c r="C486" i="1"/>
  <c r="H483" i="1"/>
  <c r="F483" i="1"/>
  <c r="E483" i="1"/>
  <c r="C483" i="1"/>
  <c r="H482" i="1"/>
  <c r="I482" i="1" s="1"/>
  <c r="F482" i="1"/>
  <c r="E482" i="1"/>
  <c r="C482" i="1"/>
  <c r="H481" i="1"/>
  <c r="I481" i="1" s="1"/>
  <c r="F481" i="1"/>
  <c r="E481" i="1"/>
  <c r="C481" i="1"/>
  <c r="H480" i="1"/>
  <c r="I480" i="1" s="1"/>
  <c r="F480" i="1"/>
  <c r="E480" i="1"/>
  <c r="C480" i="1"/>
  <c r="H479" i="1"/>
  <c r="I479" i="1" s="1"/>
  <c r="F479" i="1"/>
  <c r="E479" i="1"/>
  <c r="C479" i="1"/>
  <c r="K478" i="1"/>
  <c r="J478" i="1"/>
  <c r="I478" i="1"/>
  <c r="H478" i="1"/>
  <c r="F478" i="1"/>
  <c r="C478" i="1"/>
  <c r="H475" i="1"/>
  <c r="F475" i="1"/>
  <c r="E475" i="1"/>
  <c r="C475" i="1"/>
  <c r="H474" i="1"/>
  <c r="F474" i="1"/>
  <c r="E474" i="1"/>
  <c r="C474" i="1"/>
  <c r="H473" i="1"/>
  <c r="I473" i="1" s="1"/>
  <c r="F473" i="1"/>
  <c r="E473" i="1"/>
  <c r="C473" i="1"/>
  <c r="H472" i="1"/>
  <c r="I472" i="1" s="1"/>
  <c r="F472" i="1"/>
  <c r="E472" i="1"/>
  <c r="C472" i="1"/>
  <c r="H471" i="1"/>
  <c r="I471" i="1" s="1"/>
  <c r="F471" i="1"/>
  <c r="E471" i="1"/>
  <c r="C471" i="1"/>
  <c r="H470" i="1"/>
  <c r="I470" i="1" s="1"/>
  <c r="F470" i="1"/>
  <c r="E470" i="1"/>
  <c r="C470" i="1"/>
  <c r="H469" i="1"/>
  <c r="I469" i="1" s="1"/>
  <c r="F469" i="1"/>
  <c r="E469" i="1"/>
  <c r="C469" i="1"/>
  <c r="H468" i="1"/>
  <c r="F468" i="1"/>
  <c r="E468" i="1"/>
  <c r="C468" i="1"/>
  <c r="H467" i="1"/>
  <c r="F467" i="1"/>
  <c r="E467" i="1"/>
  <c r="C467" i="1"/>
  <c r="H466" i="1"/>
  <c r="F466" i="1"/>
  <c r="E466" i="1"/>
  <c r="C466" i="1"/>
  <c r="K465" i="1"/>
  <c r="J465" i="1"/>
  <c r="I465" i="1"/>
  <c r="H465" i="1"/>
  <c r="F465" i="1"/>
  <c r="C465" i="1"/>
  <c r="H458" i="1"/>
  <c r="F458" i="1"/>
  <c r="E458" i="1"/>
  <c r="C458" i="1"/>
  <c r="H457" i="1"/>
  <c r="F457" i="1"/>
  <c r="E457" i="1"/>
  <c r="C457" i="1"/>
  <c r="H456" i="1"/>
  <c r="I456" i="1" s="1"/>
  <c r="F456" i="1"/>
  <c r="E456" i="1"/>
  <c r="C456" i="1"/>
  <c r="H462" i="1"/>
  <c r="I462" i="1" s="1"/>
  <c r="F462" i="1"/>
  <c r="E462" i="1"/>
  <c r="C462" i="1"/>
  <c r="H461" i="1"/>
  <c r="I461" i="1" s="1"/>
  <c r="F461" i="1"/>
  <c r="E461" i="1"/>
  <c r="C461" i="1"/>
  <c r="H460" i="1"/>
  <c r="F460" i="1"/>
  <c r="E460" i="1"/>
  <c r="C460" i="1"/>
  <c r="H459" i="1"/>
  <c r="I459" i="1" s="1"/>
  <c r="F459" i="1"/>
  <c r="E459" i="1"/>
  <c r="C459" i="1"/>
  <c r="C452" i="1"/>
  <c r="F452" i="1"/>
  <c r="H452" i="1"/>
  <c r="I452" i="1"/>
  <c r="J452" i="1"/>
  <c r="K452" i="1"/>
  <c r="C453" i="1"/>
  <c r="E453" i="1"/>
  <c r="F453" i="1"/>
  <c r="H453" i="1"/>
  <c r="I453" i="1" s="1"/>
  <c r="C454" i="1"/>
  <c r="E454" i="1"/>
  <c r="F454" i="1"/>
  <c r="H454" i="1"/>
  <c r="I454" i="1" s="1"/>
  <c r="C455" i="1"/>
  <c r="E455" i="1"/>
  <c r="F455" i="1"/>
  <c r="H455" i="1"/>
  <c r="I455" i="1" s="1"/>
  <c r="E444" i="1"/>
  <c r="E445" i="1"/>
  <c r="E446" i="1"/>
  <c r="E447" i="1"/>
  <c r="E448" i="1"/>
  <c r="I136" i="1" l="1"/>
  <c r="I567" i="1"/>
  <c r="I566" i="1"/>
  <c r="I565" i="1"/>
  <c r="I552" i="1"/>
  <c r="I525" i="1"/>
  <c r="I524" i="1"/>
  <c r="I523" i="1"/>
  <c r="I508" i="1"/>
  <c r="I513" i="1"/>
  <c r="I511" i="1"/>
  <c r="I509" i="1"/>
  <c r="I516" i="1"/>
  <c r="I538" i="1"/>
  <c r="I501" i="1"/>
  <c r="I491" i="1"/>
  <c r="I490" i="1"/>
  <c r="I489" i="1"/>
  <c r="I483" i="1"/>
  <c r="I468" i="1"/>
  <c r="I467" i="1"/>
  <c r="I475" i="1"/>
  <c r="I466" i="1"/>
  <c r="I474" i="1"/>
  <c r="I460" i="1"/>
  <c r="I458" i="1"/>
  <c r="I457" i="1"/>
  <c r="H581" i="1"/>
  <c r="F581" i="1"/>
  <c r="E581" i="1"/>
  <c r="C581" i="1"/>
  <c r="H582" i="1"/>
  <c r="F582" i="1"/>
  <c r="E582" i="1"/>
  <c r="C582" i="1"/>
  <c r="H580" i="1"/>
  <c r="I580" i="1" s="1"/>
  <c r="F580" i="1"/>
  <c r="E580" i="1"/>
  <c r="C580" i="1"/>
  <c r="H579" i="1"/>
  <c r="I579" i="1" s="1"/>
  <c r="F579" i="1"/>
  <c r="E579" i="1"/>
  <c r="C579" i="1"/>
  <c r="H578" i="1"/>
  <c r="I578" i="1" s="1"/>
  <c r="F578" i="1"/>
  <c r="E578" i="1"/>
  <c r="C578" i="1"/>
  <c r="H577" i="1"/>
  <c r="F577" i="1"/>
  <c r="E577" i="1"/>
  <c r="C577" i="1"/>
  <c r="C576" i="1"/>
  <c r="K575" i="1"/>
  <c r="J575" i="1"/>
  <c r="I575" i="1"/>
  <c r="H575" i="1"/>
  <c r="F575" i="1"/>
  <c r="C575" i="1"/>
  <c r="K574" i="1"/>
  <c r="J574" i="1"/>
  <c r="I574" i="1"/>
  <c r="H574" i="1"/>
  <c r="F574" i="1"/>
  <c r="C574" i="1"/>
  <c r="K573" i="1"/>
  <c r="J573" i="1"/>
  <c r="I573" i="1"/>
  <c r="H573" i="1"/>
  <c r="F573" i="1"/>
  <c r="C573" i="1"/>
  <c r="H591" i="1"/>
  <c r="F591" i="1"/>
  <c r="E591" i="1"/>
  <c r="C591" i="1"/>
  <c r="H590" i="1"/>
  <c r="F590" i="1"/>
  <c r="E590" i="1"/>
  <c r="C590" i="1"/>
  <c r="K589" i="1"/>
  <c r="J589" i="1"/>
  <c r="I589" i="1"/>
  <c r="H589" i="1"/>
  <c r="F589" i="1"/>
  <c r="C589" i="1"/>
  <c r="K588" i="1"/>
  <c r="J588" i="1"/>
  <c r="I588" i="1"/>
  <c r="H588" i="1"/>
  <c r="F588" i="1"/>
  <c r="C588" i="1"/>
  <c r="K587" i="1"/>
  <c r="J587" i="1"/>
  <c r="I587" i="1"/>
  <c r="H587" i="1"/>
  <c r="F587" i="1"/>
  <c r="C587" i="1"/>
  <c r="H561" i="1"/>
  <c r="F561" i="1"/>
  <c r="E561" i="1"/>
  <c r="C561" i="1"/>
  <c r="H560" i="1"/>
  <c r="I560" i="1" s="1"/>
  <c r="F560" i="1"/>
  <c r="E560" i="1"/>
  <c r="C560" i="1"/>
  <c r="H559" i="1"/>
  <c r="I559" i="1" s="1"/>
  <c r="F559" i="1"/>
  <c r="E559" i="1"/>
  <c r="C559" i="1"/>
  <c r="H558" i="1"/>
  <c r="I558" i="1" s="1"/>
  <c r="F558" i="1"/>
  <c r="E558" i="1"/>
  <c r="C558" i="1"/>
  <c r="H557" i="1"/>
  <c r="I557" i="1" s="1"/>
  <c r="F557" i="1"/>
  <c r="E557" i="1"/>
  <c r="C557" i="1"/>
  <c r="K556" i="1"/>
  <c r="J556" i="1"/>
  <c r="I556" i="1"/>
  <c r="H556" i="1"/>
  <c r="F556" i="1"/>
  <c r="C556" i="1"/>
  <c r="H553" i="1"/>
  <c r="F553" i="1"/>
  <c r="E553" i="1"/>
  <c r="C553" i="1"/>
  <c r="C548" i="1"/>
  <c r="H547" i="1"/>
  <c r="F547" i="1"/>
  <c r="E547" i="1"/>
  <c r="C547" i="1"/>
  <c r="H546" i="1"/>
  <c r="F546" i="1"/>
  <c r="E546" i="1"/>
  <c r="C546" i="1"/>
  <c r="H545" i="1"/>
  <c r="I545" i="1" s="1"/>
  <c r="F545" i="1"/>
  <c r="E545" i="1"/>
  <c r="C545" i="1"/>
  <c r="H544" i="1"/>
  <c r="I544" i="1" s="1"/>
  <c r="F544" i="1"/>
  <c r="E544" i="1"/>
  <c r="C544" i="1"/>
  <c r="K543" i="1"/>
  <c r="J543" i="1"/>
  <c r="I543" i="1"/>
  <c r="H543" i="1"/>
  <c r="F543" i="1"/>
  <c r="C543" i="1"/>
  <c r="H540" i="1"/>
  <c r="I540" i="1" s="1"/>
  <c r="F540" i="1"/>
  <c r="E540" i="1"/>
  <c r="C540" i="1"/>
  <c r="H539" i="1"/>
  <c r="I539" i="1" s="1"/>
  <c r="F539" i="1"/>
  <c r="E539" i="1"/>
  <c r="C539" i="1"/>
  <c r="H537" i="1"/>
  <c r="F537" i="1"/>
  <c r="E537" i="1"/>
  <c r="C537" i="1"/>
  <c r="H536" i="1"/>
  <c r="F536" i="1"/>
  <c r="E536" i="1"/>
  <c r="C536" i="1"/>
  <c r="C535" i="1"/>
  <c r="H534" i="1"/>
  <c r="I534" i="1" s="1"/>
  <c r="F534" i="1"/>
  <c r="E534" i="1"/>
  <c r="C534" i="1"/>
  <c r="H533" i="1"/>
  <c r="I533" i="1" s="1"/>
  <c r="F533" i="1"/>
  <c r="E533" i="1"/>
  <c r="C533" i="1"/>
  <c r="H532" i="1"/>
  <c r="I532" i="1" s="1"/>
  <c r="F532" i="1"/>
  <c r="E532" i="1"/>
  <c r="C532" i="1"/>
  <c r="H531" i="1"/>
  <c r="I531" i="1" s="1"/>
  <c r="F531" i="1"/>
  <c r="E531" i="1"/>
  <c r="C531" i="1"/>
  <c r="K530" i="1"/>
  <c r="J530" i="1"/>
  <c r="I530" i="1"/>
  <c r="H530" i="1"/>
  <c r="F530" i="1"/>
  <c r="C530" i="1"/>
  <c r="K529" i="1"/>
  <c r="J529" i="1"/>
  <c r="I529" i="1"/>
  <c r="H529" i="1"/>
  <c r="F529" i="1"/>
  <c r="C529" i="1"/>
  <c r="H500" i="1"/>
  <c r="F500" i="1"/>
  <c r="E500" i="1"/>
  <c r="C500" i="1"/>
  <c r="H499" i="1"/>
  <c r="F499" i="1"/>
  <c r="E499" i="1"/>
  <c r="C499" i="1"/>
  <c r="H498" i="1"/>
  <c r="I498" i="1" s="1"/>
  <c r="F498" i="1"/>
  <c r="E498" i="1"/>
  <c r="C498" i="1"/>
  <c r="H497" i="1"/>
  <c r="I497" i="1" s="1"/>
  <c r="F497" i="1"/>
  <c r="E497" i="1"/>
  <c r="C497" i="1"/>
  <c r="K496" i="1"/>
  <c r="J496" i="1"/>
  <c r="I496" i="1"/>
  <c r="H496" i="1"/>
  <c r="F496" i="1"/>
  <c r="C496" i="1"/>
  <c r="K495" i="1"/>
  <c r="J495" i="1"/>
  <c r="I495" i="1"/>
  <c r="H495" i="1"/>
  <c r="F495" i="1"/>
  <c r="C495" i="1"/>
  <c r="H449" i="1"/>
  <c r="I449" i="1" s="1"/>
  <c r="F449" i="1"/>
  <c r="E449" i="1"/>
  <c r="C449" i="1"/>
  <c r="H448" i="1"/>
  <c r="I448" i="1" s="1"/>
  <c r="F448" i="1"/>
  <c r="C448" i="1"/>
  <c r="H447" i="1"/>
  <c r="I447" i="1" s="1"/>
  <c r="F447" i="1"/>
  <c r="C447" i="1"/>
  <c r="H446" i="1"/>
  <c r="I446" i="1" s="1"/>
  <c r="F446" i="1"/>
  <c r="C446" i="1"/>
  <c r="H445" i="1"/>
  <c r="I445" i="1" s="1"/>
  <c r="F445" i="1"/>
  <c r="C445" i="1"/>
  <c r="H444" i="1"/>
  <c r="F444" i="1"/>
  <c r="C444" i="1"/>
  <c r="K443" i="1"/>
  <c r="J443" i="1"/>
  <c r="I443" i="1"/>
  <c r="H443" i="1"/>
  <c r="F443" i="1"/>
  <c r="C443" i="1"/>
  <c r="K442" i="1"/>
  <c r="J442" i="1"/>
  <c r="I442" i="1"/>
  <c r="H442" i="1"/>
  <c r="F442" i="1"/>
  <c r="C442" i="1"/>
  <c r="K441" i="1"/>
  <c r="J441" i="1"/>
  <c r="I441" i="1"/>
  <c r="H441" i="1"/>
  <c r="F441" i="1"/>
  <c r="C441" i="1"/>
  <c r="H436" i="1"/>
  <c r="F436" i="1"/>
  <c r="E436" i="1"/>
  <c r="C436" i="1"/>
  <c r="H435" i="1"/>
  <c r="F435" i="1"/>
  <c r="E435" i="1"/>
  <c r="C435" i="1"/>
  <c r="H434" i="1"/>
  <c r="I434" i="1" s="1"/>
  <c r="F434" i="1"/>
  <c r="E434" i="1"/>
  <c r="C434" i="1"/>
  <c r="H433" i="1"/>
  <c r="I433" i="1" s="1"/>
  <c r="F433" i="1"/>
  <c r="E433" i="1"/>
  <c r="C433" i="1"/>
  <c r="H432" i="1"/>
  <c r="I432" i="1" s="1"/>
  <c r="F432" i="1"/>
  <c r="E432" i="1"/>
  <c r="C432" i="1"/>
  <c r="H431" i="1"/>
  <c r="F431" i="1"/>
  <c r="E431" i="1"/>
  <c r="C431" i="1"/>
  <c r="H430" i="1"/>
  <c r="F430" i="1"/>
  <c r="E430" i="1"/>
  <c r="C430" i="1"/>
  <c r="K429" i="1"/>
  <c r="J429" i="1"/>
  <c r="I429" i="1"/>
  <c r="H429" i="1"/>
  <c r="F429" i="1"/>
  <c r="C429" i="1"/>
  <c r="K428" i="1"/>
  <c r="J428" i="1"/>
  <c r="I428" i="1"/>
  <c r="H428" i="1"/>
  <c r="F428" i="1"/>
  <c r="C428" i="1"/>
  <c r="H417" i="1"/>
  <c r="F417" i="1"/>
  <c r="E417" i="1"/>
  <c r="C417" i="1"/>
  <c r="H418" i="1"/>
  <c r="F418" i="1"/>
  <c r="E418" i="1"/>
  <c r="C418" i="1"/>
  <c r="H416" i="1"/>
  <c r="F416" i="1"/>
  <c r="E416" i="1"/>
  <c r="C416" i="1"/>
  <c r="H415" i="1"/>
  <c r="F415" i="1"/>
  <c r="E415" i="1"/>
  <c r="C415" i="1"/>
  <c r="H414" i="1"/>
  <c r="I414" i="1" s="1"/>
  <c r="F414" i="1"/>
  <c r="E414" i="1"/>
  <c r="C414" i="1"/>
  <c r="H413" i="1"/>
  <c r="I413" i="1" s="1"/>
  <c r="F413" i="1"/>
  <c r="E413" i="1"/>
  <c r="C413" i="1"/>
  <c r="C412" i="1"/>
  <c r="K411" i="1"/>
  <c r="J411" i="1"/>
  <c r="I411" i="1"/>
  <c r="H411" i="1"/>
  <c r="F411" i="1"/>
  <c r="C411" i="1"/>
  <c r="H408" i="1"/>
  <c r="F408" i="1"/>
  <c r="E408" i="1"/>
  <c r="C408" i="1"/>
  <c r="H407" i="1"/>
  <c r="F407" i="1"/>
  <c r="E407" i="1"/>
  <c r="C407" i="1"/>
  <c r="H406" i="1"/>
  <c r="I406" i="1" s="1"/>
  <c r="F406" i="1"/>
  <c r="E406" i="1"/>
  <c r="C406" i="1"/>
  <c r="H405" i="1"/>
  <c r="I405" i="1" s="1"/>
  <c r="F405" i="1"/>
  <c r="E405" i="1"/>
  <c r="C405" i="1"/>
  <c r="H404" i="1"/>
  <c r="F404" i="1"/>
  <c r="E404" i="1"/>
  <c r="C404" i="1"/>
  <c r="H399" i="1"/>
  <c r="F399" i="1"/>
  <c r="E399" i="1"/>
  <c r="C399" i="1"/>
  <c r="H398" i="1"/>
  <c r="F398" i="1"/>
  <c r="E398" i="1"/>
  <c r="C398" i="1"/>
  <c r="H397" i="1"/>
  <c r="I397" i="1" s="1"/>
  <c r="F397" i="1"/>
  <c r="E397" i="1"/>
  <c r="C397" i="1"/>
  <c r="H396" i="1"/>
  <c r="I396" i="1" s="1"/>
  <c r="F396" i="1"/>
  <c r="E396" i="1"/>
  <c r="C396" i="1"/>
  <c r="H390" i="1"/>
  <c r="F390" i="1"/>
  <c r="E390" i="1"/>
  <c r="C390" i="1"/>
  <c r="H389" i="1"/>
  <c r="I389" i="1" s="1"/>
  <c r="F389" i="1"/>
  <c r="E389" i="1"/>
  <c r="C389" i="1"/>
  <c r="I581" i="1" l="1"/>
  <c r="I582" i="1"/>
  <c r="I577" i="1"/>
  <c r="I591" i="1"/>
  <c r="I590" i="1"/>
  <c r="I537" i="1"/>
  <c r="I547" i="1"/>
  <c r="I561" i="1"/>
  <c r="I500" i="1"/>
  <c r="I536" i="1"/>
  <c r="I546" i="1"/>
  <c r="I499" i="1"/>
  <c r="I444" i="1"/>
  <c r="I553" i="1"/>
  <c r="I431" i="1"/>
  <c r="I430" i="1"/>
  <c r="I436" i="1"/>
  <c r="I435" i="1"/>
  <c r="I417" i="1"/>
  <c r="I418" i="1"/>
  <c r="I416" i="1"/>
  <c r="I415" i="1"/>
  <c r="I404" i="1"/>
  <c r="I408" i="1"/>
  <c r="I407" i="1"/>
  <c r="I399" i="1"/>
  <c r="I398" i="1"/>
  <c r="I390" i="1"/>
  <c r="C372" i="1" l="1"/>
  <c r="C371" i="1"/>
  <c r="C375" i="1"/>
  <c r="C374" i="1"/>
  <c r="H424" i="1"/>
  <c r="F424" i="1"/>
  <c r="E424" i="1"/>
  <c r="C424" i="1"/>
  <c r="K423" i="1"/>
  <c r="J423" i="1"/>
  <c r="I423" i="1"/>
  <c r="H423" i="1"/>
  <c r="F423" i="1"/>
  <c r="C423" i="1"/>
  <c r="K422" i="1"/>
  <c r="J422" i="1"/>
  <c r="I422" i="1"/>
  <c r="H422" i="1"/>
  <c r="F422" i="1"/>
  <c r="C422" i="1"/>
  <c r="H403" i="1"/>
  <c r="I403" i="1" s="1"/>
  <c r="F403" i="1"/>
  <c r="E403" i="1"/>
  <c r="C403" i="1"/>
  <c r="K402" i="1"/>
  <c r="J402" i="1"/>
  <c r="I402" i="1"/>
  <c r="H402" i="1"/>
  <c r="F402" i="1"/>
  <c r="C402" i="1"/>
  <c r="K395" i="1"/>
  <c r="J395" i="1"/>
  <c r="I395" i="1"/>
  <c r="H395" i="1"/>
  <c r="F395" i="1"/>
  <c r="C395" i="1"/>
  <c r="K394" i="1"/>
  <c r="J394" i="1"/>
  <c r="I394" i="1"/>
  <c r="H394" i="1"/>
  <c r="F394" i="1"/>
  <c r="C394" i="1"/>
  <c r="H388" i="1"/>
  <c r="F388" i="1"/>
  <c r="E388" i="1"/>
  <c r="C388" i="1"/>
  <c r="H387" i="1"/>
  <c r="I387" i="1" s="1"/>
  <c r="F387" i="1"/>
  <c r="E387" i="1"/>
  <c r="C387" i="1"/>
  <c r="K386" i="1"/>
  <c r="J386" i="1"/>
  <c r="I386" i="1"/>
  <c r="H386" i="1"/>
  <c r="F386" i="1"/>
  <c r="C386" i="1"/>
  <c r="K385" i="1"/>
  <c r="J385" i="1"/>
  <c r="I385" i="1"/>
  <c r="H385" i="1"/>
  <c r="F385" i="1"/>
  <c r="C385" i="1"/>
  <c r="H381" i="1"/>
  <c r="F381" i="1"/>
  <c r="E381" i="1"/>
  <c r="C381" i="1"/>
  <c r="H380" i="1"/>
  <c r="I380" i="1" s="1"/>
  <c r="F380" i="1"/>
  <c r="E380" i="1"/>
  <c r="C380" i="1"/>
  <c r="C379" i="1"/>
  <c r="K378" i="1"/>
  <c r="J378" i="1"/>
  <c r="I378" i="1"/>
  <c r="H378" i="1"/>
  <c r="F378" i="1"/>
  <c r="C378" i="1"/>
  <c r="H373" i="1"/>
  <c r="I373" i="1" s="1"/>
  <c r="F373" i="1"/>
  <c r="E373" i="1"/>
  <c r="C373" i="1"/>
  <c r="H370" i="1"/>
  <c r="I370" i="1" s="1"/>
  <c r="F370" i="1"/>
  <c r="E370" i="1"/>
  <c r="C370" i="1"/>
  <c r="K369" i="1"/>
  <c r="J369" i="1"/>
  <c r="I369" i="1"/>
  <c r="H369" i="1"/>
  <c r="F369" i="1"/>
  <c r="C369" i="1"/>
  <c r="K368" i="1"/>
  <c r="J368" i="1"/>
  <c r="I368" i="1"/>
  <c r="H368" i="1"/>
  <c r="F368" i="1"/>
  <c r="C368" i="1"/>
  <c r="K367" i="1"/>
  <c r="J367" i="1"/>
  <c r="I367" i="1"/>
  <c r="H367" i="1"/>
  <c r="F367" i="1"/>
  <c r="C367" i="1"/>
  <c r="H362" i="1"/>
  <c r="F362" i="1"/>
  <c r="E362" i="1"/>
  <c r="C362" i="1"/>
  <c r="H361" i="1"/>
  <c r="F361" i="1"/>
  <c r="E361" i="1"/>
  <c r="C361" i="1"/>
  <c r="H360" i="1"/>
  <c r="I360" i="1" s="1"/>
  <c r="F360" i="1"/>
  <c r="E360" i="1"/>
  <c r="C360" i="1"/>
  <c r="H359" i="1"/>
  <c r="I359" i="1" s="1"/>
  <c r="F359" i="1"/>
  <c r="E359" i="1"/>
  <c r="C359" i="1"/>
  <c r="H358" i="1"/>
  <c r="F358" i="1"/>
  <c r="E358" i="1"/>
  <c r="C358" i="1"/>
  <c r="H357" i="1"/>
  <c r="F357" i="1"/>
  <c r="E357" i="1"/>
  <c r="C357" i="1"/>
  <c r="H356" i="1"/>
  <c r="F356" i="1"/>
  <c r="E356" i="1"/>
  <c r="C356" i="1"/>
  <c r="K355" i="1"/>
  <c r="J355" i="1"/>
  <c r="I355" i="1"/>
  <c r="H355" i="1"/>
  <c r="F355" i="1"/>
  <c r="C355" i="1"/>
  <c r="K354" i="1"/>
  <c r="J354" i="1"/>
  <c r="I354" i="1"/>
  <c r="H354" i="1"/>
  <c r="F354" i="1"/>
  <c r="C354" i="1"/>
  <c r="H350" i="1"/>
  <c r="F350" i="1"/>
  <c r="E350" i="1"/>
  <c r="C350" i="1"/>
  <c r="K349" i="1"/>
  <c r="J349" i="1"/>
  <c r="I349" i="1"/>
  <c r="H349" i="1"/>
  <c r="F349" i="1"/>
  <c r="C349" i="1"/>
  <c r="H346" i="1"/>
  <c r="F346" i="1"/>
  <c r="E346" i="1"/>
  <c r="C346" i="1"/>
  <c r="K345" i="1"/>
  <c r="J345" i="1"/>
  <c r="I345" i="1"/>
  <c r="H345" i="1"/>
  <c r="F345" i="1"/>
  <c r="C345" i="1"/>
  <c r="K344" i="1"/>
  <c r="J344" i="1"/>
  <c r="I344" i="1"/>
  <c r="H344" i="1"/>
  <c r="F344" i="1"/>
  <c r="C344" i="1"/>
  <c r="H340" i="1"/>
  <c r="F340" i="1"/>
  <c r="E340" i="1"/>
  <c r="C340" i="1"/>
  <c r="H339" i="1"/>
  <c r="I339" i="1" s="1"/>
  <c r="F339" i="1"/>
  <c r="E339" i="1"/>
  <c r="C339" i="1"/>
  <c r="K338" i="1"/>
  <c r="J338" i="1"/>
  <c r="I338" i="1"/>
  <c r="H338" i="1"/>
  <c r="F338" i="1"/>
  <c r="C338" i="1"/>
  <c r="K337" i="1"/>
  <c r="J337" i="1"/>
  <c r="I337" i="1"/>
  <c r="H337" i="1"/>
  <c r="F337" i="1"/>
  <c r="C337" i="1"/>
  <c r="H330" i="1"/>
  <c r="F330" i="1"/>
  <c r="E330" i="1"/>
  <c r="C330" i="1"/>
  <c r="H333" i="1"/>
  <c r="F333" i="1"/>
  <c r="E333" i="1"/>
  <c r="C333" i="1"/>
  <c r="H332" i="1"/>
  <c r="I332" i="1" s="1"/>
  <c r="F332" i="1"/>
  <c r="E332" i="1"/>
  <c r="C332" i="1"/>
  <c r="H331" i="1"/>
  <c r="I331" i="1" s="1"/>
  <c r="F331" i="1"/>
  <c r="E331" i="1"/>
  <c r="C331" i="1"/>
  <c r="H329" i="1"/>
  <c r="I329" i="1" s="1"/>
  <c r="F329" i="1"/>
  <c r="E329" i="1"/>
  <c r="C329" i="1"/>
  <c r="K328" i="1"/>
  <c r="J328" i="1"/>
  <c r="I328" i="1"/>
  <c r="H328" i="1"/>
  <c r="F328" i="1"/>
  <c r="C328" i="1"/>
  <c r="C325" i="1"/>
  <c r="C324" i="1"/>
  <c r="K323" i="1"/>
  <c r="J323" i="1"/>
  <c r="I323" i="1"/>
  <c r="H323" i="1"/>
  <c r="F323" i="1"/>
  <c r="C323" i="1"/>
  <c r="K322" i="1"/>
  <c r="J322" i="1"/>
  <c r="I322" i="1"/>
  <c r="H322" i="1"/>
  <c r="F322" i="1"/>
  <c r="C322" i="1"/>
  <c r="K321" i="1"/>
  <c r="J321" i="1"/>
  <c r="I321" i="1"/>
  <c r="H321" i="1"/>
  <c r="F321" i="1"/>
  <c r="C321" i="1"/>
  <c r="H305" i="5"/>
  <c r="H304" i="5"/>
  <c r="C309" i="1"/>
  <c r="C308" i="1"/>
  <c r="C311" i="1"/>
  <c r="C287" i="1"/>
  <c r="H268" i="1"/>
  <c r="F268" i="1"/>
  <c r="E268" i="1"/>
  <c r="C268" i="1"/>
  <c r="H271" i="1"/>
  <c r="F271" i="1"/>
  <c r="E271" i="1"/>
  <c r="C271" i="1"/>
  <c r="H270" i="1"/>
  <c r="I270" i="1" s="1"/>
  <c r="F270" i="1"/>
  <c r="E270" i="1"/>
  <c r="C270" i="1"/>
  <c r="H269" i="1"/>
  <c r="I269" i="1" s="1"/>
  <c r="F269" i="1"/>
  <c r="E269" i="1"/>
  <c r="C269" i="1"/>
  <c r="H267" i="1"/>
  <c r="F267" i="1"/>
  <c r="E267" i="1"/>
  <c r="C267" i="1"/>
  <c r="H261" i="1"/>
  <c r="F261" i="1"/>
  <c r="E261" i="1"/>
  <c r="C261" i="1"/>
  <c r="H253" i="1"/>
  <c r="F253" i="1"/>
  <c r="E253" i="1"/>
  <c r="C253" i="1"/>
  <c r="C252" i="1"/>
  <c r="H251" i="1"/>
  <c r="I251" i="1" s="1"/>
  <c r="F251" i="1"/>
  <c r="E251" i="1"/>
  <c r="C251" i="1"/>
  <c r="H250" i="1"/>
  <c r="I250" i="1" s="1"/>
  <c r="F250" i="1"/>
  <c r="E250" i="1"/>
  <c r="C250" i="1"/>
  <c r="H249" i="1"/>
  <c r="F249" i="1"/>
  <c r="E249" i="1"/>
  <c r="C249" i="1"/>
  <c r="H248" i="1"/>
  <c r="I248" i="1" s="1"/>
  <c r="F248" i="1"/>
  <c r="E248" i="1"/>
  <c r="C248" i="1"/>
  <c r="H256" i="1"/>
  <c r="I256" i="1" s="1"/>
  <c r="F256" i="1"/>
  <c r="E256" i="1"/>
  <c r="C256" i="1"/>
  <c r="H255" i="1"/>
  <c r="I255" i="1" s="1"/>
  <c r="F255" i="1"/>
  <c r="E255" i="1"/>
  <c r="C255" i="1"/>
  <c r="H242" i="1"/>
  <c r="F242" i="1"/>
  <c r="E242" i="1"/>
  <c r="C242" i="1"/>
  <c r="H243" i="1"/>
  <c r="F243" i="1"/>
  <c r="E243" i="1"/>
  <c r="C243" i="1"/>
  <c r="C241" i="1"/>
  <c r="H240" i="1"/>
  <c r="I240" i="1" s="1"/>
  <c r="F240" i="1"/>
  <c r="E240" i="1"/>
  <c r="C240" i="1"/>
  <c r="H239" i="1"/>
  <c r="I239" i="1" s="1"/>
  <c r="F239" i="1"/>
  <c r="E239" i="1"/>
  <c r="C239" i="1"/>
  <c r="C316" i="1"/>
  <c r="H315" i="1"/>
  <c r="F315" i="1"/>
  <c r="E315" i="1"/>
  <c r="C315" i="1"/>
  <c r="K314" i="1"/>
  <c r="J314" i="1"/>
  <c r="I314" i="1"/>
  <c r="H314" i="1"/>
  <c r="F314" i="1"/>
  <c r="C314" i="1"/>
  <c r="C310" i="1"/>
  <c r="C307" i="1"/>
  <c r="K306" i="1"/>
  <c r="J306" i="1"/>
  <c r="I306" i="1"/>
  <c r="H306" i="1"/>
  <c r="F306" i="1"/>
  <c r="C306" i="1"/>
  <c r="C303" i="1"/>
  <c r="K302" i="1"/>
  <c r="J302" i="1"/>
  <c r="I302" i="1"/>
  <c r="H302" i="1"/>
  <c r="F302" i="1"/>
  <c r="C302" i="1"/>
  <c r="C299" i="1"/>
  <c r="K298" i="1"/>
  <c r="J298" i="1"/>
  <c r="I298" i="1"/>
  <c r="H298" i="1"/>
  <c r="F298" i="1"/>
  <c r="C298" i="1"/>
  <c r="C295" i="1"/>
  <c r="K294" i="1"/>
  <c r="J294" i="1"/>
  <c r="I294" i="1"/>
  <c r="H294" i="1"/>
  <c r="F294" i="1"/>
  <c r="C294" i="1"/>
  <c r="C291" i="1"/>
  <c r="K290" i="1"/>
  <c r="J290" i="1"/>
  <c r="I290" i="1"/>
  <c r="H290" i="1"/>
  <c r="F290" i="1"/>
  <c r="C290" i="1"/>
  <c r="C286" i="1"/>
  <c r="C285" i="1"/>
  <c r="C284" i="1"/>
  <c r="C283" i="1"/>
  <c r="K282" i="1"/>
  <c r="J282" i="1"/>
  <c r="I282" i="1"/>
  <c r="H282" i="1"/>
  <c r="F282" i="1"/>
  <c r="C282" i="1"/>
  <c r="K281" i="1"/>
  <c r="J281" i="1"/>
  <c r="I281" i="1"/>
  <c r="H281" i="1"/>
  <c r="F281" i="1"/>
  <c r="C281" i="1"/>
  <c r="K280" i="1"/>
  <c r="J280" i="1"/>
  <c r="I280" i="1"/>
  <c r="H280" i="1"/>
  <c r="F280" i="1"/>
  <c r="C280" i="1"/>
  <c r="C275" i="1"/>
  <c r="K274" i="1"/>
  <c r="J274" i="1"/>
  <c r="I274" i="1"/>
  <c r="H274" i="1"/>
  <c r="F274" i="1"/>
  <c r="C274" i="1"/>
  <c r="H266" i="1"/>
  <c r="I266" i="1" s="1"/>
  <c r="F266" i="1"/>
  <c r="E266" i="1"/>
  <c r="C266" i="1"/>
  <c r="H265" i="1"/>
  <c r="I265" i="1" s="1"/>
  <c r="F265" i="1"/>
  <c r="E265" i="1"/>
  <c r="C265" i="1"/>
  <c r="K264" i="1"/>
  <c r="J264" i="1"/>
  <c r="I264" i="1"/>
  <c r="H264" i="1"/>
  <c r="F264" i="1"/>
  <c r="C264" i="1"/>
  <c r="H260" i="1"/>
  <c r="I260" i="1" s="1"/>
  <c r="F260" i="1"/>
  <c r="E260" i="1"/>
  <c r="C260" i="1"/>
  <c r="K259" i="1"/>
  <c r="J259" i="1"/>
  <c r="I259" i="1"/>
  <c r="H259" i="1"/>
  <c r="F259" i="1"/>
  <c r="C259" i="1"/>
  <c r="H254" i="1"/>
  <c r="I254" i="1" s="1"/>
  <c r="F254" i="1"/>
  <c r="E254" i="1"/>
  <c r="C254" i="1"/>
  <c r="H247" i="1"/>
  <c r="F247" i="1"/>
  <c r="E247" i="1"/>
  <c r="C247" i="1"/>
  <c r="K246" i="1"/>
  <c r="J246" i="1"/>
  <c r="I246" i="1"/>
  <c r="H246" i="1"/>
  <c r="F246" i="1"/>
  <c r="C246" i="1"/>
  <c r="H238" i="1"/>
  <c r="I238" i="1" s="1"/>
  <c r="F238" i="1"/>
  <c r="E238" i="1"/>
  <c r="C238" i="1"/>
  <c r="H237" i="1"/>
  <c r="I237" i="1" s="1"/>
  <c r="F237" i="1"/>
  <c r="E237" i="1"/>
  <c r="C237" i="1"/>
  <c r="H236" i="1"/>
  <c r="I236" i="1" s="1"/>
  <c r="F236" i="1"/>
  <c r="E236" i="1"/>
  <c r="C236" i="1"/>
  <c r="H235" i="1"/>
  <c r="I235" i="1" s="1"/>
  <c r="F235" i="1"/>
  <c r="E235" i="1"/>
  <c r="C235" i="1"/>
  <c r="K234" i="1"/>
  <c r="J234" i="1"/>
  <c r="I234" i="1"/>
  <c r="H234" i="1"/>
  <c r="F234" i="1"/>
  <c r="C234" i="1"/>
  <c r="K233" i="1"/>
  <c r="J233" i="1"/>
  <c r="I233" i="1"/>
  <c r="H233" i="1"/>
  <c r="F233" i="1"/>
  <c r="C233" i="1"/>
  <c r="K232" i="1"/>
  <c r="J232" i="1"/>
  <c r="I232" i="1"/>
  <c r="H232" i="1"/>
  <c r="F232" i="1"/>
  <c r="C232" i="1"/>
  <c r="H200" i="1"/>
  <c r="F200" i="1"/>
  <c r="E200" i="1"/>
  <c r="C200" i="1"/>
  <c r="H199" i="1"/>
  <c r="F199" i="1"/>
  <c r="E199" i="1"/>
  <c r="C199" i="1"/>
  <c r="C227" i="1"/>
  <c r="H226" i="1"/>
  <c r="F226" i="1"/>
  <c r="E226" i="1"/>
  <c r="C226" i="1"/>
  <c r="C225" i="1"/>
  <c r="H224" i="1"/>
  <c r="I224" i="1" s="1"/>
  <c r="F224" i="1"/>
  <c r="E224" i="1"/>
  <c r="C224" i="1"/>
  <c r="H223" i="1"/>
  <c r="I223" i="1" s="1"/>
  <c r="F223" i="1"/>
  <c r="E223" i="1"/>
  <c r="C223" i="1"/>
  <c r="H222" i="1"/>
  <c r="F222" i="1"/>
  <c r="E222" i="1"/>
  <c r="C222" i="1"/>
  <c r="H221" i="1"/>
  <c r="F221" i="1"/>
  <c r="E221" i="1"/>
  <c r="C221" i="1"/>
  <c r="K220" i="1"/>
  <c r="J220" i="1"/>
  <c r="I220" i="1"/>
  <c r="H220" i="1"/>
  <c r="F220" i="1"/>
  <c r="C220" i="1"/>
  <c r="H217" i="1"/>
  <c r="F217" i="1"/>
  <c r="E217" i="1"/>
  <c r="C217" i="1"/>
  <c r="H216" i="1"/>
  <c r="F216" i="1"/>
  <c r="E216" i="1"/>
  <c r="C216" i="1"/>
  <c r="K215" i="1"/>
  <c r="J215" i="1"/>
  <c r="I215" i="1"/>
  <c r="H215" i="1"/>
  <c r="F215" i="1"/>
  <c r="C215" i="1"/>
  <c r="H212" i="1"/>
  <c r="F212" i="1"/>
  <c r="E212" i="1"/>
  <c r="C212" i="1"/>
  <c r="H211" i="1"/>
  <c r="F211" i="1"/>
  <c r="E211" i="1"/>
  <c r="C211" i="1"/>
  <c r="K210" i="1"/>
  <c r="J210" i="1"/>
  <c r="I210" i="1"/>
  <c r="H210" i="1"/>
  <c r="F210" i="1"/>
  <c r="C210" i="1"/>
  <c r="H207" i="1"/>
  <c r="I207" i="1" s="1"/>
  <c r="F207" i="1"/>
  <c r="E207" i="1"/>
  <c r="C207" i="1"/>
  <c r="H206" i="1"/>
  <c r="I206" i="1" s="1"/>
  <c r="F206" i="1"/>
  <c r="E206" i="1"/>
  <c r="C206" i="1"/>
  <c r="H205" i="1"/>
  <c r="F205" i="1"/>
  <c r="E205" i="1"/>
  <c r="C205" i="1"/>
  <c r="C204" i="1"/>
  <c r="K203" i="1"/>
  <c r="J203" i="1"/>
  <c r="I203" i="1"/>
  <c r="H203" i="1"/>
  <c r="F203" i="1"/>
  <c r="C203" i="1"/>
  <c r="H198" i="1"/>
  <c r="F198" i="1"/>
  <c r="E198" i="1"/>
  <c r="C198" i="1"/>
  <c r="H197" i="1"/>
  <c r="F197" i="1"/>
  <c r="E197" i="1"/>
  <c r="C197" i="1"/>
  <c r="C196" i="1"/>
  <c r="H195" i="1"/>
  <c r="I195" i="1" s="1"/>
  <c r="F195" i="1"/>
  <c r="E195" i="1"/>
  <c r="C195" i="1"/>
  <c r="H194" i="1"/>
  <c r="F194" i="1"/>
  <c r="E194" i="1"/>
  <c r="C194" i="1"/>
  <c r="H193" i="1"/>
  <c r="I193" i="1" s="1"/>
  <c r="F193" i="1"/>
  <c r="E193" i="1"/>
  <c r="C193" i="1"/>
  <c r="H192" i="1"/>
  <c r="I192" i="1" s="1"/>
  <c r="F192" i="1"/>
  <c r="E192" i="1"/>
  <c r="C192" i="1"/>
  <c r="H191" i="1"/>
  <c r="I191" i="1" s="1"/>
  <c r="F191" i="1"/>
  <c r="E191" i="1"/>
  <c r="C191" i="1"/>
  <c r="H190" i="1"/>
  <c r="F190" i="1"/>
  <c r="E190" i="1"/>
  <c r="C190" i="1"/>
  <c r="H189" i="1"/>
  <c r="F189" i="1"/>
  <c r="E189" i="1"/>
  <c r="C189" i="1"/>
  <c r="H188" i="1"/>
  <c r="I188" i="1" s="1"/>
  <c r="F188" i="1"/>
  <c r="E188" i="1"/>
  <c r="C188" i="1"/>
  <c r="H187" i="1"/>
  <c r="F187" i="1"/>
  <c r="E187" i="1"/>
  <c r="C187" i="1"/>
  <c r="K186" i="1"/>
  <c r="J186" i="1"/>
  <c r="I186" i="1"/>
  <c r="H186" i="1"/>
  <c r="F186" i="1"/>
  <c r="C186" i="1"/>
  <c r="H183" i="1"/>
  <c r="F183" i="1"/>
  <c r="E183" i="1"/>
  <c r="C183" i="1"/>
  <c r="H182" i="1"/>
  <c r="I182" i="1" s="1"/>
  <c r="F182" i="1"/>
  <c r="E182" i="1"/>
  <c r="C182" i="1"/>
  <c r="H181" i="1"/>
  <c r="I181" i="1" s="1"/>
  <c r="F181" i="1"/>
  <c r="E181" i="1"/>
  <c r="C181" i="1"/>
  <c r="H180" i="1"/>
  <c r="I180" i="1" s="1"/>
  <c r="F180" i="1"/>
  <c r="E180" i="1"/>
  <c r="C180" i="1"/>
  <c r="H179" i="1"/>
  <c r="I179" i="1" s="1"/>
  <c r="F179" i="1"/>
  <c r="E179" i="1"/>
  <c r="C179" i="1"/>
  <c r="H178" i="1"/>
  <c r="I178" i="1" s="1"/>
  <c r="F178" i="1"/>
  <c r="E178" i="1"/>
  <c r="C178" i="1"/>
  <c r="K177" i="1"/>
  <c r="J177" i="1"/>
  <c r="I177" i="1"/>
  <c r="H177" i="1"/>
  <c r="F177" i="1"/>
  <c r="C177" i="1"/>
  <c r="H173" i="1"/>
  <c r="F173" i="1"/>
  <c r="E173" i="1"/>
  <c r="C173" i="1"/>
  <c r="H172" i="1"/>
  <c r="F172" i="1"/>
  <c r="E172" i="1"/>
  <c r="C172" i="1"/>
  <c r="H171" i="1"/>
  <c r="I171" i="1" s="1"/>
  <c r="F171" i="1"/>
  <c r="E171" i="1"/>
  <c r="C171" i="1"/>
  <c r="C174" i="1"/>
  <c r="H170" i="1"/>
  <c r="F170" i="1"/>
  <c r="E170" i="1"/>
  <c r="C170" i="1"/>
  <c r="H155" i="1"/>
  <c r="F155" i="1"/>
  <c r="E155" i="1"/>
  <c r="C155" i="1"/>
  <c r="C154" i="1"/>
  <c r="C153" i="1"/>
  <c r="H152" i="1"/>
  <c r="I152" i="1" s="1"/>
  <c r="F152" i="1"/>
  <c r="E152" i="1"/>
  <c r="C152" i="1"/>
  <c r="H147" i="1"/>
  <c r="F147" i="1"/>
  <c r="E147" i="1"/>
  <c r="C147" i="1"/>
  <c r="H146" i="1"/>
  <c r="F146" i="1"/>
  <c r="E146" i="1"/>
  <c r="C146" i="1"/>
  <c r="C145" i="1"/>
  <c r="H144" i="1"/>
  <c r="I144" i="1" s="1"/>
  <c r="F144" i="1"/>
  <c r="E144" i="1"/>
  <c r="C144" i="1"/>
  <c r="C143" i="1"/>
  <c r="H142" i="1"/>
  <c r="I142" i="1" s="1"/>
  <c r="F142" i="1"/>
  <c r="E142" i="1"/>
  <c r="C142" i="1"/>
  <c r="H303" i="5" l="1"/>
  <c r="I388" i="1"/>
  <c r="I424" i="1"/>
  <c r="I381" i="1"/>
  <c r="I357" i="1"/>
  <c r="I358" i="1"/>
  <c r="I356" i="1"/>
  <c r="I362" i="1"/>
  <c r="I361" i="1"/>
  <c r="I350" i="1"/>
  <c r="I346" i="1"/>
  <c r="I340" i="1"/>
  <c r="I330" i="1"/>
  <c r="I333" i="1"/>
  <c r="I315" i="1"/>
  <c r="I267" i="1"/>
  <c r="I268" i="1"/>
  <c r="I271" i="1"/>
  <c r="I261" i="1"/>
  <c r="I249" i="1"/>
  <c r="I253" i="1"/>
  <c r="I242" i="1"/>
  <c r="I243" i="1"/>
  <c r="I247" i="1"/>
  <c r="I222" i="1"/>
  <c r="I221" i="1"/>
  <c r="I226" i="1"/>
  <c r="I217" i="1"/>
  <c r="I216" i="1"/>
  <c r="I212" i="1"/>
  <c r="I211" i="1"/>
  <c r="I205" i="1"/>
  <c r="I200" i="1"/>
  <c r="I199" i="1"/>
  <c r="I187" i="1"/>
  <c r="I194" i="1"/>
  <c r="I190" i="1"/>
  <c r="I198" i="1"/>
  <c r="I197" i="1"/>
  <c r="I189" i="1"/>
  <c r="I183" i="1"/>
  <c r="I173" i="1"/>
  <c r="I172" i="1"/>
  <c r="I170" i="1"/>
  <c r="I155" i="1"/>
  <c r="I147" i="1"/>
  <c r="I146" i="1"/>
  <c r="H118" i="1" l="1"/>
  <c r="F118" i="1"/>
  <c r="E118" i="1"/>
  <c r="C118" i="1"/>
  <c r="H119" i="1"/>
  <c r="F119" i="1"/>
  <c r="E119" i="1"/>
  <c r="C119" i="1"/>
  <c r="H117" i="1"/>
  <c r="I117" i="1" s="1"/>
  <c r="F117" i="1"/>
  <c r="E117" i="1"/>
  <c r="C117" i="1"/>
  <c r="H116" i="1"/>
  <c r="I116" i="1" s="1"/>
  <c r="F116" i="1"/>
  <c r="E116" i="1"/>
  <c r="C116" i="1"/>
  <c r="H115" i="1"/>
  <c r="F115" i="1"/>
  <c r="E115" i="1"/>
  <c r="C115" i="1"/>
  <c r="H106" i="1"/>
  <c r="F106" i="1"/>
  <c r="E106" i="1"/>
  <c r="C106" i="1"/>
  <c r="H105" i="1"/>
  <c r="F105" i="1"/>
  <c r="E105" i="1"/>
  <c r="C105" i="1"/>
  <c r="H169" i="1"/>
  <c r="I169" i="1" s="1"/>
  <c r="F169" i="1"/>
  <c r="E169" i="1"/>
  <c r="C169" i="1"/>
  <c r="C168" i="1"/>
  <c r="K167" i="1"/>
  <c r="J167" i="1"/>
  <c r="I167" i="1"/>
  <c r="H167" i="1"/>
  <c r="F167" i="1"/>
  <c r="C167" i="1"/>
  <c r="C164" i="1"/>
  <c r="K163" i="1"/>
  <c r="J163" i="1"/>
  <c r="I163" i="1"/>
  <c r="H163" i="1"/>
  <c r="F163" i="1"/>
  <c r="C163" i="1"/>
  <c r="C160" i="1"/>
  <c r="K159" i="1"/>
  <c r="J159" i="1"/>
  <c r="I159" i="1"/>
  <c r="H159" i="1"/>
  <c r="F159" i="1"/>
  <c r="C159" i="1"/>
  <c r="H156" i="1"/>
  <c r="F156" i="1"/>
  <c r="E156" i="1"/>
  <c r="C156" i="1"/>
  <c r="H151" i="1"/>
  <c r="F151" i="1"/>
  <c r="E151" i="1"/>
  <c r="C151" i="1"/>
  <c r="K150" i="1"/>
  <c r="J150" i="1"/>
  <c r="I150" i="1"/>
  <c r="H150" i="1"/>
  <c r="F150" i="1"/>
  <c r="C150" i="1"/>
  <c r="H141" i="1"/>
  <c r="I141" i="1" s="1"/>
  <c r="F141" i="1"/>
  <c r="E141" i="1"/>
  <c r="C141" i="1"/>
  <c r="H140" i="1"/>
  <c r="F140" i="1"/>
  <c r="E140" i="1"/>
  <c r="C140" i="1"/>
  <c r="K139" i="1"/>
  <c r="J139" i="1"/>
  <c r="I139" i="1"/>
  <c r="H139" i="1"/>
  <c r="F139" i="1"/>
  <c r="C139" i="1"/>
  <c r="H135" i="1"/>
  <c r="F135" i="1"/>
  <c r="E135" i="1"/>
  <c r="C135" i="1"/>
  <c r="H134" i="1"/>
  <c r="F134" i="1"/>
  <c r="E134" i="1"/>
  <c r="C134" i="1"/>
  <c r="K133" i="1"/>
  <c r="J133" i="1"/>
  <c r="I133" i="1"/>
  <c r="H133" i="1"/>
  <c r="F133" i="1"/>
  <c r="C133" i="1"/>
  <c r="H130" i="1"/>
  <c r="F130" i="1"/>
  <c r="E130" i="1"/>
  <c r="C130" i="1"/>
  <c r="K129" i="1"/>
  <c r="J129" i="1"/>
  <c r="I129" i="1"/>
  <c r="H129" i="1"/>
  <c r="F129" i="1"/>
  <c r="C129" i="1"/>
  <c r="H126" i="1"/>
  <c r="F126" i="1"/>
  <c r="E126" i="1"/>
  <c r="C126" i="1"/>
  <c r="C125" i="1"/>
  <c r="K124" i="1"/>
  <c r="J124" i="1"/>
  <c r="I124" i="1"/>
  <c r="H124" i="1"/>
  <c r="F124" i="1"/>
  <c r="C124" i="1"/>
  <c r="H121" i="1"/>
  <c r="I121" i="1" s="1"/>
  <c r="F121" i="1"/>
  <c r="E121" i="1"/>
  <c r="C121" i="1"/>
  <c r="H120" i="1"/>
  <c r="I120" i="1" s="1"/>
  <c r="F120" i="1"/>
  <c r="E120" i="1"/>
  <c r="C120" i="1"/>
  <c r="K114" i="1"/>
  <c r="J114" i="1"/>
  <c r="I114" i="1"/>
  <c r="H114" i="1"/>
  <c r="F114" i="1"/>
  <c r="C114" i="1"/>
  <c r="H111" i="1"/>
  <c r="F111" i="1"/>
  <c r="E111" i="1"/>
  <c r="C111" i="1"/>
  <c r="H110" i="1"/>
  <c r="F110" i="1"/>
  <c r="E110" i="1"/>
  <c r="C110" i="1"/>
  <c r="K109" i="1"/>
  <c r="J109" i="1"/>
  <c r="I109" i="1"/>
  <c r="H109" i="1"/>
  <c r="F109" i="1"/>
  <c r="C109" i="1"/>
  <c r="H99" i="1"/>
  <c r="F99" i="1"/>
  <c r="E99" i="1"/>
  <c r="C99" i="1"/>
  <c r="H90" i="1"/>
  <c r="F90" i="1"/>
  <c r="E90" i="1"/>
  <c r="C90" i="1"/>
  <c r="E94" i="1"/>
  <c r="H85" i="1"/>
  <c r="F85" i="1"/>
  <c r="E85" i="1"/>
  <c r="C85" i="1"/>
  <c r="H84" i="1"/>
  <c r="F84" i="1"/>
  <c r="E84" i="1"/>
  <c r="C84" i="1"/>
  <c r="H83" i="1"/>
  <c r="F83" i="1"/>
  <c r="E83" i="1"/>
  <c r="C83" i="1"/>
  <c r="H104" i="1"/>
  <c r="F104" i="1"/>
  <c r="E104" i="1"/>
  <c r="C104" i="1"/>
  <c r="H103" i="1"/>
  <c r="F103" i="1"/>
  <c r="E103" i="1"/>
  <c r="C103" i="1"/>
  <c r="K102" i="1"/>
  <c r="J102" i="1"/>
  <c r="I102" i="1"/>
  <c r="H102" i="1"/>
  <c r="F102" i="1"/>
  <c r="C102" i="1"/>
  <c r="H98" i="1"/>
  <c r="I98" i="1" s="1"/>
  <c r="F98" i="1"/>
  <c r="E98" i="1"/>
  <c r="C98" i="1"/>
  <c r="K97" i="1"/>
  <c r="J97" i="1"/>
  <c r="I97" i="1"/>
  <c r="H97" i="1"/>
  <c r="F97" i="1"/>
  <c r="C97" i="1"/>
  <c r="H94" i="1"/>
  <c r="I94" i="1" s="1"/>
  <c r="F94" i="1"/>
  <c r="C94" i="1"/>
  <c r="K93" i="1"/>
  <c r="J93" i="1"/>
  <c r="I93" i="1"/>
  <c r="H93" i="1"/>
  <c r="F93" i="1"/>
  <c r="C93" i="1"/>
  <c r="H89" i="1"/>
  <c r="F89" i="1"/>
  <c r="E89" i="1"/>
  <c r="C89" i="1"/>
  <c r="K88" i="1"/>
  <c r="J88" i="1"/>
  <c r="I88" i="1"/>
  <c r="H88" i="1"/>
  <c r="F88" i="1"/>
  <c r="C88" i="1"/>
  <c r="H82" i="1"/>
  <c r="F82" i="1"/>
  <c r="E82" i="1"/>
  <c r="C82" i="1"/>
  <c r="K81" i="1"/>
  <c r="J81" i="1"/>
  <c r="I81" i="1"/>
  <c r="H81" i="1"/>
  <c r="F81" i="1"/>
  <c r="C81" i="1"/>
  <c r="K80" i="1"/>
  <c r="J80" i="1"/>
  <c r="I80" i="1"/>
  <c r="H80" i="1"/>
  <c r="F80" i="1"/>
  <c r="C80" i="1"/>
  <c r="K79" i="1"/>
  <c r="J79" i="1"/>
  <c r="I79" i="1"/>
  <c r="H79" i="1"/>
  <c r="F79" i="1"/>
  <c r="C79" i="1"/>
  <c r="H74" i="1"/>
  <c r="I74" i="1" s="1"/>
  <c r="F74" i="1"/>
  <c r="E74" i="1"/>
  <c r="C74" i="1"/>
  <c r="H73" i="1"/>
  <c r="F73" i="1"/>
  <c r="E73" i="1"/>
  <c r="C73" i="1"/>
  <c r="K72" i="1"/>
  <c r="J72" i="1"/>
  <c r="I72" i="1"/>
  <c r="H72" i="1"/>
  <c r="F72" i="1"/>
  <c r="C72" i="1"/>
  <c r="H69" i="1"/>
  <c r="I69" i="1" s="1"/>
  <c r="F69" i="1"/>
  <c r="E69" i="1"/>
  <c r="C69" i="1"/>
  <c r="K68" i="1"/>
  <c r="J68" i="1"/>
  <c r="I68" i="1"/>
  <c r="H68" i="1"/>
  <c r="F68" i="1"/>
  <c r="C68" i="1"/>
  <c r="C65" i="1"/>
  <c r="K64" i="1"/>
  <c r="J64" i="1"/>
  <c r="I64" i="1"/>
  <c r="H64" i="1"/>
  <c r="F64" i="1"/>
  <c r="C64" i="1"/>
  <c r="C61" i="1"/>
  <c r="K60" i="1"/>
  <c r="J60" i="1"/>
  <c r="I60" i="1"/>
  <c r="H60" i="1"/>
  <c r="F60" i="1"/>
  <c r="C60" i="1"/>
  <c r="H57" i="1"/>
  <c r="I57" i="1" s="1"/>
  <c r="F57" i="1"/>
  <c r="E57" i="1"/>
  <c r="C57" i="1"/>
  <c r="K56" i="1"/>
  <c r="J56" i="1"/>
  <c r="I56" i="1"/>
  <c r="H56" i="1"/>
  <c r="F56" i="1"/>
  <c r="C56" i="1"/>
  <c r="K55" i="1"/>
  <c r="J55" i="1"/>
  <c r="I55" i="1"/>
  <c r="H55" i="1"/>
  <c r="F55" i="1"/>
  <c r="C55" i="1"/>
  <c r="K54" i="1"/>
  <c r="J54" i="1"/>
  <c r="I54" i="1"/>
  <c r="H54" i="1"/>
  <c r="F54" i="1"/>
  <c r="C54" i="1"/>
  <c r="H49" i="1"/>
  <c r="F49" i="1"/>
  <c r="E49" i="1"/>
  <c r="C49" i="1"/>
  <c r="H48" i="1"/>
  <c r="F48" i="1"/>
  <c r="E48" i="1"/>
  <c r="C48" i="1"/>
  <c r="K47" i="1"/>
  <c r="J47" i="1"/>
  <c r="I47" i="1"/>
  <c r="H47" i="1"/>
  <c r="F47" i="1"/>
  <c r="C47" i="1"/>
  <c r="H44" i="1"/>
  <c r="F44" i="1"/>
  <c r="E44" i="1"/>
  <c r="C44" i="1"/>
  <c r="K43" i="1"/>
  <c r="J43" i="1"/>
  <c r="I43" i="1"/>
  <c r="H43" i="1"/>
  <c r="F43" i="1"/>
  <c r="C43" i="1"/>
  <c r="K42" i="1"/>
  <c r="J42" i="1"/>
  <c r="I42" i="1"/>
  <c r="H42" i="1"/>
  <c r="F42" i="1"/>
  <c r="C42" i="1"/>
  <c r="H38" i="1"/>
  <c r="F38" i="1"/>
  <c r="E38" i="1"/>
  <c r="C38" i="1"/>
  <c r="H37" i="1"/>
  <c r="F37" i="1"/>
  <c r="E37" i="1"/>
  <c r="C37" i="1"/>
  <c r="H36" i="1"/>
  <c r="F36" i="1"/>
  <c r="E36" i="1"/>
  <c r="C36" i="1"/>
  <c r="K35" i="1"/>
  <c r="J35" i="1"/>
  <c r="I35" i="1"/>
  <c r="H35" i="1"/>
  <c r="F35" i="1"/>
  <c r="C35" i="1"/>
  <c r="K34" i="1"/>
  <c r="J34" i="1"/>
  <c r="I34" i="1"/>
  <c r="H34" i="1"/>
  <c r="F34" i="1"/>
  <c r="C34" i="1"/>
  <c r="H30" i="1"/>
  <c r="F30" i="1"/>
  <c r="E30" i="1"/>
  <c r="C30" i="1"/>
  <c r="K29" i="1"/>
  <c r="J29" i="1"/>
  <c r="I29" i="1"/>
  <c r="H29" i="1"/>
  <c r="F29" i="1"/>
  <c r="C29" i="1"/>
  <c r="K28" i="1"/>
  <c r="J28" i="1"/>
  <c r="I28" i="1"/>
  <c r="H28" i="1"/>
  <c r="F28" i="1"/>
  <c r="C28" i="1"/>
  <c r="K27" i="1"/>
  <c r="H22" i="1"/>
  <c r="F22" i="1"/>
  <c r="E22" i="1"/>
  <c r="C22" i="1"/>
  <c r="H21" i="1"/>
  <c r="F21" i="1"/>
  <c r="E21" i="1"/>
  <c r="C21" i="1"/>
  <c r="C20" i="1"/>
  <c r="K19" i="1"/>
  <c r="J19" i="1"/>
  <c r="I19" i="1"/>
  <c r="H19" i="1"/>
  <c r="F19" i="1"/>
  <c r="C19" i="1"/>
  <c r="K18" i="1"/>
  <c r="J18" i="1"/>
  <c r="I18" i="1"/>
  <c r="H18" i="1"/>
  <c r="F18" i="1"/>
  <c r="C18" i="1"/>
  <c r="K17" i="1"/>
  <c r="J17" i="1"/>
  <c r="I17" i="1"/>
  <c r="H17" i="1"/>
  <c r="F17" i="1"/>
  <c r="C17" i="1"/>
  <c r="H9" i="1"/>
  <c r="E12" i="1"/>
  <c r="I156" i="1" l="1"/>
  <c r="I151" i="1"/>
  <c r="I140" i="1"/>
  <c r="I135" i="1"/>
  <c r="I134" i="1"/>
  <c r="I130" i="1"/>
  <c r="I126" i="1"/>
  <c r="I115" i="1"/>
  <c r="I118" i="1"/>
  <c r="I119" i="1"/>
  <c r="I111" i="1"/>
  <c r="I110" i="1"/>
  <c r="I106" i="1"/>
  <c r="I105" i="1"/>
  <c r="I99" i="1"/>
  <c r="I90" i="1"/>
  <c r="I85" i="1"/>
  <c r="I84" i="1"/>
  <c r="I83" i="1"/>
  <c r="I89" i="1"/>
  <c r="I104" i="1"/>
  <c r="I82" i="1"/>
  <c r="I103" i="1"/>
  <c r="I73" i="1"/>
  <c r="I49" i="1"/>
  <c r="I48" i="1"/>
  <c r="I44" i="1"/>
  <c r="I38" i="1"/>
  <c r="I37" i="1"/>
  <c r="I36" i="1"/>
  <c r="I30" i="1"/>
  <c r="I22" i="1"/>
  <c r="I21" i="1"/>
  <c r="F9" i="1"/>
  <c r="C9" i="1"/>
  <c r="I9" i="1" l="1"/>
  <c r="H11" i="1"/>
  <c r="F12" i="1"/>
  <c r="F11" i="1"/>
  <c r="C12" i="1"/>
  <c r="C11" i="1"/>
  <c r="I11" i="1" l="1"/>
  <c r="A45" i="7" l="1"/>
  <c r="A46" i="7" s="1"/>
  <c r="C44" i="7"/>
  <c r="C43" i="7"/>
  <c r="C42" i="7"/>
  <c r="C41" i="7"/>
  <c r="C40" i="7"/>
  <c r="C39" i="7"/>
  <c r="J38" i="7"/>
  <c r="C38" i="7"/>
  <c r="N35" i="7"/>
  <c r="A33" i="7"/>
  <c r="A34" i="7" s="1"/>
  <c r="A35" i="7" s="1"/>
  <c r="C32" i="7"/>
  <c r="S27" i="7"/>
  <c r="S29" i="7" s="1"/>
  <c r="A27" i="7"/>
  <c r="A28" i="7" s="1"/>
  <c r="Y26" i="7"/>
  <c r="Z26" i="7" s="1"/>
  <c r="C26" i="7"/>
  <c r="R25" i="7"/>
  <c r="J25" i="7"/>
  <c r="R24" i="7"/>
  <c r="R23" i="7"/>
  <c r="R22" i="7"/>
  <c r="J22" i="7"/>
  <c r="R21" i="7"/>
  <c r="J21" i="7"/>
  <c r="A21" i="7"/>
  <c r="A22" i="7" s="1"/>
  <c r="A23" i="7" s="1"/>
  <c r="C20" i="7"/>
  <c r="A15" i="7"/>
  <c r="A16" i="7" s="1"/>
  <c r="C14" i="7"/>
  <c r="C13" i="7"/>
  <c r="C12" i="7"/>
  <c r="C11" i="7"/>
  <c r="C10" i="7"/>
  <c r="C9" i="7"/>
  <c r="C8" i="7"/>
  <c r="A3" i="7"/>
  <c r="A4" i="7" s="1"/>
  <c r="A5" i="7" s="1"/>
  <c r="C2" i="7"/>
  <c r="O1" i="7"/>
  <c r="C21" i="7" l="1"/>
  <c r="C3" i="7"/>
  <c r="C46" i="7"/>
  <c r="A47" i="7"/>
  <c r="A48" i="7" s="1"/>
  <c r="A49" i="7" s="1"/>
  <c r="C49" i="7" s="1"/>
  <c r="A24" i="7"/>
  <c r="A25" i="7" s="1"/>
  <c r="C25" i="7" s="1"/>
  <c r="C23" i="7"/>
  <c r="C22" i="7"/>
  <c r="C33" i="7"/>
  <c r="X26" i="7"/>
  <c r="Z21" i="7"/>
  <c r="C27" i="7"/>
  <c r="C45" i="7"/>
  <c r="A17" i="7"/>
  <c r="C16" i="7"/>
  <c r="C5" i="7"/>
  <c r="A6" i="7"/>
  <c r="C35" i="7"/>
  <c r="A36" i="7"/>
  <c r="A29" i="7"/>
  <c r="C28" i="7"/>
  <c r="X28" i="7"/>
  <c r="Y28" i="7"/>
  <c r="Z28" i="7"/>
  <c r="C4" i="7"/>
  <c r="C15" i="7"/>
  <c r="U27" i="7"/>
  <c r="X21" i="7"/>
  <c r="S30" i="7"/>
  <c r="Y21" i="7"/>
  <c r="X22" i="7"/>
  <c r="C34" i="7"/>
  <c r="C24" i="7" l="1"/>
  <c r="Y22" i="7"/>
  <c r="C48" i="7"/>
  <c r="C47" i="7"/>
  <c r="Z22" i="7"/>
  <c r="Z24" i="7"/>
  <c r="D5" i="1"/>
  <c r="J136" i="1" s="1"/>
  <c r="K136" i="1" s="1"/>
  <c r="U28" i="7"/>
  <c r="C29" i="7"/>
  <c r="A30" i="7"/>
  <c r="Z23" i="7"/>
  <c r="A37" i="7"/>
  <c r="C37" i="7" s="1"/>
  <c r="C36" i="7"/>
  <c r="Y23" i="7"/>
  <c r="T17" i="7"/>
  <c r="X24" i="7"/>
  <c r="Y24" i="7"/>
  <c r="C6" i="7"/>
  <c r="A7" i="7"/>
  <c r="C7" i="7" s="1"/>
  <c r="C17" i="7"/>
  <c r="A18" i="7"/>
  <c r="X23" i="7"/>
  <c r="J566" i="1" l="1"/>
  <c r="K566" i="1" s="1"/>
  <c r="J568" i="1"/>
  <c r="K568" i="1" s="1"/>
  <c r="J567" i="1"/>
  <c r="K567" i="1" s="1"/>
  <c r="J565" i="1"/>
  <c r="K565" i="1" s="1"/>
  <c r="J549" i="1"/>
  <c r="K549" i="1" s="1"/>
  <c r="J550" i="1"/>
  <c r="K550" i="1" s="1"/>
  <c r="J551" i="1"/>
  <c r="K551" i="1" s="1"/>
  <c r="J552" i="1"/>
  <c r="K552" i="1" s="1"/>
  <c r="J508" i="1"/>
  <c r="K508" i="1" s="1"/>
  <c r="J522" i="1"/>
  <c r="K522" i="1" s="1"/>
  <c r="J521" i="1"/>
  <c r="K521" i="1" s="1"/>
  <c r="J524" i="1"/>
  <c r="K524" i="1" s="1"/>
  <c r="J525" i="1"/>
  <c r="K525" i="1" s="1"/>
  <c r="J523" i="1"/>
  <c r="K523" i="1" s="1"/>
  <c r="J538" i="1"/>
  <c r="K538" i="1" s="1"/>
  <c r="J510" i="1"/>
  <c r="K510" i="1" s="1"/>
  <c r="J512" i="1"/>
  <c r="K512" i="1" s="1"/>
  <c r="J507" i="1"/>
  <c r="K507" i="1" s="1"/>
  <c r="J515" i="1"/>
  <c r="K515" i="1" s="1"/>
  <c r="J513" i="1"/>
  <c r="K513" i="1" s="1"/>
  <c r="J506" i="1"/>
  <c r="K506" i="1" s="1"/>
  <c r="J511" i="1"/>
  <c r="K511" i="1" s="1"/>
  <c r="J516" i="1"/>
  <c r="K516" i="1" s="1"/>
  <c r="J509" i="1"/>
  <c r="K509" i="1" s="1"/>
  <c r="J514" i="1"/>
  <c r="K514" i="1" s="1"/>
  <c r="J501" i="1"/>
  <c r="K501" i="1" s="1"/>
  <c r="J502" i="1"/>
  <c r="K502" i="1" s="1"/>
  <c r="J487" i="1"/>
  <c r="K487" i="1" s="1"/>
  <c r="J488" i="1"/>
  <c r="K488" i="1" s="1"/>
  <c r="J489" i="1"/>
  <c r="K489" i="1" s="1"/>
  <c r="J491" i="1"/>
  <c r="K491" i="1" s="1"/>
  <c r="J490" i="1"/>
  <c r="K490" i="1" s="1"/>
  <c r="J480" i="1"/>
  <c r="K480" i="1" s="1"/>
  <c r="J481" i="1"/>
  <c r="K481" i="1" s="1"/>
  <c r="J479" i="1"/>
  <c r="K479" i="1" s="1"/>
  <c r="J483" i="1"/>
  <c r="K483" i="1" s="1"/>
  <c r="J482" i="1"/>
  <c r="K482" i="1" s="1"/>
  <c r="J469" i="1"/>
  <c r="K469" i="1" s="1"/>
  <c r="J470" i="1"/>
  <c r="K470" i="1" s="1"/>
  <c r="J471" i="1"/>
  <c r="K471" i="1" s="1"/>
  <c r="J472" i="1"/>
  <c r="K472" i="1" s="1"/>
  <c r="J475" i="1"/>
  <c r="K475" i="1" s="1"/>
  <c r="J467" i="1"/>
  <c r="K467" i="1" s="1"/>
  <c r="J466" i="1"/>
  <c r="K466" i="1" s="1"/>
  <c r="J468" i="1"/>
  <c r="K468" i="1" s="1"/>
  <c r="J474" i="1"/>
  <c r="K474" i="1" s="1"/>
  <c r="J473" i="1"/>
  <c r="K473" i="1" s="1"/>
  <c r="J459" i="1"/>
  <c r="K459" i="1" s="1"/>
  <c r="J461" i="1"/>
  <c r="K461" i="1" s="1"/>
  <c r="J462" i="1"/>
  <c r="K462" i="1" s="1"/>
  <c r="J460" i="1"/>
  <c r="K460" i="1" s="1"/>
  <c r="J457" i="1"/>
  <c r="K457" i="1" s="1"/>
  <c r="J454" i="1"/>
  <c r="K454" i="1" s="1"/>
  <c r="J458" i="1"/>
  <c r="K458" i="1" s="1"/>
  <c r="J453" i="1"/>
  <c r="K453" i="1" s="1"/>
  <c r="J456" i="1"/>
  <c r="K456" i="1" s="1"/>
  <c r="J455" i="1"/>
  <c r="K455" i="1" s="1"/>
  <c r="J578" i="1"/>
  <c r="K578" i="1" s="1"/>
  <c r="J579" i="1"/>
  <c r="K579" i="1" s="1"/>
  <c r="J582" i="1"/>
  <c r="K582" i="1" s="1"/>
  <c r="J581" i="1"/>
  <c r="K581" i="1" s="1"/>
  <c r="J580" i="1"/>
  <c r="K580" i="1" s="1"/>
  <c r="J577" i="1"/>
  <c r="K577" i="1" s="1"/>
  <c r="J590" i="1"/>
  <c r="K590" i="1" s="1"/>
  <c r="J591" i="1"/>
  <c r="K591" i="1" s="1"/>
  <c r="J540" i="1"/>
  <c r="K540" i="1" s="1"/>
  <c r="J532" i="1"/>
  <c r="K532" i="1" s="1"/>
  <c r="J557" i="1"/>
  <c r="K557" i="1" s="1"/>
  <c r="J533" i="1"/>
  <c r="K533" i="1" s="1"/>
  <c r="J558" i="1"/>
  <c r="K558" i="1" s="1"/>
  <c r="J544" i="1"/>
  <c r="K544" i="1" s="1"/>
  <c r="J534" i="1"/>
  <c r="K534" i="1" s="1"/>
  <c r="J498" i="1"/>
  <c r="K498" i="1" s="1"/>
  <c r="J449" i="1"/>
  <c r="K449" i="1" s="1"/>
  <c r="J448" i="1"/>
  <c r="K448" i="1" s="1"/>
  <c r="J559" i="1"/>
  <c r="K559" i="1" s="1"/>
  <c r="J447" i="1"/>
  <c r="K447" i="1" s="1"/>
  <c r="J497" i="1"/>
  <c r="K497" i="1" s="1"/>
  <c r="J560" i="1"/>
  <c r="K560" i="1" s="1"/>
  <c r="J539" i="1"/>
  <c r="K539" i="1" s="1"/>
  <c r="J444" i="1"/>
  <c r="K444" i="1" s="1"/>
  <c r="J547" i="1"/>
  <c r="K547" i="1" s="1"/>
  <c r="J446" i="1"/>
  <c r="K446" i="1" s="1"/>
  <c r="J445" i="1"/>
  <c r="K445" i="1" s="1"/>
  <c r="J546" i="1"/>
  <c r="K546" i="1" s="1"/>
  <c r="J536" i="1"/>
  <c r="K536" i="1" s="1"/>
  <c r="J561" i="1"/>
  <c r="K561" i="1" s="1"/>
  <c r="J545" i="1"/>
  <c r="K545" i="1" s="1"/>
  <c r="J537" i="1"/>
  <c r="K537" i="1" s="1"/>
  <c r="J531" i="1"/>
  <c r="K531" i="1" s="1"/>
  <c r="J500" i="1"/>
  <c r="K500" i="1" s="1"/>
  <c r="J553" i="1"/>
  <c r="K553" i="1" s="1"/>
  <c r="J499" i="1"/>
  <c r="K499" i="1" s="1"/>
  <c r="J417" i="1"/>
  <c r="K417" i="1" s="1"/>
  <c r="J433" i="1"/>
  <c r="K433" i="1" s="1"/>
  <c r="J430" i="1"/>
  <c r="K430" i="1" s="1"/>
  <c r="J436" i="1"/>
  <c r="K436" i="1" s="1"/>
  <c r="J431" i="1"/>
  <c r="K431" i="1" s="1"/>
  <c r="J435" i="1"/>
  <c r="K435" i="1" s="1"/>
  <c r="J434" i="1"/>
  <c r="K434" i="1" s="1"/>
  <c r="J432" i="1"/>
  <c r="K432" i="1" s="1"/>
  <c r="J413" i="1"/>
  <c r="K413" i="1" s="1"/>
  <c r="J414" i="1"/>
  <c r="K414" i="1" s="1"/>
  <c r="J415" i="1"/>
  <c r="K415" i="1" s="1"/>
  <c r="J418" i="1"/>
  <c r="K418" i="1" s="1"/>
  <c r="J416" i="1"/>
  <c r="K416" i="1" s="1"/>
  <c r="J406" i="1"/>
  <c r="K406" i="1" s="1"/>
  <c r="J407" i="1"/>
  <c r="K407" i="1" s="1"/>
  <c r="J404" i="1"/>
  <c r="K404" i="1" s="1"/>
  <c r="J408" i="1"/>
  <c r="K408" i="1" s="1"/>
  <c r="J405" i="1"/>
  <c r="K405" i="1" s="1"/>
  <c r="J396" i="1"/>
  <c r="K396" i="1" s="1"/>
  <c r="J398" i="1"/>
  <c r="K398" i="1" s="1"/>
  <c r="J399" i="1"/>
  <c r="K399" i="1" s="1"/>
  <c r="J397" i="1"/>
  <c r="K397" i="1" s="1"/>
  <c r="J390" i="1"/>
  <c r="K390" i="1" s="1"/>
  <c r="J389" i="1"/>
  <c r="K389" i="1" s="1"/>
  <c r="J403" i="1"/>
  <c r="K403" i="1" s="1"/>
  <c r="J370" i="1"/>
  <c r="K370" i="1" s="1"/>
  <c r="J373" i="1"/>
  <c r="K373" i="1" s="1"/>
  <c r="J387" i="1"/>
  <c r="K387" i="1" s="1"/>
  <c r="J388" i="1"/>
  <c r="K388" i="1" s="1"/>
  <c r="J380" i="1"/>
  <c r="K380" i="1" s="1"/>
  <c r="J381" i="1"/>
  <c r="K381" i="1" s="1"/>
  <c r="J424" i="1"/>
  <c r="K424" i="1" s="1"/>
  <c r="J350" i="1"/>
  <c r="K350" i="1" s="1"/>
  <c r="K351" i="1" s="1"/>
  <c r="J360" i="1"/>
  <c r="K360" i="1" s="1"/>
  <c r="J359" i="1"/>
  <c r="K359" i="1" s="1"/>
  <c r="J357" i="1"/>
  <c r="K357" i="1" s="1"/>
  <c r="J361" i="1"/>
  <c r="K361" i="1" s="1"/>
  <c r="J356" i="1"/>
  <c r="K356" i="1" s="1"/>
  <c r="J358" i="1"/>
  <c r="K358" i="1" s="1"/>
  <c r="J362" i="1"/>
  <c r="K362" i="1" s="1"/>
  <c r="J346" i="1"/>
  <c r="K346" i="1" s="1"/>
  <c r="J340" i="1"/>
  <c r="K340" i="1" s="1"/>
  <c r="J339" i="1"/>
  <c r="K339" i="1" s="1"/>
  <c r="J331" i="1"/>
  <c r="K331" i="1" s="1"/>
  <c r="J332" i="1"/>
  <c r="K332" i="1" s="1"/>
  <c r="J330" i="1"/>
  <c r="K330" i="1" s="1"/>
  <c r="J333" i="1"/>
  <c r="K333" i="1" s="1"/>
  <c r="J329" i="1"/>
  <c r="K329" i="1" s="1"/>
  <c r="J315" i="1"/>
  <c r="K315" i="1" s="1"/>
  <c r="J261" i="1"/>
  <c r="K261" i="1" s="1"/>
  <c r="J269" i="1"/>
  <c r="K269" i="1" s="1"/>
  <c r="J271" i="1"/>
  <c r="K271" i="1" s="1"/>
  <c r="J267" i="1"/>
  <c r="K267" i="1" s="1"/>
  <c r="J268" i="1"/>
  <c r="K268" i="1" s="1"/>
  <c r="J270" i="1"/>
  <c r="K270" i="1" s="1"/>
  <c r="J255" i="1"/>
  <c r="K255" i="1" s="1"/>
  <c r="J256" i="1"/>
  <c r="K256" i="1" s="1"/>
  <c r="J248" i="1"/>
  <c r="K248" i="1" s="1"/>
  <c r="J251" i="1"/>
  <c r="K251" i="1" s="1"/>
  <c r="J253" i="1"/>
  <c r="K253" i="1" s="1"/>
  <c r="J250" i="1"/>
  <c r="K250" i="1" s="1"/>
  <c r="J249" i="1"/>
  <c r="K249" i="1" s="1"/>
  <c r="J239" i="1"/>
  <c r="K239" i="1" s="1"/>
  <c r="J240" i="1"/>
  <c r="K240" i="1" s="1"/>
  <c r="J243" i="1"/>
  <c r="K243" i="1" s="1"/>
  <c r="J242" i="1"/>
  <c r="K242" i="1" s="1"/>
  <c r="J266" i="1"/>
  <c r="K266" i="1" s="1"/>
  <c r="J238" i="1"/>
  <c r="K238" i="1" s="1"/>
  <c r="J236" i="1"/>
  <c r="K236" i="1" s="1"/>
  <c r="J237" i="1"/>
  <c r="K237" i="1" s="1"/>
  <c r="J265" i="1"/>
  <c r="K265" i="1" s="1"/>
  <c r="J260" i="1"/>
  <c r="K260" i="1" s="1"/>
  <c r="J247" i="1"/>
  <c r="K247" i="1" s="1"/>
  <c r="J254" i="1"/>
  <c r="K254" i="1" s="1"/>
  <c r="J235" i="1"/>
  <c r="K235" i="1" s="1"/>
  <c r="J223" i="1"/>
  <c r="K223" i="1" s="1"/>
  <c r="J224" i="1"/>
  <c r="K224" i="1" s="1"/>
  <c r="J222" i="1"/>
  <c r="K222" i="1" s="1"/>
  <c r="J226" i="1"/>
  <c r="K226" i="1" s="1"/>
  <c r="J221" i="1"/>
  <c r="K221" i="1" s="1"/>
  <c r="J216" i="1"/>
  <c r="K216" i="1" s="1"/>
  <c r="J217" i="1"/>
  <c r="K217" i="1" s="1"/>
  <c r="J211" i="1"/>
  <c r="K211" i="1" s="1"/>
  <c r="J212" i="1"/>
  <c r="K212" i="1" s="1"/>
  <c r="J206" i="1"/>
  <c r="K206" i="1" s="1"/>
  <c r="J207" i="1"/>
  <c r="K207" i="1" s="1"/>
  <c r="J205" i="1"/>
  <c r="K205" i="1" s="1"/>
  <c r="J199" i="1"/>
  <c r="K199" i="1" s="1"/>
  <c r="J200" i="1"/>
  <c r="K200" i="1" s="1"/>
  <c r="J191" i="1"/>
  <c r="K191" i="1" s="1"/>
  <c r="J192" i="1"/>
  <c r="K192" i="1" s="1"/>
  <c r="J193" i="1"/>
  <c r="K193" i="1" s="1"/>
  <c r="J195" i="1"/>
  <c r="K195" i="1" s="1"/>
  <c r="J188" i="1"/>
  <c r="K188" i="1" s="1"/>
  <c r="J187" i="1"/>
  <c r="K187" i="1" s="1"/>
  <c r="J197" i="1"/>
  <c r="K197" i="1" s="1"/>
  <c r="J190" i="1"/>
  <c r="K190" i="1" s="1"/>
  <c r="J198" i="1"/>
  <c r="K198" i="1" s="1"/>
  <c r="J189" i="1"/>
  <c r="K189" i="1" s="1"/>
  <c r="J194" i="1"/>
  <c r="K194" i="1" s="1"/>
  <c r="J180" i="1"/>
  <c r="K180" i="1" s="1"/>
  <c r="J181" i="1"/>
  <c r="K181" i="1" s="1"/>
  <c r="J182" i="1"/>
  <c r="K182" i="1" s="1"/>
  <c r="J179" i="1"/>
  <c r="K179" i="1" s="1"/>
  <c r="J178" i="1"/>
  <c r="K178" i="1" s="1"/>
  <c r="J183" i="1"/>
  <c r="K183" i="1" s="1"/>
  <c r="J171" i="1"/>
  <c r="K171" i="1" s="1"/>
  <c r="J172" i="1"/>
  <c r="K172" i="1" s="1"/>
  <c r="J170" i="1"/>
  <c r="K170" i="1" s="1"/>
  <c r="J173" i="1"/>
  <c r="K173" i="1" s="1"/>
  <c r="J169" i="1"/>
  <c r="K169" i="1" s="1"/>
  <c r="J152" i="1"/>
  <c r="K152" i="1" s="1"/>
  <c r="J155" i="1"/>
  <c r="K155" i="1" s="1"/>
  <c r="J151" i="1"/>
  <c r="K151" i="1" s="1"/>
  <c r="J156" i="1"/>
  <c r="K156" i="1" s="1"/>
  <c r="J142" i="1"/>
  <c r="K142" i="1" s="1"/>
  <c r="J144" i="1"/>
  <c r="K144" i="1" s="1"/>
  <c r="J146" i="1"/>
  <c r="K146" i="1" s="1"/>
  <c r="J147" i="1"/>
  <c r="K147" i="1" s="1"/>
  <c r="J140" i="1"/>
  <c r="K140" i="1" s="1"/>
  <c r="J141" i="1"/>
  <c r="K141" i="1" s="1"/>
  <c r="J130" i="1"/>
  <c r="K130" i="1" s="1"/>
  <c r="K131" i="1" s="1"/>
  <c r="J135" i="1"/>
  <c r="K135" i="1" s="1"/>
  <c r="J134" i="1"/>
  <c r="K134" i="1" s="1"/>
  <c r="J126" i="1"/>
  <c r="K126" i="1" s="1"/>
  <c r="J121" i="1"/>
  <c r="K121" i="1" s="1"/>
  <c r="J117" i="1"/>
  <c r="K117" i="1" s="1"/>
  <c r="J116" i="1"/>
  <c r="K116" i="1" s="1"/>
  <c r="J120" i="1"/>
  <c r="K120" i="1" s="1"/>
  <c r="J118" i="1"/>
  <c r="K118" i="1" s="1"/>
  <c r="J119" i="1"/>
  <c r="K119" i="1" s="1"/>
  <c r="J115" i="1"/>
  <c r="K115" i="1" s="1"/>
  <c r="J111" i="1"/>
  <c r="K111" i="1" s="1"/>
  <c r="J110" i="1"/>
  <c r="K110" i="1" s="1"/>
  <c r="J106" i="1"/>
  <c r="K106" i="1" s="1"/>
  <c r="J105" i="1"/>
  <c r="K105" i="1" s="1"/>
  <c r="J90" i="1"/>
  <c r="K90" i="1" s="1"/>
  <c r="J99" i="1"/>
  <c r="K99" i="1" s="1"/>
  <c r="J83" i="1"/>
  <c r="K83" i="1" s="1"/>
  <c r="J84" i="1"/>
  <c r="K84" i="1" s="1"/>
  <c r="J85" i="1"/>
  <c r="K85" i="1" s="1"/>
  <c r="J74" i="1"/>
  <c r="K74" i="1" s="1"/>
  <c r="J98" i="1"/>
  <c r="K98" i="1" s="1"/>
  <c r="J94" i="1"/>
  <c r="K94" i="1" s="1"/>
  <c r="K95" i="1" s="1"/>
  <c r="J103" i="1"/>
  <c r="K103" i="1" s="1"/>
  <c r="J89" i="1"/>
  <c r="K89" i="1" s="1"/>
  <c r="J82" i="1"/>
  <c r="K82" i="1" s="1"/>
  <c r="J104" i="1"/>
  <c r="K104" i="1" s="1"/>
  <c r="J69" i="1"/>
  <c r="K69" i="1" s="1"/>
  <c r="K70" i="1" s="1"/>
  <c r="J73" i="1"/>
  <c r="K73" i="1" s="1"/>
  <c r="J57" i="1"/>
  <c r="K57" i="1" s="1"/>
  <c r="J48" i="1"/>
  <c r="K48" i="1" s="1"/>
  <c r="J49" i="1"/>
  <c r="K49" i="1" s="1"/>
  <c r="J44" i="1"/>
  <c r="K44" i="1" s="1"/>
  <c r="J36" i="1"/>
  <c r="K36" i="1" s="1"/>
  <c r="J38" i="1"/>
  <c r="K38" i="1" s="1"/>
  <c r="J37" i="1"/>
  <c r="K37" i="1" s="1"/>
  <c r="J30" i="1"/>
  <c r="K30" i="1" s="1"/>
  <c r="J21" i="1"/>
  <c r="K21" i="1" s="1"/>
  <c r="J22" i="1"/>
  <c r="K22" i="1" s="1"/>
  <c r="J9" i="1"/>
  <c r="K9" i="1" s="1"/>
  <c r="J11" i="1"/>
  <c r="K11" i="1" s="1"/>
  <c r="T24" i="7"/>
  <c r="U24" i="7" s="1"/>
  <c r="T23" i="7"/>
  <c r="U23" i="7" s="1"/>
  <c r="T25" i="7"/>
  <c r="T22" i="7"/>
  <c r="U22" i="7" s="1"/>
  <c r="T26" i="7"/>
  <c r="U26" i="7" s="1"/>
  <c r="T21" i="7"/>
  <c r="U21" i="7" s="1"/>
  <c r="Z29" i="7"/>
  <c r="A31" i="7"/>
  <c r="C31" i="7" s="1"/>
  <c r="C30" i="7"/>
  <c r="X25" i="7"/>
  <c r="Y25" i="7"/>
  <c r="Z25" i="7"/>
  <c r="A19" i="7"/>
  <c r="C19" i="7" s="1"/>
  <c r="C18" i="7"/>
  <c r="X29" i="7"/>
  <c r="Y29" i="7"/>
  <c r="I112" i="6"/>
  <c r="I100" i="6"/>
  <c r="F110" i="3" s="1"/>
  <c r="I88" i="6"/>
  <c r="F109" i="3" s="1"/>
  <c r="I76" i="6"/>
  <c r="F108" i="3" s="1"/>
  <c r="I64" i="6"/>
  <c r="F107" i="3" s="1"/>
  <c r="I52" i="6"/>
  <c r="F106" i="3" s="1"/>
  <c r="I40" i="6"/>
  <c r="F105" i="3" s="1"/>
  <c r="I28" i="6"/>
  <c r="F104" i="3" s="1"/>
  <c r="I16" i="6"/>
  <c r="F103" i="3" s="1"/>
  <c r="C103" i="3"/>
  <c r="D103" i="3"/>
  <c r="C104" i="3"/>
  <c r="D104" i="3"/>
  <c r="C105" i="3"/>
  <c r="D105" i="3"/>
  <c r="C106" i="3"/>
  <c r="D106" i="3"/>
  <c r="C107" i="3"/>
  <c r="D107" i="3"/>
  <c r="C108" i="3"/>
  <c r="D108" i="3"/>
  <c r="C109" i="3"/>
  <c r="D109" i="3"/>
  <c r="C110" i="3"/>
  <c r="D110" i="3"/>
  <c r="I4" i="6"/>
  <c r="F102" i="3" s="1"/>
  <c r="D102" i="3"/>
  <c r="C102" i="3"/>
  <c r="B122" i="6"/>
  <c r="B121" i="6"/>
  <c r="B120" i="6"/>
  <c r="B119" i="6"/>
  <c r="B118" i="6"/>
  <c r="B117" i="6"/>
  <c r="B116" i="6"/>
  <c r="B115" i="6"/>
  <c r="B114" i="6"/>
  <c r="B113" i="6"/>
  <c r="B110" i="6"/>
  <c r="B109" i="6"/>
  <c r="B108" i="6"/>
  <c r="B107" i="6"/>
  <c r="B106" i="6"/>
  <c r="B105" i="6"/>
  <c r="B104" i="6"/>
  <c r="B103" i="6"/>
  <c r="B102" i="6"/>
  <c r="B101" i="6"/>
  <c r="B98" i="6"/>
  <c r="B97" i="6"/>
  <c r="B96" i="6"/>
  <c r="B95" i="6"/>
  <c r="B94" i="6"/>
  <c r="B93" i="6"/>
  <c r="B92" i="6"/>
  <c r="B91" i="6"/>
  <c r="B90" i="6"/>
  <c r="B89" i="6"/>
  <c r="B86" i="6"/>
  <c r="B85" i="6"/>
  <c r="B84" i="6"/>
  <c r="B83" i="6"/>
  <c r="B82" i="6"/>
  <c r="B81" i="6"/>
  <c r="B80" i="6"/>
  <c r="B79" i="6"/>
  <c r="B78" i="6"/>
  <c r="B77" i="6"/>
  <c r="B74" i="6"/>
  <c r="B73" i="6"/>
  <c r="B72" i="6"/>
  <c r="B71" i="6"/>
  <c r="B70" i="6"/>
  <c r="B69" i="6"/>
  <c r="B68" i="6"/>
  <c r="B67" i="6"/>
  <c r="B66" i="6"/>
  <c r="B65" i="6"/>
  <c r="B62" i="6"/>
  <c r="B61" i="6"/>
  <c r="B60" i="6"/>
  <c r="B59" i="6"/>
  <c r="B58" i="6"/>
  <c r="B57" i="6"/>
  <c r="B56" i="6"/>
  <c r="B55" i="6"/>
  <c r="B54" i="6"/>
  <c r="B53" i="6"/>
  <c r="B50" i="6"/>
  <c r="B49" i="6"/>
  <c r="B48" i="6"/>
  <c r="B47" i="6"/>
  <c r="B46" i="6"/>
  <c r="B45" i="6"/>
  <c r="B44" i="6"/>
  <c r="B43" i="6"/>
  <c r="B42" i="6"/>
  <c r="B41" i="6"/>
  <c r="B38" i="6"/>
  <c r="B37" i="6"/>
  <c r="B36" i="6"/>
  <c r="B35" i="6"/>
  <c r="B34" i="6"/>
  <c r="B33" i="6"/>
  <c r="B32" i="6"/>
  <c r="B31" i="6"/>
  <c r="B30" i="6"/>
  <c r="B29" i="6"/>
  <c r="B26" i="6"/>
  <c r="B25" i="6"/>
  <c r="B24" i="6"/>
  <c r="B23" i="6"/>
  <c r="B22" i="6"/>
  <c r="B21" i="6"/>
  <c r="B20" i="6"/>
  <c r="B19" i="6"/>
  <c r="B18" i="6"/>
  <c r="B17" i="6"/>
  <c r="K492" i="1" l="1"/>
  <c r="K569" i="1"/>
  <c r="K526" i="1"/>
  <c r="K484" i="1"/>
  <c r="K476" i="1"/>
  <c r="K463" i="1"/>
  <c r="K592" i="1"/>
  <c r="K593" i="1" s="1"/>
  <c r="K594" i="1" s="1"/>
  <c r="K503" i="1"/>
  <c r="K562" i="1"/>
  <c r="K450" i="1"/>
  <c r="K437" i="1"/>
  <c r="K438" i="1" s="1"/>
  <c r="K409" i="1"/>
  <c r="K400" i="1"/>
  <c r="K425" i="1"/>
  <c r="K426" i="1" s="1"/>
  <c r="K391" i="1"/>
  <c r="K392" i="1" s="1"/>
  <c r="K363" i="1"/>
  <c r="K364" i="1" s="1"/>
  <c r="K347" i="1"/>
  <c r="K352" i="1" s="1"/>
  <c r="K334" i="1"/>
  <c r="K341" i="1"/>
  <c r="K342" i="1" s="1"/>
  <c r="K262" i="1"/>
  <c r="K272" i="1"/>
  <c r="K213" i="1"/>
  <c r="K218" i="1"/>
  <c r="K184" i="1"/>
  <c r="K137" i="1"/>
  <c r="K122" i="1"/>
  <c r="K112" i="1"/>
  <c r="K91" i="1"/>
  <c r="K100" i="1"/>
  <c r="K75" i="1"/>
  <c r="K107" i="1"/>
  <c r="K86" i="1"/>
  <c r="K58" i="1"/>
  <c r="K50" i="1"/>
  <c r="K45" i="1"/>
  <c r="K39" i="1"/>
  <c r="K40" i="1" s="1"/>
  <c r="K31" i="1"/>
  <c r="K32" i="1" s="1"/>
  <c r="U29" i="7"/>
  <c r="J32" i="7" s="1"/>
  <c r="U25" i="7"/>
  <c r="H1152" i="5"/>
  <c r="G1152" i="5"/>
  <c r="E1152" i="5"/>
  <c r="D1152" i="5"/>
  <c r="C1152" i="5"/>
  <c r="H1151" i="5"/>
  <c r="G1151" i="5"/>
  <c r="E1151" i="5"/>
  <c r="D1151" i="5"/>
  <c r="C1151" i="5"/>
  <c r="H1150" i="5"/>
  <c r="G1150" i="5"/>
  <c r="E1150" i="5"/>
  <c r="D1150" i="5"/>
  <c r="C1150" i="5"/>
  <c r="H1149" i="5"/>
  <c r="G1149" i="5"/>
  <c r="E1149" i="5"/>
  <c r="D1149" i="5"/>
  <c r="C1149" i="5"/>
  <c r="H1148" i="5"/>
  <c r="G1148" i="5"/>
  <c r="E1148" i="5"/>
  <c r="D1148" i="5"/>
  <c r="C1148" i="5"/>
  <c r="H1147" i="5"/>
  <c r="G1147" i="5"/>
  <c r="E1147" i="5"/>
  <c r="D1147" i="5"/>
  <c r="C1147" i="5"/>
  <c r="H1146" i="5"/>
  <c r="G1146" i="5"/>
  <c r="E1146" i="5"/>
  <c r="D1146" i="5"/>
  <c r="C1146" i="5"/>
  <c r="H1145" i="5"/>
  <c r="G1145" i="5"/>
  <c r="E1145" i="5"/>
  <c r="D1145" i="5"/>
  <c r="C1145" i="5"/>
  <c r="H1144" i="5"/>
  <c r="G1144" i="5"/>
  <c r="E1144" i="5"/>
  <c r="D1144" i="5"/>
  <c r="C1144" i="5"/>
  <c r="H1143" i="5"/>
  <c r="G1143" i="5"/>
  <c r="E1143" i="5"/>
  <c r="D1143" i="5"/>
  <c r="C1143" i="5"/>
  <c r="H1140" i="5"/>
  <c r="G1140" i="5"/>
  <c r="E1140" i="5"/>
  <c r="D1140" i="5"/>
  <c r="C1140" i="5"/>
  <c r="H1139" i="5"/>
  <c r="G1139" i="5"/>
  <c r="E1139" i="5"/>
  <c r="D1139" i="5"/>
  <c r="C1139" i="5"/>
  <c r="H1138" i="5"/>
  <c r="G1138" i="5"/>
  <c r="E1138" i="5"/>
  <c r="D1138" i="5"/>
  <c r="C1138" i="5"/>
  <c r="H1137" i="5"/>
  <c r="G1137" i="5"/>
  <c r="E1137" i="5"/>
  <c r="D1137" i="5"/>
  <c r="C1137" i="5"/>
  <c r="H1136" i="5"/>
  <c r="G1136" i="5"/>
  <c r="E1136" i="5"/>
  <c r="D1136" i="5"/>
  <c r="C1136" i="5"/>
  <c r="H1135" i="5"/>
  <c r="G1135" i="5"/>
  <c r="E1135" i="5"/>
  <c r="D1135" i="5"/>
  <c r="C1135" i="5"/>
  <c r="H1134" i="5"/>
  <c r="G1134" i="5"/>
  <c r="E1134" i="5"/>
  <c r="D1134" i="5"/>
  <c r="C1134" i="5"/>
  <c r="H1133" i="5"/>
  <c r="G1133" i="5"/>
  <c r="E1133" i="5"/>
  <c r="D1133" i="5"/>
  <c r="C1133" i="5"/>
  <c r="H1132" i="5"/>
  <c r="G1132" i="5"/>
  <c r="E1132" i="5"/>
  <c r="D1132" i="5"/>
  <c r="C1132" i="5"/>
  <c r="H1131" i="5"/>
  <c r="G1131" i="5"/>
  <c r="E1131" i="5"/>
  <c r="D1131" i="5"/>
  <c r="C1131" i="5"/>
  <c r="H1128" i="5"/>
  <c r="G1128" i="5"/>
  <c r="E1128" i="5"/>
  <c r="D1128" i="5"/>
  <c r="C1128" i="5"/>
  <c r="H1127" i="5"/>
  <c r="G1127" i="5"/>
  <c r="E1127" i="5"/>
  <c r="D1127" i="5"/>
  <c r="C1127" i="5"/>
  <c r="H1126" i="5"/>
  <c r="G1126" i="5"/>
  <c r="E1126" i="5"/>
  <c r="D1126" i="5"/>
  <c r="C1126" i="5"/>
  <c r="H1125" i="5"/>
  <c r="G1125" i="5"/>
  <c r="E1125" i="5"/>
  <c r="D1125" i="5"/>
  <c r="C1125" i="5"/>
  <c r="H1124" i="5"/>
  <c r="G1124" i="5"/>
  <c r="E1124" i="5"/>
  <c r="D1124" i="5"/>
  <c r="C1124" i="5"/>
  <c r="H1123" i="5"/>
  <c r="G1123" i="5"/>
  <c r="E1123" i="5"/>
  <c r="D1123" i="5"/>
  <c r="C1123" i="5"/>
  <c r="H1122" i="5"/>
  <c r="G1122" i="5"/>
  <c r="E1122" i="5"/>
  <c r="D1122" i="5"/>
  <c r="C1122" i="5"/>
  <c r="H1121" i="5"/>
  <c r="G1121" i="5"/>
  <c r="E1121" i="5"/>
  <c r="D1121" i="5"/>
  <c r="C1121" i="5"/>
  <c r="H1120" i="5"/>
  <c r="G1120" i="5"/>
  <c r="E1120" i="5"/>
  <c r="D1120" i="5"/>
  <c r="C1120" i="5"/>
  <c r="H1119" i="5"/>
  <c r="G1119" i="5"/>
  <c r="E1119" i="5"/>
  <c r="D1119" i="5"/>
  <c r="C1119" i="5"/>
  <c r="H1116" i="5"/>
  <c r="G1116" i="5"/>
  <c r="E1116" i="5"/>
  <c r="D1116" i="5"/>
  <c r="C1116" i="5"/>
  <c r="H1115" i="5"/>
  <c r="G1115" i="5"/>
  <c r="E1115" i="5"/>
  <c r="D1115" i="5"/>
  <c r="C1115" i="5"/>
  <c r="H1114" i="5"/>
  <c r="G1114" i="5"/>
  <c r="E1114" i="5"/>
  <c r="D1114" i="5"/>
  <c r="C1114" i="5"/>
  <c r="H1113" i="5"/>
  <c r="G1113" i="5"/>
  <c r="E1113" i="5"/>
  <c r="D1113" i="5"/>
  <c r="C1113" i="5"/>
  <c r="H1112" i="5"/>
  <c r="G1112" i="5"/>
  <c r="E1112" i="5"/>
  <c r="D1112" i="5"/>
  <c r="C1112" i="5"/>
  <c r="H1111" i="5"/>
  <c r="G1111" i="5"/>
  <c r="E1111" i="5"/>
  <c r="D1111" i="5"/>
  <c r="C1111" i="5"/>
  <c r="H1110" i="5"/>
  <c r="G1110" i="5"/>
  <c r="E1110" i="5"/>
  <c r="D1110" i="5"/>
  <c r="C1110" i="5"/>
  <c r="H1109" i="5"/>
  <c r="G1109" i="5"/>
  <c r="E1109" i="5"/>
  <c r="D1109" i="5"/>
  <c r="C1109" i="5"/>
  <c r="H1108" i="5"/>
  <c r="G1108" i="5"/>
  <c r="E1108" i="5"/>
  <c r="D1108" i="5"/>
  <c r="C1108" i="5"/>
  <c r="H1107" i="5"/>
  <c r="G1107" i="5"/>
  <c r="E1107" i="5"/>
  <c r="D1107" i="5"/>
  <c r="C1107" i="5"/>
  <c r="H1104" i="5"/>
  <c r="G1104" i="5"/>
  <c r="E1104" i="5"/>
  <c r="D1104" i="5"/>
  <c r="C1104" i="5"/>
  <c r="H1103" i="5"/>
  <c r="G1103" i="5"/>
  <c r="E1103" i="5"/>
  <c r="D1103" i="5"/>
  <c r="C1103" i="5"/>
  <c r="H1102" i="5"/>
  <c r="G1102" i="5"/>
  <c r="E1102" i="5"/>
  <c r="D1102" i="5"/>
  <c r="C1102" i="5"/>
  <c r="H1101" i="5"/>
  <c r="G1101" i="5"/>
  <c r="E1101" i="5"/>
  <c r="D1101" i="5"/>
  <c r="C1101" i="5"/>
  <c r="H1100" i="5"/>
  <c r="G1100" i="5"/>
  <c r="E1100" i="5"/>
  <c r="D1100" i="5"/>
  <c r="C1100" i="5"/>
  <c r="H1099" i="5"/>
  <c r="G1099" i="5"/>
  <c r="E1099" i="5"/>
  <c r="D1099" i="5"/>
  <c r="C1099" i="5"/>
  <c r="H1098" i="5"/>
  <c r="G1098" i="5"/>
  <c r="E1098" i="5"/>
  <c r="D1098" i="5"/>
  <c r="C1098" i="5"/>
  <c r="H1097" i="5"/>
  <c r="G1097" i="5"/>
  <c r="E1097" i="5"/>
  <c r="D1097" i="5"/>
  <c r="C1097" i="5"/>
  <c r="H1096" i="5"/>
  <c r="G1096" i="5"/>
  <c r="E1096" i="5"/>
  <c r="D1096" i="5"/>
  <c r="C1096" i="5"/>
  <c r="H1095" i="5"/>
  <c r="G1095" i="5"/>
  <c r="E1095" i="5"/>
  <c r="D1095" i="5"/>
  <c r="C1095" i="5"/>
  <c r="H1092" i="5"/>
  <c r="G1092" i="5"/>
  <c r="E1092" i="5"/>
  <c r="D1092" i="5"/>
  <c r="C1092" i="5"/>
  <c r="H1091" i="5"/>
  <c r="G1091" i="5"/>
  <c r="E1091" i="5"/>
  <c r="D1091" i="5"/>
  <c r="C1091" i="5"/>
  <c r="H1090" i="5"/>
  <c r="G1090" i="5"/>
  <c r="E1090" i="5"/>
  <c r="D1090" i="5"/>
  <c r="C1090" i="5"/>
  <c r="H1089" i="5"/>
  <c r="G1089" i="5"/>
  <c r="E1089" i="5"/>
  <c r="D1089" i="5"/>
  <c r="C1089" i="5"/>
  <c r="H1088" i="5"/>
  <c r="G1088" i="5"/>
  <c r="E1088" i="5"/>
  <c r="D1088" i="5"/>
  <c r="C1088" i="5"/>
  <c r="H1087" i="5"/>
  <c r="G1087" i="5"/>
  <c r="E1087" i="5"/>
  <c r="D1087" i="5"/>
  <c r="C1087" i="5"/>
  <c r="H1086" i="5"/>
  <c r="G1086" i="5"/>
  <c r="E1086" i="5"/>
  <c r="D1086" i="5"/>
  <c r="C1086" i="5"/>
  <c r="H1085" i="5"/>
  <c r="G1085" i="5"/>
  <c r="E1085" i="5"/>
  <c r="D1085" i="5"/>
  <c r="C1085" i="5"/>
  <c r="H1084" i="5"/>
  <c r="G1084" i="5"/>
  <c r="E1084" i="5"/>
  <c r="D1084" i="5"/>
  <c r="C1084" i="5"/>
  <c r="H1083" i="5"/>
  <c r="G1083" i="5"/>
  <c r="E1083" i="5"/>
  <c r="D1083" i="5"/>
  <c r="C1083" i="5"/>
  <c r="H1080" i="5"/>
  <c r="G1080" i="5"/>
  <c r="E1080" i="5"/>
  <c r="D1080" i="5"/>
  <c r="C1080" i="5"/>
  <c r="H1079" i="5"/>
  <c r="G1079" i="5"/>
  <c r="E1079" i="5"/>
  <c r="D1079" i="5"/>
  <c r="C1079" i="5"/>
  <c r="H1078" i="5"/>
  <c r="G1078" i="5"/>
  <c r="E1078" i="5"/>
  <c r="D1078" i="5"/>
  <c r="C1078" i="5"/>
  <c r="H1077" i="5"/>
  <c r="G1077" i="5"/>
  <c r="E1077" i="5"/>
  <c r="D1077" i="5"/>
  <c r="C1077" i="5"/>
  <c r="H1076" i="5"/>
  <c r="G1076" i="5"/>
  <c r="E1076" i="5"/>
  <c r="D1076" i="5"/>
  <c r="C1076" i="5"/>
  <c r="H1075" i="5"/>
  <c r="G1075" i="5"/>
  <c r="E1075" i="5"/>
  <c r="D1075" i="5"/>
  <c r="C1075" i="5"/>
  <c r="H1074" i="5"/>
  <c r="G1074" i="5"/>
  <c r="E1074" i="5"/>
  <c r="D1074" i="5"/>
  <c r="C1074" i="5"/>
  <c r="H1073" i="5"/>
  <c r="G1073" i="5"/>
  <c r="E1073" i="5"/>
  <c r="D1073" i="5"/>
  <c r="C1073" i="5"/>
  <c r="H1072" i="5"/>
  <c r="G1072" i="5"/>
  <c r="E1072" i="5"/>
  <c r="D1072" i="5"/>
  <c r="C1072" i="5"/>
  <c r="H1071" i="5"/>
  <c r="G1071" i="5"/>
  <c r="E1071" i="5"/>
  <c r="D1071" i="5"/>
  <c r="C1071" i="5"/>
  <c r="H1068" i="5"/>
  <c r="G1068" i="5"/>
  <c r="E1068" i="5"/>
  <c r="D1068" i="5"/>
  <c r="C1068" i="5"/>
  <c r="H1067" i="5"/>
  <c r="G1067" i="5"/>
  <c r="E1067" i="5"/>
  <c r="D1067" i="5"/>
  <c r="C1067" i="5"/>
  <c r="H1066" i="5"/>
  <c r="G1066" i="5"/>
  <c r="E1066" i="5"/>
  <c r="D1066" i="5"/>
  <c r="C1066" i="5"/>
  <c r="H1065" i="5"/>
  <c r="G1065" i="5"/>
  <c r="E1065" i="5"/>
  <c r="D1065" i="5"/>
  <c r="C1065" i="5"/>
  <c r="H1064" i="5"/>
  <c r="G1064" i="5"/>
  <c r="E1064" i="5"/>
  <c r="D1064" i="5"/>
  <c r="C1064" i="5"/>
  <c r="H1063" i="5"/>
  <c r="G1063" i="5"/>
  <c r="E1063" i="5"/>
  <c r="D1063" i="5"/>
  <c r="C1063" i="5"/>
  <c r="H1062" i="5"/>
  <c r="G1062" i="5"/>
  <c r="E1062" i="5"/>
  <c r="D1062" i="5"/>
  <c r="C1062" i="5"/>
  <c r="H1061" i="5"/>
  <c r="G1061" i="5"/>
  <c r="E1061" i="5"/>
  <c r="D1061" i="5"/>
  <c r="C1061" i="5"/>
  <c r="H1060" i="5"/>
  <c r="G1060" i="5"/>
  <c r="E1060" i="5"/>
  <c r="D1060" i="5"/>
  <c r="C1060" i="5"/>
  <c r="H1059" i="5"/>
  <c r="G1059" i="5"/>
  <c r="E1059" i="5"/>
  <c r="D1059" i="5"/>
  <c r="C1059" i="5"/>
  <c r="H1056" i="5"/>
  <c r="G1056" i="5"/>
  <c r="E1056" i="5"/>
  <c r="D1056" i="5"/>
  <c r="C1056" i="5"/>
  <c r="H1055" i="5"/>
  <c r="G1055" i="5"/>
  <c r="E1055" i="5"/>
  <c r="D1055" i="5"/>
  <c r="C1055" i="5"/>
  <c r="H1054" i="5"/>
  <c r="G1054" i="5"/>
  <c r="E1054" i="5"/>
  <c r="D1054" i="5"/>
  <c r="C1054" i="5"/>
  <c r="H1053" i="5"/>
  <c r="G1053" i="5"/>
  <c r="E1053" i="5"/>
  <c r="D1053" i="5"/>
  <c r="C1053" i="5"/>
  <c r="H1052" i="5"/>
  <c r="G1052" i="5"/>
  <c r="E1052" i="5"/>
  <c r="D1052" i="5"/>
  <c r="C1052" i="5"/>
  <c r="H1051" i="5"/>
  <c r="G1051" i="5"/>
  <c r="E1051" i="5"/>
  <c r="D1051" i="5"/>
  <c r="C1051" i="5"/>
  <c r="H1050" i="5"/>
  <c r="G1050" i="5"/>
  <c r="E1050" i="5"/>
  <c r="D1050" i="5"/>
  <c r="C1050" i="5"/>
  <c r="H1049" i="5"/>
  <c r="G1049" i="5"/>
  <c r="E1049" i="5"/>
  <c r="D1049" i="5"/>
  <c r="C1049" i="5"/>
  <c r="H1048" i="5"/>
  <c r="G1048" i="5"/>
  <c r="E1048" i="5"/>
  <c r="D1048" i="5"/>
  <c r="C1048" i="5"/>
  <c r="H1047" i="5"/>
  <c r="G1047" i="5"/>
  <c r="E1047" i="5"/>
  <c r="D1047" i="5"/>
  <c r="C1047" i="5"/>
  <c r="H1044" i="5"/>
  <c r="G1044" i="5"/>
  <c r="E1044" i="5"/>
  <c r="D1044" i="5"/>
  <c r="C1044" i="5"/>
  <c r="H1043" i="5"/>
  <c r="G1043" i="5"/>
  <c r="E1043" i="5"/>
  <c r="D1043" i="5"/>
  <c r="C1043" i="5"/>
  <c r="H1042" i="5"/>
  <c r="G1042" i="5"/>
  <c r="E1042" i="5"/>
  <c r="D1042" i="5"/>
  <c r="C1042" i="5"/>
  <c r="H1041" i="5"/>
  <c r="G1041" i="5"/>
  <c r="E1041" i="5"/>
  <c r="D1041" i="5"/>
  <c r="C1041" i="5"/>
  <c r="H1040" i="5"/>
  <c r="G1040" i="5"/>
  <c r="E1040" i="5"/>
  <c r="D1040" i="5"/>
  <c r="C1040" i="5"/>
  <c r="H1039" i="5"/>
  <c r="G1039" i="5"/>
  <c r="E1039" i="5"/>
  <c r="D1039" i="5"/>
  <c r="C1039" i="5"/>
  <c r="H1038" i="5"/>
  <c r="G1038" i="5"/>
  <c r="E1038" i="5"/>
  <c r="D1038" i="5"/>
  <c r="C1038" i="5"/>
  <c r="H1037" i="5"/>
  <c r="G1037" i="5"/>
  <c r="E1037" i="5"/>
  <c r="D1037" i="5"/>
  <c r="C1037" i="5"/>
  <c r="H1036" i="5"/>
  <c r="G1036" i="5"/>
  <c r="E1036" i="5"/>
  <c r="D1036" i="5"/>
  <c r="C1036" i="5"/>
  <c r="H1035" i="5"/>
  <c r="G1035" i="5"/>
  <c r="E1035" i="5"/>
  <c r="D1035" i="5"/>
  <c r="C1035" i="5"/>
  <c r="H1032" i="5"/>
  <c r="G1032" i="5"/>
  <c r="E1032" i="5"/>
  <c r="D1032" i="5"/>
  <c r="C1032" i="5"/>
  <c r="H1031" i="5"/>
  <c r="G1031" i="5"/>
  <c r="E1031" i="5"/>
  <c r="D1031" i="5"/>
  <c r="C1031" i="5"/>
  <c r="H1030" i="5"/>
  <c r="G1030" i="5"/>
  <c r="E1030" i="5"/>
  <c r="D1030" i="5"/>
  <c r="C1030" i="5"/>
  <c r="H1029" i="5"/>
  <c r="G1029" i="5"/>
  <c r="E1029" i="5"/>
  <c r="D1029" i="5"/>
  <c r="C1029" i="5"/>
  <c r="H1028" i="5"/>
  <c r="G1028" i="5"/>
  <c r="E1028" i="5"/>
  <c r="D1028" i="5"/>
  <c r="C1028" i="5"/>
  <c r="H1027" i="5"/>
  <c r="G1027" i="5"/>
  <c r="E1027" i="5"/>
  <c r="D1027" i="5"/>
  <c r="C1027" i="5"/>
  <c r="H1026" i="5"/>
  <c r="G1026" i="5"/>
  <c r="E1026" i="5"/>
  <c r="D1026" i="5"/>
  <c r="C1026" i="5"/>
  <c r="H1025" i="5"/>
  <c r="G1025" i="5"/>
  <c r="E1025" i="5"/>
  <c r="D1025" i="5"/>
  <c r="C1025" i="5"/>
  <c r="H1024" i="5"/>
  <c r="G1024" i="5"/>
  <c r="E1024" i="5"/>
  <c r="D1024" i="5"/>
  <c r="C1024" i="5"/>
  <c r="H1023" i="5"/>
  <c r="G1023" i="5"/>
  <c r="E1023" i="5"/>
  <c r="D1023" i="5"/>
  <c r="C1023" i="5"/>
  <c r="H1020" i="5"/>
  <c r="G1020" i="5"/>
  <c r="E1020" i="5"/>
  <c r="D1020" i="5"/>
  <c r="C1020" i="5"/>
  <c r="H1019" i="5"/>
  <c r="G1019" i="5"/>
  <c r="E1019" i="5"/>
  <c r="D1019" i="5"/>
  <c r="C1019" i="5"/>
  <c r="H1018" i="5"/>
  <c r="G1018" i="5"/>
  <c r="E1018" i="5"/>
  <c r="D1018" i="5"/>
  <c r="C1018" i="5"/>
  <c r="H1017" i="5"/>
  <c r="G1017" i="5"/>
  <c r="E1017" i="5"/>
  <c r="D1017" i="5"/>
  <c r="C1017" i="5"/>
  <c r="H1016" i="5"/>
  <c r="G1016" i="5"/>
  <c r="E1016" i="5"/>
  <c r="D1016" i="5"/>
  <c r="C1016" i="5"/>
  <c r="H1015" i="5"/>
  <c r="G1015" i="5"/>
  <c r="E1015" i="5"/>
  <c r="D1015" i="5"/>
  <c r="C1015" i="5"/>
  <c r="H1014" i="5"/>
  <c r="G1014" i="5"/>
  <c r="E1014" i="5"/>
  <c r="D1014" i="5"/>
  <c r="C1014" i="5"/>
  <c r="H1013" i="5"/>
  <c r="G1013" i="5"/>
  <c r="E1013" i="5"/>
  <c r="D1013" i="5"/>
  <c r="C1013" i="5"/>
  <c r="H1012" i="5"/>
  <c r="G1012" i="5"/>
  <c r="E1012" i="5"/>
  <c r="D1012" i="5"/>
  <c r="C1012" i="5"/>
  <c r="H1011" i="5"/>
  <c r="G1011" i="5"/>
  <c r="E1011" i="5"/>
  <c r="D1011" i="5"/>
  <c r="C1011" i="5"/>
  <c r="H1008" i="5"/>
  <c r="G1008" i="5"/>
  <c r="E1008" i="5"/>
  <c r="D1008" i="5"/>
  <c r="C1008" i="5"/>
  <c r="H1007" i="5"/>
  <c r="G1007" i="5"/>
  <c r="E1007" i="5"/>
  <c r="D1007" i="5"/>
  <c r="C1007" i="5"/>
  <c r="H1006" i="5"/>
  <c r="G1006" i="5"/>
  <c r="E1006" i="5"/>
  <c r="D1006" i="5"/>
  <c r="C1006" i="5"/>
  <c r="H1005" i="5"/>
  <c r="G1005" i="5"/>
  <c r="E1005" i="5"/>
  <c r="D1005" i="5"/>
  <c r="C1005" i="5"/>
  <c r="H1004" i="5"/>
  <c r="G1004" i="5"/>
  <c r="E1004" i="5"/>
  <c r="D1004" i="5"/>
  <c r="C1004" i="5"/>
  <c r="H1003" i="5"/>
  <c r="G1003" i="5"/>
  <c r="E1003" i="5"/>
  <c r="D1003" i="5"/>
  <c r="C1003" i="5"/>
  <c r="H1002" i="5"/>
  <c r="G1002" i="5"/>
  <c r="E1002" i="5"/>
  <c r="D1002" i="5"/>
  <c r="C1002" i="5"/>
  <c r="H1001" i="5"/>
  <c r="G1001" i="5"/>
  <c r="E1001" i="5"/>
  <c r="D1001" i="5"/>
  <c r="C1001" i="5"/>
  <c r="H1000" i="5"/>
  <c r="G1000" i="5"/>
  <c r="E1000" i="5"/>
  <c r="D1000" i="5"/>
  <c r="C1000" i="5"/>
  <c r="H999" i="5"/>
  <c r="G999" i="5"/>
  <c r="E999" i="5"/>
  <c r="D999" i="5"/>
  <c r="C999" i="5"/>
  <c r="H996" i="5"/>
  <c r="G996" i="5"/>
  <c r="E996" i="5"/>
  <c r="D996" i="5"/>
  <c r="C996" i="5"/>
  <c r="H995" i="5"/>
  <c r="G995" i="5"/>
  <c r="E995" i="5"/>
  <c r="D995" i="5"/>
  <c r="C995" i="5"/>
  <c r="H994" i="5"/>
  <c r="G994" i="5"/>
  <c r="E994" i="5"/>
  <c r="D994" i="5"/>
  <c r="C994" i="5"/>
  <c r="H993" i="5"/>
  <c r="G993" i="5"/>
  <c r="E993" i="5"/>
  <c r="D993" i="5"/>
  <c r="C993" i="5"/>
  <c r="H992" i="5"/>
  <c r="G992" i="5"/>
  <c r="E992" i="5"/>
  <c r="D992" i="5"/>
  <c r="C992" i="5"/>
  <c r="H991" i="5"/>
  <c r="G991" i="5"/>
  <c r="E991" i="5"/>
  <c r="D991" i="5"/>
  <c r="C991" i="5"/>
  <c r="H990" i="5"/>
  <c r="G990" i="5"/>
  <c r="E990" i="5"/>
  <c r="D990" i="5"/>
  <c r="C990" i="5"/>
  <c r="H989" i="5"/>
  <c r="G989" i="5"/>
  <c r="E989" i="5"/>
  <c r="D989" i="5"/>
  <c r="C989" i="5"/>
  <c r="H988" i="5"/>
  <c r="G988" i="5"/>
  <c r="E988" i="5"/>
  <c r="D988" i="5"/>
  <c r="C988" i="5"/>
  <c r="H987" i="5"/>
  <c r="G987" i="5"/>
  <c r="E987" i="5"/>
  <c r="D987" i="5"/>
  <c r="C987" i="5"/>
  <c r="H984" i="5"/>
  <c r="G984" i="5"/>
  <c r="E984" i="5"/>
  <c r="D984" i="5"/>
  <c r="C984" i="5"/>
  <c r="H983" i="5"/>
  <c r="G983" i="5"/>
  <c r="E983" i="5"/>
  <c r="D983" i="5"/>
  <c r="C983" i="5"/>
  <c r="H982" i="5"/>
  <c r="G982" i="5"/>
  <c r="E982" i="5"/>
  <c r="D982" i="5"/>
  <c r="C982" i="5"/>
  <c r="H981" i="5"/>
  <c r="G981" i="5"/>
  <c r="E981" i="5"/>
  <c r="D981" i="5"/>
  <c r="C981" i="5"/>
  <c r="H980" i="5"/>
  <c r="G980" i="5"/>
  <c r="E980" i="5"/>
  <c r="D980" i="5"/>
  <c r="C980" i="5"/>
  <c r="H979" i="5"/>
  <c r="G979" i="5"/>
  <c r="E979" i="5"/>
  <c r="D979" i="5"/>
  <c r="C979" i="5"/>
  <c r="H978" i="5"/>
  <c r="G978" i="5"/>
  <c r="E978" i="5"/>
  <c r="D978" i="5"/>
  <c r="C978" i="5"/>
  <c r="H977" i="5"/>
  <c r="G977" i="5"/>
  <c r="E977" i="5"/>
  <c r="D977" i="5"/>
  <c r="C977" i="5"/>
  <c r="H976" i="5"/>
  <c r="G976" i="5"/>
  <c r="E976" i="5"/>
  <c r="D976" i="5"/>
  <c r="C976" i="5"/>
  <c r="H975" i="5"/>
  <c r="G975" i="5"/>
  <c r="E975" i="5"/>
  <c r="D975" i="5"/>
  <c r="C975" i="5"/>
  <c r="H972" i="5"/>
  <c r="G972" i="5"/>
  <c r="E972" i="5"/>
  <c r="D972" i="5"/>
  <c r="C972" i="5"/>
  <c r="H971" i="5"/>
  <c r="G971" i="5"/>
  <c r="E971" i="5"/>
  <c r="D971" i="5"/>
  <c r="C971" i="5"/>
  <c r="H970" i="5"/>
  <c r="G970" i="5"/>
  <c r="E970" i="5"/>
  <c r="D970" i="5"/>
  <c r="C970" i="5"/>
  <c r="H969" i="5"/>
  <c r="G969" i="5"/>
  <c r="E969" i="5"/>
  <c r="D969" i="5"/>
  <c r="C969" i="5"/>
  <c r="H968" i="5"/>
  <c r="G968" i="5"/>
  <c r="E968" i="5"/>
  <c r="D968" i="5"/>
  <c r="C968" i="5"/>
  <c r="H967" i="5"/>
  <c r="G967" i="5"/>
  <c r="E967" i="5"/>
  <c r="D967" i="5"/>
  <c r="C967" i="5"/>
  <c r="H966" i="5"/>
  <c r="G966" i="5"/>
  <c r="E966" i="5"/>
  <c r="D966" i="5"/>
  <c r="C966" i="5"/>
  <c r="H965" i="5"/>
  <c r="G965" i="5"/>
  <c r="E965" i="5"/>
  <c r="D965" i="5"/>
  <c r="C965" i="5"/>
  <c r="H964" i="5"/>
  <c r="G964" i="5"/>
  <c r="E964" i="5"/>
  <c r="D964" i="5"/>
  <c r="C964" i="5"/>
  <c r="H963" i="5"/>
  <c r="G963" i="5"/>
  <c r="E963" i="5"/>
  <c r="D963" i="5"/>
  <c r="C963" i="5"/>
  <c r="H960" i="5"/>
  <c r="G960" i="5"/>
  <c r="E960" i="5"/>
  <c r="D960" i="5"/>
  <c r="C960" i="5"/>
  <c r="H959" i="5"/>
  <c r="G959" i="5"/>
  <c r="E959" i="5"/>
  <c r="D959" i="5"/>
  <c r="C959" i="5"/>
  <c r="H958" i="5"/>
  <c r="G958" i="5"/>
  <c r="E958" i="5"/>
  <c r="D958" i="5"/>
  <c r="C958" i="5"/>
  <c r="H957" i="5"/>
  <c r="G957" i="5"/>
  <c r="E957" i="5"/>
  <c r="D957" i="5"/>
  <c r="C957" i="5"/>
  <c r="H956" i="5"/>
  <c r="G956" i="5"/>
  <c r="E956" i="5"/>
  <c r="D956" i="5"/>
  <c r="C956" i="5"/>
  <c r="H955" i="5"/>
  <c r="G955" i="5"/>
  <c r="E955" i="5"/>
  <c r="D955" i="5"/>
  <c r="C955" i="5"/>
  <c r="H954" i="5"/>
  <c r="G954" i="5"/>
  <c r="E954" i="5"/>
  <c r="D954" i="5"/>
  <c r="C954" i="5"/>
  <c r="H953" i="5"/>
  <c r="G953" i="5"/>
  <c r="E953" i="5"/>
  <c r="D953" i="5"/>
  <c r="C953" i="5"/>
  <c r="H952" i="5"/>
  <c r="G952" i="5"/>
  <c r="E952" i="5"/>
  <c r="D952" i="5"/>
  <c r="C952" i="5"/>
  <c r="H951" i="5"/>
  <c r="G951" i="5"/>
  <c r="E951" i="5"/>
  <c r="D951" i="5"/>
  <c r="C951" i="5"/>
  <c r="H948" i="5"/>
  <c r="G948" i="5"/>
  <c r="E948" i="5"/>
  <c r="D948" i="5"/>
  <c r="C948" i="5"/>
  <c r="H947" i="5"/>
  <c r="G947" i="5"/>
  <c r="E947" i="5"/>
  <c r="D947" i="5"/>
  <c r="C947" i="5"/>
  <c r="H946" i="5"/>
  <c r="G946" i="5"/>
  <c r="E946" i="5"/>
  <c r="D946" i="5"/>
  <c r="C946" i="5"/>
  <c r="H945" i="5"/>
  <c r="G945" i="5"/>
  <c r="E945" i="5"/>
  <c r="D945" i="5"/>
  <c r="C945" i="5"/>
  <c r="H944" i="5"/>
  <c r="G944" i="5"/>
  <c r="E944" i="5"/>
  <c r="D944" i="5"/>
  <c r="C944" i="5"/>
  <c r="H943" i="5"/>
  <c r="G943" i="5"/>
  <c r="E943" i="5"/>
  <c r="D943" i="5"/>
  <c r="C943" i="5"/>
  <c r="H942" i="5"/>
  <c r="G942" i="5"/>
  <c r="E942" i="5"/>
  <c r="D942" i="5"/>
  <c r="C942" i="5"/>
  <c r="H941" i="5"/>
  <c r="G941" i="5"/>
  <c r="E941" i="5"/>
  <c r="D941" i="5"/>
  <c r="C941" i="5"/>
  <c r="H940" i="5"/>
  <c r="G940" i="5"/>
  <c r="E940" i="5"/>
  <c r="D940" i="5"/>
  <c r="C940" i="5"/>
  <c r="H939" i="5"/>
  <c r="G939" i="5"/>
  <c r="E939" i="5"/>
  <c r="D939" i="5"/>
  <c r="C939" i="5"/>
  <c r="H936" i="5"/>
  <c r="G936" i="5"/>
  <c r="E936" i="5"/>
  <c r="D936" i="5"/>
  <c r="C936" i="5"/>
  <c r="H935" i="5"/>
  <c r="G935" i="5"/>
  <c r="E935" i="5"/>
  <c r="D935" i="5"/>
  <c r="C935" i="5"/>
  <c r="H934" i="5"/>
  <c r="G934" i="5"/>
  <c r="E934" i="5"/>
  <c r="D934" i="5"/>
  <c r="C934" i="5"/>
  <c r="H933" i="5"/>
  <c r="G933" i="5"/>
  <c r="E933" i="5"/>
  <c r="D933" i="5"/>
  <c r="C933" i="5"/>
  <c r="H932" i="5"/>
  <c r="G932" i="5"/>
  <c r="E932" i="5"/>
  <c r="D932" i="5"/>
  <c r="C932" i="5"/>
  <c r="H931" i="5"/>
  <c r="G931" i="5"/>
  <c r="E931" i="5"/>
  <c r="D931" i="5"/>
  <c r="C931" i="5"/>
  <c r="H930" i="5"/>
  <c r="G930" i="5"/>
  <c r="E930" i="5"/>
  <c r="D930" i="5"/>
  <c r="C930" i="5"/>
  <c r="H929" i="5"/>
  <c r="G929" i="5"/>
  <c r="E929" i="5"/>
  <c r="D929" i="5"/>
  <c r="C929" i="5"/>
  <c r="H928" i="5"/>
  <c r="G928" i="5"/>
  <c r="E928" i="5"/>
  <c r="D928" i="5"/>
  <c r="C928" i="5"/>
  <c r="H927" i="5"/>
  <c r="G927" i="5"/>
  <c r="E927" i="5"/>
  <c r="D927" i="5"/>
  <c r="C927" i="5"/>
  <c r="H924" i="5"/>
  <c r="G924" i="5"/>
  <c r="E924" i="5"/>
  <c r="D924" i="5"/>
  <c r="C924" i="5"/>
  <c r="H923" i="5"/>
  <c r="G923" i="5"/>
  <c r="E923" i="5"/>
  <c r="D923" i="5"/>
  <c r="C923" i="5"/>
  <c r="H922" i="5"/>
  <c r="G922" i="5"/>
  <c r="E922" i="5"/>
  <c r="D922" i="5"/>
  <c r="C922" i="5"/>
  <c r="H921" i="5"/>
  <c r="G921" i="5"/>
  <c r="E921" i="5"/>
  <c r="D921" i="5"/>
  <c r="C921" i="5"/>
  <c r="H920" i="5"/>
  <c r="G920" i="5"/>
  <c r="E920" i="5"/>
  <c r="D920" i="5"/>
  <c r="C920" i="5"/>
  <c r="H919" i="5"/>
  <c r="G919" i="5"/>
  <c r="E919" i="5"/>
  <c r="D919" i="5"/>
  <c r="C919" i="5"/>
  <c r="H918" i="5"/>
  <c r="G918" i="5"/>
  <c r="E918" i="5"/>
  <c r="D918" i="5"/>
  <c r="C918" i="5"/>
  <c r="H917" i="5"/>
  <c r="G917" i="5"/>
  <c r="E917" i="5"/>
  <c r="D917" i="5"/>
  <c r="C917" i="5"/>
  <c r="H916" i="5"/>
  <c r="G916" i="5"/>
  <c r="E916" i="5"/>
  <c r="D916" i="5"/>
  <c r="C916" i="5"/>
  <c r="H915" i="5"/>
  <c r="G915" i="5"/>
  <c r="E915" i="5"/>
  <c r="D915" i="5"/>
  <c r="C915" i="5"/>
  <c r="C912" i="5"/>
  <c r="C911" i="5"/>
  <c r="C910" i="5"/>
  <c r="C909" i="5"/>
  <c r="C908" i="5"/>
  <c r="C907" i="5"/>
  <c r="C906" i="5"/>
  <c r="C905" i="5"/>
  <c r="C904" i="5"/>
  <c r="C903" i="5"/>
  <c r="C900" i="5"/>
  <c r="C899" i="5"/>
  <c r="C898" i="5"/>
  <c r="C897" i="5"/>
  <c r="C896" i="5"/>
  <c r="C895" i="5"/>
  <c r="C894" i="5"/>
  <c r="C893" i="5"/>
  <c r="C892" i="5"/>
  <c r="C891" i="5"/>
  <c r="C888" i="5"/>
  <c r="C887" i="5"/>
  <c r="C886" i="5"/>
  <c r="C885" i="5"/>
  <c r="C884" i="5"/>
  <c r="C883" i="5"/>
  <c r="C882" i="5"/>
  <c r="C881" i="5"/>
  <c r="C880" i="5"/>
  <c r="C879" i="5"/>
  <c r="C876" i="5"/>
  <c r="C875" i="5"/>
  <c r="C874" i="5"/>
  <c r="C873" i="5"/>
  <c r="C872" i="5"/>
  <c r="C871" i="5"/>
  <c r="C870" i="5"/>
  <c r="C869" i="5"/>
  <c r="C868" i="5"/>
  <c r="C867" i="5"/>
  <c r="C864" i="5"/>
  <c r="C863" i="5"/>
  <c r="C862" i="5"/>
  <c r="C861" i="5"/>
  <c r="C860" i="5"/>
  <c r="C859" i="5"/>
  <c r="C858" i="5"/>
  <c r="C857" i="5"/>
  <c r="C856" i="5"/>
  <c r="C855" i="5"/>
  <c r="C852" i="5"/>
  <c r="C851" i="5"/>
  <c r="C850" i="5"/>
  <c r="C849" i="5"/>
  <c r="C848" i="5"/>
  <c r="C847" i="5"/>
  <c r="C846" i="5"/>
  <c r="C845" i="5"/>
  <c r="C844" i="5"/>
  <c r="C843" i="5"/>
  <c r="C840" i="5"/>
  <c r="C839" i="5"/>
  <c r="C838" i="5"/>
  <c r="C837" i="5"/>
  <c r="C836" i="5"/>
  <c r="C835" i="5"/>
  <c r="C834" i="5"/>
  <c r="C833" i="5"/>
  <c r="C832" i="5"/>
  <c r="C831" i="5"/>
  <c r="C828" i="5"/>
  <c r="C827" i="5"/>
  <c r="C826" i="5"/>
  <c r="C825" i="5"/>
  <c r="C824" i="5"/>
  <c r="C823" i="5"/>
  <c r="C822" i="5"/>
  <c r="C821" i="5"/>
  <c r="C820" i="5"/>
  <c r="C819" i="5"/>
  <c r="C816" i="5"/>
  <c r="C815" i="5"/>
  <c r="C814" i="5"/>
  <c r="C813" i="5"/>
  <c r="C812" i="5"/>
  <c r="C811" i="5"/>
  <c r="C810" i="5"/>
  <c r="C809" i="5"/>
  <c r="C808" i="5"/>
  <c r="C807" i="5"/>
  <c r="C804" i="5"/>
  <c r="C803" i="5"/>
  <c r="C802" i="5"/>
  <c r="C801" i="5"/>
  <c r="C800" i="5"/>
  <c r="C799" i="5"/>
  <c r="C798" i="5"/>
  <c r="C797" i="5"/>
  <c r="C796" i="5"/>
  <c r="C795" i="5"/>
  <c r="C792" i="5"/>
  <c r="C791" i="5"/>
  <c r="C790" i="5"/>
  <c r="C789" i="5"/>
  <c r="C788" i="5"/>
  <c r="C787" i="5"/>
  <c r="C786" i="5"/>
  <c r="C785" i="5"/>
  <c r="C784" i="5"/>
  <c r="C783" i="5"/>
  <c r="C780" i="5"/>
  <c r="C779" i="5"/>
  <c r="C778" i="5"/>
  <c r="C777" i="5"/>
  <c r="C776" i="5"/>
  <c r="C775" i="5"/>
  <c r="C774" i="5"/>
  <c r="C773" i="5"/>
  <c r="C772" i="5"/>
  <c r="C771" i="5"/>
  <c r="C768" i="5"/>
  <c r="C767" i="5"/>
  <c r="C766" i="5"/>
  <c r="C765" i="5"/>
  <c r="C764" i="5"/>
  <c r="C763" i="5"/>
  <c r="C762" i="5"/>
  <c r="C761" i="5"/>
  <c r="C760" i="5"/>
  <c r="C759" i="5"/>
  <c r="C756" i="5"/>
  <c r="C755" i="5"/>
  <c r="C754" i="5"/>
  <c r="C753" i="5"/>
  <c r="C752" i="5"/>
  <c r="C751" i="5"/>
  <c r="C750" i="5"/>
  <c r="C749" i="5"/>
  <c r="C748" i="5"/>
  <c r="C747" i="5"/>
  <c r="C744" i="5"/>
  <c r="C743" i="5"/>
  <c r="C742" i="5"/>
  <c r="C741" i="5"/>
  <c r="C740" i="5"/>
  <c r="C739" i="5"/>
  <c r="C738" i="5"/>
  <c r="C737" i="5"/>
  <c r="C736" i="5"/>
  <c r="C735" i="5"/>
  <c r="C732" i="5"/>
  <c r="C731" i="5"/>
  <c r="C730" i="5"/>
  <c r="C729" i="5"/>
  <c r="C728" i="5"/>
  <c r="C727" i="5"/>
  <c r="C726" i="5"/>
  <c r="C725" i="5"/>
  <c r="C724" i="5"/>
  <c r="C723" i="5"/>
  <c r="C720" i="5"/>
  <c r="C719" i="5"/>
  <c r="C718" i="5"/>
  <c r="C717" i="5"/>
  <c r="C716" i="5"/>
  <c r="C715" i="5"/>
  <c r="C714" i="5"/>
  <c r="C713" i="5"/>
  <c r="C712" i="5"/>
  <c r="C711" i="5"/>
  <c r="C708" i="5"/>
  <c r="C707" i="5"/>
  <c r="C706" i="5"/>
  <c r="C705" i="5"/>
  <c r="C704" i="5"/>
  <c r="C703" i="5"/>
  <c r="C702" i="5"/>
  <c r="C701" i="5"/>
  <c r="C700" i="5"/>
  <c r="C699" i="5"/>
  <c r="C696" i="5"/>
  <c r="C695" i="5"/>
  <c r="C694" i="5"/>
  <c r="C693" i="5"/>
  <c r="C692" i="5"/>
  <c r="C691" i="5"/>
  <c r="C690" i="5"/>
  <c r="C689" i="5"/>
  <c r="C688" i="5"/>
  <c r="C687" i="5"/>
  <c r="C684" i="5"/>
  <c r="C683" i="5"/>
  <c r="C682" i="5"/>
  <c r="C681" i="5"/>
  <c r="C680" i="5"/>
  <c r="C679" i="5"/>
  <c r="C678" i="5"/>
  <c r="C677" i="5"/>
  <c r="C676" i="5"/>
  <c r="C675" i="5"/>
  <c r="C672" i="5"/>
  <c r="C671" i="5"/>
  <c r="C670" i="5"/>
  <c r="C669" i="5"/>
  <c r="C668" i="5"/>
  <c r="C667" i="5"/>
  <c r="C666" i="5"/>
  <c r="C665" i="5"/>
  <c r="C664" i="5"/>
  <c r="C663" i="5"/>
  <c r="C660" i="5"/>
  <c r="C659" i="5"/>
  <c r="C658" i="5"/>
  <c r="C657" i="5"/>
  <c r="C656" i="5"/>
  <c r="C655" i="5"/>
  <c r="C654" i="5"/>
  <c r="C653" i="5"/>
  <c r="C652" i="5"/>
  <c r="C651" i="5"/>
  <c r="C648" i="5"/>
  <c r="C647" i="5"/>
  <c r="C646" i="5"/>
  <c r="C645" i="5"/>
  <c r="C644" i="5"/>
  <c r="C643" i="5"/>
  <c r="C642" i="5"/>
  <c r="C641" i="5"/>
  <c r="C640" i="5"/>
  <c r="C639" i="5"/>
  <c r="C636" i="5"/>
  <c r="C635" i="5"/>
  <c r="C634" i="5"/>
  <c r="C633" i="5"/>
  <c r="C632" i="5"/>
  <c r="C631" i="5"/>
  <c r="C630" i="5"/>
  <c r="C629" i="5"/>
  <c r="C628" i="5"/>
  <c r="C627" i="5"/>
  <c r="C624" i="5"/>
  <c r="C623" i="5"/>
  <c r="C622" i="5"/>
  <c r="C621" i="5"/>
  <c r="C620" i="5"/>
  <c r="C619" i="5"/>
  <c r="C618" i="5"/>
  <c r="C617" i="5"/>
  <c r="C616" i="5"/>
  <c r="C615" i="5"/>
  <c r="C612" i="5"/>
  <c r="C611" i="5"/>
  <c r="C610" i="5"/>
  <c r="C609" i="5"/>
  <c r="C608" i="5"/>
  <c r="C607" i="5"/>
  <c r="C606" i="5"/>
  <c r="C605" i="5"/>
  <c r="C604" i="5"/>
  <c r="C603" i="5"/>
  <c r="C600" i="5"/>
  <c r="C599" i="5"/>
  <c r="C598" i="5"/>
  <c r="C597" i="5"/>
  <c r="C596" i="5"/>
  <c r="C595" i="5"/>
  <c r="C594" i="5"/>
  <c r="C593" i="5"/>
  <c r="C592" i="5"/>
  <c r="C591" i="5"/>
  <c r="C588" i="5"/>
  <c r="C587" i="5"/>
  <c r="C586" i="5"/>
  <c r="C585" i="5"/>
  <c r="C584" i="5"/>
  <c r="C583" i="5"/>
  <c r="C582" i="5"/>
  <c r="C581" i="5"/>
  <c r="C580" i="5"/>
  <c r="C579" i="5"/>
  <c r="C576" i="5"/>
  <c r="C575" i="5"/>
  <c r="C574" i="5"/>
  <c r="C573" i="5"/>
  <c r="C572" i="5"/>
  <c r="C571" i="5"/>
  <c r="C570" i="5"/>
  <c r="C569" i="5"/>
  <c r="C568" i="5"/>
  <c r="C567" i="5"/>
  <c r="C564" i="5"/>
  <c r="C563" i="5"/>
  <c r="C562" i="5"/>
  <c r="C561" i="5"/>
  <c r="C560" i="5"/>
  <c r="C559" i="5"/>
  <c r="C558" i="5"/>
  <c r="C557" i="5"/>
  <c r="C556" i="5"/>
  <c r="C555" i="5"/>
  <c r="C552" i="5"/>
  <c r="C551" i="5"/>
  <c r="C550" i="5"/>
  <c r="C549" i="5"/>
  <c r="C548" i="5"/>
  <c r="C547" i="5"/>
  <c r="C546" i="5"/>
  <c r="C545" i="5"/>
  <c r="C544" i="5"/>
  <c r="C543" i="5"/>
  <c r="C540" i="5"/>
  <c r="C539" i="5"/>
  <c r="C538" i="5"/>
  <c r="C537" i="5"/>
  <c r="C536" i="5"/>
  <c r="C535" i="5"/>
  <c r="C534" i="5"/>
  <c r="C533" i="5"/>
  <c r="C532" i="5"/>
  <c r="C531" i="5"/>
  <c r="C528" i="5"/>
  <c r="C527" i="5"/>
  <c r="C526" i="5"/>
  <c r="C525" i="5"/>
  <c r="C524" i="5"/>
  <c r="C523" i="5"/>
  <c r="C522" i="5"/>
  <c r="C521" i="5"/>
  <c r="C520" i="5"/>
  <c r="C519" i="5"/>
  <c r="C516" i="5"/>
  <c r="C515" i="5"/>
  <c r="C514" i="5"/>
  <c r="C513" i="5"/>
  <c r="C512" i="5"/>
  <c r="C511" i="5"/>
  <c r="C510" i="5"/>
  <c r="C509" i="5"/>
  <c r="C508" i="5"/>
  <c r="C507" i="5"/>
  <c r="C504" i="5"/>
  <c r="C503" i="5"/>
  <c r="C502" i="5"/>
  <c r="C501" i="5"/>
  <c r="C500" i="5"/>
  <c r="C499" i="5"/>
  <c r="C498" i="5"/>
  <c r="C497" i="5"/>
  <c r="C496" i="5"/>
  <c r="C495" i="5"/>
  <c r="C492" i="5"/>
  <c r="C491" i="5"/>
  <c r="C3" i="3"/>
  <c r="E65" i="1" s="1"/>
  <c r="D3" i="3"/>
  <c r="F65" i="1" s="1"/>
  <c r="C4" i="3"/>
  <c r="E125" i="1" s="1"/>
  <c r="D4" i="3"/>
  <c r="F125" i="1" s="1"/>
  <c r="C7" i="3"/>
  <c r="E145" i="1" s="1"/>
  <c r="D7" i="3"/>
  <c r="F145" i="1" s="1"/>
  <c r="C8" i="3"/>
  <c r="E153" i="1" s="1"/>
  <c r="D8" i="3"/>
  <c r="F153" i="1" s="1"/>
  <c r="C9" i="3"/>
  <c r="E154" i="1" s="1"/>
  <c r="D9" i="3"/>
  <c r="F154" i="1" s="1"/>
  <c r="C10" i="3"/>
  <c r="E160" i="1" s="1"/>
  <c r="D10" i="3"/>
  <c r="F160" i="1" s="1"/>
  <c r="C11" i="3"/>
  <c r="E164" i="1" s="1"/>
  <c r="D11" i="3"/>
  <c r="F164" i="1" s="1"/>
  <c r="C12" i="3"/>
  <c r="E168" i="1" s="1"/>
  <c r="D12" i="3"/>
  <c r="F168" i="1" s="1"/>
  <c r="C13" i="3"/>
  <c r="E174" i="1" s="1"/>
  <c r="D13" i="3"/>
  <c r="F174" i="1" s="1"/>
  <c r="C14" i="3"/>
  <c r="E196" i="1" s="1"/>
  <c r="D14" i="3"/>
  <c r="F196" i="1" s="1"/>
  <c r="C15" i="3"/>
  <c r="E204" i="1" s="1"/>
  <c r="D15" i="3"/>
  <c r="F204" i="1" s="1"/>
  <c r="C16" i="3"/>
  <c r="E225" i="1" s="1"/>
  <c r="D16" i="3"/>
  <c r="F225" i="1" s="1"/>
  <c r="C17" i="3"/>
  <c r="E227" i="1" s="1"/>
  <c r="D17" i="3"/>
  <c r="F227" i="1" s="1"/>
  <c r="C18" i="3"/>
  <c r="E241" i="1" s="1"/>
  <c r="D18" i="3"/>
  <c r="F241" i="1" s="1"/>
  <c r="C19" i="3"/>
  <c r="E252" i="1" s="1"/>
  <c r="D19" i="3"/>
  <c r="F252" i="1" s="1"/>
  <c r="C20" i="3"/>
  <c r="E275" i="1" s="1"/>
  <c r="D20" i="3"/>
  <c r="F275" i="1" s="1"/>
  <c r="C21" i="3"/>
  <c r="E283" i="1" s="1"/>
  <c r="D21" i="3"/>
  <c r="F283" i="1" s="1"/>
  <c r="C22" i="3"/>
  <c r="E284" i="1" s="1"/>
  <c r="D22" i="3"/>
  <c r="F284" i="1" s="1"/>
  <c r="C23" i="3"/>
  <c r="E285" i="1" s="1"/>
  <c r="D23" i="3"/>
  <c r="F285" i="1" s="1"/>
  <c r="C24" i="3"/>
  <c r="E286" i="1" s="1"/>
  <c r="D24" i="3"/>
  <c r="F286" i="1" s="1"/>
  <c r="C25" i="3"/>
  <c r="E287" i="1" s="1"/>
  <c r="D25" i="3"/>
  <c r="F287" i="1" s="1"/>
  <c r="C26" i="3"/>
  <c r="E291" i="1" s="1"/>
  <c r="D26" i="3"/>
  <c r="F291" i="1" s="1"/>
  <c r="C27" i="3"/>
  <c r="E295" i="1" s="1"/>
  <c r="D27" i="3"/>
  <c r="F295" i="1" s="1"/>
  <c r="C28" i="3"/>
  <c r="E299" i="1" s="1"/>
  <c r="D28" i="3"/>
  <c r="F299" i="1" s="1"/>
  <c r="C29" i="3"/>
  <c r="E303" i="1" s="1"/>
  <c r="D29" i="3"/>
  <c r="F303" i="1" s="1"/>
  <c r="C30" i="3"/>
  <c r="E307" i="1" s="1"/>
  <c r="D30" i="3"/>
  <c r="F307" i="1" s="1"/>
  <c r="C31" i="3"/>
  <c r="E308" i="1" s="1"/>
  <c r="D31" i="3"/>
  <c r="F308" i="1" s="1"/>
  <c r="C42" i="3"/>
  <c r="E379" i="1" s="1"/>
  <c r="D42" i="3"/>
  <c r="F379" i="1" s="1"/>
  <c r="C43" i="3"/>
  <c r="E412" i="1" s="1"/>
  <c r="D43" i="3"/>
  <c r="F412" i="1" s="1"/>
  <c r="C54" i="3"/>
  <c r="D54" i="3"/>
  <c r="C55" i="3"/>
  <c r="D55" i="3"/>
  <c r="C66" i="3"/>
  <c r="D66" i="3"/>
  <c r="C67" i="3"/>
  <c r="D67" i="3"/>
  <c r="C78" i="3"/>
  <c r="D78" i="3"/>
  <c r="C79" i="3"/>
  <c r="D79" i="3"/>
  <c r="C90" i="3"/>
  <c r="D90" i="3"/>
  <c r="C91" i="3"/>
  <c r="D91" i="3"/>
  <c r="D2" i="3"/>
  <c r="F61" i="1" s="1"/>
  <c r="C2" i="3"/>
  <c r="E61" i="1" s="1"/>
  <c r="K493" i="1" l="1"/>
  <c r="K51" i="1"/>
  <c r="K52" i="1" s="1"/>
  <c r="K32" i="7"/>
  <c r="H950" i="5"/>
  <c r="H914" i="5"/>
  <c r="H974" i="5"/>
  <c r="H1070" i="5"/>
  <c r="H938" i="5"/>
  <c r="H1046" i="5"/>
  <c r="H926" i="5"/>
  <c r="H1034" i="5"/>
  <c r="H1142" i="5"/>
  <c r="H1010" i="5"/>
  <c r="F90" i="3" s="1"/>
  <c r="H1022" i="5"/>
  <c r="H1130" i="5"/>
  <c r="H998" i="5"/>
  <c r="H1106" i="5"/>
  <c r="H1118" i="5"/>
  <c r="H986" i="5"/>
  <c r="H1094" i="5"/>
  <c r="H962" i="5"/>
  <c r="H1082" i="5"/>
  <c r="H1058" i="5"/>
  <c r="F23" i="3"/>
  <c r="H285" i="1" s="1"/>
  <c r="F26" i="3"/>
  <c r="H291" i="1" s="1"/>
  <c r="F27" i="3"/>
  <c r="H295" i="1" s="1"/>
  <c r="F28" i="3"/>
  <c r="H299" i="1" s="1"/>
  <c r="F24" i="3"/>
  <c r="H286" i="1" s="1"/>
  <c r="F25" i="3"/>
  <c r="H287" i="1" s="1"/>
  <c r="F22" i="3"/>
  <c r="H284" i="1" s="1"/>
  <c r="F29" i="3"/>
  <c r="H303" i="1" s="1"/>
  <c r="F30" i="3"/>
  <c r="H307" i="1" s="1"/>
  <c r="F2" i="3"/>
  <c r="H61" i="1" s="1"/>
  <c r="F13" i="3"/>
  <c r="H174" i="1" s="1"/>
  <c r="F21" i="3"/>
  <c r="H283" i="1" s="1"/>
  <c r="F14" i="3"/>
  <c r="H196" i="1" s="1"/>
  <c r="F8" i="3"/>
  <c r="H153" i="1" s="1"/>
  <c r="F9" i="3"/>
  <c r="H154" i="1" s="1"/>
  <c r="F19" i="3"/>
  <c r="H252" i="1" s="1"/>
  <c r="F11" i="3"/>
  <c r="H164" i="1" s="1"/>
  <c r="F7" i="3"/>
  <c r="H145" i="1" s="1"/>
  <c r="F20" i="3"/>
  <c r="H275" i="1" s="1"/>
  <c r="F18" i="3"/>
  <c r="H241" i="1" s="1"/>
  <c r="F17" i="3"/>
  <c r="H227" i="1" s="1"/>
  <c r="F16" i="3"/>
  <c r="H225" i="1" s="1"/>
  <c r="F15" i="3"/>
  <c r="H204" i="1" s="1"/>
  <c r="F12" i="3"/>
  <c r="H168" i="1" s="1"/>
  <c r="F10" i="3"/>
  <c r="H160" i="1" s="1"/>
  <c r="F3" i="3"/>
  <c r="H65" i="1" s="1"/>
  <c r="I307" i="1" l="1"/>
  <c r="J307" i="1"/>
  <c r="K307" i="1" s="1"/>
  <c r="I285" i="1"/>
  <c r="J285" i="1"/>
  <c r="K285" i="1" s="1"/>
  <c r="I252" i="1"/>
  <c r="J252" i="1"/>
  <c r="K252" i="1" s="1"/>
  <c r="K257" i="1" s="1"/>
  <c r="I303" i="1"/>
  <c r="J303" i="1"/>
  <c r="K303" i="1" s="1"/>
  <c r="K304" i="1" s="1"/>
  <c r="I204" i="1"/>
  <c r="J204" i="1"/>
  <c r="K204" i="1" s="1"/>
  <c r="K208" i="1" s="1"/>
  <c r="I284" i="1"/>
  <c r="J284" i="1"/>
  <c r="K284" i="1" s="1"/>
  <c r="I287" i="1"/>
  <c r="J287" i="1"/>
  <c r="K287" i="1" s="1"/>
  <c r="I227" i="1"/>
  <c r="J227" i="1"/>
  <c r="K227" i="1" s="1"/>
  <c r="I196" i="1"/>
  <c r="J196" i="1"/>
  <c r="K196" i="1" s="1"/>
  <c r="K201" i="1" s="1"/>
  <c r="I286" i="1"/>
  <c r="J286" i="1"/>
  <c r="K286" i="1" s="1"/>
  <c r="I225" i="1"/>
  <c r="J225" i="1"/>
  <c r="K225" i="1" s="1"/>
  <c r="I283" i="1"/>
  <c r="J283" i="1"/>
  <c r="K283" i="1" s="1"/>
  <c r="I299" i="1"/>
  <c r="J299" i="1"/>
  <c r="K299" i="1" s="1"/>
  <c r="K300" i="1" s="1"/>
  <c r="I241" i="1"/>
  <c r="J241" i="1"/>
  <c r="K241" i="1" s="1"/>
  <c r="I295" i="1"/>
  <c r="J295" i="1"/>
  <c r="K295" i="1" s="1"/>
  <c r="K296" i="1" s="1"/>
  <c r="I275" i="1"/>
  <c r="J275" i="1"/>
  <c r="K275" i="1" s="1"/>
  <c r="K276" i="1" s="1"/>
  <c r="I291" i="1"/>
  <c r="J291" i="1"/>
  <c r="K291" i="1" s="1"/>
  <c r="K292" i="1" s="1"/>
  <c r="I168" i="1"/>
  <c r="J168" i="1"/>
  <c r="K168" i="1" s="1"/>
  <c r="I174" i="1"/>
  <c r="J174" i="1"/>
  <c r="K174" i="1" s="1"/>
  <c r="I164" i="1"/>
  <c r="J164" i="1"/>
  <c r="K164" i="1" s="1"/>
  <c r="K165" i="1" s="1"/>
  <c r="I160" i="1"/>
  <c r="J160" i="1"/>
  <c r="K160" i="1" s="1"/>
  <c r="K161" i="1" s="1"/>
  <c r="I145" i="1"/>
  <c r="J145" i="1"/>
  <c r="K145" i="1" s="1"/>
  <c r="I154" i="1"/>
  <c r="J154" i="1"/>
  <c r="K154" i="1" s="1"/>
  <c r="I153" i="1"/>
  <c r="J153" i="1"/>
  <c r="K153" i="1" s="1"/>
  <c r="I65" i="1"/>
  <c r="J65" i="1"/>
  <c r="K65" i="1" s="1"/>
  <c r="K66" i="1" s="1"/>
  <c r="I61" i="1"/>
  <c r="J61" i="1"/>
  <c r="K61" i="1" s="1"/>
  <c r="C10" i="1"/>
  <c r="F10" i="1"/>
  <c r="H10" i="1"/>
  <c r="K175" i="1" l="1"/>
  <c r="K228" i="1"/>
  <c r="K288" i="1"/>
  <c r="K244" i="1"/>
  <c r="K277" i="1" s="1"/>
  <c r="K278" i="1" s="1"/>
  <c r="K157" i="1"/>
  <c r="K62" i="1"/>
  <c r="I10" i="1"/>
  <c r="J10" i="1"/>
  <c r="K10" i="1" s="1"/>
  <c r="K76" i="1" l="1"/>
  <c r="K77" i="1" s="1"/>
  <c r="I3" i="1"/>
  <c r="J3" i="1"/>
  <c r="I4" i="1"/>
  <c r="J4" i="1"/>
  <c r="I5" i="1"/>
  <c r="J5" i="1"/>
  <c r="J2" i="1"/>
  <c r="K2" i="1"/>
  <c r="I2" i="1"/>
  <c r="F86" i="3" l="1"/>
  <c r="F101" i="3"/>
  <c r="F93" i="3"/>
  <c r="F85" i="3"/>
  <c r="C47" i="3"/>
  <c r="D80" i="3"/>
  <c r="F83" i="3"/>
  <c r="D98" i="3"/>
  <c r="D100" i="3"/>
  <c r="F97" i="3"/>
  <c r="C95" i="3"/>
  <c r="D92" i="3"/>
  <c r="F89" i="3"/>
  <c r="C87" i="3"/>
  <c r="D84" i="3"/>
  <c r="D76" i="3"/>
  <c r="C71" i="3"/>
  <c r="D68" i="3"/>
  <c r="C63" i="3"/>
  <c r="D60" i="3"/>
  <c r="D52" i="3"/>
  <c r="D44" i="3"/>
  <c r="F517" i="1" s="1"/>
  <c r="D46" i="3"/>
  <c r="F576" i="1" s="1"/>
  <c r="C51" i="3"/>
  <c r="D56" i="3"/>
  <c r="C61" i="3"/>
  <c r="D64" i="3"/>
  <c r="D74" i="3"/>
  <c r="C81" i="3"/>
  <c r="F82" i="3"/>
  <c r="F87" i="3"/>
  <c r="C89" i="3"/>
  <c r="F92" i="3"/>
  <c r="D94" i="3"/>
  <c r="C99" i="3"/>
  <c r="F100" i="3"/>
  <c r="D97" i="3"/>
  <c r="C92" i="3"/>
  <c r="D73" i="3"/>
  <c r="C68" i="3"/>
  <c r="D57" i="3"/>
  <c r="C52" i="3"/>
  <c r="C58" i="3"/>
  <c r="D61" i="3"/>
  <c r="D71" i="3"/>
  <c r="D81" i="3"/>
  <c r="F84" i="3"/>
  <c r="C86" i="3"/>
  <c r="D89" i="3"/>
  <c r="F94" i="3"/>
  <c r="C96" i="3"/>
  <c r="D99" i="3"/>
  <c r="F99" i="3"/>
  <c r="C97" i="3"/>
  <c r="D86" i="3"/>
  <c r="C73" i="3"/>
  <c r="D70" i="3"/>
  <c r="C65" i="3"/>
  <c r="D62" i="3"/>
  <c r="C57" i="3"/>
  <c r="C49" i="3"/>
  <c r="C45" i="3"/>
  <c r="D48" i="3"/>
  <c r="C53" i="3"/>
  <c r="D58" i="3"/>
  <c r="C83" i="3"/>
  <c r="C93" i="3"/>
  <c r="D96" i="3"/>
  <c r="C101" i="3"/>
  <c r="C100" i="3"/>
  <c r="C76" i="3"/>
  <c r="D65" i="3"/>
  <c r="C60" i="3"/>
  <c r="D49" i="3"/>
  <c r="C44" i="3"/>
  <c r="E517" i="1" s="1"/>
  <c r="C48" i="3"/>
  <c r="D51" i="3"/>
  <c r="F96" i="3"/>
  <c r="C94" i="3"/>
  <c r="F88" i="3"/>
  <c r="D83" i="3"/>
  <c r="D75" i="3"/>
  <c r="C70" i="3"/>
  <c r="C62" i="3"/>
  <c r="D59" i="3"/>
  <c r="C46" i="3"/>
  <c r="E576" i="1" s="1"/>
  <c r="D45" i="3"/>
  <c r="C50" i="3"/>
  <c r="D53" i="3"/>
  <c r="D63" i="3"/>
  <c r="C80" i="3"/>
  <c r="C88" i="3"/>
  <c r="D93" i="3"/>
  <c r="C98" i="3"/>
  <c r="D101" i="3"/>
  <c r="C84" i="3"/>
  <c r="D88" i="3"/>
  <c r="D72" i="3"/>
  <c r="F98" i="3"/>
  <c r="D85" i="3"/>
  <c r="D77" i="3"/>
  <c r="C72" i="3"/>
  <c r="D69" i="3"/>
  <c r="C64" i="3"/>
  <c r="C56" i="3"/>
  <c r="D47" i="3"/>
  <c r="C82" i="3"/>
  <c r="D95" i="3"/>
  <c r="F95" i="3"/>
  <c r="C85" i="3"/>
  <c r="D82" i="3"/>
  <c r="C77" i="3"/>
  <c r="C69" i="3"/>
  <c r="D50" i="3"/>
  <c r="C59" i="3"/>
  <c r="C75" i="3"/>
  <c r="D87" i="3"/>
  <c r="C74" i="3"/>
  <c r="H912" i="5"/>
  <c r="G912" i="5"/>
  <c r="D911" i="5"/>
  <c r="D863" i="5"/>
  <c r="D815" i="5"/>
  <c r="D767" i="5"/>
  <c r="D719" i="5"/>
  <c r="D899" i="5"/>
  <c r="D851" i="5"/>
  <c r="D803" i="5"/>
  <c r="D755" i="5"/>
  <c r="D683" i="5"/>
  <c r="D887" i="5"/>
  <c r="D827" i="5"/>
  <c r="D791" i="5"/>
  <c r="D731" i="5"/>
  <c r="D671" i="5"/>
  <c r="D707" i="5"/>
  <c r="D635" i="5"/>
  <c r="D587" i="5"/>
  <c r="D875" i="5"/>
  <c r="D623" i="5"/>
  <c r="D575" i="5"/>
  <c r="D839" i="5"/>
  <c r="D659" i="5"/>
  <c r="D779" i="5"/>
  <c r="D743" i="5"/>
  <c r="D647" i="5"/>
  <c r="D599" i="5"/>
  <c r="D551" i="5"/>
  <c r="D515" i="5"/>
  <c r="D503" i="5"/>
  <c r="D527" i="5"/>
  <c r="D611" i="5"/>
  <c r="D563" i="5"/>
  <c r="D491" i="5"/>
  <c r="D695" i="5"/>
  <c r="D539" i="5"/>
  <c r="C40" i="3"/>
  <c r="E374" i="1" s="1"/>
  <c r="E906" i="5"/>
  <c r="E858" i="5"/>
  <c r="E810" i="5"/>
  <c r="E762" i="5"/>
  <c r="E714" i="5"/>
  <c r="E894" i="5"/>
  <c r="E846" i="5"/>
  <c r="E798" i="5"/>
  <c r="E750" i="5"/>
  <c r="E678" i="5"/>
  <c r="E822" i="5"/>
  <c r="E726" i="5"/>
  <c r="E882" i="5"/>
  <c r="E786" i="5"/>
  <c r="E738" i="5"/>
  <c r="E630" i="5"/>
  <c r="E582" i="5"/>
  <c r="E702" i="5"/>
  <c r="E870" i="5"/>
  <c r="E618" i="5"/>
  <c r="E570" i="5"/>
  <c r="E834" i="5"/>
  <c r="E690" i="5"/>
  <c r="E666" i="5"/>
  <c r="E642" i="5"/>
  <c r="E594" i="5"/>
  <c r="E546" i="5"/>
  <c r="E510" i="5"/>
  <c r="E522" i="5"/>
  <c r="E498" i="5"/>
  <c r="E534" i="5"/>
  <c r="E606" i="5"/>
  <c r="E774" i="5"/>
  <c r="E654" i="5"/>
  <c r="E558" i="5"/>
  <c r="D35" i="3"/>
  <c r="F316" i="1" s="1"/>
  <c r="H904" i="5"/>
  <c r="G904" i="5"/>
  <c r="D903" i="5"/>
  <c r="D855" i="5"/>
  <c r="D807" i="5"/>
  <c r="D759" i="5"/>
  <c r="D891" i="5"/>
  <c r="D843" i="5"/>
  <c r="D795" i="5"/>
  <c r="D747" i="5"/>
  <c r="D675" i="5"/>
  <c r="D867" i="5"/>
  <c r="D831" i="5"/>
  <c r="D771" i="5"/>
  <c r="D735" i="5"/>
  <c r="D711" i="5"/>
  <c r="D819" i="5"/>
  <c r="D687" i="5"/>
  <c r="D627" i="5"/>
  <c r="D579" i="5"/>
  <c r="D723" i="5"/>
  <c r="D783" i="5"/>
  <c r="D615" i="5"/>
  <c r="D567" i="5"/>
  <c r="D663" i="5"/>
  <c r="D639" i="5"/>
  <c r="D591" i="5"/>
  <c r="D519" i="5"/>
  <c r="D879" i="5"/>
  <c r="D507" i="5"/>
  <c r="D699" i="5"/>
  <c r="D531" i="5"/>
  <c r="D495" i="5"/>
  <c r="D651" i="5"/>
  <c r="D603" i="5"/>
  <c r="D543" i="5"/>
  <c r="D555" i="5"/>
  <c r="C32" i="3"/>
  <c r="E309" i="1" s="1"/>
  <c r="E896" i="5"/>
  <c r="E848" i="5"/>
  <c r="E800" i="5"/>
  <c r="E752" i="5"/>
  <c r="E884" i="5"/>
  <c r="E836" i="5"/>
  <c r="E788" i="5"/>
  <c r="E740" i="5"/>
  <c r="E668" i="5"/>
  <c r="E860" i="5"/>
  <c r="E764" i="5"/>
  <c r="E704" i="5"/>
  <c r="E824" i="5"/>
  <c r="E812" i="5"/>
  <c r="E620" i="5"/>
  <c r="E572" i="5"/>
  <c r="E656" i="5"/>
  <c r="E608" i="5"/>
  <c r="E560" i="5"/>
  <c r="E692" i="5"/>
  <c r="E908" i="5"/>
  <c r="E728" i="5"/>
  <c r="E632" i="5"/>
  <c r="E584" i="5"/>
  <c r="E524" i="5"/>
  <c r="E500" i="5"/>
  <c r="E776" i="5"/>
  <c r="E536" i="5"/>
  <c r="E716" i="5"/>
  <c r="E680" i="5"/>
  <c r="E548" i="5"/>
  <c r="E644" i="5"/>
  <c r="E872" i="5"/>
  <c r="E512" i="5"/>
  <c r="E596" i="5"/>
  <c r="D37" i="3"/>
  <c r="F325" i="1" s="1"/>
  <c r="H894" i="5"/>
  <c r="G894" i="5"/>
  <c r="D893" i="5"/>
  <c r="D845" i="5"/>
  <c r="D797" i="5"/>
  <c r="D749" i="5"/>
  <c r="D881" i="5"/>
  <c r="D833" i="5"/>
  <c r="D785" i="5"/>
  <c r="D737" i="5"/>
  <c r="D665" i="5"/>
  <c r="D905" i="5"/>
  <c r="D869" i="5"/>
  <c r="D809" i="5"/>
  <c r="D773" i="5"/>
  <c r="D713" i="5"/>
  <c r="D701" i="5"/>
  <c r="D689" i="5"/>
  <c r="D617" i="5"/>
  <c r="D569" i="5"/>
  <c r="D653" i="5"/>
  <c r="D605" i="5"/>
  <c r="D557" i="5"/>
  <c r="D821" i="5"/>
  <c r="D629" i="5"/>
  <c r="D581" i="5"/>
  <c r="D725" i="5"/>
  <c r="D497" i="5"/>
  <c r="D533" i="5"/>
  <c r="D677" i="5"/>
  <c r="D761" i="5"/>
  <c r="D641" i="5"/>
  <c r="D593" i="5"/>
  <c r="D857" i="5"/>
  <c r="D545" i="5"/>
  <c r="D509" i="5"/>
  <c r="D521" i="5"/>
  <c r="C34" i="3"/>
  <c r="E311" i="1" s="1"/>
  <c r="E886" i="5"/>
  <c r="E838" i="5"/>
  <c r="E790" i="5"/>
  <c r="E742" i="5"/>
  <c r="E874" i="5"/>
  <c r="E826" i="5"/>
  <c r="E778" i="5"/>
  <c r="E730" i="5"/>
  <c r="E706" i="5"/>
  <c r="E658" i="5"/>
  <c r="E898" i="5"/>
  <c r="E802" i="5"/>
  <c r="E694" i="5"/>
  <c r="E862" i="5"/>
  <c r="E718" i="5"/>
  <c r="E610" i="5"/>
  <c r="E562" i="5"/>
  <c r="E682" i="5"/>
  <c r="E766" i="5"/>
  <c r="E646" i="5"/>
  <c r="E598" i="5"/>
  <c r="E910" i="5"/>
  <c r="E814" i="5"/>
  <c r="E754" i="5"/>
  <c r="E622" i="5"/>
  <c r="E574" i="5"/>
  <c r="E538" i="5"/>
  <c r="E850" i="5"/>
  <c r="E670" i="5"/>
  <c r="E514" i="5"/>
  <c r="E586" i="5"/>
  <c r="E550" i="5"/>
  <c r="E502" i="5"/>
  <c r="E634" i="5"/>
  <c r="E526" i="5"/>
  <c r="D39" i="3"/>
  <c r="F372" i="1" s="1"/>
  <c r="H884" i="5"/>
  <c r="G884" i="5"/>
  <c r="D883" i="5"/>
  <c r="D835" i="5"/>
  <c r="D787" i="5"/>
  <c r="D739" i="5"/>
  <c r="D871" i="5"/>
  <c r="D823" i="5"/>
  <c r="D775" i="5"/>
  <c r="D727" i="5"/>
  <c r="D703" i="5"/>
  <c r="D907" i="5"/>
  <c r="D847" i="5"/>
  <c r="D811" i="5"/>
  <c r="D751" i="5"/>
  <c r="D715" i="5"/>
  <c r="D691" i="5"/>
  <c r="D895" i="5"/>
  <c r="D763" i="5"/>
  <c r="D655" i="5"/>
  <c r="D607" i="5"/>
  <c r="D559" i="5"/>
  <c r="D859" i="5"/>
  <c r="D799" i="5"/>
  <c r="D667" i="5"/>
  <c r="D643" i="5"/>
  <c r="D595" i="5"/>
  <c r="D619" i="5"/>
  <c r="D571" i="5"/>
  <c r="D547" i="5"/>
  <c r="D535" i="5"/>
  <c r="D631" i="5"/>
  <c r="D583" i="5"/>
  <c r="D511" i="5"/>
  <c r="D679" i="5"/>
  <c r="D523" i="5"/>
  <c r="D499" i="5"/>
  <c r="C36" i="3"/>
  <c r="E324" i="1" s="1"/>
  <c r="E876" i="5"/>
  <c r="E828" i="5"/>
  <c r="E780" i="5"/>
  <c r="E732" i="5"/>
  <c r="E912" i="5"/>
  <c r="E864" i="5"/>
  <c r="E816" i="5"/>
  <c r="E768" i="5"/>
  <c r="E720" i="5"/>
  <c r="E696" i="5"/>
  <c r="E840" i="5"/>
  <c r="E744" i="5"/>
  <c r="E684" i="5"/>
  <c r="E900" i="5"/>
  <c r="E804" i="5"/>
  <c r="E888" i="5"/>
  <c r="E648" i="5"/>
  <c r="E600" i="5"/>
  <c r="E552" i="5"/>
  <c r="E852" i="5"/>
  <c r="E792" i="5"/>
  <c r="E756" i="5"/>
  <c r="E636" i="5"/>
  <c r="E588" i="5"/>
  <c r="E708" i="5"/>
  <c r="E672" i="5"/>
  <c r="E612" i="5"/>
  <c r="E564" i="5"/>
  <c r="E540" i="5"/>
  <c r="E660" i="5"/>
  <c r="E516" i="5"/>
  <c r="E504" i="5"/>
  <c r="E624" i="5"/>
  <c r="E576" i="5"/>
  <c r="E528" i="5"/>
  <c r="E492" i="5"/>
  <c r="D41" i="3"/>
  <c r="F375" i="1" s="1"/>
  <c r="H874" i="5"/>
  <c r="G874" i="5"/>
  <c r="D873" i="5"/>
  <c r="D825" i="5"/>
  <c r="D777" i="5"/>
  <c r="D729" i="5"/>
  <c r="D909" i="5"/>
  <c r="D861" i="5"/>
  <c r="D813" i="5"/>
  <c r="D765" i="5"/>
  <c r="D717" i="5"/>
  <c r="D693" i="5"/>
  <c r="D885" i="5"/>
  <c r="D849" i="5"/>
  <c r="D789" i="5"/>
  <c r="D753" i="5"/>
  <c r="D681" i="5"/>
  <c r="D705" i="5"/>
  <c r="D645" i="5"/>
  <c r="D597" i="5"/>
  <c r="D549" i="5"/>
  <c r="D669" i="5"/>
  <c r="D741" i="5"/>
  <c r="D633" i="5"/>
  <c r="D585" i="5"/>
  <c r="D897" i="5"/>
  <c r="D837" i="5"/>
  <c r="D657" i="5"/>
  <c r="D609" i="5"/>
  <c r="D561" i="5"/>
  <c r="D537" i="5"/>
  <c r="D801" i="5"/>
  <c r="D513" i="5"/>
  <c r="D621" i="5"/>
  <c r="D573" i="5"/>
  <c r="D525" i="5"/>
  <c r="D501" i="5"/>
  <c r="C38" i="3"/>
  <c r="E371" i="1" s="1"/>
  <c r="E868" i="5"/>
  <c r="E820" i="5"/>
  <c r="E772" i="5"/>
  <c r="E724" i="5"/>
  <c r="E904" i="5"/>
  <c r="E856" i="5"/>
  <c r="E808" i="5"/>
  <c r="E760" i="5"/>
  <c r="E712" i="5"/>
  <c r="E688" i="5"/>
  <c r="E880" i="5"/>
  <c r="E784" i="5"/>
  <c r="E676" i="5"/>
  <c r="E844" i="5"/>
  <c r="E748" i="5"/>
  <c r="E640" i="5"/>
  <c r="E592" i="5"/>
  <c r="E544" i="5"/>
  <c r="E628" i="5"/>
  <c r="E580" i="5"/>
  <c r="E736" i="5"/>
  <c r="E892" i="5"/>
  <c r="E832" i="5"/>
  <c r="E664" i="5"/>
  <c r="E652" i="5"/>
  <c r="E604" i="5"/>
  <c r="E556" i="5"/>
  <c r="E796" i="5"/>
  <c r="E700" i="5"/>
  <c r="E520" i="5"/>
  <c r="E508" i="5"/>
  <c r="E496" i="5"/>
  <c r="E616" i="5"/>
  <c r="E568" i="5"/>
  <c r="E532" i="5"/>
  <c r="D33" i="3"/>
  <c r="F310" i="1" s="1"/>
  <c r="H864" i="5"/>
  <c r="G864" i="5"/>
  <c r="H856" i="5"/>
  <c r="G856" i="5"/>
  <c r="H846" i="5"/>
  <c r="G846" i="5"/>
  <c r="H836" i="5"/>
  <c r="G836" i="5"/>
  <c r="H826" i="5"/>
  <c r="G826" i="5"/>
  <c r="H816" i="5"/>
  <c r="G816" i="5"/>
  <c r="H808" i="5"/>
  <c r="G808" i="5"/>
  <c r="H798" i="5"/>
  <c r="G798" i="5"/>
  <c r="H788" i="5"/>
  <c r="G788" i="5"/>
  <c r="H778" i="5"/>
  <c r="G778" i="5"/>
  <c r="H768" i="5"/>
  <c r="G768" i="5"/>
  <c r="H760" i="5"/>
  <c r="G760" i="5"/>
  <c r="H750" i="5"/>
  <c r="G750" i="5"/>
  <c r="H740" i="5"/>
  <c r="G740" i="5"/>
  <c r="H730" i="5"/>
  <c r="G730" i="5"/>
  <c r="H720" i="5"/>
  <c r="G720" i="5"/>
  <c r="E909" i="5"/>
  <c r="E861" i="5"/>
  <c r="E813" i="5"/>
  <c r="E765" i="5"/>
  <c r="E717" i="5"/>
  <c r="E825" i="5"/>
  <c r="E729" i="5"/>
  <c r="E885" i="5"/>
  <c r="E849" i="5"/>
  <c r="E789" i="5"/>
  <c r="E753" i="5"/>
  <c r="E873" i="5"/>
  <c r="E777" i="5"/>
  <c r="E897" i="5"/>
  <c r="E837" i="5"/>
  <c r="E801" i="5"/>
  <c r="E741" i="5"/>
  <c r="E705" i="5"/>
  <c r="E669" i="5"/>
  <c r="E633" i="5"/>
  <c r="E585" i="5"/>
  <c r="E693" i="5"/>
  <c r="E621" i="5"/>
  <c r="E573" i="5"/>
  <c r="E657" i="5"/>
  <c r="E609" i="5"/>
  <c r="E561" i="5"/>
  <c r="E549" i="5"/>
  <c r="E513" i="5"/>
  <c r="E681" i="5"/>
  <c r="E645" i="5"/>
  <c r="E597" i="5"/>
  <c r="E525" i="5"/>
  <c r="E501" i="5"/>
  <c r="E537" i="5"/>
  <c r="D38" i="3"/>
  <c r="F371" i="1" s="1"/>
  <c r="G907" i="5"/>
  <c r="H907" i="5"/>
  <c r="D906" i="5"/>
  <c r="D858" i="5"/>
  <c r="D810" i="5"/>
  <c r="D762" i="5"/>
  <c r="D714" i="5"/>
  <c r="D894" i="5"/>
  <c r="D834" i="5"/>
  <c r="D798" i="5"/>
  <c r="D738" i="5"/>
  <c r="D822" i="5"/>
  <c r="D882" i="5"/>
  <c r="D846" i="5"/>
  <c r="D786" i="5"/>
  <c r="D750" i="5"/>
  <c r="D702" i="5"/>
  <c r="D774" i="5"/>
  <c r="D678" i="5"/>
  <c r="D630" i="5"/>
  <c r="D582" i="5"/>
  <c r="D726" i="5"/>
  <c r="D870" i="5"/>
  <c r="D618" i="5"/>
  <c r="D570" i="5"/>
  <c r="D654" i="5"/>
  <c r="D606" i="5"/>
  <c r="D558" i="5"/>
  <c r="D666" i="5"/>
  <c r="D690" i="5"/>
  <c r="D510" i="5"/>
  <c r="D642" i="5"/>
  <c r="D594" i="5"/>
  <c r="D546" i="5"/>
  <c r="D522" i="5"/>
  <c r="D498" i="5"/>
  <c r="D534" i="5"/>
  <c r="C35" i="3"/>
  <c r="E316" i="1" s="1"/>
  <c r="E899" i="5"/>
  <c r="E851" i="5"/>
  <c r="E803" i="5"/>
  <c r="E755" i="5"/>
  <c r="E863" i="5"/>
  <c r="E767" i="5"/>
  <c r="E887" i="5"/>
  <c r="E827" i="5"/>
  <c r="E791" i="5"/>
  <c r="E731" i="5"/>
  <c r="E911" i="5"/>
  <c r="E815" i="5"/>
  <c r="E875" i="5"/>
  <c r="E839" i="5"/>
  <c r="E779" i="5"/>
  <c r="E743" i="5"/>
  <c r="E695" i="5"/>
  <c r="E671" i="5"/>
  <c r="E623" i="5"/>
  <c r="E575" i="5"/>
  <c r="E611" i="5"/>
  <c r="E563" i="5"/>
  <c r="E719" i="5"/>
  <c r="E647" i="5"/>
  <c r="E599" i="5"/>
  <c r="E551" i="5"/>
  <c r="E683" i="5"/>
  <c r="E515" i="5"/>
  <c r="E503" i="5"/>
  <c r="E527" i="5"/>
  <c r="E635" i="5"/>
  <c r="E587" i="5"/>
  <c r="E491" i="5"/>
  <c r="E659" i="5"/>
  <c r="E707" i="5"/>
  <c r="E539" i="5"/>
  <c r="D40" i="3"/>
  <c r="F374" i="1" s="1"/>
  <c r="G897" i="5"/>
  <c r="H897" i="5"/>
  <c r="D896" i="5"/>
  <c r="D848" i="5"/>
  <c r="D800" i="5"/>
  <c r="D752" i="5"/>
  <c r="D872" i="5"/>
  <c r="D836" i="5"/>
  <c r="D776" i="5"/>
  <c r="D740" i="5"/>
  <c r="D860" i="5"/>
  <c r="D884" i="5"/>
  <c r="D824" i="5"/>
  <c r="D788" i="5"/>
  <c r="D728" i="5"/>
  <c r="D692" i="5"/>
  <c r="D680" i="5"/>
  <c r="D812" i="5"/>
  <c r="D620" i="5"/>
  <c r="D572" i="5"/>
  <c r="D704" i="5"/>
  <c r="D656" i="5"/>
  <c r="D608" i="5"/>
  <c r="D560" i="5"/>
  <c r="D716" i="5"/>
  <c r="D668" i="5"/>
  <c r="D644" i="5"/>
  <c r="D596" i="5"/>
  <c r="D548" i="5"/>
  <c r="D764" i="5"/>
  <c r="D512" i="5"/>
  <c r="D524" i="5"/>
  <c r="D500" i="5"/>
  <c r="D632" i="5"/>
  <c r="D584" i="5"/>
  <c r="D908" i="5"/>
  <c r="D536" i="5"/>
  <c r="C37" i="3"/>
  <c r="E325" i="1" s="1"/>
  <c r="E891" i="5"/>
  <c r="E843" i="5"/>
  <c r="E795" i="5"/>
  <c r="E747" i="5"/>
  <c r="E903" i="5"/>
  <c r="E807" i="5"/>
  <c r="E867" i="5"/>
  <c r="E831" i="5"/>
  <c r="E771" i="5"/>
  <c r="E735" i="5"/>
  <c r="E855" i="5"/>
  <c r="E759" i="5"/>
  <c r="E879" i="5"/>
  <c r="E819" i="5"/>
  <c r="E783" i="5"/>
  <c r="E723" i="5"/>
  <c r="E687" i="5"/>
  <c r="E711" i="5"/>
  <c r="E615" i="5"/>
  <c r="E567" i="5"/>
  <c r="E675" i="5"/>
  <c r="E663" i="5"/>
  <c r="E699" i="5"/>
  <c r="E651" i="5"/>
  <c r="E603" i="5"/>
  <c r="E639" i="5"/>
  <c r="E591" i="5"/>
  <c r="E543" i="5"/>
  <c r="E507" i="5"/>
  <c r="E531" i="5"/>
  <c r="E495" i="5"/>
  <c r="E627" i="5"/>
  <c r="E579" i="5"/>
  <c r="E555" i="5"/>
  <c r="E519" i="5"/>
  <c r="D32" i="3"/>
  <c r="F309" i="1" s="1"/>
  <c r="G887" i="5"/>
  <c r="H887" i="5"/>
  <c r="D886" i="5"/>
  <c r="D838" i="5"/>
  <c r="D790" i="5"/>
  <c r="D742" i="5"/>
  <c r="D910" i="5"/>
  <c r="D874" i="5"/>
  <c r="D814" i="5"/>
  <c r="D778" i="5"/>
  <c r="D718" i="5"/>
  <c r="D898" i="5"/>
  <c r="D802" i="5"/>
  <c r="D862" i="5"/>
  <c r="D826" i="5"/>
  <c r="D766" i="5"/>
  <c r="D730" i="5"/>
  <c r="D682" i="5"/>
  <c r="D658" i="5"/>
  <c r="D610" i="5"/>
  <c r="D562" i="5"/>
  <c r="D646" i="5"/>
  <c r="D598" i="5"/>
  <c r="D850" i="5"/>
  <c r="D670" i="5"/>
  <c r="D634" i="5"/>
  <c r="D586" i="5"/>
  <c r="D538" i="5"/>
  <c r="D754" i="5"/>
  <c r="D706" i="5"/>
  <c r="D526" i="5"/>
  <c r="D502" i="5"/>
  <c r="D694" i="5"/>
  <c r="D622" i="5"/>
  <c r="D574" i="5"/>
  <c r="D550" i="5"/>
  <c r="D514" i="5"/>
  <c r="C39" i="3"/>
  <c r="E372" i="1" s="1"/>
  <c r="E881" i="5"/>
  <c r="E833" i="5"/>
  <c r="E785" i="5"/>
  <c r="E737" i="5"/>
  <c r="E845" i="5"/>
  <c r="E749" i="5"/>
  <c r="E905" i="5"/>
  <c r="E869" i="5"/>
  <c r="E809" i="5"/>
  <c r="E773" i="5"/>
  <c r="E893" i="5"/>
  <c r="E797" i="5"/>
  <c r="E857" i="5"/>
  <c r="E821" i="5"/>
  <c r="E761" i="5"/>
  <c r="E725" i="5"/>
  <c r="E677" i="5"/>
  <c r="E653" i="5"/>
  <c r="E605" i="5"/>
  <c r="E557" i="5"/>
  <c r="E665" i="5"/>
  <c r="E713" i="5"/>
  <c r="E641" i="5"/>
  <c r="E593" i="5"/>
  <c r="E629" i="5"/>
  <c r="E581" i="5"/>
  <c r="E533" i="5"/>
  <c r="E497" i="5"/>
  <c r="E689" i="5"/>
  <c r="E617" i="5"/>
  <c r="E569" i="5"/>
  <c r="E545" i="5"/>
  <c r="E509" i="5"/>
  <c r="E701" i="5"/>
  <c r="E521" i="5"/>
  <c r="D34" i="3"/>
  <c r="F311" i="1" s="1"/>
  <c r="G879" i="5"/>
  <c r="H879" i="5"/>
  <c r="D876" i="5"/>
  <c r="D828" i="5"/>
  <c r="D780" i="5"/>
  <c r="D732" i="5"/>
  <c r="D912" i="5"/>
  <c r="D852" i="5"/>
  <c r="D816" i="5"/>
  <c r="D756" i="5"/>
  <c r="D720" i="5"/>
  <c r="D840" i="5"/>
  <c r="D900" i="5"/>
  <c r="D864" i="5"/>
  <c r="D804" i="5"/>
  <c r="D768" i="5"/>
  <c r="D672" i="5"/>
  <c r="D696" i="5"/>
  <c r="D660" i="5"/>
  <c r="D888" i="5"/>
  <c r="D648" i="5"/>
  <c r="D600" i="5"/>
  <c r="D552" i="5"/>
  <c r="D792" i="5"/>
  <c r="D684" i="5"/>
  <c r="D636" i="5"/>
  <c r="D588" i="5"/>
  <c r="D624" i="5"/>
  <c r="D576" i="5"/>
  <c r="D528" i="5"/>
  <c r="D492" i="5"/>
  <c r="D612" i="5"/>
  <c r="D564" i="5"/>
  <c r="D540" i="5"/>
  <c r="D744" i="5"/>
  <c r="D708" i="5"/>
  <c r="D516" i="5"/>
  <c r="D504" i="5"/>
  <c r="C41" i="3"/>
  <c r="E375" i="1" s="1"/>
  <c r="E871" i="5"/>
  <c r="E823" i="5"/>
  <c r="E775" i="5"/>
  <c r="E727" i="5"/>
  <c r="E883" i="5"/>
  <c r="E787" i="5"/>
  <c r="E907" i="5"/>
  <c r="E847" i="5"/>
  <c r="E811" i="5"/>
  <c r="E751" i="5"/>
  <c r="E715" i="5"/>
  <c r="E835" i="5"/>
  <c r="E739" i="5"/>
  <c r="E895" i="5"/>
  <c r="E859" i="5"/>
  <c r="E799" i="5"/>
  <c r="E763" i="5"/>
  <c r="E691" i="5"/>
  <c r="E667" i="5"/>
  <c r="E643" i="5"/>
  <c r="E595" i="5"/>
  <c r="E547" i="5"/>
  <c r="E679" i="5"/>
  <c r="E631" i="5"/>
  <c r="E583" i="5"/>
  <c r="E619" i="5"/>
  <c r="E571" i="5"/>
  <c r="E523" i="5"/>
  <c r="E703" i="5"/>
  <c r="E535" i="5"/>
  <c r="E655" i="5"/>
  <c r="E607" i="5"/>
  <c r="E559" i="5"/>
  <c r="E511" i="5"/>
  <c r="E499" i="5"/>
  <c r="D36" i="3"/>
  <c r="F324" i="1" s="1"/>
  <c r="G869" i="5"/>
  <c r="H869" i="5"/>
  <c r="D868" i="5"/>
  <c r="D820" i="5"/>
  <c r="D772" i="5"/>
  <c r="D724" i="5"/>
  <c r="D892" i="5"/>
  <c r="D856" i="5"/>
  <c r="D796" i="5"/>
  <c r="D760" i="5"/>
  <c r="D880" i="5"/>
  <c r="D904" i="5"/>
  <c r="D844" i="5"/>
  <c r="D808" i="5"/>
  <c r="D748" i="5"/>
  <c r="D712" i="5"/>
  <c r="D784" i="5"/>
  <c r="D700" i="5"/>
  <c r="D640" i="5"/>
  <c r="D592" i="5"/>
  <c r="D544" i="5"/>
  <c r="D628" i="5"/>
  <c r="D580" i="5"/>
  <c r="D616" i="5"/>
  <c r="D568" i="5"/>
  <c r="D520" i="5"/>
  <c r="D664" i="5"/>
  <c r="D652" i="5"/>
  <c r="D604" i="5"/>
  <c r="D688" i="5"/>
  <c r="D556" i="5"/>
  <c r="D508" i="5"/>
  <c r="D676" i="5"/>
  <c r="D496" i="5"/>
  <c r="D736" i="5"/>
  <c r="D532" i="5"/>
  <c r="D832" i="5"/>
  <c r="C33" i="3"/>
  <c r="E310" i="1" s="1"/>
  <c r="G859" i="5"/>
  <c r="H859" i="5"/>
  <c r="G849" i="5"/>
  <c r="H849" i="5"/>
  <c r="G839" i="5"/>
  <c r="H839" i="5"/>
  <c r="G831" i="5"/>
  <c r="H831" i="5"/>
  <c r="G821" i="5"/>
  <c r="H821" i="5"/>
  <c r="G811" i="5"/>
  <c r="H811" i="5"/>
  <c r="G801" i="5"/>
  <c r="H801" i="5"/>
  <c r="G791" i="5"/>
  <c r="H791" i="5"/>
  <c r="G783" i="5"/>
  <c r="H783" i="5"/>
  <c r="G773" i="5"/>
  <c r="H773" i="5"/>
  <c r="G763" i="5"/>
  <c r="H763" i="5"/>
  <c r="G753" i="5"/>
  <c r="H753" i="5"/>
  <c r="G743" i="5"/>
  <c r="H743" i="5"/>
  <c r="G735" i="5"/>
  <c r="H735" i="5"/>
  <c r="G725" i="5"/>
  <c r="H725" i="5"/>
  <c r="G715" i="5"/>
  <c r="H715" i="5"/>
  <c r="G910" i="5"/>
  <c r="H910" i="5"/>
  <c r="G900" i="5"/>
  <c r="H900" i="5"/>
  <c r="G892" i="5"/>
  <c r="H892" i="5"/>
  <c r="G882" i="5"/>
  <c r="H882" i="5"/>
  <c r="G872" i="5"/>
  <c r="H872" i="5"/>
  <c r="G862" i="5"/>
  <c r="H862" i="5"/>
  <c r="G852" i="5"/>
  <c r="H852" i="5"/>
  <c r="G844" i="5"/>
  <c r="H844" i="5"/>
  <c r="G834" i="5"/>
  <c r="H834" i="5"/>
  <c r="G824" i="5"/>
  <c r="H824" i="5"/>
  <c r="G814" i="5"/>
  <c r="H814" i="5"/>
  <c r="G804" i="5"/>
  <c r="H804" i="5"/>
  <c r="G796" i="5"/>
  <c r="H796" i="5"/>
  <c r="G786" i="5"/>
  <c r="H786" i="5"/>
  <c r="G776" i="5"/>
  <c r="H776" i="5"/>
  <c r="G766" i="5"/>
  <c r="H766" i="5"/>
  <c r="G756" i="5"/>
  <c r="H756" i="5"/>
  <c r="G748" i="5"/>
  <c r="H748" i="5"/>
  <c r="G738" i="5"/>
  <c r="H738" i="5"/>
  <c r="G728" i="5"/>
  <c r="H728" i="5"/>
  <c r="G718" i="5"/>
  <c r="H718" i="5"/>
  <c r="G898" i="5"/>
  <c r="H898" i="5"/>
  <c r="G896" i="5"/>
  <c r="H896" i="5"/>
  <c r="G880" i="5"/>
  <c r="H880" i="5"/>
  <c r="G876" i="5"/>
  <c r="H876" i="5"/>
  <c r="G860" i="5"/>
  <c r="H860" i="5"/>
  <c r="G858" i="5"/>
  <c r="H858" i="5"/>
  <c r="G840" i="5"/>
  <c r="H840" i="5"/>
  <c r="G838" i="5"/>
  <c r="H838" i="5"/>
  <c r="G822" i="5"/>
  <c r="H822" i="5"/>
  <c r="G820" i="5"/>
  <c r="H820" i="5"/>
  <c r="G802" i="5"/>
  <c r="H802" i="5"/>
  <c r="G800" i="5"/>
  <c r="H800" i="5"/>
  <c r="G784" i="5"/>
  <c r="H784" i="5"/>
  <c r="G780" i="5"/>
  <c r="H780" i="5"/>
  <c r="G764" i="5"/>
  <c r="H764" i="5"/>
  <c r="G762" i="5"/>
  <c r="H762" i="5"/>
  <c r="G744" i="5"/>
  <c r="H744" i="5"/>
  <c r="G742" i="5"/>
  <c r="H742" i="5"/>
  <c r="G726" i="5"/>
  <c r="H726" i="5"/>
  <c r="G724" i="5"/>
  <c r="H724" i="5"/>
  <c r="G704" i="5"/>
  <c r="H704" i="5"/>
  <c r="G694" i="5"/>
  <c r="H694" i="5"/>
  <c r="G684" i="5"/>
  <c r="H684" i="5"/>
  <c r="G676" i="5"/>
  <c r="H676" i="5"/>
  <c r="G666" i="5"/>
  <c r="H666" i="5"/>
  <c r="G911" i="5"/>
  <c r="H911" i="5"/>
  <c r="G909" i="5"/>
  <c r="H909" i="5"/>
  <c r="G893" i="5"/>
  <c r="H893" i="5"/>
  <c r="G891" i="5"/>
  <c r="H891" i="5"/>
  <c r="G873" i="5"/>
  <c r="H873" i="5"/>
  <c r="G871" i="5"/>
  <c r="H871" i="5"/>
  <c r="G855" i="5"/>
  <c r="H855" i="5"/>
  <c r="G851" i="5"/>
  <c r="H851" i="5"/>
  <c r="G835" i="5"/>
  <c r="H835" i="5"/>
  <c r="G833" i="5"/>
  <c r="H833" i="5"/>
  <c r="G815" i="5"/>
  <c r="H815" i="5"/>
  <c r="G813" i="5"/>
  <c r="H813" i="5"/>
  <c r="G797" i="5"/>
  <c r="H797" i="5"/>
  <c r="G795" i="5"/>
  <c r="H795" i="5"/>
  <c r="G777" i="5"/>
  <c r="H777" i="5"/>
  <c r="G775" i="5"/>
  <c r="H775" i="5"/>
  <c r="G759" i="5"/>
  <c r="H759" i="5"/>
  <c r="G755" i="5"/>
  <c r="H755" i="5"/>
  <c r="G739" i="5"/>
  <c r="H739" i="5"/>
  <c r="G737" i="5"/>
  <c r="H737" i="5"/>
  <c r="G719" i="5"/>
  <c r="H719" i="5"/>
  <c r="G717" i="5"/>
  <c r="H717" i="5"/>
  <c r="G702" i="5"/>
  <c r="H702" i="5"/>
  <c r="G692" i="5"/>
  <c r="H692" i="5"/>
  <c r="G682" i="5"/>
  <c r="H682" i="5"/>
  <c r="G672" i="5"/>
  <c r="H672" i="5"/>
  <c r="G895" i="5"/>
  <c r="H895" i="5"/>
  <c r="G875" i="5"/>
  <c r="H875" i="5"/>
  <c r="G857" i="5"/>
  <c r="H857" i="5"/>
  <c r="G837" i="5"/>
  <c r="H837" i="5"/>
  <c r="G819" i="5"/>
  <c r="H819" i="5"/>
  <c r="G799" i="5"/>
  <c r="H799" i="5"/>
  <c r="G908" i="5"/>
  <c r="H908" i="5"/>
  <c r="G906" i="5"/>
  <c r="H906" i="5"/>
  <c r="G888" i="5"/>
  <c r="H888" i="5"/>
  <c r="G886" i="5"/>
  <c r="H886" i="5"/>
  <c r="G870" i="5"/>
  <c r="H870" i="5"/>
  <c r="G868" i="5"/>
  <c r="H868" i="5"/>
  <c r="G850" i="5"/>
  <c r="H850" i="5"/>
  <c r="G848" i="5"/>
  <c r="H848" i="5"/>
  <c r="G832" i="5"/>
  <c r="H832" i="5"/>
  <c r="G828" i="5"/>
  <c r="H828" i="5"/>
  <c r="G812" i="5"/>
  <c r="H812" i="5"/>
  <c r="G810" i="5"/>
  <c r="H810" i="5"/>
  <c r="G792" i="5"/>
  <c r="H792" i="5"/>
  <c r="G790" i="5"/>
  <c r="H790" i="5"/>
  <c r="G774" i="5"/>
  <c r="H774" i="5"/>
  <c r="G772" i="5"/>
  <c r="H772" i="5"/>
  <c r="G754" i="5"/>
  <c r="H754" i="5"/>
  <c r="G752" i="5"/>
  <c r="H752" i="5"/>
  <c r="G736" i="5"/>
  <c r="H736" i="5"/>
  <c r="G732" i="5"/>
  <c r="H732" i="5"/>
  <c r="G703" i="5"/>
  <c r="H703" i="5"/>
  <c r="G693" i="5"/>
  <c r="H693" i="5"/>
  <c r="G683" i="5"/>
  <c r="H683" i="5"/>
  <c r="G675" i="5"/>
  <c r="H675" i="5"/>
  <c r="G883" i="5"/>
  <c r="H883" i="5"/>
  <c r="G843" i="5"/>
  <c r="H843" i="5"/>
  <c r="G807" i="5"/>
  <c r="H807" i="5"/>
  <c r="G731" i="5"/>
  <c r="H731" i="5"/>
  <c r="G727" i="5"/>
  <c r="H727" i="5"/>
  <c r="G714" i="5"/>
  <c r="H714" i="5"/>
  <c r="G665" i="5"/>
  <c r="H665" i="5"/>
  <c r="G656" i="5"/>
  <c r="H656" i="5"/>
  <c r="G646" i="5"/>
  <c r="H646" i="5"/>
  <c r="G636" i="5"/>
  <c r="H636" i="5"/>
  <c r="G628" i="5"/>
  <c r="H628" i="5"/>
  <c r="G618" i="5"/>
  <c r="H618" i="5"/>
  <c r="G608" i="5"/>
  <c r="H608" i="5"/>
  <c r="G598" i="5"/>
  <c r="H598" i="5"/>
  <c r="G588" i="5"/>
  <c r="H588" i="5"/>
  <c r="G580" i="5"/>
  <c r="H580" i="5"/>
  <c r="G570" i="5"/>
  <c r="H570" i="5"/>
  <c r="G560" i="5"/>
  <c r="H560" i="5"/>
  <c r="G550" i="5"/>
  <c r="H550" i="5"/>
  <c r="G847" i="5"/>
  <c r="H847" i="5"/>
  <c r="G741" i="5"/>
  <c r="H741" i="5"/>
  <c r="G663" i="5"/>
  <c r="H663" i="5"/>
  <c r="G651" i="5"/>
  <c r="H651" i="5"/>
  <c r="G641" i="5"/>
  <c r="H641" i="5"/>
  <c r="G631" i="5"/>
  <c r="H631" i="5"/>
  <c r="G621" i="5"/>
  <c r="H621" i="5"/>
  <c r="G611" i="5"/>
  <c r="H611" i="5"/>
  <c r="G603" i="5"/>
  <c r="H603" i="5"/>
  <c r="G593" i="5"/>
  <c r="H593" i="5"/>
  <c r="G583" i="5"/>
  <c r="H583" i="5"/>
  <c r="G573" i="5"/>
  <c r="H573" i="5"/>
  <c r="G563" i="5"/>
  <c r="H563" i="5"/>
  <c r="G555" i="5"/>
  <c r="H555" i="5"/>
  <c r="G545" i="5"/>
  <c r="H545" i="5"/>
  <c r="G899" i="5"/>
  <c r="H899" i="5"/>
  <c r="G863" i="5"/>
  <c r="H863" i="5"/>
  <c r="G823" i="5"/>
  <c r="H823" i="5"/>
  <c r="G787" i="5"/>
  <c r="H787" i="5"/>
  <c r="G751" i="5"/>
  <c r="H751" i="5"/>
  <c r="G747" i="5"/>
  <c r="H747" i="5"/>
  <c r="G713" i="5"/>
  <c r="H713" i="5"/>
  <c r="G708" i="5"/>
  <c r="H708" i="5"/>
  <c r="G706" i="5"/>
  <c r="H706" i="5"/>
  <c r="G699" i="5"/>
  <c r="H699" i="5"/>
  <c r="G695" i="5"/>
  <c r="H695" i="5"/>
  <c r="G690" i="5"/>
  <c r="H690" i="5"/>
  <c r="G688" i="5"/>
  <c r="H688" i="5"/>
  <c r="G679" i="5"/>
  <c r="H679" i="5"/>
  <c r="G677" i="5"/>
  <c r="H677" i="5"/>
  <c r="G670" i="5"/>
  <c r="H670" i="5"/>
  <c r="G659" i="5"/>
  <c r="H659" i="5"/>
  <c r="G654" i="5"/>
  <c r="H654" i="5"/>
  <c r="G644" i="5"/>
  <c r="H644" i="5"/>
  <c r="G634" i="5"/>
  <c r="H634" i="5"/>
  <c r="G624" i="5"/>
  <c r="H624" i="5"/>
  <c r="G616" i="5"/>
  <c r="H616" i="5"/>
  <c r="G606" i="5"/>
  <c r="H606" i="5"/>
  <c r="G596" i="5"/>
  <c r="H596" i="5"/>
  <c r="G586" i="5"/>
  <c r="H586" i="5"/>
  <c r="G576" i="5"/>
  <c r="H576" i="5"/>
  <c r="G568" i="5"/>
  <c r="H568" i="5"/>
  <c r="G558" i="5"/>
  <c r="H558" i="5"/>
  <c r="G905" i="5"/>
  <c r="H905" i="5"/>
  <c r="G827" i="5"/>
  <c r="H827" i="5"/>
  <c r="G761" i="5"/>
  <c r="H761" i="5"/>
  <c r="G729" i="5"/>
  <c r="H729" i="5"/>
  <c r="G716" i="5"/>
  <c r="H716" i="5"/>
  <c r="G701" i="5"/>
  <c r="H701" i="5"/>
  <c r="G681" i="5"/>
  <c r="H681" i="5"/>
  <c r="G668" i="5"/>
  <c r="H668" i="5"/>
  <c r="G657" i="5"/>
  <c r="H657" i="5"/>
  <c r="G647" i="5"/>
  <c r="H647" i="5"/>
  <c r="G639" i="5"/>
  <c r="H639" i="5"/>
  <c r="G629" i="5"/>
  <c r="H629" i="5"/>
  <c r="G619" i="5"/>
  <c r="H619" i="5"/>
  <c r="G609" i="5"/>
  <c r="H609" i="5"/>
  <c r="G599" i="5"/>
  <c r="H599" i="5"/>
  <c r="G591" i="5"/>
  <c r="H591" i="5"/>
  <c r="G581" i="5"/>
  <c r="H581" i="5"/>
  <c r="G571" i="5"/>
  <c r="H571" i="5"/>
  <c r="G561" i="5"/>
  <c r="H561" i="5"/>
  <c r="G885" i="5"/>
  <c r="H885" i="5"/>
  <c r="G809" i="5"/>
  <c r="H809" i="5"/>
  <c r="G779" i="5"/>
  <c r="H779" i="5"/>
  <c r="G749" i="5"/>
  <c r="H749" i="5"/>
  <c r="G712" i="5"/>
  <c r="H712" i="5"/>
  <c r="G660" i="5"/>
  <c r="H660" i="5"/>
  <c r="G655" i="5"/>
  <c r="H655" i="5"/>
  <c r="G645" i="5"/>
  <c r="H645" i="5"/>
  <c r="G635" i="5"/>
  <c r="H635" i="5"/>
  <c r="G627" i="5"/>
  <c r="H627" i="5"/>
  <c r="G617" i="5"/>
  <c r="H617" i="5"/>
  <c r="G607" i="5"/>
  <c r="H607" i="5"/>
  <c r="G597" i="5"/>
  <c r="H597" i="5"/>
  <c r="G587" i="5"/>
  <c r="H587" i="5"/>
  <c r="G579" i="5"/>
  <c r="H579" i="5"/>
  <c r="G569" i="5"/>
  <c r="H569" i="5"/>
  <c r="G559" i="5"/>
  <c r="H559" i="5"/>
  <c r="G549" i="5"/>
  <c r="H549" i="5"/>
  <c r="G539" i="5"/>
  <c r="H539" i="5"/>
  <c r="G531" i="5"/>
  <c r="H531" i="5"/>
  <c r="G521" i="5"/>
  <c r="H521" i="5"/>
  <c r="G903" i="5"/>
  <c r="H903" i="5"/>
  <c r="G861" i="5"/>
  <c r="H861" i="5"/>
  <c r="G825" i="5"/>
  <c r="H825" i="5"/>
  <c r="G785" i="5"/>
  <c r="H785" i="5"/>
  <c r="G707" i="5"/>
  <c r="H707" i="5"/>
  <c r="G705" i="5"/>
  <c r="H705" i="5"/>
  <c r="G700" i="5"/>
  <c r="H700" i="5"/>
  <c r="G696" i="5"/>
  <c r="H696" i="5"/>
  <c r="G689" i="5"/>
  <c r="H689" i="5"/>
  <c r="G687" i="5"/>
  <c r="H687" i="5"/>
  <c r="G680" i="5"/>
  <c r="H680" i="5"/>
  <c r="G678" i="5"/>
  <c r="H678" i="5"/>
  <c r="G648" i="5"/>
  <c r="H648" i="5"/>
  <c r="G640" i="5"/>
  <c r="H640" i="5"/>
  <c r="G630" i="5"/>
  <c r="H630" i="5"/>
  <c r="G620" i="5"/>
  <c r="H620" i="5"/>
  <c r="G610" i="5"/>
  <c r="H610" i="5"/>
  <c r="G600" i="5"/>
  <c r="H600" i="5"/>
  <c r="G592" i="5"/>
  <c r="H592" i="5"/>
  <c r="G582" i="5"/>
  <c r="H582" i="5"/>
  <c r="G572" i="5"/>
  <c r="H572" i="5"/>
  <c r="G562" i="5"/>
  <c r="H562" i="5"/>
  <c r="G552" i="5"/>
  <c r="H552" i="5"/>
  <c r="G803" i="5"/>
  <c r="H803" i="5"/>
  <c r="G765" i="5"/>
  <c r="H765" i="5"/>
  <c r="G653" i="5"/>
  <c r="H653" i="5"/>
  <c r="G643" i="5"/>
  <c r="H643" i="5"/>
  <c r="G633" i="5"/>
  <c r="H633" i="5"/>
  <c r="G623" i="5"/>
  <c r="H623" i="5"/>
  <c r="G615" i="5"/>
  <c r="H615" i="5"/>
  <c r="G605" i="5"/>
  <c r="H605" i="5"/>
  <c r="G595" i="5"/>
  <c r="H595" i="5"/>
  <c r="G585" i="5"/>
  <c r="H585" i="5"/>
  <c r="G575" i="5"/>
  <c r="H575" i="5"/>
  <c r="G567" i="5"/>
  <c r="H567" i="5"/>
  <c r="G540" i="5"/>
  <c r="H540" i="5"/>
  <c r="G533" i="5"/>
  <c r="H533" i="5"/>
  <c r="G522" i="5"/>
  <c r="H522" i="5"/>
  <c r="G513" i="5"/>
  <c r="H513" i="5"/>
  <c r="G503" i="5"/>
  <c r="H503" i="5"/>
  <c r="G495" i="5"/>
  <c r="H495" i="5"/>
  <c r="G557" i="5"/>
  <c r="H557" i="5"/>
  <c r="G544" i="5"/>
  <c r="H544" i="5"/>
  <c r="G538" i="5"/>
  <c r="H538" i="5"/>
  <c r="G527" i="5"/>
  <c r="H527" i="5"/>
  <c r="G520" i="5"/>
  <c r="H520" i="5"/>
  <c r="G508" i="5"/>
  <c r="H508" i="5"/>
  <c r="G498" i="5"/>
  <c r="H498" i="5"/>
  <c r="G845" i="5"/>
  <c r="H845" i="5"/>
  <c r="G771" i="5"/>
  <c r="H771" i="5"/>
  <c r="G711" i="5"/>
  <c r="H711" i="5"/>
  <c r="G671" i="5"/>
  <c r="H671" i="5"/>
  <c r="G667" i="5"/>
  <c r="H667" i="5"/>
  <c r="G652" i="5"/>
  <c r="H652" i="5"/>
  <c r="G642" i="5"/>
  <c r="H642" i="5"/>
  <c r="G632" i="5"/>
  <c r="H632" i="5"/>
  <c r="G622" i="5"/>
  <c r="H622" i="5"/>
  <c r="G612" i="5"/>
  <c r="H612" i="5"/>
  <c r="G604" i="5"/>
  <c r="H604" i="5"/>
  <c r="G594" i="5"/>
  <c r="H594" i="5"/>
  <c r="G584" i="5"/>
  <c r="H584" i="5"/>
  <c r="G574" i="5"/>
  <c r="H574" i="5"/>
  <c r="G564" i="5"/>
  <c r="H564" i="5"/>
  <c r="G546" i="5"/>
  <c r="H546" i="5"/>
  <c r="G536" i="5"/>
  <c r="H536" i="5"/>
  <c r="G525" i="5"/>
  <c r="H525" i="5"/>
  <c r="G516" i="5"/>
  <c r="H516" i="5"/>
  <c r="G511" i="5"/>
  <c r="H511" i="5"/>
  <c r="G501" i="5"/>
  <c r="H501" i="5"/>
  <c r="G491" i="5"/>
  <c r="H491" i="5"/>
  <c r="G556" i="5"/>
  <c r="H556" i="5"/>
  <c r="G551" i="5"/>
  <c r="H551" i="5"/>
  <c r="G548" i="5"/>
  <c r="H548" i="5"/>
  <c r="G534" i="5"/>
  <c r="H534" i="5"/>
  <c r="G514" i="5"/>
  <c r="H514" i="5"/>
  <c r="G504" i="5"/>
  <c r="H504" i="5"/>
  <c r="G496" i="5"/>
  <c r="H496" i="5"/>
  <c r="G723" i="5"/>
  <c r="H723" i="5"/>
  <c r="G543" i="5"/>
  <c r="H543" i="5"/>
  <c r="G532" i="5"/>
  <c r="H532" i="5"/>
  <c r="G523" i="5"/>
  <c r="H523" i="5"/>
  <c r="G509" i="5"/>
  <c r="H509" i="5"/>
  <c r="G499" i="5"/>
  <c r="H499" i="5"/>
  <c r="G867" i="5"/>
  <c r="H867" i="5"/>
  <c r="G767" i="5"/>
  <c r="H767" i="5"/>
  <c r="G537" i="5"/>
  <c r="H537" i="5"/>
  <c r="G528" i="5"/>
  <c r="H528" i="5"/>
  <c r="G519" i="5"/>
  <c r="H519" i="5"/>
  <c r="G512" i="5"/>
  <c r="H512" i="5"/>
  <c r="G502" i="5"/>
  <c r="H502" i="5"/>
  <c r="G492" i="5"/>
  <c r="H492" i="5"/>
  <c r="G664" i="5"/>
  <c r="H664" i="5"/>
  <c r="G510" i="5"/>
  <c r="H510" i="5"/>
  <c r="G500" i="5"/>
  <c r="H500" i="5"/>
  <c r="G524" i="5"/>
  <c r="H524" i="5"/>
  <c r="G669" i="5"/>
  <c r="H669" i="5"/>
  <c r="G881" i="5"/>
  <c r="H881" i="5"/>
  <c r="G789" i="5"/>
  <c r="H789" i="5"/>
  <c r="G691" i="5"/>
  <c r="H691" i="5"/>
  <c r="G658" i="5"/>
  <c r="H658" i="5"/>
  <c r="G547" i="5"/>
  <c r="H547" i="5"/>
  <c r="G526" i="5"/>
  <c r="H526" i="5"/>
  <c r="G515" i="5"/>
  <c r="H515" i="5"/>
  <c r="G507" i="5"/>
  <c r="H507" i="5"/>
  <c r="G497" i="5"/>
  <c r="H497" i="5"/>
  <c r="G535" i="5"/>
  <c r="H535" i="5"/>
  <c r="F535" i="1" l="1"/>
  <c r="F548" i="1"/>
  <c r="E535" i="1"/>
  <c r="E548" i="1"/>
  <c r="F43" i="3"/>
  <c r="H412" i="1" s="1"/>
  <c r="F91" i="3"/>
  <c r="F40" i="3"/>
  <c r="H374" i="1" s="1"/>
  <c r="H518" i="5"/>
  <c r="F49" i="3" s="1"/>
  <c r="H866" i="5"/>
  <c r="F78" i="3" s="1"/>
  <c r="H542" i="5"/>
  <c r="F51" i="3" s="1"/>
  <c r="H614" i="5"/>
  <c r="F57" i="3" s="1"/>
  <c r="H686" i="5"/>
  <c r="F63" i="3" s="1"/>
  <c r="H578" i="5"/>
  <c r="F54" i="3" s="1"/>
  <c r="H746" i="5"/>
  <c r="F68" i="3" s="1"/>
  <c r="H842" i="5"/>
  <c r="F76" i="3" s="1"/>
  <c r="H890" i="5"/>
  <c r="F80" i="3" s="1"/>
  <c r="H698" i="5"/>
  <c r="F64" i="3" s="1"/>
  <c r="H674" i="5"/>
  <c r="F62" i="3" s="1"/>
  <c r="H722" i="5"/>
  <c r="F66" i="3" s="1"/>
  <c r="H494" i="5"/>
  <c r="F47" i="3" s="1"/>
  <c r="H902" i="5"/>
  <c r="F81" i="3" s="1"/>
  <c r="H650" i="5"/>
  <c r="F60" i="3" s="1"/>
  <c r="H818" i="5"/>
  <c r="F74" i="3" s="1"/>
  <c r="F33" i="3"/>
  <c r="H310" i="1" s="1"/>
  <c r="F37" i="3"/>
  <c r="H325" i="1" s="1"/>
  <c r="H770" i="5"/>
  <c r="F70" i="3" s="1"/>
  <c r="H590" i="5"/>
  <c r="F55" i="3" s="1"/>
  <c r="H662" i="5"/>
  <c r="F61" i="3" s="1"/>
  <c r="H794" i="5"/>
  <c r="F72" i="3" s="1"/>
  <c r="H830" i="5"/>
  <c r="F75" i="3" s="1"/>
  <c r="F32" i="3"/>
  <c r="H309" i="1" s="1"/>
  <c r="H506" i="5"/>
  <c r="F48" i="3" s="1"/>
  <c r="F45" i="3"/>
  <c r="F46" i="3"/>
  <c r="H576" i="1" s="1"/>
  <c r="H710" i="5"/>
  <c r="F65" i="3" s="1"/>
  <c r="H782" i="5"/>
  <c r="F71" i="3" s="1"/>
  <c r="F42" i="3"/>
  <c r="H379" i="1" s="1"/>
  <c r="H602" i="5"/>
  <c r="F56" i="3" s="1"/>
  <c r="H734" i="5"/>
  <c r="F44" i="3"/>
  <c r="H517" i="1" s="1"/>
  <c r="H878" i="5"/>
  <c r="F31" i="3"/>
  <c r="H308" i="1" s="1"/>
  <c r="F41" i="3"/>
  <c r="H375" i="1" s="1"/>
  <c r="F38" i="3"/>
  <c r="H371" i="1" s="1"/>
  <c r="F39" i="3"/>
  <c r="H372" i="1" s="1"/>
  <c r="H566" i="5"/>
  <c r="F53" i="3" s="1"/>
  <c r="H530" i="5"/>
  <c r="F50" i="3" s="1"/>
  <c r="H638" i="5"/>
  <c r="F59" i="3" s="1"/>
  <c r="H554" i="5"/>
  <c r="F52" i="3" s="1"/>
  <c r="H758" i="5"/>
  <c r="F69" i="3" s="1"/>
  <c r="H626" i="5"/>
  <c r="F58" i="3" s="1"/>
  <c r="H806" i="5"/>
  <c r="F73" i="3" s="1"/>
  <c r="H854" i="5"/>
  <c r="F77" i="3" s="1"/>
  <c r="I576" i="1" l="1"/>
  <c r="J576" i="1"/>
  <c r="K576" i="1" s="1"/>
  <c r="K583" i="1" s="1"/>
  <c r="K584" i="1" s="1"/>
  <c r="K585" i="1" s="1"/>
  <c r="I517" i="1"/>
  <c r="J517" i="1"/>
  <c r="K517" i="1" s="1"/>
  <c r="I374" i="1"/>
  <c r="J374" i="1"/>
  <c r="K374" i="1" s="1"/>
  <c r="I372" i="1"/>
  <c r="J372" i="1"/>
  <c r="K372" i="1" s="1"/>
  <c r="I379" i="1"/>
  <c r="J379" i="1"/>
  <c r="K379" i="1" s="1"/>
  <c r="K382" i="1" s="1"/>
  <c r="I412" i="1"/>
  <c r="J412" i="1"/>
  <c r="K412" i="1" s="1"/>
  <c r="I371" i="1"/>
  <c r="J371" i="1"/>
  <c r="K371" i="1" s="1"/>
  <c r="I375" i="1"/>
  <c r="J375" i="1"/>
  <c r="K375" i="1" s="1"/>
  <c r="H548" i="1"/>
  <c r="H535" i="1"/>
  <c r="I325" i="1"/>
  <c r="J325" i="1"/>
  <c r="K325" i="1" s="1"/>
  <c r="I308" i="1"/>
  <c r="J308" i="1"/>
  <c r="K308" i="1" s="1"/>
  <c r="I310" i="1"/>
  <c r="J310" i="1"/>
  <c r="K310" i="1" s="1"/>
  <c r="I309" i="1"/>
  <c r="J309" i="1"/>
  <c r="K309" i="1" s="1"/>
  <c r="F36" i="3"/>
  <c r="H324" i="1" s="1"/>
  <c r="F67" i="3"/>
  <c r="F34" i="3"/>
  <c r="H311" i="1" s="1"/>
  <c r="F79" i="3"/>
  <c r="F35" i="3"/>
  <c r="H316" i="1" s="1"/>
  <c r="D6" i="3"/>
  <c r="F143" i="1" s="1"/>
  <c r="F6" i="3"/>
  <c r="H143" i="1" s="1"/>
  <c r="C6" i="3"/>
  <c r="E143" i="1" s="1"/>
  <c r="I535" i="1" l="1"/>
  <c r="J535" i="1"/>
  <c r="K535" i="1" s="1"/>
  <c r="I548" i="1"/>
  <c r="J548" i="1"/>
  <c r="K548" i="1" s="1"/>
  <c r="K554" i="1" s="1"/>
  <c r="I316" i="1"/>
  <c r="J316" i="1"/>
  <c r="K316" i="1" s="1"/>
  <c r="K317" i="1" s="1"/>
  <c r="K376" i="1"/>
  <c r="K419" i="1"/>
  <c r="K420" i="1" s="1"/>
  <c r="K518" i="1"/>
  <c r="I324" i="1"/>
  <c r="J324" i="1"/>
  <c r="K324" i="1" s="1"/>
  <c r="I311" i="1"/>
  <c r="J311" i="1"/>
  <c r="K311" i="1" s="1"/>
  <c r="K312" i="1" s="1"/>
  <c r="I143" i="1"/>
  <c r="J143" i="1"/>
  <c r="K143" i="1" s="1"/>
  <c r="K148" i="1" s="1"/>
  <c r="F4" i="3"/>
  <c r="H125" i="1" s="1"/>
  <c r="F5" i="3"/>
  <c r="H20" i="1" s="1"/>
  <c r="C5" i="3"/>
  <c r="E20" i="1" s="1"/>
  <c r="D5" i="3"/>
  <c r="F20" i="1" s="1"/>
  <c r="K527" i="1" l="1"/>
  <c r="K318" i="1"/>
  <c r="K319" i="1" s="1"/>
  <c r="K383" i="1"/>
  <c r="K439" i="1" s="1"/>
  <c r="K326" i="1"/>
  <c r="K335" i="1" s="1"/>
  <c r="K365" i="1" s="1"/>
  <c r="K541" i="1"/>
  <c r="K570" i="1" s="1"/>
  <c r="K571" i="1" s="1"/>
  <c r="I125" i="1"/>
  <c r="J125" i="1"/>
  <c r="K125" i="1" s="1"/>
  <c r="I20" i="1"/>
  <c r="J20" i="1"/>
  <c r="K20" i="1" s="1"/>
  <c r="K127" i="1" l="1"/>
  <c r="K229" i="1" s="1"/>
  <c r="K230" i="1" s="1"/>
  <c r="K23" i="1"/>
  <c r="K24" i="1" s="1"/>
  <c r="K25" i="1" s="1"/>
  <c r="J12" i="1" l="1"/>
  <c r="K12" i="1" s="1"/>
  <c r="K13" i="1" s="1"/>
  <c r="H12" i="1" l="1"/>
  <c r="I12" i="1" s="1"/>
  <c r="K14" i="1"/>
  <c r="K15" i="1" s="1"/>
  <c r="K596" i="1" l="1"/>
  <c r="K7" i="1"/>
  <c r="I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F46A1100-1501-4230-9C77-7BA54C759C9F}">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sharedStrings.xml><?xml version="1.0" encoding="utf-8"?>
<sst xmlns="http://schemas.openxmlformats.org/spreadsheetml/2006/main" count="113063" uniqueCount="47847">
  <si>
    <t>ENDEREÇO:</t>
  </si>
  <si>
    <t>PRAZO EXECUÇÃO:</t>
  </si>
  <si>
    <t>BDI UTILIZADO:</t>
  </si>
  <si>
    <t>ITEM</t>
  </si>
  <si>
    <t>FONTE</t>
  </si>
  <si>
    <t>CÓDIGO</t>
  </si>
  <si>
    <t>DESCRIÇÃO</t>
  </si>
  <si>
    <t>UNIDADE</t>
  </si>
  <si>
    <t>QUANTIDADE</t>
  </si>
  <si>
    <t>PREÇO UNITÁRIO S/ BDI</t>
  </si>
  <si>
    <t>PREÇO UNITÁRIO C/ BDI</t>
  </si>
  <si>
    <t>04/2025</t>
  </si>
  <si>
    <t>BELO HORIZONTE</t>
  </si>
  <si>
    <t/>
  </si>
  <si>
    <t>SINAPI-I</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</si>
  <si>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</si>
  <si>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</si>
  <si>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</si>
  <si>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</si>
  <si>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</si>
  <si>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</si>
  <si>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</si>
  <si>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</si>
  <si>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</si>
  <si>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</si>
  <si>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</si>
  <si>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</si>
  <si>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</si>
  <si>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</si>
  <si>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</si>
  <si>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</si>
  <si>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</si>
  <si>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</si>
  <si>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</si>
  <si>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</si>
  <si>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</si>
  <si>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</si>
  <si>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</si>
  <si>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</si>
  <si>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</si>
  <si>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</si>
  <si>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</si>
  <si>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</si>
  <si>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</si>
  <si>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</si>
  <si>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</si>
  <si>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</si>
  <si>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</si>
  <si>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</si>
  <si>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</si>
  <si>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</si>
  <si>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</si>
  <si>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</si>
  <si>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</si>
  <si>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</si>
  <si>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</si>
  <si>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</si>
  <si>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</si>
  <si>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</si>
  <si>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</si>
  <si>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</si>
  <si>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</si>
  <si>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</si>
  <si>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</si>
  <si>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</si>
  <si>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</si>
  <si>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</si>
  <si>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</si>
  <si>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</si>
  <si>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</si>
  <si>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</si>
  <si>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</si>
  <si>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</si>
  <si>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</si>
  <si>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</si>
  <si>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</si>
  <si>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</si>
  <si>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</si>
  <si>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</si>
  <si>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</si>
  <si>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</si>
  <si>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</si>
  <si>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</si>
  <si>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</si>
  <si>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</si>
  <si>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</si>
  <si>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</si>
  <si>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</si>
  <si>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</si>
  <si>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</si>
  <si>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</si>
  <si>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</si>
  <si>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</si>
  <si>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</si>
  <si>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</si>
  <si>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</si>
  <si>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</si>
  <si>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</si>
  <si>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</si>
  <si>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</si>
  <si>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</si>
  <si>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</si>
  <si>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</si>
  <si>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</si>
  <si>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</si>
  <si>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</si>
  <si>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</si>
  <si>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</si>
  <si>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</si>
  <si>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</si>
  <si>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</si>
  <si>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</si>
  <si>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</si>
  <si>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</si>
  <si>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</si>
  <si>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</si>
  <si>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</si>
  <si>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</si>
  <si>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</si>
  <si>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</si>
  <si>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</si>
  <si>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</si>
  <si>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</si>
  <si>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</si>
  <si>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</si>
  <si>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</si>
  <si>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</si>
  <si>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</si>
  <si>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</si>
  <si>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</si>
  <si>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</si>
  <si>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</si>
  <si>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</si>
  <si>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</si>
  <si>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</si>
  <si>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</si>
  <si>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</si>
  <si>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</si>
  <si>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</si>
  <si>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</si>
  <si>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</si>
  <si>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</si>
  <si>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</si>
  <si>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</si>
  <si>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</si>
  <si>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</si>
  <si>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</si>
  <si>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</si>
  <si>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</si>
  <si>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</si>
  <si>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</si>
  <si>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</si>
  <si>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</si>
  <si>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</si>
  <si>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</si>
  <si>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</si>
  <si>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</si>
  <si>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</si>
  <si>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</si>
  <si>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</si>
  <si>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</si>
  <si>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</si>
  <si>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</si>
  <si>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</si>
  <si>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</si>
  <si>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</si>
  <si>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</si>
  <si>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</si>
  <si>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</si>
  <si>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</si>
  <si>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</si>
  <si>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</si>
  <si>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</si>
  <si>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</si>
  <si>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</si>
  <si>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</si>
  <si>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</si>
  <si>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</si>
  <si>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</si>
  <si>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</si>
  <si>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</si>
  <si>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</si>
  <si>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</si>
  <si>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</si>
  <si>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</si>
  <si>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</si>
  <si>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</si>
  <si>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</si>
  <si>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</si>
  <si>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</si>
  <si>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</si>
  <si>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</si>
  <si>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</si>
  <si>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</si>
  <si>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</si>
  <si>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</si>
  <si>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</si>
  <si>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</si>
  <si>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</si>
  <si>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</si>
  <si>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</si>
  <si>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</si>
  <si>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</si>
  <si>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</si>
  <si>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</si>
  <si>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</si>
  <si>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</si>
  <si>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</si>
  <si>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</si>
  <si>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</si>
  <si>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</si>
  <si>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</si>
  <si>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</si>
  <si>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</si>
  <si>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</si>
  <si>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</si>
  <si>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</si>
  <si>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</si>
  <si>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</si>
  <si>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</si>
  <si>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</si>
  <si>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</si>
  <si>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</si>
  <si>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</si>
  <si>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</si>
  <si>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</si>
  <si>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</si>
  <si>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</si>
  <si>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</si>
  <si>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</si>
  <si>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</si>
  <si>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</si>
  <si>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</si>
  <si>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</si>
  <si>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</si>
  <si>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</si>
  <si>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</si>
  <si>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</si>
  <si>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</si>
  <si>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</si>
  <si>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</si>
  <si>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</si>
  <si>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</si>
  <si>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</si>
  <si>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</si>
  <si>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</si>
  <si>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</si>
  <si>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</si>
  <si>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</si>
  <si>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</si>
  <si>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</si>
  <si>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</si>
  <si>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</si>
  <si>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</si>
  <si>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</si>
  <si>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</si>
  <si>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</si>
  <si>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</si>
  <si>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</si>
  <si>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</si>
  <si>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</si>
  <si>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</si>
  <si>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</si>
  <si>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</si>
  <si>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</si>
  <si>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</si>
  <si>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</si>
  <si>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</si>
  <si>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</si>
  <si>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</si>
  <si>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</si>
  <si>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</si>
  <si>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</si>
  <si>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</si>
  <si>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</si>
  <si>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</si>
  <si>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</si>
  <si>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</si>
  <si>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</si>
  <si>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</si>
  <si>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</si>
  <si>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</si>
  <si>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</si>
  <si>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</si>
  <si>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</si>
  <si>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</si>
  <si>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</si>
  <si>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</si>
  <si>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</si>
  <si>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</si>
  <si>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</si>
  <si>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</si>
  <si>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</si>
  <si>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</si>
  <si>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</si>
  <si>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</si>
  <si>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</si>
  <si>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</si>
  <si>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</si>
  <si>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</si>
  <si>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</si>
  <si>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</si>
  <si>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</si>
  <si>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</si>
  <si>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</si>
  <si>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</si>
  <si>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</si>
  <si>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</si>
  <si>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</si>
  <si>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</si>
  <si>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</si>
  <si>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</si>
  <si>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</si>
  <si>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</si>
  <si>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</si>
  <si>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</si>
  <si>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</si>
  <si>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</si>
  <si>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</si>
  <si>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</si>
  <si>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</si>
  <si>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</si>
  <si>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</si>
  <si>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</si>
  <si>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</si>
  <si>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</si>
  <si>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</si>
  <si>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</si>
  <si>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</si>
  <si>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</si>
  <si>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</si>
  <si>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</si>
  <si>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</si>
  <si>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</si>
  <si>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</si>
  <si>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</si>
  <si>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</si>
  <si>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</si>
  <si>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</si>
  <si>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</si>
  <si>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</si>
  <si>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</si>
  <si>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</si>
  <si>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</si>
  <si>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</si>
  <si>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</si>
  <si>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</si>
  <si>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</si>
  <si>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</si>
  <si>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</si>
  <si>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</si>
  <si>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</si>
  <si>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</si>
  <si>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</si>
  <si>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</si>
  <si>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</si>
  <si>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</si>
  <si>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</si>
  <si>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</si>
  <si>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</si>
  <si>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</si>
  <si>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</si>
  <si>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</si>
  <si>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</si>
  <si>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</si>
  <si>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</si>
  <si>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</si>
  <si>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</si>
  <si>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</si>
  <si>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</si>
  <si>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</si>
  <si>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</si>
  <si>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</si>
  <si>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</si>
  <si>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</si>
  <si>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</si>
  <si>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</si>
  <si>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</si>
  <si>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</si>
  <si>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</si>
  <si>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</si>
  <si>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</si>
  <si>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</si>
  <si>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</si>
  <si>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</si>
  <si>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</si>
  <si>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</si>
  <si>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</si>
  <si>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</si>
  <si>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</si>
  <si>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</si>
  <si>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</si>
  <si>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</si>
  <si>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</si>
  <si>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</si>
  <si>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</si>
  <si>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</si>
  <si>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</si>
  <si>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</si>
  <si>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</si>
  <si>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</si>
  <si>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</si>
  <si>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</si>
  <si>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</si>
  <si>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</si>
  <si>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</si>
  <si>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</si>
  <si>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</si>
  <si>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</si>
  <si>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</si>
  <si>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</si>
  <si>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</si>
  <si>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</si>
  <si>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</si>
  <si>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</si>
  <si>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</si>
  <si>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</si>
  <si>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</si>
  <si>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</si>
  <si>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</si>
  <si>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</si>
  <si>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</si>
  <si>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</si>
  <si>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</si>
  <si>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</si>
  <si>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</si>
  <si>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</si>
  <si>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</si>
  <si>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</si>
  <si>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</si>
  <si>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</si>
  <si>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</si>
  <si>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</si>
  <si>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</si>
  <si>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</si>
  <si>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</si>
  <si>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</si>
  <si>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</si>
  <si>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</si>
  <si>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</si>
  <si>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</si>
  <si>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</si>
  <si>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</si>
  <si>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</si>
  <si>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</si>
  <si>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</si>
  <si>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</si>
  <si>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</si>
  <si>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</si>
  <si>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</si>
  <si>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</si>
  <si>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</si>
  <si>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</si>
  <si>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</si>
  <si>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</si>
  <si>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</si>
  <si>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</si>
  <si>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</si>
  <si>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</si>
  <si>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</si>
  <si>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</si>
  <si>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</si>
  <si>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</si>
  <si>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</si>
  <si>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</si>
  <si>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</si>
  <si>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</si>
  <si>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</si>
  <si>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</si>
  <si>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</si>
  <si>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</si>
  <si>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</si>
  <si>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</si>
  <si>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</si>
  <si>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</si>
  <si>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</si>
  <si>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</si>
  <si>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</si>
  <si>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</si>
  <si>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</si>
  <si>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</si>
  <si>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</si>
  <si>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</si>
  <si>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</si>
  <si>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</si>
  <si>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</si>
  <si>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</si>
  <si>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</si>
  <si>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</si>
  <si>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</si>
  <si>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</si>
  <si>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</si>
  <si>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</si>
  <si>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</si>
  <si>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</si>
  <si>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</si>
  <si>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</si>
  <si>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</si>
  <si>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</si>
  <si>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</si>
  <si>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</si>
  <si>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</si>
  <si>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</si>
  <si>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</si>
  <si>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</si>
  <si>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</si>
  <si>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</si>
  <si>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</si>
  <si>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</si>
  <si>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</si>
  <si>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</si>
  <si>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</si>
  <si>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</si>
  <si>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</si>
  <si>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</si>
  <si>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</si>
  <si>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</si>
  <si>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</si>
  <si>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</si>
  <si>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</si>
  <si>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</si>
  <si>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</si>
  <si>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</si>
  <si>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</si>
  <si>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</si>
  <si>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</si>
  <si>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</si>
  <si>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</si>
  <si>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</si>
  <si>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</si>
  <si>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</si>
  <si>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</si>
  <si>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</si>
  <si>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</si>
  <si>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</si>
  <si>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</si>
  <si>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</si>
  <si>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</si>
  <si>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</si>
  <si>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</si>
  <si>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</si>
  <si>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</si>
  <si>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</si>
  <si>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</si>
  <si>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</si>
  <si>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</si>
  <si>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</si>
  <si>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</si>
  <si>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</si>
  <si>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</si>
  <si>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</si>
  <si>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</si>
  <si>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</si>
  <si>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</si>
  <si>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</si>
  <si>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</si>
  <si>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</si>
  <si>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</si>
  <si>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</si>
  <si>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</si>
  <si>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</si>
  <si>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</si>
  <si>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</si>
  <si>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</si>
  <si>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</si>
  <si>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</si>
  <si>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</si>
  <si>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</si>
  <si>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</si>
  <si>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</si>
  <si>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</si>
  <si>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</si>
  <si>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</si>
  <si>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</si>
  <si>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</si>
  <si>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</si>
  <si>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</si>
  <si>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</si>
  <si>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</si>
  <si>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</si>
  <si>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</si>
  <si>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</si>
  <si>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</si>
  <si>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</si>
  <si>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</si>
  <si>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</si>
  <si>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</si>
  <si>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</si>
  <si>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</si>
  <si>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</si>
  <si>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</si>
  <si>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</si>
  <si>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</si>
  <si>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</si>
  <si>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</si>
  <si>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</si>
  <si>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</si>
  <si>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</si>
  <si>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</si>
  <si>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</si>
  <si>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</si>
  <si>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</si>
  <si>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</si>
  <si>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</si>
  <si>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</si>
  <si>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</si>
  <si>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</si>
  <si>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</si>
  <si>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</si>
  <si>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</si>
  <si>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</si>
  <si>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</si>
  <si>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</si>
  <si>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</si>
  <si>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</si>
  <si>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</si>
  <si>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</si>
  <si>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</si>
  <si>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</si>
  <si>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</si>
  <si>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</si>
  <si>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</si>
  <si>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</si>
  <si>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</si>
  <si>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</si>
  <si>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</si>
  <si>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</si>
  <si>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</si>
  <si>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</si>
  <si>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</si>
  <si>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</si>
  <si>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</si>
  <si>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</si>
  <si>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</si>
  <si>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</si>
  <si>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</si>
  <si>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</si>
  <si>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</si>
  <si>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</si>
  <si>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</si>
  <si>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</si>
  <si>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</si>
  <si>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</si>
  <si>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</si>
  <si>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</si>
  <si>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</si>
  <si>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</si>
  <si>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</si>
  <si>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</si>
  <si>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</si>
  <si>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</si>
  <si>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</si>
  <si>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</si>
  <si>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</si>
  <si>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</si>
  <si>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</si>
  <si>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</si>
  <si>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</si>
  <si>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</si>
  <si>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</si>
  <si>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</si>
  <si>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</si>
  <si>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</si>
  <si>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</si>
  <si>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</si>
  <si>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</si>
  <si>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</si>
  <si>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</si>
  <si>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</si>
  <si>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</si>
  <si>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</si>
  <si>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</si>
  <si>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</si>
  <si>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</si>
  <si>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</si>
  <si>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</si>
  <si>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</si>
  <si>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</si>
  <si>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</si>
  <si>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</si>
  <si>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</si>
  <si>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</si>
  <si>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</si>
  <si>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</si>
  <si>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</si>
  <si>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</si>
  <si>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</si>
  <si>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</si>
  <si>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</si>
  <si>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</si>
  <si>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</si>
  <si>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</si>
  <si>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</si>
  <si>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</si>
  <si>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</si>
  <si>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</si>
  <si>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</si>
  <si>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</si>
  <si>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</si>
  <si>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</si>
  <si>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</si>
  <si>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</si>
  <si>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</si>
  <si>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</si>
  <si>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</si>
  <si>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</si>
  <si>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</si>
  <si>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</si>
  <si>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</si>
  <si>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</si>
  <si>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</si>
  <si>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</si>
  <si>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</si>
  <si>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</si>
  <si>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</si>
  <si>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</si>
  <si>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</si>
  <si>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</si>
  <si>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</si>
  <si>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</si>
  <si>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</si>
  <si>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</si>
  <si>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</si>
  <si>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</si>
  <si>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</si>
  <si>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</si>
  <si>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</si>
  <si>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</si>
  <si>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</si>
  <si>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</si>
  <si>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</si>
  <si>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</si>
  <si>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</si>
  <si>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</si>
  <si>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</si>
  <si>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</si>
  <si>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</si>
  <si>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</si>
  <si>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</si>
  <si>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</si>
  <si>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</si>
  <si>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</si>
  <si>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</si>
  <si>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</si>
  <si>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</si>
  <si>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</si>
  <si>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</si>
  <si>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</si>
  <si>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</si>
  <si>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</si>
  <si>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</si>
  <si>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</si>
  <si>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</si>
  <si>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</si>
  <si>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</si>
  <si>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</si>
  <si>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</si>
  <si>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</si>
  <si>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</si>
  <si>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</si>
  <si>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</si>
  <si>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</si>
  <si>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</si>
  <si>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</si>
  <si>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</si>
  <si>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</si>
  <si>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</si>
  <si>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</si>
  <si>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</si>
  <si>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</si>
  <si>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</si>
  <si>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</si>
  <si>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</si>
  <si>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</si>
  <si>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</si>
  <si>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</si>
  <si>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</si>
  <si>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</si>
  <si>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</si>
  <si>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</si>
  <si>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</si>
  <si>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</si>
  <si>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</si>
  <si>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</si>
  <si>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</si>
  <si>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</si>
  <si>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</si>
  <si>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</si>
  <si>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</si>
  <si>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</si>
  <si>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</si>
  <si>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</si>
  <si>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</si>
  <si>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</si>
  <si>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</si>
  <si>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</si>
  <si>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</si>
  <si>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</si>
  <si>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</si>
  <si>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</si>
  <si>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</si>
  <si>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</si>
  <si>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</si>
  <si>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</si>
  <si>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</si>
  <si>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</si>
  <si>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</si>
  <si>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</si>
  <si>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</si>
  <si>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</si>
  <si>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</si>
  <si>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</si>
  <si>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</si>
  <si>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</si>
  <si>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</si>
  <si>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</si>
  <si>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</si>
  <si>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</si>
  <si>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</si>
  <si>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</si>
  <si>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</si>
  <si>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</si>
  <si>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</si>
  <si>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</si>
  <si>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</si>
  <si>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</si>
  <si>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</si>
  <si>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</si>
  <si>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</si>
  <si>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</si>
  <si>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</si>
  <si>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</si>
  <si>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</si>
  <si>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</si>
  <si>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</si>
  <si>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</si>
  <si>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</si>
  <si>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</si>
  <si>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</si>
  <si>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</si>
  <si>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</si>
  <si>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</si>
  <si>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</si>
  <si>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</si>
  <si>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</si>
  <si>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</si>
  <si>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</si>
  <si>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</si>
  <si>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</si>
  <si>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</si>
  <si>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</si>
  <si>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</si>
  <si>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</si>
  <si>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</si>
  <si>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</si>
  <si>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</si>
  <si>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</si>
  <si>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</si>
  <si>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</si>
  <si>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</si>
  <si>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</si>
  <si>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</si>
  <si>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</si>
  <si>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</si>
  <si>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</si>
  <si>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</si>
  <si>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</si>
  <si>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</si>
  <si>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</si>
  <si>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</si>
  <si>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</si>
  <si>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</si>
  <si>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</si>
  <si>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</si>
  <si>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</si>
  <si>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</si>
  <si>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</si>
  <si>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</si>
  <si>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</si>
  <si>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</si>
  <si>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</si>
  <si>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</si>
  <si>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</si>
  <si>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</si>
  <si>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</si>
  <si>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</si>
  <si>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</si>
  <si>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</si>
  <si>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</si>
  <si>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</si>
  <si>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</si>
  <si>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</si>
  <si>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</si>
  <si>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</si>
  <si>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</si>
  <si>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</si>
  <si>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</si>
  <si>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</si>
  <si>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</si>
  <si>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</si>
  <si>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</si>
  <si>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</si>
  <si>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</si>
  <si>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</si>
  <si>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</si>
  <si>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</si>
  <si>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</si>
  <si>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</si>
  <si>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</si>
  <si>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</si>
  <si>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</si>
  <si>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</si>
  <si>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</si>
  <si>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</si>
  <si>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</si>
  <si>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</si>
  <si>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</si>
  <si>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</si>
  <si>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</si>
  <si>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</si>
  <si>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</si>
  <si>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</si>
  <si>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</si>
  <si>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</si>
  <si>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</si>
  <si>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</si>
  <si>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</si>
  <si>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</si>
  <si>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</si>
  <si>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</si>
  <si>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</si>
  <si>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</si>
  <si>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</si>
  <si>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</si>
  <si>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</si>
  <si>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</si>
  <si>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</si>
  <si>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</si>
  <si>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</si>
  <si>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</si>
  <si>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</si>
  <si>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</si>
  <si>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</si>
  <si>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</si>
  <si>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</si>
  <si>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</si>
  <si>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</si>
  <si>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</si>
  <si>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</si>
  <si>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</si>
  <si>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</si>
  <si>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</si>
  <si>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</si>
  <si>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</si>
  <si>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</si>
  <si>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</si>
  <si>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</si>
  <si>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</si>
  <si>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</si>
  <si>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</si>
  <si>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</si>
  <si>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</si>
  <si>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</si>
  <si>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</si>
  <si>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</si>
  <si>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</si>
  <si>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</si>
  <si>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</si>
  <si>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</si>
  <si>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</si>
  <si>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</si>
  <si>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</si>
  <si>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</si>
  <si>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</si>
  <si>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</si>
  <si>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</si>
  <si>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</si>
  <si>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</si>
  <si>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</si>
  <si>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</si>
  <si>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</si>
  <si>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</si>
  <si>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</si>
  <si>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</si>
  <si>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</si>
  <si>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</si>
  <si>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</si>
  <si>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</si>
  <si>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</si>
  <si>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</si>
  <si>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</si>
  <si>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</si>
  <si>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</si>
  <si>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</si>
  <si>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</si>
  <si>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</si>
  <si>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</si>
  <si>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</si>
  <si>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</si>
  <si>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</si>
  <si>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</si>
  <si>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</si>
  <si>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</si>
  <si>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</si>
  <si>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</si>
  <si>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</si>
  <si>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</si>
  <si>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</si>
  <si>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</si>
  <si>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</si>
  <si>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</si>
  <si>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</si>
  <si>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</si>
  <si>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</si>
  <si>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</si>
  <si>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</si>
  <si>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</si>
  <si>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</si>
  <si>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</si>
  <si>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</si>
  <si>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</si>
  <si>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</si>
  <si>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</si>
  <si>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</si>
  <si>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</si>
  <si>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</si>
  <si>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</si>
  <si>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</si>
  <si>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</si>
  <si>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</si>
  <si>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</si>
  <si>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</si>
  <si>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</si>
  <si>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</si>
  <si>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</si>
  <si>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</si>
  <si>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</si>
  <si>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</si>
  <si>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</si>
  <si>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</si>
  <si>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</si>
  <si>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</si>
  <si>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</si>
  <si>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</si>
  <si>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</si>
  <si>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</si>
  <si>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</si>
  <si>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</si>
  <si>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</si>
  <si>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</si>
  <si>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</si>
  <si>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</si>
  <si>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</si>
  <si>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</si>
  <si>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</si>
  <si>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</si>
  <si>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</si>
  <si>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</si>
  <si>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</si>
  <si>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</si>
  <si>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</si>
  <si>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</si>
  <si>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</si>
  <si>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</si>
  <si>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</si>
  <si>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</si>
  <si>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</si>
  <si>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</si>
  <si>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</si>
  <si>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</si>
  <si>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</si>
  <si>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</si>
  <si>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</si>
  <si>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</si>
  <si>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</si>
  <si>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</si>
  <si>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</si>
  <si>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</si>
  <si>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</si>
  <si>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</si>
  <si>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</si>
  <si>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</si>
  <si>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</si>
  <si>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</si>
  <si>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</si>
  <si>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</si>
  <si>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</si>
  <si>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</si>
  <si>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</si>
  <si>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</si>
  <si>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</si>
  <si>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</si>
  <si>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</si>
  <si>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</si>
  <si>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</si>
  <si>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</si>
  <si>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</si>
  <si>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</si>
  <si>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</si>
  <si>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</si>
  <si>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</si>
  <si>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</si>
  <si>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</si>
  <si>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</si>
  <si>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</si>
  <si>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</si>
  <si>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</si>
  <si>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</si>
  <si>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</si>
  <si>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</si>
  <si>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</si>
  <si>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</si>
  <si>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</si>
  <si>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</si>
  <si>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</si>
  <si>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</si>
  <si>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</si>
  <si>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</si>
  <si>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</si>
  <si>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</si>
  <si>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</si>
  <si>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</si>
  <si>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</si>
  <si>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</si>
  <si>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</si>
  <si>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</si>
  <si>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</si>
  <si>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</si>
  <si>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</si>
  <si>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</si>
  <si>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</si>
  <si>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</si>
  <si>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</si>
  <si>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</si>
  <si>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</si>
  <si>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</si>
  <si>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</si>
  <si>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</si>
  <si>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</si>
  <si>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</si>
  <si>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</si>
  <si>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</si>
  <si>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</si>
  <si>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</si>
  <si>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</si>
  <si>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</si>
  <si>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</si>
  <si>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</si>
  <si>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</si>
  <si>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</si>
  <si>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</si>
  <si>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</si>
  <si>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</si>
  <si>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</si>
  <si>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</si>
  <si>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</si>
  <si>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</si>
  <si>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</si>
  <si>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</si>
  <si>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</si>
  <si>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</si>
  <si>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</si>
  <si>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</si>
  <si>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</si>
  <si>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</si>
  <si>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</si>
  <si>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</si>
  <si>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</si>
  <si>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</si>
  <si>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</si>
  <si>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</si>
  <si>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</si>
  <si>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</si>
  <si>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</si>
  <si>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</si>
  <si>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</si>
  <si>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</si>
  <si>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</si>
  <si>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</si>
  <si>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</si>
  <si>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</si>
  <si>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</si>
  <si>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</si>
  <si>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</si>
  <si>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</si>
  <si>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</si>
  <si>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</si>
  <si>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</si>
  <si>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</si>
  <si>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</si>
  <si>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</si>
  <si>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</si>
  <si>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</si>
  <si>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</si>
  <si>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</si>
  <si>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</si>
  <si>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</si>
  <si>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</si>
  <si>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</si>
  <si>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</si>
  <si>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</si>
  <si>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</si>
  <si>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</si>
  <si>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</si>
  <si>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</si>
  <si>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</si>
  <si>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</si>
  <si>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</si>
  <si>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</si>
  <si>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</si>
  <si>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</si>
  <si>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</si>
  <si>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</si>
  <si>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</si>
  <si>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</si>
  <si>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</si>
  <si>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</si>
  <si>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</si>
  <si>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</si>
  <si>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</si>
  <si>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</si>
  <si>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</si>
  <si>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</si>
  <si>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</si>
  <si>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</si>
  <si>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</si>
  <si>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</si>
  <si>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</si>
  <si>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</si>
  <si>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</si>
  <si>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</si>
  <si>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</si>
  <si>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</si>
  <si>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</si>
  <si>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</si>
  <si>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</si>
  <si>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</si>
  <si>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</si>
  <si>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</si>
  <si>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</si>
  <si>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</si>
  <si>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</si>
  <si>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</si>
  <si>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</si>
  <si>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</si>
  <si>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</si>
  <si>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</si>
  <si>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</si>
  <si>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</si>
  <si>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</si>
  <si>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</si>
  <si>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</si>
  <si>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</si>
  <si>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</si>
  <si>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</si>
  <si>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</si>
  <si>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</si>
  <si>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</si>
  <si>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</si>
  <si>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</si>
  <si>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</si>
  <si>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</si>
  <si>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</si>
  <si>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</si>
  <si>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</si>
  <si>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</si>
  <si>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</si>
  <si>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</si>
  <si>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</si>
  <si>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</si>
  <si>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</si>
  <si>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</si>
  <si>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</si>
  <si>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</si>
  <si>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</si>
  <si>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</si>
  <si>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</si>
  <si>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</si>
  <si>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</si>
  <si>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</si>
  <si>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</si>
  <si>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</si>
  <si>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</si>
  <si>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</si>
  <si>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</si>
  <si>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</si>
  <si>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</si>
  <si>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</si>
  <si>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</si>
  <si>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</si>
  <si>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</si>
  <si>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</si>
  <si>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</si>
  <si>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</si>
  <si>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</si>
  <si>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</si>
  <si>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</si>
  <si>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</si>
  <si>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</si>
  <si>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</si>
  <si>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</si>
  <si>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</si>
  <si>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</si>
  <si>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</si>
  <si>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</si>
  <si>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</si>
  <si>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</si>
  <si>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</si>
  <si>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</si>
  <si>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</si>
  <si>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</si>
  <si>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</si>
  <si>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</si>
  <si>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</si>
  <si>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</si>
  <si>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</si>
  <si>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</si>
  <si>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</si>
  <si>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</si>
  <si>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</si>
  <si>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</si>
  <si>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</si>
  <si>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</si>
  <si>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</si>
  <si>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</si>
  <si>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</si>
  <si>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</si>
  <si>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</si>
  <si>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</si>
  <si>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</si>
  <si>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</si>
  <si>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</si>
  <si>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</si>
  <si>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</si>
  <si>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</si>
  <si>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</si>
  <si>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</si>
  <si>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</si>
  <si>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</si>
  <si>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</si>
  <si>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</si>
  <si>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</si>
  <si>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</si>
  <si>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</si>
  <si>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</si>
  <si>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</si>
  <si>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</si>
  <si>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</si>
  <si>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</si>
  <si>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</si>
  <si>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</si>
  <si>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</si>
  <si>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</si>
  <si>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</si>
  <si>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</si>
  <si>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</si>
  <si>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</si>
  <si>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</si>
  <si>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</si>
  <si>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</si>
  <si>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</si>
  <si>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</si>
  <si>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</si>
  <si>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</si>
  <si>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</si>
  <si>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</si>
  <si>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</si>
  <si>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</si>
  <si>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</si>
  <si>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</si>
  <si>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</si>
  <si>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</si>
  <si>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</si>
  <si>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</si>
  <si>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</si>
  <si>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</si>
  <si>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</si>
  <si>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</si>
  <si>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</si>
  <si>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</si>
  <si>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</si>
  <si>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</si>
  <si>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</si>
  <si>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</si>
  <si>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</si>
  <si>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</si>
  <si>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</si>
  <si>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</si>
  <si>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</si>
  <si>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</si>
  <si>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</si>
  <si>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</si>
  <si>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</si>
  <si>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</si>
  <si>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</si>
  <si>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</si>
  <si>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</si>
  <si>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</si>
  <si>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</si>
  <si>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</si>
  <si>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</si>
  <si>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</si>
  <si>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</si>
  <si>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</si>
  <si>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</si>
  <si>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</si>
  <si>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</si>
  <si>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</si>
  <si>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</si>
  <si>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</si>
  <si>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</si>
  <si>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</si>
  <si>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</si>
  <si>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</si>
  <si>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</si>
  <si>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</si>
  <si>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</si>
  <si>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</si>
  <si>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</si>
  <si>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</si>
  <si>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</si>
  <si>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</si>
  <si>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</si>
  <si>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</si>
  <si>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</si>
  <si>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</si>
  <si>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</si>
  <si>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</si>
  <si>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</si>
  <si>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</si>
  <si>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</si>
  <si>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</si>
  <si>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</si>
  <si>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</si>
  <si>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</si>
  <si>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</si>
  <si>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</si>
  <si>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</si>
  <si>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</si>
  <si>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</si>
  <si>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</si>
  <si>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</si>
  <si>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</si>
  <si>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</si>
  <si>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</si>
  <si>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</si>
  <si>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</si>
  <si>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</si>
  <si>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</si>
  <si>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</si>
  <si>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</si>
  <si>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</si>
  <si>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</si>
  <si>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</si>
  <si>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</si>
  <si>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</si>
  <si>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</si>
  <si>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</si>
  <si>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</si>
  <si>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</si>
  <si>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</si>
  <si>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</si>
  <si>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</si>
  <si>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</si>
  <si>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</si>
  <si>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</si>
  <si>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</si>
  <si>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</si>
  <si>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</si>
  <si>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</si>
  <si>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</si>
  <si>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</si>
  <si>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</si>
  <si>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</si>
  <si>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</si>
  <si>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</si>
  <si>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</si>
  <si>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</si>
  <si>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</si>
  <si>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</si>
  <si>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</si>
  <si>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</si>
  <si>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</si>
  <si>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</si>
  <si>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</si>
  <si>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</si>
  <si>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</si>
  <si>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</si>
  <si>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</si>
  <si>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</si>
  <si>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</si>
  <si>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</si>
  <si>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</si>
  <si>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</si>
  <si>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</si>
  <si>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</si>
  <si>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</si>
  <si>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</si>
  <si>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</si>
  <si>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</si>
  <si>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</si>
  <si>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</si>
  <si>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</si>
  <si>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</si>
  <si>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</si>
  <si>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</si>
  <si>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</si>
  <si>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</si>
  <si>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</si>
  <si>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</si>
  <si>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</si>
  <si>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</si>
  <si>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</si>
  <si>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</si>
  <si>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</si>
  <si>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</si>
  <si>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</si>
  <si>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</si>
  <si>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</si>
  <si>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</si>
  <si>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</si>
  <si>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</si>
  <si>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</si>
  <si>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</si>
  <si>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</si>
  <si>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</si>
  <si>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</si>
  <si>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</si>
  <si>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</si>
  <si>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</si>
  <si>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</si>
  <si>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</si>
  <si>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</si>
  <si>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</si>
  <si>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</si>
  <si>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</si>
  <si>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</si>
  <si>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</si>
  <si>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</si>
  <si>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</si>
  <si>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</si>
  <si>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</si>
  <si>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</si>
  <si>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</si>
  <si>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</si>
  <si>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</si>
  <si>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</si>
  <si>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</si>
  <si>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</si>
  <si>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</si>
  <si>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</si>
  <si>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</si>
  <si>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</si>
  <si>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</si>
  <si>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</si>
  <si>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</si>
  <si>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</si>
  <si>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</si>
  <si>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</si>
  <si>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</si>
  <si>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</si>
  <si>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</si>
  <si>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</si>
  <si>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</si>
  <si>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</si>
  <si>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</si>
  <si>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</si>
  <si>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</si>
  <si>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</si>
  <si>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</si>
  <si>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</si>
  <si>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</si>
  <si>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</si>
  <si>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</si>
  <si>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</si>
  <si>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</si>
  <si>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</si>
  <si>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</si>
  <si>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</si>
  <si>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</si>
  <si>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</si>
  <si>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</si>
  <si>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</si>
  <si>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</si>
  <si>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</si>
  <si>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</si>
  <si>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</si>
  <si>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</si>
  <si>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</si>
  <si>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</si>
  <si>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</si>
  <si>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</si>
  <si>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</si>
  <si>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</si>
  <si>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</si>
  <si>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</si>
  <si>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</si>
  <si>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</si>
  <si>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</si>
  <si>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</si>
  <si>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</si>
  <si>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</si>
  <si>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</si>
  <si>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</si>
  <si>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</si>
  <si>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</si>
  <si>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</si>
  <si>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</si>
  <si>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</si>
  <si>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</si>
  <si>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</si>
  <si>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</si>
  <si>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</si>
  <si>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</si>
  <si>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</si>
  <si>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</si>
  <si>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</si>
  <si>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</si>
  <si>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</si>
  <si>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</si>
  <si>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</si>
  <si>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</si>
  <si>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</si>
  <si>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</si>
  <si>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</si>
  <si>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</si>
  <si>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</si>
  <si>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</si>
  <si>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</si>
  <si>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</si>
  <si>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</si>
  <si>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</si>
  <si>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</si>
  <si>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</si>
  <si>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</si>
  <si>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</si>
  <si>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</si>
  <si>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</si>
  <si>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</si>
  <si>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</si>
  <si>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</si>
  <si>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</si>
  <si>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</si>
  <si>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</si>
  <si>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</si>
  <si>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</si>
  <si>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</si>
  <si>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</si>
  <si>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</si>
  <si>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</si>
  <si>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</si>
  <si>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</si>
  <si>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</si>
  <si>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</si>
  <si>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</si>
  <si>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</si>
  <si>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</si>
  <si>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</si>
  <si>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</si>
  <si>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</si>
  <si>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</si>
  <si>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</si>
  <si>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</si>
  <si>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</si>
  <si>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</si>
  <si>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</si>
  <si>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</si>
  <si>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</si>
  <si>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</si>
  <si>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</si>
  <si>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</si>
  <si>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</si>
  <si>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</si>
  <si>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</si>
  <si>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</si>
  <si>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</si>
  <si>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</si>
  <si>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</si>
  <si>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</si>
  <si>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</si>
  <si>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</si>
  <si>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</si>
  <si>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</si>
  <si>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</si>
  <si>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</si>
  <si>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</si>
  <si>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</si>
  <si>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</si>
  <si>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</si>
  <si>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</si>
  <si>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</si>
  <si>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</si>
  <si>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</si>
  <si>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</si>
  <si>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</si>
  <si>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</si>
  <si>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</si>
  <si>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</si>
  <si>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</si>
  <si>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</si>
  <si>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</si>
  <si>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</si>
  <si>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</si>
  <si>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</si>
  <si>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</si>
  <si>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</si>
  <si>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</si>
  <si>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</si>
  <si>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</si>
  <si>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</si>
  <si>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</si>
  <si>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</si>
  <si>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</si>
  <si>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</si>
  <si>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</si>
  <si>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</si>
  <si>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</si>
  <si>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</si>
  <si>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</si>
  <si>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</si>
  <si>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</si>
  <si>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</si>
  <si>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</si>
  <si>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</si>
  <si>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</si>
  <si>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</si>
  <si>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</si>
  <si>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</si>
  <si>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</si>
  <si>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</si>
  <si>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</si>
  <si>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</si>
  <si>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</si>
  <si>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</si>
  <si>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</si>
  <si>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</si>
  <si>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</si>
  <si>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</si>
  <si>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</si>
  <si>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</si>
  <si>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</si>
  <si>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</si>
  <si>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</si>
  <si>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</si>
  <si>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</si>
  <si>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</si>
  <si>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</si>
  <si>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</si>
  <si>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</si>
  <si>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</si>
  <si>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</si>
  <si>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</si>
  <si>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</si>
  <si>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</si>
  <si>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</si>
  <si>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</si>
  <si>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</si>
  <si>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</si>
  <si>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</si>
  <si>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</si>
  <si>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</si>
  <si>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</si>
  <si>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</si>
  <si>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</si>
  <si>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</si>
  <si>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</si>
  <si>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</si>
  <si>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</si>
  <si>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</si>
  <si>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</si>
  <si>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</si>
  <si>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</si>
  <si>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</si>
  <si>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</si>
  <si>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</si>
  <si>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</si>
  <si>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</si>
  <si>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</si>
  <si>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</si>
  <si>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</si>
  <si>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</si>
  <si>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</si>
  <si>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</si>
  <si>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</si>
  <si>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</si>
  <si>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</si>
  <si>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</si>
  <si>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</si>
  <si>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</si>
  <si>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</si>
  <si>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</si>
  <si>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</si>
  <si>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</si>
  <si>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</si>
  <si>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</si>
  <si>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</si>
  <si>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</si>
  <si>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</si>
  <si>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</si>
  <si>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</si>
  <si>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</si>
  <si>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</si>
  <si>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</si>
  <si>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</si>
  <si>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</si>
  <si>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</si>
  <si>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</si>
  <si>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</si>
  <si>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</si>
  <si>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</si>
  <si>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</si>
  <si>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</si>
  <si>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</si>
  <si>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</si>
  <si>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</si>
  <si>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</si>
  <si>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</si>
  <si>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</si>
  <si>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</si>
  <si>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</si>
  <si>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</si>
  <si>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</si>
  <si>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</si>
  <si>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</si>
  <si>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</si>
  <si>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</si>
  <si>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</si>
  <si>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</si>
  <si>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</si>
  <si>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</si>
  <si>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</si>
  <si>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</si>
  <si>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</si>
  <si>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</si>
  <si>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</si>
  <si>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</si>
  <si>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</si>
  <si>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</si>
  <si>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</si>
  <si>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</si>
  <si>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</si>
  <si>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</si>
  <si>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</si>
  <si>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</si>
  <si>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</si>
  <si>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</si>
  <si>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</si>
  <si>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</si>
  <si>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</si>
  <si>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</si>
  <si>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</si>
  <si>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</si>
  <si>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</si>
  <si>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</si>
  <si>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</si>
  <si>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</si>
  <si>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</si>
  <si>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</si>
  <si>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</si>
  <si>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</si>
  <si>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</si>
  <si>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</si>
  <si>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</si>
  <si>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</si>
  <si>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</si>
  <si>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</si>
  <si>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</si>
  <si>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</si>
  <si>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</si>
  <si>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</si>
  <si>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</si>
  <si>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</si>
  <si>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</si>
  <si>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</si>
  <si>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</si>
  <si>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</si>
  <si>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</si>
  <si>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</si>
  <si>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</si>
  <si>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</si>
  <si>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</si>
  <si>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</si>
  <si>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</si>
  <si>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</si>
  <si>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</si>
  <si>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</si>
  <si>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</si>
  <si>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</si>
  <si>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</si>
  <si>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</si>
  <si>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</si>
  <si>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</si>
  <si>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</si>
  <si>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</si>
  <si>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</si>
  <si>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</si>
  <si>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</si>
  <si>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</si>
  <si>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</si>
  <si>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</si>
  <si>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</si>
  <si>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</si>
  <si>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</si>
  <si>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</si>
  <si>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</si>
  <si>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</si>
  <si>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</si>
  <si>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</si>
  <si>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</si>
  <si>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</si>
  <si>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</si>
  <si>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</si>
  <si>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</si>
  <si>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</si>
  <si>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</si>
  <si>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</si>
  <si>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</si>
  <si>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</si>
  <si>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</si>
  <si>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</si>
  <si>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</si>
  <si>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</si>
  <si>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</si>
  <si>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</si>
  <si>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</si>
  <si>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</si>
  <si>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</si>
  <si>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</si>
  <si>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</si>
  <si>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</si>
  <si>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</si>
  <si>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</si>
  <si>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</si>
  <si>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</si>
  <si>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</si>
  <si>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</si>
  <si>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</si>
  <si>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</si>
  <si>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</si>
  <si>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</si>
  <si>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</si>
  <si>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</si>
  <si>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</si>
  <si>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</si>
  <si>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</si>
  <si>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</si>
  <si>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</si>
  <si>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</si>
  <si>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</si>
  <si>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</si>
  <si>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</si>
  <si>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</si>
  <si>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</si>
  <si>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</si>
  <si>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</si>
  <si>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</si>
  <si>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</si>
  <si>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</si>
  <si>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</si>
  <si>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</si>
  <si>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</si>
  <si>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</si>
  <si>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</si>
  <si>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</si>
  <si>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</si>
  <si>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</si>
  <si>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</si>
  <si>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</si>
  <si>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</si>
  <si>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</si>
  <si>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</si>
  <si>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</si>
  <si>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</si>
  <si>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</si>
  <si>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</si>
  <si>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</si>
  <si>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</si>
  <si>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</si>
  <si>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</si>
  <si>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</si>
  <si>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</si>
  <si>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</si>
  <si>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</si>
  <si>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</si>
  <si>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</si>
  <si>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</si>
  <si>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</si>
  <si>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</si>
  <si>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</si>
  <si>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</si>
  <si>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</si>
  <si>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</si>
  <si>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</si>
  <si>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</si>
  <si>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</si>
  <si>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</si>
  <si>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</si>
  <si>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</si>
  <si>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</si>
  <si>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</si>
  <si>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</si>
  <si>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</si>
  <si>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</si>
  <si>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</si>
  <si>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</si>
  <si>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</si>
  <si>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</si>
  <si>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</si>
  <si>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</si>
  <si>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</si>
  <si>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</si>
  <si>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</si>
  <si>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</si>
  <si>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</si>
  <si>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</si>
  <si>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</si>
  <si>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</si>
  <si>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</si>
  <si>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</si>
  <si>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</si>
  <si>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</si>
  <si>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</si>
  <si>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</si>
  <si>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</si>
  <si>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</si>
  <si>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</si>
  <si>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</si>
  <si>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</si>
  <si>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</si>
  <si>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</si>
  <si>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</si>
  <si>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</si>
  <si>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</si>
  <si>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</si>
  <si>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</si>
  <si>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</si>
  <si>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</si>
  <si>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</si>
  <si>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</si>
  <si>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</si>
  <si>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</si>
  <si>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</si>
  <si>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</si>
  <si>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</si>
  <si>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</si>
  <si>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</si>
  <si>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</si>
  <si>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</si>
  <si>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</si>
  <si>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</si>
  <si>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</si>
  <si>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</si>
  <si>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</si>
  <si>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</si>
  <si>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</si>
  <si>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</si>
  <si>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</si>
  <si>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</si>
  <si>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</si>
  <si>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</si>
  <si>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</si>
  <si>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</si>
  <si>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</si>
  <si>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</si>
  <si>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</si>
  <si>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</si>
  <si>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</si>
  <si>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</si>
  <si>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</si>
  <si>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</si>
  <si>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</si>
  <si>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</si>
  <si>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</si>
  <si>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</si>
  <si>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</si>
  <si>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</si>
  <si>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</si>
  <si>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</si>
  <si>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</si>
  <si>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</si>
  <si>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</si>
  <si>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</si>
  <si>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</si>
  <si>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</si>
  <si>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</si>
  <si>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</si>
  <si>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</si>
  <si>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</si>
  <si>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</si>
  <si>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</si>
  <si>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</si>
  <si>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</si>
  <si>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</si>
  <si>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</si>
  <si>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</si>
  <si>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</si>
  <si>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</si>
  <si>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</si>
  <si>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</si>
  <si>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</si>
  <si>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</si>
  <si>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</si>
  <si>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</si>
  <si>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</si>
  <si>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</si>
  <si>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</si>
  <si>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</si>
  <si>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</si>
  <si>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</si>
  <si>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</si>
  <si>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</si>
  <si>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</si>
  <si>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</si>
  <si>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</si>
  <si>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</si>
  <si>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</si>
  <si>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</si>
  <si>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</si>
  <si>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</si>
  <si>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</si>
  <si>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</si>
  <si>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</si>
  <si>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</si>
  <si>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</si>
  <si>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</si>
  <si>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</si>
  <si>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</si>
  <si>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</si>
  <si>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</si>
  <si>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</si>
  <si>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</si>
  <si>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</si>
  <si>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</si>
  <si>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</si>
  <si>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</si>
  <si>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</si>
  <si>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</si>
  <si>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</si>
  <si>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</si>
  <si>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</si>
  <si>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</si>
  <si>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</si>
  <si>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</si>
  <si>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</si>
  <si>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</si>
  <si>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</si>
  <si>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</si>
  <si>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</si>
  <si>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</si>
  <si>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</si>
  <si>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</si>
  <si>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</si>
  <si>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</si>
  <si>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</si>
  <si>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</si>
  <si>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</si>
  <si>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</si>
  <si>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</si>
  <si>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</si>
  <si>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</si>
  <si>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</si>
  <si>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</si>
  <si>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</si>
  <si>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</si>
  <si>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</si>
  <si>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</si>
  <si>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</si>
  <si>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</si>
  <si>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</si>
  <si>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</si>
  <si>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</si>
  <si>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</si>
  <si>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</si>
  <si>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</si>
  <si>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</si>
  <si>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</si>
  <si>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</si>
  <si>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</si>
  <si>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</si>
  <si>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</si>
  <si>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</si>
  <si>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</si>
  <si>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</si>
  <si>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</si>
  <si>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</si>
  <si>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</si>
  <si>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</si>
  <si>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</si>
  <si>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</si>
  <si>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</si>
  <si>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</si>
  <si>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</si>
  <si>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</si>
  <si>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</si>
  <si>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</si>
  <si>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</si>
  <si>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</si>
  <si>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</si>
  <si>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</si>
  <si>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</si>
  <si>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</si>
  <si>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</si>
  <si>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</si>
  <si>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</si>
  <si>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</si>
  <si>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</si>
  <si>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</si>
  <si>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</si>
  <si>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</si>
  <si>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</si>
  <si>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</si>
  <si>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</si>
  <si>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</si>
  <si>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</si>
  <si>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</si>
  <si>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</si>
  <si>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</si>
  <si>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</si>
  <si>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</si>
  <si>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</si>
  <si>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</si>
  <si>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</si>
  <si>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</si>
  <si>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</si>
  <si>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</si>
  <si>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</si>
  <si>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</si>
  <si>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</si>
  <si>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</si>
  <si>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</si>
  <si>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</si>
  <si>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</si>
  <si>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</si>
  <si>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</si>
  <si>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</si>
  <si>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</si>
  <si>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</si>
  <si>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</si>
  <si>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</si>
  <si>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</si>
  <si>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</si>
  <si>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</si>
  <si>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</si>
  <si>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</si>
  <si>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</si>
  <si>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</si>
  <si>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</si>
  <si>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</si>
  <si>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</si>
  <si>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</si>
  <si>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</si>
  <si>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</si>
  <si>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</si>
  <si>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</si>
  <si>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</si>
  <si>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</si>
  <si>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</si>
  <si>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</si>
  <si>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</si>
  <si>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</si>
  <si>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</si>
  <si>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</si>
  <si>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</si>
  <si>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</si>
  <si>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</si>
  <si>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</si>
  <si>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</si>
  <si>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</si>
  <si>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</si>
  <si>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</si>
  <si>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</si>
  <si>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</si>
  <si>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</si>
  <si>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</si>
  <si>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</si>
  <si>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</si>
  <si>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</si>
  <si>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</si>
  <si>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</si>
  <si>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</si>
  <si>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</si>
  <si>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</si>
  <si>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</si>
  <si>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</si>
  <si>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</si>
  <si>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</si>
  <si>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</si>
  <si>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</si>
  <si>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</si>
  <si>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</si>
  <si>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</si>
  <si>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</si>
  <si>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</si>
  <si>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</si>
  <si>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</si>
  <si>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</si>
  <si>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</si>
  <si>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</si>
  <si>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</si>
  <si>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</si>
  <si>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</si>
  <si>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</si>
  <si>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</si>
  <si>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</si>
  <si>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</si>
  <si>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</si>
  <si>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</si>
  <si>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</si>
  <si>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</si>
  <si>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</si>
  <si>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</si>
  <si>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</si>
  <si>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</si>
  <si>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</si>
  <si>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</si>
  <si>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</si>
  <si>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</si>
  <si>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</si>
  <si>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</si>
  <si>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</si>
  <si>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</si>
  <si>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</si>
  <si>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</si>
  <si>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</si>
  <si>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</si>
  <si>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</si>
  <si>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</si>
  <si>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</si>
  <si>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</si>
  <si>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</si>
  <si>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</si>
  <si>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</si>
  <si>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</si>
  <si>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</si>
  <si>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</si>
  <si>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</si>
  <si>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</si>
  <si>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</si>
  <si>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</si>
  <si>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</si>
  <si>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</si>
  <si>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</si>
  <si>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</si>
  <si>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</si>
  <si>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</si>
  <si>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</si>
  <si>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</si>
  <si>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</si>
  <si>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</si>
  <si>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</si>
  <si>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</si>
  <si>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</si>
  <si>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</si>
  <si>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</si>
  <si>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</si>
  <si>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</si>
  <si>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</si>
  <si>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</si>
  <si>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</si>
  <si>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</si>
  <si>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</si>
  <si>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</si>
  <si>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</si>
  <si>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</si>
  <si>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</si>
  <si>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</si>
  <si>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</si>
  <si>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</si>
  <si>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</si>
  <si>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</si>
  <si>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</si>
  <si>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</si>
  <si>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</si>
  <si>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</si>
  <si>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</si>
  <si>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</si>
  <si>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</si>
  <si>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</si>
  <si>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</si>
  <si>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</si>
  <si>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</si>
  <si>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</si>
  <si>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</si>
  <si>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</si>
  <si>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</si>
  <si>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</si>
  <si>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</si>
  <si>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</si>
  <si>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</si>
  <si>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</si>
  <si>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</si>
  <si>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</si>
  <si>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</si>
  <si>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</si>
  <si>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</si>
  <si>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</si>
  <si>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</si>
  <si>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</si>
  <si>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</si>
  <si>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</si>
  <si>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</si>
  <si>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</si>
  <si>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</si>
  <si>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</si>
  <si>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</si>
  <si>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</si>
  <si>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</si>
  <si>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</si>
  <si>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</si>
  <si>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</si>
  <si>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</si>
  <si>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</si>
  <si>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</si>
  <si>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</si>
  <si>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</si>
  <si>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</si>
  <si>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</si>
  <si>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</si>
  <si>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</si>
  <si>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</si>
  <si>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</si>
  <si>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</si>
  <si>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</si>
  <si>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</si>
  <si>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</si>
  <si>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</si>
  <si>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</si>
  <si>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</si>
  <si>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</si>
  <si>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</si>
  <si>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</si>
  <si>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</si>
  <si>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</si>
  <si>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</si>
  <si>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</si>
  <si>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</si>
  <si>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</si>
  <si>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</si>
  <si>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</si>
  <si>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</si>
  <si>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</si>
  <si>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</si>
  <si>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</si>
  <si>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</si>
  <si>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</si>
  <si>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</si>
  <si>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</si>
  <si>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</si>
  <si>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</si>
  <si>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</si>
  <si>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</si>
  <si>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</si>
  <si>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</si>
  <si>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</si>
  <si>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</si>
  <si>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</si>
  <si>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</si>
  <si>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</si>
  <si>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</si>
  <si>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</si>
  <si>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</si>
  <si>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</si>
  <si>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</si>
  <si>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</si>
  <si>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</si>
  <si>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</si>
  <si>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</si>
  <si>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</si>
  <si>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</si>
  <si>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</si>
  <si>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</si>
  <si>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</si>
  <si>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</si>
  <si>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</si>
  <si>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</si>
  <si>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</si>
  <si>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</si>
  <si>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</si>
  <si>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</si>
  <si>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</si>
  <si>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</si>
  <si>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</si>
  <si>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</si>
  <si>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</si>
  <si>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</si>
  <si>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</si>
  <si>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</si>
  <si>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</si>
  <si>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</si>
  <si>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</si>
  <si>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</si>
  <si>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</si>
  <si>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</si>
  <si>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</si>
  <si>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</si>
  <si>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</si>
  <si>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</si>
  <si>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</si>
  <si>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</si>
  <si>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</si>
  <si>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</si>
  <si>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</si>
  <si>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</si>
  <si>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</si>
  <si>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</si>
  <si>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</si>
  <si>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</si>
  <si>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</si>
  <si>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</si>
  <si>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</si>
  <si>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</si>
  <si>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</si>
  <si>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</si>
  <si>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</si>
  <si>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</si>
  <si>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</si>
  <si>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</si>
  <si>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</si>
  <si>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</si>
  <si>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</si>
  <si>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</si>
  <si>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</si>
  <si>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</si>
  <si>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</si>
  <si>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</si>
  <si>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</si>
  <si>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</si>
  <si>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</si>
  <si>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</si>
  <si>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</si>
  <si>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</si>
  <si>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</si>
  <si>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</si>
  <si>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</si>
  <si>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</si>
  <si>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</si>
  <si>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</si>
  <si>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</si>
  <si>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</si>
  <si>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</si>
  <si>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</si>
  <si>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</si>
  <si>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</si>
  <si>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</si>
  <si>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</si>
  <si>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</si>
  <si>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</si>
  <si>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</si>
  <si>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</si>
  <si>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</si>
  <si>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</si>
  <si>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</si>
  <si>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</si>
  <si>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</si>
  <si>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</si>
  <si>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</si>
  <si>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</si>
  <si>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</si>
  <si>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</si>
  <si>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</si>
  <si>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</si>
  <si>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</si>
  <si>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</si>
  <si>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</si>
  <si>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</si>
  <si>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</si>
  <si>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</si>
  <si>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</si>
  <si>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</si>
  <si>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</si>
  <si>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</si>
  <si>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</si>
  <si>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</si>
  <si>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</si>
  <si>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</si>
  <si>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</si>
  <si>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</si>
  <si>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</si>
  <si>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</si>
  <si>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</si>
  <si>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</si>
  <si>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</si>
  <si>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</si>
  <si>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</si>
  <si>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</si>
  <si>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</si>
  <si>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</si>
  <si>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</si>
  <si>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</si>
  <si>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</si>
  <si>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</si>
  <si>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</si>
  <si>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</si>
  <si>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</si>
  <si>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</si>
  <si>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</si>
  <si>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</si>
  <si>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</si>
  <si>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</si>
  <si>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</si>
  <si>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</si>
  <si>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</si>
  <si>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</si>
  <si>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</si>
  <si>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</si>
  <si>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</si>
  <si>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</si>
  <si>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</si>
  <si>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</si>
  <si>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</si>
  <si>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</si>
  <si>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</si>
  <si>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</si>
  <si>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</si>
  <si>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</si>
  <si>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</si>
  <si>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</si>
  <si>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</si>
  <si>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</si>
  <si>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</si>
  <si>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</si>
  <si>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</si>
  <si>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</si>
  <si>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</si>
  <si>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</si>
  <si>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</si>
  <si>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</si>
  <si>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</si>
  <si>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</si>
  <si>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</si>
  <si>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</si>
  <si>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</si>
  <si>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</si>
  <si>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</si>
  <si>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</si>
  <si>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</si>
  <si>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</si>
  <si>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</si>
  <si>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</si>
  <si>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</si>
  <si>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</si>
  <si>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</si>
  <si>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</si>
  <si>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</si>
  <si>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</si>
  <si>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</si>
  <si>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</si>
  <si>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</si>
  <si>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</si>
  <si>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</si>
  <si>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</si>
  <si>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</si>
  <si>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</si>
  <si>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</si>
  <si>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</si>
  <si>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</si>
  <si>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</si>
  <si>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</si>
  <si>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</si>
  <si>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</si>
  <si>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</si>
  <si>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</si>
  <si>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</si>
  <si>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</si>
  <si>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</si>
  <si>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</si>
  <si>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</si>
  <si>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</si>
  <si>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</si>
  <si>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</si>
  <si>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</si>
  <si>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</si>
  <si>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</si>
  <si>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</si>
  <si>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</si>
  <si>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</si>
  <si>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</si>
  <si>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</si>
  <si>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</si>
  <si>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</si>
  <si>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</si>
  <si>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</si>
  <si>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</si>
  <si>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</si>
  <si>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</si>
  <si>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</si>
  <si>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</si>
  <si>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</si>
  <si>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</si>
  <si>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</si>
  <si>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</si>
  <si>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</si>
  <si>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</si>
  <si>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</si>
  <si>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</si>
  <si>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</si>
  <si>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</si>
  <si>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</si>
  <si>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</si>
  <si>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</si>
  <si>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</si>
  <si>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</si>
  <si>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</si>
  <si>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</si>
  <si>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</si>
  <si>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</si>
  <si>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</si>
  <si>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</si>
  <si>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</si>
  <si>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</si>
  <si>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</si>
  <si>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</si>
  <si>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</si>
  <si>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</si>
  <si>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</si>
  <si>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</si>
  <si>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</si>
  <si>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</si>
  <si>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</si>
  <si>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</si>
  <si>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</si>
  <si>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</si>
  <si>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</si>
  <si>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</si>
  <si>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</si>
  <si>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</si>
  <si>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</si>
  <si>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</si>
  <si>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</si>
  <si>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</si>
  <si>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</si>
  <si>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</si>
  <si>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</si>
  <si>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</si>
  <si>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</si>
  <si>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</si>
  <si>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</si>
  <si>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</si>
  <si>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</si>
  <si>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</si>
  <si>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</si>
  <si>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</si>
  <si>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</si>
  <si>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</si>
  <si>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</si>
  <si>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</si>
  <si>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</si>
  <si>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</si>
  <si>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</si>
  <si>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</si>
  <si>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</si>
  <si>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</si>
  <si>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</si>
  <si>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</si>
  <si>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</si>
  <si>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</si>
  <si>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</si>
  <si>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</si>
  <si>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</si>
  <si>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</si>
  <si>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</si>
  <si>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</si>
  <si>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</si>
  <si>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</si>
  <si>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</si>
  <si>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</si>
  <si>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</si>
  <si>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</si>
  <si>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</si>
  <si>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</si>
  <si>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</si>
  <si>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</si>
  <si>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</si>
  <si>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</si>
  <si>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</si>
  <si>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</si>
  <si>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</si>
  <si>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</si>
  <si>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</si>
  <si>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</si>
  <si>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</si>
  <si>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</si>
  <si>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</si>
  <si>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</si>
  <si>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</si>
  <si>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</si>
  <si>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</si>
  <si>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</si>
  <si>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</si>
  <si>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</si>
  <si>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</si>
  <si>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</si>
  <si>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</si>
  <si>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</si>
  <si>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</si>
  <si>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</si>
  <si>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</si>
  <si>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</si>
  <si>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</si>
  <si>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</si>
  <si>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</si>
  <si>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</si>
  <si>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</si>
  <si>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</si>
  <si>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</si>
  <si>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</si>
  <si>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</si>
  <si>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</si>
  <si>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</si>
  <si>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</si>
  <si>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</si>
  <si>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</si>
  <si>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</si>
  <si>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</si>
  <si>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</si>
  <si>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</si>
  <si>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</si>
  <si>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</si>
  <si>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</si>
  <si>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</si>
  <si>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</si>
  <si>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</si>
  <si>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</si>
  <si>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</si>
  <si>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</si>
  <si>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</si>
  <si>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</si>
  <si>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</si>
  <si>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</si>
  <si>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</si>
  <si>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</si>
  <si>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</si>
  <si>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</si>
  <si>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</si>
  <si>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</si>
  <si>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</si>
  <si>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</si>
  <si>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</si>
  <si>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</si>
  <si>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</si>
  <si>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</si>
  <si>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</si>
  <si>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</si>
  <si>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</si>
  <si>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</si>
  <si>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</si>
  <si>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</si>
  <si>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</si>
  <si>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</si>
  <si>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</si>
  <si>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</si>
  <si>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</si>
  <si>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</si>
  <si>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</si>
  <si>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</si>
  <si>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</si>
  <si>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</si>
  <si>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</si>
  <si>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</si>
  <si>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</si>
  <si>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</si>
  <si>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</si>
  <si>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</si>
  <si>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</si>
  <si>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</si>
  <si>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</si>
  <si>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</si>
  <si>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</si>
  <si>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</si>
  <si>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</si>
  <si>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</si>
  <si>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</si>
  <si>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</si>
  <si>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</si>
  <si>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</si>
  <si>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</si>
  <si>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</si>
  <si>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</si>
  <si>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</si>
  <si>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</si>
  <si>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</si>
  <si>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</si>
  <si>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</si>
  <si>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</si>
  <si>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</si>
  <si>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</si>
  <si>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</si>
  <si>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</si>
  <si>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</si>
  <si>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</si>
  <si>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</si>
  <si>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</si>
  <si>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</si>
  <si>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</si>
  <si>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</si>
  <si>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</si>
  <si>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</si>
  <si>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</si>
  <si>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</si>
  <si>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</si>
  <si>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</si>
  <si>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</si>
  <si>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</si>
  <si>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</si>
  <si>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</si>
  <si>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</si>
  <si>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</si>
  <si>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</si>
  <si>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</si>
  <si>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</si>
  <si>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</si>
  <si>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</si>
  <si>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</si>
  <si>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</si>
  <si>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</si>
  <si>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</si>
  <si>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</si>
  <si>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</si>
  <si>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</si>
  <si>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</si>
  <si>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</si>
  <si>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</si>
  <si>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</si>
  <si>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</si>
  <si>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</si>
  <si>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</si>
  <si>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</si>
  <si>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</si>
  <si>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</si>
  <si>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</si>
  <si>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</si>
  <si>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</si>
  <si>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</si>
  <si>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</si>
  <si>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</si>
  <si>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</si>
  <si>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</si>
  <si>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</si>
  <si>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</si>
  <si>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</si>
  <si>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</si>
  <si>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</si>
  <si>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</si>
  <si>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</si>
  <si>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</si>
  <si>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</si>
  <si>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</si>
  <si>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</si>
  <si>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</si>
  <si>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</si>
  <si>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</si>
  <si>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</si>
  <si>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</si>
  <si>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</si>
  <si>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</si>
  <si>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</si>
  <si>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</si>
  <si>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</si>
  <si>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</si>
  <si>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</si>
  <si>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</si>
  <si>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</si>
  <si>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</si>
  <si>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</si>
  <si>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</si>
  <si>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</si>
  <si>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</si>
  <si>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</si>
  <si>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</si>
  <si>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</si>
  <si>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</si>
  <si>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</si>
  <si>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</si>
  <si>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</si>
  <si>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</si>
  <si>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</si>
  <si>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</si>
  <si>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</si>
  <si>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</si>
  <si>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</si>
  <si>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</si>
  <si>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</si>
  <si>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</si>
  <si>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</si>
  <si>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</si>
  <si>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</si>
  <si>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</si>
  <si>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</si>
  <si>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</si>
  <si>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</si>
  <si>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</si>
  <si>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</si>
  <si>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</si>
  <si>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</si>
  <si>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</si>
  <si>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</si>
  <si>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</si>
  <si>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</si>
  <si>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</si>
  <si>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</si>
  <si>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</si>
  <si>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</si>
  <si>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</si>
  <si>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</si>
  <si>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</si>
  <si>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</si>
  <si>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</si>
  <si>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</si>
  <si>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</si>
  <si>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</si>
  <si>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</si>
  <si>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</si>
  <si>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</si>
  <si>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</si>
  <si>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</si>
  <si>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</si>
  <si>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</si>
  <si>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</si>
  <si>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</si>
  <si>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</si>
  <si>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</si>
  <si>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</si>
  <si>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</si>
  <si>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</si>
  <si>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</si>
  <si>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</si>
  <si>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</si>
  <si>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</si>
  <si>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</si>
  <si>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</si>
  <si>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</si>
  <si>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</si>
  <si>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</si>
  <si>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</si>
  <si>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</si>
  <si>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</si>
  <si>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</si>
  <si>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</si>
  <si>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</si>
  <si>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</si>
  <si>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</si>
  <si>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</si>
  <si>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</si>
  <si>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</si>
  <si>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</si>
  <si>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</si>
  <si>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</si>
  <si>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</si>
  <si>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</si>
  <si>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</si>
  <si>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</si>
  <si>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</si>
  <si>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</si>
  <si>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</si>
  <si>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</si>
  <si>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</si>
  <si>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</si>
  <si>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</si>
  <si>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</si>
  <si>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</si>
  <si>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</si>
  <si>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</si>
  <si>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</si>
  <si>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</si>
  <si>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</si>
  <si>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</si>
  <si>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</si>
  <si>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</si>
  <si>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</si>
  <si>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</si>
  <si>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</si>
  <si>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</si>
  <si>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</si>
  <si>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</si>
  <si>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</si>
  <si>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</si>
  <si>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</si>
  <si>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</si>
  <si>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</si>
  <si>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</si>
  <si>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</si>
  <si>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</si>
  <si>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</si>
  <si>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</si>
  <si>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</si>
  <si>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</si>
  <si>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</si>
  <si>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</si>
  <si>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</si>
  <si>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</si>
  <si>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</si>
  <si>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</si>
  <si>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</si>
  <si>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</si>
  <si>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</si>
  <si>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</si>
  <si>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</si>
  <si>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</si>
  <si>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</si>
  <si>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</si>
  <si>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</si>
  <si>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</si>
  <si>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</si>
  <si>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</si>
  <si>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</si>
  <si>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</si>
  <si>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</si>
  <si>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</si>
  <si>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</si>
  <si>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</si>
  <si>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</si>
  <si>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</si>
  <si>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</si>
  <si>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</si>
  <si>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</si>
  <si>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</si>
  <si>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</si>
  <si>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</si>
  <si>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</si>
  <si>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</si>
  <si>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</si>
  <si>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</si>
  <si>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</si>
  <si>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</si>
  <si>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</si>
  <si>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</si>
  <si>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</si>
  <si>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</si>
  <si>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</si>
  <si>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</si>
  <si>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</si>
  <si>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</si>
  <si>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</si>
  <si>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</si>
  <si>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</si>
  <si>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</si>
  <si>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</si>
  <si>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</si>
  <si>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</si>
  <si>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</si>
  <si>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</si>
  <si>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</si>
  <si>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</si>
  <si>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</si>
  <si>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</si>
  <si>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</si>
  <si>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</si>
  <si>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</si>
  <si>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</si>
  <si>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</si>
  <si>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</si>
  <si>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</si>
  <si>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</si>
  <si>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</si>
  <si>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</si>
  <si>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</si>
  <si>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</si>
  <si>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</si>
  <si>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</si>
  <si>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</si>
  <si>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</si>
  <si>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</si>
  <si>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</si>
  <si>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</si>
  <si>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</si>
  <si>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</si>
  <si>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</si>
  <si>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</si>
  <si>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</si>
  <si>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</si>
  <si>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</si>
  <si>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</si>
  <si>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</si>
  <si>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</si>
  <si>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</si>
  <si>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</si>
  <si>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</si>
  <si>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</si>
  <si>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</si>
  <si>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</si>
  <si>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</si>
  <si>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</si>
  <si>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</si>
  <si>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</si>
  <si>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</si>
  <si>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</si>
  <si>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</si>
  <si>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</si>
  <si>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</si>
  <si>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</si>
  <si>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</si>
  <si>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</si>
  <si>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</si>
  <si>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</si>
  <si>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</si>
  <si>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</si>
  <si>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</si>
  <si>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</si>
  <si>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</si>
  <si>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</si>
  <si>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</si>
  <si>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</si>
  <si>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</si>
  <si>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</si>
  <si>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</si>
  <si>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</si>
  <si>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</si>
  <si>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</si>
  <si>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</si>
  <si>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</si>
  <si>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</si>
  <si>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</si>
  <si>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</si>
  <si>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</si>
  <si>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</si>
  <si>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</si>
  <si>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</si>
  <si>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</si>
  <si>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</si>
  <si>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</si>
  <si>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</si>
  <si>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</si>
  <si>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</si>
  <si>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</si>
  <si>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</si>
  <si>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</si>
  <si>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</si>
  <si>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</si>
  <si>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</si>
  <si>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</si>
  <si>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</si>
  <si>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</si>
  <si>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</si>
  <si>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</si>
  <si>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</si>
  <si>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</si>
  <si>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</si>
  <si>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</si>
  <si>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</si>
  <si>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</si>
  <si>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</si>
  <si>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</si>
  <si>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</si>
  <si>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</si>
  <si>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</si>
  <si>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</si>
  <si>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</si>
  <si>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</si>
  <si>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</si>
  <si>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</si>
  <si>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</si>
  <si>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</si>
  <si>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</si>
  <si>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</si>
  <si>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</si>
  <si>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</si>
  <si>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</si>
  <si>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</si>
  <si>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</si>
  <si>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</si>
  <si>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</si>
  <si>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</si>
  <si>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</si>
  <si>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</si>
  <si>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</si>
  <si>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</si>
  <si>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</si>
  <si>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</si>
  <si>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</si>
  <si>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</si>
  <si>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</si>
  <si>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</si>
  <si>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</si>
  <si>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</si>
  <si>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</si>
  <si>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</si>
  <si>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</si>
  <si>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</si>
  <si>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</si>
  <si>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</si>
  <si>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</si>
  <si>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</si>
  <si>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</si>
  <si>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</si>
  <si>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</si>
  <si>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</si>
  <si>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</si>
  <si>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</si>
  <si>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</si>
  <si>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</si>
  <si>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</si>
  <si>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</si>
  <si>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</si>
  <si>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</si>
  <si>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</si>
  <si>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</si>
  <si>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</si>
  <si>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</si>
  <si>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</si>
  <si>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</si>
  <si>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</si>
  <si>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</si>
  <si>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</si>
  <si>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</si>
  <si>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</si>
  <si>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</si>
  <si>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</si>
  <si>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</si>
  <si>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</si>
  <si>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</si>
  <si>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</si>
  <si>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</si>
  <si>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</si>
  <si>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</si>
  <si>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</si>
  <si>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</si>
  <si>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</si>
  <si>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</si>
  <si>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</si>
  <si>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</si>
  <si>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</si>
  <si>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</si>
  <si>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</si>
  <si>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</si>
  <si>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</si>
  <si>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</si>
  <si>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</si>
  <si>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</si>
  <si>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</si>
  <si>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</si>
  <si>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</si>
  <si>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</si>
  <si>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</si>
  <si>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</si>
  <si>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</si>
  <si>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</si>
  <si>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</si>
  <si>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</si>
  <si>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</si>
  <si>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</si>
  <si>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</si>
  <si>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</si>
  <si>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</si>
  <si>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</si>
  <si>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</si>
  <si>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</si>
  <si>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</si>
  <si>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</si>
  <si>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</si>
  <si>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</si>
  <si>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</si>
  <si>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</si>
  <si>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</si>
  <si>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</si>
  <si>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</si>
  <si>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</si>
  <si>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</si>
  <si>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</si>
  <si>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</si>
  <si>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</si>
  <si>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</si>
  <si>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</si>
  <si>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</si>
  <si>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</si>
  <si>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</si>
  <si>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</si>
  <si>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</si>
  <si>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</si>
  <si>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</si>
  <si>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</si>
  <si>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</si>
  <si>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</si>
  <si>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</si>
  <si>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</si>
  <si>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</si>
  <si>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</si>
  <si>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</si>
  <si>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</si>
  <si>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</si>
  <si>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</si>
  <si>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</si>
  <si>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</si>
  <si>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</si>
  <si>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</si>
  <si>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</si>
  <si>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</si>
  <si>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</si>
  <si>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</si>
  <si>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</si>
  <si>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</si>
  <si>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</si>
  <si>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</si>
  <si>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</si>
  <si>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</si>
  <si>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</si>
  <si>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</si>
  <si>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</si>
  <si>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</si>
  <si>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</si>
  <si>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</si>
  <si>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</si>
  <si>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</si>
  <si>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</si>
  <si>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</si>
  <si>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</si>
  <si>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</si>
  <si>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</si>
  <si>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</si>
  <si>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</si>
  <si>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</si>
  <si>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</si>
  <si>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</si>
  <si>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</si>
  <si>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</si>
  <si>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</si>
  <si>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</si>
  <si>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</si>
  <si>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</si>
  <si>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</si>
  <si>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</si>
  <si>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</si>
  <si>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</si>
  <si>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</si>
  <si>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</si>
  <si>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</si>
  <si>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</si>
  <si>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</si>
  <si>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</si>
  <si>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</si>
  <si>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</si>
  <si>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</si>
  <si>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</si>
  <si>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</si>
  <si>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</si>
  <si>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</si>
  <si>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</si>
  <si>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</si>
  <si>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</si>
  <si>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</si>
  <si>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</si>
  <si>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</si>
  <si>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</si>
  <si>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</si>
  <si>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</si>
  <si>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</si>
  <si>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</si>
  <si>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</si>
  <si>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</si>
  <si>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</si>
  <si>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</si>
  <si>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</si>
  <si>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</si>
  <si>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</si>
  <si>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</si>
  <si>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</si>
  <si>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</si>
  <si>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</si>
  <si>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</si>
  <si>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</si>
  <si>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</si>
  <si>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</si>
  <si>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</si>
  <si>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</si>
  <si>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</si>
  <si>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</si>
  <si>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</si>
  <si>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</si>
  <si>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</si>
  <si>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</si>
  <si>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</si>
  <si>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</si>
  <si>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</si>
  <si>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</si>
  <si>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</si>
  <si>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</si>
  <si>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</si>
  <si>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</si>
  <si>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</si>
  <si>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</si>
  <si>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</si>
  <si>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</si>
  <si>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</si>
  <si>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</si>
  <si>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</si>
  <si>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</si>
  <si>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</si>
  <si>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</si>
  <si>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</si>
  <si>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</si>
  <si>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</si>
  <si>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</si>
  <si>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</si>
  <si>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</si>
  <si>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</si>
  <si>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</si>
  <si>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</si>
  <si>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</si>
  <si>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</si>
  <si>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</si>
  <si>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</si>
  <si>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</si>
  <si>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</si>
  <si>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</si>
  <si>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</si>
  <si>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</si>
  <si>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</si>
  <si>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</si>
  <si>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</si>
  <si>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</si>
  <si>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</si>
  <si>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</si>
  <si>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</si>
  <si>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</si>
  <si>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</si>
  <si>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</si>
  <si>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</si>
  <si>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</si>
  <si>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</si>
  <si>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</si>
  <si>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</si>
  <si>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</si>
  <si>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</si>
  <si>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</si>
  <si>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</si>
  <si>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</si>
  <si>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</si>
  <si>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</si>
  <si>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</si>
  <si>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</si>
  <si>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</si>
  <si>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</si>
  <si>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</si>
  <si>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</si>
  <si>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</si>
  <si>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</si>
  <si>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</si>
  <si>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</si>
  <si>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</si>
  <si>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</si>
  <si>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</si>
  <si>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</si>
  <si>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</si>
  <si>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</si>
  <si>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</si>
  <si>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</si>
  <si>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</si>
  <si>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</si>
  <si>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</si>
  <si>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</si>
  <si>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</si>
  <si>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</si>
  <si>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</si>
  <si>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</si>
  <si>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</si>
  <si>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</si>
  <si>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</si>
  <si>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</si>
  <si>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</si>
  <si>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</si>
  <si>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</si>
  <si>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</si>
  <si>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</si>
  <si>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</si>
  <si>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</si>
  <si>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</si>
  <si>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</si>
  <si>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</si>
  <si>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</si>
  <si>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</si>
  <si>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</si>
  <si>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</si>
  <si>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</si>
  <si>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</si>
  <si>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</si>
  <si>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</si>
  <si>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</si>
  <si>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</si>
  <si>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</si>
  <si>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</si>
  <si>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</si>
  <si>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</si>
  <si>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</si>
  <si>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</si>
  <si>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</si>
  <si>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</si>
  <si>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</si>
  <si>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</si>
  <si>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</si>
  <si>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</si>
  <si>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</si>
  <si>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</si>
  <si>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</si>
  <si>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</si>
  <si>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</si>
  <si>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</si>
  <si>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</si>
  <si>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</si>
  <si>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</si>
  <si>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</si>
  <si>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</si>
  <si>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</si>
  <si>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</si>
  <si>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</si>
  <si>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</si>
  <si>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</si>
  <si>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</si>
  <si>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</si>
  <si>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</si>
  <si>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</si>
  <si>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</si>
  <si>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</si>
  <si>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</si>
  <si>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</si>
  <si>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</si>
  <si>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</si>
  <si>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</si>
  <si>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</si>
  <si>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</si>
  <si>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</si>
  <si>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</si>
  <si>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</si>
  <si>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</si>
  <si>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</si>
  <si>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</si>
  <si>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</si>
  <si>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</si>
  <si>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</si>
  <si>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</si>
  <si>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</si>
  <si>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</si>
  <si>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</si>
  <si>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</si>
  <si>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</si>
  <si>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</si>
  <si>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</si>
  <si>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</si>
  <si>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</si>
  <si>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</si>
  <si>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</si>
  <si>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</si>
  <si>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</si>
  <si>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</si>
  <si>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</si>
  <si>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</si>
  <si>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</si>
  <si>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</si>
  <si>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</si>
  <si>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</si>
  <si>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</si>
  <si>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</si>
  <si>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</si>
  <si>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</si>
  <si>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</si>
  <si>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</si>
  <si>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</si>
  <si>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</si>
  <si>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</si>
  <si>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</si>
  <si>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</si>
  <si>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</si>
  <si>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</si>
  <si>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</si>
  <si>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</si>
  <si>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</si>
  <si>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</si>
  <si>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</si>
  <si>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</si>
  <si>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</si>
  <si>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</si>
  <si>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</si>
  <si>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</si>
  <si>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</si>
  <si>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</si>
  <si>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</si>
  <si>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</si>
  <si>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</si>
  <si>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</si>
  <si>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</si>
  <si>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</si>
  <si>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</si>
  <si>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</si>
  <si>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</si>
  <si>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</si>
  <si>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</si>
  <si>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</si>
  <si>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</si>
  <si>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</si>
  <si>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</si>
  <si>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</si>
  <si>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</si>
  <si>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</si>
  <si>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</si>
  <si>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</si>
  <si>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</si>
  <si>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</si>
  <si>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</si>
  <si>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</si>
  <si>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</si>
  <si>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</si>
  <si>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</si>
  <si>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</si>
  <si>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</si>
  <si>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</si>
  <si>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</si>
  <si>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</si>
  <si>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</si>
  <si>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</si>
  <si>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</si>
  <si>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</si>
  <si>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</si>
  <si>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</si>
  <si>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</si>
  <si>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</si>
  <si>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</si>
  <si>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</si>
  <si>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</si>
  <si>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</si>
  <si>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</si>
  <si>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</si>
  <si>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</si>
  <si>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</si>
  <si>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</si>
  <si>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</si>
  <si>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</si>
  <si>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</si>
  <si>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</si>
  <si>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</si>
  <si>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</si>
  <si>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</si>
  <si>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</si>
  <si>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</si>
  <si>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</si>
  <si>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</si>
  <si>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</si>
  <si>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</si>
  <si>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</si>
  <si>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</si>
  <si>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</si>
  <si>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</si>
  <si>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</si>
  <si>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</si>
  <si>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</si>
  <si>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</si>
  <si>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</si>
  <si>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</si>
  <si>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</si>
  <si>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</si>
  <si>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</si>
  <si>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</si>
  <si>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</si>
  <si>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</si>
  <si>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</si>
  <si>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</si>
  <si>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</si>
  <si>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</si>
  <si>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</si>
  <si>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</si>
  <si>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</si>
  <si>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</si>
  <si>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</si>
  <si>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</si>
  <si>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</si>
  <si>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</si>
  <si>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</si>
  <si>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</si>
  <si>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</si>
  <si>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</si>
  <si>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</si>
  <si>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</si>
  <si>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</si>
  <si>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</si>
  <si>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</si>
  <si>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</si>
  <si>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</si>
  <si>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</si>
  <si>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</si>
  <si>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</si>
  <si>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</si>
  <si>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</si>
  <si>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</si>
  <si>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</si>
  <si>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</si>
  <si>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</si>
  <si>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</si>
  <si>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</si>
  <si>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</si>
  <si>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</si>
  <si>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</si>
  <si>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</si>
  <si>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</si>
  <si>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</si>
  <si>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</si>
  <si>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</si>
  <si>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</si>
  <si>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</si>
  <si>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</si>
  <si>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</si>
  <si>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</si>
  <si>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</si>
  <si>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</si>
  <si>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</si>
  <si>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</si>
  <si>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</si>
  <si>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</si>
  <si>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</si>
  <si>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</si>
  <si>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</si>
  <si>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</si>
  <si>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</si>
  <si>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</si>
  <si>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</si>
  <si>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</si>
  <si>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</si>
  <si>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</si>
  <si>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</si>
  <si>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</si>
  <si>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</si>
  <si>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</si>
  <si>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</si>
  <si>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</si>
  <si>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</si>
  <si>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</si>
  <si>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</si>
  <si>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</si>
  <si>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</si>
  <si>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</si>
  <si>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</si>
  <si>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</si>
  <si>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</si>
  <si>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</si>
  <si>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</si>
  <si>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</si>
  <si>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</si>
  <si>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</si>
  <si>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</si>
  <si>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</si>
  <si>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</si>
  <si>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</si>
  <si>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</si>
  <si>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</si>
  <si>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</si>
  <si>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</si>
  <si>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</si>
  <si>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</si>
  <si>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</si>
  <si>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</si>
  <si>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</si>
  <si>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</si>
  <si>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</si>
  <si>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</si>
  <si>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</si>
  <si>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</si>
  <si>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</si>
  <si>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</si>
  <si>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</si>
  <si>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</si>
  <si>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</si>
  <si>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</si>
  <si>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</si>
  <si>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</si>
  <si>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</si>
  <si>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</si>
  <si>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</si>
  <si>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</si>
  <si>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</si>
  <si>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</si>
  <si>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</si>
  <si>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</si>
  <si>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</si>
  <si>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</si>
  <si>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</si>
  <si>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</si>
  <si>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</si>
  <si>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</si>
  <si>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</si>
  <si>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</si>
  <si>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</si>
  <si>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</si>
  <si>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</si>
  <si>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</si>
  <si>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</si>
  <si>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</si>
  <si>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</si>
  <si>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</si>
  <si>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</si>
  <si>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</si>
  <si>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</si>
  <si>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</si>
  <si>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</si>
  <si>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</si>
  <si>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</si>
  <si>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</si>
  <si>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</si>
  <si>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</si>
  <si>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</si>
  <si>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</si>
  <si>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</si>
  <si>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</si>
  <si>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</si>
  <si>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</si>
  <si>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</si>
  <si>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</si>
  <si>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</si>
  <si>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</si>
  <si>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</si>
  <si>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</si>
  <si>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</si>
  <si>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</si>
  <si>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</si>
  <si>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</si>
  <si>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</si>
  <si>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</si>
  <si>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</si>
  <si>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</si>
  <si>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</si>
  <si>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</si>
  <si>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</si>
  <si>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</si>
  <si>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</si>
  <si>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</si>
  <si>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</si>
  <si>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</si>
  <si>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</si>
  <si>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</si>
  <si>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</si>
  <si>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</si>
  <si>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</si>
  <si>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</si>
  <si>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</si>
  <si>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</si>
  <si>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</si>
  <si>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</si>
  <si>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</si>
  <si>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</si>
  <si>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</si>
  <si>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</si>
  <si>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</si>
  <si>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</si>
  <si>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</si>
  <si>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</si>
  <si>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</si>
  <si>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</si>
  <si>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</si>
  <si>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</si>
  <si>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</si>
  <si>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</si>
  <si>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</si>
  <si>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</si>
  <si>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</si>
  <si>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</si>
  <si>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</si>
  <si>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</si>
  <si>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</si>
  <si>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</si>
  <si>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</si>
  <si>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</si>
  <si>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</si>
  <si>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</si>
  <si>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</si>
  <si>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</si>
  <si>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</si>
  <si>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</si>
  <si>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</si>
  <si>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</si>
  <si>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</si>
  <si>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</si>
  <si>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</si>
  <si>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</si>
  <si>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</si>
  <si>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</si>
  <si>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</si>
  <si>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</si>
  <si>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</si>
  <si>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</si>
  <si>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</si>
  <si>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</si>
  <si>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</si>
  <si>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</si>
  <si>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</si>
  <si>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</si>
  <si>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</si>
  <si>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</si>
  <si>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</si>
  <si>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</si>
  <si>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</si>
  <si>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</si>
  <si>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</si>
  <si>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</si>
  <si>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</si>
  <si>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</si>
  <si>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</si>
  <si>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</si>
  <si>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</si>
  <si>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</si>
  <si>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</si>
  <si>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</si>
  <si>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</si>
  <si>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</si>
  <si>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</si>
  <si>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</si>
  <si>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</si>
  <si>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</si>
  <si>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</si>
  <si>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</si>
  <si>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</si>
  <si>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</si>
  <si>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</si>
  <si>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</si>
  <si>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</si>
  <si>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</si>
  <si>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</si>
  <si>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</si>
  <si>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</si>
  <si>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</si>
  <si>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</si>
  <si>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</si>
  <si>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</si>
  <si>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</si>
  <si>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</si>
  <si>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</si>
  <si>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</si>
  <si>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</si>
  <si>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</si>
  <si>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</si>
  <si>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</si>
  <si>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</si>
  <si>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</si>
  <si>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</si>
  <si>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</si>
  <si>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</si>
  <si>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</si>
  <si>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</si>
  <si>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</si>
  <si>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</si>
  <si>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</si>
  <si>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</si>
  <si>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</si>
  <si>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</si>
  <si>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</si>
  <si>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</si>
  <si>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</si>
  <si>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</si>
  <si>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</si>
  <si>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</si>
  <si>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</si>
  <si>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</si>
  <si>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</si>
  <si>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</si>
  <si>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</si>
  <si>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</si>
  <si>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</si>
  <si>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</si>
  <si>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</si>
  <si>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</si>
  <si>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</si>
  <si>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</si>
  <si>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</si>
  <si>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</si>
  <si>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</si>
  <si>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</si>
  <si>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</si>
  <si>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</si>
  <si>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</si>
  <si>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</si>
  <si>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</si>
  <si>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</si>
  <si>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</si>
  <si>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</si>
  <si>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</si>
  <si>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</si>
  <si>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</si>
  <si>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</si>
  <si>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</si>
  <si>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</si>
  <si>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</si>
  <si>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</si>
  <si>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</si>
  <si>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</si>
  <si>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</si>
  <si>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</si>
  <si>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</si>
  <si>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</si>
  <si>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</si>
  <si>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</si>
  <si>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</si>
  <si>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</si>
  <si>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</si>
  <si>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</si>
  <si>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</si>
  <si>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</si>
  <si>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</si>
  <si>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</si>
  <si>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</si>
  <si>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</si>
  <si>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</si>
  <si>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</si>
  <si>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</si>
  <si>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</si>
  <si>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</si>
  <si>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</si>
  <si>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</si>
  <si>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</si>
  <si>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</si>
  <si>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</si>
  <si>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</si>
  <si>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</si>
  <si>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</si>
  <si>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</si>
  <si>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</si>
  <si>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</si>
  <si>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</si>
  <si>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</si>
  <si>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</si>
  <si>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</si>
  <si>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</si>
  <si>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</si>
  <si>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</si>
  <si>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</si>
  <si>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</si>
  <si>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</si>
  <si>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</si>
  <si>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</si>
  <si>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</si>
  <si>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</si>
  <si>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</si>
  <si>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</si>
  <si>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</si>
  <si>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</si>
  <si>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</si>
  <si>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</si>
  <si>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</si>
  <si>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</si>
  <si>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</si>
  <si>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</si>
  <si>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</si>
  <si>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</si>
  <si>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</si>
  <si>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</si>
  <si>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</si>
  <si>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</si>
  <si>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</si>
  <si>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</si>
  <si>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</si>
  <si>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</si>
  <si>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</si>
  <si>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</si>
  <si>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</si>
  <si>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</si>
  <si>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</si>
  <si>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</si>
  <si>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</si>
  <si>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</si>
  <si>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</si>
  <si>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</si>
  <si>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</si>
  <si>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</si>
  <si>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</si>
  <si>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</si>
  <si>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</si>
  <si>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</si>
  <si>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</si>
  <si>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</si>
  <si>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</si>
  <si>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</si>
  <si>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</si>
  <si>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</si>
  <si>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</si>
  <si>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</si>
  <si>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</si>
  <si>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</si>
  <si>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</si>
  <si>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</si>
  <si>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</si>
  <si>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</si>
  <si>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</si>
  <si>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</si>
  <si>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</si>
  <si>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</si>
  <si>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</si>
  <si>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</si>
  <si>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</si>
  <si>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</si>
  <si>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</si>
  <si>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</si>
  <si>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</si>
  <si>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</si>
  <si>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</si>
  <si>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</si>
  <si>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</si>
  <si>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</si>
  <si>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</si>
  <si>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</si>
  <si>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</si>
  <si>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</si>
  <si>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</si>
  <si>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</si>
  <si>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</si>
  <si>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</si>
  <si>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</si>
  <si>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</si>
  <si>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</si>
  <si>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</si>
  <si>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</si>
  <si>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</si>
  <si>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</si>
  <si>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</si>
  <si>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</si>
  <si>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</si>
  <si>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</si>
  <si>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</si>
  <si>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</si>
  <si>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</si>
  <si>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</si>
  <si>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</si>
  <si>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</si>
  <si>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</si>
  <si>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</si>
  <si>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</si>
  <si>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</si>
  <si>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</si>
  <si>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</si>
  <si>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</si>
  <si>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</si>
  <si>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</si>
  <si>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</si>
  <si>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</si>
  <si>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</si>
  <si>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</si>
  <si>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</si>
  <si>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</si>
  <si>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</si>
  <si>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</si>
  <si>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</si>
  <si>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</si>
  <si>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</si>
  <si>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</si>
  <si>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</si>
  <si>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</si>
  <si>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</si>
  <si>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</si>
  <si>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</si>
  <si>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</si>
  <si>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</si>
  <si>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</si>
  <si>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</si>
  <si>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</si>
  <si>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</si>
  <si>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</si>
  <si>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</si>
  <si>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</si>
  <si>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</si>
  <si>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</si>
  <si>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</si>
  <si>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</si>
  <si>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</si>
  <si>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</si>
  <si>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</si>
  <si>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</si>
  <si>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</si>
  <si>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</si>
  <si>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</si>
  <si>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</si>
  <si>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</si>
  <si>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</si>
  <si>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</si>
  <si>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</si>
  <si>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</si>
  <si>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</si>
  <si>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</si>
  <si>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</si>
  <si>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</si>
  <si>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</si>
  <si>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</si>
  <si>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</si>
  <si>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</si>
  <si>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</si>
  <si>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</si>
  <si>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</si>
  <si>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</si>
  <si>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</si>
  <si>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</si>
  <si>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</si>
  <si>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</si>
  <si>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</si>
  <si>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</si>
  <si>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</si>
  <si>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</si>
  <si>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</si>
  <si>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</si>
  <si>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</si>
  <si>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</si>
  <si>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</si>
  <si>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</si>
  <si>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</si>
  <si>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</si>
  <si>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</si>
  <si>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</si>
  <si>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</si>
  <si>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</si>
  <si>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</si>
  <si>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</si>
  <si>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</si>
  <si>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</si>
  <si>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</si>
  <si>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</si>
  <si>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</si>
  <si>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</si>
  <si>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</si>
  <si>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</si>
  <si>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</si>
  <si>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</si>
  <si>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</si>
  <si>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</si>
  <si>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</si>
  <si>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</si>
  <si>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</si>
  <si>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</si>
  <si>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</si>
  <si>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</si>
  <si>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</si>
  <si>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</si>
  <si>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</si>
  <si>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</si>
  <si>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</si>
  <si>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</si>
  <si>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</si>
  <si>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</si>
  <si>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</si>
  <si>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</si>
  <si>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</si>
  <si>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</si>
  <si>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</si>
  <si>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</si>
  <si>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</si>
  <si>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</si>
  <si>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</si>
  <si>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</si>
  <si>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</si>
  <si>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</si>
  <si>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</si>
  <si>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</si>
  <si>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</si>
  <si>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</si>
  <si>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</si>
  <si>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</si>
  <si>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</si>
  <si>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</si>
  <si>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</si>
  <si>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</si>
  <si>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</si>
  <si>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</si>
  <si>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</si>
  <si>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</si>
  <si>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</si>
  <si>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</si>
  <si>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</si>
  <si>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</si>
  <si>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</si>
  <si>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</si>
  <si>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</si>
  <si>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</si>
  <si>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</si>
  <si>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</si>
  <si>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</si>
  <si>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</si>
  <si>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</si>
  <si>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</si>
  <si>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</si>
  <si>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</si>
  <si>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</si>
  <si>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</si>
  <si>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</si>
  <si>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</si>
  <si>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</si>
  <si>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</si>
  <si>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</si>
  <si>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</si>
  <si>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</si>
  <si>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</si>
  <si>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</si>
  <si>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</si>
  <si>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</si>
  <si>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</si>
  <si>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</si>
  <si>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</si>
  <si>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</si>
  <si>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</si>
  <si>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</si>
  <si>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</si>
  <si>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</si>
  <si>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</si>
  <si>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</si>
  <si>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</si>
  <si>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</si>
  <si>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</si>
  <si>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</si>
  <si>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</si>
  <si>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</si>
  <si>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</si>
  <si>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</si>
  <si>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</si>
  <si>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</si>
  <si>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</si>
  <si>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</si>
  <si>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</si>
  <si>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</si>
  <si>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</si>
  <si>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</si>
  <si>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</si>
  <si>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</si>
  <si>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</si>
  <si>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</si>
  <si>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</si>
  <si>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</si>
  <si>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</si>
  <si>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</si>
  <si>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</si>
  <si>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</si>
  <si>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</si>
  <si>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</si>
  <si>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</si>
  <si>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</si>
  <si>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</si>
  <si>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</si>
  <si>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</si>
  <si>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</si>
  <si>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</si>
  <si>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</si>
  <si>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</si>
  <si>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</si>
  <si>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</si>
  <si>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</si>
  <si>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</si>
  <si>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</si>
  <si>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</si>
  <si>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</si>
  <si>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</si>
  <si>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</si>
  <si>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</si>
  <si>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</si>
  <si>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</si>
  <si>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</si>
  <si>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</si>
  <si>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</si>
  <si>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</si>
  <si>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</si>
  <si>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</si>
  <si>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</si>
  <si>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</si>
  <si>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</si>
  <si>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</si>
  <si>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</si>
  <si>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</si>
  <si>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</si>
  <si>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</si>
  <si>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</si>
  <si>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</si>
  <si>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</si>
  <si>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</si>
  <si>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</si>
  <si>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</si>
  <si>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</si>
  <si>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</si>
  <si>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</si>
  <si>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</si>
  <si>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</si>
  <si>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</si>
  <si>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</si>
  <si>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</si>
  <si>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</si>
  <si>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</si>
  <si>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</si>
  <si>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</si>
  <si>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</si>
  <si>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</si>
  <si>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</si>
  <si>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</si>
  <si>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</si>
  <si>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</si>
  <si>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</si>
  <si>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</si>
  <si>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</si>
  <si>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</si>
  <si>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</si>
  <si>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</si>
  <si>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</si>
  <si>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</si>
  <si>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</si>
  <si>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</si>
  <si>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</si>
  <si>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</si>
  <si>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</si>
  <si>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</si>
  <si>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</si>
  <si>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</si>
  <si>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</si>
  <si>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</si>
  <si>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</si>
  <si>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</si>
  <si>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</si>
  <si>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</si>
  <si>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</si>
  <si>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</si>
  <si>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</si>
  <si>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</si>
  <si>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</si>
  <si>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</si>
  <si>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</si>
  <si>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</si>
  <si>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</si>
  <si>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</si>
  <si>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</si>
  <si>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</si>
  <si>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</si>
  <si>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</si>
  <si>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</si>
  <si>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</si>
  <si>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</si>
  <si>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</si>
  <si>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</si>
  <si>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</si>
  <si>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</si>
  <si>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</si>
  <si>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</si>
  <si>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</si>
  <si>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</si>
  <si>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</si>
  <si>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</si>
  <si>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</si>
  <si>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</si>
  <si>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</si>
  <si>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</si>
  <si>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</si>
  <si>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</si>
  <si>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</si>
  <si>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</si>
  <si>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</si>
  <si>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</si>
  <si>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</si>
  <si>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</si>
  <si>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</si>
  <si>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</si>
  <si>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</si>
  <si>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</si>
  <si>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</si>
  <si>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</si>
  <si>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</si>
  <si>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</si>
  <si>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</si>
  <si>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</si>
  <si>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</si>
  <si>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</si>
  <si>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</si>
  <si>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</si>
  <si>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</si>
  <si>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</si>
  <si>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</si>
  <si>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</si>
  <si>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</si>
  <si>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</si>
  <si>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</si>
  <si>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</si>
  <si>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</si>
  <si>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</si>
  <si>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</si>
  <si>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</si>
  <si>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</si>
  <si>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</si>
  <si>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</si>
  <si>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</si>
  <si>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</si>
  <si>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</si>
  <si>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</si>
  <si>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</si>
  <si>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</si>
  <si>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</si>
  <si>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</si>
  <si>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</si>
  <si>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</si>
  <si>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</si>
  <si>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</si>
  <si>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</si>
  <si>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</si>
  <si>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</si>
  <si>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</si>
  <si>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</si>
  <si>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</si>
  <si>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</si>
  <si>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</si>
  <si>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</si>
  <si>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</si>
  <si>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</si>
  <si>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</si>
  <si>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</si>
  <si>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</si>
  <si>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</si>
  <si>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</si>
  <si>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</si>
  <si>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</si>
  <si>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</si>
  <si>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</si>
  <si>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</si>
  <si>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</si>
  <si>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</si>
  <si>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</si>
  <si>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</si>
  <si>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</si>
  <si>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</si>
  <si>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</si>
  <si>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</si>
  <si>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</si>
  <si>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</si>
  <si>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</si>
  <si>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</si>
  <si>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</si>
  <si>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</si>
  <si>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</si>
  <si>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</si>
  <si>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</si>
  <si>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</si>
  <si>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</si>
  <si>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</si>
  <si>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</si>
  <si>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</si>
  <si>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</si>
  <si>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</si>
  <si>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</si>
  <si>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</si>
  <si>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</si>
  <si>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</si>
  <si>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</si>
  <si>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</si>
  <si>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</si>
  <si>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</si>
  <si>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</si>
  <si>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</si>
  <si>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</si>
  <si>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</si>
  <si>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</si>
  <si>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</si>
  <si>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</si>
  <si>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</si>
  <si>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</si>
  <si>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</si>
  <si>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</si>
  <si>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</si>
  <si>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</si>
  <si>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</si>
  <si>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</si>
  <si>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</si>
  <si>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</si>
  <si>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</si>
  <si>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</si>
  <si>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</si>
  <si>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</si>
  <si>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</si>
  <si>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</si>
  <si>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</si>
  <si>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</si>
  <si>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</si>
  <si>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</si>
  <si>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</si>
  <si>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</si>
  <si>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</si>
  <si>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</si>
  <si>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</si>
  <si>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</si>
  <si>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</si>
  <si>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</si>
  <si>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</si>
  <si>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</si>
  <si>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</si>
  <si>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</si>
  <si>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</si>
  <si>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</si>
  <si>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</si>
  <si>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</si>
  <si>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</si>
  <si>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</si>
  <si>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</si>
  <si>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</si>
  <si>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</si>
  <si>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</si>
  <si>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</si>
  <si>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</si>
  <si>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</si>
  <si>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</si>
  <si>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</si>
  <si>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</si>
  <si>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</si>
  <si>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</si>
  <si>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</si>
  <si>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</si>
  <si>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</si>
  <si>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</si>
  <si>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</si>
  <si>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</si>
  <si>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</si>
  <si>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</si>
  <si>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</si>
  <si>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</si>
  <si>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</si>
  <si>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</si>
  <si>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</si>
  <si>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</si>
  <si>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</si>
  <si>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</si>
  <si>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</si>
  <si>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</si>
  <si>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</si>
  <si>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</si>
  <si>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</si>
  <si>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</si>
  <si>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</si>
  <si>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</si>
  <si>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</si>
  <si>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</si>
  <si>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</si>
  <si>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</si>
  <si>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</si>
  <si>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</si>
  <si>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</si>
  <si>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</si>
  <si>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</si>
  <si>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</si>
  <si>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</si>
  <si>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</si>
  <si>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</si>
  <si>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</si>
  <si>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</si>
  <si>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</si>
  <si>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</si>
  <si>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</si>
  <si>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</si>
  <si>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</si>
  <si>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</si>
  <si>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</si>
  <si>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</si>
  <si>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</si>
  <si>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</si>
  <si>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</si>
  <si>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</si>
  <si>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</si>
  <si>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</si>
  <si>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</si>
  <si>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</si>
  <si>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</si>
  <si>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</si>
  <si>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</si>
  <si>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</si>
  <si>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</si>
  <si>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</si>
  <si>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</si>
  <si>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</si>
  <si>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</si>
  <si>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</si>
  <si>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KIT PECAS PRE MOLDADAS PARA RAMPA ACESSIVEL, DIMENSOES PADRAO DE 2,20 M X 1,20 M X 1,80 M</t>
  </si>
  <si>
    <t>CANALETA DE CONCRETO ESTRUTURAL 14 X 19 X 29 CM - FBK 8,0 MPA</t>
  </si>
  <si>
    <t>MEIO BLOCO DE CONCRETO ESTRUTURAL 14 X 19 X 14 CM - FBK 8,0 MPA</t>
  </si>
  <si>
    <t>CANALETA DE CONCRETO ESTRUTURAL 14 X 19 X 39 CM FBK 8,0 MPA</t>
  </si>
  <si>
    <t>BLOCO DE CONCRETO ESTRUTURAL 14 X 19 X 34 CM - FBK 8,0 MPA</t>
  </si>
  <si>
    <t>MEIO BLOCO DE CONCRETO ESTRUTURAL 14 X 19 X 19 CM - FBK 8,0 MPA</t>
  </si>
  <si>
    <t>MEIO BLOCO DE SOLO-CIMENTO (TIJOLO ECOLOGICO) - *12,5 X 12,5 X 7* CM</t>
  </si>
  <si>
    <t>BLOCO DE SOLO-CIMENTO (TIJOLO ECOLOGICO) - *25 X 12,5 X 7* CM</t>
  </si>
  <si>
    <t>BLOCO TIPO CANALETA DE SOLO-CIMENTO (TIJOLO ECOLOGICO) - *25 X 12,5 X 7* CM</t>
  </si>
  <si>
    <t>ANEL DE VEDACAO/JUNTA ELASTICA, H = *21* MM, PARA TUBO DE CONCRETO, DN 1200 MM</t>
  </si>
  <si>
    <t>ANEL DE VEDACAO/JUNTA ELASTICA, H = *23* MM, PARA TUBO DE CONCRETO, DN 1500 MM</t>
  </si>
  <si>
    <t>TUBO DE CONCRETO ARMADO PARA ESGOTO SANITARIO, CLASSE EA-2, COM ENCAIXE PONTA E BOLSA, COM JUNTA ELASTICA, DIAMETRO NOMINAL DE 1200 MM</t>
  </si>
  <si>
    <t>TUBO DE CONCRETO ARMADO PARA ESGOTO SANITARIO, CLASSE EA-2, COM ENCAIXE PONTA E BOLSA, COM JUNTA ELASTICA, DIAMETRO NOMINAL DE 1500 MM</t>
  </si>
  <si>
    <t>ASFALTO DILUIDO DE PETROLEO CM-30</t>
  </si>
  <si>
    <t>EMULSAO ASFALTICA CATIONICA RR-2C PARA USO EM PAVIMENTACAO ASFALTICA</t>
  </si>
  <si>
    <t>MANGUEIRA FLEXIVEL TRANSPARENTE COM ESPIRAL AZUL, EM PVC, DIAM. 2" (50 MM), PARA SERVICOS LEVES DE SUCCAO E DESCARGA</t>
  </si>
  <si>
    <t>BOMBA CENTRIFUGA, MOTOR ELETRICO TRIFASICO 7,5 CV, DIAMETRO DE SUCCAO X ELEVACAO 3" X 2 1/2", VAZAO *40,9* A *98,8* M3/H, PRESSAO MAXIMA *20* MCA</t>
  </si>
  <si>
    <t>BOMBA CENTRIFUGA, MOTOR ELETRICO TRIFASICO 20 CV, DIAMETRO DE SUCCAO X ELEVACAO 3" X 2", VAZAO *40,7* A *98,2* M3/H, PRESSAO MAXIMA *55* MCA</t>
  </si>
  <si>
    <t>MANGUEIRA FLEXIVEL TRANSPARENTE COM ESPIRAL AZUL, EM PVC, DIAM. 4" (100 MM), PARA SERVICOS LEVES DE SUCCAO E DESCARGA</t>
  </si>
  <si>
    <t>QUADRO ELETRICO PARA 2 BOMBAS CENTRIFUGAS TRIFASICAS 1,5 CV, *22,5* CM DE ALTURA X *34,4* CM DE LARGURA X *42,5* CM DE PROFUNDIDADE, COMPLETO</t>
  </si>
  <si>
    <t>QUADRO ELETRICO PARA 2 BOMBAS CENTRIFUGAS TRIFASICAS 3 CV, *17* CM DE ALTURA X *27,8* CM DE LARGURA X *35,2* CM DE PROFUNDIDADE, COMPLETO</t>
  </si>
  <si>
    <t>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t>
  </si>
  <si>
    <t>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t>
  </si>
  <si>
    <t>CAIXA PROTETORA PARA CONDENSADORA DE AR-CONDICIONADO, VAZADA COMPOSTA POR PERFIS DE ALUMINIO, COM TOPO SEMI-ABERTO, COM TAMPA, FUNDO LISO, PINTURA ELETROSTATICA BRANCA, DIMENSOES 100 CM X 78 CM X 50 CM, INCLUI ACESSORIOS DE INSTALACAO, NAO INCLUI INSTALACAO</t>
  </si>
  <si>
    <t>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t>
  </si>
  <si>
    <t>CAIXA DE INSPECAO COM FUNDO, CONCRETO PRE-MOLDADO - DIMENSOES INTERNAS: 1,0 X 1,0 X 0,50 M</t>
  </si>
  <si>
    <t>GANCHO EM ACO, PARA CAIXA SUBTERRANEA GCS-2, DE 200 MM</t>
  </si>
  <si>
    <t>PARAFUSO CHUMBADOR - PCH 1 DO TIPO ANDORINHA (EM Y) COM PORCA INCLUSA, *12 X 80 MM*</t>
  </si>
  <si>
    <t>SUPORTE DEGRAU PARA CABOS PARA CAIXA SUBTERRANEA, 608 MM, 14 FUROS - SD2</t>
  </si>
  <si>
    <t>CANAL /CANALETA DE DRENAGEM EM CONCRETO POLIMERO, CLASSE C250, LARGURA EXTERIOR 13 CM, ALTURA EXTERIOR 9,5 CM, COMPRIMENTO DE 100 CM (INCLUI GRELHA GALVANIZADA E KIT DE FIXACAO COM PARAFUSO)</t>
  </si>
  <si>
    <t>FIXADOR PARA GRADIL EM POLIAMIDA, ACOMPANHA TAMPA ACABAMENTO (NAO INCLUI PARAFUSO ALLEN)</t>
  </si>
  <si>
    <t>PARAFUSO EM ACO INOX (TIPO ALLEN) M6 X 40 MM, COM CABECA BOLEADA / ABAULADA, SEXTAVADA INTERNA, COM ROSCA</t>
  </si>
  <si>
    <t>TUBO / POSTE RETANGULAR 40 X 60 MM, EM CHAPA ACO GALVANIZADO REVESTIDO EM PVC COM E = 1,55 MM, H = 2,6 M, 6,4 KG/PC, PARA GRADIL E OUTROS (POSTE RETO, SEM BASE, PARA CHUMBAMENTO, INCLUI TAMPA SUPERIOR) (NAO INCLUI FIXADORES)</t>
  </si>
  <si>
    <t>GRADIL *2030 X 2500* MM (A X L), FIO DE 4,30 MM (HORIZONTAL) E 5,10 MM (VERTICAL), MALHA 50 X 200 MM, GALVANIZADO E REVESTIDO EM PVC</t>
  </si>
  <si>
    <t>MOURAO DE CONCRETO RETO, SECAO QUADRADA, *15 X 15 CM*, *H= 2,30 M*</t>
  </si>
  <si>
    <t>POLIMERO HIDROGEL / ADESIVO FIXADOR PARA HIDROSSEMEADURA/IRRIGACAO</t>
  </si>
  <si>
    <t>MIX DE SEMENTES PARA FORMACAO DE GRAMADOS, PARA HIDROSSEMEADURA</t>
  </si>
  <si>
    <t>MULCH DE FIBRA DE MADEIRA PROCESSADA</t>
  </si>
  <si>
    <t>TROMBETA OU FUNIL, DE ANCORAGEM ATIVA PARA CABOS COM ATE 2 CORDOALHAS DE DIAMETRO NOMINAL 12,7 MM</t>
  </si>
  <si>
    <t>BLOCO DE ANCORAGEM ATIVA PARA CABOS COM ATE 2 CORDOALHAS DE DIAMETRO NOMINAL 12,7 MM</t>
  </si>
  <si>
    <t>PLACA DE ANCORAGEM ATIVA PARA CABOS COM ATE 2 CORDOALHAS DE DIAMETRO NOMINAL 12,7 MM</t>
  </si>
  <si>
    <t>CUNHA DE ACO BIPARTIDA PARA FIXACAO DE CORDOALHA ENGRAXADA E PLASTIFICADA DE DIAMETRO NOMINAL 12,7 MM</t>
  </si>
  <si>
    <t>TROMBETA OU FUNIL, DE ANCORAGEM ATIVA PARA CABOS COM ATE 2 CORDOALHAS DE DIAMETRO NOMINAL 15,2 MM</t>
  </si>
  <si>
    <t>BLOCO DE ANCORAGEM ATIVA PARA CABOS COM ATE 2 CORDOALHAS DE DIAMETRO NOMINAL 15,2 MM</t>
  </si>
  <si>
    <t>PLACA DE ANCORAGEM ATIVA PARA CABOS COM ATE 2 CORDOALHAS DE DIAMETRO NOMINAL 15,2 MM</t>
  </si>
  <si>
    <t>CUNHA DE ACO BIPARTIDA PARA FIXACAO DE CORDOALHA ENGRAXADA E PLASTIFICADA DE DIAMETRO NOMINAL 15,2 MM</t>
  </si>
  <si>
    <t>TROMBETA OU FUNIL, DE ANCORAGEM ATIVA PARA CABOS COM ATE 12 CORDOALHAS DE DIAMETRO NOMINAL 12,7 MM</t>
  </si>
  <si>
    <t>BLOCO DE ANCORAGEM ATIVA PARA CABOS COM ATE 12 CORDOALHAS DE DIAMETRO NOMINAL 12,7 MM</t>
  </si>
  <si>
    <t>PLACA DE ANCORAGEM ATIVA PARA CABOS COM ATE 12 CORDOALHAS DE DIAMETRO NOMINAL 12,7 MM</t>
  </si>
  <si>
    <t>TROMBETA OU FUNIL, DE ANCORAGEM ATIVA PARA CABOS COM ATE 12 CORDOALHAS DE DIAMETRO NOMINAL 15,2 MM</t>
  </si>
  <si>
    <t>BLOCO DE ANCORAGEM ATIVA PARA CABOS COM ATE 12 CORDOALHAS DE DIAMETRO NOMINAL 15,2 MM</t>
  </si>
  <si>
    <t>PLACA DE ANCORAGEM ATIVA PARA CABOS COM ATE 12 CORDOALHAS DE DIAMETRO NOMINAL 15,2 MM</t>
  </si>
  <si>
    <t>TROMBETA OU FUNIL, DE ANCORAGEM ATIVA PARA CABOS COM ATE 4 CORDOALHAS DE DIAMETRO NOMINAL 12,7 MM</t>
  </si>
  <si>
    <t>BLOCO DE ANCORAGEM ATIVA PARA CABOS COM ATE 4 CORDOALHAS DE DIAMETRO NOMINAL 12,7 MM</t>
  </si>
  <si>
    <t>PLACA DE ANCORAGEM ATIVA PARA CABOS COM ATE 4 CORDOALHAS DE DIAMETRO NOMINAL 12,7 MM</t>
  </si>
  <si>
    <t>TROMBETA OU FUNIL, DE ANCORAGEM ATIVA PARA CABOS COM ATE 4 CORDOALHAS DE DIAMETRO NOMINAL 15,2 MM</t>
  </si>
  <si>
    <t>BLOCO DE ANCORAGEM ATIVA PARA CABOS COM ATE 4 CORDOALHAS DE DIAMETRO NOMINAL 15,2 MM</t>
  </si>
  <si>
    <t>PLACA DE ANCORAGEM ATIVA PARA CABOS COM ATE 4 CORDOALHAS DE DIAMETRO NOMINAL 15,2 MM</t>
  </si>
  <si>
    <t>TROMBETA OU FUNIL, DE ANCORAGEM ATIVA PARA CABOS COM ATE 6 CORDOALHAS DE DIAMETRO NOMINAL 12,7 MM</t>
  </si>
  <si>
    <t>BLOCO DE ANCORAGEM ATIVA PARA CABOS COM ATE 6 CORDOALHAS DE DIAMETRO NOMINAL 12,7 MM</t>
  </si>
  <si>
    <t>PLACA DE ANCORAGEM ATIVA PARA CABOS COM ATE 6 CORDOALHAS DE DIAMETRO NOMINAL 12,7 MM</t>
  </si>
  <si>
    <t>TROMBETA OU FUNIL, DE ANCORAGEM ATIVA PARA CABOS COM ATE 6 CORDOALHAS DE DIAMETRO NOMINAL 15,2 MM</t>
  </si>
  <si>
    <t>BLOCO DE ANCORAGEM ATIVA PARA CABOS COM ATE 6 CORDOALHAS DE DIAMETRO NOMINAL 15,2 MM</t>
  </si>
  <si>
    <t>PLACA DE ANCORAGEM ATIVA PARA CABOS COM ATE 6 CORDOALHAS DE DIAMETRO NOMINAL 15,2 MM</t>
  </si>
  <si>
    <t>TROMBETA OU FUNIL, DE ANCORAGEM ATIVA PARA CABOS COM ATE 7 CORDOALHAS DE DIAMETRO NOMINAL 12,7 MM</t>
  </si>
  <si>
    <t>BLOCO DE ANCORAGEM ATIVA PARA CABOS COM ATE 7 CORDOALHAS DE DIAMETRO NOMINAL 12,7 MM</t>
  </si>
  <si>
    <t>PLACA DE ANCORAGEM ATIVA PARA CABOS COM ATE 7 CORDOALHAS DE DIAMETRO NOMINAL 12,7 MM</t>
  </si>
  <si>
    <t>TROMBETA OU FUNIL, DE ANCORAGEM ATIVA PARA CABOS COM ATE 7 CORDOALHAS DE DIAMETRO NOMINAL 15,2 MM</t>
  </si>
  <si>
    <t>BLOCO DE ANCORAGEM ATIVA PARA CABOS COM ATE 7 CORDOALHAS DE DIAMETRO NOMINAL 15,2 MM</t>
  </si>
  <si>
    <t>PLACA DE ANCORAGEM ATIVA PARA CABOS COM ATE 7 CORDOALHAS DE DIAMETRO NOMINAL 15,2 MM</t>
  </si>
  <si>
    <t>CAP FECHADO PARA PROTENSAO DE CORDOALHA ENGRAXADA E PLASTIFICADA</t>
  </si>
  <si>
    <t>TUBETE PLASTICO PARA PROTENSAO DE CORDOALHA ENGRAXADA E PLASTIFICADA ATE 15,2 MM</t>
  </si>
  <si>
    <t>CAP ABERTO PARA ANCORAGEM ATIVA DE PROTENSAO DE CORDOALHA ENGRAXADA E PLASTIFICADA DE DIAMETRO NOMINAL 12,7 MM</t>
  </si>
  <si>
    <t>POCKET FORMER PARA ANCORAGEM ATIVA DE PROTENSAO DE CORDOALHA ENGRAXADA E PLASTIFICADA DE DIAMETRO NOMINAL DE 12,7 MM</t>
  </si>
  <si>
    <t>BLOCO DE ANCORAGEM DE FERRO FUNDIDO, PARA CORDOALHA ENGRAXADA E PLASTIFICADA DE DIAMETRO NOMINAL 12,7 MM</t>
  </si>
  <si>
    <t>CAP ABERTO PARA ANCORAGEM ATIVA DE PROTENSAO DE CORDOALHA ENGRAXADA E PLASTIFICADA DE DIAMETRO NOMINAL 15,2 MM</t>
  </si>
  <si>
    <t>POCKET FORMER PARA ANCORAGEM ATIVA DE PROTENSAO DE CORDOALHA ENGRAXADA E PLASTIFICADA DE DIAMETRO NOMINAL DE 15,2 MM</t>
  </si>
  <si>
    <t>BLOCO DE ANCORAGEM DE FERRO FUNDIDO, PARA CORDOALHA ENGRAXADA E PLASTIFICADA DE DIAMETRO NOMINAL 15,2 MM</t>
  </si>
  <si>
    <t>PLACA DE ACO CALANDRADA PARA ANCORAGEM PASSIVA, TIPO LACO OU "U",DE CABOS COM ATE 2 CORDOALHAS</t>
  </si>
  <si>
    <t>PLACA DE ACO CALANDRADA PARA ANCORAGEM PASSIVA, TIPO LACO OU "U", DE CABOS COM ATE 12 CORDOALHAS</t>
  </si>
  <si>
    <t>PLACA DE ACO CALANDRADA PARA ANCORAGEM PASSIVA, TIPO LACO OU "U",DE CABOS COM ATE 4 CORDOALHAS</t>
  </si>
  <si>
    <t>PLACA DE ACO CALANDRADA PARA ANCORAGEM PASSIVA, TIPO LACO OU "U", DE CABOS COM ATE 6 CORDOALHAS</t>
  </si>
  <si>
    <t>PLACA DE ACO CALANDRADA PARA ANCORAGEM PASSIVA, TIPO LACO OU "U", DE CABOS COM ATE 7 CORDOALHAS</t>
  </si>
  <si>
    <t>BAINHA METALICA GALVANIZADA REDONDA, COM DIAMETRO NOMINAL DE 35 MM</t>
  </si>
  <si>
    <t>BAINHA METALICA GALVANIZADA REDONDA, COM DIAMETRO NOMINAL DE 40 MM</t>
  </si>
  <si>
    <t>BAINHA METALICA GALVANIZADA REDONDA, COM DIAMETRO NOMINAL DE 50 MM</t>
  </si>
  <si>
    <t>BAINHA METALICA GALVANIZADA REDONDA, COM DIAMETRO NOMINAL DE 55 MM</t>
  </si>
  <si>
    <t>BAINHA METALICA GALVANIZADA REDONDA, COM DIAMETRO NOMINAL DE 60 MM</t>
  </si>
  <si>
    <t>BAINHA METALICA GALVANIZADA REDONDA, COM DIAMETRO NOMINAL DE 65 MM</t>
  </si>
  <si>
    <t>BAINHA METALICA GALVANIZADA REDONDA, COM DIAMETRO NOMINAL DE 80 MM</t>
  </si>
  <si>
    <t>CORDOALHA NUA PARA PROTENSAO, ACO CP 190 RB, DIAMETRO NOMINAL DE 12,70 MM</t>
  </si>
  <si>
    <t>CORDOALHA NUA PARA PROTENSAO, ACO CP 190 RB, DIAMETRO NOMINAL DE 15,20 MM</t>
  </si>
  <si>
    <t>CORDOALHA NUA PARA PROTENSAO, ACO CP 210 RB, DIAMETRO NOMINAL DE 12,70 MM</t>
  </si>
  <si>
    <t>CORDOALHA NUA PARA PROTENSAO, ACO CP 210 RB, DIAMETRO NOMINAL DE 15,20 MM</t>
  </si>
  <si>
    <t>CORDOALHA ENGRAXADA E PLASTIFICADA PEAD, PARA PROTENSAO, ACO CP 190 RB, DIAMETRO NOMINAL DE 12,70 MM</t>
  </si>
  <si>
    <t>CORDOALHA ENGRAXADA E PLASTIFICADA PEAD, PARA PROTENSAO, ACO CP 190 RB, DIAMETRO NOMINAL DE 15,20 MM</t>
  </si>
  <si>
    <t>CORDOALHA ENGRAXADA E PLASTIFICADA PEAD, PARA PROTENSAO, ACO CP 210 RB, DIAMETRO NOMINAL DE 12,70 MM</t>
  </si>
  <si>
    <t>CORDOALHA ENGRAXADA E PLASTIFICADA PEAD, PARA PROTENSAO, ACO CP 210 RB, DIAMETRO NOMINAL DE 15,20 MM</t>
  </si>
  <si>
    <t>BATE ESTACA PARA INSTALACAO DE DEFENSAS METALICAS (GUARD RAIL) FIXO</t>
  </si>
  <si>
    <t>CALDEIRA DE ASFALTO A GAS COM TERMOMETRO, CAPACIDADE 100 LITROS</t>
  </si>
  <si>
    <t>TANQUE PARA HIDROSSEMEADURA, COM CAPACIDADE DE *8.000* LITROS, BOMBA E MANGUEIRAS PARA LANCAMENTO, MOTOR DIESEL COM POTENCIA DE 105 CV, 4 CILINDROS, EIXO MISTURADOR (NAO INCLUI CAMINHAO)</t>
  </si>
  <si>
    <t>CENTRAL DE LAMA BENTONITICA (DEPOSITO DE BENTONITA, MISTURADOR DE ALTA TURBULENCIA, SILO DE ARMAZENAMENTO DE LAMA E AGUA)</t>
  </si>
  <si>
    <t>COMPRESSOR DE AR, VAZAO DE 10 PCM, RESERVATORIO 100 L, PRESSAO DE TRABALHO ENTRE 6,9 E 9,7 BAR, POTENCIA 2 HP, TENSAO 110/220 V</t>
  </si>
  <si>
    <t>BOMBA HIDRAULICA MANUAL PARA MACACO HIDRAULICO DE PROTENSAO DE CORDOALHAS, DUPLA ACAO, PRESSAO MAXIMA 700 KG/CM2, CAPACIDADE DO RESERVATORIO DE 8000 CM3(INCLUI MANOMETRO E MANGUEIRA)</t>
  </si>
  <si>
    <t>CILINDRO HIDRAULICO PARA PROTENSAO DE MONOBARRAS, COM HASTE VAZADA, ESFORCO MAXIMO DE 30 TONELADAS</t>
  </si>
  <si>
    <t>MACACO PARA PROTENSAO DE CORDOALHAS, MP 5-7-B, ESFORCO MAXIMO DE 115 TONELADAS</t>
  </si>
  <si>
    <t>CENTRAL DE BOMBEAMENTO HIDRAULICA MOTORIZADA, MOTOR 1,8 KW, 12000 RPM, MONOFASICO DE 220 VOLTS, AJUSTAVEL DE 0 ATE 700 BAR</t>
  </si>
  <si>
    <t>MACACO HIDRAULICO DE PROTENSAO, DUPLA ACAO PARA MONOCABO DE ACO DE 12,7 MM, CAPACIDADE MAXIMA DE 20 TONELADAS, PRESSAO MAXIMA DE 700 BAR</t>
  </si>
  <si>
    <t>MACACO HIDRAULICO DE PROTENSAO, DUPLA ACAO PARA MONOCABO DE ACO DE 15,2 MM, CAPACIDADE MAXIMA DE 30 TONELADAS, PRESSAO MAXIMA DE 700 BAR</t>
  </si>
  <si>
    <t>MAQUINA DOBRADEIRA TDC, ESPESSURA 1,5 MM</t>
  </si>
  <si>
    <t>ENCERADEIRA INDUSTRIAL *400 MM*, MOTOR 1 HP, 220 V, INCLUI SUPORTE DE DISCO E ESCOVA DE NYLON</t>
  </si>
  <si>
    <t>MARTELO ROMPEDOR HIDRAULICO ACOPLAVEL PARA RETROESCAVADEIRAS / ESCAVADEIRAS, *1500 A 1700* KG</t>
  </si>
  <si>
    <t>ESTABILIZADOR DE LINHA E PRESSAO, CAPACIDADE DE 120 BAR, COM MANOMETRO DE LEITURA, REGISTRO DE 1" COM RETORNO E LINHA</t>
  </si>
  <si>
    <t>FURADEIRA ELETROMAGNETICA, VELOCIDADE (SEM CARGA/ COM CARGA) 450/ 270 RPM, ESPESSURA MAXIMA DA CHAPA A SER FURADA 50 MM, PORCA DE ADESAO MAGNETICA 17000 N, POTENCIA 1100 W, ALIMENTACAO 220 - 60 HZ, MONOFASICA</t>
  </si>
  <si>
    <t>GRUPO GERADOR DIESEL, COM CARENAGEM, POTENCIA STANDART ENTRE 400 E 460 KVA, VELOCIDADE DE 1800 RPM, FREQUENCIA DE 60 HZ</t>
  </si>
  <si>
    <t>GUINDASTE DERRICK, LANCA DE *20* M, CARGA MAXIMA 10T, POTENCIA 45 KW</t>
  </si>
  <si>
    <t>GUINDASTE HIDRAULICO AUTOPROPELIDO, COM LANCA TRELICADA 40 M, CAPACIDADE MAXIMA 75 T, EQUIPADO COM CLAMSHELL</t>
  </si>
  <si>
    <t>GUINDASTE HIDRAULICO AUTOPROPELIDO, COM LANCA TRELICADA 41 M, CAPACIDADE MAXIMA DE ELEVACAO 43 T, POTENCIA 230 KW, EQUIPADO COM CACAMBA DE ARRASTO (DRAGLINE) DE 0,76 M3</t>
  </si>
  <si>
    <t>GUINDASTE HIDRAULICO RODOVIARIO, LANCA TELESCOPICA DE *50+20* M, CAPACIDADE MAXIMA DE 90T, 4 EIXOS, POTENCIA 330 KW, MOTOR DIESEL</t>
  </si>
  <si>
    <t>GUINDASTE SOBRE ESTEIRAS COM LANCA TRELICADA (27 A 58 M), CAPACIDADE DE CARGA MAXIMA DE 35 A 76,5 T</t>
  </si>
  <si>
    <t>GUINDASTE SOBRE ESTEIRAS, COM LANCA TRELICADA DE 27 M ATE 58 M, CAPACIDADE MAXIMA DE 35 T ATE 76,5 T, EQUIPADO COM CLAMSHELL - 220 KW (GARRA PARA PAREDE DIAFRAGMA, ESTACA BARRET, ETC)</t>
  </si>
  <si>
    <t>LIXADEIRA DE PAREDE, COM LED, POTENCIA 750 W, FREQUENCIA 60 HZ, VELOCIDADE 1000 A 2100 RPM, DIAMETRO DA LIXA 225 MM</t>
  </si>
  <si>
    <t>MARTELETE PERFURADOR/ ROMPEDOR ELETRICO, *800* W, 220 V</t>
  </si>
  <si>
    <t>MARTELO PERFURADOR PNEUMATICO MANUAL, HASTE 19 X 108 MM, *11* KG</t>
  </si>
  <si>
    <t>MINI GUINDASTE ARANHA SOBRE ESTEIRAS E LANCA TELESCOPICA, CAPACIDADE MAXIMA DE CARGA 3,0 TON, RAIO MAXIMO DE TRABALHO 8,25 M, ALTURA DE LANCA DO SOLO 9,2 M, 55 M DE CABO DE ACO 8 MM, MOTOR ELETRICO 220/380 VOLTS TRIFASICO</t>
  </si>
  <si>
    <t>MISTURADOR PARA PREPARO DE LAMA ESTABILIZANTE COM CAPACIDADE DE *4000* L, COM BOMBA CENTRIFUGA 5,5 HP A 23,07 HP, PARA SISTEMA DE FURO DIRECIONAL</t>
  </si>
  <si>
    <t>MAQUINA DEMARCADORA DE FAIXA DE TRAFEGO A FRIO, TRACAO MANUAL, POTENCIA DE 4 CV, PRESSAO MAX 3300 PSI</t>
  </si>
  <si>
    <t>MAQUINA FORMER DOBRAS DIVERSAS: 220V/380V TRIFASICO OU MONOFASICO, CAPACIDADE 0,5-1,27MM, MOTOR COM POTENCIA DE 2CV</t>
  </si>
  <si>
    <t>MAQUINA METALEIRA UNIVERSAL MULTIUSO, MODELO IW 110/180 BTD</t>
  </si>
  <si>
    <t>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t>
  </si>
  <si>
    <t>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t>
  </si>
  <si>
    <t>MAQUINA PARA SOLDA POR TERMOFUSAO PARA TUBOS DE POLIETILENO DE ALTA DENSIDADE (PEAD) COM DIAMETRO EXTERNO DE 315 A 630 MM, POTENCIA ENTRE 8000 E 12350 W</t>
  </si>
  <si>
    <t>MAQUINA PARA SOLDA POR TERMOFUSAO PARA TUBOS DE POLIETILENO DE ALTA DENSIDADE (PEAD) COM DIAMETRO EXTERNO DE 710 A 1200 MM, POTENCIA ENTRE 16000 E 29500 W</t>
  </si>
  <si>
    <t>MAQUINA PARA SOLDA POR TERMOFUSAO PARA TUBOS DE POLIETILENO DE ALTA DENSIDADE (PEAD) COM DIAMETRO EXTERNO DE 90 A 315 MM, POTENCIA ENTRE 2500 E 5350 W</t>
  </si>
  <si>
    <t>MAQUINA SOLDA ARCO COM PISTOLA DE SOLDAGEM PARA STUD BOLT DE 5 MM A 22 MM</t>
  </si>
  <si>
    <t>PLATAFORMA ELEVATORIA ARTICULADA ELETRICA COM ALCANCE DE 6 M, CAPACIDADE DE 500 KG - 1,5 KW</t>
  </si>
  <si>
    <t>PULVERIZADOR DE TINTA ELETRICO AIRLESS, VAZAO *2* L/MIN</t>
  </si>
  <si>
    <t>PORTICO / PONTE ROLANTE MONOVIGA, PERFIL I, 4 PERNAS, CAPACIDADE *5* T, PARA VAO ATE 40 M, CONTROLE MOTORIZADO, SOB TRILHOS</t>
  </si>
  <si>
    <t>MARTELO ROMPEDOR HIDRAULICO ACOPLAVEL PARA RETROESCAVADEIRAS / ESCAVADEIRAS, *275 A 365* KG</t>
  </si>
  <si>
    <t>SERRA FITA HORIZONTAL, ELETRICA, COM CONTROLE HIDRAULICO, PAINEL DE COMANDO EM 24 V, MOTOR ELETRICO 1,5 CV, DIMENSOES DA FITA 3880 X 27 X 0,9 MM, TRIFASICA</t>
  </si>
  <si>
    <t>TARTARUGA DE OXICORTE CG1, MONOFASICA, 220 V, FREQUENCIA 50 HZ, VELOCIDADE DE CORTE (MM/MIN) 50 A 750, DIAMETRO MINIMO DO COMPASSO 200 MM</t>
  </si>
  <si>
    <t>TORRE, COMPOSTA POR GUINCHO MECANICO, GUINCHO MANUAL, CABOS DE ACO, PITEIRA E SOQUETE</t>
  </si>
  <si>
    <t>UNIDADE DOSADORA AIRLESS TIPO HOT SPRAY</t>
  </si>
  <si>
    <t>VARREDEIRA DE GRAMA SINTETICA A GASOLINA, 2,4 CV, 4 TEMPOS</t>
  </si>
  <si>
    <t>CAIXA DE PASSAGEM PLASTICA PARA AR CONDICIONADO, *29 X 14 X 6* CM (L X A X E)</t>
  </si>
  <si>
    <t>GEOCOMPOSTO DRENANTE, TRIDIMENSIONAL DE FILAMENTOS DE POLIPROPILENO, COM NUCLEO DRENANTE, ENTRE DOIS GEOTEXTEIS NAO TECIDO AGULHADO DE POLIESTER</t>
  </si>
  <si>
    <t>LUVA SIMPLES, EM POLIETILENO DE ALTA DENSIDADE (PEAD), DN 100 MM, PARA DRENAGEM</t>
  </si>
  <si>
    <t>CANTO PARA DUTO TDC EM ACO GALVANIZADO #18</t>
  </si>
  <si>
    <t>PAINEL RIGIDO EM POLIURETANO (PU) PRE-ISOLADO, REVESTIDO EM ALUMINIO EM AMBAS AS FACES, ESPESSURA 20 MM</t>
  </si>
  <si>
    <t>FITA ADESIVA ALUMINIZADA BOPP, L = 50 MM</t>
  </si>
  <si>
    <t>COLARINHO SEM REGISTRO, DE ACO GALVANIZADO DN 109 MM (4") PARA CONEXAO DE DUTO FLEXIVEL</t>
  </si>
  <si>
    <t>COLARINHO SEM REGISTRO, DE ACO GALVANIZADO DN 131 MM (5") PARA DUTO FLEXIVEL</t>
  </si>
  <si>
    <t>COLARINHO SEM REGISTRO, DE ACO GALVANIZADO DN 161 MM (6") PARA DUTO FLEXIVEL</t>
  </si>
  <si>
    <t>COLARINHO SEM REGISTRO, DE ACO GALVANIZADO DN 185 MM (7") PARA DUTO FLEXIVEL</t>
  </si>
  <si>
    <t>COLARINHO SEM REGISTRO, DE ACO GALVANIZADO DN 208 MM (8") PARA DUTO FLEXIVEL</t>
  </si>
  <si>
    <t>COLARINHO SEM REGISTRO, DE ACO GALVANIZADO DN 263 MM (10") PARA DUTO FLEXIVEL</t>
  </si>
  <si>
    <t>COLARINHO SEM REGISTRO, DE ACO GALVANIZADO DN 314 MM (12") PARA DUTO FLEXIVEL</t>
  </si>
  <si>
    <t>COLARINHO SEM REGISTRO, DE ACO GALVANIZADO DN 364 MM (14") PARA DUTO FLEXIVEL</t>
  </si>
  <si>
    <t>CLAVO AUTOADESIVO PARA FIXACAO (INCLUSO PROTECAO)</t>
  </si>
  <si>
    <t>MANTA DE LA DE VIDRO AGLOMERADA COM RESINA SINTETICA, SEM REVESTIMENTO EM NENHUMA DAS FACES, ESPESSURA 2,5 CM, ROLO COM LARGURA DE 1,20 M</t>
  </si>
  <si>
    <t>SILICONE NEUTRO ALTA TEMPERATURA 280G</t>
  </si>
  <si>
    <t>PARAFUSO, EM ACO ZINCADO, CABECA LENTILHA AUTO TRAVANTE DIAMETRO 5/16" X 1" COM PORCA</t>
  </si>
  <si>
    <t>FITA DE VEDACAO ADESIVA, EM ESPUMA POLIETILENO, PRETA, L = 10 MM, E = 4 MM</t>
  </si>
  <si>
    <t>MANTA LA DE VIDRO COM UMA DAS FACES ALUMINIZADA 1200 MM X 25 M</t>
  </si>
  <si>
    <t>FITA PLASTICA DE ARQUEAR, EM POLIPROPILENO - PP, PRETA, L = 10 MM, E = 0,65 MM</t>
  </si>
  <si>
    <t>DUTO FLEXIVEL CIRCULAR EM ALUMINIO ISOLADO DN 109 MM (4")</t>
  </si>
  <si>
    <t>DUTO FLEXIVEL CIRCULAR EM ALUMINIO ISOLADO DN 131 MM (5")</t>
  </si>
  <si>
    <t>DUTO FLEXIVEL CIRCULAR EM ALUMINIO ISOLADO DN 161 MM (6")</t>
  </si>
  <si>
    <t>DUTO FLEXIVEL CIRCULAR EM ALUMINIO ISOLADO DN 185 MM (7")</t>
  </si>
  <si>
    <t>DUTO FLEXIVEL CIRCULAR EM ALUMINIO ISOLADO DN 209 MM (8")</t>
  </si>
  <si>
    <t>DUTO FLEXIVEL CIRCULAR EM ALUMINIO ISOLADO DN 263 MM (10")</t>
  </si>
  <si>
    <t>DUTO FLEXIVEL CIRCULAR EM ALUMINIO ISOLADO DN 314 MM (12")</t>
  </si>
  <si>
    <t>DUTO FLEXIVEL CIRCULAR EM ALUMINIO ISOLADO DN 364 MM (14")</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</si>
  <si>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</si>
  <si>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</si>
  <si>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</si>
  <si>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</si>
  <si>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</si>
  <si>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</si>
  <si>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</si>
  <si>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</si>
  <si>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</si>
  <si>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</si>
  <si>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</si>
  <si>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</si>
  <si>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</si>
  <si>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</si>
  <si>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</si>
  <si>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</si>
  <si>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</si>
  <si>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</si>
  <si>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</si>
  <si>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</si>
  <si>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</si>
  <si>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</si>
  <si>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</si>
  <si>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</si>
  <si>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</si>
  <si>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</si>
  <si>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</si>
  <si>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</si>
  <si>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</si>
  <si>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</si>
  <si>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</si>
  <si>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</si>
  <si>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</si>
  <si>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</si>
  <si>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</si>
  <si>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</si>
  <si>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</si>
  <si>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</si>
  <si>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</si>
  <si>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</si>
  <si>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</si>
  <si>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</si>
  <si>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</si>
  <si>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</si>
  <si>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</si>
  <si>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</si>
  <si>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</si>
  <si>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</si>
  <si>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</si>
  <si>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</si>
  <si>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</si>
  <si>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</si>
  <si>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</si>
  <si>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</si>
  <si>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</si>
  <si>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</si>
  <si>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</si>
  <si>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</si>
  <si>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</si>
  <si>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</si>
  <si>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</si>
  <si>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</si>
  <si>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</si>
  <si>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</si>
  <si>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</si>
  <si>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</si>
  <si>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</si>
  <si>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</si>
  <si>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</si>
  <si>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</si>
  <si>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</si>
  <si>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</si>
  <si>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</si>
  <si>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</si>
  <si>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</si>
  <si>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</si>
  <si>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</si>
  <si>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</si>
  <si>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</si>
  <si>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</si>
  <si>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</si>
  <si>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</si>
  <si>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</si>
  <si>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</si>
  <si>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</si>
  <si>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</si>
  <si>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</si>
  <si>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</si>
  <si>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</si>
  <si>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</si>
  <si>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</si>
  <si>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</si>
  <si>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AQUECEDOR SOLAR COMPACTO A VACUO/ KIT COM 1 SUPORTE PARA FIXACAO NO TELHADO, 1 COLETOR SOLAR A VACUO 30 TUBOS, 1 RESERVATORIO TERMICO/BOILER EM ACO INOX 300 L E 1 RESERVATORIO DE AGUA FRIA 20 L</t>
  </si>
  <si>
    <t>BOMBA DE CIRCULACAO DE AGUA QUENTE, 93 ATE 150 W, VAZAO 40 A 50 L/MIN, ALTURA MANOMETRICA 6 MCA, FREQUENCIA 60 HZ</t>
  </si>
  <si>
    <t>CABO DE COBRE ESTANHADO, FOTOVOLTAICO, FLEXIVEL, NAO HALOGENADO, SECAO NOMINAL 4 MM2, TENSOES NOMINAIS DE 0,6/1 KV (CA) OU 1,8 KV (CC), RESISTENTE A RADIACAO UV E ANTICHAMAS</t>
  </si>
  <si>
    <t>CABO DE COBRE ESTANHADO, FOTOVOLTAICO, FLEXIVEL, NAO HALOGENADO, SECAO NOMINAL 6 MM2, TENSOES NOMINAIS DE 0,6/1 KV (CA) OU 1,8 KV (CC), RESISTENTE A RADIACAO UV E ANTICHAMAS</t>
  </si>
  <si>
    <t>COLETOR SOLAR, 15 TUBOS A VACUO EM VIDRO, MANIFOLD EM ACO INOX, SUPORTE EM ACO INOX, TRAVESSAS EM ACO INOX, 2 X 1 M</t>
  </si>
  <si>
    <t>COLETOR SOLAR, COM VIDRO UNICO TEMPERADO, CAIXA EXTERNA EM ALUMINIO, SERPENTINA EM TUBO DE COBRE, 2 X 1 M</t>
  </si>
  <si>
    <t>CONTROLADOR POR DIFERENCIAL DE TEMPERATURA COM 2 SENSORES, ENTRADA DIGITAL, 3 SAIDAS RELE, DISPLAY LED, CORPO EM POLICARBONATO, PARA AQUECIMENTO SOLAR</t>
  </si>
  <si>
    <t>INVERSOR SOLAR FOTOVOLTAICO, ON GRID, 2000 W (2 KW), 220 V, MONOFASICO, 1 MPPT, PARA 1 STRING, DE SOBREPOR, EM POLICARBONATO (NAO INCLUI PARAFUSOS E BUCHAS)</t>
  </si>
  <si>
    <t>MICRO INVERSOR SOLAR FOTOVOLTAICO, *1500* W (1,5 KW), EFICIENCIA DE 96,5%, CORRENTE DE SAIDA *6,25* A (NAO INCLUI PARAFUSOS E BUCHAS)</t>
  </si>
  <si>
    <t>PAINEL SOLAR FOTOVOLTAICO, 2 X 1 M, DE 400 A 450 W (INCLUSO SAIDA ELETRICA COM 2 CABOS E 2 CONECTORES)</t>
  </si>
  <si>
    <t>RESERVATORIO TERMICO/BOILER SOLAR EM ACO INOX 1000 L (NAO INCLUI PLACAS E ACESSORIOS) (SEM INSTALACAO)</t>
  </si>
  <si>
    <t>RESERVATORIO TERMICO/BOILER SOLAR EM ACO INOX 200 L (NAO INCLUI PLACAS E ACESSORIOS) (SEM INSTALACAO)</t>
  </si>
  <si>
    <t>RESERVATORIO TERMICO/BOILER SOLAR EM ACO INOX 3000 L (NAO INCLUI PLACAS E ACESSORIOS) (SEM INSTALACAO)</t>
  </si>
  <si>
    <t>RESERVATORIO TERMICO/BOILER SOLAR EM ACO INOX 400 L (NAO INCLUI PLACAS E ACESSORIOS) (SEM INSTALACAO)</t>
  </si>
  <si>
    <t>RESERVATORIO TERMICO/BOILER SOLAR EM ACO INOX 600 L (NAO INCLUI PLACAS E ACESSORIOS) (SEM INSTALACAO)</t>
  </si>
  <si>
    <t>RESERVATORIO TERMICO/BOILER SOLAR EM ACO INOX 800 L (NAO INCLUI PLACAS E ACESSORIOS) (SEM INSTALACAO)</t>
  </si>
  <si>
    <t>STRING BOX, DE SOBREPOR/CAIXA DE JUNCAO, DE SOBREPOR, *210* X*210* X *110* MM, 20 A, 1 ENTRADA E 1 SAIDA, COM DPS CLASSE II E CHAVE SECCIONADORA, QUADRO EM POLICARBONATO (NAO INCLUI PARAFUSOS)</t>
  </si>
  <si>
    <t>ESTRUTURA SOLAR, ALUMINIO, P/LAJE DE CONCRETO, SUPORTE *4,2* X *1,9* M, 4 PLACAS SOLAR 2 X 1 M, 3 BASES TRIANG. *0,63* X *1,9* M, 2 BARRAS TRAVESSA *0,03* X *2,0* M, 2 TRILHOS/PERFIL H *0,03* X *4,2* M, 10 FIXADORES INOX, 6 PARAFUSOS, PORCAS INOX</t>
  </si>
  <si>
    <t>ESTRUTURA SOLAR PARA TELHA CERAMICA, SUPORTE EM ALUMINIO *2,2* M, PARA 2 PLACAS SOLARES 2 X 1 M, 2 TRILHOS/PERFIS H EM ALUMINIO *0,03* X *2,20* M, 4 GANCHOS EM ALUMINIO, 6 FIXADORES EM INOX, 4 PARAFUSOS INOX</t>
  </si>
  <si>
    <t>ESTRUTURA SOLAR PARA TELHA METALICA, SUPORTE EM ALUMINIO, PARA 2 PLACAS SOLARES 2 X 1 M, 6 TRILHOS/PERFIS H EM ALUMINIO *0,03* X *0,55* M, 6 FIXADORES EM INOX, 4 PARAFUSOS AUTOBROCANTES EM INOX</t>
  </si>
  <si>
    <t>FITA PLANA EM POLIAMIDA OU POLIESTER, ALTA RESISTENCIA, LARGURA 50 MM, CARGA DE RUPTURA MINIMA 15 KN</t>
  </si>
  <si>
    <t>SUPORTE METALICO REGULAVEL PARA INSTALACAO E FIXACAO DE TELA FACHADEIRA, COM ACESSORIOS DE FIXACAO</t>
  </si>
  <si>
    <t>PROTECAO PARA GESSEIRO, LARGURA REGULAVEL DE 110 A 150 CM E ALTURA DE 90 CM</t>
  </si>
  <si>
    <t>PROTECAO COMPLETA PARA PORTA DE POCO DE ELEVADOR, VAO DE *120 X 240* CM</t>
  </si>
  <si>
    <t>FITA PLASTICA ZEBRADA PARA DEMARCACAO DE AREAS, LARGURA = 7 CM, SEM ADESIVO</t>
  </si>
  <si>
    <t>LOCACAO DE SISTEMA DE PROTECAO PERIFERICA (GUARDA CORPO) PARA FIXACAO EM BARROTE, INCLUI SUPORTE PARA BARROTE, MONTANTES, TELAS METALICAS E COMPONENTES DE FIXACAO DO SUPORTE</t>
  </si>
  <si>
    <t>LOCACAO DE SISTEMA DE PROTECAO PERIFERICA (GUARDA CORPO) PARA FIXACAO EM FORMA, INCLUI SUPORTES PARA FORMA DE MADEIRA, MONTANTES E TELAS METALICAS</t>
  </si>
  <si>
    <t>LOCACAO DE SISTEMA DE PROTECAO PERIFERICA (GUARDA CORPO), PARA FIXACAO USANDO PARABOLT, INCLUI SUPORTE PARABOLT, MONTANTES E TELAS METALICAS (EXCLUINDO CHUMBADORES)</t>
  </si>
  <si>
    <t>LOCACAO DE SISTEMA DE PROTECAO PERIFERICA (GUARDA CORPO), PARA FIXACAO USANDO SARGENTO, INCLUI SUPORTE, MONTANTES E TELAS METALICAS</t>
  </si>
  <si>
    <t>M/MES</t>
  </si>
  <si>
    <t>GRAMPO LEVE REFORCADO EM ACO MALEAVEL 1020 GALVANIZADO (CLIP'S) PARA CABO DE ACO DE DIAMETRO 9,53 MM (3/8") (DIN 741)</t>
  </si>
  <si>
    <t>ESTICADOR FORJADO PARA CABO DE ACO DE DIAMETRO 9,53 MM (3/8"), TIPO GANCHO X OLHAL (DIN 1480)</t>
  </si>
  <si>
    <t>PAINEL DE GRADIL / TELA METALICA PARA GARDA-CORPO, PROTECAO PERIFERICA EM OBRAS, MALHA 100 X 100 MM, H = 1,20 M</t>
  </si>
  <si>
    <t>ESCORA METALICA DE ALTURA AJUSTAVEL ESPECIAL PARA FIXACAO DE GUARDA-CORPO PARA PROTECAO EM OBRAS, (DETALHE EM L), ALTURA MAIOR QUE 1,20 M, COM SAPATAS PARA FIXACAO</t>
  </si>
  <si>
    <t>MONTANTE METALICO FIXO EM VERGALHAO ENGASTADO NA LAJE</t>
  </si>
  <si>
    <t>MONTANTE METALICO PARA FIXACAO EM VIGA DE BORDA H = 1,20, COM ACESSORIOS</t>
  </si>
  <si>
    <t>MONTANTE METALICO PARA ALVENARIA ESTRUTURAL COM DOIS NIVEIS DE PROTECAO E ACESSORIOS DE FIXACAO, PARA GUARDA CORPO PARA PROTECAO DE PERIFERIA EM OBRAS</t>
  </si>
  <si>
    <t>LUMINARIA SINALIZADOR EM ALUMINIO COM GLOBO MACROLON VERMELHO PARA 1 LAMPADA, BASE E27, POTENCIA MAXIMA 60 W (NAO INCLUI LAMPADA)</t>
  </si>
  <si>
    <t>MANILHA RETA PESADA PADRAO "D", CORPO EM ACO CARBONO 1045 E PINO REFORCADO EM ACO ALLOY, GALVANIZADO, ROSCADO, DIAMETRO 1/2"</t>
  </si>
  <si>
    <t>GRAMPO PESADO FORJADO EM ACO CARBONO 1045 GALVANIZADO (CLIP'S) PARA CABO DE ACO DE DIAMETRO 12,7 MM (1/2") (FS FF-C-450D, TIPO 1, CLASSE 1)</t>
  </si>
  <si>
    <t>ESTICADOR FORJADO PARA CABO DE ACO DE DIAMETRO 12,7 MM (1/2"), TIPO GANCHO X OLHAL (DIN 1480)</t>
  </si>
  <si>
    <t>SISTEMA DE LINHA DE VIDA TIPO VARAL DE SEGURANCA COM POSTE TUBULAR EM ACO GALVANIZADO, DIAMETRO 3", COMPRIMENTO = 7,50 M, SEM FURACAO, COM ACESSORIOS, INCLUINDO PINO DE TRAVAMENTO E SAPATA BASE DE FIXACAO</t>
  </si>
  <si>
    <t>ABRACADEIRA EM ACO GALVANIZADO PARA SISTEMA DE LINHA DE VIDA, PARA POSTE TUBULAR DE DIAMETRO 3" E CABO DE ACO DE DIAMETRO 12,7 MM (1/2")</t>
  </si>
  <si>
    <t>PLACA DE SINALIZACAO DE SEGURANCA, FOTOLUMINESCENTE, EM PVC *2* MM ANTI-CHAMAS (SIMBOLOS, CORES E PICTOGRAMAS CONFORME NBR 13434)</t>
  </si>
  <si>
    <t>SUPORTE DE PLATAFORMA DE PROTECAO PRIMARIA PRINCIPAL PERFIL EM "U" EM ACO DE 3 MM 2500 X 800 X 40 X 75 X 40 MM COM CAIBRO E PINO DE FIXACAO</t>
  </si>
  <si>
    <t>SUPORTE DE PLATAFORMA DE PROTECAO SECUNDARIA PADRAO COM PERFIL EM "U" EM ACO DE 3 MM 1400 X 800 X 25 X 50 X 25 MM COM CAIBRO E PINO DE FIXACAO</t>
  </si>
  <si>
    <t>SUPORTE DE PLATAFORMA DE PROTECAO TERCIARIA PADRAO COM PERFIL EM "U" EM ACO DE 3 MM 2200 X 800 X 40 X 75 X 40 MM COM CAIBRO E PINO DE FIXACAO</t>
  </si>
  <si>
    <t>REDE DE PROTECAO DE POLIAMIDA, FIO 2,5 MM, MALHA 7 CM X 7 CM</t>
  </si>
  <si>
    <t>CORDA TRANCADA DE POLIETILENO (NYLON), FIO COM DIAMETRO 4 MM, CARGA DE RUPTURA DE 7,5 KN, PARA REDE DE PROTECAO E OUTROS</t>
  </si>
  <si>
    <t>REDE DE POLIAMIDA COM FIO DE 4 MM E MALHA 5 CM X 5 CM</t>
  </si>
  <si>
    <t>ESTRUTURA METALICA DE SUPORTE PARA SISTEMA LIMITADOR DE QUEDA DE ALTURA - SLQA INTERMEDIARIO, 4 M, INCLUI ACESSORIOS DE FIXACAO (CHUMBADOR, BARRA ROSCADA, PORCA, ARRUELA E PINO DE TRAVAMENTO)</t>
  </si>
  <si>
    <t>MANILHA RETA PESADA PADRAO "D", CORPO EM ACO CARBONO 1045 E PINO REFORCADO EM ACO ALLOY, GALVANIZADO, ROSCADO, DIAMETRO 5/8"</t>
  </si>
  <si>
    <t>ESTRUTURA METALICA DE SUPORTE PARA SISTEMA LIMITADOR DE QUEDA DE ALTURA - SLQA PESADO, 7 M, INCLUI ACESSORIOS DE FIXACAO (CHUMBADOR, BARRA ROSCADA, PORCA, ARRUELA E PINO DE TRAVAMENTO)</t>
  </si>
  <si>
    <t>PLATAFORMA DE PROTECAO PARA PILAR DE 2,40 X 1,20 M, INCLUI SUPORTES TIPO MAO FRANCESA, MONTANTES, TELAS METALICAS E FIXACOES (EXCLUSO TABUAS PARA FORRACAO)</t>
  </si>
  <si>
    <t>GRAMPO PARA GRAMPEADOR PNEUMATICO 13 X 16 MM</t>
  </si>
  <si>
    <t>ESCADA HELICOIDAL CARACOL, ACO GALVANIZADO, DIAM. 1,2 M, COM GUARDA-CORPO H = 1,10 M, CORRIMAO TUBUL. 1.1/2", E= 2,25 MM, DEGRAUS DE CHAPA XADREZ E = 3 MM, COLUNA CENTRAL TUBUL. DE 6" E = 2,65 MM</t>
  </si>
  <si>
    <t>ESCADA TIPO MARINHEIRO EM TUBO DE ACO GALVANIZADO 1 1/2", COM GUARDA-CORPO EM BARRA CHATA AVANCADO 1,00 M ACIMA DO PATAMAR FINAL, DEGRAUS EM ACO REDONDO 5/8" ESPACADOS EM 300 MM</t>
  </si>
  <si>
    <t>ESCADA TIPO MARINHEIRO, EM TUBO DE ACO GALVANIZADO 1 1/2", SEM GUARDA-CORPO, DEGRAUS EM ACO REDONDO 5/8", COMPLETA PARA FIXAR NA PAREDE COM CHUMBADORES MECANICOS, PARA ACESSAR POCOS ESTREITOS E OUTROS</t>
  </si>
  <si>
    <t>ARGAMASSA EXPANSIVA PARA CORTE OU DEMOLICAO DE ROCHA</t>
  </si>
  <si>
    <t>BROCA CONIFICADA (CONE BIT) D = 32 MM, 6 BOTOES</t>
  </si>
  <si>
    <t>ESTACA PRANCHA METALICA COM CHAPA DE *10* MM (*600* MM X *71* KG/M)</t>
  </si>
  <si>
    <t>LIQUIDO PENETRANTE - 320 G</t>
  </si>
  <si>
    <t>LIQUIDO REVELADOR NAO AQUOSO - 325 G</t>
  </si>
  <si>
    <t>TUBO FILTRO DE PVC GEOMECANICO NERVURADO REFORCADO, DN = 200 MM, COMPRIMENTO = 2 M</t>
  </si>
  <si>
    <t>MANGUEIRA FLEXIVEL TRANSPARENTE COM ESPIRAL AZUL, EM PVC, DIAM. 1" (25 MM), PARA SERVICOS LEVES DE SUCCAO E DESCARGA</t>
  </si>
  <si>
    <t>ABRACADEIRA, GALVANIZADA/ZINCADA, ROSCA SEM FIM, PARAFUSO INOX, LARGURA FITA 19 MM, D = 1"</t>
  </si>
  <si>
    <t>MANGUEIRA PARA AR E AGUA DE PVC/BORRACHA, PRESSAO 300 PSI, DIAMETRO DE 1 POLEGADA</t>
  </si>
  <si>
    <t>JANELA / REQUADRO FIXO EM PVC, COM VIDRO, BATENTE / REQUADRO DE 3 A 14 CM, COM VIDRO, SEM GUARNICAO / ALIZAR</t>
  </si>
  <si>
    <t>JANELA INTEGRADA VENEZIANA, EM ALUMINIO PERFIL 25, 120 X 120 CM (A X L), 2 FLS (2 VIDRO) E VENEZIANA COM ACIONAMENTO MANUAL, SEM BANDEIRA, ACABAMENTO BRANCO OU BRILHANTE, BATENTE DE 11,50 A 12,50 CM, COM VIDRO, INCLUSO GUARNICAO</t>
  </si>
  <si>
    <t>JANELA DE CORRER, EM ALUMINIO BRANCO, 100 X 120 CM, 2 FOLHAS MOVEIS, COM BANDEIRAS FIXAS OU MOVEIS</t>
  </si>
  <si>
    <t>JANELA DE CORRER, EM ALUMINIO BRANCO, 120 X 150 CM, 4 FOLHAS MOVEIS, SEM BANDEIRA</t>
  </si>
  <si>
    <t>JANELA MAXIM-AR, L = 0,80 M, EM ALUMINIO BRANCO, COM BANDEIRA FIXA INFERIOR E VIDRO MINI BOREAL</t>
  </si>
  <si>
    <t>JANELA VENEZIANA DE CORRER, DIMENSOES DE 1,00 M X 1,20 M, EM ACO GALVANIZADO COM PINTURA ELETROSTATICA A PO NA COR BRANCA, COM REQUADRO DE 11 CM (+/- 1 CM), 3 FOLHAS E VIDRO INCOLOR LISO</t>
  </si>
  <si>
    <t>JANELA MADEIRA, 2F PANTOGRAFICA VENEZIANA E 2F VIDRO DE CORRER, *140 X 120* CM, BATENTE EM PINUS /EUCALIPTO /TAUARI /VIROLA OU EQUIVALENTE, COM GUARNICAO E FERRAGENS (SEM VIDRO, SEM PINTURA)</t>
  </si>
  <si>
    <t>JANELA DE CORRER, DE PVC, COM 2 FOLHAS DE VIDRO E PERSIANA INTEGRADA, DIMENSOES 1,20 X 1,20 M (A X L), VIDROS INCLUSOS, BATENTE/REQUADRO DE 4 A 14 CM, SEM GUARNICAO/ALIZAR</t>
  </si>
  <si>
    <t>JANELA DE CORRER, EM PVC, 3 FOLHAS MOVEIS COM VIDRO LISO, DIMENSOES 100 X 200 CM, PINTURA BRANCA, BATENTE / REQUADRO DE 7 A 14 CM, SEM GUARNICAO / ALIZAR</t>
  </si>
  <si>
    <t>JANELA MAXIM-AR, DE PVC, 60 X 60 CM (A X L), COM VIDRO, BATENTE / REQUADRO DE 4 A 14 CM, COM VIDRO, SEM GUARNICAO / ALIZAR</t>
  </si>
  <si>
    <t>BATENTE METALICO, TIPO CADEIRINHA, EM CHAPA DE ACO GALVANIZADO SEM PINTURA, E = 0,80 MM, PARA FIXAR PORTA</t>
  </si>
  <si>
    <t>TUBO DE ACO,TREMONHA, PARA CONCRETAGEM COM PONTA ROSQUEAVEL, DIAMETRO 10" (250 MM)</t>
  </si>
  <si>
    <t>CAMISA DE ACO, DIAMETRO DE 90 CM, COMPRIMENTO DE 1,50 M</t>
  </si>
  <si>
    <t>PERFIL "H" DE ACO LAMINADO, "HP" 310 X 125</t>
  </si>
  <si>
    <t>LANCE DE ESCADA DE CONCRETO PRE-FABRICADO, 10 DEGRAUS, PISO 29 CM, ESPELHO 18 CM</t>
  </si>
  <si>
    <t>LAJE ALVEOLAR PRE-FABRICADA EM CONCRETO PROTENDIDO, DIMENSOES DE 120 X 25 CM (LARG. X ALT.)</t>
  </si>
  <si>
    <t>LAJE TT (PI) PRE-FABRICADA *250 X 30* CM</t>
  </si>
  <si>
    <t>PAINEL ESTRUTURAL DE CONCRETO PRE-FABRICADO, *460 X 330 X 10,5* CM (L X A X C) PRE-FABRICADO *460 X 330 X 10,5* CM (L X A X C)</t>
  </si>
  <si>
    <t>PILAR DE CONCRETO PRE-FABRICADO *40 X 40* CM</t>
  </si>
  <si>
    <t>PRE-LAJE TRELICADA DE CONCRETO PRE-FABRICADO, *300 X 500 X 4* CM (L X C X A)</t>
  </si>
  <si>
    <t>TERCA DE CONCRETO PROTENDIDO PRE-FABRICADO, SECAO T, 20 X 30 X 720 CM (L X A X C)</t>
  </si>
  <si>
    <t>VIGA TIPO TESOURA DE CONCRETO PROTENDIDO PRE-FABRICADO, SECAO T, 25 X 50 X 1200 CM (L X A X C)</t>
  </si>
  <si>
    <t>VIGA CALHA DE CONCRETO PROTENDIDO PRE-FABRICADO, SECAO U, 30 X 40 X 1100 CM (L X A X C)</t>
  </si>
  <si>
    <t>VIGA DE CONCRETO PRE-FABRICADO *30 X 80* CM, COM DENTE GERBER</t>
  </si>
  <si>
    <t>ARGAMASSA USINADA BOMBEAVEL PARA CONTENCOES TIPO CORTINA DE ESTACAS SECANTES, RESISTENCIA CARACTERISTICA DE 25 MPA, CONSUMO DE CIMENTO 600 KG/M3, SLUMP = 320 +/- 20 MM, SEM BOMBEAMENTO E LANCAMENTO</t>
  </si>
  <si>
    <t>PAINEL TRELICADO DUPLA FACE DE CONCRETO PRE-FABRICADO, PLACAS DE 3 CM DE ESPESSURA, 25X15 CM (ALTURA X ESPESSURA TOTAL)</t>
  </si>
  <si>
    <t>CANALETA DE CONCRETO ESTRUTURAL, 19 X 19 X 39 CM, FBK 8 MPA</t>
  </si>
  <si>
    <t>PARAFUSO DE ACO TIPO CHUMBADOR PARABOLT, DIAMETRO 1/2", COMPRIMENTO 100 MM</t>
  </si>
  <si>
    <t>PORTA-PILAR PARA PILAR DE MADEIRA, TIPO ALTURA REGULAVEL, EM ACO, COM CHAPA SUPERIOR QUADRADA 80 X 80 MM COM 4 FUROS, CHAPA INFERIOR QUADRADA 100 X 100 MM COM 4 FUROS, BARRA ROSCADA COM DIAMETRO NOMINAL DE 20 MM E COMPRIMENTO DE 99 MM E FIXACAO POR PARAFUSOS</t>
  </si>
  <si>
    <t>PORTA-PILAR PARA PILAR DE MADEIRA, TIPO APOIO ENGASTADO</t>
  </si>
  <si>
    <t>CORDOALHA DE ACO CP 190 RB, DIAMETRO DE 12,70 MM</t>
  </si>
  <si>
    <t>VALVULA TIPO MANCHETE</t>
  </si>
  <si>
    <t>CLAVETES PARA FIXACAO DE CORDOALHAS, DIAMETRO DE 27,50 MM</t>
  </si>
  <si>
    <t>PLACA DE APOIO PARA BARRAS, DIMENSOES 20 X 20 CM</t>
  </si>
  <si>
    <t>MONOBARRA DE ACO ROSQUEAVEL PARA TIRANTE DN = 25 MM, CARGA MAXIMA PROVISORIA 16 T, CARGA MAXIMA PERMANENTE DE 14 T, COMPRIMENTO MAXIMO DE 12 M</t>
  </si>
  <si>
    <t>LUVA DE EMENDA PARA BARRAS ROSQUEAVEIS, DIAMETRO 25 MM</t>
  </si>
  <si>
    <t>MONOBARRA DE ACO ROSQUEAVEL PARA TIRANTE DN = 32 MM, CARGA MAXIMA PROVISORIA 16 T, CARGA MAXIMA PERMANENTE DE 14 T, COMPRIMENTO MAXIMO DE 12 M</t>
  </si>
  <si>
    <t>PORCA DE ANCORAGEM, SEXTAVADA, DIAMETRO 1" 1/4</t>
  </si>
  <si>
    <t>LUVA DE EMENDA PARA BARRAS ROSQUEAVEIS, DIAMETRO 32 MM</t>
  </si>
  <si>
    <t>MONOBARRA DE ACO ROSQUEAVEL PARA TIRANTE DN = 36 MM, CARGA MAXIMA PROVISORIA 16 T, CARGA MAXIMA PERMANENTE DE 14 T, COMPRIMENTO MAXIMO DE 12 M</t>
  </si>
  <si>
    <t>PORCA DE ANCORAGEM, SEXTAVADA, DIAMETRO 1" 1/2</t>
  </si>
  <si>
    <t>LUVA DE EMENDA PARA BARRAS ROSQUEAVEIS, DIAMETRO 36 MM</t>
  </si>
  <si>
    <t>PORCELANATO RETIFICADO EXTRA PARA REVESTIMENTO DE FACHADA, MONOCOLOR, NATURAL, ACETINADO OU POLIDO, FORMATO MAIOR QUE 6400 CM2 E MENOR OU IGUAL A 10000 CM2, E = *1* CM</t>
  </si>
  <si>
    <t>INSERTE METALICO PARA GRANITO, EM ACO INOXIDAVEL (ABNT 304), CONJUNTO ORELHA PINO SIMPLES (CHUMBADOR, CANTONEIRA, PARAFUSO E PINO)</t>
  </si>
  <si>
    <t>GRANITO POLIDO PARA REVESTIMENTO DE FACHADA, TIPO ANDORINHA/ QUARTZ/ CASTELO/ CORUMBA OU OUTROS EQUIVALENTES DA REGIAO, FORMATO MAIOR QUE 3025 CM2 E MENOR OU IGUAL A 10000 CM2, E = *2* CM</t>
  </si>
  <si>
    <t>GRANITO POLIDO PARA REVESTIMENTO DE FACHADA, TIPO ANDORINHA/ QUARTZ/ CASTELO/ CORUMBA OU OUTROS EQUIVALENTES DA REGIAO, FORMATO MAIOR QUE 10000 CM2, E = *2* CM</t>
  </si>
  <si>
    <t>INSERTE METALICO PARA PORCELANATO, EM ACO INOXIDAVEL (ABNT 304), CONJUNTO ORELHA SIMPLES (CHUMBADOR, CANTONEIRA, PARAFUSO E GARRA)</t>
  </si>
  <si>
    <t>SUPORTE NIVELADOR PARA FORRO</t>
  </si>
  <si>
    <t>REBITE DE REPUXO EM ALUMINIO, DIAMETRO 4,8 X 22 MM DE COMPRIMENTO (0,321 KG)</t>
  </si>
  <si>
    <t>CHAPA METALICA PERFURADA PARA FORRO 625 X 625 MM</t>
  </si>
  <si>
    <t>LOCACAO DE FORMA PARA ESTRUTURAS CIRCULARES, PARA APLICACAO EXCLUSIVA NA FACE INTERNA DA ESTRUTURA, COM CHASSIS EM ACO E PAINEL COMPENSADO PLASTIFICADO DE 12 MM, INCLUSIVE COMPONENTES ACESSORIOS</t>
  </si>
  <si>
    <t>LOCACAO DE FORMA PARA ESTRUTURAS CIRCULARES, PARA APLICACAO NA FACE INTERNA E EXTERNA DA ESTRUTURA, COM CHASSIS EM ACO E PAINEL COMPENSADO PLASTIFICADO DE 12 MM, INCLUSIVE COMPONENTES ACESSORIOS</t>
  </si>
  <si>
    <t>FORMA CILINDRICA EM PAPELAO (PAPEL KRAFT) PARA PILARES CIRCULARES, DIAMETRO DE 80 CM</t>
  </si>
  <si>
    <t>FORMA CILINDRICA EM PAPELAO (PAPEL KRAFT) PARA PILARES CIRCULARES, DIAMETRO DE 50 CM</t>
  </si>
  <si>
    <t>LOCACAO DE FORMA METALICA PARA PILARES CIRCULARES, INCLUSO ELEMENTOS DE TRAVAMENTO DAS FORMAS (LOCACAO)</t>
  </si>
  <si>
    <t>M2xMES</t>
  </si>
  <si>
    <t>FORMA PLASTICA MODULAR PARA PILAR CIRCULAR, DIAMETRO DE 80 CM, INCLUSIVE ACESSORIOS DE TRAVAMENTO</t>
  </si>
  <si>
    <t>ADUELA/GALERIA ABERTA PRE-MOLDADA DE CONCRETO ARMADO, SECAO QUADRANGULAR INTERNA DE 1,50 X 1,50 M (L X A), MISULA DE 20 X 20 CM, C = 1,00 M, ESPESSURA MIN = 15 CM, TB-45 E FCK DO CONCRETO = 30 MPA</t>
  </si>
  <si>
    <t>ADUELA/GALERIA ABERTA PRE-MOLDADA DE CONCRETO ARMADO, SECAO RETANGULAR INTERNA DE 2,00 X 2,00 M (L X A), MISULA DE 20 X 20 CM, C = 1,00 M, ESPESSURA MIN = 15 CM, TB-45 E FCK DO CONCRETO = 30 MPA</t>
  </si>
  <si>
    <t>ADUELA/GALERIA ABERTA PRE-MOLDADA DE CONCRETO ARMADO, SECAO QUADRANGULAR INTERNA DE 2,0 X 2,0 M (L X A), MISULA DE 20 X 20 CM, C = 1,00 M, ESPESSURA MIN = 20 CM, TB-45 E FCK DO CONCRETO = 30 MPA</t>
  </si>
  <si>
    <t>ADUELA/GALERIA ABERTA PRE-MOLDADA DE CONCRETO ARMADO, SECAO RETANGULAR INTERNA DE 2,50 X 2,50 M (L X A), MISULA DE 20 X 20 CM, C = 1,00 M, ESPESSURA MIN = 15 CM, TB-45 E FCK DO CONCRETO = 30 MPA</t>
  </si>
  <si>
    <t>ADUELA/GALERIA ABERTA PRE-MOLDADA DE CONCRETO ARMADO, SECAO QUADRANGULAR INTERNA DE 2,5 X 2,5 M (L X A), MISULA DE 20 X 20 CM, C = 1,00 M, ESPESSURA MIN = 20 CM, TB-45 E FCK DO CONCRETO = 30 MPA</t>
  </si>
  <si>
    <t>ADUELA/GALERIA ABERTA PRE-MOLDADA DE CONCRETO ARMADO, SECAO QUADRANGULAR INTERNA DE 2,5 X 2,5 M (L X A), MISULA DE 20 X 20 CM, C = 1,00 M, ESPESSURA MIN = 25 CM, TB-45 E FCK DO CONCRETO = 30 MPA</t>
  </si>
  <si>
    <t>ADUELA/GALERIA ABERTA PRE-MOLDADA DE CONCRETO ARMADO, SECAO RETANGULAR INTERNA DE 3,00 X 3,00 M (L X A), MISULA DE 20 X 20 CM, C = 1,00 M, ESPESSURA MIN = 20 CM, TB-45 E FCK DO CONCRETO = 30 MPA</t>
  </si>
  <si>
    <t>ADUELA/GALERIA ABERTA PRE-MOLDADA DE CONCRETO ARMADO, SECAO QUADRANGULAR INTERNA DE 3,0 X 3,0 M (L X A), MISULA DE 20 X 20 CM, C = 1,00 M, ESPESSURA MIN = 25 CM, TB-45 E FCK DO CONCRETO = 30 MPA</t>
  </si>
  <si>
    <t>ADUELA/GALERIA ABERTA PRE-MOLDADA DE CONCRETO ARMADO, SECAO QUADRANGULAR INTERNA DE 3,0 X 3,0 M (L X A), MISULA DE 20 X 20 CM, C = 1,00 M, ESPESSURA MIN = 35 CM, TB-45 E FCK DO CONCRETO = 30 MPA</t>
  </si>
  <si>
    <t>ADUELA/GALERIA ABERTA PRE-MOLDADA DE CONCRETO ARMADO, SECAO RETANGULAR INTERNA DE 2,0 X 1,50 M (L X A), MISULA DE 20 X 20 CM, C = 1,00 M, ESPESSURA MIN = 20 CM, TB-45 E FCK DO CONCRETO = 30 MPA</t>
  </si>
  <si>
    <t>ADUELA/GALERIA ABERTA PRE-MOLDADA DE CONCRETO ARMADO, SECAO RETANGULAR INTERNA DE 2,5 X 1,5 M (L X A), MISULA DE 20 X 20 CM, C = 1,00 M, ESPESSURA MIN = 15 CM, TB-45 E FCK DO CONCRETO = 30 MPA</t>
  </si>
  <si>
    <t>ADUELA/GALERIA ABERTA PRE-MOLDADA DE CONCRETO ARMADO, SECAO RETANGULAR INTERNA DE 2,5 X 2,0 M (L X A), MISULA DE 20 X 20 CM, C = 1,00 M, ESPESSURA MIN = 15 CM, TB-45 E FCK DO CONCRETO = 30 MPA</t>
  </si>
  <si>
    <t>ADUELA/GALERIA ABERTA PRE-MOLDADA DE CONCRETO ARMADO, SECAO RENTAGULAR INTERNA DE 2,5 X 2,0 M (L X A), MISULA DE 20 X 20 CM, C = 1,00 M, ESPESSURA MIN = 20 CM, TB-45 E FCK DO CONCRETO = 30 MPA</t>
  </si>
  <si>
    <t>ADUELA/GALERIA ABERTA PRE-MOLDADA DE CONCRETO ARMADO, SECAO RETANGULAR INTERNA DE 3,0 X 2,0 M (L X A), MISULA DE 20 X 20 CM, C = 1,00 M, ESPESSURA MIN = 15 CM, TB-45 E FCK DO CONCRETO = 30 MPA</t>
  </si>
  <si>
    <t>ADUELA/GALERIA ABERTA PRE-MOLDADA DE CONCRETO ARMADO, SECAO RETANGULAR INTERNA DE 3,0 X 2,0 M (L X A), MISULA DE 20 X 20 CM, C = 1,00 M, ESPESSURA MIN = 20 CM, TB-45 E FCK DO CONCRETO = 30 MPA</t>
  </si>
  <si>
    <t>ADUELA/GALERIA FECHADA PRE-MOLDADA DE CONCRETO ARMADO, SECAO QUADRANGULAR INTERNA DE 2,0 X 2,0 M (L X A), MISULA DE 20 X 20 CM, C = 1,00 M, ESPESSURA MIN = 20 CM, TB-45 E FCK DO CONCRETO = 30 MPA</t>
  </si>
  <si>
    <t>ADUELA/GALERIA FECHADA PRE-MOLDADA DE CONCRETO ARMADO, SECAO QUADRANGULAR INTERNA DE 2,5 X 2,5 M (L X A), MISULA DE 20 X 20 CM, C = 1,00 M, ESPESSURA MIN = 20 CM, TB-45 E FCK DO CONCRETO = 30 MPA</t>
  </si>
  <si>
    <t>ADUELA/GALERIA FECHADA PRE-MOLDADA DE CONCRETO ARMADO, SECAO QUADRANGULAR INTERNA DE 2,5 X 2,5 M (L X A), MISULA DE 20 X 20 CM, C = 1,00 M, ESPESSURA MIN = 25 CM, TB-45 E FCK DO CONCRETO = 30 MPA</t>
  </si>
  <si>
    <t>ADUELA/GALERIA FECHADA PRE-MOLDADA DE CONCRETO ARMADO, SECAO QUADRANGULAR INTERNA DE 3,0 X 3,0 M (L X A), MISULA DE 20 X 20 CM, C = 1,00 M, ESPESSURA MIN = 25 CM, TB-45 E FCK DO CONCRETO = 30 MPA</t>
  </si>
  <si>
    <t>ADUELA/GALERIA FECHADA PRE-MOLDADA DE CONCRETO ARMADO, SECAO QUADRANGULAR INTERNA DE 3,0 X 3,0 M (L X A), MISULA DE 20 X 20 CM, C = 1,00 M, ESPESSURA MIN = 35 CM, TB-45 E FCK DO CONCRETO = 30 MPA</t>
  </si>
  <si>
    <t>SUPORTE TRADICIONAL PARA FIXACAO DE CORRIMAO NA PAREDE, EM ALUMINIO</t>
  </si>
  <si>
    <t>SUPORTE PINO, REDONDO, DE PAREDE, PARA FIXACAO DE CORRIMAO POR SOLDAGEM, EM ACO GALVANIZADO, COM BARRA DE 1/2"</t>
  </si>
  <si>
    <t>TUBO REDONDO DE ACO INOX 304, E = 1,50 MM, DIAMETRO = 1 1/2"</t>
  </si>
  <si>
    <t>SUPORTE PARA FIXACAO CORRIMAO TUBULAR NA PAREDE EM, ACO INOX POLIDO, PARA APOIO BARRA CURVA DE 1/2" E BERCO, COM CANOPLA</t>
  </si>
  <si>
    <t>BARRA DE ACO REDONDA LAMINADA, D = 1/2" (12,7 MM), 0,994 KG/M</t>
  </si>
  <si>
    <t>CHUMBADOR TIPO BOLT FWA, PARABOLT PBA OU PARABOLT PBC, EM ACO ZINCADO, 3/8" X 3.3/4"</t>
  </si>
  <si>
    <t>CHUMBADOR PONTALETE, ACO GALVANIZADO, 1" X 1", APROX. 50 CM DE COMPRIMENTO, 1 BARRA DE 5/8", PARA GUARDA-CORPO / GRADIL / CORRIMAO</t>
  </si>
  <si>
    <t>TUBO RETANGULAR DE ACO GALVANIZADO, 100 X 50 MM, E = 2,25 MM</t>
  </si>
  <si>
    <t>CHUMBADOR PONTALETE, ACO GALVANIZADO, 4" X 2", APROX. 50 CM DE COMPRIMENTO, 2 BARRAS DE 5/8", PARA GUARDA-CORPO / GRADIL / CORRIMAO</t>
  </si>
  <si>
    <t>TUBO QUADRADO DE ACO GALVANIZADO, 20 X 20 MM, E = 1,20 MM</t>
  </si>
  <si>
    <t>TUBO QUADRADO DE ACO GALVANIZADO, 25 X 25 MM, E = 1,20 MM</t>
  </si>
  <si>
    <t>TUBO QUADRADO DE ACO GALVANIZADO, 30 X 30 MM, E = 1,20 MM</t>
  </si>
  <si>
    <t>MEIO-FIO OU GUIA DE CONCRETO PRE-MOLDADO, TIPO PAVER, COM ENCAIXE (GUIA DE TRAVAMENTO/FINCADINHA), COMP 45 CM, *19 X 08/08* CM (H X L1/L2)</t>
  </si>
  <si>
    <t>BLOCO AUTONOMO DE ILUMINACAO DE EMERGENCIA, COM DOIS REFLETORES, 1200/ 2200 LUMENS, 6500 K, AUTONOMIA DE 6 H</t>
  </si>
  <si>
    <t>CAMERA DE MONITORAMENTO BULLET, ALCANCE DO INFRAVERMELHO DE ATE 25 METROS, RESOLUCAO DE 1 OU 2 MEGA PIXELS, LENTE DE 2,8 MM OU 3,6 MM, SENSOR DIGITAL DE 1/4" OU 1/2.9", COMPATIVEL COM AHD, CVI, TVI E ANALOGICO</t>
  </si>
  <si>
    <t>CAMERA DE MONITORAMENTO DOME, ALCANCE DO INFRAVERMELHO DE ATE 25 METROS, RESOLUCAO DE 1 OU 2 MEGA PIXELS, LENTE DE 2,8 MM OU 3,6 MM, SENSOR DIGITAL DE 1/4" OU 1/3", COMPATIVEL COM AHD, CVI, TVI E ANALOGICO</t>
  </si>
  <si>
    <t>CAMERA DE MONITORAMENTO BULLET, ALCANCE DO INFRAVERMELHO DE ATE 50 METROS, RESOLUCAO DE 1 A 5 MEGA PIXELS, LENTE DE 2,8 MM A 12 MM, SENSOR DIGITAL DE 1/3", COMPATIVEL COM AHD/XVI, HDCVI, HDTVI E CVBS</t>
  </si>
  <si>
    <t>CAMERA IP BULLET, RESOLUCAO 1 MP/ 2 MP, INFRAVERMELHO DE ATE 30 M, LENTE 2.8 MM/ 3.6 MM</t>
  </si>
  <si>
    <t>CAMERA IP DOME, RESOLUCAO 1 MP/ 2 MP, INFRAVERMELHO DE ATE 30 M, LENTE 2.8 MM/ 3,6 MM</t>
  </si>
  <si>
    <t>CAMERA IP SPEED DOME 2 MP (1080P), ALCANCE DO INFRAVERMELHO DE ATE 150 M, ZOOM DE ATE 25 M</t>
  </si>
  <si>
    <t>CAMERA 1080P IP, WIFI, 2 MP/ 3 MP, A PROVA DE INTEMPERIES, INFRAVERMELHO ATE 30 M, ROTACAO 360 GRAUS</t>
  </si>
  <si>
    <t>FONTE SLIM, DRIVER DE 12 V, 6 A, 72 W, PARA PERFIL FITA DE LED</t>
  </si>
  <si>
    <t>FITA LED, 3.000 K, *650* LUMENS, LARGURA ATE 10 MM (NAO INCLUI FONTE)</t>
  </si>
  <si>
    <t>LUMINARIA PAINEL PLAFON, DE EMBUTIR, SLIM, QUADRADA *60 X 60* CM, EM ALUMINIO ACABAMENTO BRANCO, COM ACRILICO, LAMPADAS LED (24 W A 48 W) E DRIVER BIVOLT</t>
  </si>
  <si>
    <t>LUMINARIA PAINEL PLAFON, DE SOBREPOR, QUADRADA *60 X 60* CM, EM ALUMINIO ACABAMENTO BRANCO, LAMPADAS LED *48* W E DRIVER BIVOLT</t>
  </si>
  <si>
    <t>LUMINARIA LED DE SOBREPOR HERMETICA, *60 X 15* CM, INCLUSO DRIVER (NAO INCLUI LAMPADAS)</t>
  </si>
  <si>
    <t>LUMINARIA DE EMBUTIR, EM CHAPA DE ACO PINTADA EM BRANCO, PARA 1 LAMPADA T8 TUBULAR FLUORESCENTE OU LED DE *18* W, BIVOLT, COM DIFUSOR LEITOSO, 60 CM (NAO INCLUI REATOR OU LAMPADA)</t>
  </si>
  <si>
    <t>LUMINARIA DE EMBUTIR TIPO CALHA, RETANGULAR, EM CHAPA DE ACO PINTADA EM BRANCO, PARA 2 LAMPADAS TUBULARES T8, LED *18* W OU FLUORESCENTE, BIVOLT, ALETADA, 120 CM (NAO INCLUI REATOR E LAMPADAS)</t>
  </si>
  <si>
    <t>LUMINARIA DE EMBUTIR, EM CHAPA DE ACO PINTADA EM BRANCO, PARA 2 LAMPADAS T8, TUBULAR FLUORESCENTE OU LED DE *9* W, SOQUETE G13, BIVOLT, ALETADA, 60 CM (NAO INCLUI REATOR OU LAMPADA)</t>
  </si>
  <si>
    <t>LUMINARIA DE EMBUTIR, EM CHAPA DE ACO PINTADA EM BRANCO, PARA 1 LAMPADA TUBULAR T8 FLUORESCENTE OU LED DE *36* W, BIVOLT, COM DIFUSOR LEITOSO, 120 CM (NAO INCLUI REATOR OU LAMPADA)</t>
  </si>
  <si>
    <t>LUMINARIA DE EMBUTIR TIPO CALHA, RETANGULAR, EM CHAPA DE ACO PINTADO, PARA 2 LAMPADAS T8, LED DE 36/40 W OU FLUORESCENTE, ENTRADA BIVOLT, ALETADA, 120 CM (NAO INCLUI REATOR E LAMPADAS)</t>
  </si>
  <si>
    <t>LUMINARIA DE SOBREPOR, EM CHAPA DE ACO PINTADA COR BRANCA, PARA 1 LAMPADA T8 FLUORESCENTE OU LED DE *18* W, BIVOLT, COM DIFUSOR LEITOSO, 60 CM (NAO INCLUI LAMPADA E REATOR)</t>
  </si>
  <si>
    <t>LUMINARIA DE SOBREPOR TIPO CALHA, EM CHAPA DE ACO PINTADA EM BRANCO, PARA 1 LAMPADA TUBULAR, FLUORESCENTE OU T8 LED DE *9* W, BASE G13, ENTRADA BIVOLT, COM ALETAS E REFLETORES EM ALUMINIO (NAO INCLUI REATOR OU LAMPADA), TAMANHO MAIOR QUE 1M</t>
  </si>
  <si>
    <t>LUMINARIA DE SOBREPOR, EM CHAPA DE ACO PINTADA COR BRANCA, PARA 2 LAMPADAS T8 FLUORESCENTES OU LED DE *18* W, BIVOLT, ALETADA, 120 CM (NAO INCLUI LAMPADAS E REATOR)</t>
  </si>
  <si>
    <t>LUMINARIA DE SOBREPOR TIPO CALHA, EM CHAPA DE ACO PINTADA EM BRANCO, PARA 2 LAMPADAS TUBULARES, FLUORESCENTES OU T8 LED DE *9* W, BASE G13, ENTRADA BIVOLT, COM ALETAS E REFLETORES EM ALUMINIO (NAO INCLUI REATOR OU LAMPADA), TAMANHO MAIOR QUE 1 M</t>
  </si>
  <si>
    <t>LUMINARIA DE SOBREPOR, EM CHAPA DE ACO PINTADA COR BRANCA, PARA 1 LAMPADA T8 FLUORESCENTE OU LED DE *36* W, BIVOLT, COM DIFUSOR LEITOSO, 120 CM (NAO INCLUI LAMPADA E REATOR)</t>
  </si>
  <si>
    <t>LUMINARIA DE SOBREPOR, EM CHAPA DE ACO PINTADA COR BRANCA, PARA 2 LAMPADAS FLUORESCENTES OU LED DE *36* W, BIVOLT, ALETADA, 120 CM (NAO INCLUI LAMPADAS E REATOR)</t>
  </si>
  <si>
    <t>LUMINARIA PAINEL PLAFON, DE EMBUTIR, SLIM, QUADRADA *17 X 17* CM, EM ALUMINIO ACABAMENTO BRANCO, COM ACRILICO, COM LAMPADAS LED 12 W, BIVOLT</t>
  </si>
  <si>
    <t>LUMINARIA PAINEL PLAFON, DE EMBUTIR, SLIM, QUADRADA *22 X 22* CM, EM ALUMINIO ACABAMENTO BRANCO, COM ACRILICO, COM LAMPADAS LED 18W, BIVOLT</t>
  </si>
  <si>
    <t>LUMINARIA PAINEL PLAFON, DE EMBUTIR, SLIM, QUADRADA *30 X 30* CM, EM ALUMINIO ACABAMENTO BRANCO, COM ACRILICO, COM LAMPADAS LED 24W, BIVOLT</t>
  </si>
  <si>
    <t>LUMINARIA PAINEL PLAFON, DE SOBREPOR, SLIM, QUADRADA *17 X 17* CM, EM ALUMINIO ACABAMENTO BRANCO, COM ACRILICO, COM LAMPADAS LED 12 W, BIVOLT</t>
  </si>
  <si>
    <t>LUMINARIA PAINEL PLAFON DE SOBREPOR, SLIM, QUADRADA *22 X 22* CM, EM ALUMINIO ACABAMENTO BRANCO, COM ACRILICO, COM LAMPADAS LED 18W, BIVOLT</t>
  </si>
  <si>
    <t>LUMINARIA PAINEL PLAFON, DE SOBREPOR, QUADRADA *30 X 30* CM, EM ALUMINIO ACABAMENTO BRANCO, COM ACRILICO, COM LAMPADAS LED 24W, BIVOLT</t>
  </si>
  <si>
    <t>LUMINARIA SPOT DE EMBUTIR, QUADRADA, FACE PLANA, EM ABS/ TERMOPLASTICO, BRANCA, *115 X 115* MM (NAO INCLUI LAMPADA)</t>
  </si>
  <si>
    <t>LAMPADA LED PAR20 6 W/ 7W</t>
  </si>
  <si>
    <t>LUMINARIA SPOT DE SOBREPOR/ PLAFON BOX, FACE RECUADA, QUADRADA, *12 X 12 X 13,5* CM, EM ABS/ TERMOPLASTICO, BRANCA, PARA LAMPADA PAR20 (NAO INCLUI LAMPADA)</t>
  </si>
  <si>
    <t>PERFIL DE EMBUTIR, *30,2 X 9,6* MM, ALUMINIO, COM DIFUSOR</t>
  </si>
  <si>
    <t>CAIXA ELETRICA 4 X 2, PLASTICA, DE EMBUTIR, FIXACAO AUTOTRAVANTE DE ENCAIXE NO FURO DA PAREDE, INCLUI ENTRADAS PARA CONDUITE E TAMPA</t>
  </si>
  <si>
    <t>CAIXA ELETRICA 4 X 4, PLASTICA, DE EMBUTIR, FIXACAO AUTOTRAVANTE DE ENCAIXE NO FURO DA PAREDE, INCLUI ENTRADAS PARA CONDUITE E TAMPA</t>
  </si>
  <si>
    <t>ELETRODUTO PEAD FLEXIVEL CORRUGADO 32 MM (1")</t>
  </si>
  <si>
    <t>CONDULETE DE ALUMINIO TIPO B, SEM ROSCA, PARA ELETRODUTO DE 1 1/4", SEM TAMPA</t>
  </si>
  <si>
    <t>CONDULETE DE ALUMINIO TIPO C, SEM ROSCA, PARA ELETRODUTO DE 1 1/4", SEM TAMPA</t>
  </si>
  <si>
    <t>CONDULETE DE ALUMINIO TIPO LB, SEM ROSCA, PARA ELETRODUTO DE 3/4", SEM TAMPA</t>
  </si>
  <si>
    <t>CONDULETE DE ALUMINIO TIPO LB, SEM ROSCA, PARA ELETRODUTO DE 1", SEM TAMPA</t>
  </si>
  <si>
    <t>CONDULETE DE ALUMINIO TIPO LB, SEM ROSCA, PARA ELETRODUTO DE 1 1/4", SEM TAMPA</t>
  </si>
  <si>
    <t>CONDULETE DE ALUMINIO TIPO LL, SEM ROSCA, PARA ELETRODUTO DE 3/4", SEM TAMPA</t>
  </si>
  <si>
    <t>CONDULETE DE ALUMINIO TIPO LL, SEM ROSCA, PARA ELETRODUTO DE 1", SEM TAMPA</t>
  </si>
  <si>
    <t>CONDULETE DE ALUMINIO TIPO LL, SEM ROSCA, PARA ELETRODUTO DE 1 1/4", SEM TAMPA</t>
  </si>
  <si>
    <t>CONDULETE DE ALUMINIO TIPO TB, SEM ROSCA, PARA ELETRODUTO DE 3/4", SEM TAMPA</t>
  </si>
  <si>
    <t>CONDULETE DE ALUMINIO TIPO TB, SEM ROSCA, PARA ELETRODUTO DE 1 1/4", SEM TAMPA</t>
  </si>
  <si>
    <t>LUVA DE EMENDA PARA ELETRODUTO, EM ALUMINIO SEM ROSCA, DIMENSAO DE 20 MM (3/4")</t>
  </si>
  <si>
    <t>LUVA DE EMENDA PARA ELETRODUTO, EM ALUMINIO SEM ROSCA, DIMENSAO DE 25 MM (1")</t>
  </si>
  <si>
    <t>LUVA DE EMENDA PARA ELETRODUTO, EM ALUMINIO SEM ROSCA, DIMENSAO DE 32 MM (1 1/4")</t>
  </si>
  <si>
    <t>LUVA DE EMENDA PARA ELETRODUTO, EM ALUMINIO SEM ROSCA, DIMENSAO DE 40 MM (1 1/2")</t>
  </si>
  <si>
    <t>CURVA 45 GRAUS PARA ELETRODUTO, EM ACO GALVANIZADO ELETROLITICO, COM ROSCA, DIAMETRO DE 32 MM (1 1/4"), ESPESSURA DE 1,50 MM</t>
  </si>
  <si>
    <t>CURVA 90 GRAUS PARA ELETRODUTO, PVC, SOLDAVEL, DN 20 MM (1/2")</t>
  </si>
  <si>
    <t>CURVA 90 GRAUS SOLDAVEL PARA ELETRODUTO, PVC RIGIDO, COR PRETA, 25 MM</t>
  </si>
  <si>
    <t>CURVA 90 GRAUS SOLDAVEL PARA ELETRODUTO, PVC RIGIDO, COR PRETA, 32 MM</t>
  </si>
  <si>
    <t>ELETRODUTO RIGIDO, EM ACO GALVANIZADO OU ZINCADO, TIPO PESADO, COM ROSCA, DIAMETRO EXTERNO DE 50 MM, DN = 1 1/2", ESPESSURA DE 2,00 MM</t>
  </si>
  <si>
    <t>ELETRODUTO RIGIDO, EM ACO GALVANIZADO OU ZINCADO, TIPO PESADO, COM ROSCA, DIAMETRO EXTERNO DE 40 MM, DN = 1 1/4", ESPESSURA DE 2,00 MM</t>
  </si>
  <si>
    <t>ELETRODUTO RIGIDO, EM ACO GALVANIZADO OU ZINCADO, TIPO PESADO, COM ROSCA, DIAMETRO EXTERNO DE 32 MM, DN = 1", ESPESSURA DE 1,50 MM</t>
  </si>
  <si>
    <t>ELETRODUTO RIGIDO, EM ACO GALVANIZADO OU ZINCADO, TIPO PESADO, COM ROSCA, DIAMETRO EXTERNO DE 25 MM, DN = 3/4", ESPESSURA DE 1,50 MM</t>
  </si>
  <si>
    <t>LUVA PARA ELETRODUTO, PVC, SOLDAVEL, DN 20 MM (1/2")</t>
  </si>
  <si>
    <t>LUVA PARA ELETRODUTO, PVC, SOLDAVEL, DN 25 MM (3/4")</t>
  </si>
  <si>
    <t>LUVA PARA ELETRODUTO, PVC, SOLDAVEL, DN 32 MM (1")</t>
  </si>
  <si>
    <t>COTOVELO VERTICAL PARA BARRAMENTO BLINDADO DE ALUMINIO 4 BARRAS - 1000 A</t>
  </si>
  <si>
    <t>COTOVELO VERTICAL DE BARRAMENTO BLINDADO DE ALUMINIO 4 BARRAS - 1250 A</t>
  </si>
  <si>
    <t>COTOVELO VERTICAL DE BARRAMENTO BLINDADO DE ALUMINIO 4 BARRAS - 1600 A</t>
  </si>
  <si>
    <t>COTOVELO VERTICAL PARA BARRAMENTO BLINDADO DE ALUMINIO 8 BARRAS - 2000 A</t>
  </si>
  <si>
    <t>COTOVELO VERTICAL PARA BARRAMENTO BLINDADO DE ALUMINIO 8 BARRAS - 2500 A</t>
  </si>
  <si>
    <t>COTOVELO VERTICAL PARA BARRAMENTO BLINDADO DE ALUMINIO 4 BARRAS - 250 A</t>
  </si>
  <si>
    <t>COTOVELO VERTICAL PARA BARRAMENTO BLINDADO DE ALUMINIO 4 BARRAS - 350 A</t>
  </si>
  <si>
    <t>COTOVELO VERTICAL DE BARRAMENTO BLINDADO DE ALUMINIO 4 BARRAS - 450 A</t>
  </si>
  <si>
    <t>COTOVELO VERTICAL PARA BARRAMENTO BLINDADO DE ALUMINIO 4 BARRAS - 550 A</t>
  </si>
  <si>
    <t>COTOVELO VERTICAL PARA BARRAMENTO BLINDADO DE ALUMINIO 4 BARRAS - 630 A</t>
  </si>
  <si>
    <t>GABARITO PARA BARRAMENTO BLINDADO</t>
  </si>
  <si>
    <t>PECA RETA DE BARRAMENTO BLINDADO DE ALUMINIO COM 4 BARRAS - 1000A - L = 3 M</t>
  </si>
  <si>
    <t>PECA RETA DE BARRAMENTO BLINDADO DE ALUMINIO COM 4 BARRAS - 1250A - L = 3M</t>
  </si>
  <si>
    <t>PECA RETA DE BARRAMENTO BLINDADO DE ALUMINIO COM 4 BARRAS - 1600A - L = 3M</t>
  </si>
  <si>
    <t>PECA RETA DE BARRAMENTO BLINDADO DE ALUMINIO COM 4 BARRAS - 2000A - L = 3 M</t>
  </si>
  <si>
    <t>PECA RETA DE BARRAMENTO BLINDADO DE ALUMINIO COM 4 BARRAS - 2500A, L = 3 M</t>
  </si>
  <si>
    <t>PECA RETA DE BARRAMENTO BLINDADO DE ALUMINIO COM 4 BARRAS - 250A - L = 3 M</t>
  </si>
  <si>
    <t>PECA RETA DE BARRAMENTO BLINDADO DE ALUMINIO COM 4 BARRAS - 350A - L = 3 M</t>
  </si>
  <si>
    <t>PECA RETA DE BARRAMENTO BLINDADO DE ALUMINIO COM 4 BARRAS - 450A - L = 3M</t>
  </si>
  <si>
    <t>PECA RETA DE BARRAMENTO BLINDADO DE ALUMINIO COM 4 BARRAS - 550A, L = 3 M</t>
  </si>
  <si>
    <t>PECA RETA DE BARRAMENTO BLINDADO DE ALUMINIO COM 4 BARRAS - 630A - L = 3M</t>
  </si>
  <si>
    <t>SUPORTE PARA 12 DISJUNTORES</t>
  </si>
  <si>
    <t>BARRAMENTO TIPO NEUTRO / TERRA PARA QUADRO DE DISTRIBUICAO, COM 12/ 16 DISJUNTORES</t>
  </si>
  <si>
    <t>SUPORTE PARA 24 DISJUNTORES</t>
  </si>
  <si>
    <t>BARRAMENTO TIPO NEUTRO / TERRA PARA QUADRO DE DISTRIBUICAO, COM 18 /24 DISJUNTORES</t>
  </si>
  <si>
    <t>SUPORTE PARA 4 DISJUNTORES</t>
  </si>
  <si>
    <t>BARRAMENTO TIPO NEUTRO / TERRA PARA QUADRO DE DISTRIBUICAO, COM 6 /8 DISJUNTORES</t>
  </si>
  <si>
    <t>CONECTOR CUNHA TIPO I CINZA OU TIPO II VERDE (16/25/35 MM2) PARA CONEXOES ELETRICAS</t>
  </si>
  <si>
    <t>CONECTOR DE ALUMINIO A COMPRESSAO TIPO H - 120-120 MM2 PARA APLICACAO EM REDE DE ENERGIA ELETRICA (BAIXA TENSAO)</t>
  </si>
  <si>
    <t>CONECTOR PERFURANTE DE DERIVACAO PARA LIGACAO DE CABOS E TUBOS</t>
  </si>
  <si>
    <t>CONECTOR BRONZE/LATAO SEM ANEL DE SOLDA, BOLSA X ROSCA F, 104 MM X 4"</t>
  </si>
  <si>
    <t>CONECTOR BRONZE/LATAO SEM ANEL DE SOLDA, BOLSA X ROSCA F, 54MM X 2"</t>
  </si>
  <si>
    <t>CONECTOR BRONZE/LATAO SEM ANEL DE SOLDA, BOLSA X ROSCA F, 66 MM X 2 1/2"</t>
  </si>
  <si>
    <t>CONECTOR BRONZE/LATAO SEM ANEL DE SOLDA, BOLSA X ROSCA F, 79 MM X 3"</t>
  </si>
  <si>
    <t>CURVA CPVC, 90 GRAUS, SOLDAVEL, 114 MM, PARA AGUA QUENTE</t>
  </si>
  <si>
    <t>CURVA CPVC, 90 GRAUS, SOLDAVEL, 35 MM, PARA AGUA QUENTE QUENTE</t>
  </si>
  <si>
    <t>CURVA CPVC, 90 GRAUS, SOLDAVEL, 42 MM, PARA AGUA QUENTE</t>
  </si>
  <si>
    <t>CURVA CPVC, 90 GRAUS, SOLDAVEL, 54 MM, PARA AGUA QUENTE</t>
  </si>
  <si>
    <t>CURVA CPVC, 90 GRAUS, SOLDAVEL, 73 MM, PARA AGUA QUENTE</t>
  </si>
  <si>
    <t>CURVA CPVC, 90 GRAUS, SOLDAVEL, 89 MM, PARA AGUA QUENTE</t>
  </si>
  <si>
    <t>CURVA 45 GRAUS DE BRONZE SEM ANEL DE SOLDA, 104 MM</t>
  </si>
  <si>
    <t>CURVA 45 GRAUS DE BRONZE SEM ANEL DE SOLDA, 79 MM</t>
  </si>
  <si>
    <t>FLANGE CURTA EM COBRE, 104 MM X 4", PARA CAIXA D'AGUA</t>
  </si>
  <si>
    <t>FLANGE CURTA EM COBRE, 54 MM X 2", PARA CAIXA D'AGUA</t>
  </si>
  <si>
    <t>FLANGE CURTA EM COBRE, 66 MM X 2 1/2", PARA CAIXA D'AGUA</t>
  </si>
  <si>
    <t>FLANGE CURTA EM COBRE, 79 MM X 3", PARA CAIXA D'AGUA</t>
  </si>
  <si>
    <t>UNIAO COM FLANGE, PPR, COM PARAFUSOS, DN 50 MM, PARA AGUA QUENTE PREDIAL</t>
  </si>
  <si>
    <t>UNIAO COM FLANGE, PPR, COM PARAFUSOS, DN 63 MM, PARA AGUA QUENTE PREDIAL</t>
  </si>
  <si>
    <t>UNIAO COM FLANGE, PPR, COM PARAFUSOS, DN 75 MM, PARA AGUA QUENTE PREDIAL</t>
  </si>
  <si>
    <t>UNIAO COM FLANGE, PPR, COM PARAFUSOS, DN 90 MM, PARA AGUA QUENTE PREDIAL</t>
  </si>
  <si>
    <t>TAMPAO / CAP, ROSCA FEMEA, METALICO, DN 1/2", PARA TUBO PEX PARA INST. AGUA QUENTE/FRIA</t>
  </si>
  <si>
    <t>TAMPAO / CAP, ROSCA FEMEA, METALICO, DN 3/4", PARA TUBO PEX PARA INST. AGUA QUENTE/FRIA</t>
  </si>
  <si>
    <t>TE DE REDUCAO METALICO, PARA CONEXAO COM ANEL DESLIZANTE, DN 16 X 20 X 16 MM, EM TUBO PEX PARA INST. AGUA QUENTE/FRIA</t>
  </si>
  <si>
    <t>TE DE REDUCAO METALICO, PARA CONEXAO COM ANEL DESLIZANTE, DN 16 X 25 X 16 MM, EM TUBO PEX PARA INST. AGUA QUENTE/FRIA</t>
  </si>
  <si>
    <t>TE DE REDUCAO METALICO, PARA CONEXAO COM ANEL DESLIZANTE, DN 20 X 16 X 16 MM, EM TUBO PEX PARA INST. AGUA QUENTE/FRIA</t>
  </si>
  <si>
    <t>TE DE REDUCAO METALICO, PARA CONEXAO COM ANEL DESLIZANTE, DN 20 X 16 X 20 MM, EM TUBO PEX PARA INST. AGUA QUENTE/FRIA</t>
  </si>
  <si>
    <t>TE DE REDUCAO METALICO, PARA CONEXAO COM ANEL DESLIZANTE, DN 20 X 20 X 16 MM, EM TUBO PEX PARA INST. AGUA QUENTE/FRIA</t>
  </si>
  <si>
    <t>TE DE REDUCAO METALICO, PARA CONEXAO COM ANEL DESLIZANTE, DN 20 X 25 X 20 MM, EM TUBO PEX PARA INST. AGUA QUENTE/FRIA</t>
  </si>
  <si>
    <t>TE DE REDUCAO METALICO, PARA CONEXAO COM ANEL DESLIZANTE, DN 25 X 16 X 16 MM, EM TUBO PEX PARA INST. AGUA QUENTE/FRIA</t>
  </si>
  <si>
    <t>TE DE REDUCAO METALICO, PARA CONEXAO COM ANEL DESLIZANTE, DN 25 X 16 X 20 MM, EM TUBO PEX PARA INST. AGUA QUENTE/FRIA</t>
  </si>
  <si>
    <t>TE DE REDUCAO METALICO, PARA CONEXAO COM ANEL DESLIZANTE, DN 25 X 16 X 25 MM, EM TUBO PEX PARA INST. AGUA QUENTE/FRIA</t>
  </si>
  <si>
    <t>TE DE REDUCAO METALICO, PARA CONEXAO COM ANEL DESLIZANTE, DN 25 X 20 X 20 MM, EM TUBO PEX PARA INST. AGUA QUENTE/FRIA</t>
  </si>
  <si>
    <t>TE DE REDUCAO METALICO, PARA CONEXAO COM ANEL DESLIZANTE, DN 25 X 20 X 25 MM, EM TUBO PEX PARA INST. AGUA QUENTE/FRIA</t>
  </si>
  <si>
    <t>TE DE REDUCAO METALICO, PARA CONEXAO COM ANEL DESLIZANTE, DN 25 X 32 X 25 MM, EM TUBO PEX PARA INST. AGUA QUENTE/FRIA</t>
  </si>
  <si>
    <t>TE DE REDUCAO METALICO, PARA CONEXAO COM ANEL DESLIZANTE, DN 32 X 20 X 32 MM, EM TUBO PEX PARA INST. AGUA QUENTE/FRIA</t>
  </si>
  <si>
    <t>TE DE REDUCAO METALICO, PARA CONEXAO COM ANEL DESLIZANTE, DN 32 X 25 X 25 MM, EM TUBO PEX PARA INST. AGUA QUENTE/FRIA</t>
  </si>
  <si>
    <t>TE DE REDUCAO METALICO, PARA CONEXAO COM ANEL DESLIZANTE, DN 32 X 25 X 32 MM, EM TUBO PEX PARA INST. AGUA QUENTE/FRIA</t>
  </si>
  <si>
    <t>RALO LINEAR EM PVC, COM GRELHA LISA EM ACO INOX, LARGURA 5,50 CM E COMPRIMENTO *70* CM</t>
  </si>
  <si>
    <t>KIT BOX FRONTAL DE CORRER, COM VIDRO TEMPERADO INCOLOR DE 8 MM, 190 X 100 CM (H X L), 1 FOLHA FIXA E 1 FOLHA MOVEL, PERFIS E FERRAGENS EM ALUMINIO NA COR BRANCA, SEM COLOCACAO</t>
  </si>
  <si>
    <t>PAINEL EM PVC, E = 35 MM, *1,20 X 2,10* M</t>
  </si>
  <si>
    <t>PAINEL DE VIDRO INCOLOR PARA DIVISORIA DE ESCRITORIO 1,20 X 1,05 METROS, E = 4 MM, INCLUSO FERRAGENS</t>
  </si>
  <si>
    <t>PERFIL TRAVESSA, FORMATO H, EM ACO GALVANIZADO PINTADO, PARA DIVISORIAS EM MSO/PVC, NTR, LARGURA DE 35 MM</t>
  </si>
  <si>
    <t>PERFIL MONTANTE TRAVESSA, FORMATO H, EM ACO GALVANIZADO PINTADO, PARA DIVISORIAS EM MSO/PVC, MODELO NTR, LARGURA DE 35 MM</t>
  </si>
  <si>
    <t>PERFIL GUIA SUPERIOR OU INFERIOR, FORMATO U, MODELO N20AE E N19AE, EM ACO GALVANIZADO PINTADO, LARGURA DE 35 MM, PARA DIVISORIA NAVAL</t>
  </si>
  <si>
    <t>PARAFUSO ROSCA MAQUINA, CABECA REDONDA COM FENDA SIMPLES, DIAMETRO *4,8* MM, COMPRIMENTO * 19 * MM, EM ACO CARBONO ZINCADO, COM PORCA E ARRUELA</t>
  </si>
  <si>
    <t>FITA DUPLA FACE COM ESPUMA ACRILICA EXTRA FORTE, ESPESSURA 2 MM, LARGURA 25 MM</t>
  </si>
  <si>
    <t>DIVISORIA (N2) - PAINEL MDF/VIDRO 6 MM, LINHA 90 MM - PERFIS DE ALUMINIO EXTRUDADO, EXCLUSO INSTALACAO DIVISORIA (N2) - PAINEL MDF/VIDRO 6 MM, LINHA 90 MM - PERFIS DE ALUMINIO EXTRUDADO, EXCLUSO INSTALACAO</t>
  </si>
  <si>
    <t>PAINEL COM MSO/MIOLO COLMEIA E REQUADRO EM MADEIRA MACICA, REVESTIDO COM CHAPA DE LAMINADO MELAMINICO, E = 35 MM</t>
  </si>
  <si>
    <t>DIVISORIA CEGA (N1) - PAINEL MDF, LINHA 90 MM - PERFIS DE ALUMINIO EXTRUDADO, EXCLUSO INSTALACAO</t>
  </si>
  <si>
    <t>DIVISORIA (N3) PAINEL/VIDRO/PAINEL MDF, LINHA 90 MM - PERFIS DE ALUMINIO EXTRUDADO, EXCLUSO INSTALACAO</t>
  </si>
  <si>
    <t>JOGO DE FERRAGENS PARA PORTA DE CORRER, UMA FOLHA, COMPOSTA POR TRILHO SUPERIOR, GUIA, ROLDANAS, BATEDORES, FECHADURA, CONTRA-FECHADURA E PUXADOR</t>
  </si>
  <si>
    <t>DIVISORIA SANITARIA PVC, CONFIGURACAO PAINEL + PORTA, INCLUSO PERFIS DE ALUMINIO E FERRAGENS, EXCLUSO INSTALACAO</t>
  </si>
  <si>
    <t>DIVISORIA SANITARIA TS CONFIGURACAO PAINEL + PORTA, INCLUSO PERFIS DE ALUMINIO E FERRAGENS SEM INSTALACAO</t>
  </si>
  <si>
    <t>DOBRADICA DUPLA AUTOMATICA PARA PORTAS DE VIDRO DE ABRIR / GIRO - BOX (VIDRO MOVEL/VIDRO FIXO), CROMADA</t>
  </si>
  <si>
    <t>TRINCO E CONTRA TRINCO CROMADO PARA VIDRO / VIDRO, SEM MIOLO, EM ZAMAC CROMADO</t>
  </si>
  <si>
    <t>DIVISORIA PORTA/PAINEL MDF, LINHA 90 MM, *0,80 X 2,10* M - PERFIS DE ALUMINIO EXTRUDADO, INCLUSO PORTAL, BATENTES, DOBRADICAS E FECHADURA, EXCLUSO INSTALACAO</t>
  </si>
  <si>
    <t>PORTA COM MSO/MIOLO COLMEIA E REQUADRO EM MADEIRA MACICA, REVESTIDA COM CHAPA DE LAMINADO MELAMINICO, E = 35 MM, INCLUSO REQUADRO, BATENTES, DOBRADICAS E FECHADURA</t>
  </si>
  <si>
    <t>PORTA EM PVC, E = 35 MM, *0,80 X 2,10* M, INCLUSO REQUADRO, BATENTES, DOBRADICAS E FECHADURA</t>
  </si>
  <si>
    <t>CONECTOR / ADAPTADOR FIXO, ROSCA FEMEA, 16 MM X 1/2", POR CRIMPAGEM PARA TUBO MULTICAMADA PEX GAS</t>
  </si>
  <si>
    <t>CONECTOR / ADAPTADOR FIXO, ROSCA FEMEA, 20 MM X 3/4", POR CRIMPAGEM PARA TUBO MULTICAMADA PEX PARA GAS</t>
  </si>
  <si>
    <t>CONECTOR / ADAPTADOR FIXO, ROSCA FEMEA, *26* MM X 1", POR CRIMPAGEM PARA TUBO MULTICAMADA PEX PARA GAS</t>
  </si>
  <si>
    <t>ADAPTADOR RETO, FIXO, FEMEA, PARA TUBO MULTICAMADA PEX PARA GAS, 32 MM X 1 1/4"</t>
  </si>
  <si>
    <t>CONECTOR / ADAPTADOR FIXO, ROSCA MACHO, 16 MM X 1/2", POR CRIMPAGEM PARA TUBO MULTICAMADA PEX PARA GAS</t>
  </si>
  <si>
    <t>CONECTOR / ADAPTADOR FIXO, ROSCA MACHO, 20 MM X 3/4", POR CRIMPAGEM PARA TUBO MULTICAMADA PEX PARA GAS</t>
  </si>
  <si>
    <t>CONECTOR / ADAPTADOR FIXO, ROSCA MACHO, *26* MM X 1", POR CRIMPAGEM PARA TUBO MULTICAMADA PEX PARA GAS</t>
  </si>
  <si>
    <t>CONEXAO FIXA, ROSCA MACHO, METALICA, PARA TUBO PEX, MULTICAMADA, DN 32 MM X 1 1/4"</t>
  </si>
  <si>
    <t>ABRACADEIRA PARA FIXACAO DE ATE 6 TUBOS VERTICAIS EM PAREDE EXTERNA, DIAMETROS MENORES OU IGUAIS A 25 MM, PARA INST.MULTICAMADA PEX</t>
  </si>
  <si>
    <t>JOELHO / COTOVELO 90 GRAUS, 16 MM, POR CRIMPAGEM PARA TUBO MULTICAMADA PEX PARA GAS</t>
  </si>
  <si>
    <t>JOELHO / COTOVELO 90 GRAUS, 20 MM, POR CRIMPAGEM PARA TUBO MULTICAMADA PEX PARA GAS</t>
  </si>
  <si>
    <t>JOELHO / COTOVELO 90 GRAUS, *26* MM, POR CRIMPAGEM PARA TUBO MULTICAMADA PEX GAS</t>
  </si>
  <si>
    <t>JOELHO / COTOVELO 90 GRAUS, 32 MM, POR CRIMPAGEM PARA TUBO MULTICAMADA PEX GAS</t>
  </si>
  <si>
    <t>JOELHO / COTOVELO 90 GRAUS, ROSCA FEMEA, 16 MM X 1/2", POR CRIMPAGEM PARA TUBO MULTICAMADA PEX PARA GAS</t>
  </si>
  <si>
    <t>JOELHO / COTOVELO 90 GRAUS, ROSCA FEMEA, 20 MM X 3/4", POR CRIMPAGEM PARA TUBO MULTICAMADA PEX PARA GAS</t>
  </si>
  <si>
    <t>JOELHO / COTOVELO 90 GRAUS, ROSCA FEMEA, *26* MM X 1", POR CRIMPAGEM PARA TUBO MULTICAMADA PEX PARA GAS</t>
  </si>
  <si>
    <t>JOELHO / COTOVELO 90 GRAUS, ROSCA FEMEA, 32 MM X 1", POR CRIMPAGEM PARA TUBO MULTICAMADA PEX PARA GAS</t>
  </si>
  <si>
    <t>JOELHO / COTOVELO 90 GRAUS, ROSCA MACHO, 16 MM X 1/2", POR CRIMPAGEM PARA TUBO MULTICAMADA PEX PARA GAS</t>
  </si>
  <si>
    <t>JOELHO / COTOVELO 90 GRAUS, ROSCA MACHO, 20 MM X 3/4", POR CRIMPAGEM PARA TUBO MULTICAMADA PEX PARA GAS</t>
  </si>
  <si>
    <t>JOELHO / COTOVELO 90 GRAUS, ROSCA MACHO, *26* MM X 1", POR CRIMPAGEM PARA TUBO MULTICAMADA PEX PARA GAS</t>
  </si>
  <si>
    <t>JOELHO / COTOVELO 90 GRAUS, ROSCA MACHO, 32 MM X 1", POR CRIMPAGEM PARA TUBO MULTICAMADA PEX PARA GAS</t>
  </si>
  <si>
    <t>FILTRO MINI T, EM FERRO GALVANIZADO, DN 25 MM (1")</t>
  </si>
  <si>
    <t>LUVA / UNIAO DE REDUCAO CRIMPADA PARA TUBO MULTICAMADA PEX PARA GAS, 20 X 16 MM</t>
  </si>
  <si>
    <t>LUVA / UNIAO DE REDUCAO CRIMPADA PARA TUBO MULTICAMADA PEX PARA GAS, *26* X 20 MM</t>
  </si>
  <si>
    <t>LUVA / UNIAO DE REDUCAO CRIMPADA PARA TUBO MULTICAMADA PEX PARA GAS, 32 X 26 MM</t>
  </si>
  <si>
    <t>LUVA / UNIAO CRIMPADA PARA TUBO MULTICAMADA PEX PARA GAS, 16 MM</t>
  </si>
  <si>
    <t>LUVA / UNIAO CRIMPADA PARA TUBO MULTICAMADA PEX PARA GAS, 20 MM</t>
  </si>
  <si>
    <t>LUVA / UNIAO CRIMPADA PARA TUBO MULTICAMADA PEX PARA GAS, *26* MM</t>
  </si>
  <si>
    <t>LUVA / UNIAO CRIMPADA PARA TUBO MULTICAMADA PEX PARA GAS, 32 MM</t>
  </si>
  <si>
    <t>TUBO MULTICAMADA PEX COM PROTECAO ANTI UV, DN 16 MM, PARA INSTALACOES A GAS (BRANCO)</t>
  </si>
  <si>
    <t>TUBO MULTICAMADA PEX COM PROTECAO ANTI UV, DN 20 MM, PARA INSTALACOES A GAS (BRANCO)</t>
  </si>
  <si>
    <t>TUBO MULTICAMADA PEX COM PROTECAO ANTI UV, DN 26 MM, PARA INSTALACOES A GAS (BRANCO)</t>
  </si>
  <si>
    <t>TUBO MULTICAMADA PEX COM PROTECAO ANTI UV, DN 32 MM, PARA INSTALACOES A GAS (BRANCO)</t>
  </si>
  <si>
    <t>TE CRIMPADO PARA TUBO MULTICAMADA PEX GAS, 16 MM</t>
  </si>
  <si>
    <t>TE CRIMPADO PARA TUBO MULTICAMADA PEX GAS, 20 MM</t>
  </si>
  <si>
    <t>TE CRIMPADO PARA TUBO MULTICAMADA PEX GAS, *26* MM</t>
  </si>
  <si>
    <t>TE CRIMPADO PARA TUBO MULTICAMADA PEX PARA GAS, 32 MM</t>
  </si>
  <si>
    <t>AR CONDICIONADO JANELA, 10000 BTUS/H, CICLO FRIO</t>
  </si>
  <si>
    <t>AR CONDICIONADO JANELA, 12000 BTUS/H, CICLO FRIO</t>
  </si>
  <si>
    <t>AR CONDICIONADO JANELA, 7500 BTUS/H, CICLO FRIO</t>
  </si>
  <si>
    <t>PORCA PARA CONEXAO DO TUBO DE COBRE NO AR CONDICIONADO, 1/2"</t>
  </si>
  <si>
    <t>PORCA PARA CONEXAO DO TUBO DE COBRE NO AR CONDICIONADO, 1/4"</t>
  </si>
  <si>
    <t>AR CONDICIONADO SPLIT DUTO, 18000 BTUS/H, CICLO QUENTE/FRIO, 60 HZ, GAS R410A, CONTROLE S/ FIO</t>
  </si>
  <si>
    <t>PORCA PARA CONEXAO DO TUBO DE COBRE NO AR CONDICIONADO, 5/8"</t>
  </si>
  <si>
    <t>PORCA PARA CONEXAO DO TUBO DE COBRE NO AR CONDICIONADO, 3/8"</t>
  </si>
  <si>
    <t>AR CONDICIONADO SPLIT DUTO, 24000 BTUS/H, CICLO QUENTE/FRIO, 60 HZ, GAS R410A, CONTROLE S/ FIO</t>
  </si>
  <si>
    <t>AR CONDICIONADO SPLIT DUTO, 36000 BTUS/H, CICLO QUENTE/FRIO, 60 HZ, GAS R410A, CONTROLE S/ FIO</t>
  </si>
  <si>
    <t>DAMPER DE REGULAGEM PARA SISTEMA DE AR CONDICIONADO, 1000X500 MM</t>
  </si>
  <si>
    <t>DIFUSOR PARA SISTEMA DE AR CONDICIONADO, 400X400 MM</t>
  </si>
  <si>
    <t>GRELHA PARA SISTEMA DE AR CONDICIONADO, 400X400 MM</t>
  </si>
  <si>
    <t>CATRACA DE CONTROLE DE ACESSO, LEITORA PROXIMIDADE DE CARTAO RFID E TECLADO, CORPO EM ACO CARBONO COM PINTURA EPOXI E 3 BRACOS ARTICULADOS EM ACO INOX POLIDO, COM CONTAGEM DE ACESSO, INCLUI SOFTWARE</t>
  </si>
  <si>
    <t>CHAPA DE MADEIRA OSB, DE 2,20 X 1,10 M, E = 14 MM</t>
  </si>
  <si>
    <t>COLAR TOMADA EM FERRO FUNDIDO, COM PARAFUSOS, SAIDA COM ROSCA, DN 50 MM X 3/4", PARA LIGACAO PREDIAL DE AGUA</t>
  </si>
  <si>
    <t>COLAR TOMADA EM FERRO FUNDIDO, COM PARAFUSOS, SAIDA COM ROSCA, DN 75 MM X 3/4", PARA LIGACAO PREDIAL DE AGUA</t>
  </si>
  <si>
    <t>REGISTRO DE ESFERA, EM LATAO NIQUELADO, ROSCA EXTERNA E INTERNA, 3/4", PN 25 - LIGACAO PREDIAL DE AGUA</t>
  </si>
  <si>
    <t>TE DE REDUCAO, PVC, BBB, JE, 90 GRAUS, DN 150 X 100 MM, PARA TUBOS LISOS, REDE COLETORA ESGOTO (NBR 10569)</t>
  </si>
  <si>
    <t>TE DE REDUCAO, PVC, BBB, JE, 90 GRAUS, DN 300 X 100 MM, PARA TUBOS LISOS, REDE COLETORA ESGOTO (NBR 10569)</t>
  </si>
  <si>
    <t>TE DE REDUCAO, PVC, BBB, JE, 90 GRAUS, DN 300 X 150 MM, PARA TUBOS LISOS, REDE COLETORA ESGOTO (NBR 10569)</t>
  </si>
  <si>
    <t>TE DE SERVICO INTEGRADO, EM POLIPROPILENO (PP), PARA TUBOS EM PEAD, 63 X 32 MM, PN 16 - LIGACAO PREDIAL DE AGUA</t>
  </si>
  <si>
    <t>TE DE SERVICO INTEGRADO, EM POLIPROPILENO (PP), PARA TUBOS EM PEAD, 90 X 20 MM, PN 16 - LIGACAO PREDIAL DE AGUA</t>
  </si>
  <si>
    <t>TE DE SERVICO INTEGRADO, EM POLIPROPILENO (PP), PARA TUBOS EM PEAD, 90 X 32 MM, PN 16 - LIGACAO PREDIAL DE AGUA</t>
  </si>
  <si>
    <t>INSTALADOR DE PISO ELEVADO (HORISTA)</t>
  </si>
  <si>
    <t>MONTADOR DE FORMAS DO SISTEMA DE PAREDES DE CONCRETO (HORISTA)</t>
  </si>
  <si>
    <t>LOCACAO DE ESTACAO TOTAL, PRECISAO ANGULAR DE 2 A 5 SEGUNDOS, INCLUINDO ACESSORIOS</t>
  </si>
  <si>
    <t>LOCACAO DE RECEPTOR GNSS, INCLUINDO ACESSORIOS</t>
  </si>
  <si>
    <t>ASSENTO SANITARIO DE PLASTICO, COM ABERTURA FRONTAL, COM TAMPO E PARAFUSOS DE FIXACAO</t>
  </si>
  <si>
    <t>BRACO PARA LUMINARIA PUBLICA 1 X 1,20 M</t>
  </si>
  <si>
    <t>BRACO PARA LUMINARIA PUBLICA 1 X 3,50 M</t>
  </si>
  <si>
    <t>LUMINARIA LED REFLETOR RETANGULAR BIVOLT, LUZ BRANCA, 1000 W</t>
  </si>
  <si>
    <t>LUMINARIA LED REFLETOR RETANGULAR BIVOLT, LUZ BRANCA, 200 W</t>
  </si>
  <si>
    <t>LUMINARIA LED REFLETOR SOLAR BIVOLT, LUZ BRANCA, 50 W</t>
  </si>
  <si>
    <t>LUMINARIA LED REFLETOR RETANGULAR BIVOLT, LUZ BRANCA, 600 W</t>
  </si>
  <si>
    <t>BALIZADOR METALICO COM LED, DIMENSOES 30 CM X 6,2 CM, COM CORPO EM ALUMINIO E DIFUSOR DE LUZ EM POLICARBONATO, ACABAMENTO EM PINTURA ELETROSTATICA, FIXACAO PARAFUSADA</t>
  </si>
  <si>
    <t>BALIZADOR MODELO OLEGARIO, FABRICADO EM TUBO DE ACO GALVANIZADO DE ESPESSURA 3", COM DIMENSOES DE 9 CM DE DIAMETRO X 78,5 CM DE ALTURA, ACABAMENTO DE PINTURA ELETROSTATICA, FIXACAO CHUMBADA</t>
  </si>
  <si>
    <t>BALIZADOR PRE-FABRICADO DE CONCRETO, DIMENSOES 30 CM X 60 CM, ACABAMENTO EM CONCRETO APARENTE, FIXACAO POR CHUMBAMENTO COM CONCRETO</t>
  </si>
  <si>
    <t>BANCO CIRCULAR DE CONCRETO PRE-FABRICADO, DIMENSOES 60 CM X 40 CM, ACABAMENTO EM CONCRETO APARENTE, INSTALACAO POR APOIO SOBRE O PISO</t>
  </si>
  <si>
    <t>BANCO METALICO SEM ENCOSTO, EM TUBOS E CHAPAS DE ACO CARBONO, PINTURA POR PROCESSO ELETROSTATICO, DIMENSOES 49 CM X 157 CM X 34 CM, FIXACAO COM CHUMBADORES MECANICOS</t>
  </si>
  <si>
    <t>BANCO DE CONCRETO PRE-FABRICADO COM ENCOSTO, DIMENSOES 180 CM X 64 CM X 89 CM, ACABAMENTO EM CONCRETO APARENTE, FIXACAO POR CHUMBAMENTO COM CONCRETO</t>
  </si>
  <si>
    <t>BANCO DE CONCRETO PRE-FABRICADO SEM ENCOSTO, DIMENSOES 115 CM X 50 CM X 45 CM, ACABAMENTO EM CONCRETO APARENTE, FIXACAO POR CHUMBAMENTO COM CONCRETO</t>
  </si>
  <si>
    <t>BICICLETARIO MODELO U INVERTIDO, DIMENSOES 110 CM X 78 CM, FABRICADO EM TUBO CIRCULAR DE ACO DE DIAMETRO 2", ACABAMENTO EM PINTURA ELETROSTATICA, FIXACAO CHUMBADA</t>
  </si>
  <si>
    <t>BICICLETARIO MODELO U INVERTIDO, DIMENSOES 82 CM X 78 CM, FABRICADO EM TUBO CIRCULAR DE ACO DE DIAMETRO 2", ACABAMENTO EM PINTURA ELETROSTATICA, FIXACAO PARAFUSADA</t>
  </si>
  <si>
    <t>CONJUNTO COM MESA E QUATRO BANCOS PRE-FABRICADOS DE CONCRETO, ACABAMENTO EM CONCRETO APARENTE, FIXACAO POR CHUMBAMENTO COM CONCRETO, DIMENSOES DA MESA 90 CM X 95 CM, DIMENSOES DOS BANCOS 20 CM X 60 CM</t>
  </si>
  <si>
    <t>FLOREIRA CIRCULAR PRE-FABRICADA DE CONCRETO, DIMENSOES 60 CM X 40 CM, ACABAMENTO EM CONCRETO APARENTE, INSTALACAO POR APOIO SOBRE O PISO</t>
  </si>
  <si>
    <t>LIXEIRA PRE-FABRICADA DE CONCRETO, VOLUME MINIMO DE 120 L, ACABAMENTO EM CONCRETO APARENTE, INSTALACAO POR APOIO SOBRE O PISO</t>
  </si>
  <si>
    <t>PLANTA ESPADA / LANCA DE SAO JORGE, MOERIA, IRIS, OU EQUIVALENTE DA REGIAO COM H = 0,50 A 1,00 M</t>
  </si>
  <si>
    <t>PLANTA TIPO ARECA, BAMBU ORQUIDEA OU EQUIVALENTE DA REGIAO COM H = 1,00 M</t>
  </si>
  <si>
    <t>PLANTA COMIGO-NINGUEM-PODE OU EQUIVALENTE DA REGIAO COM H = 0,50 M</t>
  </si>
  <si>
    <t>MUDA DE PALMEIRA, ARECA, H= *3,00* M</t>
  </si>
  <si>
    <t>MUDA DE PALMEIRA, ARECA, H= *6,00* M</t>
  </si>
  <si>
    <t>MUDA DE ARVORE FRUTIFERA JABOTICABEIRA OU EQUIVALENTE DA REGIAO, H= *3* M</t>
  </si>
  <si>
    <t>MUDA DE ARVORE FRUTIFERA JABOTICABEIRA OU EQUIVALENTE DA REGIAO, H= *5* M</t>
  </si>
  <si>
    <t>MUDA DE ARVORE FRUTIFERA JABOTICABEIRA OU EQUIVALENTE DA REGIAO, H= *1* M</t>
  </si>
  <si>
    <t>MUDA DE ARVORE ORNAMENTAL, OITI/AROEIRA SALSA/ ANGICO/IPE/ JACARANDA OU EQUIVALENTE DA REGIAO, H= *5* M</t>
  </si>
  <si>
    <t>TELA DE ACO SOLDADA NERVURADA, CA-60, L-196 (2,09 KG/M2), DIAMETRO DO FIO = 5,0 MM, LARGURA = 2,45 M, ESPACAMENTO DA MALHA 10 X 30 CM</t>
  </si>
  <si>
    <t>TELA DE ACO SOLDADA NERVURADA CA-60, T-138, (1,49 KG/M2), DIAMETRO DO FIO = 4,2 MM, LARGURA = 2,45 M, ESPACAMENTO DA MALHA = 30 X 10 CM</t>
  </si>
  <si>
    <t>TELA DE ACO SOLDADA NERVURADA, CA-60, T-159 (1,71 KG/M2), DIAMETRO DO FIO = 4,5 MM, LARGURA = 2,45, ESPACAMENTO DA MALHA 30 X 10 CM</t>
  </si>
  <si>
    <t>TELA DE ACO SOLDADA NERVURADA, CA-60, Q-75, (1,21 KG/M2), DIAMETRO DO FIO = 3,8 MM, LARGURA = 2,45 M, ESPACAMENTO DA MALHA = 15 X 15 CM</t>
  </si>
  <si>
    <t>ESPACADOR / DISTANCIADOR CIRCULAR COM ENTRADA LATERAL, EM PLASTICO, PARA VERGALHAO *4,2 A 12,5* MM, COBRIMENTO 40 MM</t>
  </si>
  <si>
    <t>MACROFIBRA POLIMERICA PARA CONCRETO ESTRUTURAL</t>
  </si>
  <si>
    <t>SISTEMA DE FORMAS MANUSEAVEIS DE ALUMINIO, PARA BLOCO RESID. COM PAREDES DE CONCRETO MOLDADAS IN LOCO, BLOCO COM 4 OU MAIS PAVIMENTOS, 8 UNIDADES POR PAV, UNIDADE HABITACIONAL COM APROXIMADAMENTE 48 M2, 2 QUARTOS E 1 BANHEIRO</t>
  </si>
  <si>
    <t>SISTEMA DE FORMAS MANUSEAVEIS DE ALUMINIO, PARA EDIF. RESID. UNIFAMILIAR COM PAREDES DE CONCRETO MOLDADAS IN LOCO, UNIDADE HABITACIONAL TERREA COM 38 M2, COM SALA, CIRCULACAO, 2 QUARTOS, BANHEIRO, COZINHA E TANQUE EXTERNO (SEM COBERTURA)</t>
  </si>
  <si>
    <t>SISTEMA DE FORMAS MANUSEAVEIS COM PAINEIS PLASTICOS DE POLIPROPILENO, ESTRUTURADO EM ACO, PARA BLOCO RESID. COM PAREDES DE CONCRETO MOLDADAS IN LOCO, BLOCO COM 4 OU MAIS PAVIMENTOS, 8 UNIDADES POR PAV., UNIDADE HABITACIONAL COM APROXIMADAMENTE 48 M2, 2 QUARTOS E 1 BANHEIRO</t>
  </si>
  <si>
    <t>LA DE PET CONSTITUIDA POR FIBRAS DE POLIESTER, SEM REVESTIMENTO EM AMBAS AS FACES, ESPESSURA 5,0 CM, ROLO COM LARGURA DE 0,60 M E COMPRIMENTO DE 25,00 M</t>
  </si>
  <si>
    <t>FELTRO EM LA DE ROCHA, 1 FACE REVESTIDA COM PAPEL ALUMINIZADO, EM ROLO, DENSIDADE = 32 KG/M3, E=*50* MM</t>
  </si>
  <si>
    <t>BALANCO DE 2 LUGARES PARA PARQUINHO, COM ESTRUTURA DE MADEIRA TRATADA, PRODUZIDO COM TORAS DE EUCALIPTO DE REFLORESTAMENTO</t>
  </si>
  <si>
    <t>BALANCO DE 2 LUGARES PARA PARQUINHO, COM ESTRUTURA METALICA EM TUBOS DE ACO CARBONO PINTURA AUTOMOTIVA, ASSENTOS EM MADEIRA PINTADA, CORRENTES EM ACO</t>
  </si>
  <si>
    <t>CASINHA DE MADEIRA FABRICADA EM MADEIRA TRATADA, INCLUINDO RAMPA ESCALADA, ESCORREGADOR E ESCADA MARINHEIRO</t>
  </si>
  <si>
    <t>ESCORREGADOR PARA PARQUINHO, COM ESTRUTURA DE MADEIRA TRATADA, PRODUZIDO COM TORAS DE EUCALIPTO, TRATADAS COM O SISTEMA DE AUTOCLAVE</t>
  </si>
  <si>
    <t>ESCORREGADOR PARA PARQUINHO, METALICO EM TUBOS E CHAPAS EM ACO CARBONO PINTURA AUTOMOTIVA, DIMENSAO PRANCHA ESCORREGA DE 3,00 M</t>
  </si>
  <si>
    <t>GAIOLA LABIRINTO / TREPA - TREPA PARA PARQUINHO, ESTRUTURA METALICA EM TUBOS DE ACO CARBONO COM PINTURA AUTOMOTIVA, TAMANHO 2,00 X 2,00 M</t>
  </si>
  <si>
    <t>GANGORRA PARA PARQUINHO, SIMPLES, 1 PRANCHA (2 LUGARES), COM ESTRUTURA DE MADEIRA TRATADA, PRODUZIDO COM TORAS DE EUCALIPTO DE REFLORESTAMENTO</t>
  </si>
  <si>
    <t>GANGORRA PARA PARQUINHO, SIMPLES 1 PRANCHA (2 LUGARES), ESTRUTURA METALICA EM TUBOS DE ACO CARBONO PINTURA AUTOMOTIVA, PRANCHA EM MADEIRA PINTADA</t>
  </si>
  <si>
    <t>GIRA-GIRA PARA PARQUINHO INFANTIL, D = *1,50* M (8 LUGARES), METALICO EM TUBOS DE ACO CARBONO PINTADOS, ASSENTOS EM MADEIRA PINTADA, HASTE / BASE PARA CHUMBAMENTO</t>
  </si>
  <si>
    <t>MOLDE DE POLIURETANO, FLEXIVEL OU SEMI-FLEXIVEL, PARA ESTAMPAGEM DE PISO / PASSEIO DE CONCRETO</t>
  </si>
  <si>
    <t>PO ENDURECEDOR PARA CONCRETO ESTAMPADO - PIGMENTO ENDURECEDOR</t>
  </si>
  <si>
    <t>PLACA DE CONCRETO PRE-FABRICADA OU LAJOTA DE CONCRETO, NAO ARMADO, FCK = 35 MPA, COR NATURAL, ACABAMENTO LISO</t>
  </si>
  <si>
    <t>PLACA DE CONCRETO PERMEAVEL (POROSO/DRENANTE), PRE-FABRICADA, 40 CM X 40 CM, E= 8 CM, FCK = 25 MPA, COR NATURAL</t>
  </si>
  <si>
    <t>BLOQUETE/PISO INTERTRAVADO DE CONCRETO PERMEAVEL (POROSO/DRENANTE) - MODELO ONDA/16 FACES, *20 X 10* CM, E = 6 CM, RESISTENCIA DE 35 MPA, COR NATURAL</t>
  </si>
  <si>
    <t>BLOQUETE/PISO INTERTRAVADO DE CONCRETO PERMEAVEL (POROSO/DRENANTE) - MODELO RETANGULAR, *10 X 20* CM, E = 6 CM, RESISTENCIA DE 35 MPA, COR NATURAL</t>
  </si>
  <si>
    <t>BLOQUETE/PISO INTERTRAVADO DE CONCRETO, MODELO QUADRADO, PODOTATIL, DIRECIONAL E ALERTA, *20 X 20* CM, E = 6 CM, RESISTENCIA DE 35 MPA, COR NATURAL</t>
  </si>
  <si>
    <t>BLOQUETE/PISO INTERTRAVADO DE CONCRETO, MODELO RETANGULAR, PODOTATIL, DIRECIONAL E ALERTA, *20 X 10* CM, E = 6 CM, RESISTENCIA DE 35 MPA, COR NATURAL</t>
  </si>
  <si>
    <t>PLACA DE CONCRETO PERMEAVEL (POROSO/DRENANTE), PRE-FABRICADA, 40 CM X 40 CM, E= 6 CM, FCK = 25 MPA, COR NATURAL</t>
  </si>
  <si>
    <t>BLOQUETE/PISO INTERTRAVADO DE CONCRETO PERMEAVEL (POROSO/DRENANTE) - MODELO ONDA/16 FACES, *20 X 10* CM, E = 8 CM, RESISTENCIA DE 35 MPA, COR NATURAL</t>
  </si>
  <si>
    <t>BLOQUETE/PISO INTERTRAVADO DE CONCRETO PERMEAVEL (POROSO/DRENANTE) - MODELO RETANGULAR, *10 X 20* CM, E = 8 CM, RESISTENCIA DE 35 MPA, COR NATURAL</t>
  </si>
  <si>
    <t>CHAPIM OU CAPA DE MURO PRE-MOLDADO EM CONCRETO TIPO "CAPELINHA", COM PINGADEIRA L= 19 CM, E= 4 CM</t>
  </si>
  <si>
    <t>PEITORIL PRE-MOLDADO EM CONCRETO, COM PINGADEIRA, L = 25 CM, E = 3 CM</t>
  </si>
  <si>
    <t>FACHADA CORTINA VIDRO (STICK), 1,25 X 3,20, C/ ABERTURA, PERFIS ALUM. ANOD, VIDRO LAM. 8MM, MONTANTES, TRAV. E QUADROS, PLACAS VIDROS, MAXIM-AR, ANCORAGENS, CHUMBADORES, PRESILHAS, PARAF. DE FIXACAO, GUARNICOES E TRAT.JUNTAS, SEM INSTALACAO</t>
  </si>
  <si>
    <t>FACHADA CORTINA VIDRO (STICK), MOD. 1,25 X 3,20, SEM ABERTURA, PERFIS ALUM. ANOD, VIDRO LAM. 8MM, MONTANTES, TRAV. E QUADROS, PLACAS DE VIDROS, ANCORAGENS, CHUMBADORES, PRESILHAS, PARAF. DE FIXACAO, GUARNICOES, TRAT. JUNTAS (SEM INSTALACAO)</t>
  </si>
  <si>
    <t>FACHADA CORTINA VIDRO (PAVTO TIPO), MOD. 1,25 X 3,20, C/ ABERTURA, PERFIS ALUM. ANOD, VIDRO LAM. 8MM, MONTANTES, PLACAS DE VIDROS, MAXIM-AR, ANCORAGENS, CHUMBADORES, PRESILHAS, PARAF. DE FIXACAO, GUARN. E TRAT. DE JUNTAS, SEM INSTALACAO</t>
  </si>
  <si>
    <t>FACHADA VIDRO (PAVTO TIPO), 1,25 X 3,20, SEM ABERTURA, PERFIS ALUM. ANOD. VIDRO LAM. 8MM. INCLUSO QUADROS DE ALUMINIO, PLACAS DE VIDROS, ANCORAGENS, CHUMBADORES, PRESILHAS, PARAFUSOS DE FIXACAO, GUARNICOES E TRAT.JUNTAS, SEM INSTALACAO</t>
  </si>
  <si>
    <t>FACHADA VIDRO (SPIDER-GLASS), 2,00 X 2,50 M, SPIDERS EM ACO INOX FIXADOS EM COLUNAS METALICAS, VIDRO TEMPERADO LAMINADO 16 MM. INCLUSO SPIDER, ROTULA, VIDRO, PARAFUSOS DE FIXACAO, GUARNICOES E TRAT. DE JUNTAS, SEM INSTALACAO</t>
  </si>
  <si>
    <t>BIOPOLIMERO SUSPENSOR DE SOLIDOS</t>
  </si>
  <si>
    <t>POLIMERO PARA ESTABILIZACAO E PROTECAO DE FERRAMENTAS DE PERFURACAO</t>
  </si>
  <si>
    <t>DISPERSANTE QUIMICO PARA REMOCAO DE ARGILAS E MATERIAIS COLOIDAIS ATIVOS</t>
  </si>
  <si>
    <t>TUBO DE POLIETILENO DE ALTA DENSIDADE - PEAD, PE-100, DE = 180 MM X 16,4 MM PAREDE, (SDR 11 - PN 16), PARA REDE DE AGUA OU ESGOTO (NBR 15561)</t>
  </si>
  <si>
    <t>TUBO DE POLIETILENO DE ALTA DENSIDADE - PEAD, LISO, PE-100, DE = 225 MM X 20,5 MM PAREDE, (SDR 11 - PN 16), PARA REDE DE AGUA OU ESGOTO (NBR 15561)</t>
  </si>
  <si>
    <t>TUBO DE POLIETILENO DE ALTA DENSIDADE - PEAD, LISO, PE-100, DE = 250 MM X 22,7 MM PAREDE, (SDR 11 - PN 16), PARA REDE DE AGUA OU ESGOTO (NBR 15561)</t>
  </si>
  <si>
    <t>TUBO DE POLIETILENO DE ALTA DENSIDADE - PEAD, LISO, PE-100, DE = 280 MM X 25,4 MM PAREDE, (SDR 11 - PN 16), PARA REDE DE AGUA OU ESGOTO (NBR 15561)</t>
  </si>
  <si>
    <t>TUBO DE POLIETILENO DE ALTA DENSIDADE - PEAD, LISO, PE-100, DE = 355 MM X 32,2 MM PAREDE, (SDR 11 - PN 16), PARA REDE DE AGUA OU ESGOTO (NBR 15561)</t>
  </si>
  <si>
    <t>TUBO DE POLIETILENO DE ALTA DENSIDADE - PEAD, LISO, PE-100, DE = 450 MM X 40,9 MM PAREDE, (SDR 11 - PN 16), PARA REDE DE AGUA OU ESGOTO (NBR 15561)</t>
  </si>
  <si>
    <t>TUBO DE POLIETILENO DE ALTA DENSIDADE - PEAD, LISO, PE-100, DE = 560 MM X 50,8 MM PAREDE, (SDR 11 - PN 16), PARA REDE DE AGUA OU ESGOTO (NBR 15561)</t>
  </si>
  <si>
    <t>TUBO DE POLIETILENO DE ALTA DENSIDADE - PEAD, LISO, PE-100, DE = 63 MM X 5,8 MM PAREDE, (SDR 11 - PN 16), PARA REDE DE AGUA OU ESGOTO (NBR 15561)</t>
  </si>
  <si>
    <t>TUBO DE POLIETILENO DE ALTA DENSIDADE - PEAD, LISO, PE-100, DE = 710 MM X 64,5 MM PAREDE, (SDR 11 - PN 16), PARA REDE DE AGUA OU ESGOTO (NBR 15561)</t>
  </si>
  <si>
    <t>TUBO DE POLIETILENO DE ALTA DENSIDADE - PEAD, LISO, PE-100, DE = 90 MM X 8,2 MM PAREDE, (SDR 11 - PN 16), PARA REDE DE AGUA OU ESGOTO (NBR 15561)</t>
  </si>
  <si>
    <t>FUNDO NIVELADOR ACRILICO BRANCO PARA MADEIRA</t>
  </si>
  <si>
    <t>FUNDO SINTETICO NIVELADOR INCOLOR PARA MADEIRA</t>
  </si>
  <si>
    <t>FUNDO NIVELADOR POLIURETANICO INCOLOR PARA MADEIRA, BICOMPONENTE (BASE E ENDURECEDOR)</t>
  </si>
  <si>
    <t>DILUENTE PARA POLIURETANO</t>
  </si>
  <si>
    <t>TINTA ESMALTE A BASE DE AGUA, DE SECAGEM RAPIDA</t>
  </si>
  <si>
    <t>TINTA POLIURETANO DE ACABAMENTO, BICOMPONENTE (TINTA E ENDURECEDOR)</t>
  </si>
  <si>
    <t>VERNIZ POLIURETANO, BICOMPONENTE (VERNIZ E ENDURECEDOR)</t>
  </si>
  <si>
    <t>TINTA EPOXI BICOMPONENTE DE FUNDO E ACABAMENTO</t>
  </si>
  <si>
    <t>MOLDE DE PINTURA ALFANUMERICO EM CHAPA METALICA VAZADA, 100 MM</t>
  </si>
  <si>
    <t>TINTA ACRILICA SPRAY, COR PRETA - 400 ML</t>
  </si>
  <si>
    <t>GABARITO / MOLDE DE PICTOGRAMA "BICICLETA" PARA PINTURA / DEMARCACAO EM PISO, EM CHAPA DE POLIESTIRENO (OS), E = 1 MM, *150 X 60* CM</t>
  </si>
  <si>
    <t>GABARITO / MOLDE DE PICTOGRAMA "CADEIRANTE" PARA PINTURA / DEMARCACAO EM PISO, EM CHAPA DE POLIESTIRENO (PS), E = 1 MM, *120 X 120* CM</t>
  </si>
  <si>
    <t>GABARITO /MOLDE DE PICTOGRAMA "GESTANTE" PARA PINTURA / DEMARCACAO EM PISO, EM CHAPA DE POLIESTIRENO (OS), E = 1 MM, *120X120*</t>
  </si>
  <si>
    <t>GABARITO / MOLDE DE PICTOGRAMA "IDOSO" PARA PINTURA / DEMARCACAO EM PISO EM CHAPA DE POLIESTIRENO (PS), E = 1 MM, *120 X 120*</t>
  </si>
  <si>
    <t>GABARITO / MOLDE DE PICTOGRAMA "PEDESTRE" PARA PINTURA / DEMARCACAO EM PISO, EM CHAPA DE POLIESTIRENO (PS), E = 1 MM, *130 X90* CM</t>
  </si>
  <si>
    <t>LIXA EM FOLHA GRAO 220</t>
  </si>
  <si>
    <t>LIXA EM FOLHA GRAO 80</t>
  </si>
  <si>
    <t>LIXA EM DISCO DE FERRO, DIAMETRO 7", GRAO 60</t>
  </si>
  <si>
    <t>LIXA EM DISCO DE FERRO, DIAMETRO 7", GRAO 36/40</t>
  </si>
  <si>
    <t>LIXA EM DISCO DE FERRO, DIAMETRO 7", GRAO 24</t>
  </si>
  <si>
    <t>MASSA F12 PARA MADEIRA (REJUNTAMENTO)</t>
  </si>
  <si>
    <t>KIT ESTRUTURA SUPORTE DE PISO ELEVADO EM ACO COM ALTURA REGULAVEL, INCLUSO PLACAS DE MESMO MATERIAL PREENCHIDAS DE CONCRETO CELULAR</t>
  </si>
  <si>
    <t>KIT ESTRUTURA SUPORTE DE PISO ELEVADO EM PVC COM ALTURA REGULAVEL, INCLUSO PLACAS DE MESMO MATERIAL</t>
  </si>
  <si>
    <t>PISO LAMINADO DE MADEIRA, REGUAS MACHO-FEMEA, LARGURA *18* CM X *1,35* M, RESIDENCIAL E COMERCIAL, TRAFEGO LEVE</t>
  </si>
  <si>
    <t>ELEMENTOS SOLTOS / DISCRETOS PARA PISO TATIL/ PODOTATIL, DIRECIONAL (FAIXAS) E ALERTA (BOLINHAS), EM PVC REVESTIDOS EM ACO INOX DE MODELO FRISADO</t>
  </si>
  <si>
    <t>MANTA VINILICA FLEXIVEL PARA PISOS, E = 2 MM, LARGURA 2 M</t>
  </si>
  <si>
    <t>CORDAO DE SOLDA CIRCULAR, 4 MM</t>
  </si>
  <si>
    <t>PERFIL DE ARREMATE DE RODAPE VINILICO COM MANTA</t>
  </si>
  <si>
    <t>SUPORTE PARA CANTO CURVO EM PVC</t>
  </si>
  <si>
    <t>CORDOALHA DE ACO DE DIAMETRO 7,9 MM (5/16'') 7 FIOS X 2,64 MM TIPO AR CLASSE DE ZINCAGEM A, 13% IACS</t>
  </si>
  <si>
    <t>CORDOALHA DE ACO DE DIAMETRO 7,9 MM (5/16'') 7 FIOS X 2,64 MM TIPO EAR CLASSE DE ZINCAGEM B, 13% IACS</t>
  </si>
  <si>
    <t>CORDOALHA DE ACO DE DIAMETRO 9,5 MM (3/8'') 7 FIOS X 3,05 MM TIPO MR CLASSE DE ZINCAGEM A, 13% IACS</t>
  </si>
  <si>
    <t>CORDOALHA DE ACO DE DIAMETRO 9,5 MM (3/8'') 7 FIOS X 3,05 MM TIPO EAR CLASSE DE ZINCAGEM B, 13% IACS</t>
  </si>
  <si>
    <t>ALCA PREFORMADA DE SERVICO, EM ACO GALVANIZADO, PARA ESTAIS OU CABOS DE ACO DE 9,5 MM</t>
  </si>
  <si>
    <t>ISOLADOR CASTANHA EM PORCELANA, LARGURA 85 MM, ALTURA 90 MM</t>
  </si>
  <si>
    <t>CINTA PARA POSTE CIRCULAR, EM ACO CARBONO GALVANIZADO, DIAMETRO 180 MM</t>
  </si>
  <si>
    <t>CINTA PARA POSTE CIRCULAR, EM ACO CARBONO GALVANIZADO, DIAMETRO 240 MM</t>
  </si>
  <si>
    <t>POSTE CONICO CONTINUO EM ACO GALVANIZADO, CURVO, BRACO DUPLO, ENGASTADO, H = 6 M, DIAMETRO INFERIOR *110* MM</t>
  </si>
  <si>
    <t>POSTE CONICO CONTINUO EM ACO GALVANIZADO, CURVO, BRACO DUPLO, ENGASTADO, H = 7 M, DIAMETRO INFERIOR *120* MM</t>
  </si>
  <si>
    <t>POSTE CONICO CONTINUO EM ACO GALVANIZADO, CURVO, BRACO DUPLO, ENGASTADO, H =8 M, DIAMETRO INFERIOR *130* MM</t>
  </si>
  <si>
    <t>POSTE CONICO CONTINUO EM ACO GALVANIZADO, CURVO, BRACO DUPLO, FLANGEADO, H = 6 M, DIAMETRO INFERIOR *100* MM</t>
  </si>
  <si>
    <t>POSTE CONICO CONTINUO EM ACO GALVANIZADO, CURVO, BRACO DUPLO, FLANGEADO, H = 7 M, DIAMETRO INFERIOR *110* MM</t>
  </si>
  <si>
    <t>POSTE CONICO CONTINUO EM ACO GALVANIZADO, CURVO, BRACO DUPLO, FLANGEADO, H = 8 M, DIAMETRO INFERIOR *125* MM</t>
  </si>
  <si>
    <t>POSTE CONICO CONTINUO EM ACO GALVANIZADO, CURVO, BRACO SIMPLES, ENGASTADO, H = 5 M, DIAMETRO INFERIOR *100* MM</t>
  </si>
  <si>
    <t>POSTE CONICO CONTINUO EM ACO GALVANIZADO, CURVO, BRACO SIMPLES, ENGASTADO, H = 6 M, DIAMETRO INFERIOR *110* MM</t>
  </si>
  <si>
    <t>POSTE CONICO CONTINUO EM ACO GALVANIZADO, CURVO, BRACO SIMPLES, ENGASTADO, H = 7 M, DIAMETRO INFERIOR *120* MM</t>
  </si>
  <si>
    <t>POSTE CONICO CONTINUO EM ACO GALVANIZADO, CURVO, BRACO SIMPLES, ENGASTADO, H =8 M, DIAMETRO INFERIOR *130* MM</t>
  </si>
  <si>
    <t>POSTE CONICO CONTINUO EM ACO GALVANIZADO, CURVO, BRACO SIMPLES, FLANGEADO, H = 5 M, DIAMETRO INFERIOR *92* MM</t>
  </si>
  <si>
    <t>POSTE CONICO CONTINUO EM ACO GALVANIZADO, CURVO, BRACO SIMPLES, FLANGEADO, H = 6 M, DIAMETRO INFERIOR *100* MM</t>
  </si>
  <si>
    <t>POSTE CONICO CONTINUO EM ACO GALVANIZADO, CURVO, BRACO SIMPLES, FLANGEADO, H =8 M, DIAMETRO INFERIOR *120* MM</t>
  </si>
  <si>
    <t>POSTE CONICO CONTINUO EM ACO GALVANIZADO, RETO, ENGASTADO, H = 5 M, DIAMETRO INFERIOR *115* MM</t>
  </si>
  <si>
    <t>POSTE CONICO CONTINUO EM ACO GALVANIZADO, RETO, ENGASTADO, H = 6 M, DIAMETRO INFERIOR *130* MM</t>
  </si>
  <si>
    <t>POSTE CONICO CONTINUO EM ACO GALVANIZADO, RETO, ENGASTADO, H = 8 M, DIAMETRO INFERIOR *150* MM</t>
  </si>
  <si>
    <t>POSTE CONICO CONTINUO EM ACO GALVANIZADO, RETO, FLANGEADO, H = 5 M, DIAMETRO INFERIOR *115* MM</t>
  </si>
  <si>
    <t>POSTE CONICO CONTINUO EM ACO GALVANIZADO, RETO, FLANGEADO, H = 6 M, DIAMETRO INFERIOR *120* MM</t>
  </si>
  <si>
    <t>POSTE CONICO CONTINUO EM ACO GALVANIZADO, RETO, FLANGEADO, H = 7 M, DIAMETRO INFERIOR *136* MM</t>
  </si>
  <si>
    <t>POSTE CONICO CONTINUO EM ACO GALVANIZADO, RETO, FLANGEADO, H = 8 M, DIAMETRO INFERIOR *140* MM</t>
  </si>
  <si>
    <t>POSTE CONICO CONTINUO EM ACO GALVANIZADO, RETO, FLANGEADO, H = 9 M, DIAMETRO INFERIOR *159* MM</t>
  </si>
  <si>
    <t>AGREGADO RECICLADO, CLASSE A, TIPO AREIA MEDIA RECICLADA MISTA - ARM (POSTO USINA)</t>
  </si>
  <si>
    <t>AGREGADO RECICLADO CLASSE A, TIPO AREIA MEDIA RECICLADA DE CIMENTOS E CONCRETOS - ARCI/ARCO (POSTO USINA)</t>
  </si>
  <si>
    <t>AGREGADO RECICLADO DE CIMENTOS E CONCRETOS (ARCI/ARCO) TIPO PEDRA BRITADA N. 1, CLASSE A - NBR 15116 (POSTO USINA)</t>
  </si>
  <si>
    <t>AGREGADO RECICLADO MISTO (ARM) TIPO PEDRA BRITADA N. 1, CLASSE A - NBR 15116 (POSTO USINA)</t>
  </si>
  <si>
    <t>ASSENTO ESPORTIVO PARA ARQUIBANCADA COM ENCOSTO BAIXO, FABRICADO EM POLIPROPILENO, DIMENSOES 412 MM X 424 MM X 292 MM, FIXACAO COM CHUMBADORES MECANICOS</t>
  </si>
  <si>
    <t>ASSENTO ESPORTIVO PARA ARQUIBANCADA SEM ENCOSTO FABRICADO EM POLIPROPILENO, DIMENSOES 310 MM X 310 MM X 63 MM, FIXACAO COM CHUMBADORES MECANICOS</t>
  </si>
  <si>
    <t>PAR DE ESTRUTURAS EM TRELICA METALICA AEREA PARA TABELA DE BASQUETE, FABRICADA EM TUBO DE ACO CARBONO DE DIAMETRO 1", CABOS DE ACO GALVANIZADO DE ESPESSURA 1/4" COM ELEVACAO MANUAL, FIXACAO ATRAVES DE PARAFUSOS NA PAREDE</t>
  </si>
  <si>
    <t>PAR DE ESTRUTURAS EM TRELICA METALICA APOIADA NO PISO PARA TABELA DE BASQUETE, FABRICADA EM TUBO DE ACO CARBONO, FORMATO EM L, DIAMETRO 1" E AVANCO 2,2 M, DIMENSOES DA BASE 1,8 M X 1,05 M, FIXACAO COM CHUMBADOR MECANICO, NAO INCLUI TABELA</t>
  </si>
  <si>
    <t>PAR DE ESTRUTURAS TUBULARES METALICAS PARA TABELA DE BASQUETE, FABRICADA EM TUBO DE ACO CARBONO, FORMATO EM L, DIAMETRO 4" E AVANCO 2,3 M, FIXACAO POR CHUMBAMENTO COM CONCRETO</t>
  </si>
  <si>
    <t>TAMPA METALICA PARA BUCHA DE FIXACAO DE TRAVE DE FUTSAL E POSTE DE VOLEI, DIAMETRO 100 MM, ALTURA 55 MM</t>
  </si>
  <si>
    <t>BUCHA DE ESPERA PARA FIXACAO DE TRAVE DE FUTSAL E POSTE DE VOLEI EM PVC, PARA TUBO DE 3", C = 40 CM</t>
  </si>
  <si>
    <t>PAR DE TABELAS DE BASQUETE EM ACRILICO, ESPESSURA DE 10 MM, DIMENSOES 1,80 M X 1,05 M, COM ARO DE METAL E REDE (SEM SUPORTE DE FIXACAO)</t>
  </si>
  <si>
    <t>PAR DE TABELAS DE BASQUETE EM VIDRO TEMPERADO, ESPESSURA DE 10 MM, DIMENSOES 1,80 M X 1,05 M, COM ARO DE METAL E REDE (SEM SUPORTE DE FIXACAO)</t>
  </si>
  <si>
    <t>EMULSAO ASFALTICA CATIONICA RL-1C PARA USO EM PAVIMENTACAO ASFALTICA</t>
  </si>
  <si>
    <t>AREIA DE QUARTZO 70/80</t>
  </si>
  <si>
    <t>BASE REGULARIZADORA ACRILICA PARA PISO ESPORTIVO ASFALTICO</t>
  </si>
  <si>
    <t>LAMA ASFALTICA PARA PISO ESPORTIVO</t>
  </si>
  <si>
    <t>BORRACHA GRANULADA MALHA 10 PARA GRAMA SINTETICA</t>
  </si>
  <si>
    <t>TAPE DE COLAGEM DE EMENDAS DE GRAMA SINTETICA DE POLIPROPILENO</t>
  </si>
  <si>
    <t>COLA BICOMPONENTE PARA PISO ESPORTIVO COM CATALISADOR</t>
  </si>
  <si>
    <t>GRAMA SINTETICA BRANCA, FIO EM POLIETILENO, TIPO FIBRILADA COM 50 MM DE ALTURA</t>
  </si>
  <si>
    <t>GRAMA SINTETICA VERDE, FIO EM POLIETILENO, TIPO FIBRILADA COM 50 MM DE ALTURA</t>
  </si>
  <si>
    <t>PLACA / CALCO / PAD DE BORRACHA NEOPRENE PARA ISOLAMENTO VIBRACOES E AMORTECIMENTO, *70* SHA, ESPESSURA DE 10 MM, 5,0 X 5,0 CM</t>
  </si>
  <si>
    <t>LIXA EM DISCO DE FERRO 220</t>
  </si>
  <si>
    <t>LIXA EM DISCO DE FERRO 80</t>
  </si>
  <si>
    <t>TINTA BICOMPONENTE A BASE DE POLIURETANO FOSCA</t>
  </si>
  <si>
    <t>RESINA AUTONIVELANTE A BASE DE POLIURETANO BICOMPONENTE FLEXIVEL</t>
  </si>
  <si>
    <t>PISO DE POLIPROPILENO OUTDOOR PARA QUADRAS POLIESPORTIVAS, DIMENSOES 250 MM X 250 MM X 12 MM</t>
  </si>
  <si>
    <t>PISO DE POLIPROPILENO INDOOR PARA QUADRAS POLIESPORTIVAS, DIMENSOES 250 MM X 250 MM X 12 MM</t>
  </si>
  <si>
    <t>MANTA DE POLIETILENO EXPANDIDO (PEBD), E = 3 MM</t>
  </si>
  <si>
    <t>REDE DE PROTECAO DE POLIETILENO, FIO 2 MM, MALHA 12 CM X 12 CM</t>
  </si>
  <si>
    <t>CORDA DE POLIETILENO FIO 4 MM</t>
  </si>
  <si>
    <t>REDE DE PROTECAO DE POLIETILENO, FIO 4 MM, MALHA 12 CM X 12 CM</t>
  </si>
  <si>
    <t>TELA DE ACO SOLDADA NERVURADA, CA-60, Q-246, (3,91 KG/M2), DIAMETRO DO FIO = 5,6 MM, LARGURA = 2,45 X 6,00 M DE COMPRIMENTO, ESPACAMENTO DA MALHA = 10 X 10 CM</t>
  </si>
  <si>
    <t>TELA DE ACO SOLDADA NERVURADA, CA-60, Q-396, (6,28 KG/M2), DIAMETRO DO FIO = 10 MM, LARGURA = 2,45 X 6,00 M DE COMPRIMENTO, ESPACAMENTO DA MALHA = 10 X 10 CM</t>
  </si>
  <si>
    <t>SISTEMA DE FORMAS MANUSEAVEIS DE ACO REVESTIDO COM CHAPA DE COMPENSADO PLASTIFICADO, EM MODULOS DE 1200 MM</t>
  </si>
  <si>
    <t>TUBO DE ESPUMA ELASTOMERICA FLEXIVEL, PRETA, PARA ISOLAMENTO TERMICO, DN 7/8" (22 MM), E = 9 MM, COEFICIENTE DE CONDUTIVIDADE TERMICA 0,034 W/MK</t>
  </si>
  <si>
    <t>PRE-MISTURADO A FRIO (PMF) PARA PAVIMENTACAO ASFALTICA, PADRAO DNIT, FAIXA C, COM RM-1C - AQUISICAO POSTO USINA</t>
  </si>
  <si>
    <t>ELETRODUTO/DUTO PEAD FLEXIVEL PAREDE SIMPLES, CORRUGACAO HELICOIDAL, COR PRETA, SEM ROSCA, DE 5", PARA CABEAMENTO SUBTERRANEO (NBR 15715)</t>
  </si>
  <si>
    <t>ELETRODUTO/DUTO PEAD FLEXIVEL PAREDE SIMPLES, CORRUGACAO HELICOIDAL, COR PRETA, SEM ROSCA, DE 6", PARA CABEAMENTO SUBTERRANEO (NBR 15715)</t>
  </si>
  <si>
    <t>ELETRODUTO/DUTO PEAD FLEXIVEL PAREDE SIMPLES, CORRUGACAO HELICOIDAL, COR PRETA, SEM ROSCA, DE 7", PARA CABEAMENTO SUBTERRANEO (NBR 15715)</t>
  </si>
  <si>
    <t>ELETRODUTO/DUTO PEAD FLEXIVEL PAREDE SIMPLES, CORRUGACAO HELICOIDAL, COR PRETA, SEM ROSCA, DE 8", PARA CABEAMENTO SUBTERRANEO (NBR 15715)</t>
  </si>
  <si>
    <t>FITA DE SINALIZACAO SUBTERRANEA PARA REDE ELETRICA, EM POLIETILENO, L = *75* MM, COR LARANJA E TEXTO ALERTA EM PRETO (REDE ELETRICA ABAIXO)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</si>
  <si>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</si>
  <si>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</si>
  <si>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</si>
  <si>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ADESIVO (COLA) DE RESINA COM CATALISADOR</t>
  </si>
  <si>
    <t>BALIZADOR CILINDRICO COM UM PINO DE FIXACAO</t>
  </si>
  <si>
    <t>FORMAS DE BARREIRA DE CONCRETO SIMPLES</t>
  </si>
  <si>
    <t>FORMAS DE BARREIRA DE CONCRETO DUPLA</t>
  </si>
  <si>
    <t>BATE-RODAS DE RESINA COM DOIS PINOS DE FIXACAO</t>
  </si>
  <si>
    <t>CALOTA (TARTARUGA) DE RESINA COM PINO DE FIXACAO</t>
  </si>
  <si>
    <t>PORCA SEXTAVADA DE ACO ZINCADO CLASSE 16 M16, ROSCA 1,5 MA</t>
  </si>
  <si>
    <t>PORCA SEXTAVADA DE ACO ZINCADO CLASSE 10 M10, ROSCA 1,5 MA</t>
  </si>
  <si>
    <t>LAMINA DE DEFENSA METALICA TRIPLA ONDA (GUARD RAIL) PARA VIAS, PERFIL W DE 4 METROS (NAO INCLUI FIXADORES), COM NIVEL DE CONTENCAO H1</t>
  </si>
  <si>
    <t>GARRA PARA DEFENSA METALICA (GUARD RAIL) MALEAVEL</t>
  </si>
  <si>
    <t>PLAQUETA PARA DEFENSA METALICA (GUARD RAIL)</t>
  </si>
  <si>
    <t>ESPACADOR METALICO PARA DEFENSA METALICA EM VIAS (GUARD RAIL) U - 110, MALEAVEL DUPLO (NAO INCLUI FIXADORES)</t>
  </si>
  <si>
    <t>POSTE PERFIL C - 110, PARA DEFENSA METALICA (GUARD RAIL) MALEAVEL, C = 1,80 M (NAO INCLUI FIXADORES)</t>
  </si>
  <si>
    <t>ARRUELA LISA, REDONDA, ACO ZINCADO, M16, DIAMETRO EXTERNO 30 MM, DIAMETRO DO FURO 17 MM</t>
  </si>
  <si>
    <t>ARRUELA LISA, REDONDA, ACO ZINCADO, M10, DIAMETRO EXTERNO 21 MM, DIAMETRO DO FURO 10 MM</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</si>
  <si>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</si>
  <si>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</si>
  <si>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</si>
  <si>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LAMINA DE DEFENSA METALICA (GUARD RAIL) PARA VIAS, PERFIL W DE 4 METROS (NAO INCLUI FIXADORES), COM NIVEL DE CONTENCAO H1</t>
  </si>
  <si>
    <t>CINTA PARA DEFENSA METALICA (GUARD RAIL) MALEAVEL SIMPLES</t>
  </si>
  <si>
    <t>ESPACADOR METALICO PARA DEFENSA METALICA EM VIAS (GUARD RAIL) U - 110, MALEAVEL SIMPLES (NAO INCLUI FIXADORES)</t>
  </si>
  <si>
    <t>CALCO PARA DEFENSA METALICA (GUARD RAIL) SEMI MALEAVEL</t>
  </si>
  <si>
    <t>ESPACADOR METALICO PARA DEFENSA METALICA EM VIAS (GUARD RAIL) U - 150, SEMI MALEAVEL (NAO INCLUI FIXADORES)</t>
  </si>
  <si>
    <t>POSTE C - 150 DE DEFENSA METALICA (GUARD RAIL) SEMI MALEAVEL, C = 1,80 M (NAO INCLUI FIXADORES)</t>
  </si>
  <si>
    <t>TERMINAL DE ANCORAGEM TIPO C PARA DEFENSA METALICA (GUARD RAIL) SIMPLES</t>
  </si>
  <si>
    <t>TERMINAL DE ANCORAGEM TIPO B PARA DEFENSA METALICA (GUARD RAIL) DUPLA</t>
  </si>
  <si>
    <t>ESPACADOR METALICO PARA DEFENSA METALICA PARA VIAS(GUARD RAIL) U - 150, PARA TRIPLA ONDA</t>
  </si>
  <si>
    <t>POSTE C - 150 DE DEFENSA METALICA (GUARD RAIL) SEMI MALEAVEL, C = 2,00 M (NAO INCLUI FIXADORES)</t>
  </si>
  <si>
    <t>LOMBADA DE RESINA COM DOIS PINOS DE FIXACAO</t>
  </si>
  <si>
    <t>PRISMA DE RESINA COM DOIS PINOS DE FIXACAO</t>
  </si>
  <si>
    <t>SEGREGADOR DE RESINA COM DOIS PINOS DE FIXACAO</t>
  </si>
  <si>
    <t>TACHA DE RESINA COM UM PINO DE FIXACAO</t>
  </si>
  <si>
    <t>TACHAO DE RESINA COM DOIS PINOS DE FIXACAO</t>
  </si>
  <si>
    <t>TERMINAL DE ANCORAGEM TIPO D PARA DEFENSA METALICA (GUARD RAIL)</t>
  </si>
  <si>
    <t>PARAFUSO DE ACO ZINCADO, TIPO CHUMBADOR PARABOLT, DIAMETRO 5/8"</t>
  </si>
  <si>
    <t>PLACA DE ADVERTENCIA DE SINALIZACAO VERTICAL, EM CHAPA DE ALUMINIO COM ESPESSURA DE 1,5MM, PELICULA RETRORREFLETIVA PRISMATICO, TIPO I PRODUZIDA COM MICROPRISMAS NAO METALIZADOS, SEM ELEMENTOS DE FIXACAO</t>
  </si>
  <si>
    <t>FECHO DENTADO PARA CINTA / FITA METALICA EM ACO INOX, PARA FITA DE ACO DE 3/4"</t>
  </si>
  <si>
    <t>SUPORTE CASTANHA (BRAQUETE) EM ACO GALVANIZADO A FOGO PARA FIXAR PLACA E OUTROS EQUIPAMENTOS EM POSTES E TUBOS DE 3/4"</t>
  </si>
  <si>
    <t>ABRACADEIRA PARA PLACAS VIARIAS (COM PORCAS E ARRUELAS), EM ACO GALVANIZADO A FOGO, COMPRIMENTO DE 40 CM - COMPLETA</t>
  </si>
  <si>
    <t>PLACA DE ADVERTENCIA DE SINALIZACAO VERTICAL, EM CHAPA DE ACO COM ESPESSURA DE 1,25MM, PELICULA RETRORREFLETIVA PRISMATICO, TIPO I PRODUZIDA COM MICROPRISMAS NAO METALIZADOS, SEM ELEMENTOS DE FIXACAO</t>
  </si>
  <si>
    <t>PLACA INDICATIVA EM CHAPA DE ALUMINIO, PELICULA RETRORREFLETIVA DE ALTA INTENSIDADE, TIPO X, FORMATO 4,0 X 2,0 M, INCLUI ELEMENTOS DE FIXACAO NO PORTICO (NAO INCLUI POSTES / PORTICOS)</t>
  </si>
  <si>
    <t>PORTICO METALICO PARA VAO DE 10,3 M E VENTO DE 40 M/S (COMPOSTO POR DUAS COLUNAS TUBULARES LATERAIS H = *7,5* M, UMA VIGA TRELICADA ESPACIAL CENTRAL, PARAFUSOS, PORCAS E ARRUELAS), PARA SINALIZACAO DE VIAS</t>
  </si>
  <si>
    <t>PORTICO METALICO PARA VAO DE 11,4 M E VENTO DE 40 M/S (COMPOSTO POR DUAS COLUNAS TUBULARES LATERAIS H = *7,5* M, UMA VIGA TRELICADA ESPACIAL CENTRAL, PARAFUSOS, PORCAS E ARRUELAS), PARA SINALIZACAO DE VIAS</t>
  </si>
  <si>
    <t>PORTICO METALICO PARA VAO DE 12,5 M E VENTO DE 40 M/S (COMPOSTO POR DUAS COLUNAS TUBULARES LATERAIS H = *7,5* M, UMA VIGA TRELICADA ESPACIAL CENTRAL, PARAFUSOS, PORCAS E ARRUELAS), PARA SINALIZACAO DE VIAS</t>
  </si>
  <si>
    <t>PORTICO METALICO PARA VAO DE 13,6 M E VENTO DE 40 M/S (COMPOSTO POR DUAS COLUNAS TUBULARES LATERAIS H = *7,5* M, UMA VIGA TRELICADA ESPACIAL CENTRAL, PARAFUSOS, PORCAS E ARRUELAS), PARA SINALIZACAO DE VIAS</t>
  </si>
  <si>
    <t>PORTICO METALICO PARA VAO DE 14,8 M E VENTO DE 40 M/S (COMPOSTO POR DUAS COLUNAS TUBULARES LATERAIS H = *7,5* M, UMA VIGA TRELICADA ESPACIAL CENTRAL, PARAFUSOS, PORCAS E ARRUELAS), PARA SINALIZACAO DE VIAS</t>
  </si>
  <si>
    <t>PORTICO METALICO PARA VAO DE 15,9 M E VENTO DE 40 M/S (COMPOSTO POR DUAS COLUNAS TUBULARES LATERAIS H = *7,5* M, UMA VIGA TRELICADA ESPACIAL CENTRAL, PARAFUSOS, PORCAS E ARRUELAS), PARA SINALIZACAO DE VIAS</t>
  </si>
  <si>
    <t>PORTICO METALICO PARA VAO DE 17 M E VENTO DE 40 M/S (COMPOSTO POR DUAS COLUNAS TUBULARES LATERAIS H = *7,5* M, UMA VIGA TRELICADA ESPACIAL CENTRAL, PARAFUSOS, PORCAS E ARRUELAS), PARA SINALIZACAO DE VIAS</t>
  </si>
  <si>
    <t>PORTICO METALICO PARA VAO DE 18,1 M E VENTO DE 40 M/S (COMPOSTO POR DUAS COLUNAS TUBULARES LATERAIS H = *7,5* M, UMA VIGA TRELICADA ESPACIAL CENTRAL, PARAFUSOS, PORCAS E ARRUELAS), PARA SINALIZACAO DE VIAS</t>
  </si>
  <si>
    <t>PORTICO METALICO PARA VAO DE 19,2 M E VENTO DE 40 M/S (COMPOSTO POR DUAS COLUNAS TUBULARES LATERAIS H = *7,5* M, UMA VIGA TRELICADA ESPACIAL CENTRAL, PARAFUSOS, PORCAS E ARRUELAS), PARA SINALIZACAO DE VIAS</t>
  </si>
  <si>
    <t>PORTICO METALICO PARA VAO DE 20,3 M E VENTO DE 40 M/S (COMPOSTO POR DUAS COLUNAS TUBULARES LATERAIS H = *7,5* M, UMA VIGA TRELICADA ESPACIAL CENTRAL, PARAFUSOS, PORCAS E ARRUELAS), PARA SINALIZACAO DE VIAS</t>
  </si>
  <si>
    <t>PORTICO METALICO PARA VAO DE 21,5 M E VENTO DE 40 M/S (COMPOSTO POR DUAS COLUNAS TUBULARES LATERAIS H = *7,5* M, UMA VIGA TRELICADA ESPACIAL CENTRAL, PARAFUSOS, PORCAS E ARRUELAS), PARA SINALIZACAO DE VIAS</t>
  </si>
  <si>
    <t>PORTICO METALICO PARA VAO DE 22,6 M E VENTO DE 40 M/S (COMPOSTO POR DUAS COLUNAS TUBULARES LATERAIS H = *7,5* M, UMA VIGA TRELICADA ESPACIAL CENTRAL, PARAFUSOS, PORCAS E ARRUELAS), PARA SINALIZACAO DE VIAS</t>
  </si>
  <si>
    <t>PORTICO METALICO PARA VAO DE 23,7 M E VENTO DE 40 M/S (COMPOSTO POR DUAS COLUNAS TUBULARES LATERAIS H = *7,5* M, UMA VIGA TRELICADA ESPACIAL CENTRAL, PARAFUSOS, PORCAS E ARRUELAS), PARA SINALIZACAO DE VIAS</t>
  </si>
  <si>
    <t>PORTICO METALICO PARA VAO DE 24,8 M E VENTO DE 40 M/S (COMPOSTO POR DUAS COLUNAS TUBULARES LATERAIS H = *7,5* M, UMA VIGA TRELICADA ESPACIAL CENTRAL, PARAFUSOS, PORCAS E ARRUELAS), PARA SINALIZACAO DE VIAS</t>
  </si>
  <si>
    <t>PORTICO METALICO PARA VAO DE 26 M E VENTO DE 40 M/S (COMPOSTO POR DUAS COLUNAS TUBULARES LATERAIS H = *7,5* M, UMA VIGA TRELICADA ESPACIAL CENTRAL, PARAFUSOS, PORCAS E ARRUELAS), PARA SINALIZACAO DE VIAS</t>
  </si>
  <si>
    <t>PORTICO METALICO PARA VAO DE 27,1 M E VENTO DE 40 M/S (COMPOSTO POR DUAS COLUNAS TUBULARES LATERAIS H = *7,5* M, UMA VIGA TRELICADA ESPACIAL CENTRAL, PARAFUSOS, PORCAS E ARRUELAS), PARA SINALIZACAO DE VIAS</t>
  </si>
  <si>
    <t>PORTICO METALICO PARA VAO DE 9,2 M E VENTO DE 40 M/S (COMPOSTO POR DUAS COLUNAS TUBULARES LATERAIS H = *7,5* M, UMA VIGA TRELICADA ESPACIAL CENTRAL, PARAFUSOS, PORCAS E ARRUELAS), PARA SINALIZACAO DE VIAS</t>
  </si>
  <si>
    <t>SEMI-PORTICO DUPLO METALICO PARA VAO DE 2,7 M E VENTO DE 40 M/S (COMPOSTO POR UMA COLUNA CENTRAL H = *7,5* M, VIGA TRELICADA ESPACIAL PARA AS LATERAIS, PARAFUSOS, PORCAS E ARRUELAS), PARA SINALIZACAO DE VIAS</t>
  </si>
  <si>
    <t>SEMI-PORTICO DUPLO METALICO PARA VAO DE 3,8 M E VENTO DE 40 M/S (COMPOSTO POR UMA COLUNA CENTRAL H = *7,5* M, VIGA TRELICADA ESPACIAL PARA AS LATERAIS, PARAFUSOS, PORCAS E ARRUELAS), PARA SINALIZACAO DE VIAS</t>
  </si>
  <si>
    <t>SEMI-PORTICO DUPLO METALICO PARA VAO DE 4,9 M E VENTO DE 40 M/S (COMPOSTO POR UMA COLUNA CENTRAL H = *7,5* M, VIGA TRELICADA ESPACIAL PARA AS LATERAIS, PARAFUSOS, PORCAS E ARRUELAS), PARA SINALIZACAO DE VIAS</t>
  </si>
  <si>
    <t>SEMI-PORTICO DUPLO METALICO PARA VAO DE 6,0 M E VENTO DE 40 M/S (COMPOSTO POR UMA COLUNA CENTRAL H = *7,5* M, VIGA TRELICADA ESPACIAL PARA AS LATERAIS, PARAFUSOS, PORCAS E ARRUELAS), PARA SINALIZACAO DE VIAS</t>
  </si>
  <si>
    <t>SEMI-PORTICO DUPLO METALICO PARA VAO DE 7,2 M E VENTO DE 40 M/S (COMPOSTO POR UMA COLUNA CENTRAL H = *7,5* M, VIGA TRELICADA ESPACIAL PARA AS LATERAIS, PARAFUSOS, PORCAS E ARRUELAS), PARA SINALIZACAO DE VIAS</t>
  </si>
  <si>
    <t>SEMI-PORTICO DUPLO METALICO PARA VAO DE 8,3 M E VENTO DE 40 M/S (COMPOSTO POR UMA COLUNA CENTRAL H = *7,5* M, VIGA TRELICADA ESPACIAL PARA AS LATERAIS, PARAFUSOS, PORCAS E ARRUELAS), PARA SINALIZACAO DE VIAS</t>
  </si>
  <si>
    <t>SEMI-PORTICO SIMPLES METALICO PARA VAO DE 2,7 M E VENTO DE 40 M/S (COMPOSTO POR UMA COLUNA TUBULAR H = *7,5* M, UMA VIGA TRELICADA ESPACIAL, PARAFUSOS, PORCAS E ARRUELAS), PARA SINALIZACAO DE VIAS</t>
  </si>
  <si>
    <t>SEMI-PORTICO SIMPLES METALICO PARA VAO DE 3,8 M E VENTO DE 40 M/S (COMPOSTO POR UMA COLUNA TUBULAR H = *7,5* M, UMA VIGA TRELICADA ESPACIAL, PARAFUSOS, PORCAS E ARRUELAS), PARA SINALIZACAO DE VIAS</t>
  </si>
  <si>
    <t>SEMI-PORTICO SIMPLES METALICO PARA VAO DE 4,9 M E VENTO DE 40 M/S (COMPOSTO POR UMA COLUNA TUBULAR H = *7,5* M, UMA VIGA TRELICADA ESPACIAL, PARAFUSOS, PORCAS E ARRUELAS), PARA SINALIZACAO DE VIAS</t>
  </si>
  <si>
    <t>SEMI-PORTICO SIMPLES METALICO PARA VAO DE 6,0 M E VENTO DE 40 M/S (COMPOSTO POR UMA COLUNA TUBULAR H = *7,5* M, UMA VIGA TRELICADA ESPACIAL, PARAFUSOS, PORCAS E ARRUELAS), PARA SINALIZACAO DE VIAS</t>
  </si>
  <si>
    <t>SEMI-PORTICO SIMPLES METALICO PARA VAO DE 7,2 M E VENTO DE 40 M/S (COMPOSTO POR UMA COLUNA TUBULAR H = *7,5* M, UMA VIGA TRELICADA ESPACIAL, PARAFUSOS, PORCAS E ARRUELAS), PARA SINALIZACAO DE VIAS</t>
  </si>
  <si>
    <t>SEMI-PORTICO SIMPLES METALICO PARA VAO DE 8,3 M E VENTO DE 40 M/S (COMPOSTO POR UMA COLUNA TUBULAR H = *7,5* M, UMA VIGA TRELICADA ESPACIAL, PARAFUSOS, PORCAS E ARRUELAS), PARA SINALIZACAO DE VIAS</t>
  </si>
  <si>
    <t>SUPORTE (POSTE) EM TUBO DE ACO GALVANIZADO, DIAMETRO DE 2", PARA FIXAR PLACAS DE SINALIZACAO</t>
  </si>
  <si>
    <t>CONECTOR SPLIT-BOLT, PARA TERMINAL AEREO SEM BANDEIRA, EM LATAO ESTANHADO, COM FURO VERTICAL, DN=10MM, PARA CABOS DE 16 A 70 MM2</t>
  </si>
  <si>
    <t>CONJUNTO DE ESTAIS FLEXIVEIS COM CORDOALHAS, 12 METROS CADA ESTAIS X DN= 1 1/2"</t>
  </si>
  <si>
    <t>CONJUNTO DE ESTAIS FLEXIVEIS COM CORDOALHAS, 2 METROS CADA ESTAIS X DN= 1 1/2"</t>
  </si>
  <si>
    <t>CONJUNTO DE ESTAIS FLEXIVEIS COM CORDOALHAS, 4 METROS CADA ESTAIS X DN= 1 1/2"</t>
  </si>
  <si>
    <t>CONJUNTO DE ESTAIS FLEXIVEIS COM CORDOALHAS, 8 METROS CADA ESTAIS X DN= 1 1/2"</t>
  </si>
  <si>
    <t>PRESILHA EM LATAO, 2 FUROS PARA CABOS COM SECAO ENTRE 16 A 70 MM2, PARA FIXACAO CORDOALHA EM SPDA E OUTROS</t>
  </si>
  <si>
    <t>BARRA CHATA EM ALUMINIO, 70 MM2 (7/8" X 1/8") - SEM FUROS</t>
  </si>
  <si>
    <t>PO EXOTERMICO IGNICAO, INCLUI PALITO - NUMERO 150</t>
  </si>
  <si>
    <t>SUPORTE ISOLADOR /ABRACADEIRA, SIMPLES, 2 DESCIDAS, PARA MASTRO 1 1/2" (INCLUSOS PARAFUSOS E PORCAS)</t>
  </si>
  <si>
    <t>PAINEL MODULAR/REGUA DE GASES MEDICINAIS E REDE ELETRICA, DE PAREDE, EM ALUMINIO PINTADO, 3 SAIDAS DE GASES, 4 TOMADAS 220V, 1 LOGICA RJ45, 1 INTERRUPTOR DE LUZ, 1 ESPACO CHAMADA DE ENFERMAGEM</t>
  </si>
  <si>
    <t>PAINEL SUSPENSO DE GASES MEDICINAIS E ELETRICA, EM ALUMINIO PINTADO, 2 SAIDAS OXIGENIO, 2 DE AR COMPRIMIDO, 2 DE VACUO, 10 TOMADAS 220V, 2 LOGICA RJ45, 1 INTERRUPT DE LUZ, 1 CHAMADA DE ENFERMAGEM</t>
  </si>
  <si>
    <t>TOMADA POSTO PAREDE, INTERNO OU EXTERNO, PARA REDE GASES HOSPITALARES, COM VALVULA DE IMPACTO P/ESTANQUEIDADE, PRESSAO MAX. TRAB. 8,0 KGF/CM2, CONEXOES, COM CANOPLA PLASTICA COM INDICACAO DO TIPO DE GAS, COMPLETO</t>
  </si>
  <si>
    <t>REGUA DE INALOTERAPIA, DE PAREDE, PARA GAS AR COMPRIMIDO, 3 PONTOS DE CONSUMO, EM ALUMINIO ANODIZ., APROX. 40 CM, COM VALVULA DE IMPACTO E CONEXOES EM LATAO, COMPLETO</t>
  </si>
  <si>
    <t>REGUA DE INALOTERAPIA, DE PAREDE, PARA GAS OXIGENIO, 3 PONTOS DE CONSUMO, EM ALUMINIO ANODIZ., APROX. 40 CM, COM VALVULA DE IMPACTO E CONEXOES EM LATAO, COMPLETO</t>
  </si>
  <si>
    <t>CAIXA OU ABRIGO EM CHAPA DE ACO GALVANIZADO PARA ATE 2 HIDROMETROS, COM PORTINHOLAS PARA ACESSO A INSTALACOES, MODELO RESIDENCIAL</t>
  </si>
  <si>
    <t>CAIXA OU ABRIGO EM POLICARBONATO (PC), PARA ATE 2 HIDROMETROS, COM TAMPAS E ACESSOS PARA A INSTALACAO</t>
  </si>
  <si>
    <t>CAIXA OU ABRIGO EM POLIPROPILENO (PP) PARA ATE 2 HIDROMETROS, COM TAMPAS E ACESSOS PARA A INSTALACAO</t>
  </si>
  <si>
    <t>CAIXA OU ABRIGO EM CHAPA DE ACO GALVANIZADO PARA ATE 4 HIDROMETROS (COLETIVA), COM PORTINHOLAS PARA ACESSO A INSTALACOES</t>
  </si>
  <si>
    <t>CAIXA EM CONCRETO PRE-MOLDADO PARA ABRIGO DE HIDROMETRO, 400 X 650 X 810 MM</t>
  </si>
  <si>
    <t>CUMEEIRA NORMAL PERFIL TRAPEZOIDAL 40, EM ACO REVESTIDO EM LIGA DE ALUMINIO (GALVALUME) SEM PINTURA, E = 0,5 MM</t>
  </si>
  <si>
    <t>LOCACAO DIARIA DO CONJUNTO COM BARCO / EMBARCACAO PARA TRANSPORTE FLUVIAL/ MARITIMO, CONTENDO EMPURRADOR POTENCIA 315 HP, E BALSA COM CAPACIDADE DE 600 A 1000 TONELADAS, INCLUI TRIPULACAO E DEMAIS ITENS PARA FUNCIONAMENTO COMPLETO</t>
  </si>
  <si>
    <t>DIA</t>
  </si>
  <si>
    <t>LOCACAO DIARIA DO CONJUNTO COM BARCO / EMBARCACAO PARA TRANSPORTE FLUVIAL/ MARITIMO, CONTENDO EMPURRADOR POTENCIA 475 HP, E BALSA COM CAPACIDADE DE 1000 A 1500 TONELADAS, INCLUI TRIPULACAO E DEMAIS ITENS PARA FUNCIONAMENTO COMPLETO</t>
  </si>
  <si>
    <t>LOCACAO DIARIA DO CONJUNTO COM BARCO / EMBARCACAO PARA TRANSPORTE FLUVIAL/ MARITIMO, CONTENDO EMPURRADOR POTENCIA 600 HP, E BALSA COM CAPACIDADE DE 1500 A 2000 TONELADAS, INCLUI TRIPULACAO E DEMAIS ITENS PARA FUNCIONAMENTO COMPLETO</t>
  </si>
  <si>
    <t>LOCACAO DIARIA DO CONJUNTO COM BARCO / EMBARCACAO PARA TRANSPORTE FLUVIAL/ MARITIMO, CONTENDO EMPURRADOR POTENCIA 250 HP, E BALSA COM CAPACIDADE DE 200 A 600 TONELADAS, INCLUI TRIPULACAO E DEMAIS ITENS PARA FUNCIONAMENTO COMPLETO</t>
  </si>
  <si>
    <t>CIMENTO ASFALTICO CAP 150/200</t>
  </si>
  <si>
    <t>CIMENTO ASFALTICO DE PETROLEO A GRANEL (CAP) 50/70</t>
  </si>
  <si>
    <t>ADESIVO / COLA PARA FIXAR ESPELHO 360 G, A BASE DE POLIURETANO, MONOCOMPONENTE</t>
  </si>
  <si>
    <t>FITA ADESIVA DUPLA-FACE PARA FIXACAO DE ESPELHOS E OUTROS MATERIAIS, 12 MM X 20 M, E = 2 MM</t>
  </si>
  <si>
    <t>BOTAO ROSCA INTERNA CABECA CHATA MACICA, FORMATO REDONDO, METAL, 19 MM, INCLUSO ARRUELA E PARAFUSO</t>
  </si>
  <si>
    <t>FITA DE ESPUMA PARA VEDACAO E = 6 MM, *12 MM X 10 M* (VIDROS, ESPELHOS, ETC)</t>
  </si>
  <si>
    <t>SILICONE PARA ENVIDRACAMENTO ESTRUTURAL, 400 G, PRETO</t>
  </si>
  <si>
    <t>VALVULA DE SEGURANCA A TEMPERATURA 1/2", EXTREMIDADES COM ROSCA</t>
  </si>
  <si>
    <t>VALVULA ESFERA PARA GAS 1", EXTREMIDADES COM ROSCA</t>
  </si>
  <si>
    <t>VALVULA ESFERA PARA GAS 1/2", EXTREMIDADES COM ROSCA</t>
  </si>
  <si>
    <t>VALVULA ESFERA PARA GAS 3/4", EXTREMIDADES COM ROSCA</t>
  </si>
  <si>
    <t>VALVULA ESTABILIZADORA DE VAZAO/ AUTOFLOW 1", EXTREMIDADES COM ROSCA</t>
  </si>
  <si>
    <t>VALVULA ESTABILIZADORA DE VAZAO/ AUTOFLOW 3/4", EXTREMIDADES COM ROSCA</t>
  </si>
  <si>
    <t>VALVULA REDUTORA DE PRESSAO 1 1/2", EXTREMIDADES COM ROSCA</t>
  </si>
  <si>
    <t>VALVULA REDUTORA DE PRESSAO 1 1/4", EXTREMIDADES COM ROSCA</t>
  </si>
  <si>
    <t>VALVULA REDUTORA DE PRESSAO 1", EXTREMIDADES COM ROSCA</t>
  </si>
  <si>
    <t>VALVULA REDUTORA DE PRESSAO 1/2", EXTREMIDADES COM ROSCA</t>
  </si>
  <si>
    <t>VALVULA REDUTORA DE PRESSAO 2 1/2", EXTREMIDADES COM ROSCA</t>
  </si>
  <si>
    <t>VALVULA REDUTORA DE PRESSAO 2", EXTREMIDADES COM ROSCA</t>
  </si>
  <si>
    <t>VALVULA REDUTORA DE PRESSAO 3/4", EXTREMIDADES COM ROSCA</t>
  </si>
  <si>
    <t>VALVULA VENTOSA 1/2", EXTREMIDADE COM ROSCA</t>
  </si>
  <si>
    <t>VALVULA VENTOSA 3/4", EXTREMIDADE COM ROSCA</t>
  </si>
  <si>
    <t>JUNTA DE DESMONTAGEM TRAVADA AXIALMENTE. CORPO DE FERRO E TIRANTES DE ACO CARBONO GALVANIZADO, DN = 100 MM, PN 10, PARA REDE DE SANEAMENTO, INCLUI TIRANTES, PORCAS E ANEIS</t>
  </si>
  <si>
    <t>JUNTA DE DESMONTAGEM TRAVADA AXIALMENTE. CORPO DE FERRO E TIRANTES DE ACO CARBONO GALVANIZADO, DN = 150 MM, PN 10, PARA REDE DE SANEAMENTO, INCLUI TIRANTES, PORCAS E ANEIS</t>
  </si>
  <si>
    <t>JUNTA DE DESMONTAGEM TRAVADA AXIALMENTE. CORPO DE FERRO E TIRANTES DE ACO CARBONO GALVANIZADO, DN = 200 MM, PN 10, PARA REDE DE SANEAMENTO, INCLUI TIRANTES, PORCAS E ANEIS</t>
  </si>
  <si>
    <t>JUNTA DE DESMONTAGEM TRAVADA AXIALMENTE. CORPO DE FERRO E TIRANTES DE ACO CARBONO GALVANIZADO, DN = 250 MM, PN 10, PARA REDE DE SANEAMENTO, INCLUI TIRANTES, PORCAS E ANEIS</t>
  </si>
  <si>
    <t>JUNTA DE DESMONTAGEM TRAVADA AXIALMENTE. CORPO DE FERRO E TIRANTES DE ACO CARBONO GALVANIZADO, DN = 300 MM, PN 10, PARA REDE DE SANEAMENTO, INCLUI TIRANTES, PORCAS E ANEIS</t>
  </si>
  <si>
    <t>JUNTA DE DESMONTAGEM TRAVADA AXIALMENTE. CORPO DE FERRO E TIRANTES DE ACO CARBONO GALVANIZADO, DN = 350 MM, PN 10, PARA REDE DE SANEAMENTO, INCLUI TIRANTES, PORCAS E ANEIS</t>
  </si>
  <si>
    <t>JUNTA DE DESMONTAGEM TRAVADA AXIALMENTE. CORPO DE FERRO E TIRANTES DE ACO CARBONO GALVANIZADO, DN = 400 MM, PN 10, PARA REDE DE SANEAMENTO, INCLUI TIRANTES, PORCAS E ANEIS</t>
  </si>
  <si>
    <t>JUNTA DE DESMONTAGEM TRAVADA AXIALMENTE. CORPO DE FERRO E TIRANTES DE ACO CARBONO GALVANIZADO, DN = 500 MM, PN 10, PARA REDE DE SANEAMENTO, INCLUI TIRANTES, PORCAS E ANEIS</t>
  </si>
  <si>
    <t>JUNTA DE DESMONTAGEM TRAVADA AXIALMENTE. CORPO DE FERRO E TIRANTES DE ACO CARBONO GALVANIZADO, DN = 600 MM, PN 10, PARA REDE DE SANEAMENTO, INCLUI TIRANTES, PORCAS E ANEIS</t>
  </si>
  <si>
    <t>JUNTA DE DESMONTAGEM TRAVADA AXIALMENTE. CORPO DE FERRO E TIRANTES DE ACO CARBONO GALVANIZADO, DN = 80 MM, PN 10, PARA REDE DE SANEAMENTO, INCLUI TIRANTES, PORCAS E ANEIS</t>
  </si>
  <si>
    <t>LUVA DE CORRER COM BOLSA JUNTA MECANICA, EM FERRO FUNDIDO, DN = 100 MM, INCLUI PARAFUSOS, PORCAS E ANEIS (NBR 7677)</t>
  </si>
  <si>
    <t>LUVA DE CORRER COM BOLSA JUNTA MECANICA, EM FERRO FUNDIDO, DN = 1000 MM, INCLUI PARAFUSOS, PORCAS E ANEIS (NBR 7677)</t>
  </si>
  <si>
    <t>LUVA DE CORRER COM BOLSA JUNTA MECANICA, EM FERRO FUNDIDO, DN = 1200 MM, INCLUI PARAFUSOS, PORCAS E ANEIS (NBR 7677)</t>
  </si>
  <si>
    <t>LUVA DE CORRER COM BOLSA JUNTA MECANICA, EM FERRO FUNDIDO, DN = 150 MM, INCLUI PARAFUSOS, PORCAS E ANEIS (NBR 7677)</t>
  </si>
  <si>
    <t>LUVA DE CORRER COM BOLSA JUNTA MECANICA, EM FERRO FUNDIDO, DN = 200 MM, INCLUI PARAFUSOS, PORCAS E ANEIS (NBR 7677)</t>
  </si>
  <si>
    <t>LUVA DE CORRER COM BOLSA JUNTA MECANICA, EM FERRO FUNDIDO, DN = 250 MM, INCLUI PARAFUSOS, PORCAS E ANEIS (NBR 7677)</t>
  </si>
  <si>
    <t>LUVA DE CORRER COM BOLSA JUNTA MECANICA, EM FERRO FUNDIDO, DN = 300 MM, INCLUI PARAFUSOS, PORCAS E ANEIS (NBR 7677)</t>
  </si>
  <si>
    <t>LUVA DE CORRER COM BOLSA JUNTA MECANICA, EM FERRO FUNDIDO, DN = 350 MM, INCLUI PARAFUSOS, PORCAS E ANEIS (NBR 7677)</t>
  </si>
  <si>
    <t>LUVA DE CORRER COM BOLSA JUNTA MECANICA, EM FERRO FUNDIDO, DN = 400 MM, INCLUI PARAFUSOS, PORCAS E ANEIS (NBR 7677)</t>
  </si>
  <si>
    <t>LUVA DE CORRER COM BOLSA JUNTA MECANICA, EM FERRO FUNDIDO, DN = 500 MM, INCLUI PARAFUSOS, PORCAS E ANEIS (NBR 7677)</t>
  </si>
  <si>
    <t>LUVA DE CORRER COM BOLSA JUNTA MECANICA, EM FERRO FUNDIDO, DN = 600 MM, INCLUI PARAFUSOS, PORCAS E ANEIS (NBR 7677)</t>
  </si>
  <si>
    <t>LUVA DE CORRER COM BOLSA JUNTA MECANICA, EM FERRO FUNDIDO, DN = 700 MM, INCLUI PARAFUSOS, PORCAS E ANEIS (NBR 7677)</t>
  </si>
  <si>
    <t>LUVA DE CORRER COM BOLSA JUNTA MECANICA, EM FERRO FUNDIDO, DN = 80 MM, INCLUI PARAFUSOS, PORCAS E ANEIS (NBR 7677)</t>
  </si>
  <si>
    <t>LUVA DE CORRER COM BOLSA JUNTA MECANICA, EM FERRO FUNDIDO, DN = 800 MM, INCLUI PARAFUSOS, PORCAS E ANEIS (NBR 7677)</t>
  </si>
  <si>
    <t>LUVA DE CORRER COM BOLSA JUNTA MECANICA, EM FERRO FUNDIDO, DN = 900 MM, INCLUI PARAFUSOS, PORCAS E ANEIS (NBR 7677)</t>
  </si>
  <si>
    <t>MEDIDOR DE VAZAO ELETROMAGNETICO EM ACO CARBONO, REVEST. EBONITE, CABECOTE ALUMINIO FUNDIDO, DISPLAY LCD INTEGRADO, 220 VAC, FAIXA DE VAZAO *14 A 280* M3/H, DN = 100 MM, PN 10</t>
  </si>
  <si>
    <t>CONJUNTO DE ACESSORIOS PARA JUNTA FLANGEADA (PN-10), DN 100 MM, COMPOSTO POR: PARAFUSOS COM PORCAS DE ACO GALVANIZADO E UM ANEL DE BORRACHA, PARA A EXECUCAO DE UMA JUNTA FLANGEADA</t>
  </si>
  <si>
    <t>MEDIDOR DE VAZAO ELETROMAGNETICO EM ACO CARBONO, REVEST. EBONITE, CABECOTE ALUMINIO FUNDIDO, DISPLAY LCD INTEGRADO, 220 VAC, FAIXA DE VAZAO *34,5 A 1140* M3/H, DN = 200 MM, PN 10</t>
  </si>
  <si>
    <t>CONJUNTO DE ACESSORIOS PARA JUNTA FLANGEADA (PN-10), DN 200 MM, COMPOSTO POR: PARAFUSOS COM PORCAS DE ACO GALVANIZADO E UM ANEL DE BORRACHA, PARA A EXECUCAO DE UMA JUNTA FLANGEADA</t>
  </si>
  <si>
    <t>MEDIDOR DE VAZAO ELETROMAGNETICO EM ACO CARBONO, REVEST. EBONITE, CABECOTE ALUMINIO FUNDIDO, DISPLAY LCD INTEGRADO, 220 VAC, FAIXA DE VAZAO *77 A 2540* M3/H, DN = 300 MM, PN 10</t>
  </si>
  <si>
    <t>CONJUNTO DE ACESSORIOS PARA JUNTA FLANGEADA (PN-10), DN 300 MM, COMPOSTO POR: PARAFUSOS COM PORCAS DE ACO GALVANIZADO E UM ANEL DE BORRACHA, PARA A EXECUCAO DE UMA JUNTA FLANGEADA</t>
  </si>
  <si>
    <t>MEDIDOR DE VAZAO ELETROMAGNETICO EM ACO CARBONO, REVEST. EBONITE, CABECOTE ALUMINIO FUNDIDO, DISPLAY LCD INTEGRADO, 220 VAC, FAIXA DE VAZAO *150 A 4520* M3/H, DN = 400 MM, PN 10</t>
  </si>
  <si>
    <t>CONJUNTO DE ACESSORIOS PARA JUNTA FLANGEADA (PN-10), DN 400 MM, COMPOSTO POR: PARAFUSOS COM PORCAS DE ACO GALVANIZADO E UM ANEL DE BORRACHA, PARA A EXECUCAO DE UMA JUNTA FLANGEADA</t>
  </si>
  <si>
    <t>MEDIDOR DE VAZAO ELETROMAGNETICO EM ACO CARBONO, REVEST. EBONITE, CABECOTE ALUMINIO FUNDIDO, DISPLAY LCD INTEGRADO, 220 VAC, FAIXA DE VAZAO *233 A 7000* M3/H, DN = 500 MM, PN 10</t>
  </si>
  <si>
    <t>CONJUNTO DE ACESSORIOS PARA JUNTA FLANGEADA (PN-10), DN 500 MM, COMPOSTO POR: PARAFUSOS COM PORCAS DE ACO GALVANIZADO E UM ANEL DE BORRACHA, PARA A EXECUCAO DE UMA JUNTA FLANGEADA</t>
  </si>
  <si>
    <t>VALVULA REGISTRO DE GAVETA COM FLANGE, EM FERRO FUNDIDO, DN = 100 MM, PN 10, PARA REDE DE SANEAMENTO</t>
  </si>
  <si>
    <t>CONJUNTO DE ACESSORIOS PARA JUNTA FLANGEADA (PN-10), DN 150 MM, COMPOSTO POR: PARAFUSOS COM PORCAS DE ACO GALVANIZADO E UM ANEL DE BORRACHA, PARA A EXECUCAO DE UMA JUNTA FLANGEADA</t>
  </si>
  <si>
    <t>VALVULA REGISTRO DE GAVETA COM FLANGE, EM FERRO FUNDIDO, DN = 150 MM, PN 10, PARA REDE DE SANEAMENTO</t>
  </si>
  <si>
    <t>VALVULA REGISTRO DE GAVETA COM FLANGE, EM FERRO FUNDIDO, DN = 200 MM, PN 10, PARA REDE DE SANEAMENTO</t>
  </si>
  <si>
    <t>CONJUNTO DE ACESSORIOS PARA JUNTA FLANGEADA (PN-10), DN 250 MM, COMPOSTO POR: PARAFUSOS COM PORCAS DE ACO GALVANIZADO E UM ANEL DE BORRACHA, PARA A EXECUCAO DE UMA JUNTA FLANGEADA</t>
  </si>
  <si>
    <t>VALVULA REGISTRO DE GAVETA COM FLANGE, EM FERRO FUNDIDO, DN = 250 MM, PN 10, PARA REDE DE SANEAMENTO</t>
  </si>
  <si>
    <t>VALVULA REGISTRO DE GAVETA COM FLANGE, EM FERRO FUNDIDO, DN = 300 MM, PN 10, PARA REDE DE SANEAMENTO</t>
  </si>
  <si>
    <t>CONJUNTO DE ACESSORIOS PARA JUNTA FLANGEADA (PN-10), DN 350 MM, COMPOSTO POR: PARAFUSOS COM PORCAS DE ACO GALVANIZADO E UM ANEL DE BORRACHA, PARA A EXECUCAO DE UMA JUNTA FLANGEADA</t>
  </si>
  <si>
    <t>VALVULA REGISTRO DE GAVETA COM FLANGE, EM FERRO FUNDIDO, DN = 350 MM, PN 10, PARA REDE DE SANEAMENTO</t>
  </si>
  <si>
    <t>VALVULA REGISTRO DE GAVETA COM FLANGE, EM FERRO FUNDIDO, DN = 400 MM, PN 10, PARA REDE DE SANEAMENTO</t>
  </si>
  <si>
    <t>CONJUNTO DE ACESSORIOS PARA JUNTA FLANGEADA (PN-10), DN 50 MM, COMPOSTO POR: PARAFUSOS COM PORCAS DE ACO GALVANIZADO E UM ANEL DE BORRACHA, PARA A EXECUCAO DE UMA JUNTA FLANGEADA</t>
  </si>
  <si>
    <t>VALVULA REGISTRO DE GAVETA COM FLANGE, EM FERRO FUNDIDO, DN = 50 MM, PN 10, PARA REDE DE SANEAMENTO</t>
  </si>
  <si>
    <t>VALVULA REGISTRO DE GAVETA COM FLANGE, EM FERRO FUNDIDO, DN = 500 MM, PN 10, PARA REDE DE SANEAMENTO</t>
  </si>
  <si>
    <t>CONJUNTO DE ACESSORIOS PARA JUNTA FLANGEADA (PN-10), DN 80 MM, COMPOSTO POR: PARAFUSOS COM PORCAS DE ACO GALVANIZADO E UM ANEL DE BORRACHA, PARA A EXECUCAO DE UMA JUNTA FLANGEADA</t>
  </si>
  <si>
    <t>VALVULA REGISTRO DE GAVETA COM FLANGE, EM FERRO FUNDIDO, DN = 80 MM, PN 10, PARA REDE DE SANEAMENTO</t>
  </si>
  <si>
    <t>VALVULA DE RETENCAO TIPO PORTINHOLA UNICA COM FLANGES, EM FERRO FUNDIDO, DN = 200 MM, PN 10, PARA REDE DE SANEAMENTO</t>
  </si>
  <si>
    <t>VALVULA DE RETENCAO TIPO PORTINHOLA UNICA COM FLANGES, EM FERRO FUNDIDO, DN = 100 MM, PN 10, PARA REDE DE SANEAMENTO</t>
  </si>
  <si>
    <t>VALVULA DE RETENCAO TIPO PORTINHOLA UNICA COM FLANGES, EM FERRO FUNDIDO, DN = 150 MM, PN 10, PARA REDE DE SANEAMENTO</t>
  </si>
  <si>
    <t>VALVULA DE RETENCAO TIPO PORTINHOLA UNICA COM FLANGES, EM FERRO FUNDIDO, DN = 250 MM, PN 10, PARA REDE DE SANEAMENTO</t>
  </si>
  <si>
    <t>VALVULA DE RETENCAO TIPO PORTINHOLA UNICA COM FLANGES, EM FERRO FUNDIDO, DN = 300 MM, PN 10, PARA REDE DE SANEAMENTO</t>
  </si>
  <si>
    <t>VALVULA DE RETENCAO TIPO PORTINHOLA UNICA COM FLANGES, EM FERRO FUNDIDO, DN = 350 MM, PN 10, PARA REDE DE SANEAMENTO</t>
  </si>
  <si>
    <t>VALVULA DE RETENCAO TIPO PORTINHOLA UNICA COM FLANGES, EM FERRO FUNDIDO, DN = 400 MM, PN 10, PARA REDE DE SANEAMENTO</t>
  </si>
  <si>
    <t>VALVULA DE RETENCAO TIPO PORTINHOLA UNICA COM FLANGES, EM FERRO FUNDIDO, DN = 50 MM, PN 10, PARA REDE DE SANEAMENTO</t>
  </si>
  <si>
    <t>VALVULA DE RETENCAO TIPO PORTINHOLA UNICA COM FLANGES, EM FERRO FUNDIDO, DN = 500 MM, PN 10, PARA REDE DE SANEAMENTO</t>
  </si>
  <si>
    <t>VALVULA DE RETENCAO TIPO PORTINHOLA UNICA COM FLANGES, EM FERRO FUNDIDO, DN = 80 MM, PN 10, PARA REDE DE SANEAMENTO</t>
  </si>
  <si>
    <t>VALVULA REDUTORA DE PRESSAO, TIPO Y, COM PILOTO, CORPO EM FERRO FUNDIDO REVESTIDO, MOLA DE ACO INOXIDAVEL E PILOTO DE COBRE OU ACO INOXIDAVEL, COM FLANGES, DN = 100 MM, PN 10, PARA REDE DE AGUA</t>
  </si>
  <si>
    <t>VALVULA REDUTORA DE PRESSAO, TIPO Y, COM PILOTO, CORPO EM FERRO FUNDIDO REVESTIDO, MOLA DE ACO INOXIDAVEL E PILOTO DE COBRE OU ACO INOXIDAVEL, COM FLANGES, DN = 150 MM, PN 10, PARA REDE DE AGUA</t>
  </si>
  <si>
    <t>VALVULA REDUTORA DE PRESSAO, TIPO Y, COM PILOTO, CORPO EM FERRO FUNDIDO REVESTIDO, MOLA DE ACO INOXIDAVEL E PILOTO DE COBRE OU ACO INOXIDAVEL, COM FLANGES, DN = 200 MM, PN 10, PARA REDE DE AGUA</t>
  </si>
  <si>
    <t>VALVULA REDUTORA DE PRESSAO, TIPO Y, COM PILOTO, CORPO EM FERRO FUNDIDO REVESTIDO, MOLA DE ACO INOXIDAVEL E PILOTO DE COBRE OU ACO INOXIDAVEL, COM FLANGES, DN = 250 MM, PN 10, PARA REDE DE AGUA</t>
  </si>
  <si>
    <t>VALVULA REDUTORA DE PRESSAO, TIPO Y, COM PILOTO, CORPO EM FERRO FUNDIDO REVESTIDO, MOLA DE ACO INOXIDAVEL E PILOTO DE COBRE OU ACO INOXIDAVEL, COM FLANGES, DN = 300 MM, PN 10, PARA REDE DE AGUA</t>
  </si>
  <si>
    <t>VALVULA REDUTORA DE PRESSAO, TIPO Y, COM PILOTO, CORPO EM FERRO FUNDIDO REVESTIDO, MOLA DE ACO INOXIDAVEL E PILOTO DE COBRE OU ACO INOXIDAVEL, COM FLANGES, DN = 350 MM, PN 10, PARA REDE DE AGUA</t>
  </si>
  <si>
    <t>VALVULA REDUTORA DE PRESSAO, TIPO Y, COM PILOTO, CORPO EM FERRO FUNDIDO REVESTIDO, MOLA DE ACO INOXIDAVEL E PILOTO DE COBRE OU ACO INOXIDAVEL, COM FLANGES, DN = 400 MM, PN 10, PARA REDE DE AGUA</t>
  </si>
  <si>
    <t>VALVULA REDUTORA DE PRESSAO, TIPO Y, COM PILOTO, CORPO EM FERRO FUNDIDO REVESTIDO, MOLA DE ACO INOXIDAVEL E PILOTO DE COBRE OU ACO INOXIDAVEL, COM FLANGES, DN = 50 MM, PN 10, PARA REDE DE AGUA</t>
  </si>
  <si>
    <t>VALVULA REDUTORA DE PRESSAO, TIPO Y, COM PILOTO, CORPO EM FERRO FUNDIDO REVESTIDO, MOLA DE ACO INOXIDAVEL E PILOTO DE COBRE OU ACO INOXIDAVEL, COM FLANGES, DN = 500 MM, PN 10, PARA REDE DE AGUA</t>
  </si>
  <si>
    <t>VALVULA REDUTORA DE PRESSAO, TIPO Y, COM PILOTO, CORPO EM FERRO FUNDIDO REVESTIDO, MOLA DE ACO INOXIDAVEL E PILOTO DE COBRE OU ACO INOXIDAVEL, COM FLANGES, DN = 80 MM, PN 10, PARA REDE DE AGUA</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</si>
  <si>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</si>
  <si>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</si>
  <si>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</si>
  <si>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</si>
  <si>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</si>
  <si>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</si>
  <si>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</si>
  <si>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</si>
  <si>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</si>
  <si>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</si>
  <si>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</si>
  <si>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</si>
  <si>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</si>
  <si>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</si>
  <si>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</si>
  <si>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</si>
  <si>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</si>
  <si>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</si>
  <si>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</si>
  <si>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</si>
  <si>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</si>
  <si>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</si>
  <si>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</si>
  <si>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</si>
  <si>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</si>
  <si>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</si>
  <si>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</si>
  <si>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</si>
  <si>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</si>
  <si>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</si>
  <si>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</si>
  <si>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</si>
  <si>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</si>
  <si>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</si>
  <si>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</si>
  <si>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</si>
  <si>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</si>
  <si>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</si>
  <si>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</si>
  <si>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</si>
  <si>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</si>
  <si>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</si>
  <si>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</si>
  <si>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</si>
  <si>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</si>
  <si>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</si>
  <si>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</si>
  <si>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</si>
  <si>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</si>
  <si>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</si>
  <si>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</si>
  <si>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</si>
  <si>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</si>
  <si>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</si>
  <si>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</si>
  <si>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</si>
  <si>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</si>
  <si>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</si>
  <si>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</si>
  <si>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</si>
  <si>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</si>
  <si>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</si>
  <si>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</si>
  <si>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</si>
  <si>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</si>
  <si>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</si>
  <si>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</si>
  <si>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</si>
  <si>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</si>
  <si>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</si>
  <si>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</si>
  <si>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</si>
  <si>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</si>
  <si>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</si>
  <si>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</si>
  <si>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</si>
  <si>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</si>
  <si>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</si>
  <si>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</si>
  <si>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</si>
  <si>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</si>
  <si>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</si>
  <si>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</si>
  <si>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</si>
  <si>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</si>
  <si>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</si>
  <si>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</si>
  <si>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</si>
  <si>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</si>
  <si>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</si>
  <si>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</si>
  <si>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</si>
  <si>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</si>
  <si>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</si>
  <si>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</si>
  <si>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</si>
  <si>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</si>
  <si>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</si>
  <si>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</si>
  <si>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</si>
  <si>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</si>
  <si>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</si>
  <si>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</si>
  <si>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</si>
  <si>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</si>
  <si>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</si>
  <si>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</si>
  <si>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</si>
  <si>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</si>
  <si>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</si>
  <si>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</si>
  <si>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</si>
  <si>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</si>
  <si>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</si>
  <si>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</si>
  <si>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</si>
  <si>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</si>
  <si>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</si>
  <si>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</si>
  <si>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</si>
  <si>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</si>
  <si>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</si>
  <si>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</si>
  <si>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</si>
  <si>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</si>
  <si>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</si>
  <si>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</si>
  <si>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</si>
  <si>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</si>
  <si>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</si>
  <si>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</si>
  <si>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</si>
  <si>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</si>
  <si>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</si>
  <si>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</si>
  <si>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</si>
  <si>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</si>
  <si>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</si>
  <si>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</si>
  <si>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</si>
  <si>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</si>
  <si>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</si>
  <si>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</si>
  <si>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</si>
  <si>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</si>
  <si>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</si>
  <si>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</si>
  <si>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</si>
  <si>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</si>
  <si>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</si>
  <si>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</si>
  <si>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</si>
  <si>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</si>
  <si>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</si>
  <si>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</si>
  <si>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</si>
  <si>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</si>
  <si>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</si>
  <si>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</si>
  <si>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</si>
  <si>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</si>
  <si>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</si>
  <si>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</si>
  <si>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</si>
  <si>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</si>
  <si>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</si>
  <si>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</si>
  <si>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</si>
  <si>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</si>
  <si>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</si>
  <si>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</si>
  <si>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</si>
  <si>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</si>
  <si>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</si>
  <si>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</si>
  <si>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</si>
  <si>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</si>
  <si>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</si>
  <si>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</si>
  <si>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</si>
  <si>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</si>
  <si>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</si>
  <si>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</si>
  <si>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</si>
  <si>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</si>
  <si>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</si>
  <si>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</si>
  <si>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</si>
  <si>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</si>
  <si>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</si>
  <si>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</si>
  <si>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</si>
  <si>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</si>
  <si>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</si>
  <si>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</si>
  <si>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</si>
  <si>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</si>
  <si>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</si>
  <si>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</si>
  <si>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</si>
  <si>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</si>
  <si>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</si>
  <si>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</si>
  <si>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</si>
  <si>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</si>
  <si>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</si>
  <si>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</si>
  <si>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</si>
  <si>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</si>
  <si>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</si>
  <si>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</si>
  <si>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</si>
  <si>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</si>
  <si>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</si>
  <si>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</si>
  <si>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</si>
  <si>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</si>
  <si>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</si>
  <si>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</si>
  <si>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</si>
  <si>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</si>
  <si>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</si>
  <si>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</si>
  <si>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</si>
  <si>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</si>
  <si>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</si>
  <si>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</si>
  <si>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</si>
  <si>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</si>
  <si>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</si>
  <si>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</si>
  <si>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</si>
  <si>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</si>
  <si>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</si>
  <si>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</si>
  <si>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</si>
  <si>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</si>
  <si>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</si>
  <si>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</si>
  <si>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</si>
  <si>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</si>
  <si>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</si>
  <si>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</si>
  <si>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</si>
  <si>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</si>
  <si>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</si>
  <si>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</si>
  <si>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</si>
  <si>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</si>
  <si>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</si>
  <si>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</si>
  <si>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</si>
  <si>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</si>
  <si>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</si>
  <si>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</si>
  <si>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</si>
  <si>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</si>
  <si>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</si>
  <si>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</si>
  <si>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</si>
  <si>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</si>
  <si>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</si>
  <si>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</si>
  <si>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</si>
  <si>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</si>
  <si>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</si>
  <si>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</si>
  <si>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</si>
  <si>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</si>
  <si>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</si>
  <si>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</si>
  <si>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</si>
  <si>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</si>
  <si>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</si>
  <si>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</si>
  <si>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</si>
  <si>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</si>
  <si>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</si>
  <si>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</si>
  <si>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</si>
  <si>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</si>
  <si>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</si>
  <si>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</si>
  <si>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</si>
  <si>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</si>
  <si>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</si>
  <si>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</si>
  <si>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</si>
  <si>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</si>
  <si>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</si>
  <si>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</si>
  <si>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</si>
  <si>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</si>
  <si>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</si>
  <si>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</si>
  <si>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</si>
  <si>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</si>
  <si>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</si>
  <si>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</si>
  <si>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</si>
  <si>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</si>
  <si>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</si>
  <si>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</si>
  <si>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</si>
  <si>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</si>
  <si>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</si>
  <si>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</si>
  <si>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</si>
  <si>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</si>
  <si>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</si>
  <si>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</si>
  <si>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</si>
  <si>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</si>
  <si>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</si>
  <si>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</si>
  <si>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</si>
  <si>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</si>
  <si>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</si>
  <si>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</si>
  <si>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</si>
  <si>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</si>
  <si>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</si>
  <si>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</si>
  <si>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</si>
  <si>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</si>
  <si>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</si>
  <si>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</si>
  <si>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</si>
  <si>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</si>
  <si>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</si>
  <si>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</si>
  <si>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</si>
  <si>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</si>
  <si>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</si>
  <si>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</si>
  <si>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</si>
  <si>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</si>
  <si>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</si>
  <si>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</si>
  <si>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</si>
  <si>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</si>
  <si>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</si>
  <si>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</si>
  <si>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CONCRETO ASFÁLTICO, CAMADA DE ROLAMENTO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</si>
  <si>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</si>
  <si>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</si>
  <si>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</si>
  <si>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</si>
  <si>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</si>
  <si>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</si>
  <si>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</si>
  <si>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</si>
  <si>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</si>
  <si>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</si>
  <si>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</si>
  <si>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</si>
  <si>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</si>
  <si>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</si>
  <si>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</si>
  <si>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</si>
  <si>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</si>
  <si>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</si>
  <si>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</si>
  <si>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</si>
  <si>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</si>
  <si>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</si>
  <si>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</si>
  <si>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</si>
  <si>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</si>
  <si>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</si>
  <si>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</si>
  <si>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</si>
  <si>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</si>
  <si>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</si>
  <si>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</si>
  <si>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</si>
  <si>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</si>
  <si>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</si>
  <si>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</si>
  <si>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</si>
  <si>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</si>
  <si>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</si>
  <si>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</si>
  <si>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</si>
  <si>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</si>
  <si>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</si>
  <si>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</si>
  <si>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</si>
  <si>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</si>
  <si>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</si>
  <si>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</si>
  <si>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</si>
  <si>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</si>
  <si>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</si>
  <si>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</si>
  <si>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</si>
  <si>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</si>
  <si>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</si>
  <si>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</si>
  <si>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</si>
  <si>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</si>
  <si>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</si>
  <si>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</si>
  <si>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</si>
  <si>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</si>
  <si>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</si>
  <si>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</si>
  <si>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</si>
  <si>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</si>
  <si>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</si>
  <si>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</si>
  <si>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</si>
  <si>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</si>
  <si>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</si>
  <si>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</si>
  <si>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</si>
  <si>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</si>
  <si>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</si>
  <si>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</si>
  <si>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</si>
  <si>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</si>
  <si>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</si>
  <si>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</si>
  <si>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</si>
  <si>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</si>
  <si>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</si>
  <si>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</si>
  <si>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</si>
  <si>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</si>
  <si>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</si>
  <si>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</si>
  <si>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</si>
  <si>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</si>
  <si>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</si>
  <si>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</si>
  <si>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</si>
  <si>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</si>
  <si>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</si>
  <si>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</si>
  <si>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</si>
  <si>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</si>
  <si>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</si>
  <si>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</si>
  <si>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</si>
  <si>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</si>
  <si>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</si>
  <si>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</si>
  <si>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</si>
  <si>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</si>
  <si>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</si>
  <si>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</si>
  <si>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</si>
  <si>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</si>
  <si>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</si>
  <si>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</si>
  <si>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</si>
  <si>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</si>
  <si>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</si>
  <si>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</si>
  <si>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</si>
  <si>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</si>
  <si>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</si>
  <si>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</si>
  <si>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</si>
  <si>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</si>
  <si>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</si>
  <si>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</si>
  <si>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</si>
  <si>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</si>
  <si>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</si>
  <si>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</si>
  <si>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</si>
  <si>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</si>
  <si>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</si>
  <si>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</si>
  <si>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</si>
  <si>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</si>
  <si>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</si>
  <si>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</si>
  <si>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</si>
  <si>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</si>
  <si>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</si>
  <si>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</si>
  <si>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</si>
  <si>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</si>
  <si>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</si>
  <si>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</si>
  <si>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</si>
  <si>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</si>
  <si>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</si>
  <si>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</si>
  <si>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</si>
  <si>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</si>
  <si>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</si>
  <si>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</si>
  <si>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</si>
  <si>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</si>
  <si>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</si>
  <si>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</si>
  <si>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</si>
  <si>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</si>
  <si>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</si>
  <si>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</si>
  <si>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</si>
  <si>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</si>
  <si>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</si>
  <si>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</si>
  <si>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</si>
  <si>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</si>
  <si>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</si>
  <si>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</si>
  <si>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</si>
  <si>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</si>
  <si>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</si>
  <si>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</si>
  <si>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</si>
  <si>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</si>
  <si>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</si>
  <si>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</si>
  <si>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</si>
  <si>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</si>
  <si>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</si>
  <si>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</si>
  <si>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</si>
  <si>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</si>
  <si>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</si>
  <si>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</si>
  <si>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</si>
  <si>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</si>
  <si>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</si>
  <si>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</si>
  <si>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</si>
  <si>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</si>
  <si>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</si>
  <si>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</si>
  <si>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</si>
  <si>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</si>
  <si>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</si>
  <si>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</si>
  <si>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</si>
  <si>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</si>
  <si>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</si>
  <si>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</si>
  <si>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</si>
  <si>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</si>
  <si>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</si>
  <si>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</si>
  <si>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</si>
  <si>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</si>
  <si>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</si>
  <si>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</si>
  <si>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</si>
  <si>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</si>
  <si>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</si>
  <si>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</si>
  <si>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</si>
  <si>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</si>
  <si>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</si>
  <si>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</si>
  <si>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</si>
  <si>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</si>
  <si>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</si>
  <si>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</si>
  <si>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</si>
  <si>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</si>
  <si>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</si>
  <si>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</si>
  <si>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</si>
  <si>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</si>
  <si>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</si>
  <si>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</si>
  <si>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</si>
  <si>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</si>
  <si>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</si>
  <si>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</si>
  <si>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</si>
  <si>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</si>
  <si>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</si>
  <si>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</si>
  <si>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</si>
  <si>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</si>
  <si>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</si>
  <si>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</si>
  <si>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</si>
  <si>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</si>
  <si>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</si>
  <si>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</si>
  <si>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</si>
  <si>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</si>
  <si>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</si>
  <si>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</si>
  <si>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</si>
  <si>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</si>
  <si>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</si>
  <si>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</si>
  <si>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</si>
  <si>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</si>
  <si>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</si>
  <si>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</si>
  <si>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</si>
  <si>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</si>
  <si>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</si>
  <si>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</si>
  <si>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</si>
  <si>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</si>
  <si>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</si>
  <si>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</si>
  <si>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</si>
  <si>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</si>
  <si>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</si>
  <si>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</si>
  <si>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</si>
  <si>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</si>
  <si>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</si>
  <si>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</si>
  <si>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</si>
  <si>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</si>
  <si>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</si>
  <si>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</si>
  <si>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</si>
  <si>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</si>
  <si>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</si>
  <si>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</si>
  <si>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</si>
  <si>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</si>
  <si>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</si>
  <si>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</si>
  <si>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</si>
  <si>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</si>
  <si>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</si>
  <si>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</si>
  <si>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</si>
  <si>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</si>
  <si>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</si>
  <si>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</si>
  <si>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</si>
  <si>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</si>
  <si>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</si>
  <si>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</si>
  <si>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</si>
  <si>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</si>
  <si>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</si>
  <si>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</si>
  <si>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</si>
  <si>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</si>
  <si>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</si>
  <si>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</si>
  <si>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</si>
  <si>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</si>
  <si>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</si>
  <si>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</si>
  <si>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</si>
  <si>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</si>
  <si>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</si>
  <si>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</si>
  <si>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</si>
  <si>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</si>
  <si>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</si>
  <si>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</si>
  <si>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</si>
  <si>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</si>
  <si>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</si>
  <si>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</si>
  <si>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</si>
  <si>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</si>
  <si>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</si>
  <si>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</si>
  <si>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</si>
  <si>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</si>
  <si>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</si>
  <si>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</si>
  <si>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</si>
  <si>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</si>
  <si>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</si>
  <si>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</si>
  <si>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</si>
  <si>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</si>
  <si>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</si>
  <si>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</si>
  <si>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</si>
  <si>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</si>
  <si>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</si>
  <si>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</si>
  <si>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</si>
  <si>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</si>
  <si>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</si>
  <si>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</si>
  <si>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</si>
  <si>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</si>
  <si>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</si>
  <si>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</si>
  <si>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</si>
  <si>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</si>
  <si>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</si>
  <si>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</si>
  <si>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</si>
  <si>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</si>
  <si>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</si>
  <si>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</si>
  <si>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</si>
  <si>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</si>
  <si>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</si>
  <si>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</si>
  <si>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</si>
  <si>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</si>
  <si>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</si>
  <si>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</si>
  <si>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</si>
  <si>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</si>
  <si>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</si>
  <si>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</si>
  <si>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</si>
  <si>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</si>
  <si>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</si>
  <si>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</si>
  <si>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</si>
  <si>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</si>
  <si>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</si>
  <si>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</si>
  <si>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</si>
  <si>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</si>
  <si>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</si>
  <si>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</si>
  <si>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</si>
  <si>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</si>
  <si>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</si>
  <si>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</si>
  <si>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</si>
  <si>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</si>
  <si>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</si>
  <si>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</si>
  <si>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</si>
  <si>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</si>
  <si>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</si>
  <si>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</si>
  <si>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</si>
  <si>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</si>
  <si>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</si>
  <si>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</si>
  <si>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</si>
  <si>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</si>
  <si>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</si>
  <si>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</si>
  <si>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</si>
  <si>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</si>
  <si>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</si>
  <si>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</si>
  <si>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</si>
  <si>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</si>
  <si>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</si>
  <si>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</si>
  <si>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</si>
  <si>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</si>
  <si>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</si>
  <si>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</si>
  <si>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</si>
  <si>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</si>
  <si>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</si>
  <si>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</si>
  <si>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</si>
  <si>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</si>
  <si>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</si>
  <si>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</si>
  <si>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</si>
  <si>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</si>
  <si>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</si>
  <si>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</si>
  <si>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</si>
  <si>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</si>
  <si>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</si>
  <si>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</si>
  <si>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</si>
  <si>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</si>
  <si>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</si>
  <si>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</si>
  <si>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</si>
  <si>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</si>
  <si>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</si>
  <si>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</si>
  <si>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</si>
  <si>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</si>
  <si>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</si>
  <si>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</si>
  <si>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</si>
  <si>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</si>
  <si>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</si>
  <si>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</si>
  <si>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</si>
  <si>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</si>
  <si>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</si>
  <si>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</si>
  <si>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</si>
  <si>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</si>
  <si>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</si>
  <si>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</si>
  <si>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</si>
  <si>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</si>
  <si>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</si>
  <si>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</si>
  <si>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</si>
  <si>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</si>
  <si>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</si>
  <si>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</si>
  <si>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</si>
  <si>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</si>
  <si>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</si>
  <si>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</si>
  <si>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</si>
  <si>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</si>
  <si>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</si>
  <si>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</si>
  <si>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</si>
  <si>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</si>
  <si>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</si>
  <si>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</si>
  <si>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</si>
  <si>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</si>
  <si>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</si>
  <si>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</si>
  <si>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</si>
  <si>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</si>
  <si>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</si>
  <si>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</si>
  <si>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</si>
  <si>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</si>
  <si>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</si>
  <si>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</si>
  <si>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</si>
  <si>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</si>
  <si>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</si>
  <si>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</si>
  <si>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</si>
  <si>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</si>
  <si>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</si>
  <si>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</si>
  <si>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</si>
  <si>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</si>
  <si>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</si>
  <si>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</si>
  <si>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</si>
  <si>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</si>
  <si>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</si>
  <si>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</si>
  <si>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</si>
  <si>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</si>
  <si>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</si>
  <si>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</si>
  <si>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</si>
  <si>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</si>
  <si>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</si>
  <si>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</si>
  <si>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</si>
  <si>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</si>
  <si>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</si>
  <si>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</si>
  <si>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</si>
  <si>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</si>
  <si>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</si>
  <si>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</si>
  <si>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</si>
  <si>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</si>
  <si>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</si>
  <si>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</si>
  <si>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</si>
  <si>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</si>
  <si>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</si>
  <si>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</si>
  <si>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</si>
  <si>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</si>
  <si>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</si>
  <si>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</si>
  <si>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</si>
  <si>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</si>
  <si>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</si>
  <si>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</si>
  <si>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</si>
  <si>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</si>
  <si>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</si>
  <si>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</si>
  <si>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</si>
  <si>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</si>
  <si>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</si>
  <si>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</si>
  <si>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</si>
  <si>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</si>
  <si>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</si>
  <si>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</si>
  <si>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</si>
  <si>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</si>
  <si>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</si>
  <si>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</si>
  <si>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</si>
  <si>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</si>
  <si>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</si>
  <si>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</si>
  <si>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</si>
  <si>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</si>
  <si>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</si>
  <si>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</si>
  <si>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</si>
  <si>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</si>
  <si>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</si>
  <si>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</si>
  <si>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</si>
  <si>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</si>
  <si>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</si>
  <si>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</si>
  <si>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</si>
  <si>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</si>
  <si>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</si>
  <si>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</si>
  <si>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</si>
  <si>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</si>
  <si>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</si>
  <si>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</si>
  <si>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</si>
  <si>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</si>
  <si>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</si>
  <si>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</si>
  <si>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</si>
  <si>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</si>
  <si>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</si>
  <si>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</si>
  <si>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</si>
  <si>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</si>
  <si>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</si>
  <si>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</si>
  <si>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</si>
  <si>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</si>
  <si>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</si>
  <si>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</si>
  <si>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</si>
  <si>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</si>
  <si>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</si>
  <si>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</si>
  <si>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</si>
  <si>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</si>
  <si>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</si>
  <si>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</si>
  <si>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</si>
  <si>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</si>
  <si>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</si>
  <si>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</si>
  <si>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</si>
  <si>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</si>
  <si>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</si>
  <si>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</si>
  <si>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</si>
  <si>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</si>
  <si>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</si>
  <si>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</si>
  <si>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</si>
  <si>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</si>
  <si>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</si>
  <si>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</si>
  <si>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</si>
  <si>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</si>
  <si>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</si>
  <si>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</si>
  <si>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</si>
  <si>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</si>
  <si>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</si>
  <si>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</si>
  <si>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</si>
  <si>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</si>
  <si>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</si>
  <si>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</si>
  <si>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</si>
  <si>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</si>
  <si>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</si>
  <si>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</si>
  <si>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</si>
  <si>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</si>
  <si>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</si>
  <si>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</si>
  <si>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</si>
  <si>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</si>
  <si>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</si>
  <si>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</si>
  <si>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</si>
  <si>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</si>
  <si>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</si>
  <si>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</si>
  <si>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</si>
  <si>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</si>
  <si>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</si>
  <si>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</si>
  <si>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</si>
  <si>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</si>
  <si>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</si>
  <si>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</si>
  <si>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</si>
  <si>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</si>
  <si>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</si>
  <si>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</si>
  <si>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</si>
  <si>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</si>
  <si>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</si>
  <si>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</si>
  <si>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</si>
  <si>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</si>
  <si>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</si>
  <si>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</si>
  <si>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</si>
  <si>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</si>
  <si>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</si>
  <si>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</si>
  <si>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</si>
  <si>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</si>
  <si>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</si>
  <si>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</si>
  <si>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</si>
  <si>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</si>
  <si>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</si>
  <si>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</si>
  <si>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</si>
  <si>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</si>
  <si>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</si>
  <si>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</si>
  <si>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</si>
  <si>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</si>
  <si>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</si>
  <si>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</si>
  <si>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</si>
  <si>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</si>
  <si>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</si>
  <si>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</si>
  <si>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</si>
  <si>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</si>
  <si>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</si>
  <si>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</si>
  <si>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</si>
  <si>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</si>
  <si>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</si>
  <si>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</si>
  <si>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</si>
  <si>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</si>
  <si>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</si>
  <si>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</si>
  <si>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</si>
  <si>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</si>
  <si>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</si>
  <si>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</si>
  <si>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</si>
  <si>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</si>
  <si>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</si>
  <si>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</si>
  <si>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</si>
  <si>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</si>
  <si>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</si>
  <si>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</si>
  <si>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</si>
  <si>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</si>
  <si>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</si>
  <si>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</si>
  <si>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</si>
  <si>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</si>
  <si>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</si>
  <si>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</si>
  <si>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</si>
  <si>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</si>
  <si>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</si>
  <si>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</si>
  <si>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</si>
  <si>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</si>
  <si>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</si>
  <si>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</si>
  <si>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</si>
  <si>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</si>
  <si>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</si>
  <si>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</si>
  <si>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</si>
  <si>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</si>
  <si>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</si>
  <si>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</si>
  <si>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</si>
  <si>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</si>
  <si>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</si>
  <si>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</si>
  <si>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</si>
  <si>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</si>
  <si>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</si>
  <si>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</si>
  <si>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</si>
  <si>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</si>
  <si>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</si>
  <si>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</si>
  <si>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</si>
  <si>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</si>
  <si>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</si>
  <si>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</si>
  <si>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</si>
  <si>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</si>
  <si>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</si>
  <si>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</si>
  <si>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</si>
  <si>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</si>
  <si>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</si>
  <si>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</si>
  <si>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</si>
  <si>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</si>
  <si>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</si>
  <si>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</si>
  <si>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</si>
  <si>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</si>
  <si>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</si>
  <si>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</si>
  <si>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</si>
  <si>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</si>
  <si>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</si>
  <si>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</si>
  <si>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</si>
  <si>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</si>
  <si>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</si>
  <si>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</si>
  <si>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</si>
  <si>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</si>
  <si>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</si>
  <si>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</si>
  <si>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</si>
  <si>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</si>
  <si>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</si>
  <si>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</si>
  <si>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</si>
  <si>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</si>
  <si>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</si>
  <si>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</si>
  <si>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</si>
  <si>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</si>
  <si>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</si>
  <si>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</si>
  <si>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</si>
  <si>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</si>
  <si>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</si>
  <si>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</si>
  <si>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</si>
  <si>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</si>
  <si>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</si>
  <si>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</si>
  <si>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</si>
  <si>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</si>
  <si>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</si>
  <si>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</si>
  <si>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</si>
  <si>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</si>
  <si>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</si>
  <si>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</si>
  <si>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</si>
  <si>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</si>
  <si>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</si>
  <si>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</si>
  <si>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</si>
  <si>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</si>
  <si>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</si>
  <si>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</si>
  <si>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</si>
  <si>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</si>
  <si>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</si>
  <si>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</si>
  <si>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</si>
  <si>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</si>
  <si>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</si>
  <si>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</si>
  <si>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</si>
  <si>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</si>
  <si>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</si>
  <si>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</si>
  <si>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</si>
  <si>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</si>
  <si>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</si>
  <si>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</si>
  <si>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</si>
  <si>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</si>
  <si>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</si>
  <si>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</si>
  <si>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</si>
  <si>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</si>
  <si>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</si>
  <si>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</si>
  <si>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</si>
  <si>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</si>
  <si>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</si>
  <si>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</si>
  <si>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</si>
  <si>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</si>
  <si>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</si>
  <si>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</si>
  <si>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</si>
  <si>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</si>
  <si>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</si>
  <si>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</si>
  <si>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</si>
  <si>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</si>
  <si>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</si>
  <si>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</si>
  <si>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</si>
  <si>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</si>
  <si>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</si>
  <si>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</si>
  <si>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</si>
  <si>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</si>
  <si>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</si>
  <si>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</si>
  <si>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</si>
  <si>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</si>
  <si>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</si>
  <si>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</si>
  <si>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</si>
  <si>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</si>
  <si>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</si>
  <si>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</si>
  <si>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</si>
  <si>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</si>
  <si>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</si>
  <si>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</si>
  <si>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</si>
  <si>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</si>
  <si>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</si>
  <si>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</si>
  <si>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</si>
  <si>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</si>
  <si>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</si>
  <si>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</si>
  <si>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</si>
  <si>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</si>
  <si>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</si>
  <si>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</si>
  <si>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</si>
  <si>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</si>
  <si>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</si>
  <si>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</si>
  <si>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</si>
  <si>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</si>
  <si>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</si>
  <si>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</si>
  <si>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</si>
  <si>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</si>
  <si>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</si>
  <si>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</si>
  <si>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</si>
  <si>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</si>
  <si>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</si>
  <si>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</si>
  <si>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</si>
  <si>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</si>
  <si>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</si>
  <si>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</si>
  <si>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</si>
  <si>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</si>
  <si>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</si>
  <si>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</si>
  <si>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</si>
  <si>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</si>
  <si>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</si>
  <si>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</si>
  <si>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</si>
  <si>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</si>
  <si>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</si>
  <si>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</si>
  <si>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</si>
  <si>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</si>
  <si>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</si>
  <si>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</si>
  <si>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</si>
  <si>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</si>
  <si>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</si>
  <si>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</si>
  <si>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</si>
  <si>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</si>
  <si>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</si>
  <si>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</si>
  <si>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</si>
  <si>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</si>
  <si>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</si>
  <si>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</si>
  <si>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</si>
  <si>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</si>
  <si>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</si>
  <si>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</si>
  <si>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</si>
  <si>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</si>
  <si>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</si>
  <si>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</si>
  <si>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</si>
  <si>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</si>
  <si>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</si>
  <si>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</si>
  <si>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</si>
  <si>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</si>
  <si>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</si>
  <si>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</si>
  <si>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</si>
  <si>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</si>
  <si>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</si>
  <si>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</si>
  <si>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</si>
  <si>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</si>
  <si>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</si>
  <si>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</si>
  <si>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</si>
  <si>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</si>
  <si>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</si>
  <si>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</si>
  <si>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</si>
  <si>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</si>
  <si>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</si>
  <si>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</si>
  <si>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</si>
  <si>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</si>
  <si>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</si>
  <si>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</si>
  <si>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</si>
  <si>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</si>
  <si>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</si>
  <si>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</si>
  <si>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</si>
  <si>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</si>
  <si>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</si>
  <si>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</si>
  <si>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</si>
  <si>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</si>
  <si>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</si>
  <si>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</si>
  <si>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</si>
  <si>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</si>
  <si>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</si>
  <si>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</si>
  <si>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</si>
  <si>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</si>
  <si>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</si>
  <si>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</si>
  <si>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</si>
  <si>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</si>
  <si>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</si>
  <si>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</si>
  <si>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</si>
  <si>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</si>
  <si>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</si>
  <si>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</si>
  <si>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</si>
  <si>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</si>
  <si>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</si>
  <si>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</si>
  <si>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</si>
  <si>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</si>
  <si>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</si>
  <si>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</si>
  <si>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</si>
  <si>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</si>
  <si>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</si>
  <si>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</si>
  <si>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</si>
  <si>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</si>
  <si>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</si>
  <si>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</si>
  <si>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</si>
  <si>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</si>
  <si>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</si>
  <si>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</si>
  <si>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</si>
  <si>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</si>
  <si>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</si>
  <si>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</si>
  <si>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</si>
  <si>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</si>
  <si>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</si>
  <si>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</si>
  <si>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</si>
  <si>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</si>
  <si>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</si>
  <si>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</si>
  <si>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</si>
  <si>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</si>
  <si>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</si>
  <si>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</si>
  <si>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</si>
  <si>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</si>
  <si>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</si>
  <si>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</si>
  <si>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</si>
  <si>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</si>
  <si>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</si>
  <si>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</si>
  <si>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</si>
  <si>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</si>
  <si>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</si>
  <si>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</si>
  <si>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</si>
  <si>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</si>
  <si>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</si>
  <si>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</si>
  <si>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</si>
  <si>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</si>
  <si>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</si>
  <si>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</si>
  <si>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</si>
  <si>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</si>
  <si>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</si>
  <si>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</si>
  <si>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</si>
  <si>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</si>
  <si>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</si>
  <si>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</si>
  <si>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</si>
  <si>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</si>
  <si>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</si>
  <si>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</si>
  <si>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</si>
  <si>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</si>
  <si>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</si>
  <si>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</si>
  <si>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</si>
  <si>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</si>
  <si>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</si>
  <si>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</si>
  <si>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</si>
  <si>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</si>
  <si>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</si>
  <si>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</si>
  <si>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</si>
  <si>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</si>
  <si>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</si>
  <si>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</si>
  <si>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</si>
  <si>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</si>
  <si>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</si>
  <si>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</si>
  <si>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</si>
  <si>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</si>
  <si>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</si>
  <si>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</si>
  <si>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</si>
  <si>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</si>
  <si>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</si>
  <si>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</si>
  <si>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</si>
  <si>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</si>
  <si>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</si>
  <si>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</si>
  <si>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</si>
  <si>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</si>
  <si>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</si>
  <si>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</si>
  <si>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</si>
  <si>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</si>
  <si>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</si>
  <si>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</si>
  <si>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</si>
  <si>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</si>
  <si>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</si>
  <si>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</si>
  <si>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</si>
  <si>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</si>
  <si>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</si>
  <si>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</si>
  <si>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</si>
  <si>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</si>
  <si>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</si>
  <si>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</si>
  <si>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</si>
  <si>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</si>
  <si>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</si>
  <si>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</si>
  <si>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</si>
  <si>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</si>
  <si>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</si>
  <si>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</si>
  <si>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</si>
  <si>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</si>
  <si>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</si>
  <si>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</si>
  <si>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</si>
  <si>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</si>
  <si>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</si>
  <si>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</si>
  <si>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</si>
  <si>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</si>
  <si>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</si>
  <si>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</si>
  <si>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</si>
  <si>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</si>
  <si>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</si>
  <si>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</si>
  <si>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</si>
  <si>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</si>
  <si>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</si>
  <si>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</si>
  <si>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</si>
  <si>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</si>
  <si>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</si>
  <si>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</si>
  <si>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</si>
  <si>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</si>
  <si>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</si>
  <si>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</si>
  <si>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</si>
  <si>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</si>
  <si>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</si>
  <si>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</si>
  <si>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</si>
  <si>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</si>
  <si>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</si>
  <si>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</si>
  <si>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</si>
  <si>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</si>
  <si>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</si>
  <si>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</si>
  <si>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</si>
  <si>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</si>
  <si>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</si>
  <si>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</si>
  <si>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</si>
  <si>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</si>
  <si>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</si>
  <si>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</si>
  <si>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</si>
  <si>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</si>
  <si>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</si>
  <si>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</si>
  <si>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</si>
  <si>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</si>
  <si>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</si>
  <si>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</si>
  <si>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</si>
  <si>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</si>
  <si>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</si>
  <si>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</si>
  <si>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</si>
  <si>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</si>
  <si>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</si>
  <si>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</si>
  <si>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</si>
  <si>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</si>
  <si>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</si>
  <si>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</si>
  <si>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</si>
  <si>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</si>
  <si>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</si>
  <si>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</si>
  <si>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</si>
  <si>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</si>
  <si>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</si>
  <si>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</si>
  <si>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</si>
  <si>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</si>
  <si>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</si>
  <si>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</si>
  <si>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</si>
  <si>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</si>
  <si>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</si>
  <si>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</si>
  <si>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</si>
  <si>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</si>
  <si>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</si>
  <si>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</si>
  <si>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</si>
  <si>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</si>
  <si>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</si>
  <si>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</si>
  <si>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</si>
  <si>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</si>
  <si>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</si>
  <si>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</si>
  <si>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</si>
  <si>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</si>
  <si>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</si>
  <si>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</si>
  <si>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</si>
  <si>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</si>
  <si>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</si>
  <si>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</si>
  <si>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</si>
  <si>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</si>
  <si>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</si>
  <si>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</si>
  <si>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</si>
  <si>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</si>
  <si>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</si>
  <si>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</si>
  <si>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</si>
  <si>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</si>
  <si>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</si>
  <si>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</si>
  <si>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</si>
  <si>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</si>
  <si>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</si>
  <si>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</si>
  <si>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</si>
  <si>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</si>
  <si>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</si>
  <si>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</si>
  <si>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</si>
  <si>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</si>
  <si>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</si>
  <si>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</si>
  <si>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</si>
  <si>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</si>
  <si>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</si>
  <si>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</si>
  <si>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</si>
  <si>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</si>
  <si>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</si>
  <si>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</si>
  <si>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</si>
  <si>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</si>
  <si>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</si>
  <si>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</si>
  <si>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</si>
  <si>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</si>
  <si>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</si>
  <si>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</si>
  <si>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</si>
  <si>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</si>
  <si>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</si>
  <si>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</si>
  <si>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</si>
  <si>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</si>
  <si>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</si>
  <si>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</si>
  <si>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</si>
  <si>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</si>
  <si>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</si>
  <si>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</si>
  <si>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</si>
  <si>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</si>
  <si>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</si>
  <si>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</si>
  <si>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</si>
  <si>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</si>
  <si>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</si>
  <si>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</si>
  <si>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</si>
  <si>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</si>
  <si>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</si>
  <si>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</si>
  <si>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</si>
  <si>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</si>
  <si>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</si>
  <si>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</si>
  <si>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</si>
  <si>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</si>
  <si>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</si>
  <si>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</si>
  <si>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</si>
  <si>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</si>
  <si>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</si>
  <si>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</si>
  <si>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</si>
  <si>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</si>
  <si>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</si>
  <si>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</si>
  <si>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</si>
  <si>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</si>
  <si>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</si>
  <si>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</si>
  <si>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</si>
  <si>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</si>
  <si>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</si>
  <si>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</si>
  <si>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</si>
  <si>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</si>
  <si>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</si>
  <si>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</si>
  <si>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</si>
  <si>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</si>
  <si>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</si>
  <si>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</si>
  <si>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</si>
  <si>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</si>
  <si>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</si>
  <si>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</si>
  <si>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</si>
  <si>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</si>
  <si>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</si>
  <si>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</si>
  <si>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</si>
  <si>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</si>
  <si>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</si>
  <si>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</si>
  <si>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</si>
  <si>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</si>
  <si>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</si>
  <si>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</si>
  <si>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</si>
  <si>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</si>
  <si>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</si>
  <si>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</si>
  <si>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</si>
  <si>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</si>
  <si>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</si>
  <si>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</si>
  <si>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</si>
  <si>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</si>
  <si>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</si>
  <si>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</si>
  <si>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</si>
  <si>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</si>
  <si>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</si>
  <si>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</si>
  <si>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</si>
  <si>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</si>
  <si>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</si>
  <si>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</si>
  <si>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</si>
  <si>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</si>
  <si>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</si>
  <si>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</si>
  <si>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</si>
  <si>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</si>
  <si>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</si>
  <si>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</si>
  <si>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</si>
  <si>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</si>
  <si>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</si>
  <si>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</si>
  <si>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</si>
  <si>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</si>
  <si>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</si>
  <si>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</si>
  <si>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</si>
  <si>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</si>
  <si>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</si>
  <si>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</si>
  <si>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</si>
  <si>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</si>
  <si>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</si>
  <si>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</si>
  <si>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</si>
  <si>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</si>
  <si>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</si>
  <si>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</si>
  <si>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</si>
  <si>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</si>
  <si>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</si>
  <si>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</si>
  <si>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</si>
  <si>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</si>
  <si>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</si>
  <si>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</si>
  <si>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</si>
  <si>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</si>
  <si>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</si>
  <si>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</si>
  <si>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</si>
  <si>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</si>
  <si>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</si>
  <si>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</si>
  <si>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</si>
  <si>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</si>
  <si>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</si>
  <si>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</si>
  <si>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</si>
  <si>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</si>
  <si>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</si>
  <si>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</si>
  <si>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</si>
  <si>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</si>
  <si>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</si>
  <si>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</si>
  <si>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</si>
  <si>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</si>
  <si>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</si>
  <si>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</si>
  <si>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</si>
  <si>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</si>
  <si>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</si>
  <si>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</si>
  <si>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</si>
  <si>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</si>
  <si>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</si>
  <si>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</si>
  <si>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</si>
  <si>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</si>
  <si>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</si>
  <si>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</si>
  <si>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</si>
  <si>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</si>
  <si>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</si>
  <si>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</si>
  <si>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</si>
  <si>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</si>
  <si>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</si>
  <si>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</si>
  <si>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</si>
  <si>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</si>
  <si>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</si>
  <si>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</si>
  <si>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</si>
  <si>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</si>
  <si>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</si>
  <si>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</si>
  <si>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</si>
  <si>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</si>
  <si>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</si>
  <si>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</si>
  <si>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</si>
  <si>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</si>
  <si>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</si>
  <si>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</si>
  <si>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</si>
  <si>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</si>
  <si>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</si>
  <si>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</si>
  <si>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</si>
  <si>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</si>
  <si>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</si>
  <si>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</si>
  <si>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</si>
  <si>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</si>
  <si>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</si>
  <si>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</si>
  <si>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</si>
  <si>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</si>
  <si>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</si>
  <si>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</si>
  <si>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</si>
  <si>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</si>
  <si>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</si>
  <si>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</si>
  <si>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</si>
  <si>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</si>
  <si>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</si>
  <si>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</si>
  <si>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</si>
  <si>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</si>
  <si>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</si>
  <si>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</si>
  <si>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</si>
  <si>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</si>
  <si>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</si>
  <si>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</si>
  <si>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</si>
  <si>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</si>
  <si>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</si>
  <si>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</si>
  <si>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</si>
  <si>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</si>
  <si>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</si>
  <si>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</si>
  <si>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</si>
  <si>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</si>
  <si>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</si>
  <si>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</si>
  <si>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</si>
  <si>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</si>
  <si>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</si>
  <si>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</si>
  <si>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</si>
  <si>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</si>
  <si>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</si>
  <si>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</si>
  <si>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</si>
  <si>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</si>
  <si>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</si>
  <si>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</si>
  <si>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</si>
  <si>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</si>
  <si>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</si>
  <si>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</si>
  <si>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</si>
  <si>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</si>
  <si>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</si>
  <si>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</si>
  <si>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</si>
  <si>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</si>
  <si>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</si>
  <si>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</si>
  <si>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</si>
  <si>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</si>
  <si>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</si>
  <si>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</si>
  <si>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</si>
  <si>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</si>
  <si>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</si>
  <si>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</si>
  <si>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</si>
  <si>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</si>
  <si>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</si>
  <si>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</si>
  <si>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</si>
  <si>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</si>
  <si>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</si>
  <si>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</si>
  <si>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</si>
  <si>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</si>
  <si>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</si>
  <si>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</si>
  <si>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</si>
  <si>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</si>
  <si>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</si>
  <si>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</si>
  <si>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</si>
  <si>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</si>
  <si>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</si>
  <si>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</si>
  <si>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</si>
  <si>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</si>
  <si>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</si>
  <si>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</si>
  <si>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</si>
  <si>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</si>
  <si>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</si>
  <si>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</si>
  <si>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</si>
  <si>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</si>
  <si>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</si>
  <si>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</si>
  <si>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</si>
  <si>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</si>
  <si>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</si>
  <si>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</si>
  <si>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</si>
  <si>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</si>
  <si>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</si>
  <si>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</si>
  <si>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</si>
  <si>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</si>
  <si>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</si>
  <si>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</si>
  <si>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</si>
  <si>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</si>
  <si>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</si>
  <si>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</si>
  <si>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</si>
  <si>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</si>
  <si>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</si>
  <si>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</si>
  <si>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</si>
  <si>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</si>
  <si>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</si>
  <si>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</si>
  <si>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</si>
  <si>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</si>
  <si>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</si>
  <si>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</si>
  <si>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</si>
  <si>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</si>
  <si>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</si>
  <si>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</si>
  <si>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</si>
  <si>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</si>
  <si>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</si>
  <si>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</si>
  <si>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</si>
  <si>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</si>
  <si>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</si>
  <si>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</si>
  <si>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</si>
  <si>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</si>
  <si>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</si>
  <si>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</si>
  <si>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</si>
  <si>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</si>
  <si>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</si>
  <si>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</si>
  <si>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</si>
  <si>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</si>
  <si>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</si>
  <si>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</si>
  <si>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</si>
  <si>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</si>
  <si>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</si>
  <si>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</si>
  <si>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</si>
  <si>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</si>
  <si>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</si>
  <si>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</si>
  <si>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</si>
  <si>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</si>
  <si>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</si>
  <si>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</si>
  <si>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</si>
  <si>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</si>
  <si>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</si>
  <si>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</si>
  <si>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</si>
  <si>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</si>
  <si>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</si>
  <si>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</si>
  <si>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</si>
  <si>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</si>
  <si>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</si>
  <si>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</si>
  <si>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</si>
  <si>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</si>
  <si>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</si>
  <si>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</si>
  <si>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</si>
  <si>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</si>
  <si>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</si>
  <si>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</si>
  <si>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</si>
  <si>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</si>
  <si>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</si>
  <si>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</si>
  <si>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</si>
  <si>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</si>
  <si>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</si>
  <si>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</si>
  <si>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</si>
  <si>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</si>
  <si>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</si>
  <si>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</si>
  <si>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</si>
  <si>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</si>
  <si>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</si>
  <si>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</si>
  <si>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</si>
  <si>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</si>
  <si>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</si>
  <si>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</si>
  <si>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</si>
  <si>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</si>
  <si>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</si>
  <si>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</si>
  <si>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</si>
  <si>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</si>
  <si>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</si>
  <si>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</si>
  <si>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</si>
  <si>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</si>
  <si>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</si>
  <si>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</si>
  <si>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</si>
  <si>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</si>
  <si>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</si>
  <si>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</si>
  <si>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</si>
  <si>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</si>
  <si>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</si>
  <si>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</si>
  <si>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</si>
  <si>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</si>
  <si>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</si>
  <si>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</si>
  <si>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</si>
  <si>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</si>
  <si>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</si>
  <si>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</si>
  <si>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</si>
  <si>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</si>
  <si>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</si>
  <si>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</si>
  <si>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</si>
  <si>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</si>
  <si>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</si>
  <si>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</si>
  <si>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</si>
  <si>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</si>
  <si>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</si>
  <si>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</si>
  <si>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</si>
  <si>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</si>
  <si>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</si>
  <si>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</si>
  <si>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</si>
  <si>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</si>
  <si>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</si>
  <si>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</si>
  <si>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</si>
  <si>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</si>
  <si>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</si>
  <si>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</si>
  <si>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</si>
  <si>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</si>
  <si>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</si>
  <si>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</si>
  <si>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</si>
  <si>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</si>
  <si>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</si>
  <si>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</si>
  <si>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</si>
  <si>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</si>
  <si>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</si>
  <si>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</si>
  <si>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</si>
  <si>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</si>
  <si>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</si>
  <si>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</si>
  <si>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</si>
  <si>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</si>
  <si>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</si>
  <si>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</si>
  <si>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</si>
  <si>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</si>
  <si>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</si>
  <si>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</si>
  <si>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</si>
  <si>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</si>
  <si>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</si>
  <si>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</si>
  <si>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</si>
  <si>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</si>
  <si>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</si>
  <si>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</si>
  <si>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</si>
  <si>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</si>
  <si>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</si>
  <si>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</si>
  <si>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</si>
  <si>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</si>
  <si>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</si>
  <si>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</si>
  <si>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</si>
  <si>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</si>
  <si>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</si>
  <si>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</si>
  <si>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</si>
  <si>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</si>
  <si>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</si>
  <si>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</si>
  <si>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</si>
  <si>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</si>
  <si>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</si>
  <si>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</si>
  <si>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</si>
  <si>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</si>
  <si>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</si>
  <si>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</si>
  <si>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</si>
  <si>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</si>
  <si>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</si>
  <si>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</si>
  <si>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</si>
  <si>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</si>
  <si>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</si>
  <si>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</si>
  <si>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</si>
  <si>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</si>
  <si>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</si>
  <si>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</si>
  <si>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</si>
  <si>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</si>
  <si>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</si>
  <si>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</si>
  <si>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</si>
  <si>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</si>
  <si>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</si>
  <si>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</si>
  <si>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</si>
  <si>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</si>
  <si>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</si>
  <si>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</si>
  <si>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</si>
  <si>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</si>
  <si>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</si>
  <si>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</si>
  <si>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</si>
  <si>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</si>
  <si>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</si>
  <si>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</si>
  <si>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</si>
  <si>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</si>
  <si>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</si>
  <si>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</si>
  <si>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</si>
  <si>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</si>
  <si>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</si>
  <si>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</si>
  <si>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</si>
  <si>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</si>
  <si>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</si>
  <si>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</si>
  <si>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</si>
  <si>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</si>
  <si>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</si>
  <si>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</si>
  <si>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</si>
  <si>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</si>
  <si>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</si>
  <si>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</si>
  <si>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</si>
  <si>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</si>
  <si>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</si>
  <si>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</si>
  <si>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</si>
  <si>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</si>
  <si>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</si>
  <si>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</si>
  <si>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</si>
  <si>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</si>
  <si>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</si>
  <si>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</si>
  <si>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</si>
  <si>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</si>
  <si>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</si>
  <si>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</si>
  <si>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</si>
  <si>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</si>
  <si>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</si>
  <si>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</si>
  <si>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</si>
  <si>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</si>
  <si>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</si>
  <si>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</si>
  <si>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</si>
  <si>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</si>
  <si>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</si>
  <si>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</si>
  <si>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</si>
  <si>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</si>
  <si>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</si>
  <si>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</si>
  <si>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</si>
  <si>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</si>
  <si>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</si>
  <si>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</si>
  <si>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</si>
  <si>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</si>
  <si>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</si>
  <si>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</si>
  <si>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</si>
  <si>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</si>
  <si>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</si>
  <si>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</si>
  <si>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</si>
  <si>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</si>
  <si>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</si>
  <si>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</si>
  <si>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</si>
  <si>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</si>
  <si>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</si>
  <si>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</si>
  <si>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</si>
  <si>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</si>
  <si>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</si>
  <si>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</si>
  <si>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</si>
  <si>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</si>
  <si>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</si>
  <si>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</si>
  <si>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</si>
  <si>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</si>
  <si>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</si>
  <si>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</si>
  <si>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</si>
  <si>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</si>
  <si>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</si>
  <si>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</si>
  <si>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</si>
  <si>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</si>
  <si>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</si>
  <si>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</si>
  <si>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</si>
  <si>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</si>
  <si>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</si>
  <si>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</si>
  <si>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</si>
  <si>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</si>
  <si>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</si>
  <si>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</si>
  <si>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</si>
  <si>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</si>
  <si>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</si>
  <si>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</si>
  <si>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</si>
  <si>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</si>
  <si>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</si>
  <si>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</si>
  <si>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</si>
  <si>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</si>
  <si>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</si>
  <si>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</si>
  <si>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</si>
  <si>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</si>
  <si>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</si>
  <si>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</si>
  <si>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</si>
  <si>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</si>
  <si>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</si>
  <si>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</si>
  <si>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</si>
  <si>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</si>
  <si>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</si>
  <si>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</si>
  <si>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</si>
  <si>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</si>
  <si>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</si>
  <si>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</si>
  <si>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</si>
  <si>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</si>
  <si>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</si>
  <si>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</si>
  <si>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</si>
  <si>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</si>
  <si>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</si>
  <si>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</si>
  <si>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</si>
  <si>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</si>
  <si>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</si>
  <si>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</si>
  <si>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</si>
  <si>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</si>
  <si>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</si>
  <si>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</si>
  <si>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</si>
  <si>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</si>
  <si>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</si>
  <si>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</si>
  <si>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</si>
  <si>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</si>
  <si>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</si>
  <si>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</si>
  <si>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</si>
  <si>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</si>
  <si>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</si>
  <si>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</si>
  <si>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</si>
  <si>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</si>
  <si>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</si>
  <si>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</si>
  <si>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</si>
  <si>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</si>
  <si>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</si>
  <si>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</si>
  <si>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</si>
  <si>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</si>
  <si>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</si>
  <si>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</si>
  <si>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</si>
  <si>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</si>
  <si>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</si>
  <si>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</si>
  <si>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</si>
  <si>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</si>
  <si>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</si>
  <si>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</si>
  <si>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</si>
  <si>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</si>
  <si>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</si>
  <si>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</si>
  <si>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</si>
  <si>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</si>
  <si>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</si>
  <si>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</si>
  <si>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</si>
  <si>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</si>
  <si>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</si>
  <si>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</si>
  <si>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</si>
  <si>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</si>
  <si>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</si>
  <si>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</si>
  <si>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</si>
  <si>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</si>
  <si>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</si>
  <si>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</si>
  <si>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</si>
  <si>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</si>
  <si>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</si>
  <si>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</si>
  <si>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</si>
  <si>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</si>
  <si>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</si>
  <si>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</si>
  <si>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</si>
  <si>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</si>
  <si>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</si>
  <si>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</si>
  <si>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</si>
  <si>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</si>
  <si>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</si>
  <si>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</si>
  <si>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</si>
  <si>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</si>
  <si>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</si>
  <si>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</si>
  <si>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</si>
  <si>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</si>
  <si>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</si>
  <si>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</si>
  <si>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</si>
  <si>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</si>
  <si>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</si>
  <si>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</si>
  <si>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</si>
  <si>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</si>
  <si>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</si>
  <si>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</si>
  <si>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</si>
  <si>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</si>
  <si>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</si>
  <si>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</si>
  <si>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</si>
  <si>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</si>
  <si>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</si>
  <si>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</si>
  <si>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</si>
  <si>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</si>
  <si>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</si>
  <si>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</si>
  <si>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</si>
  <si>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</si>
  <si>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</si>
  <si>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</si>
  <si>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</si>
  <si>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</si>
  <si>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</si>
  <si>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</si>
  <si>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</si>
  <si>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</si>
  <si>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</si>
  <si>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</si>
  <si>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</si>
  <si>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</si>
  <si>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</si>
  <si>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</si>
  <si>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</si>
  <si>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</si>
  <si>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</si>
  <si>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</si>
  <si>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</si>
  <si>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</si>
  <si>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</si>
  <si>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</si>
  <si>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</si>
  <si>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</si>
  <si>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</si>
  <si>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</si>
  <si>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</si>
  <si>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</si>
  <si>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</si>
  <si>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</si>
  <si>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</si>
  <si>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</si>
  <si>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</si>
  <si>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</si>
  <si>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</si>
  <si>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</si>
  <si>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</si>
  <si>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</si>
  <si>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</si>
  <si>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</si>
  <si>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</si>
  <si>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</si>
  <si>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</si>
  <si>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</si>
  <si>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</si>
  <si>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</si>
  <si>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</si>
  <si>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</si>
  <si>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</si>
  <si>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</si>
  <si>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</si>
  <si>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</si>
  <si>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</si>
  <si>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</si>
  <si>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</si>
  <si>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</si>
  <si>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</si>
  <si>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</si>
  <si>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</si>
  <si>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</si>
  <si>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</si>
  <si>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</si>
  <si>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</si>
  <si>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</si>
  <si>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</si>
  <si>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</si>
  <si>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</si>
  <si>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</si>
  <si>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</si>
  <si>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</si>
  <si>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</si>
  <si>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</si>
  <si>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</si>
  <si>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</si>
  <si>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</si>
  <si>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</si>
  <si>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</si>
  <si>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</si>
  <si>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</si>
  <si>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</si>
  <si>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</si>
  <si>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</si>
  <si>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</si>
  <si>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</si>
  <si>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</si>
  <si>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</si>
  <si>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</si>
  <si>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</si>
  <si>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</si>
  <si>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</si>
  <si>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</si>
  <si>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</si>
  <si>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</si>
  <si>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</si>
  <si>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</si>
  <si>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</si>
  <si>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</si>
  <si>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</si>
  <si>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</si>
  <si>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</si>
  <si>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</si>
  <si>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</si>
  <si>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</si>
  <si>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</si>
  <si>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</si>
  <si>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</si>
  <si>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</si>
  <si>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</si>
  <si>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</si>
  <si>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</si>
  <si>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</si>
  <si>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</si>
  <si>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</si>
  <si>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</si>
  <si>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</si>
  <si>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</si>
  <si>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</si>
  <si>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</si>
  <si>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</si>
  <si>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</si>
  <si>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</si>
  <si>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</si>
  <si>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</si>
  <si>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</si>
  <si>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</si>
  <si>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</si>
  <si>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</si>
  <si>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</si>
  <si>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</si>
  <si>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</si>
  <si>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</si>
  <si>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</si>
  <si>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</si>
  <si>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</si>
  <si>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</si>
  <si>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</si>
  <si>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</si>
  <si>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</si>
  <si>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</si>
  <si>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</si>
  <si>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</si>
  <si>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</si>
  <si>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</si>
  <si>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</si>
  <si>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</si>
  <si>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</si>
  <si>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</si>
  <si>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</si>
  <si>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</si>
  <si>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</si>
  <si>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</si>
  <si>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</si>
  <si>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</si>
  <si>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</si>
  <si>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</si>
  <si>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</si>
  <si>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</si>
  <si>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</si>
  <si>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</si>
  <si>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</si>
  <si>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</si>
  <si>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</si>
  <si>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</si>
  <si>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</si>
  <si>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</si>
  <si>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</si>
  <si>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</si>
  <si>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</si>
  <si>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</si>
  <si>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</si>
  <si>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</si>
  <si>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</si>
  <si>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</si>
  <si>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</si>
  <si>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</si>
  <si>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</si>
  <si>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</si>
  <si>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</si>
  <si>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</si>
  <si>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</si>
  <si>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</si>
  <si>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</si>
  <si>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</si>
  <si>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</si>
  <si>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</si>
  <si>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</si>
  <si>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</si>
  <si>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</si>
  <si>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</si>
  <si>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</si>
  <si>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</si>
  <si>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</si>
  <si>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</si>
  <si>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</si>
  <si>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</si>
  <si>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</si>
  <si>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</si>
  <si>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</si>
  <si>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</si>
  <si>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</si>
  <si>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</si>
  <si>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</si>
  <si>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</si>
  <si>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</si>
  <si>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</si>
  <si>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</si>
  <si>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</si>
  <si>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</si>
  <si>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</si>
  <si>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</si>
  <si>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</si>
  <si>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</si>
  <si>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</si>
  <si>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</si>
  <si>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</si>
  <si>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</si>
  <si>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</si>
  <si>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</si>
  <si>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</si>
  <si>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</si>
  <si>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</si>
  <si>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</si>
  <si>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</si>
  <si>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</si>
  <si>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</si>
  <si>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</si>
  <si>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</si>
  <si>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</si>
  <si>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</si>
  <si>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</si>
  <si>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</si>
  <si>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</si>
  <si>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</si>
  <si>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</si>
  <si>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</si>
  <si>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</si>
  <si>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</si>
  <si>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</si>
  <si>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</si>
  <si>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</si>
  <si>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</si>
  <si>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</si>
  <si>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</si>
  <si>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</si>
  <si>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</si>
  <si>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</si>
  <si>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</si>
  <si>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</si>
  <si>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</si>
  <si>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</si>
  <si>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</si>
  <si>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</si>
  <si>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</si>
  <si>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</si>
  <si>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</si>
  <si>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</si>
  <si>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</si>
  <si>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</si>
  <si>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</si>
  <si>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</si>
  <si>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</si>
  <si>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</si>
  <si>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</si>
  <si>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</si>
  <si>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</si>
  <si>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</si>
  <si>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</si>
  <si>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</si>
  <si>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</si>
  <si>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</si>
  <si>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</si>
  <si>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</si>
  <si>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</si>
  <si>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</si>
  <si>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</si>
  <si>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</si>
  <si>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</si>
  <si>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</si>
  <si>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</si>
  <si>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</si>
  <si>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</si>
  <si>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</si>
  <si>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</si>
  <si>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</si>
  <si>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</si>
  <si>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</si>
  <si>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</si>
  <si>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</si>
  <si>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</si>
  <si>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</si>
  <si>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</si>
  <si>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</si>
  <si>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</si>
  <si>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</si>
  <si>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</si>
  <si>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</si>
  <si>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</si>
  <si>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</si>
  <si>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</si>
  <si>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</si>
  <si>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</si>
  <si>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</si>
  <si>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</si>
  <si>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</si>
  <si>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</si>
  <si>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</si>
  <si>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</si>
  <si>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</si>
  <si>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</si>
  <si>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</si>
  <si>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</si>
  <si>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</si>
  <si>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</si>
  <si>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</si>
  <si>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</si>
  <si>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</si>
  <si>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</si>
  <si>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</si>
  <si>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</si>
  <si>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</si>
  <si>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</si>
  <si>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</si>
  <si>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</si>
  <si>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</si>
  <si>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</si>
  <si>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</si>
  <si>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</si>
  <si>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</si>
  <si>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</si>
  <si>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</si>
  <si>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</si>
  <si>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</si>
  <si>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</si>
  <si>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</si>
  <si>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</si>
  <si>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</si>
  <si>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</si>
  <si>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</si>
  <si>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</si>
  <si>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</si>
  <si>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</si>
  <si>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</si>
  <si>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</si>
  <si>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</si>
  <si>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</si>
  <si>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</si>
  <si>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</si>
  <si>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</si>
  <si>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</si>
  <si>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</si>
  <si>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</si>
  <si>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</si>
  <si>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</si>
  <si>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</si>
  <si>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</si>
  <si>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</si>
  <si>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</si>
  <si>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</si>
  <si>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</si>
  <si>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</si>
  <si>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</si>
  <si>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</si>
  <si>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</si>
  <si>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</si>
  <si>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</si>
  <si>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</si>
  <si>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</si>
  <si>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</si>
  <si>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</si>
  <si>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</si>
  <si>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</si>
  <si>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</si>
  <si>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</si>
  <si>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</si>
  <si>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</si>
  <si>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</si>
  <si>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</si>
  <si>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</si>
  <si>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</si>
  <si>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</si>
  <si>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</si>
  <si>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</si>
  <si>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</si>
  <si>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</si>
  <si>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</si>
  <si>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</si>
  <si>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</si>
  <si>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</si>
  <si>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</si>
  <si>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</si>
  <si>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</si>
  <si>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</si>
  <si>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</si>
  <si>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</si>
  <si>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</si>
  <si>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</si>
  <si>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</si>
  <si>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</si>
  <si>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</si>
  <si>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</si>
  <si>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</si>
  <si>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</si>
  <si>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</si>
  <si>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</si>
  <si>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</si>
  <si>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</si>
  <si>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</si>
  <si>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</si>
  <si>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</si>
  <si>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</si>
  <si>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</si>
  <si>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</si>
  <si>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</si>
  <si>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</si>
  <si>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</si>
  <si>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</si>
  <si>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</si>
  <si>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</si>
  <si>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</si>
  <si>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</si>
  <si>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</si>
  <si>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</si>
  <si>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</si>
  <si>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</si>
  <si>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</si>
  <si>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</si>
  <si>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</si>
  <si>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</si>
  <si>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</si>
  <si>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</si>
  <si>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</si>
  <si>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</si>
  <si>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</si>
  <si>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</si>
  <si>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</si>
  <si>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</si>
  <si>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</si>
  <si>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</si>
  <si>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</si>
  <si>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</si>
  <si>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</si>
  <si>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</si>
  <si>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</si>
  <si>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</si>
  <si>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</si>
  <si>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</si>
  <si>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</si>
  <si>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</si>
  <si>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</si>
  <si>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</si>
  <si>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</si>
  <si>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</si>
  <si>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</si>
  <si>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</si>
  <si>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</si>
  <si>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</si>
  <si>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</si>
  <si>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</si>
  <si>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</si>
  <si>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</si>
  <si>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</si>
  <si>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</si>
  <si>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</si>
  <si>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</si>
  <si>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</si>
  <si>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</si>
  <si>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</si>
  <si>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</si>
  <si>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</si>
  <si>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</si>
  <si>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</si>
  <si>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</si>
  <si>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</si>
  <si>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</si>
  <si>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</si>
  <si>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</si>
  <si>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</si>
  <si>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</si>
  <si>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</si>
  <si>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</si>
  <si>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</si>
  <si>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</si>
  <si>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</si>
  <si>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</si>
  <si>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</si>
  <si>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</si>
  <si>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</si>
  <si>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</si>
  <si>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</si>
  <si>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</si>
  <si>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</si>
  <si>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</si>
  <si>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</si>
  <si>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</si>
  <si>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</si>
  <si>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</si>
  <si>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</si>
  <si>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</si>
  <si>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</si>
  <si>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</si>
  <si>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</si>
  <si>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</si>
  <si>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</si>
  <si>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</si>
  <si>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</si>
  <si>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</si>
  <si>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</si>
  <si>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</si>
  <si>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</si>
  <si>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</si>
  <si>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</si>
  <si>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</si>
  <si>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</si>
  <si>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</si>
  <si>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</si>
  <si>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</si>
  <si>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</si>
  <si>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</si>
  <si>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</si>
  <si>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</si>
  <si>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</si>
  <si>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</si>
  <si>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</si>
  <si>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</si>
  <si>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</si>
  <si>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</si>
  <si>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</si>
  <si>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</si>
  <si>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</si>
  <si>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</si>
  <si>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</si>
  <si>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</si>
  <si>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</si>
  <si>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</si>
  <si>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</si>
  <si>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</si>
  <si>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</si>
  <si>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</si>
  <si>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</si>
  <si>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</si>
  <si>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</si>
  <si>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</si>
  <si>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</si>
  <si>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</si>
  <si>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</si>
  <si>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</si>
  <si>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</si>
  <si>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</si>
  <si>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</si>
  <si>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</si>
  <si>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</si>
  <si>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</si>
  <si>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</si>
  <si>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</si>
  <si>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</si>
  <si>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</si>
  <si>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</si>
  <si>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</si>
  <si>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</si>
  <si>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</si>
  <si>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</si>
  <si>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</si>
  <si>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</si>
  <si>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</si>
  <si>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</si>
  <si>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</si>
  <si>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</si>
  <si>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</si>
  <si>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</si>
  <si>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</si>
  <si>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</si>
  <si>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</si>
  <si>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</si>
  <si>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</si>
  <si>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</si>
  <si>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</si>
  <si>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</si>
  <si>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</si>
  <si>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</si>
  <si>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</si>
  <si>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</si>
  <si>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</si>
  <si>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</si>
  <si>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</si>
  <si>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</si>
  <si>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</si>
  <si>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</si>
  <si>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</si>
  <si>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</si>
  <si>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</si>
  <si>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</si>
  <si>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</si>
  <si>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</si>
  <si>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</si>
  <si>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</si>
  <si>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</si>
  <si>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</si>
  <si>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</si>
  <si>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</si>
  <si>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</si>
  <si>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</si>
  <si>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</si>
  <si>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</si>
  <si>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</si>
  <si>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</si>
  <si>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</si>
  <si>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</si>
  <si>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</si>
  <si>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</si>
  <si>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</si>
  <si>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</si>
  <si>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</si>
  <si>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</si>
  <si>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</si>
  <si>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</si>
  <si>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</si>
  <si>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</si>
  <si>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</si>
  <si>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</si>
  <si>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</si>
  <si>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</si>
  <si>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</si>
  <si>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</si>
  <si>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</si>
  <si>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</si>
  <si>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</si>
  <si>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</si>
  <si>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</si>
  <si>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</si>
  <si>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</si>
  <si>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</si>
  <si>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</si>
  <si>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</si>
  <si>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</si>
  <si>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</si>
  <si>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</si>
  <si>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</si>
  <si>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</si>
  <si>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</si>
  <si>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</si>
  <si>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</si>
  <si>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</si>
  <si>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</si>
  <si>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</si>
  <si>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</si>
  <si>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</si>
  <si>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</si>
  <si>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</si>
  <si>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</si>
  <si>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</si>
  <si>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</si>
  <si>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</si>
  <si>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</si>
  <si>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</si>
  <si>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</si>
  <si>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</si>
  <si>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</si>
  <si>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</si>
  <si>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</si>
  <si>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</si>
  <si>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</si>
  <si>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</si>
  <si>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</si>
  <si>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</si>
  <si>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</si>
  <si>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</si>
  <si>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</si>
  <si>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</si>
  <si>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</si>
  <si>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</si>
  <si>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</si>
  <si>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</si>
  <si>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</si>
  <si>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</si>
  <si>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</si>
  <si>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</si>
  <si>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</si>
  <si>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</si>
  <si>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</si>
  <si>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</si>
  <si>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</si>
  <si>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</si>
  <si>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</si>
  <si>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</si>
  <si>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</si>
  <si>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</si>
  <si>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</si>
  <si>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</si>
  <si>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</si>
  <si>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</si>
  <si>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</si>
  <si>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</si>
  <si>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</si>
  <si>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</si>
  <si>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</si>
  <si>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</si>
  <si>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</si>
  <si>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</si>
  <si>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</si>
  <si>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</si>
  <si>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</si>
  <si>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</si>
  <si>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</si>
  <si>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</si>
  <si>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</si>
  <si>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</si>
  <si>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</si>
  <si>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</si>
  <si>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</si>
  <si>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</si>
  <si>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</si>
  <si>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</si>
  <si>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</si>
  <si>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</si>
  <si>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</si>
  <si>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</si>
  <si>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</si>
  <si>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</si>
  <si>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</si>
  <si>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</si>
  <si>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</si>
  <si>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</si>
  <si>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</si>
  <si>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</si>
  <si>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</si>
  <si>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</si>
  <si>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</si>
  <si>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</si>
  <si>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</si>
  <si>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</si>
  <si>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</si>
  <si>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</si>
  <si>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</si>
  <si>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</si>
  <si>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</si>
  <si>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</si>
  <si>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</si>
  <si>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</si>
  <si>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</si>
  <si>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</si>
  <si>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</si>
  <si>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</si>
  <si>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</si>
  <si>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</si>
  <si>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</si>
  <si>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</si>
  <si>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</si>
  <si>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</si>
  <si>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</si>
  <si>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</si>
  <si>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</si>
  <si>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</si>
  <si>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</si>
  <si>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</si>
  <si>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</si>
  <si>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</si>
  <si>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</si>
  <si>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</si>
  <si>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</si>
  <si>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</si>
  <si>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</si>
  <si>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</si>
  <si>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</si>
  <si>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</si>
  <si>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</si>
  <si>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</si>
  <si>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</si>
  <si>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</si>
  <si>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</si>
  <si>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</si>
  <si>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</si>
  <si>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</si>
  <si>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</si>
  <si>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</si>
  <si>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</si>
  <si>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</si>
  <si>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</si>
  <si>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</si>
  <si>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</si>
  <si>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</si>
  <si>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</si>
  <si>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</si>
  <si>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</si>
  <si>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</si>
  <si>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</si>
  <si>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</si>
  <si>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</si>
  <si>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</si>
  <si>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</si>
  <si>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</si>
  <si>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</si>
  <si>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</si>
  <si>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</si>
  <si>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</si>
  <si>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</si>
  <si>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</si>
  <si>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</si>
  <si>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</si>
  <si>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</si>
  <si>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</si>
  <si>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</si>
  <si>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</si>
  <si>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</si>
  <si>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</si>
  <si>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</si>
  <si>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</si>
  <si>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</si>
  <si>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</si>
  <si>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</si>
  <si>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</si>
  <si>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</si>
  <si>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</si>
  <si>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</si>
  <si>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</si>
  <si>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</si>
  <si>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</si>
  <si>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</si>
  <si>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</si>
  <si>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</si>
  <si>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</si>
  <si>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</si>
  <si>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</si>
  <si>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</si>
  <si>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</si>
  <si>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</si>
  <si>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</si>
  <si>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</si>
  <si>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</si>
  <si>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</si>
  <si>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</si>
  <si>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</si>
  <si>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</si>
  <si>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</si>
  <si>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</si>
  <si>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</si>
  <si>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</si>
  <si>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</si>
  <si>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</si>
  <si>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</si>
  <si>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</si>
  <si>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</si>
  <si>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</si>
  <si>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</si>
  <si>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</si>
  <si>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</si>
  <si>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</si>
  <si>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</si>
  <si>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</si>
  <si>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</si>
  <si>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</si>
  <si>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</si>
  <si>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</si>
  <si>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</si>
  <si>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</si>
  <si>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</si>
  <si>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</si>
  <si>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</si>
  <si>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</si>
  <si>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</si>
  <si>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</si>
  <si>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</si>
  <si>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</si>
  <si>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</si>
  <si>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</si>
  <si>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</si>
  <si>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</si>
  <si>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</si>
  <si>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</si>
  <si>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</si>
  <si>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</si>
  <si>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</si>
  <si>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</si>
  <si>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</si>
  <si>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</si>
  <si>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</si>
  <si>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</si>
  <si>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</si>
  <si>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</si>
  <si>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</si>
  <si>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</si>
  <si>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</si>
  <si>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</si>
  <si>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</si>
  <si>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</si>
  <si>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</si>
  <si>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</si>
  <si>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</si>
  <si>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</si>
  <si>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</si>
  <si>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</si>
  <si>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</si>
  <si>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</si>
  <si>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</si>
  <si>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</si>
  <si>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</si>
  <si>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</si>
  <si>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</si>
  <si>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</si>
  <si>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</si>
  <si>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</si>
  <si>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</si>
  <si>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</si>
  <si>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</si>
  <si>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</si>
  <si>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</si>
  <si>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</si>
  <si>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</si>
  <si>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</si>
  <si>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</si>
  <si>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</si>
  <si>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</si>
  <si>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</si>
  <si>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</si>
  <si>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</si>
  <si>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</si>
  <si>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</si>
  <si>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</si>
  <si>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</si>
  <si>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</si>
  <si>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</si>
  <si>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</si>
  <si>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</si>
  <si>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</si>
  <si>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</si>
  <si>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</si>
  <si>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</si>
  <si>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</si>
  <si>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</si>
  <si>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</si>
  <si>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</si>
  <si>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</si>
  <si>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</si>
  <si>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</si>
  <si>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</si>
  <si>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</si>
  <si>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</si>
  <si>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</si>
  <si>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</si>
  <si>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</si>
  <si>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</si>
  <si>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</si>
  <si>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</si>
  <si>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</si>
  <si>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</si>
  <si>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</si>
  <si>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</si>
  <si>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</si>
  <si>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</si>
  <si>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</si>
  <si>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</si>
  <si>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</si>
  <si>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</si>
  <si>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</si>
  <si>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</si>
  <si>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</si>
  <si>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</si>
  <si>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</si>
  <si>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</si>
  <si>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</si>
  <si>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</si>
  <si>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</si>
  <si>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</si>
  <si>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</si>
  <si>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</si>
  <si>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</si>
  <si>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</si>
  <si>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</si>
  <si>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</si>
  <si>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</si>
  <si>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</si>
  <si>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</si>
  <si>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</si>
  <si>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</si>
  <si>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</si>
  <si>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</si>
  <si>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</si>
  <si>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</si>
  <si>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</si>
  <si>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</si>
  <si>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</si>
  <si>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</si>
  <si>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</si>
  <si>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</si>
  <si>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</si>
  <si>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</si>
  <si>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</si>
  <si>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</si>
  <si>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</si>
  <si>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</si>
  <si>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</si>
  <si>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</si>
  <si>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</si>
  <si>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</si>
  <si>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</si>
  <si>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</si>
  <si>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</si>
  <si>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</si>
  <si>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</si>
  <si>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</si>
  <si>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</si>
  <si>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</si>
  <si>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</si>
  <si>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</si>
  <si>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</si>
  <si>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</si>
  <si>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</si>
  <si>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</si>
  <si>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</si>
  <si>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</si>
  <si>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</si>
  <si>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</si>
  <si>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</si>
  <si>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</si>
  <si>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</si>
  <si>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</si>
  <si>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</si>
  <si>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</si>
  <si>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</si>
  <si>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</si>
  <si>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</si>
  <si>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</si>
  <si>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</si>
  <si>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</si>
  <si>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</si>
  <si>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</si>
  <si>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</si>
  <si>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</si>
  <si>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</si>
  <si>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</si>
  <si>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</si>
  <si>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</si>
  <si>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</si>
  <si>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</si>
  <si>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</si>
  <si>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</si>
  <si>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</si>
  <si>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</si>
  <si>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</si>
  <si>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</si>
  <si>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</si>
  <si>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</si>
  <si>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</si>
  <si>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</si>
  <si>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</si>
  <si>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</si>
  <si>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</si>
  <si>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</si>
  <si>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</si>
  <si>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</si>
  <si>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</si>
  <si>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</si>
  <si>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</si>
  <si>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</si>
  <si>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</si>
  <si>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</si>
  <si>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</si>
  <si>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</si>
  <si>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</si>
  <si>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</si>
  <si>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</si>
  <si>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</si>
  <si>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</si>
  <si>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</si>
  <si>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</si>
  <si>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</si>
  <si>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</si>
  <si>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</si>
  <si>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</si>
  <si>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</si>
  <si>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</si>
  <si>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</si>
  <si>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</si>
  <si>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</si>
  <si>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</si>
  <si>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</si>
  <si>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</si>
  <si>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</si>
  <si>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</si>
  <si>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</si>
  <si>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</si>
  <si>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</si>
  <si>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</si>
  <si>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</si>
  <si>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</si>
  <si>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</si>
  <si>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</si>
  <si>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</si>
  <si>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</si>
  <si>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</si>
  <si>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</si>
  <si>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</si>
  <si>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</si>
  <si>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</si>
  <si>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</si>
  <si>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</si>
  <si>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</si>
  <si>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</si>
  <si>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</si>
  <si>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</si>
  <si>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</si>
  <si>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</si>
  <si>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</si>
  <si>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</si>
  <si>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</si>
  <si>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</si>
  <si>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</si>
  <si>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</si>
  <si>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</si>
  <si>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</si>
  <si>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</si>
  <si>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</si>
  <si>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</si>
  <si>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</si>
  <si>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</si>
  <si>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</si>
  <si>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</si>
  <si>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</si>
  <si>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</si>
  <si>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</si>
  <si>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</si>
  <si>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</si>
  <si>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</si>
  <si>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</si>
  <si>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</si>
  <si>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</si>
  <si>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</si>
  <si>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</si>
  <si>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</si>
  <si>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</si>
  <si>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</si>
  <si>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</si>
  <si>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</si>
  <si>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</si>
  <si>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</si>
  <si>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</si>
  <si>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</si>
  <si>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</si>
  <si>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</si>
  <si>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</si>
  <si>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</si>
  <si>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</si>
  <si>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</si>
  <si>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</si>
  <si>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</si>
  <si>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</si>
  <si>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</si>
  <si>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</si>
  <si>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</si>
  <si>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</si>
  <si>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</si>
  <si>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</si>
  <si>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</si>
  <si>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</si>
  <si>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</si>
  <si>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</si>
  <si>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</si>
  <si>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</si>
  <si>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</si>
  <si>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</si>
  <si>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</si>
  <si>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</si>
  <si>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</si>
  <si>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</si>
  <si>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</si>
  <si>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</si>
  <si>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</si>
  <si>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</si>
  <si>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</si>
  <si>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</si>
  <si>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</si>
  <si>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</si>
  <si>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</si>
  <si>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</si>
  <si>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</si>
  <si>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</si>
  <si>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</si>
  <si>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</si>
  <si>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</si>
  <si>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</si>
  <si>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</si>
  <si>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</si>
  <si>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</si>
  <si>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</si>
  <si>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</si>
  <si>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</si>
  <si>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</si>
  <si>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</si>
  <si>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</si>
  <si>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</si>
  <si>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</si>
  <si>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</si>
  <si>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</si>
  <si>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</si>
  <si>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</si>
  <si>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</si>
  <si>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</si>
  <si>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</si>
  <si>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</si>
  <si>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</si>
  <si>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</si>
  <si>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</si>
  <si>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</si>
  <si>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</si>
  <si>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</si>
  <si>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</si>
  <si>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</si>
  <si>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</si>
  <si>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</si>
  <si>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</si>
  <si>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</si>
  <si>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</si>
  <si>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</si>
  <si>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</si>
  <si>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</si>
  <si>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</si>
  <si>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</si>
  <si>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</si>
  <si>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</si>
  <si>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</si>
  <si>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</si>
  <si>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</si>
  <si>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</si>
  <si>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</si>
  <si>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</si>
  <si>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</si>
  <si>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</si>
  <si>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</si>
  <si>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</si>
  <si>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</si>
  <si>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</si>
  <si>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</si>
  <si>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</si>
  <si>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</si>
  <si>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</si>
  <si>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</si>
  <si>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</si>
  <si>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</si>
  <si>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</si>
  <si>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</si>
  <si>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</si>
  <si>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</si>
  <si>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</si>
  <si>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</si>
  <si>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</si>
  <si>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</si>
  <si>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</si>
  <si>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</si>
  <si>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</si>
  <si>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</si>
  <si>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</si>
  <si>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</si>
  <si>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</si>
  <si>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</si>
  <si>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</si>
  <si>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</si>
  <si>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</si>
  <si>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</si>
  <si>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</si>
  <si>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</si>
  <si>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</si>
  <si>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</si>
  <si>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</si>
  <si>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</si>
  <si>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</si>
  <si>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</si>
  <si>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</si>
  <si>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</si>
  <si>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</si>
  <si>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</si>
  <si>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</si>
  <si>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</si>
  <si>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</si>
  <si>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</si>
  <si>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</si>
  <si>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</si>
  <si>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</si>
  <si>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</si>
  <si>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</si>
  <si>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</si>
  <si>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</si>
  <si>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</si>
  <si>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</si>
  <si>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</si>
  <si>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</si>
  <si>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</si>
  <si>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</si>
  <si>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</si>
  <si>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</si>
  <si>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</si>
  <si>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</si>
  <si>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</si>
  <si>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</si>
  <si>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</si>
  <si>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</si>
  <si>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</si>
  <si>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</si>
  <si>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</si>
  <si>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</si>
  <si>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</si>
  <si>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</si>
  <si>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</si>
  <si>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</si>
  <si>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</si>
  <si>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</si>
  <si>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</si>
  <si>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</si>
  <si>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</si>
  <si>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</si>
  <si>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</si>
  <si>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</si>
  <si>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</si>
  <si>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</si>
  <si>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</si>
  <si>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</si>
  <si>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</si>
  <si>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</si>
  <si>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</si>
  <si>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</si>
  <si>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</si>
  <si>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</si>
  <si>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</si>
  <si>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</si>
  <si>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</si>
  <si>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</si>
  <si>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</si>
  <si>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</si>
  <si>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</si>
  <si>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</si>
  <si>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</si>
  <si>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</si>
  <si>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</si>
  <si>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</si>
  <si>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</si>
  <si>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</si>
  <si>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</si>
  <si>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</si>
  <si>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</si>
  <si>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</si>
  <si>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</si>
  <si>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</si>
  <si>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</si>
  <si>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</si>
  <si>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</si>
  <si>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</si>
  <si>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</si>
  <si>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</si>
  <si>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</si>
  <si>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</si>
  <si>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</si>
  <si>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</si>
  <si>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</si>
  <si>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</si>
  <si>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</si>
  <si>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</si>
  <si>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</si>
  <si>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</si>
  <si>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</si>
  <si>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</si>
  <si>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</si>
  <si>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</si>
  <si>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</si>
  <si>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</si>
  <si>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</si>
  <si>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</si>
  <si>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</si>
  <si>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</si>
  <si>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</si>
  <si>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</si>
  <si>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</si>
  <si>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</si>
  <si>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</si>
  <si>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</si>
  <si>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</si>
  <si>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</si>
  <si>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</si>
  <si>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</si>
  <si>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</si>
  <si>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</si>
  <si>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</si>
  <si>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</si>
  <si>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</si>
  <si>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</si>
  <si>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</si>
  <si>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</si>
  <si>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</si>
  <si>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</si>
  <si>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</si>
  <si>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</si>
  <si>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</si>
  <si>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</si>
  <si>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</si>
  <si>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</si>
  <si>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</si>
  <si>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</si>
  <si>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</si>
  <si>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</si>
  <si>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</si>
  <si>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</si>
  <si>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</si>
  <si>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</si>
  <si>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</si>
  <si>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</si>
  <si>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</si>
  <si>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</si>
  <si>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</si>
  <si>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</si>
  <si>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</si>
  <si>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</si>
  <si>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</si>
  <si>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</si>
  <si>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</si>
  <si>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</si>
  <si>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</si>
  <si>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</si>
  <si>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</si>
  <si>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</si>
  <si>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</si>
  <si>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</si>
  <si>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</si>
  <si>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</si>
  <si>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</si>
  <si>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</si>
  <si>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</si>
  <si>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</si>
  <si>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</si>
  <si>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</si>
  <si>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</si>
  <si>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</si>
  <si>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</si>
  <si>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</si>
  <si>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</si>
  <si>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</si>
  <si>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</si>
  <si>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</si>
  <si>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</si>
  <si>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</si>
  <si>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</si>
  <si>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</si>
  <si>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</si>
  <si>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</si>
  <si>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</si>
  <si>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</si>
  <si>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</si>
  <si>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</si>
  <si>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</si>
  <si>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</si>
  <si>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</si>
  <si>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</si>
  <si>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</si>
  <si>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</si>
  <si>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</si>
  <si>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</si>
  <si>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</si>
  <si>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</si>
  <si>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</si>
  <si>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</si>
  <si>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</si>
  <si>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</si>
  <si>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</si>
  <si>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</si>
  <si>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</si>
  <si>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</si>
  <si>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</si>
  <si>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</si>
  <si>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</si>
  <si>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</si>
  <si>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</si>
  <si>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</si>
  <si>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</si>
  <si>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</si>
  <si>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</si>
  <si>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</si>
  <si>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</si>
  <si>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</si>
  <si>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</si>
  <si>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</si>
  <si>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</si>
  <si>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</si>
  <si>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</si>
  <si>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</si>
  <si>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</si>
  <si>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</si>
  <si>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</si>
  <si>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</si>
  <si>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</si>
  <si>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</si>
  <si>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</si>
  <si>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</si>
  <si>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</si>
  <si>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</si>
  <si>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</si>
  <si>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</si>
  <si>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</si>
  <si>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</si>
  <si>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</si>
  <si>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</si>
  <si>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</si>
  <si>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</si>
  <si>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</si>
  <si>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</si>
  <si>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</si>
  <si>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</si>
  <si>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</si>
  <si>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</si>
  <si>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</si>
  <si>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</si>
  <si>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</si>
  <si>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</si>
  <si>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</si>
  <si>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</si>
  <si>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</si>
  <si>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</si>
  <si>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</si>
  <si>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</si>
  <si>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</si>
  <si>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</si>
  <si>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</si>
  <si>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</si>
  <si>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</si>
  <si>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</si>
  <si>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</si>
  <si>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</si>
  <si>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</si>
  <si>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</si>
  <si>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</si>
  <si>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</si>
  <si>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</si>
  <si>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</si>
  <si>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</si>
  <si>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</si>
  <si>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</si>
  <si>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</si>
  <si>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</si>
  <si>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</si>
  <si>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</si>
  <si>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</si>
  <si>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</si>
  <si>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</si>
  <si>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</si>
  <si>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</si>
  <si>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</si>
  <si>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</si>
  <si>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</si>
  <si>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</si>
  <si>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</si>
  <si>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</si>
  <si>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</si>
  <si>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</si>
  <si>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</si>
  <si>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</si>
  <si>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</si>
  <si>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</si>
  <si>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</si>
  <si>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</si>
  <si>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</si>
  <si>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</si>
  <si>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</si>
  <si>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</si>
  <si>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</si>
  <si>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</si>
  <si>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</si>
  <si>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</si>
  <si>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</si>
  <si>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</si>
  <si>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</si>
  <si>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</si>
  <si>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</si>
  <si>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</si>
  <si>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</si>
  <si>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</si>
  <si>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</si>
  <si>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</si>
  <si>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</si>
  <si>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</si>
  <si>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</si>
  <si>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</si>
  <si>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</si>
  <si>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</si>
  <si>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</si>
  <si>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</si>
  <si>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</si>
  <si>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</si>
  <si>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</si>
  <si>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</si>
  <si>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</si>
  <si>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</si>
  <si>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</si>
  <si>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</si>
  <si>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</si>
  <si>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</si>
  <si>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</si>
  <si>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</si>
  <si>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</si>
  <si>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</si>
  <si>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</si>
  <si>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</si>
  <si>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</si>
  <si>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</si>
  <si>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</si>
  <si>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</si>
  <si>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</si>
  <si>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</si>
  <si>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</si>
  <si>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</si>
  <si>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</si>
  <si>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</si>
  <si>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</si>
  <si>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</si>
  <si>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</si>
  <si>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</si>
  <si>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</si>
  <si>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</si>
  <si>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</si>
  <si>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</si>
  <si>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</si>
  <si>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</si>
  <si>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</si>
  <si>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</si>
  <si>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</si>
  <si>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</si>
  <si>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</si>
  <si>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</si>
  <si>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</si>
  <si>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</si>
  <si>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</si>
  <si>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</si>
  <si>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</si>
  <si>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</si>
  <si>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</si>
  <si>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</si>
  <si>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</si>
  <si>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</si>
  <si>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</si>
  <si>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</si>
  <si>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</si>
  <si>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</si>
  <si>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</si>
  <si>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</si>
  <si>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</si>
  <si>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</si>
  <si>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</si>
  <si>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</si>
  <si>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</si>
  <si>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</si>
  <si>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</si>
  <si>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</si>
  <si>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</si>
  <si>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</si>
  <si>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</si>
  <si>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</si>
  <si>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</si>
  <si>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</si>
  <si>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</si>
  <si>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</si>
  <si>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</si>
  <si>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</si>
  <si>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</si>
  <si>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</si>
  <si>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</si>
  <si>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</si>
  <si>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</si>
  <si>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</si>
  <si>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</si>
  <si>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</si>
  <si>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</si>
  <si>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</si>
  <si>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</si>
  <si>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</si>
  <si>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</si>
  <si>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</si>
  <si>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</si>
  <si>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</si>
  <si>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</si>
  <si>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</si>
  <si>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</si>
  <si>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</si>
  <si>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</si>
  <si>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</si>
  <si>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</si>
  <si>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</si>
  <si>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</si>
  <si>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</si>
  <si>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</si>
  <si>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</si>
  <si>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</si>
  <si>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</si>
  <si>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</si>
  <si>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</si>
  <si>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</si>
  <si>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</si>
  <si>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</si>
  <si>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</si>
  <si>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</si>
  <si>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</si>
  <si>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</si>
  <si>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</si>
  <si>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</si>
  <si>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</si>
  <si>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</si>
  <si>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</si>
  <si>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</si>
  <si>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</si>
  <si>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</si>
  <si>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</si>
  <si>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</si>
  <si>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</si>
  <si>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</si>
  <si>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</si>
  <si>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</si>
  <si>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</si>
  <si>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</si>
  <si>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</si>
  <si>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</si>
  <si>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</si>
  <si>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</si>
  <si>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</si>
  <si>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</si>
  <si>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</si>
  <si>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</si>
  <si>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</si>
  <si>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</si>
  <si>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</si>
  <si>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</si>
  <si>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</si>
  <si>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</si>
  <si>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</si>
  <si>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</si>
  <si>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</si>
  <si>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</si>
  <si>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</si>
  <si>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</si>
  <si>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</si>
  <si>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</si>
  <si>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</si>
  <si>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</si>
  <si>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</si>
  <si>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</si>
  <si>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</si>
  <si>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</si>
  <si>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</si>
  <si>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</si>
  <si>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</si>
  <si>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</si>
  <si>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</si>
  <si>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</si>
  <si>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</si>
  <si>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</si>
  <si>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</si>
  <si>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</si>
  <si>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</si>
  <si>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</si>
  <si>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</si>
  <si>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</si>
  <si>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</si>
  <si>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</si>
  <si>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</si>
  <si>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</si>
  <si>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</si>
  <si>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</si>
  <si>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</si>
  <si>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</si>
  <si>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</si>
  <si>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</si>
  <si>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</si>
  <si>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</si>
  <si>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</si>
  <si>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</si>
  <si>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</si>
  <si>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</si>
  <si>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</si>
  <si>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</si>
  <si>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</si>
  <si>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</si>
  <si>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</si>
  <si>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</si>
  <si>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</si>
  <si>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</si>
  <si>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</si>
  <si>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</si>
  <si>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</si>
  <si>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</si>
  <si>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</si>
  <si>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</si>
  <si>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</si>
  <si>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</si>
  <si>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</si>
  <si>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</si>
  <si>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</si>
  <si>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</si>
  <si>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</si>
  <si>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</si>
  <si>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</si>
  <si>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</si>
  <si>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</si>
  <si>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</si>
  <si>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</si>
  <si>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</si>
  <si>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</si>
  <si>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</si>
  <si>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</si>
  <si>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</si>
  <si>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</si>
  <si>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</si>
  <si>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</si>
  <si>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</si>
  <si>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</si>
  <si>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</si>
  <si>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</si>
  <si>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</si>
  <si>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</si>
  <si>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</si>
  <si>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</si>
  <si>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</si>
  <si>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</si>
  <si>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</si>
  <si>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</si>
  <si>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</si>
  <si>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</si>
  <si>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</si>
  <si>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</si>
  <si>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</si>
  <si>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</si>
  <si>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</si>
  <si>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</si>
  <si>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</si>
  <si>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</si>
  <si>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</si>
  <si>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</si>
  <si>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</si>
  <si>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</si>
  <si>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</si>
  <si>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</si>
  <si>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</si>
  <si>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</si>
  <si>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</si>
  <si>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</si>
  <si>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</si>
  <si>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</si>
  <si>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</si>
  <si>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</si>
  <si>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</si>
  <si>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</si>
  <si>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</si>
  <si>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</si>
  <si>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</si>
  <si>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</si>
  <si>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</si>
  <si>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</si>
  <si>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</si>
  <si>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</si>
  <si>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</si>
  <si>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</si>
  <si>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</si>
  <si>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</si>
  <si>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</si>
  <si>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</si>
  <si>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</si>
  <si>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</si>
  <si>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</si>
  <si>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</si>
  <si>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</si>
  <si>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</si>
  <si>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</si>
  <si>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</si>
  <si>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</si>
  <si>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</si>
  <si>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</si>
  <si>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</si>
  <si>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</si>
  <si>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</si>
  <si>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</si>
  <si>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</si>
  <si>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</si>
  <si>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</si>
  <si>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</si>
  <si>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</si>
  <si>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</si>
  <si>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</si>
  <si>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</si>
  <si>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</si>
  <si>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</si>
  <si>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</si>
  <si>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</si>
  <si>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</si>
  <si>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</si>
  <si>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</si>
  <si>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</si>
  <si>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</si>
  <si>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</si>
  <si>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</si>
  <si>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</si>
  <si>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</si>
  <si>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</si>
  <si>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</si>
  <si>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</si>
  <si>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</si>
  <si>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</si>
  <si>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</si>
  <si>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</si>
  <si>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</si>
  <si>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</si>
  <si>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</si>
  <si>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</si>
  <si>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</si>
  <si>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</si>
  <si>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</si>
  <si>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</si>
  <si>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</si>
  <si>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</si>
  <si>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</si>
  <si>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</si>
  <si>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</si>
  <si>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</si>
  <si>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</si>
  <si>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</si>
  <si>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</si>
  <si>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</si>
  <si>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</si>
  <si>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</si>
  <si>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</si>
  <si>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</si>
  <si>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</si>
  <si>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</si>
  <si>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</si>
  <si>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</si>
  <si>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</si>
  <si>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</si>
  <si>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</si>
  <si>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</si>
  <si>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</si>
  <si>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</si>
  <si>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</si>
  <si>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</si>
  <si>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</si>
  <si>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</si>
  <si>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</si>
  <si>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</si>
  <si>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</si>
  <si>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</si>
  <si>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</si>
  <si>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</si>
  <si>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</si>
  <si>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</si>
  <si>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</si>
  <si>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</si>
  <si>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</si>
  <si>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</si>
  <si>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</si>
  <si>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</si>
  <si>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</si>
  <si>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</si>
  <si>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</si>
  <si>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</si>
  <si>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</si>
  <si>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</si>
  <si>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</si>
  <si>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</si>
  <si>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</si>
  <si>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</si>
  <si>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</si>
  <si>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</si>
  <si>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</si>
  <si>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</si>
  <si>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</si>
  <si>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</si>
  <si>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</si>
  <si>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</si>
  <si>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</si>
  <si>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</si>
  <si>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</si>
  <si>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</si>
  <si>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</si>
  <si>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</si>
  <si>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</si>
  <si>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</si>
  <si>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</si>
  <si>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</si>
  <si>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</si>
  <si>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</si>
  <si>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</si>
  <si>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</si>
  <si>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</si>
  <si>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</si>
  <si>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</si>
  <si>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</si>
  <si>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</si>
  <si>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</si>
  <si>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</si>
  <si>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</si>
  <si>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</si>
  <si>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</si>
  <si>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</si>
  <si>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</si>
  <si>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</si>
  <si>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</si>
  <si>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</si>
  <si>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</si>
  <si>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</si>
  <si>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</si>
  <si>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</si>
  <si>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</si>
  <si>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</si>
  <si>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</si>
  <si>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</si>
  <si>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</si>
  <si>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</si>
  <si>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</si>
  <si>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</si>
  <si>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</si>
  <si>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</si>
  <si>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</si>
  <si>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</si>
  <si>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</si>
  <si>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</si>
  <si>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</si>
  <si>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</si>
  <si>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</si>
  <si>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</si>
  <si>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</si>
  <si>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</si>
  <si>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</si>
  <si>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</si>
  <si>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</si>
  <si>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</si>
  <si>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</si>
  <si>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</si>
  <si>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</si>
  <si>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</si>
  <si>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</si>
  <si>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</si>
  <si>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</si>
  <si>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</si>
  <si>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</si>
  <si>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</si>
  <si>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</si>
  <si>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</si>
  <si>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</si>
  <si>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</si>
  <si>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</si>
  <si>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</si>
  <si>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</si>
  <si>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</si>
  <si>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</si>
  <si>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</si>
  <si>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</si>
  <si>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</si>
  <si>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</si>
  <si>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</si>
  <si>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</si>
  <si>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</si>
  <si>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</si>
  <si>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</si>
  <si>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</si>
  <si>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</si>
  <si>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</si>
  <si>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</si>
  <si>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</si>
  <si>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</si>
  <si>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</si>
  <si>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</si>
  <si>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</si>
  <si>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</si>
  <si>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</si>
  <si>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</si>
  <si>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</si>
  <si>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</si>
  <si>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</si>
  <si>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</si>
  <si>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</si>
  <si>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</si>
  <si>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</si>
  <si>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</si>
  <si>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</si>
  <si>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</si>
  <si>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</si>
  <si>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</si>
  <si>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</si>
  <si>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</si>
  <si>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</si>
  <si>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</si>
  <si>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</si>
  <si>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</si>
  <si>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</si>
  <si>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</si>
  <si>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</si>
  <si>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</si>
  <si>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</si>
  <si>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</si>
  <si>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</si>
  <si>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</si>
  <si>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</si>
  <si>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</si>
  <si>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</si>
  <si>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</si>
  <si>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</si>
  <si>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</si>
  <si>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</si>
  <si>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</si>
  <si>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</si>
  <si>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</si>
  <si>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</si>
  <si>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</si>
  <si>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</si>
  <si>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</si>
  <si>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</si>
  <si>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</si>
  <si>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</si>
  <si>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</si>
  <si>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</si>
  <si>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</si>
  <si>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</si>
  <si>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</si>
  <si>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</si>
  <si>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</si>
  <si>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</si>
  <si>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</si>
  <si>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</si>
  <si>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</si>
  <si>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</si>
  <si>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</si>
  <si>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</si>
  <si>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</si>
  <si>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</si>
  <si>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</si>
  <si>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</si>
  <si>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</si>
  <si>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</si>
  <si>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</si>
  <si>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</si>
  <si>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</si>
  <si>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</si>
  <si>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</si>
  <si>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</si>
  <si>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</si>
  <si>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</si>
  <si>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</si>
  <si>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</si>
  <si>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</si>
  <si>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</si>
  <si>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</si>
  <si>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</si>
  <si>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</si>
  <si>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</si>
  <si>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</si>
  <si>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</si>
  <si>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</si>
  <si>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</si>
  <si>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</si>
  <si>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</si>
  <si>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</si>
  <si>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</si>
  <si>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</si>
  <si>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</si>
  <si>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</si>
  <si>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</si>
  <si>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</si>
  <si>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</si>
  <si>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</si>
  <si>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</si>
  <si>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</si>
  <si>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</si>
  <si>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</si>
  <si>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</si>
  <si>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</si>
  <si>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</si>
  <si>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</si>
  <si>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</si>
  <si>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</si>
  <si>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</si>
  <si>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</si>
  <si>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</si>
  <si>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</si>
  <si>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</si>
  <si>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</si>
  <si>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</si>
  <si>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</si>
  <si>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</si>
  <si>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</si>
  <si>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</si>
  <si>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</si>
  <si>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</si>
  <si>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</si>
  <si>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</si>
  <si>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</si>
  <si>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</si>
  <si>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</si>
  <si>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</si>
  <si>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</si>
  <si>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</si>
  <si>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</si>
  <si>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</si>
  <si>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</si>
  <si>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</si>
  <si>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</si>
  <si>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</si>
  <si>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</si>
  <si>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</si>
  <si>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</si>
  <si>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</si>
  <si>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</si>
  <si>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</si>
  <si>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</si>
  <si>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</si>
  <si>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</si>
  <si>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</si>
  <si>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</si>
  <si>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</si>
  <si>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</si>
  <si>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</si>
  <si>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</si>
  <si>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</si>
  <si>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</si>
  <si>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</si>
  <si>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</si>
  <si>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</si>
  <si>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</si>
  <si>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</si>
  <si>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</si>
  <si>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</si>
  <si>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</si>
  <si>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</si>
  <si>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</si>
  <si>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</si>
  <si>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</si>
  <si>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</si>
  <si>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</si>
  <si>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</si>
  <si>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</si>
  <si>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</si>
  <si>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</si>
  <si>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</si>
  <si>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</si>
  <si>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</si>
  <si>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</si>
  <si>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</si>
  <si>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</si>
  <si>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</si>
  <si>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</si>
  <si>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</si>
  <si>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</si>
  <si>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</si>
  <si>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</si>
  <si>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</si>
  <si>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</si>
  <si>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</si>
  <si>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</si>
  <si>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</si>
  <si>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</si>
  <si>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</si>
  <si>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</si>
  <si>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</si>
  <si>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</si>
  <si>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</si>
  <si>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</si>
  <si>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</si>
  <si>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</si>
  <si>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</si>
  <si>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</si>
  <si>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</si>
  <si>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</si>
  <si>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</si>
  <si>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</si>
  <si>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</si>
  <si>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</si>
  <si>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</si>
  <si>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</si>
  <si>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</si>
  <si>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</si>
  <si>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</si>
  <si>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</si>
  <si>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</si>
  <si>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</si>
  <si>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</si>
  <si>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</si>
  <si>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</si>
  <si>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</si>
  <si>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</si>
  <si>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</si>
  <si>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</si>
  <si>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</si>
  <si>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</si>
  <si>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</si>
  <si>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</si>
  <si>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</si>
  <si>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</si>
  <si>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</si>
  <si>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</si>
  <si>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</si>
  <si>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</si>
  <si>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</si>
  <si>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</si>
  <si>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</si>
  <si>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</si>
  <si>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</si>
  <si>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</si>
  <si>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</si>
  <si>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</si>
  <si>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</si>
  <si>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</si>
  <si>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</si>
  <si>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</si>
  <si>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</si>
  <si>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</si>
  <si>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</si>
  <si>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</si>
  <si>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</si>
  <si>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</si>
  <si>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</si>
  <si>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</si>
  <si>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</si>
  <si>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</si>
  <si>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</si>
  <si>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</si>
  <si>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</si>
  <si>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</si>
  <si>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</si>
  <si>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</si>
  <si>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</si>
  <si>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</si>
  <si>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</si>
  <si>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</si>
  <si>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</si>
  <si>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</si>
  <si>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</si>
  <si>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</si>
  <si>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</si>
  <si>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</si>
  <si>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</si>
  <si>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</si>
  <si>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</si>
  <si>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</si>
  <si>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</si>
  <si>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</si>
  <si>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</si>
  <si>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</si>
  <si>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</si>
  <si>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</si>
  <si>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</si>
  <si>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</si>
  <si>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</si>
  <si>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</si>
  <si>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</si>
  <si>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</si>
  <si>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</si>
  <si>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</si>
  <si>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</si>
  <si>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</si>
  <si>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</si>
  <si>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</si>
  <si>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</si>
  <si>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</si>
  <si>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</si>
  <si>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</si>
  <si>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</si>
  <si>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</si>
  <si>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</si>
  <si>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</si>
  <si>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</si>
  <si>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</si>
  <si>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</si>
  <si>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</si>
  <si>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</si>
  <si>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</si>
  <si>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</si>
  <si>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</si>
  <si>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</si>
  <si>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</si>
  <si>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</si>
  <si>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</si>
  <si>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</si>
  <si>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</si>
  <si>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</si>
  <si>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</si>
  <si>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</si>
  <si>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</si>
  <si>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</si>
  <si>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</si>
  <si>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</si>
  <si>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</si>
  <si>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</si>
  <si>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</si>
  <si>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</si>
  <si>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</si>
  <si>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</si>
  <si>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</si>
  <si>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</si>
  <si>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</si>
  <si>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</si>
  <si>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</si>
  <si>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</si>
  <si>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</si>
  <si>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</si>
  <si>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</si>
  <si>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</si>
  <si>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</si>
  <si>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</si>
  <si>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</si>
  <si>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</si>
  <si>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</si>
  <si>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</si>
  <si>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</si>
  <si>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</si>
  <si>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</si>
  <si>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</si>
  <si>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</si>
  <si>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</si>
  <si>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</si>
  <si>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</si>
  <si>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</si>
  <si>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</si>
  <si>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</si>
  <si>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</si>
  <si>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</si>
  <si>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</si>
  <si>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</si>
  <si>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</si>
  <si>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</si>
  <si>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</si>
  <si>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</si>
  <si>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</si>
  <si>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</si>
  <si>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</si>
  <si>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</si>
  <si>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</si>
  <si>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</si>
  <si>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</si>
  <si>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</si>
  <si>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</si>
  <si>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</si>
  <si>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</si>
  <si>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</si>
  <si>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</si>
  <si>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</si>
  <si>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</si>
  <si>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</si>
  <si>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</si>
  <si>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</si>
  <si>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</si>
  <si>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</si>
  <si>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</si>
  <si>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</si>
  <si>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</si>
  <si>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</si>
  <si>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</si>
  <si>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</si>
  <si>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</si>
  <si>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</si>
  <si>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</si>
  <si>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</si>
  <si>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</si>
  <si>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</si>
  <si>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</si>
  <si>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</si>
  <si>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</si>
  <si>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</si>
  <si>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</si>
  <si>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</si>
  <si>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</si>
  <si>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</si>
  <si>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</si>
  <si>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</si>
  <si>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</si>
  <si>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</si>
  <si>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</si>
  <si>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</si>
  <si>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</si>
  <si>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</si>
  <si>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</si>
  <si>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</si>
  <si>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</si>
  <si>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</si>
  <si>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</si>
  <si>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</si>
  <si>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</si>
  <si>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</si>
  <si>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</si>
  <si>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</si>
  <si>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</si>
  <si>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</si>
  <si>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</si>
  <si>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</si>
  <si>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</si>
  <si>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</si>
  <si>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</si>
  <si>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</si>
  <si>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</si>
  <si>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</si>
  <si>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</si>
  <si>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</si>
  <si>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</si>
  <si>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</si>
  <si>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</si>
  <si>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</si>
  <si>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</si>
  <si>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</si>
  <si>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</si>
  <si>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</si>
  <si>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</si>
  <si>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</si>
  <si>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</si>
  <si>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</si>
  <si>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</si>
  <si>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</si>
  <si>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</si>
  <si>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</si>
  <si>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</si>
  <si>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</si>
  <si>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</si>
  <si>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</si>
  <si>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</si>
  <si>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</si>
  <si>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</si>
  <si>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</si>
  <si>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</si>
  <si>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</si>
  <si>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</si>
  <si>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</si>
  <si>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</si>
  <si>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</si>
  <si>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</si>
  <si>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</si>
  <si>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</si>
  <si>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</si>
  <si>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</si>
  <si>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</si>
  <si>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</si>
  <si>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</si>
  <si>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</si>
  <si>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</si>
  <si>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</si>
  <si>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</si>
  <si>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</si>
  <si>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</si>
  <si>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</si>
  <si>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</si>
  <si>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</si>
  <si>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</si>
  <si>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</si>
  <si>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</si>
  <si>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</si>
  <si>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</si>
  <si>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</si>
  <si>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</si>
  <si>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</si>
  <si>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</si>
  <si>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</si>
  <si>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</si>
  <si>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</si>
  <si>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</si>
  <si>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</si>
  <si>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</si>
  <si>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</si>
  <si>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</si>
  <si>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</si>
  <si>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</si>
  <si>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</si>
  <si>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</si>
  <si>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</si>
  <si>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</si>
  <si>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</si>
  <si>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</si>
  <si>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</si>
  <si>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</si>
  <si>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</si>
  <si>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</si>
  <si>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</si>
  <si>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</si>
  <si>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</si>
  <si>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</si>
  <si>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</si>
  <si>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</si>
  <si>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</si>
  <si>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</si>
  <si>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</si>
  <si>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</si>
  <si>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</si>
  <si>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</si>
  <si>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</si>
  <si>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</si>
  <si>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</si>
  <si>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</si>
  <si>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</si>
  <si>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</si>
  <si>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</si>
  <si>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</si>
  <si>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</si>
  <si>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</si>
  <si>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</si>
  <si>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</si>
  <si>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</si>
  <si>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</si>
  <si>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</si>
  <si>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</si>
  <si>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</si>
  <si>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</si>
  <si>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</si>
  <si>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</si>
  <si>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</si>
  <si>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</si>
  <si>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</si>
  <si>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</si>
  <si>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</si>
  <si>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</si>
  <si>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</si>
  <si>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</si>
  <si>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</si>
  <si>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</si>
  <si>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</si>
  <si>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</si>
  <si>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</si>
  <si>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</si>
  <si>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</si>
  <si>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</si>
  <si>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</si>
  <si>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</si>
  <si>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</si>
  <si>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</si>
  <si>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</si>
  <si>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</si>
  <si>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</si>
  <si>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</si>
  <si>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</si>
  <si>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</si>
  <si>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</si>
  <si>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</si>
  <si>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</si>
  <si>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</si>
  <si>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</si>
  <si>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</si>
  <si>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</si>
  <si>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</si>
  <si>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</si>
  <si>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</si>
  <si>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</si>
  <si>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</si>
  <si>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</si>
  <si>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</si>
  <si>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</si>
  <si>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</si>
  <si>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</si>
  <si>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</si>
  <si>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</si>
  <si>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</si>
  <si>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</si>
  <si>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</si>
  <si>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</si>
  <si>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</si>
  <si>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</si>
  <si>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</si>
  <si>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</si>
  <si>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</si>
  <si>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</si>
  <si>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</si>
  <si>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</si>
  <si>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</si>
  <si>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</si>
  <si>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</si>
  <si>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</si>
  <si>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</si>
  <si>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</si>
  <si>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</si>
  <si>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</si>
  <si>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</si>
  <si>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</si>
  <si>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</si>
  <si>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</si>
  <si>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</si>
  <si>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</si>
  <si>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</si>
  <si>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</si>
  <si>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</si>
  <si>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</si>
  <si>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</si>
  <si>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</si>
  <si>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</si>
  <si>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</si>
  <si>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</si>
  <si>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</si>
  <si>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</si>
  <si>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</si>
  <si>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</si>
  <si>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</si>
  <si>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</si>
  <si>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</si>
  <si>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</si>
  <si>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</si>
  <si>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</si>
  <si>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</si>
  <si>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</si>
  <si>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</si>
  <si>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</si>
  <si>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</si>
  <si>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</si>
  <si>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</si>
  <si>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</si>
  <si>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</si>
  <si>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</si>
  <si>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</si>
  <si>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</si>
  <si>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</si>
  <si>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</si>
  <si>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</si>
  <si>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</si>
  <si>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</si>
  <si>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</si>
  <si>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</si>
  <si>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</si>
  <si>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</si>
  <si>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</si>
  <si>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</si>
  <si>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</si>
  <si>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</si>
  <si>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</si>
  <si>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</si>
  <si>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</si>
  <si>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</si>
  <si>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</si>
  <si>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</si>
  <si>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</si>
  <si>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</si>
  <si>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</si>
  <si>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</si>
  <si>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</si>
  <si>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</si>
  <si>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</si>
  <si>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</si>
  <si>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</si>
  <si>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</si>
  <si>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</si>
  <si>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</si>
  <si>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</si>
  <si>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</si>
  <si>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</si>
  <si>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</si>
  <si>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</si>
  <si>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</si>
  <si>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</si>
  <si>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</si>
  <si>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</si>
  <si>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</si>
  <si>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</si>
  <si>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</si>
  <si>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</si>
  <si>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</si>
  <si>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</si>
  <si>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</si>
  <si>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</si>
  <si>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</si>
  <si>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</si>
  <si>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</si>
  <si>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</si>
  <si>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</si>
  <si>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</si>
  <si>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</si>
  <si>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</si>
  <si>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</si>
  <si>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</si>
  <si>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</si>
  <si>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</si>
  <si>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</si>
  <si>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</si>
  <si>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</si>
  <si>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</si>
  <si>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</si>
  <si>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</si>
  <si>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</si>
  <si>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</si>
  <si>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</si>
  <si>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</si>
  <si>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</si>
  <si>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</si>
  <si>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</si>
  <si>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</si>
  <si>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</si>
  <si>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</si>
  <si>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</si>
  <si>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</si>
  <si>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</si>
  <si>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</si>
  <si>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</si>
  <si>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</si>
  <si>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</si>
  <si>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</si>
  <si>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</si>
  <si>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</si>
  <si>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</si>
  <si>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</si>
  <si>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</si>
  <si>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</si>
  <si>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</si>
  <si>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</si>
  <si>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</si>
  <si>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</si>
  <si>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</si>
  <si>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</si>
  <si>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</si>
  <si>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</si>
  <si>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</si>
  <si>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</si>
  <si>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</si>
  <si>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</si>
  <si>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</si>
  <si>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</si>
  <si>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</si>
  <si>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</si>
  <si>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</si>
  <si>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</si>
  <si>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</si>
  <si>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</si>
  <si>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</si>
  <si>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</si>
  <si>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</si>
  <si>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</si>
  <si>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</si>
  <si>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</si>
  <si>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</si>
  <si>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</si>
  <si>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</si>
  <si>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</si>
  <si>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</si>
  <si>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</si>
  <si>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</si>
  <si>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</si>
  <si>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</si>
  <si>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</si>
  <si>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</si>
  <si>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</si>
  <si>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</si>
  <si>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</si>
  <si>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</si>
  <si>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</si>
  <si>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</si>
  <si>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</si>
  <si>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</si>
  <si>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</si>
  <si>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</si>
  <si>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</si>
  <si>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</si>
  <si>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</si>
  <si>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</si>
  <si>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</si>
  <si>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</si>
  <si>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</si>
  <si>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</si>
  <si>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</si>
  <si>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</si>
  <si>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</si>
  <si>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</si>
  <si>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</si>
  <si>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</si>
  <si>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</si>
  <si>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</si>
  <si>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</si>
  <si>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</si>
  <si>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</si>
  <si>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</si>
  <si>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</si>
  <si>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</si>
  <si>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</si>
  <si>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</si>
  <si>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</si>
  <si>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</si>
  <si>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</si>
  <si>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</si>
  <si>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</si>
  <si>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</si>
  <si>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</si>
  <si>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</si>
  <si>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</si>
  <si>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</si>
  <si>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</si>
  <si>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</si>
  <si>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</si>
  <si>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</si>
  <si>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</si>
  <si>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</si>
  <si>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</si>
  <si>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</si>
  <si>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</si>
  <si>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</si>
  <si>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</si>
  <si>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</si>
  <si>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</si>
  <si>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</si>
  <si>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</si>
  <si>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</si>
  <si>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</si>
  <si>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</si>
  <si>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</si>
  <si>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</si>
  <si>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</si>
  <si>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</si>
  <si>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</si>
  <si>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</si>
  <si>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</si>
  <si>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</si>
  <si>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</si>
  <si>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</si>
  <si>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</si>
  <si>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</si>
  <si>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</si>
  <si>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</si>
  <si>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</si>
  <si>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</si>
  <si>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</si>
  <si>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</si>
  <si>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</si>
  <si>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</si>
  <si>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</si>
  <si>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</si>
  <si>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</si>
  <si>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</si>
  <si>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</si>
  <si>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</si>
  <si>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</si>
  <si>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</si>
  <si>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</si>
  <si>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</si>
  <si>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</si>
  <si>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</si>
  <si>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</si>
  <si>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</si>
  <si>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</si>
  <si>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</si>
  <si>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</si>
  <si>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</si>
  <si>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</si>
  <si>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</si>
  <si>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</si>
  <si>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</si>
  <si>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</si>
  <si>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</si>
  <si>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</si>
  <si>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</si>
  <si>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</si>
  <si>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</si>
  <si>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</si>
  <si>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</si>
  <si>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</si>
  <si>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</si>
  <si>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</si>
  <si>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</si>
  <si>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</si>
  <si>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</si>
  <si>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</si>
  <si>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</si>
  <si>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</si>
  <si>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</si>
  <si>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</si>
  <si>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</si>
  <si>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</si>
  <si>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</si>
  <si>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</si>
  <si>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</si>
  <si>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</si>
  <si>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</si>
  <si>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</si>
  <si>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</si>
  <si>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</si>
  <si>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</si>
  <si>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</si>
  <si>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</si>
  <si>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</si>
  <si>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</si>
  <si>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</si>
  <si>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</si>
  <si>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</si>
  <si>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</si>
  <si>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</si>
  <si>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</si>
  <si>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</si>
  <si>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</si>
  <si>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</si>
  <si>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</si>
  <si>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</si>
  <si>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</si>
  <si>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</si>
  <si>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</si>
  <si>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</si>
  <si>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</si>
  <si>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</si>
  <si>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</si>
  <si>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</si>
  <si>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</si>
  <si>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</si>
  <si>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</si>
  <si>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</si>
  <si>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</si>
  <si>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</si>
  <si>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</si>
  <si>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</si>
  <si>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</si>
  <si>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</si>
  <si>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</si>
  <si>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</si>
  <si>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</si>
  <si>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</si>
  <si>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</si>
  <si>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</si>
  <si>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</si>
  <si>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</si>
  <si>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</si>
  <si>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</si>
  <si>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</si>
  <si>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</si>
  <si>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</si>
  <si>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</si>
  <si>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</si>
  <si>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</si>
  <si>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</si>
  <si>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</si>
  <si>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</si>
  <si>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</si>
  <si>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</si>
  <si>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</si>
  <si>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</si>
  <si>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</si>
  <si>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</si>
  <si>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</si>
  <si>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</si>
  <si>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</si>
  <si>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</si>
  <si>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</si>
  <si>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</si>
  <si>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</si>
  <si>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</si>
  <si>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</si>
  <si>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</si>
  <si>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</si>
  <si>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</si>
  <si>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</si>
  <si>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</si>
  <si>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</si>
  <si>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</si>
  <si>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</si>
  <si>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</si>
  <si>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</si>
  <si>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</si>
  <si>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</si>
  <si>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</si>
  <si>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</si>
  <si>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</si>
  <si>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</si>
  <si>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</si>
  <si>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</si>
  <si>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</si>
  <si>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</si>
  <si>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</si>
  <si>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</si>
  <si>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</si>
  <si>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</si>
  <si>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</si>
  <si>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</si>
  <si>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</si>
  <si>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</si>
  <si>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</si>
  <si>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</si>
  <si>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</si>
  <si>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</si>
  <si>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</si>
  <si>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</si>
  <si>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</si>
  <si>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</si>
  <si>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</si>
  <si>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</si>
  <si>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</si>
  <si>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</si>
  <si>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</si>
  <si>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</si>
  <si>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</si>
  <si>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</si>
  <si>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</si>
  <si>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</si>
  <si>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</si>
  <si>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</si>
  <si>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</si>
  <si>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</si>
  <si>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</si>
  <si>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</si>
  <si>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</si>
  <si>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</si>
  <si>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</si>
  <si>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</si>
  <si>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</si>
  <si>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</si>
  <si>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</si>
  <si>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</si>
  <si>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</si>
  <si>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</si>
  <si>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</si>
  <si>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</si>
  <si>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</si>
  <si>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</si>
  <si>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</si>
  <si>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</si>
  <si>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</si>
  <si>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</si>
  <si>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</si>
  <si>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</si>
  <si>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</si>
  <si>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</si>
  <si>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</si>
  <si>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</si>
  <si>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</si>
  <si>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</si>
  <si>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</si>
  <si>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</si>
  <si>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</si>
  <si>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</si>
  <si>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</si>
  <si>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</si>
  <si>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</si>
  <si>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</si>
  <si>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</si>
  <si>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</si>
  <si>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</si>
  <si>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</si>
  <si>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</si>
  <si>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</si>
  <si>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</si>
  <si>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</si>
  <si>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</si>
  <si>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</si>
  <si>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</si>
  <si>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</si>
  <si>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</si>
  <si>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</si>
  <si>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</si>
  <si>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</si>
  <si>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</si>
  <si>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</si>
  <si>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</si>
  <si>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</si>
  <si>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</si>
  <si>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</si>
  <si>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</si>
  <si>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</si>
  <si>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</si>
  <si>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</si>
  <si>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</si>
  <si>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</si>
  <si>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</si>
  <si>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</si>
  <si>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</si>
  <si>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</si>
  <si>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</si>
  <si>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</si>
  <si>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</si>
  <si>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</si>
  <si>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</si>
  <si>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</si>
  <si>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</si>
  <si>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</si>
  <si>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</si>
  <si>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</si>
  <si>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</si>
  <si>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</si>
  <si>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</si>
  <si>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</si>
  <si>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</si>
  <si>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</si>
  <si>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</si>
  <si>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</si>
  <si>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</si>
  <si>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</si>
  <si>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</si>
  <si>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</si>
  <si>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</si>
  <si>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</si>
  <si>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</si>
  <si>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</si>
  <si>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</si>
  <si>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</si>
  <si>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</si>
  <si>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</si>
  <si>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</si>
  <si>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</si>
  <si>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</si>
  <si>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</si>
  <si>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</si>
  <si>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</si>
  <si>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</si>
  <si>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</si>
  <si>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</si>
  <si>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</si>
  <si>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</si>
  <si>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</si>
  <si>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</si>
  <si>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</si>
  <si>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</si>
  <si>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</si>
  <si>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</si>
  <si>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</si>
  <si>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</si>
  <si>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</si>
  <si>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</si>
  <si>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</si>
  <si>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</si>
  <si>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</si>
  <si>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</si>
  <si>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</si>
  <si>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</si>
  <si>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</si>
  <si>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</si>
  <si>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</si>
  <si>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</si>
  <si>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</si>
  <si>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</si>
  <si>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</si>
  <si>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</si>
  <si>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</si>
  <si>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</si>
  <si>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</si>
  <si>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</si>
  <si>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</si>
  <si>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</si>
  <si>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</si>
  <si>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</si>
  <si>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</si>
  <si>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</si>
  <si>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</si>
  <si>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</si>
  <si>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</si>
  <si>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</si>
  <si>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</si>
  <si>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</si>
  <si>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</si>
  <si>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</si>
  <si>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</si>
  <si>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</si>
  <si>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</si>
  <si>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</si>
  <si>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</si>
  <si>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</si>
  <si>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</si>
  <si>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</si>
  <si>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</si>
  <si>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</si>
  <si>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</si>
  <si>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</si>
  <si>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</si>
  <si>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</si>
  <si>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</si>
  <si>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</si>
  <si>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</si>
  <si>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</si>
  <si>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</si>
  <si>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</si>
  <si>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</si>
  <si>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</si>
  <si>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</si>
  <si>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</si>
  <si>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</si>
  <si>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</si>
  <si>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</si>
  <si>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</si>
  <si>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</si>
  <si>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</si>
  <si>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</si>
  <si>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</si>
  <si>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</si>
  <si>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</si>
  <si>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</si>
  <si>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</si>
  <si>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</si>
  <si>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</si>
  <si>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</si>
  <si>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</si>
  <si>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</si>
  <si>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</si>
  <si>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</si>
  <si>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</si>
  <si>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</si>
  <si>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</si>
  <si>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</si>
  <si>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</si>
  <si>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</si>
  <si>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</si>
  <si>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</si>
  <si>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</si>
  <si>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</si>
  <si>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</si>
  <si>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</si>
  <si>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</si>
  <si>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</si>
  <si>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</si>
  <si>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</si>
  <si>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</si>
  <si>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</si>
  <si>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</si>
  <si>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</si>
  <si>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</si>
  <si>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</si>
  <si>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</si>
  <si>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</si>
  <si>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</si>
  <si>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</si>
  <si>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</si>
  <si>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</si>
  <si>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</si>
  <si>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</si>
  <si>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</si>
  <si>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</si>
  <si>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</si>
  <si>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</si>
  <si>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</si>
  <si>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</si>
  <si>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</si>
  <si>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</si>
  <si>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</si>
  <si>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</si>
  <si>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</si>
  <si>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</si>
  <si>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</si>
  <si>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</si>
  <si>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</si>
  <si>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</si>
  <si>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</si>
  <si>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</si>
  <si>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</si>
  <si>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</si>
  <si>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</si>
  <si>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</si>
  <si>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</si>
  <si>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</si>
  <si>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</si>
  <si>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</si>
  <si>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</si>
  <si>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</si>
  <si>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</si>
  <si>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</si>
  <si>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</si>
  <si>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</si>
  <si>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</si>
  <si>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</si>
  <si>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</si>
  <si>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</si>
  <si>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</si>
  <si>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</si>
  <si>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</si>
  <si>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</si>
  <si>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</si>
  <si>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</si>
  <si>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</si>
  <si>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</si>
  <si>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</si>
  <si>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</si>
  <si>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</si>
  <si>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</si>
  <si>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</si>
  <si>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</si>
  <si>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</si>
  <si>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</si>
  <si>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</si>
  <si>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</si>
  <si>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</si>
  <si>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</si>
  <si>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</si>
  <si>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</si>
  <si>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</si>
  <si>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</si>
  <si>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</si>
  <si>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</si>
  <si>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</si>
  <si>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</si>
  <si>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</si>
  <si>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</si>
  <si>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</si>
  <si>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</si>
  <si>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</si>
  <si>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</si>
  <si>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</si>
  <si>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</si>
  <si>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</si>
  <si>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</si>
  <si>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</si>
  <si>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</si>
  <si>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</si>
  <si>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</si>
  <si>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</si>
  <si>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</si>
  <si>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</si>
  <si>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</si>
  <si>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</si>
  <si>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</si>
  <si>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</si>
  <si>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</si>
  <si>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</si>
  <si>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</si>
  <si>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</si>
  <si>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</si>
  <si>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</si>
  <si>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</si>
  <si>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</si>
  <si>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</si>
  <si>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</si>
  <si>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</si>
  <si>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</si>
  <si>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</si>
  <si>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</si>
  <si>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</si>
  <si>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</si>
  <si>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</si>
  <si>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</si>
  <si>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</si>
  <si>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</si>
  <si>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</si>
  <si>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</si>
  <si>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</si>
  <si>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</si>
  <si>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</si>
  <si>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</si>
  <si>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</si>
  <si>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</si>
  <si>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</si>
  <si>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</si>
  <si>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</si>
  <si>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</si>
  <si>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</si>
  <si>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</si>
  <si>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</si>
  <si>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</si>
  <si>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</si>
  <si>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</si>
  <si>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</si>
  <si>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</si>
  <si>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</si>
  <si>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</si>
  <si>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</si>
  <si>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</si>
  <si>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</si>
  <si>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</si>
  <si>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</si>
  <si>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</si>
  <si>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</si>
  <si>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</si>
  <si>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</si>
  <si>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</si>
  <si>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</si>
  <si>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</si>
  <si>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</si>
  <si>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</si>
  <si>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</si>
  <si>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</si>
  <si>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</si>
  <si>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</si>
  <si>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</si>
  <si>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</si>
  <si>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</si>
  <si>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</si>
  <si>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</si>
  <si>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</si>
  <si>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</si>
  <si>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</si>
  <si>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</si>
  <si>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</si>
  <si>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</si>
  <si>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</si>
  <si>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</si>
  <si>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</si>
  <si>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</si>
  <si>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</si>
  <si>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</si>
  <si>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</si>
  <si>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</si>
  <si>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</si>
  <si>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</si>
  <si>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</si>
  <si>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</si>
  <si>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</si>
  <si>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</si>
  <si>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</si>
  <si>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</si>
  <si>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</si>
  <si>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</si>
  <si>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</si>
  <si>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</si>
  <si>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</si>
  <si>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</si>
  <si>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</si>
  <si>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</si>
  <si>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</si>
  <si>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</si>
  <si>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</si>
  <si>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</si>
  <si>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</si>
  <si>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</si>
  <si>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</si>
  <si>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</si>
  <si>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</si>
  <si>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</si>
  <si>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</si>
  <si>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</si>
  <si>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</si>
  <si>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</si>
  <si>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</si>
  <si>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</si>
  <si>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</si>
  <si>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</si>
  <si>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</si>
  <si>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</si>
  <si>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</si>
  <si>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</si>
  <si>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</si>
  <si>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</si>
  <si>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</si>
  <si>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</si>
  <si>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</si>
  <si>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</si>
  <si>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</si>
  <si>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</si>
  <si>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</si>
  <si>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</si>
  <si>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</si>
  <si>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</si>
  <si>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</si>
  <si>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</si>
  <si>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</si>
  <si>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</si>
  <si>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</si>
  <si>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</si>
  <si>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</si>
  <si>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</si>
  <si>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</si>
  <si>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</si>
  <si>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</si>
  <si>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</si>
  <si>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</si>
  <si>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</si>
  <si>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</si>
  <si>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</si>
  <si>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</si>
  <si>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</si>
  <si>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</si>
  <si>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</si>
  <si>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</si>
  <si>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</si>
  <si>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</si>
  <si>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</si>
  <si>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</si>
  <si>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</si>
  <si>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</si>
  <si>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</si>
  <si>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</si>
  <si>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</si>
  <si>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</si>
  <si>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</si>
  <si>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</si>
  <si>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</si>
  <si>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</si>
  <si>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</si>
  <si>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</si>
  <si>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</si>
  <si>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</si>
  <si>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</si>
  <si>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</si>
  <si>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</si>
  <si>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</si>
  <si>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</si>
  <si>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</si>
  <si>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</si>
  <si>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</si>
  <si>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</si>
  <si>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</si>
  <si>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</si>
  <si>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</si>
  <si>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</si>
  <si>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</si>
  <si>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</si>
  <si>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</si>
  <si>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</si>
  <si>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</si>
  <si>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</si>
  <si>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</si>
  <si>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</si>
  <si>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</si>
  <si>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</si>
  <si>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</si>
  <si>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</si>
  <si>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</si>
  <si>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</si>
  <si>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</si>
  <si>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</si>
  <si>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</si>
  <si>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</si>
  <si>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</si>
  <si>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</si>
  <si>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</si>
  <si>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</si>
  <si>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</si>
  <si>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</si>
  <si>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</si>
  <si>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</si>
  <si>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</si>
  <si>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</si>
  <si>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</si>
  <si>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</si>
  <si>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</si>
  <si>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</si>
  <si>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</si>
  <si>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</si>
  <si>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</si>
  <si>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</si>
  <si>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</si>
  <si>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</si>
  <si>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</si>
  <si>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</si>
  <si>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</si>
  <si>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</si>
  <si>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</si>
  <si>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</si>
  <si>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</si>
  <si>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</si>
  <si>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</si>
  <si>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</si>
  <si>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</si>
  <si>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</si>
  <si>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</si>
  <si>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</si>
  <si>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</si>
  <si>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</si>
  <si>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</si>
  <si>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</si>
  <si>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</si>
  <si>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</si>
  <si>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</si>
  <si>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</si>
  <si>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</si>
  <si>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</si>
  <si>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</si>
  <si>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</si>
  <si>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</si>
  <si>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</si>
  <si>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</si>
  <si>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</si>
  <si>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</si>
  <si>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</si>
  <si>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</si>
  <si>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</si>
  <si>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</si>
  <si>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</si>
  <si>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</si>
  <si>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</si>
  <si>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</si>
  <si>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</si>
  <si>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</si>
  <si>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</si>
  <si>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</si>
  <si>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</si>
  <si>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</si>
  <si>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</si>
  <si>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</si>
  <si>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</si>
  <si>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</si>
  <si>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</si>
  <si>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</si>
  <si>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</si>
  <si>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</si>
  <si>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</si>
  <si>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</si>
  <si>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</si>
  <si>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</si>
  <si>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</si>
  <si>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</si>
  <si>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</si>
  <si>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</si>
  <si>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</si>
  <si>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</si>
  <si>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</si>
  <si>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</si>
  <si>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</si>
  <si>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</si>
  <si>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</si>
  <si>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</si>
  <si>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</si>
  <si>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</si>
  <si>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</si>
  <si>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</si>
  <si>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</si>
  <si>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</si>
  <si>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</si>
  <si>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</si>
  <si>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</si>
  <si>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</si>
  <si>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</si>
  <si>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</si>
  <si>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</si>
  <si>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</si>
  <si>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</si>
  <si>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</si>
  <si>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</si>
  <si>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</si>
  <si>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</si>
  <si>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</si>
  <si>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</si>
  <si>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</si>
  <si>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</si>
  <si>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</si>
  <si>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</si>
  <si>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</si>
  <si>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</si>
  <si>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</si>
  <si>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</si>
  <si>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</si>
  <si>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</si>
  <si>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</si>
  <si>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</si>
  <si>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</si>
  <si>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</si>
  <si>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</si>
  <si>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</si>
  <si>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</si>
  <si>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</si>
  <si>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</si>
  <si>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</si>
  <si>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</si>
  <si>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</si>
  <si>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</si>
  <si>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</si>
  <si>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</si>
  <si>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</si>
  <si>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</si>
  <si>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</si>
  <si>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</si>
  <si>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</si>
  <si>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</si>
  <si>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</si>
  <si>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</si>
  <si>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</si>
  <si>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</si>
  <si>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</si>
  <si>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</si>
  <si>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</si>
  <si>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</si>
  <si>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</si>
  <si>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</si>
  <si>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</si>
  <si>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</si>
  <si>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</si>
  <si>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</si>
  <si>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</si>
  <si>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</si>
  <si>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</si>
  <si>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</si>
  <si>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</si>
  <si>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</si>
  <si>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</si>
  <si>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</si>
  <si>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</si>
  <si>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</si>
  <si>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</si>
  <si>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</si>
  <si>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</si>
  <si>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</si>
  <si>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</si>
  <si>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</si>
  <si>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</si>
  <si>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</si>
  <si>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</si>
  <si>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</si>
  <si>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</si>
  <si>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</si>
  <si>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</si>
  <si>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</si>
  <si>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</si>
  <si>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</si>
  <si>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</si>
  <si>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</si>
  <si>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</si>
  <si>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</si>
  <si>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</si>
  <si>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</si>
  <si>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</si>
  <si>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</si>
  <si>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</si>
  <si>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</si>
  <si>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</si>
  <si>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</si>
  <si>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</si>
  <si>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</si>
  <si>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</si>
  <si>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</si>
  <si>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</si>
  <si>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</si>
  <si>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</si>
  <si>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</si>
  <si>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</si>
  <si>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</si>
  <si>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</si>
  <si>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</si>
  <si>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</si>
  <si>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</si>
  <si>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</si>
  <si>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</si>
  <si>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</si>
  <si>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</si>
  <si>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</si>
  <si>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</si>
  <si>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</si>
  <si>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</si>
  <si>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</si>
  <si>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</si>
  <si>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</si>
  <si>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</si>
  <si>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</si>
  <si>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</si>
  <si>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</si>
  <si>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</si>
  <si>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</si>
  <si>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</si>
  <si>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</si>
  <si>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</si>
  <si>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</si>
  <si>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</si>
  <si>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</si>
  <si>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</si>
  <si>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</si>
  <si>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</si>
  <si>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</si>
  <si>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</si>
  <si>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</si>
  <si>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</si>
  <si>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</si>
  <si>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</si>
  <si>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</si>
  <si>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</si>
  <si>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</si>
  <si>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</si>
  <si>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</si>
  <si>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</si>
  <si>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</si>
  <si>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</si>
  <si>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</si>
  <si>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</si>
  <si>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</si>
  <si>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</si>
  <si>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</si>
  <si>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</si>
  <si>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</si>
  <si>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</si>
  <si>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</si>
  <si>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</si>
  <si>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</si>
  <si>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</si>
  <si>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</si>
  <si>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</si>
  <si>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</si>
  <si>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</si>
  <si>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</si>
  <si>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</si>
  <si>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</si>
  <si>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</si>
  <si>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</si>
  <si>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</si>
  <si>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</si>
  <si>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</si>
  <si>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</si>
  <si>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</si>
  <si>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</si>
  <si>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</si>
  <si>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</si>
  <si>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</si>
  <si>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</si>
  <si>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</si>
  <si>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</si>
  <si>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</si>
  <si>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</si>
  <si>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</si>
  <si>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</si>
  <si>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</si>
  <si>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</si>
  <si>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</si>
  <si>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</si>
  <si>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</si>
  <si>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</si>
  <si>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</si>
  <si>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</si>
  <si>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</si>
  <si>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</si>
  <si>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</si>
  <si>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</si>
  <si>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</si>
  <si>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</si>
  <si>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</si>
  <si>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</si>
  <si>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</si>
  <si>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</si>
  <si>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</si>
  <si>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</si>
  <si>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</si>
  <si>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</si>
  <si>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</si>
  <si>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</si>
  <si>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</si>
  <si>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</si>
  <si>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</si>
  <si>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</si>
  <si>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</si>
  <si>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</si>
  <si>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</si>
  <si>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</si>
  <si>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</si>
  <si>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</si>
  <si>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</si>
  <si>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</si>
  <si>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</si>
  <si>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</si>
  <si>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</si>
  <si>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</si>
  <si>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</si>
  <si>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</si>
  <si>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</si>
  <si>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</si>
  <si>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</si>
  <si>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</si>
  <si>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</si>
  <si>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</si>
  <si>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</si>
  <si>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</si>
  <si>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</si>
  <si>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</si>
  <si>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</si>
  <si>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</si>
  <si>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</si>
  <si>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</si>
  <si>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</si>
  <si>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</si>
  <si>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</si>
  <si>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</si>
  <si>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</si>
  <si>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</si>
  <si>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</si>
  <si>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</si>
  <si>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</si>
  <si>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</si>
  <si>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</si>
  <si>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</si>
  <si>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</si>
  <si>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</si>
  <si>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</si>
  <si>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</si>
  <si>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</si>
  <si>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</si>
  <si>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</si>
  <si>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</si>
  <si>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</si>
  <si>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</si>
  <si>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</si>
  <si>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</si>
  <si>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</si>
  <si>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</si>
  <si>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</si>
  <si>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</si>
  <si>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</si>
  <si>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</si>
  <si>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</si>
  <si>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</si>
  <si>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</si>
  <si>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</si>
  <si>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</si>
  <si>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</si>
  <si>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</si>
  <si>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</si>
  <si>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</si>
  <si>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</si>
  <si>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</si>
  <si>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</si>
  <si>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</si>
  <si>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</si>
  <si>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</si>
  <si>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</si>
  <si>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</si>
  <si>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</si>
  <si>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</si>
  <si>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</si>
  <si>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</si>
  <si>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</si>
  <si>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</si>
  <si>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</si>
  <si>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</si>
  <si>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</si>
  <si>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</si>
  <si>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</si>
  <si>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</si>
  <si>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</si>
  <si>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</si>
  <si>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</si>
  <si>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</si>
  <si>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</si>
  <si>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</si>
  <si>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</si>
  <si>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</si>
  <si>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</si>
  <si>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</si>
  <si>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</si>
  <si>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</si>
  <si>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</si>
  <si>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</si>
  <si>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</si>
  <si>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</si>
  <si>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</si>
  <si>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</si>
  <si>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</si>
  <si>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</si>
  <si>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</si>
  <si>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</si>
  <si>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</si>
  <si>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</si>
  <si>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</si>
  <si>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</si>
  <si>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</si>
  <si>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</si>
  <si>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</si>
  <si>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</si>
  <si>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</si>
  <si>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</si>
  <si>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</si>
  <si>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</si>
  <si>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</si>
  <si>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</si>
  <si>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</si>
  <si>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</si>
  <si>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</si>
  <si>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</si>
  <si>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</si>
  <si>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</si>
  <si>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</si>
  <si>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</si>
  <si>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</si>
  <si>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</si>
  <si>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</si>
  <si>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</si>
  <si>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</si>
  <si>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</si>
  <si>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</si>
  <si>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</si>
  <si>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</si>
  <si>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</si>
  <si>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</si>
  <si>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</si>
  <si>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</si>
  <si>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</si>
  <si>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</si>
  <si>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</si>
  <si>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</si>
  <si>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</si>
  <si>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</si>
  <si>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</si>
  <si>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</si>
  <si>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</si>
  <si>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</si>
  <si>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</si>
  <si>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</si>
  <si>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</si>
  <si>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</si>
  <si>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</si>
  <si>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</si>
  <si>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</si>
  <si>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</si>
  <si>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</si>
  <si>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</si>
  <si>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</si>
  <si>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</si>
  <si>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</si>
  <si>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</si>
  <si>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</si>
  <si>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</si>
  <si>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</si>
  <si>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</si>
  <si>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</si>
  <si>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</si>
  <si>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</si>
  <si>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</si>
  <si>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</si>
  <si>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</si>
  <si>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</si>
  <si>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</si>
  <si>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</si>
  <si>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</si>
  <si>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</si>
  <si>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</si>
  <si>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</si>
  <si>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</si>
  <si>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</si>
  <si>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</si>
  <si>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</si>
  <si>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</si>
  <si>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</si>
  <si>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</si>
  <si>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</si>
  <si>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</si>
  <si>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</si>
  <si>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</si>
  <si>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</si>
  <si>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</si>
  <si>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</si>
  <si>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</si>
  <si>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</si>
  <si>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</si>
  <si>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</si>
  <si>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</si>
  <si>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</si>
  <si>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</si>
  <si>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</si>
  <si>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</si>
  <si>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</si>
  <si>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</si>
  <si>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</si>
  <si>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</si>
  <si>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</si>
  <si>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</si>
  <si>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</si>
  <si>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</si>
  <si>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</si>
  <si>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</si>
  <si>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</si>
  <si>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</si>
  <si>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</si>
  <si>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</si>
  <si>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</si>
  <si>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</si>
  <si>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</si>
  <si>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</si>
  <si>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</si>
  <si>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</si>
  <si>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</si>
  <si>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</si>
  <si>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</si>
  <si>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</si>
  <si>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</si>
  <si>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</si>
  <si>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</si>
  <si>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</si>
  <si>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</si>
  <si>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</si>
  <si>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</si>
  <si>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</si>
  <si>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</si>
  <si>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</si>
  <si>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</si>
  <si>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</si>
  <si>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</si>
  <si>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</si>
  <si>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</si>
  <si>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</si>
  <si>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</si>
  <si>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</si>
  <si>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</si>
  <si>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</si>
  <si>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</si>
  <si>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</si>
  <si>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</si>
  <si>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</si>
  <si>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</si>
  <si>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</si>
  <si>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</si>
  <si>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</si>
  <si>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</si>
  <si>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</si>
  <si>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</si>
  <si>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</si>
  <si>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</si>
  <si>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</si>
  <si>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</si>
  <si>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</si>
  <si>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</si>
  <si>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</si>
  <si>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</si>
  <si>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</si>
  <si>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</si>
  <si>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</si>
  <si>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</si>
  <si>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</si>
  <si>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</si>
  <si>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</si>
  <si>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</si>
  <si>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</si>
  <si>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</si>
  <si>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</si>
  <si>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</si>
  <si>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</si>
  <si>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</si>
  <si>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</si>
  <si>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</si>
  <si>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</si>
  <si>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</si>
  <si>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</si>
  <si>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</si>
  <si>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</si>
  <si>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</si>
  <si>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</si>
  <si>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</si>
  <si>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</si>
  <si>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</si>
  <si>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</si>
  <si>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</si>
  <si>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</si>
  <si>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</si>
  <si>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</si>
  <si>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</si>
  <si>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</si>
  <si>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</si>
  <si>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</si>
  <si>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</si>
  <si>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</si>
  <si>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</si>
  <si>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</si>
  <si>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</si>
  <si>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</si>
  <si>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</si>
  <si>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</si>
  <si>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</si>
  <si>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</si>
  <si>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</si>
  <si>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</si>
  <si>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</si>
  <si>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</si>
  <si>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</si>
  <si>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</si>
  <si>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</si>
  <si>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</si>
  <si>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</si>
  <si>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</si>
  <si>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</si>
  <si>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</si>
  <si>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</si>
  <si>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</si>
  <si>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</si>
  <si>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</si>
  <si>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</si>
  <si>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</si>
  <si>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</si>
  <si>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</si>
  <si>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</si>
  <si>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</si>
  <si>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</si>
  <si>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</si>
  <si>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</si>
  <si>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</si>
  <si>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</si>
  <si>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</si>
  <si>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</si>
  <si>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</si>
  <si>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</si>
  <si>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</si>
  <si>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</si>
  <si>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</si>
  <si>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</si>
  <si>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</si>
  <si>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</si>
  <si>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</si>
  <si>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</si>
  <si>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</si>
  <si>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</si>
  <si>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</si>
  <si>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</si>
  <si>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</si>
  <si>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</si>
  <si>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</si>
  <si>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</si>
  <si>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</si>
  <si>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</si>
  <si>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</si>
  <si>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</si>
  <si>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</si>
  <si>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</si>
  <si>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</si>
  <si>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</si>
  <si>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</si>
  <si>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</si>
  <si>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</si>
  <si>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</si>
  <si>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</si>
  <si>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</si>
  <si>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</si>
  <si>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</si>
  <si>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</si>
  <si>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</si>
  <si>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</si>
  <si>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</si>
  <si>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</si>
  <si>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</si>
  <si>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</si>
  <si>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</si>
  <si>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</si>
  <si>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</si>
  <si>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</si>
  <si>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</si>
  <si>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</si>
  <si>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</si>
  <si>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</si>
  <si>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</si>
  <si>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</si>
  <si>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</si>
  <si>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</si>
  <si>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</si>
  <si>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</si>
  <si>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</si>
  <si>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</si>
  <si>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</si>
  <si>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</si>
  <si>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</si>
  <si>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</si>
  <si>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</si>
  <si>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</si>
  <si>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</si>
  <si>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</si>
  <si>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</si>
  <si>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</si>
  <si>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</si>
  <si>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</si>
  <si>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</si>
  <si>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</si>
  <si>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</si>
  <si>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</si>
  <si>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</si>
  <si>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</si>
  <si>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</si>
  <si>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</si>
  <si>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</si>
  <si>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</si>
  <si>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</si>
  <si>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</si>
  <si>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</si>
  <si>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</si>
  <si>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</si>
  <si>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</si>
  <si>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</si>
  <si>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</si>
  <si>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</si>
  <si>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</si>
  <si>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</si>
  <si>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</si>
  <si>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</si>
  <si>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</si>
  <si>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</si>
  <si>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</si>
  <si>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</si>
  <si>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</si>
  <si>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</si>
  <si>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</si>
  <si>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</si>
  <si>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</si>
  <si>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</si>
  <si>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</si>
  <si>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</si>
  <si>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</si>
  <si>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</si>
  <si>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</si>
  <si>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</si>
  <si>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</si>
  <si>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</si>
  <si>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</si>
  <si>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</si>
  <si>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</si>
  <si>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</si>
  <si>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</si>
  <si>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</si>
  <si>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</si>
  <si>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</si>
  <si>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</si>
  <si>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</si>
  <si>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</si>
  <si>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</si>
  <si>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</si>
  <si>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</si>
  <si>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</si>
  <si>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</si>
  <si>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</si>
  <si>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</si>
  <si>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</si>
  <si>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</si>
  <si>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</si>
  <si>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</si>
  <si>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</si>
  <si>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</si>
  <si>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</si>
  <si>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</si>
  <si>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</si>
  <si>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</si>
  <si>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</si>
  <si>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</si>
  <si>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</si>
  <si>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</si>
  <si>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</si>
  <si>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</si>
  <si>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</si>
  <si>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</si>
  <si>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</si>
  <si>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</si>
  <si>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</si>
  <si>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</si>
  <si>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</si>
  <si>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</si>
  <si>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</si>
  <si>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</si>
  <si>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</si>
  <si>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</si>
  <si>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</si>
  <si>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</si>
  <si>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</si>
  <si>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</si>
  <si>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</si>
  <si>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</si>
  <si>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</si>
  <si>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</si>
  <si>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</si>
  <si>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</si>
  <si>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</si>
  <si>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</si>
  <si>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</si>
  <si>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</si>
  <si>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</si>
  <si>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</si>
  <si>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</si>
  <si>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</si>
  <si>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</si>
  <si>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</si>
  <si>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</si>
  <si>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</si>
  <si>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</si>
  <si>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</si>
  <si>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</si>
  <si>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</si>
  <si>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</si>
  <si>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</si>
  <si>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</si>
  <si>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</si>
  <si>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</si>
  <si>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</si>
  <si>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</si>
  <si>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</si>
  <si>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</si>
  <si>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</si>
  <si>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</si>
  <si>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</si>
  <si>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</si>
  <si>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</si>
  <si>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</si>
  <si>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</si>
  <si>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</si>
  <si>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</si>
  <si>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</si>
  <si>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</si>
  <si>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</si>
  <si>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</si>
  <si>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</si>
  <si>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</si>
  <si>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</si>
  <si>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</si>
  <si>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</si>
  <si>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</si>
  <si>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</si>
  <si>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</si>
  <si>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</si>
  <si>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</si>
  <si>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</si>
  <si>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</si>
  <si>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</si>
  <si>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</si>
  <si>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</si>
  <si>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</si>
  <si>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</si>
  <si>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</si>
  <si>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</si>
  <si>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</si>
  <si>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</si>
  <si>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</si>
  <si>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</si>
  <si>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</si>
  <si>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</si>
  <si>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</si>
  <si>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</si>
  <si>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</si>
  <si>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</si>
  <si>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</si>
  <si>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</si>
  <si>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</si>
  <si>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</si>
  <si>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</si>
  <si>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</si>
  <si>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</si>
  <si>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</si>
  <si>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</si>
  <si>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</si>
  <si>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</si>
  <si>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</si>
  <si>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</si>
  <si>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</si>
  <si>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</si>
  <si>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</si>
  <si>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</si>
  <si>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</si>
  <si>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</si>
  <si>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</si>
  <si>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</si>
  <si>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</si>
  <si>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</si>
  <si>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</si>
  <si>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</si>
  <si>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</si>
  <si>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</si>
  <si>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</si>
  <si>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</si>
  <si>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</si>
  <si>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</si>
  <si>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</si>
  <si>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</si>
  <si>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</si>
  <si>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</si>
  <si>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</si>
  <si>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</si>
  <si>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</si>
  <si>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</si>
  <si>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</si>
  <si>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</si>
  <si>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</si>
  <si>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</si>
  <si>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</si>
  <si>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</si>
  <si>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</si>
  <si>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</si>
  <si>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</si>
  <si>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</si>
  <si>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</si>
  <si>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</si>
  <si>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</si>
  <si>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</si>
  <si>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</si>
  <si>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</si>
  <si>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</si>
  <si>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</si>
  <si>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</si>
  <si>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</si>
  <si>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</si>
  <si>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</si>
  <si>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</si>
  <si>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</si>
  <si>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</si>
  <si>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</si>
  <si>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</si>
  <si>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</si>
  <si>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</si>
  <si>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</si>
  <si>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</si>
  <si>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</si>
  <si>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</si>
  <si>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</si>
  <si>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</si>
  <si>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</si>
  <si>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</si>
  <si>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</si>
  <si>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</si>
  <si>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</si>
  <si>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</si>
  <si>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</si>
  <si>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</si>
  <si>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</si>
  <si>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</si>
  <si>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</si>
  <si>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</si>
  <si>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</si>
  <si>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</si>
  <si>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</si>
  <si>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</si>
  <si>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</si>
  <si>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</si>
  <si>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</si>
  <si>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</si>
  <si>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</si>
  <si>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</si>
  <si>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</si>
  <si>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</si>
  <si>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</si>
  <si>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</si>
  <si>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</si>
  <si>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</si>
  <si>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</si>
  <si>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</si>
  <si>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</si>
  <si>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</si>
  <si>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</si>
  <si>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</si>
  <si>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</si>
  <si>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</si>
  <si>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</si>
  <si>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</si>
  <si>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</si>
  <si>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</si>
  <si>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</si>
  <si>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</si>
  <si>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</si>
  <si>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</si>
  <si>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</si>
  <si>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</si>
  <si>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</si>
  <si>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</si>
  <si>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</si>
  <si>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</si>
  <si>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</si>
  <si>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</si>
  <si>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</si>
  <si>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</si>
  <si>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</si>
  <si>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</si>
  <si>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</si>
  <si>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</si>
  <si>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</si>
  <si>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</si>
  <si>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</si>
  <si>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</si>
  <si>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</si>
  <si>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</si>
  <si>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</si>
  <si>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</si>
  <si>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</si>
  <si>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</si>
  <si>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</si>
  <si>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</si>
  <si>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</si>
  <si>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</si>
  <si>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</si>
  <si>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</si>
  <si>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</si>
  <si>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</si>
  <si>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</si>
  <si>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</si>
  <si>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</si>
  <si>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</si>
  <si>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</si>
  <si>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</si>
  <si>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</si>
  <si>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</si>
  <si>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</si>
  <si>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</si>
  <si>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</si>
  <si>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</si>
  <si>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</si>
  <si>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</si>
  <si>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</si>
  <si>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</si>
  <si>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</si>
  <si>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</si>
  <si>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</si>
  <si>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</si>
  <si>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</si>
  <si>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</si>
  <si>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</si>
  <si>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</si>
  <si>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</si>
  <si>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</si>
  <si>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</si>
  <si>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</si>
  <si>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</si>
  <si>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</si>
  <si>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</si>
  <si>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</si>
  <si>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</si>
  <si>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</si>
  <si>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</si>
  <si>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</si>
  <si>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</si>
  <si>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</si>
  <si>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</si>
  <si>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</si>
  <si>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</si>
  <si>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</si>
  <si>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</si>
  <si>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</si>
  <si>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</si>
  <si>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</si>
  <si>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</si>
  <si>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</si>
  <si>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</si>
  <si>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</si>
  <si>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</si>
  <si>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</si>
  <si>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</si>
  <si>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</si>
  <si>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</si>
  <si>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</si>
  <si>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</si>
  <si>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</si>
  <si>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</si>
  <si>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</si>
  <si>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</si>
  <si>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</si>
  <si>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</si>
  <si>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</si>
  <si>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</si>
  <si>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</si>
  <si>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</si>
  <si>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</si>
  <si>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</si>
  <si>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</si>
  <si>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</si>
  <si>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</si>
  <si>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</si>
  <si>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</si>
  <si>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</si>
  <si>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</si>
  <si>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</si>
  <si>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</si>
  <si>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</si>
  <si>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</si>
  <si>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</si>
  <si>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</si>
  <si>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</si>
  <si>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</si>
  <si>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</si>
  <si>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</si>
  <si>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</si>
  <si>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</si>
  <si>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</si>
  <si>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</si>
  <si>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</si>
  <si>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</si>
  <si>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</si>
  <si>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</si>
  <si>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</si>
  <si>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</si>
  <si>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</si>
  <si>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</si>
  <si>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</si>
  <si>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</si>
  <si>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</si>
  <si>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</si>
  <si>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</si>
  <si>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</si>
  <si>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</si>
  <si>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</si>
  <si>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</si>
  <si>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</si>
  <si>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</si>
  <si>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</si>
  <si>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</si>
  <si>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</si>
  <si>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</si>
  <si>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</si>
  <si>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</si>
  <si>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</si>
  <si>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</si>
  <si>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</si>
  <si>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</si>
  <si>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</si>
  <si>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</si>
  <si>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</si>
  <si>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</si>
  <si>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</si>
  <si>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</si>
  <si>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</si>
  <si>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</si>
  <si>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</si>
  <si>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</si>
  <si>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</si>
  <si>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</si>
  <si>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</si>
  <si>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</si>
  <si>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</si>
  <si>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</si>
  <si>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</si>
  <si>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</si>
  <si>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</si>
  <si>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</si>
  <si>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</si>
  <si>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</si>
  <si>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</si>
  <si>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</si>
  <si>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</si>
  <si>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</si>
  <si>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</si>
  <si>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</si>
  <si>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</si>
  <si>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</si>
  <si>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</si>
  <si>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</si>
  <si>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</si>
  <si>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</si>
  <si>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</si>
  <si>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</si>
  <si>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</si>
  <si>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</si>
  <si>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</si>
  <si>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</si>
  <si>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</si>
  <si>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</si>
  <si>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</si>
  <si>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</si>
  <si>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</si>
  <si>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</si>
  <si>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</si>
  <si>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</si>
  <si>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</si>
  <si>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</si>
  <si>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</si>
  <si>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</si>
  <si>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</si>
  <si>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</si>
  <si>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</si>
  <si>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</si>
  <si>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</si>
  <si>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</si>
  <si>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</si>
  <si>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</si>
  <si>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</si>
  <si>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</si>
  <si>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</si>
  <si>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</si>
  <si>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</si>
  <si>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</si>
  <si>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</si>
  <si>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</si>
  <si>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</si>
  <si>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</si>
  <si>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</si>
  <si>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</si>
  <si>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</si>
  <si>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</si>
  <si>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</si>
  <si>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</si>
  <si>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</si>
  <si>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</si>
  <si>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</si>
  <si>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</si>
  <si>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</si>
  <si>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</si>
  <si>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</si>
  <si>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</si>
  <si>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</si>
  <si>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</si>
  <si>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</si>
  <si>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</si>
  <si>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</si>
  <si>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</si>
  <si>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</si>
  <si>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</si>
  <si>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</si>
  <si>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</si>
  <si>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</si>
  <si>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</si>
  <si>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</si>
  <si>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</si>
  <si>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</si>
  <si>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</si>
  <si>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</si>
  <si>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</si>
  <si>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</si>
  <si>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</si>
  <si>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</si>
  <si>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</si>
  <si>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</si>
  <si>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</si>
  <si>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</si>
  <si>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</si>
  <si>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</si>
  <si>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</si>
  <si>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</si>
  <si>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</si>
  <si>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</si>
  <si>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</si>
  <si>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</si>
  <si>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</si>
  <si>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</si>
  <si>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</si>
  <si>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</si>
  <si>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</si>
  <si>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</si>
  <si>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</si>
  <si>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</si>
  <si>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</si>
  <si>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</si>
  <si>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</si>
  <si>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</si>
  <si>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</si>
  <si>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</si>
  <si>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</si>
  <si>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</si>
  <si>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</si>
  <si>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</si>
  <si>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</si>
  <si>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</si>
  <si>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</si>
  <si>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</si>
  <si>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</si>
  <si>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</si>
  <si>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</si>
  <si>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</si>
  <si>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</si>
  <si>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</si>
  <si>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</si>
  <si>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</si>
  <si>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</si>
  <si>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</si>
  <si>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</si>
  <si>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</si>
  <si>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</si>
  <si>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</si>
  <si>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</si>
  <si>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</si>
  <si>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</si>
  <si>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</si>
  <si>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</si>
  <si>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</si>
  <si>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</si>
  <si>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</si>
  <si>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</si>
  <si>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</si>
  <si>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</si>
  <si>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</si>
  <si>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</si>
  <si>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</si>
  <si>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</si>
  <si>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</si>
  <si>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</si>
  <si>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</si>
  <si>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</si>
  <si>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</si>
  <si>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</si>
  <si>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</si>
  <si>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</si>
  <si>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</si>
  <si>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</si>
  <si>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</si>
  <si>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</si>
  <si>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</si>
  <si>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</si>
  <si>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</si>
  <si>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</si>
  <si>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</si>
  <si>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</si>
  <si>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</si>
  <si>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</si>
  <si>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</si>
  <si>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</si>
  <si>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</si>
  <si>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</si>
  <si>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</si>
  <si>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</si>
  <si>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</si>
  <si>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</si>
  <si>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</si>
  <si>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</si>
  <si>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</si>
  <si>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</si>
  <si>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</si>
  <si>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</si>
  <si>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</si>
  <si>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</si>
  <si>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</si>
  <si>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</si>
  <si>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</si>
  <si>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</si>
  <si>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</si>
  <si>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</si>
  <si>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</si>
  <si>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</si>
  <si>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</si>
  <si>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</si>
  <si>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</si>
  <si>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</si>
  <si>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</si>
  <si>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</si>
  <si>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</si>
  <si>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</si>
  <si>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</si>
  <si>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</si>
  <si>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</si>
  <si>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</si>
  <si>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</si>
  <si>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</si>
  <si>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</si>
  <si>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</si>
  <si>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</si>
  <si>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</si>
  <si>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</si>
  <si>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</si>
  <si>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</si>
  <si>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</si>
  <si>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</si>
  <si>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</si>
  <si>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</si>
  <si>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</si>
  <si>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</si>
  <si>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</si>
  <si>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</si>
  <si>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</si>
  <si>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</si>
  <si>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</si>
  <si>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</si>
  <si>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</si>
  <si>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</si>
  <si>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</si>
  <si>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</si>
  <si>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</si>
  <si>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</si>
  <si>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</si>
  <si>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</si>
  <si>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</si>
  <si>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</si>
  <si>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</si>
  <si>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</si>
  <si>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</si>
  <si>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</si>
  <si>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</si>
  <si>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</si>
  <si>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</si>
  <si>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</si>
  <si>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</si>
  <si>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</si>
  <si>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</si>
  <si>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</si>
  <si>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</si>
  <si>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</si>
  <si>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</si>
  <si>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</si>
  <si>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</si>
  <si>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</si>
  <si>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</si>
  <si>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</si>
  <si>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</si>
  <si>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</si>
  <si>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</si>
  <si>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</si>
  <si>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</si>
  <si>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</si>
  <si>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</si>
  <si>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</si>
  <si>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</si>
  <si>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</si>
  <si>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</si>
  <si>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</si>
  <si>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</si>
  <si>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</si>
  <si>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</si>
  <si>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</si>
  <si>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</si>
  <si>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</si>
  <si>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</si>
  <si>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</si>
  <si>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</si>
  <si>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</si>
  <si>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</si>
  <si>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</si>
  <si>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</si>
  <si>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</si>
  <si>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</si>
  <si>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</si>
  <si>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</si>
  <si>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</si>
  <si>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</si>
  <si>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</si>
  <si>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</si>
  <si>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</si>
  <si>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</si>
  <si>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</si>
  <si>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</si>
  <si>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</si>
  <si>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</si>
  <si>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</si>
  <si>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</si>
  <si>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</si>
  <si>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</si>
  <si>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</si>
  <si>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</si>
  <si>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</si>
  <si>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</si>
  <si>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</si>
  <si>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</si>
  <si>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</si>
  <si>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</si>
  <si>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</si>
  <si>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</si>
  <si>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</si>
  <si>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</si>
  <si>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</si>
  <si>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</si>
  <si>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</si>
  <si>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</si>
  <si>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</si>
  <si>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</si>
  <si>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</si>
  <si>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</si>
  <si>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</si>
  <si>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</si>
  <si>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</si>
  <si>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</si>
  <si>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</si>
  <si>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</si>
  <si>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</si>
  <si>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</si>
  <si>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</si>
  <si>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</si>
  <si>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</si>
  <si>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</si>
  <si>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</si>
  <si>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</si>
  <si>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</si>
  <si>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</si>
  <si>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</si>
  <si>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</si>
  <si>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</si>
  <si>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</si>
  <si>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</si>
  <si>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</si>
  <si>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</si>
  <si>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</si>
  <si>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</si>
  <si>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</si>
  <si>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</si>
  <si>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</si>
  <si>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</si>
  <si>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</si>
  <si>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</si>
  <si>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</si>
  <si>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</si>
  <si>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</si>
  <si>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</si>
  <si>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</si>
  <si>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</si>
  <si>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</si>
  <si>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</si>
  <si>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</si>
  <si>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</si>
  <si>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</si>
  <si>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</si>
  <si>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</si>
  <si>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</si>
  <si>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</si>
  <si>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</si>
  <si>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</si>
  <si>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</si>
  <si>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</si>
  <si>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</si>
  <si>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</si>
  <si>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</si>
  <si>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</si>
  <si>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</si>
  <si>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</si>
  <si>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</si>
  <si>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</si>
  <si>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</si>
  <si>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</si>
  <si>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</si>
  <si>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</si>
  <si>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</si>
  <si>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</si>
  <si>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</si>
  <si>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</si>
  <si>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</si>
  <si>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</si>
  <si>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</si>
  <si>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</si>
  <si>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</si>
  <si>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</si>
  <si>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</si>
  <si>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</si>
  <si>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</si>
  <si>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</si>
  <si>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</si>
  <si>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</si>
  <si>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</si>
  <si>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</si>
  <si>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</si>
  <si>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</si>
  <si>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</si>
  <si>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</si>
  <si>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</si>
  <si>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</si>
  <si>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</si>
  <si>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</si>
  <si>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</si>
  <si>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</si>
  <si>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</si>
  <si>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</si>
  <si>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</si>
  <si>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</si>
  <si>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</si>
  <si>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</si>
  <si>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</si>
  <si>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</si>
  <si>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</si>
  <si>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</si>
  <si>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</si>
  <si>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</si>
  <si>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</si>
  <si>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</si>
  <si>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</si>
  <si>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</si>
  <si>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</si>
  <si>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</si>
  <si>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</si>
  <si>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</si>
  <si>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</si>
  <si>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</si>
  <si>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</si>
  <si>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</si>
  <si>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</si>
  <si>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</si>
  <si>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</si>
  <si>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</si>
  <si>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</si>
  <si>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</si>
  <si>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</si>
  <si>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</si>
  <si>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</si>
  <si>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</si>
  <si>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</si>
  <si>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</si>
  <si>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</si>
  <si>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</si>
  <si>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</si>
  <si>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</si>
  <si>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</si>
  <si>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</si>
  <si>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</si>
  <si>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</si>
  <si>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</si>
  <si>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</si>
  <si>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</si>
  <si>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</si>
  <si>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</si>
  <si>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</si>
  <si>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</si>
  <si>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</si>
  <si>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</si>
  <si>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</si>
  <si>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</si>
  <si>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</si>
  <si>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</si>
  <si>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</si>
  <si>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</si>
  <si>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</si>
  <si>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</si>
  <si>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</si>
  <si>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</si>
  <si>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</si>
  <si>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</si>
  <si>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</si>
  <si>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</si>
  <si>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</si>
  <si>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</si>
  <si>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</si>
  <si>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</si>
  <si>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</si>
  <si>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</si>
  <si>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</si>
  <si>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</si>
  <si>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</si>
  <si>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</si>
  <si>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</si>
  <si>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</si>
  <si>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</si>
  <si>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</si>
  <si>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</si>
  <si>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</si>
  <si>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</si>
  <si>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</si>
  <si>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</si>
  <si>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</si>
  <si>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</si>
  <si>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</si>
  <si>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</si>
  <si>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</si>
  <si>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</si>
  <si>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</si>
  <si>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</si>
  <si>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</si>
  <si>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</si>
  <si>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</si>
  <si>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</si>
  <si>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</si>
  <si>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</si>
  <si>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</si>
  <si>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</si>
  <si>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</si>
  <si>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</si>
  <si>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</si>
  <si>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</si>
  <si>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</si>
  <si>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</si>
  <si>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</si>
  <si>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</si>
  <si>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</si>
  <si>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</si>
  <si>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</si>
  <si>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</si>
  <si>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</si>
  <si>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</si>
  <si>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</si>
  <si>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</si>
  <si>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</si>
  <si>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</si>
  <si>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</si>
  <si>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</si>
  <si>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</si>
  <si>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</si>
  <si>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</si>
  <si>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</si>
  <si>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</si>
  <si>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</si>
  <si>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</si>
  <si>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</si>
  <si>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</si>
  <si>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</si>
  <si>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</si>
  <si>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</si>
  <si>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</si>
  <si>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</si>
  <si>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</si>
  <si>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</si>
  <si>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</si>
  <si>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</si>
  <si>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</si>
  <si>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</si>
  <si>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</si>
  <si>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</si>
  <si>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</si>
  <si>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</si>
  <si>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</si>
  <si>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</si>
  <si>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</si>
  <si>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</si>
  <si>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</si>
  <si>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</si>
  <si>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</si>
  <si>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</si>
  <si>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</si>
  <si>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</si>
  <si>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</si>
  <si>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</si>
  <si>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</si>
  <si>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</si>
  <si>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</si>
  <si>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</si>
  <si>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</si>
  <si>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</si>
  <si>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</si>
  <si>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</si>
  <si>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</si>
  <si>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</si>
  <si>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</si>
  <si>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</si>
  <si>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</si>
  <si>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</si>
  <si>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</si>
  <si>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</si>
  <si>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</si>
  <si>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</si>
  <si>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</si>
  <si>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</si>
  <si>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</si>
  <si>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</si>
  <si>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</si>
  <si>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</si>
  <si>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</si>
  <si>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</si>
  <si>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</si>
  <si>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</si>
  <si>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</si>
  <si>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</si>
  <si>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</si>
  <si>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</si>
  <si>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</si>
  <si>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</si>
  <si>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</si>
  <si>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</si>
  <si>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</si>
  <si>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</si>
  <si>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</si>
  <si>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</si>
  <si>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</si>
  <si>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</si>
  <si>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</si>
  <si>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</si>
  <si>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</si>
  <si>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</si>
  <si>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</si>
  <si>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</si>
  <si>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</si>
  <si>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</si>
  <si>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</si>
  <si>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</si>
  <si>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</si>
  <si>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</si>
  <si>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</si>
  <si>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</si>
  <si>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</si>
  <si>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</si>
  <si>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</si>
  <si>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</si>
  <si>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</si>
  <si>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</si>
  <si>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</si>
  <si>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</si>
  <si>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</si>
  <si>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</si>
  <si>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</si>
  <si>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</si>
  <si>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</si>
  <si>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</si>
  <si>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</si>
  <si>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</si>
  <si>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</si>
  <si>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</si>
  <si>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</si>
  <si>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</si>
  <si>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</si>
  <si>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</si>
  <si>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</si>
  <si>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</si>
  <si>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</si>
  <si>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</si>
  <si>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</si>
  <si>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</si>
  <si>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</si>
  <si>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</si>
  <si>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</si>
  <si>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</si>
  <si>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</si>
  <si>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</si>
  <si>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</si>
  <si>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</si>
  <si>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</si>
  <si>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</si>
  <si>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</si>
  <si>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</si>
  <si>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</si>
  <si>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</si>
  <si>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</si>
  <si>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</si>
  <si>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</si>
  <si>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</si>
  <si>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</si>
  <si>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</si>
  <si>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</si>
  <si>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</si>
  <si>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</si>
  <si>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</si>
  <si>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</si>
  <si>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</si>
  <si>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</si>
  <si>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</si>
  <si>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</si>
  <si>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</si>
  <si>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</si>
  <si>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</si>
  <si>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</si>
  <si>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</si>
  <si>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</si>
  <si>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</si>
  <si>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</si>
  <si>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</si>
  <si>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</si>
  <si>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</si>
  <si>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</si>
  <si>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</si>
  <si>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</si>
  <si>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</si>
  <si>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</si>
  <si>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</si>
  <si>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</si>
  <si>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</si>
  <si>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</si>
  <si>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</si>
  <si>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</si>
  <si>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</si>
  <si>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</si>
  <si>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</si>
  <si>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</si>
  <si>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</si>
  <si>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</si>
  <si>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</si>
  <si>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</si>
  <si>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</si>
  <si>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</si>
  <si>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</si>
  <si>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</si>
  <si>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</si>
  <si>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</si>
  <si>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</si>
  <si>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</si>
  <si>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</si>
  <si>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</si>
  <si>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</si>
  <si>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</si>
  <si>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</si>
  <si>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</si>
  <si>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</si>
  <si>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</si>
  <si>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</si>
  <si>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</si>
  <si>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</si>
  <si>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</si>
  <si>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</si>
  <si>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</si>
  <si>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</si>
  <si>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</si>
  <si>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</si>
  <si>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</si>
  <si>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</si>
  <si>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</si>
  <si>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</si>
  <si>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</si>
  <si>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</si>
  <si>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</si>
  <si>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</si>
  <si>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</si>
  <si>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</si>
  <si>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</si>
  <si>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</si>
  <si>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</si>
  <si>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</si>
  <si>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</si>
  <si>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</si>
  <si>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</si>
  <si>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</si>
  <si>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</si>
  <si>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</si>
  <si>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</si>
  <si>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</si>
  <si>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</si>
  <si>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</si>
  <si>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</si>
  <si>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</si>
  <si>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</si>
  <si>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</si>
  <si>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</si>
  <si>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</si>
  <si>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</si>
  <si>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</si>
  <si>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</si>
  <si>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</si>
  <si>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</si>
  <si>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</si>
  <si>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</si>
  <si>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</si>
  <si>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</si>
  <si>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</si>
  <si>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</si>
  <si>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</si>
  <si>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</si>
  <si>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</si>
  <si>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</si>
  <si>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</si>
  <si>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</si>
  <si>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</si>
  <si>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</si>
  <si>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</si>
  <si>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</si>
  <si>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</si>
  <si>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</si>
  <si>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</si>
  <si>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</si>
  <si>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</si>
  <si>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</si>
  <si>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</si>
  <si>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</si>
  <si>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</si>
  <si>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</si>
  <si>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</si>
  <si>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</si>
  <si>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</si>
  <si>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</si>
  <si>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</si>
  <si>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</si>
  <si>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</si>
  <si>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</si>
  <si>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</si>
  <si>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</si>
  <si>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</si>
  <si>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</si>
  <si>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</si>
  <si>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</si>
  <si>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</si>
  <si>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</si>
  <si>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</si>
  <si>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</si>
  <si>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</si>
  <si>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</si>
  <si>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</si>
  <si>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</si>
  <si>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</si>
  <si>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</si>
  <si>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</si>
  <si>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</si>
  <si>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</si>
  <si>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</si>
  <si>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</si>
  <si>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</si>
  <si>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</si>
  <si>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</si>
  <si>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</si>
  <si>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</si>
  <si>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</si>
  <si>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</si>
  <si>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</si>
  <si>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</si>
  <si>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</si>
  <si>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</si>
  <si>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</si>
  <si>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</si>
  <si>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</si>
  <si>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</si>
  <si>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</si>
  <si>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</si>
  <si>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</si>
  <si>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</si>
  <si>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</si>
  <si>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</si>
  <si>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</si>
  <si>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</si>
  <si>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</si>
  <si>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</si>
  <si>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</si>
  <si>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</si>
  <si>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</si>
  <si>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</si>
  <si>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</si>
  <si>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</si>
  <si>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</si>
  <si>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</si>
  <si>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</si>
  <si>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</si>
  <si>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</si>
  <si>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</si>
  <si>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</si>
  <si>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</si>
  <si>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</si>
  <si>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</si>
  <si>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</si>
  <si>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</si>
  <si>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</si>
  <si>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</si>
  <si>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</si>
  <si>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</si>
  <si>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</si>
  <si>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</si>
  <si>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</si>
  <si>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</si>
  <si>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</si>
  <si>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</si>
  <si>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</si>
  <si>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</si>
  <si>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</si>
  <si>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</si>
  <si>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</si>
  <si>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</si>
  <si>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</si>
  <si>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</si>
  <si>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</si>
  <si>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</si>
  <si>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</si>
  <si>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</si>
  <si>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</si>
  <si>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</si>
  <si>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</si>
  <si>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</si>
  <si>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</si>
  <si>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</si>
  <si>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</si>
  <si>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</si>
  <si>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</si>
  <si>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</si>
  <si>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</si>
  <si>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</si>
  <si>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</si>
  <si>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</si>
  <si>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</si>
  <si>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</si>
  <si>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</si>
  <si>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</si>
  <si>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</si>
  <si>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</si>
  <si>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</si>
  <si>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</si>
  <si>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</si>
  <si>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</si>
  <si>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</si>
  <si>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</si>
  <si>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</si>
  <si>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</si>
  <si>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</si>
  <si>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</si>
  <si>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</si>
  <si>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</si>
  <si>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</si>
  <si>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</si>
  <si>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</si>
  <si>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</si>
  <si>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</si>
  <si>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</si>
  <si>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</si>
  <si>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</si>
  <si>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</si>
  <si>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</si>
  <si>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</si>
  <si>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</si>
  <si>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</si>
  <si>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</si>
  <si>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</si>
  <si>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</si>
  <si>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</si>
  <si>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</si>
  <si>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</si>
  <si>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</si>
  <si>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</si>
  <si>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</si>
  <si>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</si>
  <si>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</si>
  <si>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</si>
  <si>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</si>
  <si>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</si>
  <si>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</si>
  <si>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</si>
  <si>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</si>
  <si>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</si>
  <si>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</si>
  <si>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</si>
  <si>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</si>
  <si>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</si>
  <si>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</si>
  <si>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</si>
  <si>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</si>
  <si>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</si>
  <si>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</si>
  <si>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</si>
  <si>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</si>
  <si>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</si>
  <si>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</si>
  <si>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</si>
  <si>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</si>
  <si>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</si>
  <si>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</si>
  <si>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</si>
  <si>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</si>
  <si>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</si>
  <si>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</si>
  <si>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</si>
  <si>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</si>
  <si>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</si>
  <si>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</si>
  <si>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</si>
  <si>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</si>
  <si>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</si>
  <si>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</si>
  <si>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</si>
  <si>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</si>
  <si>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</si>
  <si>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</si>
  <si>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</si>
  <si>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</si>
  <si>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</si>
  <si>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</si>
  <si>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</si>
  <si>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</si>
  <si>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</si>
  <si>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</si>
  <si>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</si>
  <si>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</si>
  <si>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</si>
  <si>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</si>
  <si>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</si>
  <si>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</si>
  <si>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</si>
  <si>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</si>
  <si>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</si>
  <si>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</si>
  <si>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</si>
  <si>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</si>
  <si>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</si>
  <si>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</si>
  <si>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</si>
  <si>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</si>
  <si>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</si>
  <si>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</si>
  <si>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</si>
  <si>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</si>
  <si>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</si>
  <si>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</si>
  <si>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</si>
  <si>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</si>
  <si>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</si>
  <si>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</si>
  <si>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</si>
  <si>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</si>
  <si>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</si>
  <si>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</si>
  <si>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</si>
  <si>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</si>
  <si>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</si>
  <si>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</si>
  <si>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</si>
  <si>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</si>
  <si>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</si>
  <si>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</si>
  <si>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</si>
  <si>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</si>
  <si>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</si>
  <si>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</si>
  <si>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</si>
  <si>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</si>
  <si>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</si>
  <si>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</si>
  <si>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</si>
  <si>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</si>
  <si>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</si>
  <si>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</si>
  <si>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</si>
  <si>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</si>
  <si>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</si>
  <si>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</si>
  <si>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</si>
  <si>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</si>
  <si>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</si>
  <si>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</si>
  <si>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</si>
  <si>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</si>
  <si>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</si>
  <si>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</si>
  <si>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</si>
  <si>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</si>
  <si>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</si>
  <si>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</si>
  <si>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</si>
  <si>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</si>
  <si>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</si>
  <si>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</si>
  <si>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</si>
  <si>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</si>
  <si>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</si>
  <si>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</si>
  <si>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</si>
  <si>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</si>
  <si>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</si>
  <si>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</si>
  <si>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</si>
  <si>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</si>
  <si>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</si>
  <si>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</si>
  <si>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</si>
  <si>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</si>
  <si>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</si>
  <si>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</si>
  <si>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</si>
  <si>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</si>
  <si>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</si>
  <si>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</si>
  <si>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</si>
  <si>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</si>
  <si>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</si>
  <si>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</si>
  <si>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</si>
  <si>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</si>
  <si>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</si>
  <si>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</si>
  <si>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</si>
  <si>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</si>
  <si>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</si>
  <si>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</si>
  <si>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</si>
  <si>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</si>
  <si>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</si>
  <si>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</si>
  <si>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</si>
  <si>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</si>
  <si>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</si>
  <si>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</si>
  <si>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</si>
  <si>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</si>
  <si>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</si>
  <si>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</si>
  <si>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</si>
  <si>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</si>
  <si>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</si>
  <si>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</si>
  <si>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</si>
  <si>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</si>
  <si>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</si>
  <si>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</si>
  <si>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</si>
  <si>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</si>
  <si>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</si>
  <si>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</si>
  <si>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</si>
  <si>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</si>
  <si>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</si>
  <si>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</si>
  <si>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</si>
  <si>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</si>
  <si>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</si>
  <si>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</si>
  <si>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</si>
  <si>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</si>
  <si>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</si>
  <si>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</si>
  <si>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</si>
  <si>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</si>
  <si>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</si>
  <si>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</si>
  <si>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</si>
  <si>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</si>
  <si>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</si>
  <si>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</si>
  <si>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</si>
  <si>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</si>
  <si>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</si>
  <si>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</si>
  <si>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</si>
  <si>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</si>
  <si>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</si>
  <si>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</si>
  <si>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</si>
  <si>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</si>
  <si>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</si>
  <si>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</si>
  <si>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</si>
  <si>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</si>
  <si>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</si>
  <si>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</si>
  <si>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</si>
  <si>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</si>
  <si>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</si>
  <si>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</si>
  <si>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</si>
  <si>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</si>
  <si>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</si>
  <si>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</si>
  <si>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</si>
  <si>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</si>
  <si>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</si>
  <si>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</si>
  <si>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</si>
  <si>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</si>
  <si>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</si>
  <si>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</si>
  <si>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</si>
  <si>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</si>
  <si>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</si>
  <si>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</si>
  <si>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</si>
  <si>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</si>
  <si>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</si>
  <si>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</si>
  <si>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</si>
  <si>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</si>
  <si>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</si>
  <si>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</si>
  <si>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</si>
  <si>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</si>
  <si>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</si>
  <si>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</si>
  <si>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</si>
  <si>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</si>
  <si>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</si>
  <si>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</si>
  <si>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</si>
  <si>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</si>
  <si>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</si>
  <si>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</si>
  <si>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</si>
  <si>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</si>
  <si>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</si>
  <si>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</si>
  <si>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</si>
  <si>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</si>
  <si>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</si>
  <si>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</si>
  <si>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</si>
  <si>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</si>
  <si>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</si>
  <si>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</si>
  <si>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</si>
  <si>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</si>
  <si>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</si>
  <si>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</si>
  <si>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</si>
  <si>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</si>
  <si>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</si>
  <si>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</si>
  <si>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</si>
  <si>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</si>
  <si>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</si>
  <si>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</si>
  <si>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</si>
  <si>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</si>
  <si>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</si>
  <si>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</si>
  <si>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</si>
  <si>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</si>
  <si>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</si>
  <si>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</si>
  <si>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</si>
  <si>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</si>
  <si>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</si>
  <si>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</si>
  <si>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</si>
  <si>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</si>
  <si>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</si>
  <si>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</si>
  <si>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</si>
  <si>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</si>
  <si>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</si>
  <si>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</si>
  <si>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</si>
  <si>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</si>
  <si>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</si>
  <si>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</si>
  <si>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</si>
  <si>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</si>
  <si>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</si>
  <si>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</si>
  <si>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</si>
  <si>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</si>
  <si>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</si>
  <si>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</si>
  <si>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</si>
  <si>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</si>
  <si>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</si>
  <si>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</si>
  <si>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</si>
  <si>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</si>
  <si>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</si>
  <si>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</si>
  <si>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</si>
  <si>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</si>
  <si>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</si>
  <si>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</si>
  <si>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</si>
  <si>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</si>
  <si>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</si>
  <si>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</si>
  <si>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</si>
  <si>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</si>
  <si>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</si>
  <si>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</si>
  <si>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</si>
  <si>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</si>
  <si>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</si>
  <si>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</si>
  <si>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</si>
  <si>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</si>
  <si>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</si>
  <si>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</si>
  <si>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</si>
  <si>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</si>
  <si>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</si>
  <si>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</si>
  <si>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</si>
  <si>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</si>
  <si>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</si>
  <si>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</si>
  <si>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</si>
  <si>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</si>
  <si>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</si>
  <si>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</si>
  <si>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</si>
  <si>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</si>
  <si>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</si>
  <si>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</si>
  <si>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</si>
  <si>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</si>
  <si>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</si>
  <si>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</si>
  <si>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</si>
  <si>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</si>
  <si>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</si>
  <si>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</si>
  <si>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</si>
  <si>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</si>
  <si>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</si>
  <si>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</si>
  <si>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</si>
  <si>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</si>
  <si>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</si>
  <si>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</si>
  <si>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</si>
  <si>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</si>
  <si>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</si>
  <si>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</si>
  <si>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</si>
  <si>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</si>
  <si>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</si>
  <si>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</si>
  <si>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</si>
  <si>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</si>
  <si>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</si>
  <si>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</si>
  <si>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</si>
  <si>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</si>
  <si>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</si>
  <si>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</si>
  <si>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</si>
  <si>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</si>
  <si>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</si>
  <si>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</si>
  <si>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</si>
  <si>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</si>
  <si>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</si>
  <si>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</si>
  <si>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</si>
  <si>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</si>
  <si>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</si>
  <si>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</si>
  <si>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</si>
  <si>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</si>
  <si>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</si>
  <si>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</si>
  <si>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</si>
  <si>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</si>
  <si>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</si>
  <si>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</si>
  <si>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</si>
  <si>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</si>
  <si>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</si>
  <si>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</si>
  <si>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</si>
  <si>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</si>
  <si>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</si>
  <si>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</si>
  <si>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</si>
  <si>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</si>
  <si>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</si>
  <si>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</si>
  <si>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</si>
  <si>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</si>
  <si>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</si>
  <si>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</si>
  <si>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</si>
  <si>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</si>
  <si>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</si>
  <si>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</si>
  <si>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</si>
  <si>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</si>
  <si>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</si>
  <si>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</si>
  <si>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</si>
  <si>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</si>
  <si>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</si>
  <si>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</si>
  <si>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</si>
  <si>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</si>
  <si>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</si>
  <si>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</si>
  <si>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</si>
  <si>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</si>
  <si>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</si>
  <si>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</si>
  <si>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</si>
  <si>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</si>
  <si>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</si>
  <si>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</si>
  <si>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</si>
  <si>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</si>
  <si>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</si>
  <si>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</si>
  <si>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</si>
  <si>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</si>
  <si>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</si>
  <si>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</si>
  <si>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</si>
  <si>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</si>
  <si>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</si>
  <si>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</si>
  <si>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</si>
  <si>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</si>
  <si>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</si>
  <si>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</si>
  <si>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</si>
  <si>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</si>
  <si>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</si>
  <si>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</si>
  <si>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</si>
  <si>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</si>
  <si>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</si>
  <si>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</si>
  <si>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</si>
  <si>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</si>
  <si>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</si>
  <si>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</si>
  <si>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</si>
  <si>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</si>
  <si>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</si>
  <si>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</si>
  <si>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</si>
  <si>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</si>
  <si>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</si>
  <si>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</si>
  <si>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</si>
  <si>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</si>
  <si>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</si>
  <si>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</si>
  <si>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</si>
  <si>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</si>
  <si>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</si>
  <si>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</si>
  <si>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</si>
  <si>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</si>
  <si>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</si>
  <si>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</si>
  <si>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</si>
  <si>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</si>
  <si>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</si>
  <si>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</si>
  <si>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</si>
  <si>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</si>
  <si>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</si>
  <si>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</si>
  <si>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</si>
  <si>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</si>
  <si>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</si>
  <si>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</si>
  <si>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</si>
  <si>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</si>
  <si>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</si>
  <si>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</si>
  <si>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</si>
  <si>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</si>
  <si>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</si>
  <si>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</si>
  <si>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</si>
  <si>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</si>
  <si>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</si>
  <si>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</si>
  <si>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</si>
  <si>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</si>
  <si>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</si>
  <si>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</si>
  <si>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</si>
  <si>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</si>
  <si>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</si>
  <si>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</si>
  <si>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</si>
  <si>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</si>
  <si>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</si>
  <si>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</si>
  <si>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</si>
  <si>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</si>
  <si>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</si>
  <si>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</si>
  <si>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</si>
  <si>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</si>
  <si>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</si>
  <si>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</si>
  <si>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</si>
  <si>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</si>
  <si>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</si>
  <si>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</si>
  <si>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</si>
  <si>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</si>
  <si>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</si>
  <si>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</si>
  <si>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</si>
  <si>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</si>
  <si>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</si>
  <si>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</si>
  <si>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</si>
  <si>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</si>
  <si>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</si>
  <si>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</si>
  <si>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</si>
  <si>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</si>
  <si>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</si>
  <si>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</si>
  <si>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</si>
  <si>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</si>
  <si>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</si>
  <si>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</si>
  <si>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</si>
  <si>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</si>
  <si>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</si>
  <si>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</si>
  <si>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</si>
  <si>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</si>
  <si>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</si>
  <si>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</si>
  <si>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</si>
  <si>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</si>
  <si>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</si>
  <si>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</si>
  <si>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</si>
  <si>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</si>
  <si>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</si>
  <si>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</si>
  <si>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</si>
  <si>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</si>
  <si>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</si>
  <si>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</si>
  <si>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</si>
  <si>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</si>
  <si>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</si>
  <si>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</si>
  <si>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</si>
  <si>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</si>
  <si>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</si>
  <si>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</si>
  <si>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</si>
  <si>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</si>
  <si>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</si>
  <si>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</si>
  <si>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</si>
  <si>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</si>
  <si>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</si>
  <si>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</si>
  <si>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</si>
  <si>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</si>
  <si>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</si>
  <si>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</si>
  <si>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</si>
  <si>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</si>
  <si>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</si>
  <si>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</si>
  <si>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</si>
  <si>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</si>
  <si>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</si>
  <si>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</si>
  <si>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</si>
  <si>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</si>
  <si>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</si>
  <si>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</si>
  <si>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</si>
  <si>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</si>
  <si>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</si>
  <si>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</si>
  <si>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</si>
  <si>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</si>
  <si>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</si>
  <si>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</si>
  <si>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</si>
  <si>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</si>
  <si>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</si>
  <si>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</si>
  <si>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</si>
  <si>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</si>
  <si>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</si>
  <si>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</si>
  <si>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</si>
  <si>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</si>
  <si>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</si>
  <si>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</si>
  <si>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</si>
  <si>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</si>
  <si>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</si>
  <si>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</si>
  <si>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</si>
  <si>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</si>
  <si>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</si>
  <si>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</si>
  <si>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</si>
  <si>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</si>
  <si>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</si>
  <si>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</si>
  <si>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</si>
  <si>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</si>
  <si>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</si>
  <si>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</si>
  <si>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</si>
  <si>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</si>
  <si>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</si>
  <si>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</si>
  <si>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</si>
  <si>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</si>
  <si>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</si>
  <si>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</si>
  <si>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</si>
  <si>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</si>
  <si>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</si>
  <si>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</si>
  <si>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</si>
  <si>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</si>
  <si>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</si>
  <si>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</si>
  <si>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</si>
  <si>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</si>
  <si>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</si>
  <si>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</si>
  <si>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</si>
  <si>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</si>
  <si>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</si>
  <si>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</si>
  <si>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</si>
  <si>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</si>
  <si>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</si>
  <si>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</si>
  <si>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</si>
  <si>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</si>
  <si>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</si>
  <si>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</si>
  <si>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</si>
  <si>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</si>
  <si>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</si>
  <si>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</si>
  <si>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</si>
  <si>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</si>
  <si>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</si>
  <si>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</si>
  <si>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</si>
  <si>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</si>
  <si>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</si>
  <si>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</si>
  <si>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</si>
  <si>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M3XKM</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</si>
  <si>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</si>
  <si>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</si>
  <si>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</si>
  <si>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</si>
  <si>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</si>
  <si>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</si>
  <si>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</si>
  <si>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</si>
  <si>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</si>
  <si>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</si>
  <si>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</si>
  <si>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</si>
  <si>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</si>
  <si>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</si>
  <si>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</si>
  <si>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</si>
  <si>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</si>
  <si>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</si>
  <si>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</si>
  <si>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</si>
  <si>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</si>
  <si>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</si>
  <si>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</si>
  <si>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</si>
  <si>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</si>
  <si>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</si>
  <si>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</si>
  <si>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</si>
  <si>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</si>
  <si>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</si>
  <si>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</si>
  <si>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</si>
  <si>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</si>
  <si>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</si>
  <si>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</si>
  <si>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</si>
  <si>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</si>
  <si>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</si>
  <si>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</si>
  <si>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</si>
  <si>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</si>
  <si>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</si>
  <si>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</si>
  <si>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</si>
  <si>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</si>
  <si>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</si>
  <si>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</si>
  <si>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</si>
  <si>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</si>
  <si>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</si>
  <si>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</si>
  <si>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</si>
  <si>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</si>
  <si>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</si>
  <si>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</si>
  <si>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</si>
  <si>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</si>
  <si>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</si>
  <si>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</si>
  <si>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</si>
  <si>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</si>
  <si>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</si>
  <si>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</si>
  <si>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</si>
  <si>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</si>
  <si>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</si>
  <si>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</si>
  <si>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</si>
  <si>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</si>
  <si>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</si>
  <si>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</si>
  <si>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</si>
  <si>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</si>
  <si>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</si>
  <si>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</si>
  <si>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</si>
  <si>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</si>
  <si>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</si>
  <si>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</si>
  <si>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</si>
  <si>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</si>
  <si>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</si>
  <si>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</si>
  <si>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</si>
  <si>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</si>
  <si>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</si>
  <si>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</si>
  <si>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</si>
  <si>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</si>
  <si>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</si>
  <si>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</si>
  <si>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</si>
  <si>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</si>
  <si>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</si>
  <si>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</si>
  <si>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</si>
  <si>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</si>
  <si>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AF_07/2020</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</si>
  <si>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</si>
  <si>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</si>
  <si>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</si>
  <si>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</si>
  <si>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</si>
  <si>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</si>
  <si>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</si>
  <si>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</si>
  <si>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</si>
  <si>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</si>
  <si>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</si>
  <si>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</si>
  <si>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</si>
  <si>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</si>
  <si>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</si>
  <si>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</si>
  <si>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</si>
  <si>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</si>
  <si>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</si>
  <si>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</si>
  <si>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</si>
  <si>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</si>
  <si>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</si>
  <si>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</si>
  <si>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</si>
  <si>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</si>
  <si>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</si>
  <si>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</si>
  <si>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</si>
  <si>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</si>
  <si>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</si>
  <si>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</si>
  <si>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</si>
  <si>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</si>
  <si>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</si>
  <si>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</si>
  <si>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</si>
  <si>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</si>
  <si>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</si>
  <si>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</si>
  <si>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</si>
  <si>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</si>
  <si>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</si>
  <si>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</si>
  <si>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</si>
  <si>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</si>
  <si>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</si>
  <si>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</si>
  <si>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</si>
  <si>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</si>
  <si>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</si>
  <si>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</si>
  <si>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</si>
  <si>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</si>
  <si>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</si>
  <si>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</si>
  <si>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</si>
  <si>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</si>
  <si>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</si>
  <si>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</si>
  <si>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</si>
  <si>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</si>
  <si>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</si>
  <si>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</si>
  <si>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</si>
  <si>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</si>
  <si>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</si>
  <si>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</si>
  <si>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</si>
  <si>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</si>
  <si>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</si>
  <si>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</si>
  <si>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</si>
  <si>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</si>
  <si>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</si>
  <si>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</si>
  <si>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</si>
  <si>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M3XKM). AF_07/2020</t>
  </si>
  <si>
    <t>TRANSPORTE COM CAMINHÃO BASCULANTE DE 10 M³, EM VIA URBANA PAVIMENTADA, ADICIONAL PARA DMT EXCEDENTE A 30 KM (UNIDADE: TXKM). AF_07/2020</t>
  </si>
  <si>
    <t>TRANSPORTE COM CAMINHÃO BASCULANTE DE 10 M³, EM VIA URBANA PAVIMENTADA, DMT ATÉ 30 KM (UNIDADE: M3XKM).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</si>
  <si>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</si>
  <si>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</si>
  <si>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</si>
  <si>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</si>
  <si>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</si>
  <si>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</si>
  <si>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</si>
  <si>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</si>
  <si>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</si>
  <si>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</si>
  <si>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</si>
  <si>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</si>
  <si>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</si>
  <si>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</si>
  <si>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</si>
  <si>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</si>
  <si>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</si>
  <si>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</si>
  <si>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</si>
  <si>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</si>
  <si>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</si>
  <si>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</si>
  <si>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</si>
  <si>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</si>
  <si>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</si>
  <si>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</si>
  <si>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</si>
  <si>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</si>
  <si>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</si>
  <si>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</si>
  <si>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</si>
  <si>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</si>
  <si>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</si>
  <si>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</si>
  <si>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</si>
  <si>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</si>
  <si>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</si>
  <si>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</si>
  <si>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</si>
  <si>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</si>
  <si>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</si>
  <si>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</si>
  <si>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</si>
  <si>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</si>
  <si>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</si>
  <si>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</si>
  <si>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</si>
  <si>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</si>
  <si>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</si>
  <si>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</si>
  <si>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</si>
  <si>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</si>
  <si>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</si>
  <si>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</si>
  <si>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</si>
  <si>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</si>
  <si>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</si>
  <si>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ADICIONAL PARA DMT EXCEDENTE A 30 KM (UNIDADE: TXKM). AF_07/2020</t>
  </si>
  <si>
    <t>TRANSPORTE COM CAMINHÃO TANQUE DE TRANSPORTE DE MATERIAL ASFÁLTICO DE 30000 L, EM VIA URBANA PAVIMENTADA, DMT ATÉ 30KM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</si>
  <si>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</si>
  <si>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</si>
  <si>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</si>
  <si>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</si>
  <si>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</si>
  <si>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</si>
  <si>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</si>
  <si>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</si>
  <si>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</si>
  <si>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</si>
  <si>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</si>
  <si>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</si>
  <si>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</si>
  <si>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</si>
  <si>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</si>
  <si>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</si>
  <si>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</si>
  <si>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</si>
  <si>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</si>
  <si>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</si>
  <si>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</si>
  <si>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</si>
  <si>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</si>
  <si>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</si>
  <si>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</si>
  <si>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</si>
  <si>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</si>
  <si>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</si>
  <si>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</si>
  <si>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</si>
  <si>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</si>
  <si>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</si>
  <si>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</si>
  <si>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</si>
  <si>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</si>
  <si>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</si>
  <si>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</si>
  <si>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</si>
  <si>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</si>
  <si>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</si>
  <si>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</si>
  <si>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</si>
  <si>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</si>
  <si>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</si>
  <si>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</si>
  <si>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</si>
  <si>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</si>
  <si>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</si>
  <si>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</si>
  <si>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</si>
  <si>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</si>
  <si>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</si>
  <si>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</si>
  <si>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</si>
  <si>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</si>
  <si>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</si>
  <si>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</si>
  <si>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</si>
  <si>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</si>
  <si>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</si>
  <si>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</si>
  <si>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</si>
  <si>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</si>
  <si>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</si>
  <si>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</si>
  <si>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</si>
  <si>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</si>
  <si>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</si>
  <si>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</si>
  <si>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</si>
  <si>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</si>
  <si>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</si>
  <si>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</si>
  <si>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</si>
  <si>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</si>
  <si>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</si>
  <si>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</si>
  <si>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</si>
  <si>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</si>
  <si>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</si>
  <si>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</si>
  <si>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</si>
  <si>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</si>
  <si>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</si>
  <si>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</si>
  <si>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</si>
  <si>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</si>
  <si>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</si>
  <si>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</si>
  <si>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</si>
  <si>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</si>
  <si>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</si>
  <si>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</si>
  <si>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</si>
  <si>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</si>
  <si>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</si>
  <si>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</si>
  <si>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</si>
  <si>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</si>
  <si>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</si>
  <si>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</si>
  <si>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</si>
  <si>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</si>
  <si>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</si>
  <si>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</si>
  <si>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</si>
  <si>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</si>
  <si>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</si>
  <si>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</si>
  <si>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</si>
  <si>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</si>
  <si>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</si>
  <si>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</si>
  <si>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</si>
  <si>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</si>
  <si>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</si>
  <si>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</si>
  <si>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</si>
  <si>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</si>
  <si>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</si>
  <si>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</si>
  <si>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</si>
  <si>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</si>
  <si>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</si>
  <si>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</si>
  <si>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</si>
  <si>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</si>
  <si>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</si>
  <si>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</si>
  <si>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</si>
  <si>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</si>
  <si>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</si>
  <si>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</si>
  <si>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</si>
  <si>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</si>
  <si>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</si>
  <si>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</si>
  <si>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</si>
  <si>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</si>
  <si>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</si>
  <si>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</si>
  <si>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</si>
  <si>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</si>
  <si>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</si>
  <si>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</si>
  <si>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</si>
  <si>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</si>
  <si>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</si>
  <si>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</si>
  <si>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</si>
  <si>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</si>
  <si>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</si>
  <si>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</si>
  <si>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</si>
  <si>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</si>
  <si>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</si>
  <si>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</si>
  <si>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</si>
  <si>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</si>
  <si>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</si>
  <si>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</si>
  <si>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</si>
  <si>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</si>
  <si>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</si>
  <si>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</si>
  <si>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</si>
  <si>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</si>
  <si>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</si>
  <si>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</si>
  <si>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</si>
  <si>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</si>
  <si>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</si>
  <si>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</si>
  <si>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</si>
  <si>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</si>
  <si>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</si>
  <si>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</si>
  <si>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</si>
  <si>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</si>
  <si>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</si>
  <si>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</si>
  <si>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</si>
  <si>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</si>
  <si>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</si>
  <si>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</si>
  <si>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</si>
  <si>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</si>
  <si>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</si>
  <si>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</si>
  <si>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</si>
  <si>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</si>
  <si>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</si>
  <si>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</si>
  <si>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</si>
  <si>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</si>
  <si>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</si>
  <si>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</si>
  <si>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</si>
  <si>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</si>
  <si>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</si>
  <si>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</si>
  <si>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</si>
  <si>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</si>
  <si>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</si>
  <si>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</si>
  <si>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</si>
  <si>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</si>
  <si>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</si>
  <si>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</si>
  <si>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</si>
  <si>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</si>
  <si>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</si>
  <si>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</si>
  <si>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</si>
  <si>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</si>
  <si>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</si>
  <si>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</si>
  <si>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</si>
  <si>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</si>
  <si>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</si>
  <si>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</si>
  <si>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</si>
  <si>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</si>
  <si>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</si>
  <si>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</si>
  <si>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</si>
  <si>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</si>
  <si>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</si>
  <si>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</si>
  <si>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</si>
  <si>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</si>
  <si>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</si>
  <si>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</si>
  <si>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</si>
  <si>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</si>
  <si>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</si>
  <si>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</si>
  <si>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</si>
  <si>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</si>
  <si>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</si>
  <si>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</si>
  <si>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</si>
  <si>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</si>
  <si>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</si>
  <si>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</si>
  <si>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</si>
  <si>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</si>
  <si>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</si>
  <si>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</si>
  <si>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</si>
  <si>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</si>
  <si>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</si>
  <si>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</si>
  <si>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</si>
  <si>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</si>
  <si>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</si>
  <si>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</si>
  <si>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SICOR</t>
  </si>
  <si>
    <t>MOBILIZAÇÃO E DESMOBILIZAÇÃO DE OBRA</t>
  </si>
  <si>
    <t>OBRAS EM CENTRO URBANO OU REGIÃO LIMÍTROFE</t>
  </si>
  <si>
    <t>ED-50394</t>
  </si>
  <si>
    <t>MOBILIZAÇÃO E DESMOBILIZAÇÃO DE OBRA EM CENTRO URBANO OU REGIÃO LIMÍTROFE COM VALOR ACIMA DE 3.000.000,01</t>
  </si>
  <si>
    <t>%</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</si>
  <si>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</si>
  <si>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</si>
  <si>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</si>
  <si>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</si>
  <si>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</si>
  <si>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</si>
  <si>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</si>
  <si>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</si>
  <si>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</si>
  <si>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</si>
  <si>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</si>
  <si>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</si>
  <si>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</si>
  <si>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</si>
  <si>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</si>
  <si>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</si>
  <si>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</si>
  <si>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</si>
  <si>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</si>
  <si>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</si>
  <si>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</si>
  <si>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</si>
  <si>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</si>
  <si>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</si>
  <si>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</si>
  <si>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</si>
  <si>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</si>
  <si>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</si>
  <si>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</si>
  <si>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</si>
  <si>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</si>
  <si>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</si>
  <si>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</si>
  <si>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</si>
  <si>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</si>
  <si>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</si>
  <si>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</si>
  <si>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</si>
  <si>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</si>
  <si>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</si>
  <si>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</si>
  <si>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</si>
  <si>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</si>
  <si>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</si>
  <si>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</si>
  <si>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</si>
  <si>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</si>
  <si>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</si>
  <si>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</si>
  <si>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</si>
  <si>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</si>
  <si>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</si>
  <si>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</si>
  <si>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</si>
  <si>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</si>
  <si>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</si>
  <si>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</si>
  <si>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</si>
  <si>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</si>
  <si>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</si>
  <si>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</si>
  <si>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</si>
  <si>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</si>
  <si>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</si>
  <si>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</si>
  <si>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</si>
  <si>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</si>
  <si>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</si>
  <si>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</si>
  <si>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</si>
  <si>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</si>
  <si>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</si>
  <si>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</si>
  <si>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</si>
  <si>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</si>
  <si>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</si>
  <si>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</si>
  <si>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</si>
  <si>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</si>
  <si>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</si>
  <si>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</si>
  <si>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</si>
  <si>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</si>
  <si>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</si>
  <si>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</si>
  <si>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</si>
  <si>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</si>
  <si>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</si>
  <si>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</si>
  <si>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</si>
  <si>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</si>
  <si>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</si>
  <si>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</si>
  <si>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</si>
  <si>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</si>
  <si>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</si>
  <si>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</si>
  <si>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</si>
  <si>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</si>
  <si>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</si>
  <si>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</si>
  <si>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</si>
  <si>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</si>
  <si>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</si>
  <si>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</si>
  <si>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</si>
  <si>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</si>
  <si>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</si>
  <si>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</si>
  <si>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</si>
  <si>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</si>
  <si>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</si>
  <si>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</si>
  <si>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</si>
  <si>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</si>
  <si>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</si>
  <si>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</si>
  <si>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</si>
  <si>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</si>
  <si>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</si>
  <si>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</si>
  <si>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</si>
  <si>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</si>
  <si>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</si>
  <si>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</si>
  <si>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</si>
  <si>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</si>
  <si>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</si>
  <si>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</si>
  <si>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</si>
  <si>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</si>
  <si>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</si>
  <si>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</si>
  <si>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</si>
  <si>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</si>
  <si>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</si>
  <si>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</si>
  <si>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</si>
  <si>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</si>
  <si>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</si>
  <si>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</si>
  <si>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</si>
  <si>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</si>
  <si>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</si>
  <si>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</si>
  <si>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</si>
  <si>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</si>
  <si>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</si>
  <si>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</si>
  <si>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</si>
  <si>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</si>
  <si>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</si>
  <si>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</si>
  <si>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</si>
  <si>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</si>
  <si>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</si>
  <si>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</si>
  <si>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</si>
  <si>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</si>
  <si>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</si>
  <si>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</si>
  <si>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</si>
  <si>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</si>
  <si>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</si>
  <si>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</si>
  <si>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</si>
  <si>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</si>
  <si>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</si>
  <si>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</si>
  <si>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</si>
  <si>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</si>
  <si>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</si>
  <si>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</si>
  <si>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</si>
  <si>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</si>
  <si>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</si>
  <si>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</si>
  <si>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</si>
  <si>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</si>
  <si>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</si>
  <si>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</si>
  <si>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</si>
  <si>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</si>
  <si>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</si>
  <si>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</si>
  <si>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</si>
  <si>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</si>
  <si>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</si>
  <si>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</si>
  <si>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</si>
  <si>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</si>
  <si>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</si>
  <si>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</si>
  <si>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</si>
  <si>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</si>
  <si>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</si>
  <si>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</si>
  <si>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</si>
  <si>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</si>
  <si>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</si>
  <si>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</si>
  <si>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</si>
  <si>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</si>
  <si>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</si>
  <si>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</si>
  <si>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</si>
  <si>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</si>
  <si>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</si>
  <si>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</si>
  <si>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</si>
  <si>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</si>
  <si>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</si>
  <si>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</si>
  <si>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</si>
  <si>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</si>
  <si>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</si>
  <si>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</si>
  <si>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</si>
  <si>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</si>
  <si>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</si>
  <si>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</si>
  <si>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</si>
  <si>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</si>
  <si>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</si>
  <si>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</si>
  <si>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</si>
  <si>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</si>
  <si>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</si>
  <si>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</si>
  <si>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</si>
  <si>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</si>
  <si>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</si>
  <si>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</si>
  <si>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</si>
  <si>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</si>
  <si>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</si>
  <si>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</si>
  <si>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</si>
  <si>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</si>
  <si>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</si>
  <si>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</si>
  <si>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</si>
  <si>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</si>
  <si>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</si>
  <si>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</si>
  <si>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</si>
  <si>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</si>
  <si>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</si>
  <si>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</si>
  <si>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</si>
  <si>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</si>
  <si>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</si>
  <si>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</si>
  <si>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</si>
  <si>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</si>
  <si>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</si>
  <si>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</si>
  <si>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</si>
  <si>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</si>
  <si>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</si>
  <si>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</si>
  <si>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</si>
  <si>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</si>
  <si>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</si>
  <si>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</si>
  <si>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</si>
  <si>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</si>
  <si>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</si>
  <si>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</si>
  <si>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</si>
  <si>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</si>
  <si>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</si>
  <si>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</si>
  <si>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</si>
  <si>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</si>
  <si>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</si>
  <si>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</si>
  <si>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</si>
  <si>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</si>
  <si>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</si>
  <si>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</si>
  <si>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</si>
  <si>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</si>
  <si>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</si>
  <si>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</si>
  <si>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</si>
  <si>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</si>
  <si>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</si>
  <si>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</si>
  <si>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</si>
  <si>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</si>
  <si>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</si>
  <si>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</si>
  <si>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</si>
  <si>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</si>
  <si>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</si>
  <si>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</si>
  <si>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</si>
  <si>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</si>
  <si>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</si>
  <si>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</si>
  <si>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</si>
  <si>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</si>
  <si>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</si>
  <si>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</si>
  <si>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</si>
  <si>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</si>
  <si>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</si>
  <si>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</si>
  <si>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</si>
  <si>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</si>
  <si>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</si>
  <si>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</si>
  <si>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</si>
  <si>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</si>
  <si>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</si>
  <si>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</si>
  <si>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</si>
  <si>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</si>
  <si>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</si>
  <si>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</si>
  <si>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</si>
  <si>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</si>
  <si>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</si>
  <si>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</si>
  <si>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</si>
  <si>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</si>
  <si>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</si>
  <si>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</si>
  <si>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</si>
  <si>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</si>
  <si>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</si>
  <si>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</si>
  <si>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</si>
  <si>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</si>
  <si>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</si>
  <si>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</si>
  <si>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</si>
  <si>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</si>
  <si>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</si>
  <si>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</si>
  <si>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</si>
  <si>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</si>
  <si>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</si>
  <si>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</si>
  <si>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</si>
  <si>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</si>
  <si>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</si>
  <si>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</si>
  <si>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</si>
  <si>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</si>
  <si>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</si>
  <si>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</si>
  <si>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</si>
  <si>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</si>
  <si>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</si>
  <si>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</si>
  <si>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</si>
  <si>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</si>
  <si>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</si>
  <si>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</si>
  <si>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</si>
  <si>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</si>
  <si>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</si>
  <si>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</si>
  <si>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</si>
  <si>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</si>
  <si>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</si>
  <si>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</si>
  <si>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</si>
  <si>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</si>
  <si>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</si>
  <si>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</si>
  <si>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</si>
  <si>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</si>
  <si>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</si>
  <si>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</si>
  <si>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</si>
  <si>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</si>
  <si>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</si>
  <si>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</si>
  <si>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</si>
  <si>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</si>
  <si>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</si>
  <si>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</si>
  <si>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</si>
  <si>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</si>
  <si>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</si>
  <si>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</si>
  <si>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</si>
  <si>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</si>
  <si>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</si>
  <si>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</si>
  <si>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</si>
  <si>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</si>
  <si>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</si>
  <si>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</si>
  <si>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</si>
  <si>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</si>
  <si>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</si>
  <si>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</si>
  <si>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</si>
  <si>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</si>
  <si>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</si>
  <si>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</si>
  <si>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</si>
  <si>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</si>
  <si>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</si>
  <si>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</si>
  <si>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</si>
  <si>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</si>
  <si>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</si>
  <si>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</si>
  <si>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</si>
  <si>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</si>
  <si>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</si>
  <si>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</si>
  <si>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</si>
  <si>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</si>
  <si>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</si>
  <si>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</si>
  <si>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</si>
  <si>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</si>
  <si>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</si>
  <si>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</si>
  <si>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</si>
  <si>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</si>
  <si>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</si>
  <si>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</si>
  <si>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</si>
  <si>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</si>
  <si>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</si>
  <si>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</si>
  <si>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</si>
  <si>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</si>
  <si>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</si>
  <si>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</si>
  <si>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</si>
  <si>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</si>
  <si>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</si>
  <si>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</si>
  <si>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</si>
  <si>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</si>
  <si>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</si>
  <si>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</si>
  <si>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</si>
  <si>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</si>
  <si>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</si>
  <si>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</si>
  <si>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</si>
  <si>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</si>
  <si>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</si>
  <si>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</si>
  <si>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</si>
  <si>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</si>
  <si>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</si>
  <si>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</si>
  <si>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</si>
  <si>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</si>
  <si>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</si>
  <si>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</si>
  <si>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</si>
  <si>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</si>
  <si>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</si>
  <si>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</si>
  <si>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</si>
  <si>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</si>
  <si>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</si>
  <si>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</si>
  <si>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</si>
  <si>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</si>
  <si>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</si>
  <si>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</si>
  <si>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</si>
  <si>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</si>
  <si>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</si>
  <si>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</si>
  <si>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</si>
  <si>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</si>
  <si>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</si>
  <si>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</si>
  <si>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</si>
  <si>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</si>
  <si>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</si>
  <si>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</si>
  <si>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</si>
  <si>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</si>
  <si>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</si>
  <si>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</si>
  <si>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</si>
  <si>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</si>
  <si>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</si>
  <si>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</si>
  <si>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</si>
  <si>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</si>
  <si>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</si>
  <si>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</si>
  <si>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</si>
  <si>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</si>
  <si>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</si>
  <si>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</si>
  <si>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</si>
  <si>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</si>
  <si>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</si>
  <si>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</si>
  <si>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</si>
  <si>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</si>
  <si>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</si>
  <si>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</si>
  <si>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</si>
  <si>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</si>
  <si>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</si>
  <si>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</si>
  <si>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</si>
  <si>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</si>
  <si>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</si>
  <si>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</si>
  <si>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</si>
  <si>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</si>
  <si>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</si>
  <si>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</si>
  <si>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</si>
  <si>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</si>
  <si>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</si>
  <si>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</si>
  <si>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</si>
  <si>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</si>
  <si>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</si>
  <si>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</si>
  <si>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</si>
  <si>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</si>
  <si>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</si>
  <si>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</si>
  <si>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</si>
  <si>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</si>
  <si>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</si>
  <si>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</si>
  <si>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</si>
  <si>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</si>
  <si>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</si>
  <si>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</si>
  <si>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</si>
  <si>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</si>
  <si>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</si>
  <si>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</si>
  <si>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</si>
  <si>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</si>
  <si>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</si>
  <si>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</si>
  <si>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</si>
  <si>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</si>
  <si>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</si>
  <si>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</si>
  <si>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</si>
  <si>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</si>
  <si>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</si>
  <si>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</si>
  <si>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</si>
  <si>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</si>
  <si>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</si>
  <si>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</si>
  <si>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</si>
  <si>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</si>
  <si>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</si>
  <si>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</si>
  <si>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</si>
  <si>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</si>
  <si>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</si>
  <si>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</si>
  <si>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</si>
  <si>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</si>
  <si>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</si>
  <si>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</si>
  <si>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</si>
  <si>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</si>
  <si>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</si>
  <si>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</si>
  <si>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</si>
  <si>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</si>
  <si>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</si>
  <si>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</si>
  <si>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</si>
  <si>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</si>
  <si>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</si>
  <si>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</si>
  <si>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</si>
  <si>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</si>
  <si>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</si>
  <si>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</si>
  <si>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</si>
  <si>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</si>
  <si>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</si>
  <si>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</si>
  <si>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</si>
  <si>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</si>
  <si>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</si>
  <si>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</si>
  <si>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</si>
  <si>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</si>
  <si>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</si>
  <si>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</si>
  <si>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</si>
  <si>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</si>
  <si>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</si>
  <si>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</si>
  <si>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</si>
  <si>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</si>
  <si>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</si>
  <si>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</si>
  <si>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</si>
  <si>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</si>
  <si>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</si>
  <si>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</si>
  <si>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</si>
  <si>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</si>
  <si>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</si>
  <si>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</si>
  <si>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</si>
  <si>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</si>
  <si>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</si>
  <si>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</si>
  <si>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</si>
  <si>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</si>
  <si>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</si>
  <si>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</si>
  <si>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</si>
  <si>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</si>
  <si>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</si>
  <si>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</si>
  <si>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</si>
  <si>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</si>
  <si>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</si>
  <si>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</si>
  <si>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</si>
  <si>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</si>
  <si>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</si>
  <si>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</si>
  <si>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</si>
  <si>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</si>
  <si>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</si>
  <si>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</si>
  <si>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</si>
  <si>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</si>
  <si>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</si>
  <si>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</si>
  <si>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</si>
  <si>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</si>
  <si>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</si>
  <si>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</si>
  <si>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</si>
  <si>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</si>
  <si>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</si>
  <si>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</si>
  <si>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</si>
  <si>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</si>
  <si>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</si>
  <si>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</si>
  <si>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</si>
  <si>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</si>
  <si>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</si>
  <si>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</si>
  <si>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</si>
  <si>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</si>
  <si>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</si>
  <si>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</si>
  <si>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</si>
  <si>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</si>
  <si>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</si>
  <si>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</si>
  <si>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</si>
  <si>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</si>
  <si>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</si>
  <si>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</si>
  <si>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</si>
  <si>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</si>
  <si>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</si>
  <si>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</si>
  <si>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</si>
  <si>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</si>
  <si>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</si>
  <si>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</si>
  <si>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</si>
  <si>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</si>
  <si>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</si>
  <si>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</si>
  <si>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</si>
  <si>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</si>
  <si>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</si>
  <si>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</si>
  <si>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</si>
  <si>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</si>
  <si>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</si>
  <si>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</si>
  <si>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</si>
  <si>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</si>
  <si>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</si>
  <si>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</si>
  <si>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</si>
  <si>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</si>
  <si>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</si>
  <si>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</si>
  <si>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</si>
  <si>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</si>
  <si>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</si>
  <si>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</si>
  <si>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</si>
  <si>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</si>
  <si>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</si>
  <si>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</si>
  <si>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</si>
  <si>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</si>
  <si>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</si>
  <si>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</si>
  <si>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</si>
  <si>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</si>
  <si>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</si>
  <si>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</si>
  <si>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</si>
  <si>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</si>
  <si>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</si>
  <si>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</si>
  <si>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</si>
  <si>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</si>
  <si>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</si>
  <si>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</si>
  <si>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</si>
  <si>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</si>
  <si>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</si>
  <si>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</si>
  <si>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</si>
  <si>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</si>
  <si>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</si>
  <si>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</si>
  <si>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</si>
  <si>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</si>
  <si>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</si>
  <si>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</si>
  <si>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</si>
  <si>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</si>
  <si>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</si>
  <si>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</si>
  <si>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</si>
  <si>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</si>
  <si>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</si>
  <si>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</si>
  <si>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</si>
  <si>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</si>
  <si>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</si>
  <si>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</si>
  <si>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</si>
  <si>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</si>
  <si>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</si>
  <si>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</si>
  <si>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</si>
  <si>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</si>
  <si>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</si>
  <si>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</si>
  <si>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</si>
  <si>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</si>
  <si>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</si>
  <si>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</si>
  <si>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</si>
  <si>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</si>
  <si>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</si>
  <si>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</si>
  <si>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</si>
  <si>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</si>
  <si>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</si>
  <si>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</si>
  <si>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</si>
  <si>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</si>
  <si>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</si>
  <si>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</si>
  <si>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</si>
  <si>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</si>
  <si>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</si>
  <si>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</si>
  <si>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</si>
  <si>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</si>
  <si>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</si>
  <si>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</si>
  <si>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</si>
  <si>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</si>
  <si>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</si>
  <si>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</si>
  <si>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</si>
  <si>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</si>
  <si>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</si>
  <si>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</si>
  <si>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</si>
  <si>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</si>
  <si>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</si>
  <si>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</si>
  <si>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</si>
  <si>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</si>
  <si>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</si>
  <si>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</si>
  <si>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</si>
  <si>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</si>
  <si>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</si>
  <si>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</si>
  <si>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</si>
  <si>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</si>
  <si>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</si>
  <si>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</si>
  <si>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</si>
  <si>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</si>
  <si>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</si>
  <si>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</si>
  <si>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</si>
  <si>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</si>
  <si>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</si>
  <si>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</si>
  <si>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</si>
  <si>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</si>
  <si>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</si>
  <si>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</si>
  <si>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</si>
  <si>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</si>
  <si>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</si>
  <si>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</si>
  <si>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</si>
  <si>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</si>
  <si>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</si>
  <si>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</si>
  <si>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</si>
  <si>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</si>
  <si>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</si>
  <si>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</si>
  <si>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</si>
  <si>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</si>
  <si>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</si>
  <si>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</si>
  <si>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</si>
  <si>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</si>
  <si>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</si>
  <si>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</si>
  <si>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</si>
  <si>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</si>
  <si>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</si>
  <si>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</si>
  <si>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</si>
  <si>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</si>
  <si>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</si>
  <si>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</si>
  <si>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</si>
  <si>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</si>
  <si>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</si>
  <si>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</si>
  <si>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</si>
  <si>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</si>
  <si>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</si>
  <si>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</si>
  <si>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</si>
  <si>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</si>
  <si>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</si>
  <si>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</si>
  <si>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</si>
  <si>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</si>
  <si>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</si>
  <si>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</si>
  <si>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</si>
  <si>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</si>
  <si>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</si>
  <si>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</si>
  <si>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</si>
  <si>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</si>
  <si>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</si>
  <si>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</si>
  <si>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</si>
  <si>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</si>
  <si>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</si>
  <si>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</si>
  <si>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</si>
  <si>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</si>
  <si>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</si>
  <si>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</si>
  <si>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</si>
  <si>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</si>
  <si>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</si>
  <si>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</si>
  <si>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</si>
  <si>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</si>
  <si>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</si>
  <si>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</si>
  <si>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</si>
  <si>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</si>
  <si>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</si>
  <si>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</si>
  <si>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</si>
  <si>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</si>
  <si>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</si>
  <si>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</si>
  <si>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</si>
  <si>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</si>
  <si>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</si>
  <si>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</si>
  <si>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</si>
  <si>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</si>
  <si>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</si>
  <si>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ED-48196</t>
  </si>
  <si>
    <t>ED-48194</t>
  </si>
  <si>
    <t>ALVENARIA DE VEDAÇÃO COM BLOCO DE CONCRETO, ESP. 9CM, COM ACABAMENTO APARENTE, INCLUSIVE ARGAMASSA PARA ASSENTAMENTO</t>
  </si>
  <si>
    <t>ALVENARIA DE BLOCO DE CONCRETO (ESTRUTURAL)</t>
  </si>
  <si>
    <t>ED-48201</t>
  </si>
  <si>
    <t>ED-48202</t>
  </si>
  <si>
    <t>ED-48200</t>
  </si>
  <si>
    <t>ED-48394</t>
  </si>
  <si>
    <t>ED-48391</t>
  </si>
  <si>
    <t>ED-48392</t>
  </si>
  <si>
    <t>ED-48390</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</si>
  <si>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</si>
  <si>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</si>
  <si>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</si>
  <si>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</si>
  <si>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</si>
  <si>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</si>
  <si>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</si>
  <si>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</si>
  <si>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</si>
  <si>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</si>
  <si>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</si>
  <si>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</si>
  <si>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</si>
  <si>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</si>
  <si>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</si>
  <si>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</si>
  <si>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</si>
  <si>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</si>
  <si>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</si>
  <si>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</si>
  <si>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</si>
  <si>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</si>
  <si>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</si>
  <si>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</si>
  <si>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</si>
  <si>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</si>
  <si>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</si>
  <si>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</si>
  <si>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</si>
  <si>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</si>
  <si>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</si>
  <si>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</si>
  <si>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</si>
  <si>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</si>
  <si>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</si>
  <si>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</si>
  <si>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</si>
  <si>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</si>
  <si>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</si>
  <si>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</si>
  <si>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</si>
  <si>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</si>
  <si>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</si>
  <si>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</si>
  <si>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</si>
  <si>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</si>
  <si>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</si>
  <si>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</si>
  <si>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</si>
  <si>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</si>
  <si>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</si>
  <si>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</si>
  <si>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</si>
  <si>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</si>
  <si>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</si>
  <si>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</si>
  <si>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</si>
  <si>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</si>
  <si>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</si>
  <si>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</si>
  <si>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</si>
  <si>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</si>
  <si>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</si>
  <si>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</si>
  <si>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</si>
  <si>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</si>
  <si>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</si>
  <si>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</si>
  <si>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</si>
  <si>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</si>
  <si>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</si>
  <si>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</si>
  <si>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</si>
  <si>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</si>
  <si>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</si>
  <si>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</si>
  <si>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</si>
  <si>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</si>
  <si>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</si>
  <si>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</si>
  <si>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</si>
  <si>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</si>
  <si>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</si>
  <si>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</si>
  <si>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</si>
  <si>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</si>
  <si>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</si>
  <si>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</si>
  <si>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</si>
  <si>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</si>
  <si>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</si>
  <si>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</si>
  <si>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</si>
  <si>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</si>
  <si>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</si>
  <si>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</si>
  <si>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</si>
  <si>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</si>
  <si>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</si>
  <si>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</si>
  <si>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</si>
  <si>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</si>
  <si>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</si>
  <si>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</si>
  <si>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</si>
  <si>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</si>
  <si>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</si>
  <si>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</si>
  <si>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</si>
  <si>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</si>
  <si>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</si>
  <si>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</si>
  <si>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</si>
  <si>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</si>
  <si>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</si>
  <si>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</si>
  <si>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</si>
  <si>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</si>
  <si>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</si>
  <si>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</si>
  <si>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</si>
  <si>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</si>
  <si>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</si>
  <si>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</si>
  <si>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</si>
  <si>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</si>
  <si>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</si>
  <si>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</si>
  <si>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</si>
  <si>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</si>
  <si>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</si>
  <si>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</si>
  <si>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</si>
  <si>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</si>
  <si>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</si>
  <si>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</si>
  <si>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</si>
  <si>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</si>
  <si>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</si>
  <si>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</si>
  <si>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</si>
  <si>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</si>
  <si>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</si>
  <si>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</si>
  <si>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</si>
  <si>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</si>
  <si>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</si>
  <si>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</si>
  <si>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</si>
  <si>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</si>
  <si>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</si>
  <si>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</si>
  <si>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</si>
  <si>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</si>
  <si>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</si>
  <si>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</si>
  <si>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</si>
  <si>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</si>
  <si>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</si>
  <si>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</si>
  <si>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</si>
  <si>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</si>
  <si>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</si>
  <si>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</si>
  <si>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</si>
  <si>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</si>
  <si>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</si>
  <si>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</si>
  <si>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</si>
  <si>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</si>
  <si>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</si>
  <si>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</si>
  <si>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</si>
  <si>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</si>
  <si>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</si>
  <si>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</si>
  <si>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</si>
  <si>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</si>
  <si>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</si>
  <si>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</si>
  <si>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</si>
  <si>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</si>
  <si>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</si>
  <si>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</si>
  <si>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</si>
  <si>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</si>
  <si>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</si>
  <si>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</si>
  <si>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</si>
  <si>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</si>
  <si>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</si>
  <si>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</si>
  <si>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</si>
  <si>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</si>
  <si>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</si>
  <si>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</si>
  <si>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</si>
  <si>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</si>
  <si>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</si>
  <si>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</si>
  <si>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</si>
  <si>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</si>
  <si>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</si>
  <si>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</si>
  <si>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</si>
  <si>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</si>
  <si>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</si>
  <si>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</si>
  <si>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</si>
  <si>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</si>
  <si>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</si>
  <si>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</si>
  <si>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</si>
  <si>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</si>
  <si>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</si>
  <si>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</si>
  <si>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</si>
  <si>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</si>
  <si>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</si>
  <si>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</si>
  <si>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</si>
  <si>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</si>
  <si>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</si>
  <si>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</si>
  <si>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</si>
  <si>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</si>
  <si>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</si>
  <si>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</si>
  <si>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</si>
  <si>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</si>
  <si>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</si>
  <si>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</si>
  <si>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</si>
  <si>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</si>
  <si>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</si>
  <si>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</si>
  <si>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</si>
  <si>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</si>
  <si>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</si>
  <si>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</si>
  <si>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</si>
  <si>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</si>
  <si>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</si>
  <si>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</si>
  <si>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</si>
  <si>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</si>
  <si>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</si>
  <si>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</si>
  <si>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</si>
  <si>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</si>
  <si>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</si>
  <si>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</si>
  <si>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</si>
  <si>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</si>
  <si>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</si>
  <si>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</si>
  <si>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</si>
  <si>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</si>
  <si>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</si>
  <si>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</si>
  <si>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</si>
  <si>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</si>
  <si>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</si>
  <si>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</si>
  <si>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</si>
  <si>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</si>
  <si>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</si>
  <si>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</si>
  <si>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</si>
  <si>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</si>
  <si>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</si>
  <si>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</si>
  <si>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</si>
  <si>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</si>
  <si>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</si>
  <si>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</si>
  <si>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</si>
  <si>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</si>
  <si>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</si>
  <si>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</si>
  <si>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</si>
  <si>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</si>
  <si>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</si>
  <si>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</si>
  <si>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</si>
  <si>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</si>
  <si>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</si>
  <si>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</si>
  <si>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</si>
  <si>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</si>
  <si>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</si>
  <si>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</si>
  <si>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</si>
  <si>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</si>
  <si>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</si>
  <si>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</si>
  <si>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</si>
  <si>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</si>
  <si>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</si>
  <si>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</si>
  <si>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</si>
  <si>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</si>
  <si>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</si>
  <si>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</si>
  <si>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</si>
  <si>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</si>
  <si>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</si>
  <si>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</si>
  <si>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</si>
  <si>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</si>
  <si>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</si>
  <si>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</si>
  <si>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</si>
  <si>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</si>
  <si>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</si>
  <si>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</si>
  <si>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</si>
  <si>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</si>
  <si>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</si>
  <si>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</si>
  <si>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</si>
  <si>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</si>
  <si>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</si>
  <si>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</si>
  <si>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</si>
  <si>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</si>
  <si>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</si>
  <si>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</si>
  <si>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</si>
  <si>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</si>
  <si>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</si>
  <si>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</si>
  <si>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</si>
  <si>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</si>
  <si>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</si>
  <si>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</si>
  <si>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</si>
  <si>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</si>
  <si>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</si>
  <si>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</si>
  <si>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</si>
  <si>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</si>
  <si>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</si>
  <si>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</si>
  <si>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</si>
  <si>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</si>
  <si>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</si>
  <si>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</si>
  <si>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</si>
  <si>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</si>
  <si>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</si>
  <si>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</si>
  <si>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</si>
  <si>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</si>
  <si>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</si>
  <si>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</si>
  <si>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</si>
  <si>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</si>
  <si>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</si>
  <si>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</si>
  <si>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</si>
  <si>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</si>
  <si>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</si>
  <si>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</si>
  <si>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</si>
  <si>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</si>
  <si>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</si>
  <si>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</si>
  <si>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</si>
  <si>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</si>
  <si>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</si>
  <si>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</si>
  <si>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</si>
  <si>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</si>
  <si>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</si>
  <si>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</si>
  <si>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</si>
  <si>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</si>
  <si>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</si>
  <si>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</si>
  <si>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</si>
  <si>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</si>
  <si>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</si>
  <si>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</si>
  <si>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</si>
  <si>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</si>
  <si>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</si>
  <si>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</si>
  <si>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</si>
  <si>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</si>
  <si>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</si>
  <si>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</si>
  <si>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</si>
  <si>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</si>
  <si>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</si>
  <si>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</si>
  <si>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</si>
  <si>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</si>
  <si>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</si>
  <si>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</si>
  <si>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</si>
  <si>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</si>
  <si>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</si>
  <si>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</si>
  <si>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</si>
  <si>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</si>
  <si>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</si>
  <si>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</si>
  <si>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</si>
  <si>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</si>
  <si>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</si>
  <si>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</si>
  <si>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</si>
  <si>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</si>
  <si>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</si>
  <si>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</si>
  <si>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</si>
  <si>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</si>
  <si>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</si>
  <si>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</si>
  <si>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</si>
  <si>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</si>
  <si>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</si>
  <si>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</si>
  <si>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</si>
  <si>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</si>
  <si>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</si>
  <si>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</si>
  <si>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</si>
  <si>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</si>
  <si>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</si>
  <si>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</si>
  <si>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</si>
  <si>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</si>
  <si>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</si>
  <si>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</si>
  <si>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</si>
  <si>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</si>
  <si>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</si>
  <si>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</si>
  <si>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</si>
  <si>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</si>
  <si>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</si>
  <si>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</si>
  <si>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</si>
  <si>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</si>
  <si>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</si>
  <si>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</si>
  <si>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</si>
  <si>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</si>
  <si>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</si>
  <si>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</si>
  <si>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</si>
  <si>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</si>
  <si>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</si>
  <si>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</si>
  <si>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</si>
  <si>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</si>
  <si>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</si>
  <si>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</si>
  <si>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</si>
  <si>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</si>
  <si>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</si>
  <si>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</si>
  <si>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</si>
  <si>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</si>
  <si>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</si>
  <si>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</si>
  <si>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</si>
  <si>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</si>
  <si>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</si>
  <si>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</si>
  <si>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</si>
  <si>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</si>
  <si>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</si>
  <si>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</si>
  <si>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</si>
  <si>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</si>
  <si>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</si>
  <si>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</si>
  <si>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</si>
  <si>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</si>
  <si>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</si>
  <si>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</si>
  <si>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</si>
  <si>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</si>
  <si>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</si>
  <si>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</si>
  <si>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</si>
  <si>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</si>
  <si>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</si>
  <si>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</si>
  <si>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</si>
  <si>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</si>
  <si>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</si>
  <si>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</si>
  <si>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</si>
  <si>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</si>
  <si>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</si>
  <si>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</si>
  <si>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</si>
  <si>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</si>
  <si>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</si>
  <si>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</si>
  <si>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</si>
  <si>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</si>
  <si>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</si>
  <si>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</si>
  <si>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</si>
  <si>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</si>
  <si>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</si>
  <si>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</si>
  <si>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</si>
  <si>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</si>
  <si>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</si>
  <si>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</si>
  <si>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</si>
  <si>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</si>
  <si>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</si>
  <si>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</si>
  <si>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</si>
  <si>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</si>
  <si>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</si>
  <si>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</si>
  <si>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</si>
  <si>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</si>
  <si>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</si>
  <si>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</si>
  <si>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</si>
  <si>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</si>
  <si>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</si>
  <si>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</si>
  <si>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</si>
  <si>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</si>
  <si>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</si>
  <si>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</si>
  <si>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</si>
  <si>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</si>
  <si>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</si>
  <si>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</si>
  <si>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</si>
  <si>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</si>
  <si>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</si>
  <si>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</si>
  <si>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</si>
  <si>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</si>
  <si>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</si>
  <si>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</si>
  <si>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</si>
  <si>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</si>
  <si>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</si>
  <si>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</si>
  <si>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</si>
  <si>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</si>
  <si>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</si>
  <si>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</si>
  <si>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</si>
  <si>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</si>
  <si>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</si>
  <si>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</si>
  <si>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</si>
  <si>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</si>
  <si>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</si>
  <si>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</si>
  <si>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</si>
  <si>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</si>
  <si>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</si>
  <si>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</si>
  <si>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</si>
  <si>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</si>
  <si>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</si>
  <si>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</si>
  <si>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</si>
  <si>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</si>
  <si>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</si>
  <si>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</si>
  <si>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</si>
  <si>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</si>
  <si>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</si>
  <si>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</si>
  <si>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</si>
  <si>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</si>
  <si>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</si>
  <si>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</si>
  <si>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</si>
  <si>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</si>
  <si>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</si>
  <si>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</si>
  <si>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</si>
  <si>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</si>
  <si>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</si>
  <si>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</si>
  <si>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</si>
  <si>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</si>
  <si>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</si>
  <si>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</si>
  <si>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</si>
  <si>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</si>
  <si>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</si>
  <si>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</si>
  <si>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</si>
  <si>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</si>
  <si>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</si>
  <si>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</si>
  <si>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</si>
  <si>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</si>
  <si>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</si>
  <si>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</si>
  <si>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</si>
  <si>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</si>
  <si>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</si>
  <si>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</si>
  <si>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</si>
  <si>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</si>
  <si>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</si>
  <si>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</si>
  <si>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</si>
  <si>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</si>
  <si>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</si>
  <si>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</si>
  <si>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</si>
  <si>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</si>
  <si>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</si>
  <si>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</si>
  <si>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</si>
  <si>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</si>
  <si>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</si>
  <si>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</si>
  <si>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</si>
  <si>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</si>
  <si>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</si>
  <si>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</si>
  <si>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</si>
  <si>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</si>
  <si>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</si>
  <si>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</si>
  <si>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</si>
  <si>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</si>
  <si>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</si>
  <si>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</si>
  <si>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</si>
  <si>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</si>
  <si>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</si>
  <si>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</si>
  <si>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</si>
  <si>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</si>
  <si>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</si>
  <si>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</si>
  <si>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</si>
  <si>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</si>
  <si>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</si>
  <si>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</si>
  <si>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</si>
  <si>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</si>
  <si>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</si>
  <si>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</si>
  <si>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</si>
  <si>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</si>
  <si>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</si>
  <si>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</si>
  <si>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</si>
  <si>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</si>
  <si>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</si>
  <si>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</si>
  <si>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</si>
  <si>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</si>
  <si>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</si>
  <si>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</si>
  <si>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</si>
  <si>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</si>
  <si>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</si>
  <si>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</si>
  <si>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</si>
  <si>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</si>
  <si>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</si>
  <si>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</si>
  <si>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</si>
  <si>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</si>
  <si>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</si>
  <si>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</si>
  <si>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</si>
  <si>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</si>
  <si>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</si>
  <si>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</si>
  <si>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</si>
  <si>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</si>
  <si>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</si>
  <si>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</si>
  <si>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</si>
  <si>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</si>
  <si>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</si>
  <si>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</si>
  <si>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</si>
  <si>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</si>
  <si>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</si>
  <si>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</si>
  <si>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</si>
  <si>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</si>
  <si>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</si>
  <si>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</si>
  <si>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</si>
  <si>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</si>
  <si>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</si>
  <si>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</si>
  <si>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</si>
  <si>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</si>
  <si>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</si>
  <si>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</si>
  <si>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</si>
  <si>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</si>
  <si>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</si>
  <si>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</si>
  <si>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</si>
  <si>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</si>
  <si>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</si>
  <si>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</si>
  <si>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</si>
  <si>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</si>
  <si>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</si>
  <si>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</si>
  <si>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</si>
  <si>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</si>
  <si>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</si>
  <si>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</si>
  <si>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</si>
  <si>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</si>
  <si>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</si>
  <si>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</si>
  <si>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</si>
  <si>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</si>
  <si>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</si>
  <si>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</si>
  <si>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</si>
  <si>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</si>
  <si>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</si>
  <si>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GRANITINA E MARMORITE</t>
  </si>
  <si>
    <t>ED-50622</t>
  </si>
  <si>
    <t>SOLEIRA DE MARMORITE, COR CINZA, ESP. 3CM, ACABAMENTO POLIDO, INCLUSIVE APLICAÇÃO DE RESINA E POLIMENTO MECANIZADO</t>
  </si>
  <si>
    <t>SOLEIRA DE GRANITO</t>
  </si>
  <si>
    <t>ED-51002</t>
  </si>
  <si>
    <t>SOLEIRA DE MÁRMORE</t>
  </si>
  <si>
    <t>ED-51004</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</si>
  <si>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</si>
  <si>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</si>
  <si>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</si>
  <si>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</si>
  <si>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</si>
  <si>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</si>
  <si>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</si>
  <si>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</si>
  <si>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</si>
  <si>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</si>
  <si>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</si>
  <si>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</si>
  <si>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</si>
  <si>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</si>
  <si>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</si>
  <si>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</si>
  <si>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</si>
  <si>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</si>
  <si>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</si>
  <si>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</si>
  <si>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</si>
  <si>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</si>
  <si>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</si>
  <si>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</si>
  <si>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</si>
  <si>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</si>
  <si>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</si>
  <si>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</si>
  <si>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</si>
  <si>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</si>
  <si>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</si>
  <si>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</si>
  <si>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</si>
  <si>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</si>
  <si>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</si>
  <si>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</si>
  <si>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</si>
  <si>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</si>
  <si>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</si>
  <si>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</si>
  <si>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</si>
  <si>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</si>
  <si>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</si>
  <si>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</si>
  <si>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</si>
  <si>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</si>
  <si>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</si>
  <si>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</si>
  <si>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</si>
  <si>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</si>
  <si>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</si>
  <si>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</si>
  <si>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</si>
  <si>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</si>
  <si>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</si>
  <si>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</si>
  <si>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</si>
  <si>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</si>
  <si>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</si>
  <si>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</si>
  <si>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</si>
  <si>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</si>
  <si>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</si>
  <si>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</si>
  <si>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</si>
  <si>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</si>
  <si>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</si>
  <si>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</si>
  <si>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</si>
  <si>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</si>
  <si>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</si>
  <si>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</si>
  <si>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</si>
  <si>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</si>
  <si>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</si>
  <si>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</si>
  <si>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</si>
  <si>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</si>
  <si>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</si>
  <si>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</si>
  <si>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</si>
  <si>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</si>
  <si>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</si>
  <si>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</si>
  <si>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</si>
  <si>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</si>
  <si>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</si>
  <si>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</si>
  <si>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</si>
  <si>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</si>
  <si>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</si>
  <si>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</si>
  <si>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</si>
  <si>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</si>
  <si>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</si>
  <si>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</si>
  <si>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</si>
  <si>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</si>
  <si>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</si>
  <si>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</si>
  <si>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</si>
  <si>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</si>
  <si>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</si>
  <si>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</si>
  <si>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</si>
  <si>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</si>
  <si>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</si>
  <si>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</si>
  <si>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</si>
  <si>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</si>
  <si>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</si>
  <si>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</si>
  <si>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</si>
  <si>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</si>
  <si>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</si>
  <si>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</si>
  <si>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</si>
  <si>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</si>
  <si>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</si>
  <si>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</si>
  <si>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</si>
  <si>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</si>
  <si>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</si>
  <si>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</si>
  <si>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</si>
  <si>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</si>
  <si>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</si>
  <si>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</si>
  <si>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</si>
  <si>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</si>
  <si>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</si>
  <si>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</si>
  <si>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</si>
  <si>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</si>
  <si>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</si>
  <si>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</si>
  <si>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</si>
  <si>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</si>
  <si>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</si>
  <si>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</si>
  <si>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</si>
  <si>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</si>
  <si>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</si>
  <si>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</si>
  <si>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</si>
  <si>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</si>
  <si>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</si>
  <si>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</si>
  <si>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</si>
  <si>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</si>
  <si>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</si>
  <si>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</si>
  <si>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</si>
  <si>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</si>
  <si>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</si>
  <si>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</si>
  <si>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</si>
  <si>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</si>
  <si>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</si>
  <si>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</si>
  <si>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</si>
  <si>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</si>
  <si>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</si>
  <si>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</si>
  <si>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</si>
  <si>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</si>
  <si>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</si>
  <si>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</si>
  <si>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</si>
  <si>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</si>
  <si>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</si>
  <si>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</si>
  <si>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</si>
  <si>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</si>
  <si>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</si>
  <si>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</si>
  <si>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</si>
  <si>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</si>
  <si>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</si>
  <si>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</si>
  <si>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</si>
  <si>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</si>
  <si>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</si>
  <si>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</si>
  <si>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</si>
  <si>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</si>
  <si>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</si>
  <si>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</si>
  <si>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</si>
  <si>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</si>
  <si>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</si>
  <si>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</si>
  <si>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</si>
  <si>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</si>
  <si>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</si>
  <si>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</si>
  <si>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</si>
  <si>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</si>
  <si>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</si>
  <si>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</si>
  <si>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</si>
  <si>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</si>
  <si>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</si>
  <si>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ED-50967</t>
  </si>
  <si>
    <t>ED-9809</t>
  </si>
  <si>
    <t>ED-9818</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</si>
  <si>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</si>
  <si>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</si>
  <si>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</si>
  <si>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</si>
  <si>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</si>
  <si>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</si>
  <si>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</si>
  <si>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</si>
  <si>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</si>
  <si>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</si>
  <si>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</si>
  <si>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ED-50949</t>
  </si>
  <si>
    <t>ED-50948</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</si>
  <si>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</si>
  <si>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</si>
  <si>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</si>
  <si>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</si>
  <si>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</si>
  <si>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</si>
  <si>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</si>
  <si>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</si>
  <si>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</si>
  <si>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</si>
  <si>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</si>
  <si>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</si>
  <si>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</si>
  <si>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</si>
  <si>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</si>
  <si>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</si>
  <si>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</si>
  <si>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</si>
  <si>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</si>
  <si>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</si>
  <si>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</si>
  <si>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</si>
  <si>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</si>
  <si>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</si>
  <si>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</si>
  <si>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</si>
  <si>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</si>
  <si>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</si>
  <si>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</si>
  <si>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</si>
  <si>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</si>
  <si>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</si>
  <si>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</si>
  <si>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</si>
  <si>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</si>
  <si>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</si>
  <si>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</si>
  <si>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</si>
  <si>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</si>
  <si>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</si>
  <si>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</si>
  <si>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</si>
  <si>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</si>
  <si>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</si>
  <si>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</si>
  <si>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</si>
  <si>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</si>
  <si>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</si>
  <si>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</si>
  <si>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</si>
  <si>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</si>
  <si>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</si>
  <si>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</si>
  <si>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</si>
  <si>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</si>
  <si>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</si>
  <si>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</si>
  <si>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</si>
  <si>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</si>
  <si>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</si>
  <si>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</si>
  <si>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</si>
  <si>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</si>
  <si>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</si>
  <si>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</si>
  <si>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</si>
  <si>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</si>
  <si>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</si>
  <si>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</si>
  <si>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</si>
  <si>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</si>
  <si>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</si>
  <si>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</si>
  <si>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</si>
  <si>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</si>
  <si>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</si>
  <si>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</si>
  <si>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</si>
  <si>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</si>
  <si>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</si>
  <si>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</si>
  <si>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</si>
  <si>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</si>
  <si>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</si>
  <si>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</si>
  <si>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</si>
  <si>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</si>
  <si>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</si>
  <si>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</si>
  <si>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</si>
  <si>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</si>
  <si>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</si>
  <si>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</si>
  <si>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</si>
  <si>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</si>
  <si>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</si>
  <si>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</si>
  <si>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</si>
  <si>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</si>
  <si>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</si>
  <si>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</si>
  <si>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</si>
  <si>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</si>
  <si>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</si>
  <si>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</si>
  <si>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</si>
  <si>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</si>
  <si>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</si>
  <si>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</si>
  <si>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</si>
  <si>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</si>
  <si>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</si>
  <si>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</si>
  <si>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</si>
  <si>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</si>
  <si>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</si>
  <si>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</si>
  <si>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</si>
  <si>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</si>
  <si>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</si>
  <si>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</si>
  <si>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</si>
  <si>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</si>
  <si>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</si>
  <si>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</si>
  <si>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</si>
  <si>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</si>
  <si>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</si>
  <si>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</si>
  <si>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</si>
  <si>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</si>
  <si>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</si>
  <si>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</si>
  <si>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</si>
  <si>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</si>
  <si>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</si>
  <si>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</si>
  <si>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</si>
  <si>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</si>
  <si>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</si>
  <si>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</si>
  <si>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</si>
  <si>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</si>
  <si>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</si>
  <si>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</si>
  <si>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</si>
  <si>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</si>
  <si>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</si>
  <si>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</si>
  <si>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</si>
  <si>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</si>
  <si>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</si>
  <si>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</si>
  <si>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</si>
  <si>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</si>
  <si>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</si>
  <si>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</si>
  <si>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</si>
  <si>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</si>
  <si>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</si>
  <si>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</si>
  <si>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</si>
  <si>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</si>
  <si>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</si>
  <si>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</si>
  <si>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</si>
  <si>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</si>
  <si>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</si>
  <si>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</si>
  <si>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</si>
  <si>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</si>
  <si>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</si>
  <si>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</si>
  <si>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</si>
  <si>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</si>
  <si>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</si>
  <si>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</si>
  <si>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</si>
  <si>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</si>
  <si>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</si>
  <si>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</si>
  <si>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</si>
  <si>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</si>
  <si>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</si>
  <si>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</si>
  <si>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</si>
  <si>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</si>
  <si>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</si>
  <si>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</si>
  <si>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</si>
  <si>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</si>
  <si>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</si>
  <si>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</si>
  <si>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</si>
  <si>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</si>
  <si>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</si>
  <si>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</si>
  <si>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</si>
  <si>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</si>
  <si>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</si>
  <si>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</si>
  <si>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</si>
  <si>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</si>
  <si>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</si>
  <si>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</si>
  <si>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</si>
  <si>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</si>
  <si>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</si>
  <si>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</si>
  <si>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</si>
  <si>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</si>
  <si>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</si>
  <si>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</si>
  <si>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</si>
  <si>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</si>
  <si>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</si>
  <si>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</si>
  <si>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ED-50278</t>
  </si>
  <si>
    <t>ED-50287</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</si>
  <si>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</si>
  <si>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</si>
  <si>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</si>
  <si>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</si>
  <si>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</si>
  <si>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</si>
  <si>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</si>
  <si>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</si>
  <si>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</si>
  <si>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</si>
  <si>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</si>
  <si>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</si>
  <si>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</si>
  <si>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</si>
  <si>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</si>
  <si>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</si>
  <si>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</si>
  <si>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</si>
  <si>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</si>
  <si>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</si>
  <si>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</si>
  <si>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</si>
  <si>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</si>
  <si>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</si>
  <si>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</si>
  <si>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</si>
  <si>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</si>
  <si>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</si>
  <si>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</si>
  <si>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</si>
  <si>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</si>
  <si>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</si>
  <si>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</si>
  <si>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</si>
  <si>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</si>
  <si>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</si>
  <si>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</si>
  <si>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</si>
  <si>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</si>
  <si>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</si>
  <si>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</si>
  <si>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</si>
  <si>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</si>
  <si>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</si>
  <si>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</si>
  <si>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</si>
  <si>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</si>
  <si>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</si>
  <si>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</si>
  <si>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</si>
  <si>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</si>
  <si>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</si>
  <si>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</si>
  <si>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</si>
  <si>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</si>
  <si>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</si>
  <si>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</si>
  <si>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</si>
  <si>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</si>
  <si>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</si>
  <si>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</si>
  <si>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</si>
  <si>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</si>
  <si>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</si>
  <si>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ED-50337</t>
  </si>
  <si>
    <t>VÁLVULA DE DESCARGA COM REGISTRO INTERNO, ACIONAMENTO SIMPLES, DIÂMETRO DE 1.1/2" (50MM), INCLUSIVE ACABAMENTO DA VÁLVULA</t>
  </si>
  <si>
    <t>ED-50348</t>
  </si>
  <si>
    <t>VÁLVULA DE DESCARGA METÁLICA PARA MICTÓRIO COM FECHAMENTO AUTOMÁTICO, EXCLUSIVE MICTÓRIO</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</si>
  <si>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</si>
  <si>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</si>
  <si>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</si>
  <si>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</si>
  <si>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</si>
  <si>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</si>
  <si>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</si>
  <si>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</si>
  <si>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</si>
  <si>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</si>
  <si>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</si>
  <si>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</si>
  <si>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</si>
  <si>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</si>
  <si>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</si>
  <si>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</si>
  <si>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</si>
  <si>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</si>
  <si>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</si>
  <si>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</si>
  <si>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</si>
  <si>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</si>
  <si>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</si>
  <si>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</si>
  <si>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</si>
  <si>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</si>
  <si>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</si>
  <si>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</si>
  <si>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</si>
  <si>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</si>
  <si>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</si>
  <si>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</si>
  <si>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ED-50284</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</si>
  <si>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</si>
  <si>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</si>
  <si>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</si>
  <si>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</si>
  <si>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</si>
  <si>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</si>
  <si>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</si>
  <si>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</si>
  <si>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</si>
  <si>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</si>
  <si>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</si>
  <si>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</si>
  <si>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</si>
  <si>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</si>
  <si>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</si>
  <si>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</si>
  <si>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</si>
  <si>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</si>
  <si>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</si>
  <si>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</si>
  <si>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</si>
  <si>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</si>
  <si>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</si>
  <si>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</si>
  <si>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</si>
  <si>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</si>
  <si>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</si>
  <si>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</si>
  <si>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</si>
  <si>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</si>
  <si>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</si>
  <si>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</si>
  <si>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</si>
  <si>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</si>
  <si>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</si>
  <si>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</si>
  <si>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</si>
  <si>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</si>
  <si>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</si>
  <si>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</si>
  <si>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</si>
  <si>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</si>
  <si>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</si>
  <si>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</si>
  <si>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</si>
  <si>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</si>
  <si>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</si>
  <si>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</si>
  <si>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</si>
  <si>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</si>
  <si>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</si>
  <si>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</si>
  <si>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</si>
  <si>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</si>
  <si>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</si>
  <si>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</si>
  <si>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</si>
  <si>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</si>
  <si>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</si>
  <si>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</si>
  <si>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</si>
  <si>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</si>
  <si>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</si>
  <si>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</si>
  <si>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</si>
  <si>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ED-50332</t>
  </si>
  <si>
    <t>ED-9135</t>
  </si>
  <si>
    <t>TUBO DE LIGAÇÃO DE ÁGUA PARA BACIA SANITÁRIA (VASO), DIÂMETRO DE 1.1/2", COMPRIMENTO 25CM, INCLUSIVE CANOPLA, BOLSA ESPUDE E ACESSÓRIOS</t>
  </si>
  <si>
    <t>ED-50318</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</si>
  <si>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</si>
  <si>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</si>
  <si>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</si>
  <si>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</si>
  <si>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</si>
  <si>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</si>
  <si>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</si>
  <si>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</si>
  <si>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</si>
  <si>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</si>
  <si>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</si>
  <si>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</si>
  <si>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</si>
  <si>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</si>
  <si>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</si>
  <si>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</si>
  <si>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</si>
  <si>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</si>
  <si>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</si>
  <si>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</si>
  <si>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</si>
  <si>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</si>
  <si>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</si>
  <si>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</si>
  <si>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</si>
  <si>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</si>
  <si>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</si>
  <si>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</si>
  <si>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</si>
  <si>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</si>
  <si>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</si>
  <si>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</si>
  <si>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</si>
  <si>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</si>
  <si>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</si>
  <si>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</si>
  <si>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</si>
  <si>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</si>
  <si>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</si>
  <si>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</si>
  <si>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</si>
  <si>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</si>
  <si>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</si>
  <si>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</si>
  <si>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</si>
  <si>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</si>
  <si>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</si>
  <si>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</si>
  <si>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</si>
  <si>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</si>
  <si>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</si>
  <si>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</si>
  <si>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</si>
  <si>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</si>
  <si>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</si>
  <si>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</si>
  <si>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</si>
  <si>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</si>
  <si>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</si>
  <si>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</si>
  <si>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</si>
  <si>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</si>
  <si>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</si>
  <si>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BANCADA EM CONCRETO</t>
  </si>
  <si>
    <t>ED-48341</t>
  </si>
  <si>
    <t>ED-48340</t>
  </si>
  <si>
    <t>PRATELEIRA DE ARDÓSIA</t>
  </si>
  <si>
    <t>ED-50687</t>
  </si>
  <si>
    <t>ED-50688</t>
  </si>
  <si>
    <t>PRATELEIRA DE GRANITO</t>
  </si>
  <si>
    <t>ED-50691</t>
  </si>
  <si>
    <t>ED-50692</t>
  </si>
  <si>
    <t>PRATELEIRA DE MÁRMORE</t>
  </si>
  <si>
    <t>ED-50695</t>
  </si>
  <si>
    <t>ED-50696</t>
  </si>
  <si>
    <t>PRATELEIRAS DE MADEIRA</t>
  </si>
  <si>
    <t>ED-50693</t>
  </si>
  <si>
    <t>ED-50694</t>
  </si>
  <si>
    <t>PRATELEIRA DE CONCRETO</t>
  </si>
  <si>
    <t>ED-50689</t>
  </si>
  <si>
    <t>ED-50690</t>
  </si>
  <si>
    <t>INSTALAÇÕES ELÉTRICAS</t>
  </si>
  <si>
    <t>CABO DE COBRE FLEXÍVEL (450/750V)</t>
  </si>
  <si>
    <t>ED-48966</t>
  </si>
  <si>
    <t>ED-48946</t>
  </si>
  <si>
    <t>ED-48971</t>
  </si>
  <si>
    <t>ED-48951</t>
  </si>
  <si>
    <t>ED-48976</t>
  </si>
  <si>
    <t>ED-48981</t>
  </si>
  <si>
    <t>ED-48956</t>
  </si>
  <si>
    <t>ED-48961</t>
  </si>
  <si>
    <t>CABO DE COBRE FLEXÍVEL (0,6/1KV)</t>
  </si>
  <si>
    <t>ED-48998</t>
  </si>
  <si>
    <t>ED-49019</t>
  </si>
  <si>
    <t>ED-48986</t>
  </si>
  <si>
    <t>ED-49022</t>
  </si>
  <si>
    <t>ED-49001</t>
  </si>
  <si>
    <t>ED-49025</t>
  </si>
  <si>
    <t>ED-49028</t>
  </si>
  <si>
    <t>ED-48989</t>
  </si>
  <si>
    <t>ED-49004</t>
  </si>
  <si>
    <t>ED-49031</t>
  </si>
  <si>
    <t>ED-49007</t>
  </si>
  <si>
    <t>ED-48992</t>
  </si>
  <si>
    <t>ED-49010</t>
  </si>
  <si>
    <t>ED-48995</t>
  </si>
  <si>
    <t>ED-49013</t>
  </si>
  <si>
    <t>ED-49016</t>
  </si>
  <si>
    <t>ED-4862</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</si>
  <si>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</si>
  <si>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</si>
  <si>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</si>
  <si>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</si>
  <si>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</si>
  <si>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</si>
  <si>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</si>
  <si>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</si>
  <si>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</si>
  <si>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</si>
  <si>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</si>
  <si>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</si>
  <si>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</si>
  <si>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</si>
  <si>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</si>
  <si>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</si>
  <si>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</si>
  <si>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ED-49187</t>
  </si>
  <si>
    <t>ED-49194</t>
  </si>
  <si>
    <t>ED-49188</t>
  </si>
  <si>
    <t>ED-49195</t>
  </si>
  <si>
    <t>ED-49191</t>
  </si>
  <si>
    <t>ED-49190</t>
  </si>
  <si>
    <t>ED-49189</t>
  </si>
  <si>
    <t>ED-49192</t>
  </si>
  <si>
    <t>ED-49193</t>
  </si>
  <si>
    <t>ED-49196</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</si>
  <si>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</si>
  <si>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</si>
  <si>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</si>
  <si>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</si>
  <si>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</si>
  <si>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</si>
  <si>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</si>
  <si>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</si>
  <si>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</si>
  <si>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</si>
  <si>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</si>
  <si>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</si>
  <si>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</si>
  <si>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</si>
  <si>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</si>
  <si>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</si>
  <si>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</si>
  <si>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</si>
  <si>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</si>
  <si>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</si>
  <si>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</si>
  <si>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</si>
  <si>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</si>
  <si>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</si>
  <si>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</si>
  <si>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</si>
  <si>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</si>
  <si>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</si>
  <si>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</si>
  <si>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</si>
  <si>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</si>
  <si>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</si>
  <si>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</si>
  <si>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</si>
  <si>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</si>
  <si>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</si>
  <si>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</si>
  <si>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ED-49168</t>
  </si>
  <si>
    <t>ED-49169</t>
  </si>
  <si>
    <t>ED-49170</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</si>
  <si>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</si>
  <si>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</si>
  <si>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</si>
  <si>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</si>
  <si>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</si>
  <si>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</si>
  <si>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</si>
  <si>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</si>
  <si>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</si>
  <si>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</si>
  <si>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</si>
  <si>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</si>
  <si>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</si>
  <si>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</si>
  <si>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</si>
  <si>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</si>
  <si>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</si>
  <si>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</si>
  <si>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</si>
  <si>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</si>
  <si>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</si>
  <si>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</si>
  <si>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</si>
  <si>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</si>
  <si>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</si>
  <si>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</si>
  <si>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</si>
  <si>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</si>
  <si>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</si>
  <si>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</si>
  <si>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</si>
  <si>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</si>
  <si>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</si>
  <si>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</si>
  <si>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</si>
  <si>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</si>
  <si>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</si>
  <si>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</si>
  <si>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</si>
  <si>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</si>
  <si>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</si>
  <si>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</si>
  <si>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</si>
  <si>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</si>
  <si>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</si>
  <si>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</si>
  <si>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</si>
  <si>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</si>
  <si>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</si>
  <si>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</si>
  <si>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</si>
  <si>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</si>
  <si>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</si>
  <si>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</si>
  <si>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</si>
  <si>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</si>
  <si>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</si>
  <si>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</si>
  <si>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</si>
  <si>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</si>
  <si>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</si>
  <si>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</si>
  <si>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</si>
  <si>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</si>
  <si>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</si>
  <si>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</si>
  <si>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</si>
  <si>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</si>
  <si>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</si>
  <si>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</si>
  <si>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</si>
  <si>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</si>
  <si>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</si>
  <si>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</si>
  <si>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</si>
  <si>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</si>
  <si>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</si>
  <si>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</si>
  <si>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</si>
  <si>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</si>
  <si>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</si>
  <si>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</si>
  <si>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</si>
  <si>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</si>
  <si>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</si>
  <si>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</si>
  <si>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</si>
  <si>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</si>
  <si>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</si>
  <si>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</si>
  <si>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</si>
  <si>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</si>
  <si>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</si>
  <si>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</si>
  <si>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</si>
  <si>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</si>
  <si>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</si>
  <si>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</si>
  <si>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</si>
  <si>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</si>
  <si>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</si>
  <si>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</si>
  <si>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</si>
  <si>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</si>
  <si>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</si>
  <si>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</si>
  <si>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</si>
  <si>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</si>
  <si>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</si>
  <si>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</si>
  <si>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</si>
  <si>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</si>
  <si>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</si>
  <si>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</si>
  <si>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</si>
  <si>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</si>
  <si>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</si>
  <si>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</si>
  <si>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</si>
  <si>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</si>
  <si>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</si>
  <si>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</si>
  <si>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</si>
  <si>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</si>
  <si>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</si>
  <si>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</si>
  <si>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</si>
  <si>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</si>
  <si>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</si>
  <si>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</si>
  <si>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</si>
  <si>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</si>
  <si>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</si>
  <si>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</si>
  <si>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</si>
  <si>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</si>
  <si>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</si>
  <si>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</si>
  <si>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</si>
  <si>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</si>
  <si>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</si>
  <si>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</si>
  <si>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</si>
  <si>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</si>
  <si>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</si>
  <si>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</si>
  <si>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</si>
  <si>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</si>
  <si>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</si>
  <si>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</si>
  <si>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</si>
  <si>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</si>
  <si>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</si>
  <si>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</si>
  <si>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</si>
  <si>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</si>
  <si>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</si>
  <si>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</si>
  <si>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</si>
  <si>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</si>
  <si>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</si>
  <si>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</si>
  <si>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</si>
  <si>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</si>
  <si>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</si>
  <si>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</si>
  <si>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</si>
  <si>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</si>
  <si>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</si>
  <si>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</si>
  <si>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</si>
  <si>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</si>
  <si>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</si>
  <si>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</si>
  <si>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</si>
  <si>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</si>
  <si>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</si>
  <si>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</si>
  <si>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</si>
  <si>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</si>
  <si>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</si>
  <si>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</si>
  <si>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</si>
  <si>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</si>
  <si>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</si>
  <si>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</si>
  <si>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</si>
  <si>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</si>
  <si>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</si>
  <si>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</si>
  <si>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</si>
  <si>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</si>
  <si>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</si>
  <si>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</si>
  <si>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</si>
  <si>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</si>
  <si>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</si>
  <si>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</si>
  <si>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</si>
  <si>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</si>
  <si>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</si>
  <si>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</si>
  <si>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</si>
  <si>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</si>
  <si>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</si>
  <si>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</si>
  <si>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</si>
  <si>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</si>
  <si>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</si>
  <si>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</si>
  <si>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</si>
  <si>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</si>
  <si>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</si>
  <si>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</si>
  <si>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</si>
  <si>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</si>
  <si>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</si>
  <si>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</si>
  <si>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</si>
  <si>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</si>
  <si>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</si>
  <si>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</si>
  <si>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</si>
  <si>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</si>
  <si>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</si>
  <si>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</si>
  <si>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</si>
  <si>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</si>
  <si>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</si>
  <si>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</si>
  <si>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</si>
  <si>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</si>
  <si>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</si>
  <si>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</si>
  <si>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</si>
  <si>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</si>
  <si>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</si>
  <si>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</si>
  <si>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</si>
  <si>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</si>
  <si>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</si>
  <si>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</si>
  <si>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</si>
  <si>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</si>
  <si>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</si>
  <si>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</si>
  <si>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</si>
  <si>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</si>
  <si>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</si>
  <si>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</si>
  <si>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</si>
  <si>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</si>
  <si>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</si>
  <si>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</si>
  <si>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</si>
  <si>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</si>
  <si>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</si>
  <si>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</si>
  <si>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</si>
  <si>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</si>
  <si>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</si>
  <si>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</si>
  <si>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</si>
  <si>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</si>
  <si>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</si>
  <si>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</si>
  <si>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</si>
  <si>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</si>
  <si>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</si>
  <si>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</si>
  <si>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</si>
  <si>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</si>
  <si>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</si>
  <si>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</si>
  <si>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</si>
  <si>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</si>
  <si>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</si>
  <si>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</si>
  <si>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</si>
  <si>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</si>
  <si>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</si>
  <si>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</si>
  <si>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</si>
  <si>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</si>
  <si>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</si>
  <si>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</si>
  <si>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</si>
  <si>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</si>
  <si>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</si>
  <si>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</si>
  <si>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</si>
  <si>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</si>
  <si>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</si>
  <si>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</si>
  <si>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</si>
  <si>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</si>
  <si>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</si>
  <si>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</si>
  <si>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</si>
  <si>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</si>
  <si>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</si>
  <si>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</si>
  <si>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</si>
  <si>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</si>
  <si>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</si>
  <si>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</si>
  <si>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</si>
  <si>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</si>
  <si>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</si>
  <si>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</si>
  <si>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</si>
  <si>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</si>
  <si>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</si>
  <si>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</si>
  <si>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</si>
  <si>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</si>
  <si>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</si>
  <si>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</si>
  <si>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</si>
  <si>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</si>
  <si>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</si>
  <si>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</si>
  <si>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</si>
  <si>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</si>
  <si>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</si>
  <si>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</si>
  <si>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ED-7249</t>
  </si>
  <si>
    <t>ED-7251</t>
  </si>
  <si>
    <t>ED-7250</t>
  </si>
  <si>
    <t>ED-7252</t>
  </si>
  <si>
    <t>ED-7253</t>
  </si>
  <si>
    <t>ED-7248</t>
  </si>
  <si>
    <t>ELETRODUTO RÍGIDO EM PVC</t>
  </si>
  <si>
    <t>ED-49315</t>
  </si>
  <si>
    <t>ED-49307</t>
  </si>
  <si>
    <t>ED-49308</t>
  </si>
  <si>
    <t>ED-49309</t>
  </si>
  <si>
    <t>ED-49310</t>
  </si>
  <si>
    <t>ED-49311</t>
  </si>
  <si>
    <t>ED-49312</t>
  </si>
  <si>
    <t>ED-49313</t>
  </si>
  <si>
    <t>ED-49314</t>
  </si>
  <si>
    <t>ED-17935</t>
  </si>
  <si>
    <t>ELETRODUTO RÍGIDO EM AÇO GALVANIZADO</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</si>
  <si>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</si>
  <si>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</si>
  <si>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</si>
  <si>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</si>
  <si>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</si>
  <si>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</si>
  <si>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</si>
  <si>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</si>
  <si>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</si>
  <si>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</si>
  <si>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</si>
  <si>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</si>
  <si>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</si>
  <si>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</si>
  <si>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</si>
  <si>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</si>
  <si>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</si>
  <si>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</si>
  <si>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</si>
  <si>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</si>
  <si>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</si>
  <si>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</si>
  <si>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</si>
  <si>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</si>
  <si>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</si>
  <si>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</si>
  <si>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</si>
  <si>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</si>
  <si>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</si>
  <si>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</si>
  <si>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</si>
  <si>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</si>
  <si>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</si>
  <si>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</si>
  <si>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</si>
  <si>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</si>
  <si>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</si>
  <si>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</si>
  <si>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</si>
  <si>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</si>
  <si>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</si>
  <si>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</si>
  <si>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</si>
  <si>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</si>
  <si>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</si>
  <si>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</si>
  <si>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</si>
  <si>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</si>
  <si>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</si>
  <si>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</si>
  <si>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</si>
  <si>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</si>
  <si>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</si>
  <si>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</si>
  <si>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</si>
  <si>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</si>
  <si>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</si>
  <si>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</si>
  <si>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</si>
  <si>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</si>
  <si>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</si>
  <si>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</si>
  <si>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</si>
  <si>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</si>
  <si>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</si>
  <si>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</si>
  <si>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</si>
  <si>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</si>
  <si>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</si>
  <si>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</si>
  <si>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</si>
  <si>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</si>
  <si>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</si>
  <si>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</si>
  <si>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</si>
  <si>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</si>
  <si>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</si>
  <si>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</si>
  <si>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</si>
  <si>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</si>
  <si>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</si>
  <si>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</si>
  <si>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</si>
  <si>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</si>
  <si>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</si>
  <si>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</si>
  <si>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</si>
  <si>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</si>
  <si>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</si>
  <si>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</si>
  <si>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</si>
  <si>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</si>
  <si>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</si>
  <si>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</si>
  <si>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</si>
  <si>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</si>
  <si>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</si>
  <si>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</si>
  <si>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</si>
  <si>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</si>
  <si>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</si>
  <si>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LUMINÁRIA ARANDELA TIPO TARTARUGA BLINDADA, PARA UMA (1) LÂMPADA BASE E-27, POTÊNCIA MÁXIMA 60W, FORNECIMENTO E INSTALAÇÃO, EXCLUSIVE BASE E LÂMPADA</t>
  </si>
  <si>
    <t>ED-49402</t>
  </si>
  <si>
    <t>LUMINÁRIA ARANDELA TIPO TARTARUGA, PARA UMA (1) LÂMPADA BASE E-27, POTÊNCIA MÁXIMA 60W, FORNECIMENTO E INSTALAÇÃO, EXCLUSIVE BASE E LÂMPADA</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</si>
  <si>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</si>
  <si>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</si>
  <si>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</si>
  <si>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</si>
  <si>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</si>
  <si>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</si>
  <si>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</si>
  <si>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</si>
  <si>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</si>
  <si>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</si>
  <si>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</si>
  <si>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</si>
  <si>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</si>
  <si>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</si>
  <si>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</si>
  <si>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</si>
  <si>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</si>
  <si>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</si>
  <si>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</si>
  <si>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</si>
  <si>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</si>
  <si>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</si>
  <si>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</si>
  <si>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</si>
  <si>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</si>
  <si>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</si>
  <si>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</si>
  <si>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</si>
  <si>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</si>
  <si>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</si>
  <si>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</si>
  <si>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</si>
  <si>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</si>
  <si>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</si>
  <si>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</si>
  <si>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</si>
  <si>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</si>
  <si>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</si>
  <si>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</si>
  <si>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</si>
  <si>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</si>
  <si>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</si>
  <si>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</si>
  <si>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</si>
  <si>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</si>
  <si>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</si>
  <si>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</si>
  <si>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</si>
  <si>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</si>
  <si>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</si>
  <si>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</si>
  <si>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</si>
  <si>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</si>
  <si>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</si>
  <si>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</si>
  <si>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</si>
  <si>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</si>
  <si>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</si>
  <si>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</si>
  <si>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</si>
  <si>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</si>
  <si>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</si>
  <si>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</si>
  <si>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</si>
  <si>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</si>
  <si>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</si>
  <si>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</si>
  <si>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</si>
  <si>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</si>
  <si>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</si>
  <si>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</si>
  <si>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</si>
  <si>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</si>
  <si>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</si>
  <si>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</si>
  <si>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</si>
  <si>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</si>
  <si>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</si>
  <si>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</si>
  <si>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</si>
  <si>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</si>
  <si>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</si>
  <si>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</si>
  <si>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</si>
  <si>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</si>
  <si>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</si>
  <si>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</si>
  <si>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</si>
  <si>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</si>
  <si>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</si>
  <si>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</si>
  <si>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</si>
  <si>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</si>
  <si>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</si>
  <si>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</si>
  <si>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</si>
  <si>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</si>
  <si>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</si>
  <si>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</si>
  <si>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</si>
  <si>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</si>
  <si>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</si>
  <si>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</si>
  <si>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</si>
  <si>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</si>
  <si>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</si>
  <si>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</si>
  <si>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ED-13344</t>
  </si>
  <si>
    <t>ED-13342</t>
  </si>
  <si>
    <t>ED-6248</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</si>
  <si>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</si>
  <si>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</si>
  <si>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</si>
  <si>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</si>
  <si>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</si>
  <si>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</si>
  <si>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</si>
  <si>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</si>
  <si>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</si>
  <si>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</si>
  <si>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</si>
  <si>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ED-49299</t>
  </si>
  <si>
    <t>ED-49300</t>
  </si>
  <si>
    <t>ED-4155</t>
  </si>
  <si>
    <t>ED-49295</t>
  </si>
  <si>
    <t>ED-49296</t>
  </si>
  <si>
    <t>ED-49297</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</si>
  <si>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</si>
  <si>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</si>
  <si>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</si>
  <si>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</si>
  <si>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</si>
  <si>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</si>
  <si>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</si>
  <si>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</si>
  <si>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</si>
  <si>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</si>
  <si>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</si>
  <si>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</si>
  <si>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</si>
  <si>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</si>
  <si>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</si>
  <si>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</si>
  <si>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</si>
  <si>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</si>
  <si>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</si>
  <si>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</si>
  <si>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</si>
  <si>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</si>
  <si>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</si>
  <si>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</si>
  <si>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</si>
  <si>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</si>
  <si>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</si>
  <si>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</si>
  <si>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</si>
  <si>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</si>
  <si>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</si>
  <si>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</si>
  <si>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</si>
  <si>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</si>
  <si>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</si>
  <si>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</si>
  <si>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</si>
  <si>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</si>
  <si>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</si>
  <si>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</si>
  <si>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</si>
  <si>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</si>
  <si>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</si>
  <si>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</si>
  <si>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</si>
  <si>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ED-49061</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</si>
  <si>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</si>
  <si>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</si>
  <si>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</si>
  <si>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</si>
  <si>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</si>
  <si>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</si>
  <si>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</si>
  <si>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</si>
  <si>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</si>
  <si>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</si>
  <si>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</si>
  <si>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</si>
  <si>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</si>
  <si>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</si>
  <si>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</si>
  <si>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</si>
  <si>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</si>
  <si>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</si>
  <si>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</si>
  <si>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</si>
  <si>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</si>
  <si>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</si>
  <si>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</si>
  <si>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</si>
  <si>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</si>
  <si>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</si>
  <si>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</si>
  <si>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</si>
  <si>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</si>
  <si>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</si>
  <si>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</si>
  <si>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</si>
  <si>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</si>
  <si>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</si>
  <si>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</si>
  <si>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</si>
  <si>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</si>
  <si>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</si>
  <si>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</si>
  <si>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</si>
  <si>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</si>
  <si>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</si>
  <si>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</si>
  <si>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</si>
  <si>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</si>
  <si>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</si>
  <si>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</si>
  <si>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</si>
  <si>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</si>
  <si>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</si>
  <si>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</si>
  <si>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</si>
  <si>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</si>
  <si>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</si>
  <si>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</si>
  <si>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</si>
  <si>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</si>
  <si>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</si>
  <si>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</si>
  <si>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</si>
  <si>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</si>
  <si>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</si>
  <si>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</si>
  <si>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</si>
  <si>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</si>
  <si>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</si>
  <si>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</si>
  <si>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</si>
  <si>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</si>
  <si>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</si>
  <si>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</si>
  <si>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</si>
  <si>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</si>
  <si>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</si>
  <si>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</si>
  <si>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</si>
  <si>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</si>
  <si>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</si>
  <si>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</si>
  <si>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</si>
  <si>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</si>
  <si>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</si>
  <si>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</si>
  <si>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</si>
  <si>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</si>
  <si>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</si>
  <si>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</si>
  <si>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</si>
  <si>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</si>
  <si>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</si>
  <si>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</si>
  <si>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</si>
  <si>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</si>
  <si>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</si>
  <si>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</si>
  <si>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</si>
  <si>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</si>
  <si>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</si>
  <si>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</si>
  <si>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</si>
  <si>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</si>
  <si>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</si>
  <si>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</si>
  <si>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</si>
  <si>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</si>
  <si>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</si>
  <si>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</si>
  <si>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</si>
  <si>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</si>
  <si>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</si>
  <si>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</si>
  <si>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</si>
  <si>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</si>
  <si>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</si>
  <si>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</si>
  <si>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</si>
  <si>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</si>
  <si>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</si>
  <si>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</si>
  <si>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</si>
  <si>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</si>
  <si>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</si>
  <si>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</si>
  <si>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</si>
  <si>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</si>
  <si>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</si>
  <si>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</si>
  <si>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</si>
  <si>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</si>
  <si>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</si>
  <si>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</si>
  <si>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</si>
  <si>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</si>
  <si>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</si>
  <si>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</si>
  <si>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</si>
  <si>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</si>
  <si>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</si>
  <si>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</si>
  <si>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</si>
  <si>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</si>
  <si>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</si>
  <si>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</si>
  <si>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</si>
  <si>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</si>
  <si>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</si>
  <si>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</si>
  <si>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</si>
  <si>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</si>
  <si>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</si>
  <si>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</si>
  <si>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</si>
  <si>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</si>
  <si>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</si>
  <si>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</si>
  <si>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</si>
  <si>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</si>
  <si>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</si>
  <si>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</si>
  <si>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</si>
  <si>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</si>
  <si>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</si>
  <si>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</si>
  <si>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</si>
  <si>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</si>
  <si>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</si>
  <si>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</si>
  <si>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</si>
  <si>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</si>
  <si>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</si>
  <si>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</si>
  <si>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</si>
  <si>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</si>
  <si>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</si>
  <si>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</si>
  <si>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</si>
  <si>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</si>
  <si>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</si>
  <si>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</si>
  <si>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</si>
  <si>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</si>
  <si>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</si>
  <si>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</si>
  <si>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</si>
  <si>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</si>
  <si>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</si>
  <si>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</si>
  <si>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</si>
  <si>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</si>
  <si>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</si>
  <si>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</si>
  <si>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</si>
  <si>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</si>
  <si>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</si>
  <si>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</si>
  <si>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</si>
  <si>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</si>
  <si>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</si>
  <si>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</si>
  <si>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</si>
  <si>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</si>
  <si>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</si>
  <si>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</si>
  <si>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</si>
  <si>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</si>
  <si>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</si>
  <si>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</si>
  <si>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</si>
  <si>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</si>
  <si>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</si>
  <si>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</si>
  <si>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</si>
  <si>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</si>
  <si>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</si>
  <si>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</si>
  <si>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</si>
  <si>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</si>
  <si>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</si>
  <si>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</si>
  <si>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</si>
  <si>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</si>
  <si>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</si>
  <si>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</si>
  <si>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</si>
  <si>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</si>
  <si>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</si>
  <si>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</si>
  <si>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</si>
  <si>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</si>
  <si>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</si>
  <si>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</si>
  <si>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</si>
  <si>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</si>
  <si>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</si>
  <si>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</si>
  <si>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</si>
  <si>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</si>
  <si>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</si>
  <si>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</si>
  <si>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</si>
  <si>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</si>
  <si>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</si>
  <si>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</si>
  <si>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</si>
  <si>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</si>
  <si>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</si>
  <si>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U</t>
  </si>
  <si>
    <t>COMPONENTES PARA QUADROS ELÉTRICOS</t>
  </si>
  <si>
    <t>ED-51066</t>
  </si>
  <si>
    <t>ED-51065</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</si>
  <si>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</si>
  <si>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</si>
  <si>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</si>
  <si>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</si>
  <si>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</si>
  <si>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</si>
  <si>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</si>
  <si>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</si>
  <si>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</si>
  <si>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</si>
  <si>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</si>
  <si>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ED-48937</t>
  </si>
  <si>
    <t>ED-48938</t>
  </si>
  <si>
    <t>ED-48939</t>
  </si>
  <si>
    <t>ED-48940</t>
  </si>
  <si>
    <t>ED-48931</t>
  </si>
  <si>
    <t>ED-48935</t>
  </si>
  <si>
    <t>ED-48932</t>
  </si>
  <si>
    <t>ED-48933</t>
  </si>
  <si>
    <t>ED-48934</t>
  </si>
  <si>
    <t>ED-48941</t>
  </si>
  <si>
    <t>ED-48945</t>
  </si>
  <si>
    <t>ED-48942</t>
  </si>
  <si>
    <t>CABO TELEFÔNICO CTP-APL-5N 50.20</t>
  </si>
  <si>
    <t>ED-48943</t>
  </si>
  <si>
    <t>ED-48944</t>
  </si>
  <si>
    <t>ED-49341</t>
  </si>
  <si>
    <t>ED-49340</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</si>
  <si>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</si>
  <si>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</si>
  <si>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</si>
  <si>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</si>
  <si>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</si>
  <si>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</si>
  <si>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</si>
  <si>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</si>
  <si>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</si>
  <si>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</si>
  <si>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</si>
  <si>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</si>
  <si>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</si>
  <si>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</si>
  <si>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</si>
  <si>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</si>
  <si>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</si>
  <si>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</si>
  <si>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</si>
  <si>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</si>
  <si>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</si>
  <si>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</si>
  <si>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CERTIFICAÇÃO DE REDE LÓGICA</t>
  </si>
  <si>
    <t>ED-48368</t>
  </si>
  <si>
    <t>RACK E  ACESSÓRIOS</t>
  </si>
  <si>
    <t>ED-48362</t>
  </si>
  <si>
    <t>ED-48361</t>
  </si>
  <si>
    <t>ED-48376</t>
  </si>
  <si>
    <t>ED-48377</t>
  </si>
  <si>
    <t>ED-32151</t>
  </si>
  <si>
    <t>ED-48372</t>
  </si>
  <si>
    <t>ED-48373</t>
  </si>
  <si>
    <t>ED-48374</t>
  </si>
  <si>
    <t>ED-48375</t>
  </si>
  <si>
    <t>RÉGUA COM 8 TOMADAS (2P+T), PARA FIXAÇÃO NO RACK DE 19" (1U)</t>
  </si>
  <si>
    <t>ED-48378</t>
  </si>
  <si>
    <t>SISTEMAS DE CFTV</t>
  </si>
  <si>
    <t>FIO E CABO PARA CFTV</t>
  </si>
  <si>
    <t>ED-48364</t>
  </si>
  <si>
    <t>ED-48363</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</si>
  <si>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</si>
  <si>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</si>
  <si>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</si>
  <si>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</si>
  <si>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</si>
  <si>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ED-51067</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</si>
  <si>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</si>
  <si>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</si>
  <si>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</si>
  <si>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</si>
  <si>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</si>
  <si>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</si>
  <si>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</si>
  <si>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</si>
  <si>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</si>
  <si>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DE EQUALIZAÇÃO</t>
  </si>
  <si>
    <t>ED-51054</t>
  </si>
  <si>
    <t>BARRA CHATA,CHAPA E FITA METÁLICA</t>
  </si>
  <si>
    <t>ED-51018</t>
  </si>
  <si>
    <t>BARRA CHATA DE ALUMÍNIO 3/4" X 1/4" X 3M</t>
  </si>
  <si>
    <t>ED-51019</t>
  </si>
  <si>
    <t>BARRA CHATA DE ALUMÍNIO 7/8" X 1/8" X 3M</t>
  </si>
  <si>
    <t>ED-51049</t>
  </si>
  <si>
    <t>ED-51050</t>
  </si>
  <si>
    <t>ED-51051</t>
  </si>
  <si>
    <t>BARRA REDONDA DE AÇO GALVANIZADA À FOGO</t>
  </si>
  <si>
    <t>ED-51022</t>
  </si>
  <si>
    <t>ED-51023</t>
  </si>
  <si>
    <t>ED-51021</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</si>
  <si>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</si>
  <si>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</si>
  <si>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</si>
  <si>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</si>
  <si>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</si>
  <si>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</si>
  <si>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</si>
  <si>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</si>
  <si>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</si>
  <si>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</si>
  <si>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</si>
  <si>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</si>
  <si>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</si>
  <si>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</si>
  <si>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</si>
  <si>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</si>
  <si>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</si>
  <si>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</si>
  <si>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</si>
  <si>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</si>
  <si>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</si>
  <si>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</si>
  <si>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</si>
  <si>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</si>
  <si>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ED-51036</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</si>
  <si>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</si>
  <si>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</si>
  <si>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</si>
  <si>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</si>
  <si>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</si>
  <si>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</si>
  <si>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ED-51073</t>
  </si>
  <si>
    <t>TERMINAL E CONECTOR</t>
  </si>
  <si>
    <t>ED-51088</t>
  </si>
  <si>
    <t>ED-51089</t>
  </si>
  <si>
    <t>ED-51090</t>
  </si>
  <si>
    <t>ED-51091</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</si>
  <si>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</si>
  <si>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</si>
  <si>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</si>
  <si>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</si>
  <si>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</si>
  <si>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</si>
  <si>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</si>
  <si>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</si>
  <si>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</si>
  <si>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</si>
  <si>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</si>
  <si>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</si>
  <si>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</si>
  <si>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</si>
  <si>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</si>
  <si>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</si>
  <si>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</si>
  <si>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</si>
  <si>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</si>
  <si>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</si>
  <si>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</si>
  <si>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</si>
  <si>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</si>
  <si>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</si>
  <si>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</si>
  <si>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</si>
  <si>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</si>
  <si>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</si>
  <si>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</si>
  <si>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</si>
  <si>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</si>
  <si>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</si>
  <si>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</si>
  <si>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</si>
  <si>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</si>
  <si>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</si>
  <si>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</si>
  <si>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</si>
  <si>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</si>
  <si>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</si>
  <si>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ED-51013</t>
  </si>
  <si>
    <t>ED-51010</t>
  </si>
  <si>
    <t>ED-51011</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</si>
  <si>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</si>
  <si>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</si>
  <si>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</si>
  <si>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</si>
  <si>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</si>
  <si>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</si>
  <si>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</si>
  <si>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</si>
  <si>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</si>
  <si>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</si>
  <si>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</si>
  <si>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</si>
  <si>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</si>
  <si>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</si>
  <si>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</si>
  <si>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</si>
  <si>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</si>
  <si>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</si>
  <si>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</si>
  <si>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</si>
  <si>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</si>
  <si>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</si>
  <si>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</si>
  <si>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</si>
  <si>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</si>
  <si>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</si>
  <si>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</si>
  <si>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</si>
  <si>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</si>
  <si>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</si>
  <si>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</si>
  <si>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</si>
  <si>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</si>
  <si>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</si>
  <si>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</si>
  <si>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</si>
  <si>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</si>
  <si>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</si>
  <si>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</si>
  <si>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</si>
  <si>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</si>
  <si>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</si>
  <si>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</si>
  <si>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</si>
  <si>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</si>
  <si>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</si>
  <si>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</si>
  <si>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</si>
  <si>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</si>
  <si>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</si>
  <si>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</si>
  <si>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</si>
  <si>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</si>
  <si>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</si>
  <si>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</si>
  <si>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</si>
  <si>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</si>
  <si>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</si>
  <si>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</si>
  <si>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</si>
  <si>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</si>
  <si>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</si>
  <si>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</si>
  <si>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</si>
  <si>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</si>
  <si>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</si>
  <si>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</si>
  <si>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</si>
  <si>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</si>
  <si>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</si>
  <si>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</si>
  <si>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</si>
  <si>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</si>
  <si>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</si>
  <si>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</si>
  <si>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</si>
  <si>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</si>
  <si>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</si>
  <si>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</si>
  <si>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</si>
  <si>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</si>
  <si>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</si>
  <si>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</si>
  <si>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</si>
  <si>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</si>
  <si>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</si>
  <si>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</si>
  <si>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</si>
  <si>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</si>
  <si>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</si>
  <si>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</si>
  <si>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</si>
  <si>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</si>
  <si>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</si>
  <si>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</si>
  <si>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</si>
  <si>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</si>
  <si>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</si>
  <si>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</si>
  <si>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</si>
  <si>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</si>
  <si>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</si>
  <si>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</si>
  <si>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</si>
  <si>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</si>
  <si>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</si>
  <si>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</si>
  <si>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</si>
  <si>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</si>
  <si>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</si>
  <si>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</si>
  <si>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</si>
  <si>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</si>
  <si>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</si>
  <si>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</si>
  <si>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</si>
  <si>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</si>
  <si>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</si>
  <si>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</si>
  <si>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</si>
  <si>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</si>
  <si>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</si>
  <si>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</si>
  <si>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</si>
  <si>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</si>
  <si>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</si>
  <si>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</si>
  <si>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</si>
  <si>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</si>
  <si>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</si>
  <si>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</si>
  <si>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</si>
  <si>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</si>
  <si>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</si>
  <si>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</si>
  <si>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</si>
  <si>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</si>
  <si>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</si>
  <si>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</si>
  <si>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</si>
  <si>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</si>
  <si>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</si>
  <si>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</si>
  <si>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</si>
  <si>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</si>
  <si>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</si>
  <si>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</si>
  <si>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</si>
  <si>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</si>
  <si>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</si>
  <si>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</si>
  <si>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</si>
  <si>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</si>
  <si>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</si>
  <si>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</si>
  <si>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</si>
  <si>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</si>
  <si>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</si>
  <si>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</si>
  <si>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</si>
  <si>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</si>
  <si>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</si>
  <si>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</si>
  <si>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</si>
  <si>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</si>
  <si>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</si>
  <si>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</si>
  <si>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</si>
  <si>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</si>
  <si>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</si>
  <si>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</si>
  <si>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</si>
  <si>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</si>
  <si>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</si>
  <si>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</si>
  <si>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</si>
  <si>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</si>
  <si>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</si>
  <si>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</si>
  <si>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</si>
  <si>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</si>
  <si>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</si>
  <si>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</si>
  <si>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</si>
  <si>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</si>
  <si>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</si>
  <si>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</si>
  <si>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</si>
  <si>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</si>
  <si>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</si>
  <si>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</si>
  <si>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</si>
  <si>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</si>
  <si>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</si>
  <si>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</si>
  <si>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</si>
  <si>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</si>
  <si>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</si>
  <si>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</si>
  <si>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</si>
  <si>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</si>
  <si>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</si>
  <si>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</si>
  <si>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</si>
  <si>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</si>
  <si>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</si>
  <si>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</si>
  <si>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</si>
  <si>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</si>
  <si>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</si>
  <si>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</si>
  <si>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</si>
  <si>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</si>
  <si>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</si>
  <si>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</si>
  <si>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</si>
  <si>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</si>
  <si>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</si>
  <si>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</si>
  <si>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</si>
  <si>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</si>
  <si>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</si>
  <si>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</si>
  <si>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</si>
  <si>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</si>
  <si>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</si>
  <si>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</si>
  <si>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</si>
  <si>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</si>
  <si>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</si>
  <si>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</si>
  <si>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</si>
  <si>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</si>
  <si>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</si>
  <si>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</si>
  <si>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</si>
  <si>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</si>
  <si>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</si>
  <si>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</si>
  <si>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</si>
  <si>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</si>
  <si>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</si>
  <si>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</si>
  <si>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</si>
  <si>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</si>
  <si>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</si>
  <si>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</si>
  <si>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</si>
  <si>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</si>
  <si>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</si>
  <si>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</si>
  <si>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</si>
  <si>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</si>
  <si>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</si>
  <si>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</si>
  <si>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</si>
  <si>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</si>
  <si>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</si>
  <si>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</si>
  <si>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</si>
  <si>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</si>
  <si>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</si>
  <si>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</si>
  <si>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</si>
  <si>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</si>
  <si>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</si>
  <si>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</si>
  <si>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</si>
  <si>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</si>
  <si>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</si>
  <si>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</si>
  <si>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</si>
  <si>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</si>
  <si>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</si>
  <si>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</si>
  <si>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</si>
  <si>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</si>
  <si>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</si>
  <si>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</si>
  <si>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</si>
  <si>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</si>
  <si>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</si>
  <si>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</si>
  <si>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</si>
  <si>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</si>
  <si>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</si>
  <si>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</si>
  <si>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</si>
  <si>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</si>
  <si>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</si>
  <si>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</si>
  <si>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</si>
  <si>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</si>
  <si>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</si>
  <si>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</si>
  <si>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</si>
  <si>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</si>
  <si>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</si>
  <si>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</si>
  <si>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</si>
  <si>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</si>
  <si>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</si>
  <si>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</si>
  <si>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</si>
  <si>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</si>
  <si>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</si>
  <si>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</si>
  <si>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</si>
  <si>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</si>
  <si>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</si>
  <si>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</si>
  <si>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</si>
  <si>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</si>
  <si>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</si>
  <si>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</si>
  <si>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</si>
  <si>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</si>
  <si>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</si>
  <si>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</si>
  <si>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</si>
  <si>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</si>
  <si>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</si>
  <si>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</si>
  <si>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</si>
  <si>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</si>
  <si>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</si>
  <si>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</si>
  <si>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</si>
  <si>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</si>
  <si>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</si>
  <si>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</si>
  <si>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</si>
  <si>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</si>
  <si>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</si>
  <si>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</si>
  <si>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</si>
  <si>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</si>
  <si>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</si>
  <si>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</si>
  <si>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</si>
  <si>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</si>
  <si>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</si>
  <si>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</si>
  <si>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</si>
  <si>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</si>
  <si>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</si>
  <si>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</si>
  <si>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</si>
  <si>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</si>
  <si>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</si>
  <si>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</si>
  <si>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</si>
  <si>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</si>
  <si>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</si>
  <si>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</si>
  <si>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</si>
  <si>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</si>
  <si>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</si>
  <si>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</si>
  <si>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</si>
  <si>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</si>
  <si>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</si>
  <si>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</si>
  <si>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</si>
  <si>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</si>
  <si>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</si>
  <si>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</si>
  <si>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</si>
  <si>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</si>
  <si>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</si>
  <si>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</si>
  <si>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</si>
  <si>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</si>
  <si>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</si>
  <si>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</si>
  <si>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</si>
  <si>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</si>
  <si>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</si>
  <si>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</si>
  <si>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</si>
  <si>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</si>
  <si>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</si>
  <si>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</si>
  <si>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</si>
  <si>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</si>
  <si>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</si>
  <si>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</si>
  <si>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</si>
  <si>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</si>
  <si>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</si>
  <si>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</si>
  <si>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</si>
  <si>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</si>
  <si>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</si>
  <si>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</si>
  <si>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</si>
  <si>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</si>
  <si>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</si>
  <si>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</si>
  <si>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</si>
  <si>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</si>
  <si>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</si>
  <si>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</si>
  <si>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</si>
  <si>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</si>
  <si>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</si>
  <si>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</si>
  <si>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</si>
  <si>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</si>
  <si>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</si>
  <si>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</si>
  <si>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</si>
  <si>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</si>
  <si>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</si>
  <si>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</si>
  <si>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</si>
  <si>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</si>
  <si>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</si>
  <si>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</si>
  <si>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</si>
  <si>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</si>
  <si>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</si>
  <si>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</si>
  <si>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</si>
  <si>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</si>
  <si>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</si>
  <si>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</si>
  <si>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</si>
  <si>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</si>
  <si>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</si>
  <si>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</si>
  <si>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</si>
  <si>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</si>
  <si>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</si>
  <si>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</si>
  <si>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</si>
  <si>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</si>
  <si>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</si>
  <si>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</si>
  <si>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</si>
  <si>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</si>
  <si>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</si>
  <si>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</si>
  <si>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</si>
  <si>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</si>
  <si>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</si>
  <si>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</si>
  <si>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</si>
  <si>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</si>
  <si>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</si>
  <si>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</si>
  <si>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</si>
  <si>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</si>
  <si>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</si>
  <si>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</si>
  <si>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</si>
  <si>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</si>
  <si>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</si>
  <si>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</si>
  <si>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</si>
  <si>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</si>
  <si>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</si>
  <si>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</si>
  <si>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</si>
  <si>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</si>
  <si>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</si>
  <si>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</si>
  <si>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</si>
  <si>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</si>
  <si>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</si>
  <si>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</si>
  <si>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</si>
  <si>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</si>
  <si>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</si>
  <si>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</si>
  <si>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</si>
  <si>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</si>
  <si>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</si>
  <si>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</si>
  <si>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</si>
  <si>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</si>
  <si>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</si>
  <si>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</si>
  <si>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</si>
  <si>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</si>
  <si>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</si>
  <si>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</si>
  <si>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</si>
  <si>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</si>
  <si>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</si>
  <si>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</si>
  <si>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</si>
  <si>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</si>
  <si>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</si>
  <si>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</si>
  <si>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</si>
  <si>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</si>
  <si>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</si>
  <si>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</si>
  <si>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</si>
  <si>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</si>
  <si>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</si>
  <si>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</si>
  <si>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</si>
  <si>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</si>
  <si>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</si>
  <si>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</si>
  <si>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</si>
  <si>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</si>
  <si>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</si>
  <si>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</si>
  <si>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</si>
  <si>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</si>
  <si>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</si>
  <si>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</si>
  <si>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</si>
  <si>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</si>
  <si>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</si>
  <si>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</si>
  <si>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</si>
  <si>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</si>
  <si>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</si>
  <si>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</si>
  <si>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</si>
  <si>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</si>
  <si>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</si>
  <si>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</si>
  <si>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</si>
  <si>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</si>
  <si>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</si>
  <si>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</si>
  <si>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</si>
  <si>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</si>
  <si>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</si>
  <si>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</si>
  <si>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</si>
  <si>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</si>
  <si>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</si>
  <si>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</si>
  <si>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</si>
  <si>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</si>
  <si>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</si>
  <si>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</si>
  <si>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</si>
  <si>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</si>
  <si>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</si>
  <si>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</si>
  <si>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</si>
  <si>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</si>
  <si>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</si>
  <si>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</si>
  <si>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</si>
  <si>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</si>
  <si>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</si>
  <si>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</si>
  <si>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</si>
  <si>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</si>
  <si>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</si>
  <si>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</si>
  <si>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</si>
  <si>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</si>
  <si>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</si>
  <si>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</si>
  <si>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</si>
  <si>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</si>
  <si>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</si>
  <si>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</si>
  <si>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</si>
  <si>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</si>
  <si>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</si>
  <si>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</si>
  <si>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</si>
  <si>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</si>
  <si>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</si>
  <si>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</si>
  <si>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</si>
  <si>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</si>
  <si>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</si>
  <si>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</si>
  <si>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</si>
  <si>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</si>
  <si>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</si>
  <si>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</si>
  <si>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</si>
  <si>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</si>
  <si>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</si>
  <si>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</si>
  <si>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</si>
  <si>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</si>
  <si>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</si>
  <si>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</si>
  <si>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</si>
  <si>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</si>
  <si>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</si>
  <si>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</si>
  <si>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</si>
  <si>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</si>
  <si>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</si>
  <si>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</si>
  <si>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</si>
  <si>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</si>
  <si>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</si>
  <si>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</si>
  <si>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</si>
  <si>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</si>
  <si>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</si>
  <si>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</si>
  <si>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</si>
  <si>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</si>
  <si>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</si>
  <si>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</si>
  <si>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</si>
  <si>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</si>
  <si>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</si>
  <si>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</si>
  <si>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</si>
  <si>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</si>
  <si>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</si>
  <si>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</si>
  <si>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</si>
  <si>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</si>
  <si>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</si>
  <si>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</si>
  <si>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</si>
  <si>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</si>
  <si>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</si>
  <si>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</si>
  <si>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</si>
  <si>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</si>
  <si>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</si>
  <si>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</si>
  <si>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</si>
  <si>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</si>
  <si>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</si>
  <si>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</si>
  <si>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</si>
  <si>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</si>
  <si>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</si>
  <si>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</si>
  <si>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</si>
  <si>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</si>
  <si>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</si>
  <si>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</si>
  <si>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</si>
  <si>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</si>
  <si>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</si>
  <si>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</si>
  <si>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</si>
  <si>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</si>
  <si>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</si>
  <si>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</si>
  <si>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</si>
  <si>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</si>
  <si>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</si>
  <si>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</si>
  <si>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</si>
  <si>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</si>
  <si>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</si>
  <si>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</si>
  <si>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</si>
  <si>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</si>
  <si>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</si>
  <si>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</si>
  <si>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</si>
  <si>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</si>
  <si>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</si>
  <si>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</si>
  <si>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</si>
  <si>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</si>
  <si>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</si>
  <si>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</si>
  <si>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</si>
  <si>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</si>
  <si>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</si>
  <si>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</si>
  <si>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</si>
  <si>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</si>
  <si>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</si>
  <si>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</si>
  <si>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</si>
  <si>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</si>
  <si>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</si>
  <si>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</si>
  <si>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</si>
  <si>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</si>
  <si>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</si>
  <si>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</si>
  <si>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</si>
  <si>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</si>
  <si>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</si>
  <si>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</si>
  <si>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</si>
  <si>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</si>
  <si>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</si>
  <si>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</si>
  <si>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</si>
  <si>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</si>
  <si>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</si>
  <si>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</si>
  <si>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</si>
  <si>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</si>
  <si>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</si>
  <si>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</si>
  <si>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</si>
  <si>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</si>
  <si>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</si>
  <si>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</si>
  <si>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</si>
  <si>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</si>
  <si>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</si>
  <si>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</si>
  <si>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</si>
  <si>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</si>
  <si>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</si>
  <si>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</si>
  <si>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</si>
  <si>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</si>
  <si>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</si>
  <si>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</si>
  <si>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</si>
  <si>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</si>
  <si>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</si>
  <si>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</si>
  <si>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</si>
  <si>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</si>
  <si>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</si>
  <si>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</si>
  <si>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</si>
  <si>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</si>
  <si>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</si>
  <si>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</si>
  <si>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</si>
  <si>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</si>
  <si>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</si>
  <si>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</si>
  <si>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</si>
  <si>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</si>
  <si>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</si>
  <si>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</si>
  <si>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</si>
  <si>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</si>
  <si>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</si>
  <si>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</si>
  <si>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</si>
  <si>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</si>
  <si>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</si>
  <si>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</si>
  <si>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</si>
  <si>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</si>
  <si>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</si>
  <si>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</si>
  <si>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</si>
  <si>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</si>
  <si>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</si>
  <si>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</si>
  <si>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</si>
  <si>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</si>
  <si>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</si>
  <si>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</si>
  <si>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</si>
  <si>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</si>
  <si>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</si>
  <si>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</si>
  <si>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</si>
  <si>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</si>
  <si>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</si>
  <si>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</si>
  <si>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</si>
  <si>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</si>
  <si>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</si>
  <si>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</si>
  <si>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</si>
  <si>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</si>
  <si>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</si>
  <si>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</si>
  <si>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</si>
  <si>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</si>
  <si>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</si>
  <si>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</si>
  <si>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</si>
  <si>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</si>
  <si>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</si>
  <si>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</si>
  <si>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</si>
  <si>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</si>
  <si>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</si>
  <si>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</si>
  <si>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</si>
  <si>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</si>
  <si>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</si>
  <si>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</si>
  <si>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</si>
  <si>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</si>
  <si>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</si>
  <si>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</si>
  <si>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</si>
  <si>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</si>
  <si>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</si>
  <si>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</si>
  <si>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</si>
  <si>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</si>
  <si>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</si>
  <si>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</si>
  <si>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</si>
  <si>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</si>
  <si>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</si>
  <si>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</si>
  <si>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</si>
  <si>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</si>
  <si>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</si>
  <si>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</si>
  <si>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</si>
  <si>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</si>
  <si>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</si>
  <si>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</si>
  <si>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</si>
  <si>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</si>
  <si>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</si>
  <si>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</si>
  <si>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</si>
  <si>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</si>
  <si>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</si>
  <si>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</si>
  <si>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</si>
  <si>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</si>
  <si>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</si>
  <si>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</si>
  <si>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</si>
  <si>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</si>
  <si>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</si>
  <si>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</si>
  <si>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</si>
  <si>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</si>
  <si>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</si>
  <si>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</si>
  <si>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</si>
  <si>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</si>
  <si>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</si>
  <si>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</si>
  <si>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</si>
  <si>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</si>
  <si>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</si>
  <si>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</si>
  <si>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</si>
  <si>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</si>
  <si>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</si>
  <si>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</si>
  <si>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</si>
  <si>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</si>
  <si>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</si>
  <si>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</si>
  <si>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</si>
  <si>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</si>
  <si>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</si>
  <si>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</si>
  <si>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</si>
  <si>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</si>
  <si>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</si>
  <si>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</si>
  <si>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</si>
  <si>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</si>
  <si>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</si>
  <si>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</si>
  <si>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</si>
  <si>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</si>
  <si>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</si>
  <si>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</si>
  <si>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</si>
  <si>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</si>
  <si>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</si>
  <si>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</si>
  <si>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</si>
  <si>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</si>
  <si>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</si>
  <si>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</si>
  <si>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</si>
  <si>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</si>
  <si>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</si>
  <si>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</si>
  <si>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</si>
  <si>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</si>
  <si>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</si>
  <si>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</si>
  <si>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</si>
  <si>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</si>
  <si>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</si>
  <si>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</si>
  <si>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</si>
  <si>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</si>
  <si>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</si>
  <si>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</si>
  <si>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</si>
  <si>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</si>
  <si>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</si>
  <si>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</si>
  <si>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</si>
  <si>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</si>
  <si>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</si>
  <si>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</si>
  <si>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</si>
  <si>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</si>
  <si>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</si>
  <si>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</si>
  <si>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</si>
  <si>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</si>
  <si>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</si>
  <si>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</si>
  <si>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</si>
  <si>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</si>
  <si>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</si>
  <si>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</si>
  <si>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</si>
  <si>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</si>
  <si>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</si>
  <si>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</si>
  <si>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</si>
  <si>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</si>
  <si>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</si>
  <si>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</si>
  <si>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</si>
  <si>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</si>
  <si>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</si>
  <si>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</si>
  <si>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</si>
  <si>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</si>
  <si>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</si>
  <si>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</si>
  <si>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</si>
  <si>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</si>
  <si>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</si>
  <si>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</si>
  <si>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</si>
  <si>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</si>
  <si>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</si>
  <si>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</si>
  <si>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</si>
  <si>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</si>
  <si>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</si>
  <si>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</si>
  <si>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</si>
  <si>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</si>
  <si>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</si>
  <si>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</si>
  <si>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</si>
  <si>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</si>
  <si>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</si>
  <si>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</si>
  <si>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</si>
  <si>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</si>
  <si>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</si>
  <si>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</si>
  <si>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</si>
  <si>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</si>
  <si>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</si>
  <si>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</si>
  <si>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</si>
  <si>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</si>
  <si>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</si>
  <si>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</si>
  <si>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</si>
  <si>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</si>
  <si>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</si>
  <si>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</si>
  <si>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</si>
  <si>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</si>
  <si>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</si>
  <si>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</si>
  <si>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</si>
  <si>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</si>
  <si>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</si>
  <si>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</si>
  <si>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</si>
  <si>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</si>
  <si>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</si>
  <si>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</si>
  <si>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</si>
  <si>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</si>
  <si>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</si>
  <si>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</si>
  <si>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</si>
  <si>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</si>
  <si>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</si>
  <si>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</si>
  <si>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</si>
  <si>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</si>
  <si>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</si>
  <si>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</si>
  <si>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</si>
  <si>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</si>
  <si>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</si>
  <si>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</si>
  <si>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</si>
  <si>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</si>
  <si>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</si>
  <si>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</si>
  <si>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</si>
  <si>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</si>
  <si>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</si>
  <si>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</si>
  <si>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</si>
  <si>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</si>
  <si>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</si>
  <si>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</si>
  <si>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</si>
  <si>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</si>
  <si>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</si>
  <si>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</si>
  <si>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</si>
  <si>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</si>
  <si>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</si>
  <si>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</si>
  <si>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</si>
  <si>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</si>
  <si>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</si>
  <si>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</si>
  <si>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</si>
  <si>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</si>
  <si>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</si>
  <si>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</si>
  <si>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</si>
  <si>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</si>
  <si>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</si>
  <si>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</si>
  <si>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</si>
  <si>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</si>
  <si>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</si>
  <si>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</si>
  <si>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</si>
  <si>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</si>
  <si>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</si>
  <si>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</si>
  <si>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</si>
  <si>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</si>
  <si>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</si>
  <si>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</si>
  <si>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</si>
  <si>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</si>
  <si>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</si>
  <si>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</si>
  <si>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</si>
  <si>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</si>
  <si>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</si>
  <si>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</si>
  <si>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</si>
  <si>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</si>
  <si>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</si>
  <si>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</si>
  <si>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</si>
  <si>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</si>
  <si>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</si>
  <si>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</si>
  <si>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</si>
  <si>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</si>
  <si>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</si>
  <si>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</si>
  <si>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</si>
  <si>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</si>
  <si>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</si>
  <si>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</si>
  <si>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</si>
  <si>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</si>
  <si>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</si>
  <si>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</si>
  <si>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</si>
  <si>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</si>
  <si>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</si>
  <si>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</si>
  <si>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</si>
  <si>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</si>
  <si>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</si>
  <si>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</si>
  <si>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</si>
  <si>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</si>
  <si>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</si>
  <si>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</si>
  <si>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</si>
  <si>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</si>
  <si>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</si>
  <si>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</si>
  <si>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</si>
  <si>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</si>
  <si>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</si>
  <si>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</si>
  <si>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</si>
  <si>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</si>
  <si>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</si>
  <si>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</si>
  <si>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</si>
  <si>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</si>
  <si>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</si>
  <si>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</si>
  <si>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</si>
  <si>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</si>
  <si>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</si>
  <si>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</si>
  <si>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</si>
  <si>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</si>
  <si>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</si>
  <si>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</si>
  <si>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</si>
  <si>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</si>
  <si>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</si>
  <si>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</si>
  <si>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</si>
  <si>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</si>
  <si>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</si>
  <si>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</si>
  <si>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</si>
  <si>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</si>
  <si>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</si>
  <si>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</si>
  <si>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</si>
  <si>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</si>
  <si>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</si>
  <si>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</si>
  <si>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</si>
  <si>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</si>
  <si>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</si>
  <si>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</si>
  <si>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</si>
  <si>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</si>
  <si>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</si>
  <si>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</si>
  <si>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</si>
  <si>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</si>
  <si>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</si>
  <si>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</si>
  <si>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</si>
  <si>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</si>
  <si>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</si>
  <si>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</si>
  <si>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</si>
  <si>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</si>
  <si>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</si>
  <si>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</si>
  <si>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</si>
  <si>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</si>
  <si>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</si>
  <si>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</si>
  <si>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</si>
  <si>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</si>
  <si>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</si>
  <si>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</si>
  <si>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</si>
  <si>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</si>
  <si>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</si>
  <si>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</si>
  <si>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</si>
  <si>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</si>
  <si>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</si>
  <si>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</si>
  <si>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</si>
  <si>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</si>
  <si>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</si>
  <si>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</si>
  <si>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</si>
  <si>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</si>
  <si>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</si>
  <si>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</si>
  <si>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</si>
  <si>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</si>
  <si>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</si>
  <si>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</si>
  <si>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</si>
  <si>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</si>
  <si>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</si>
  <si>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</si>
  <si>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</si>
  <si>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</si>
  <si>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</si>
  <si>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</si>
  <si>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</si>
  <si>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</si>
  <si>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</si>
  <si>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</si>
  <si>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</si>
  <si>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</si>
  <si>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</si>
  <si>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</si>
  <si>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</si>
  <si>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</si>
  <si>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</si>
  <si>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</si>
  <si>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</si>
  <si>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</si>
  <si>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</si>
  <si>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</si>
  <si>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</si>
  <si>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</si>
  <si>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</si>
  <si>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</si>
  <si>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</si>
  <si>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</si>
  <si>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</si>
  <si>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</si>
  <si>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</si>
  <si>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</si>
  <si>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</si>
  <si>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</si>
  <si>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</si>
  <si>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</si>
  <si>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</si>
  <si>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</si>
  <si>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</si>
  <si>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</si>
  <si>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</si>
  <si>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</si>
  <si>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</si>
  <si>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</si>
  <si>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</si>
  <si>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</si>
  <si>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</si>
  <si>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</si>
  <si>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</si>
  <si>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</si>
  <si>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</si>
  <si>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</si>
  <si>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</si>
  <si>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</si>
  <si>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</si>
  <si>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</si>
  <si>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</si>
  <si>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</si>
  <si>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</si>
  <si>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</si>
  <si>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</si>
  <si>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</si>
  <si>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</si>
  <si>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</si>
  <si>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</si>
  <si>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</si>
  <si>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</si>
  <si>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</si>
  <si>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</si>
  <si>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</si>
  <si>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</si>
  <si>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</si>
  <si>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</si>
  <si>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</si>
  <si>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</si>
  <si>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</si>
  <si>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</si>
  <si>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</si>
  <si>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</si>
  <si>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</si>
  <si>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</si>
  <si>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</si>
  <si>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</si>
  <si>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</si>
  <si>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</si>
  <si>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</si>
  <si>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</si>
  <si>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</si>
  <si>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</si>
  <si>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</si>
  <si>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</si>
  <si>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</si>
  <si>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</si>
  <si>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</si>
  <si>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</si>
  <si>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</si>
  <si>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</si>
  <si>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</si>
  <si>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</si>
  <si>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</si>
  <si>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</si>
  <si>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</si>
  <si>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</si>
  <si>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</si>
  <si>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</si>
  <si>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</si>
  <si>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</si>
  <si>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</si>
  <si>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</si>
  <si>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</si>
  <si>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</si>
  <si>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</si>
  <si>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</si>
  <si>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</si>
  <si>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</si>
  <si>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</si>
  <si>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</si>
  <si>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</si>
  <si>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</si>
  <si>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</si>
  <si>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</si>
  <si>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</si>
  <si>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</si>
  <si>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</si>
  <si>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</si>
  <si>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</si>
  <si>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</si>
  <si>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</si>
  <si>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</si>
  <si>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</si>
  <si>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</si>
  <si>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</si>
  <si>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</si>
  <si>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</si>
  <si>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</si>
  <si>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</si>
  <si>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</si>
  <si>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</si>
  <si>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</si>
  <si>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</si>
  <si>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</si>
  <si>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</si>
  <si>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</si>
  <si>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</si>
  <si>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</si>
  <si>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</si>
  <si>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</si>
  <si>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</si>
  <si>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</si>
  <si>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</si>
  <si>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</si>
  <si>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</si>
  <si>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</si>
  <si>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</si>
  <si>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</si>
  <si>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</si>
  <si>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</si>
  <si>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</si>
  <si>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</si>
  <si>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</si>
  <si>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</si>
  <si>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</si>
  <si>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</si>
  <si>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</si>
  <si>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</si>
  <si>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</si>
  <si>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</si>
  <si>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</si>
  <si>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</si>
  <si>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</si>
  <si>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</si>
  <si>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</si>
  <si>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</si>
  <si>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</si>
  <si>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</si>
  <si>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</si>
  <si>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</si>
  <si>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</si>
  <si>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</si>
  <si>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</si>
  <si>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</si>
  <si>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</si>
  <si>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</si>
  <si>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</si>
  <si>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</si>
  <si>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</si>
  <si>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</si>
  <si>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</si>
  <si>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</si>
  <si>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</si>
  <si>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</si>
  <si>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</si>
  <si>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</si>
  <si>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</si>
  <si>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</si>
  <si>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</si>
  <si>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</si>
  <si>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</si>
  <si>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</si>
  <si>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</si>
  <si>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</si>
  <si>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</si>
  <si>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</si>
  <si>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</si>
  <si>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</si>
  <si>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</si>
  <si>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</si>
  <si>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</si>
  <si>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</si>
  <si>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</si>
  <si>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</si>
  <si>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</si>
  <si>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</si>
  <si>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</si>
  <si>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</si>
  <si>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</si>
  <si>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</si>
  <si>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</si>
  <si>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</si>
  <si>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</si>
  <si>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</si>
  <si>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</si>
  <si>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</si>
  <si>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</si>
  <si>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</si>
  <si>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</si>
  <si>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</si>
  <si>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</si>
  <si>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</si>
  <si>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</si>
  <si>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</si>
  <si>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</si>
  <si>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</si>
  <si>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</si>
  <si>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</si>
  <si>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</si>
  <si>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</si>
  <si>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</si>
  <si>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</si>
  <si>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</si>
  <si>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</si>
  <si>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</si>
  <si>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</si>
  <si>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</si>
  <si>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</si>
  <si>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</si>
  <si>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</si>
  <si>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</si>
  <si>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</si>
  <si>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</si>
  <si>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</si>
  <si>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</si>
  <si>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</si>
  <si>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</si>
  <si>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</si>
  <si>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</si>
  <si>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</si>
  <si>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</si>
  <si>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</si>
  <si>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</si>
  <si>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</si>
  <si>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</si>
  <si>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</si>
  <si>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</si>
  <si>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</si>
  <si>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</si>
  <si>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</si>
  <si>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</si>
  <si>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</si>
  <si>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</si>
  <si>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</si>
  <si>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</si>
  <si>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</si>
  <si>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</si>
  <si>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</si>
  <si>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</si>
  <si>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</si>
  <si>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</si>
  <si>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</si>
  <si>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</si>
  <si>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</si>
  <si>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</si>
  <si>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</si>
  <si>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</si>
  <si>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</si>
  <si>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</si>
  <si>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</si>
  <si>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</si>
  <si>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</si>
  <si>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</si>
  <si>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</si>
  <si>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</si>
  <si>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</si>
  <si>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</si>
  <si>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</si>
  <si>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</si>
  <si>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</si>
  <si>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</si>
  <si>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</si>
  <si>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</si>
  <si>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</si>
  <si>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</si>
  <si>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</si>
  <si>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</si>
  <si>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</si>
  <si>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</si>
  <si>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</si>
  <si>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</si>
  <si>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</si>
  <si>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</si>
  <si>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</si>
  <si>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</si>
  <si>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</si>
  <si>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</si>
  <si>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</si>
  <si>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</si>
  <si>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</si>
  <si>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</si>
  <si>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</si>
  <si>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</si>
  <si>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</si>
  <si>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</si>
  <si>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</si>
  <si>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</si>
  <si>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</si>
  <si>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</si>
  <si>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</si>
  <si>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</si>
  <si>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</si>
  <si>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</si>
  <si>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</si>
  <si>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</si>
  <si>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</si>
  <si>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</si>
  <si>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</si>
  <si>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</si>
  <si>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</si>
  <si>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</si>
  <si>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</si>
  <si>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</si>
  <si>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</si>
  <si>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</si>
  <si>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</si>
  <si>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</si>
  <si>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</si>
  <si>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</si>
  <si>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</si>
  <si>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</si>
  <si>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</si>
  <si>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</si>
  <si>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</si>
  <si>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</si>
  <si>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</si>
  <si>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</si>
  <si>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</si>
  <si>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</si>
  <si>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</si>
  <si>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</si>
  <si>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</si>
  <si>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</si>
  <si>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</si>
  <si>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</si>
  <si>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</si>
  <si>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</si>
  <si>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</si>
  <si>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</si>
  <si>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</si>
  <si>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</si>
  <si>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</si>
  <si>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</si>
  <si>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</si>
  <si>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</si>
  <si>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</si>
  <si>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</si>
  <si>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</si>
  <si>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</si>
  <si>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</si>
  <si>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</si>
  <si>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</si>
  <si>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</si>
  <si>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</si>
  <si>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</si>
  <si>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</si>
  <si>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</si>
  <si>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</si>
  <si>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</si>
  <si>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</si>
  <si>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</si>
  <si>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</si>
  <si>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</si>
  <si>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</si>
  <si>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</si>
  <si>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</si>
  <si>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</si>
  <si>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</si>
  <si>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</si>
  <si>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</si>
  <si>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</si>
  <si>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</si>
  <si>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</si>
  <si>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</si>
  <si>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</si>
  <si>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</si>
  <si>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</si>
  <si>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</si>
  <si>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</si>
  <si>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</si>
  <si>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</si>
  <si>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</si>
  <si>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</si>
  <si>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</si>
  <si>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</si>
  <si>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</si>
  <si>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</si>
  <si>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</si>
  <si>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</si>
  <si>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</si>
  <si>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</si>
  <si>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</si>
  <si>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</si>
  <si>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</si>
  <si>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</si>
  <si>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</si>
  <si>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</si>
  <si>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</si>
  <si>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</si>
  <si>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</si>
  <si>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</si>
  <si>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</si>
  <si>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</si>
  <si>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</si>
  <si>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</si>
  <si>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</si>
  <si>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</si>
  <si>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</si>
  <si>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</si>
  <si>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</si>
  <si>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</si>
  <si>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</si>
  <si>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</si>
  <si>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</si>
  <si>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</si>
  <si>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</si>
  <si>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</si>
  <si>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</si>
  <si>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</si>
  <si>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</si>
  <si>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</si>
  <si>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</si>
  <si>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</si>
  <si>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</si>
  <si>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</si>
  <si>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</si>
  <si>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</si>
  <si>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</si>
  <si>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</si>
  <si>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</si>
  <si>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</si>
  <si>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</si>
  <si>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</si>
  <si>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</si>
  <si>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</si>
  <si>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</si>
  <si>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</si>
  <si>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</si>
  <si>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</si>
  <si>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</si>
  <si>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</si>
  <si>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</si>
  <si>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</si>
  <si>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</si>
  <si>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</si>
  <si>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</si>
  <si>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</si>
  <si>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</si>
  <si>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</si>
  <si>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</si>
  <si>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</si>
  <si>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</si>
  <si>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</si>
  <si>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</si>
  <si>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</si>
  <si>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</si>
  <si>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</si>
  <si>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</si>
  <si>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</si>
  <si>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</si>
  <si>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</si>
  <si>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</si>
  <si>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</si>
  <si>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</si>
  <si>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</si>
  <si>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</si>
  <si>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</si>
  <si>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</si>
  <si>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</si>
  <si>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</si>
  <si>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</si>
  <si>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</si>
  <si>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</si>
  <si>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</si>
  <si>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</si>
  <si>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</si>
  <si>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</si>
  <si>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</si>
  <si>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</si>
  <si>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</si>
  <si>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</si>
  <si>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</si>
  <si>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</si>
  <si>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</si>
  <si>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</si>
  <si>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</si>
  <si>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</si>
  <si>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</si>
  <si>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</si>
  <si>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</si>
  <si>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</si>
  <si>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</si>
  <si>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</si>
  <si>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</si>
  <si>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</si>
  <si>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</si>
  <si>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</si>
  <si>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</si>
  <si>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</si>
  <si>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</si>
  <si>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</si>
  <si>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</si>
  <si>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</si>
  <si>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</si>
  <si>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</si>
  <si>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</si>
  <si>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</si>
  <si>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</si>
  <si>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</si>
  <si>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</si>
  <si>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</si>
  <si>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</si>
  <si>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</si>
  <si>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</si>
  <si>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</si>
  <si>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</si>
  <si>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</si>
  <si>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</si>
  <si>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</si>
  <si>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</si>
  <si>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</si>
  <si>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</si>
  <si>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</si>
  <si>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</si>
  <si>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</si>
  <si>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</si>
  <si>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</si>
  <si>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</si>
  <si>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</si>
  <si>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</si>
  <si>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</si>
  <si>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</si>
  <si>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</si>
  <si>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</si>
  <si>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</si>
  <si>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</si>
  <si>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</si>
  <si>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</si>
  <si>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</si>
  <si>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</si>
  <si>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</si>
  <si>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</si>
  <si>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</si>
  <si>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</si>
  <si>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</si>
  <si>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</si>
  <si>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</si>
  <si>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</si>
  <si>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</si>
  <si>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</si>
  <si>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</si>
  <si>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</si>
  <si>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</si>
  <si>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</si>
  <si>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</si>
  <si>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</si>
  <si>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</si>
  <si>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</si>
  <si>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</si>
  <si>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</si>
  <si>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</si>
  <si>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</si>
  <si>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</si>
  <si>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</si>
  <si>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</si>
  <si>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</si>
  <si>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</si>
  <si>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</si>
  <si>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</si>
  <si>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</si>
  <si>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</si>
  <si>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</si>
  <si>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</si>
  <si>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</si>
  <si>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</si>
  <si>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</si>
  <si>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</si>
  <si>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</si>
  <si>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</si>
  <si>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</si>
  <si>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</si>
  <si>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</si>
  <si>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</si>
  <si>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</si>
  <si>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</si>
  <si>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</si>
  <si>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</si>
  <si>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</si>
  <si>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</si>
  <si>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</si>
  <si>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</si>
  <si>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</si>
  <si>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</si>
  <si>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</si>
  <si>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</si>
  <si>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</si>
  <si>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</si>
  <si>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</si>
  <si>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</si>
  <si>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</si>
  <si>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</si>
  <si>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</si>
  <si>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</si>
  <si>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</si>
  <si>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</si>
  <si>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</si>
  <si>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</si>
  <si>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</si>
  <si>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</si>
  <si>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</si>
  <si>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</si>
  <si>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</si>
  <si>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</si>
  <si>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</si>
  <si>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</si>
  <si>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</si>
  <si>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</si>
  <si>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</si>
  <si>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</si>
  <si>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</si>
  <si>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</si>
  <si>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</si>
  <si>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</si>
  <si>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</si>
  <si>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</si>
  <si>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</si>
  <si>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</si>
  <si>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</si>
  <si>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</si>
  <si>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</si>
  <si>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</si>
  <si>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</si>
  <si>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</si>
  <si>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</si>
  <si>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</si>
  <si>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</si>
  <si>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</si>
  <si>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</si>
  <si>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</si>
  <si>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</si>
  <si>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</si>
  <si>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</si>
  <si>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</si>
  <si>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</si>
  <si>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</si>
  <si>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</si>
  <si>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</si>
  <si>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</si>
  <si>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</si>
  <si>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</si>
  <si>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</si>
  <si>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</si>
  <si>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</si>
  <si>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</si>
  <si>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</si>
  <si>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</si>
  <si>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</si>
  <si>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</si>
  <si>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</si>
  <si>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</si>
  <si>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</si>
  <si>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</si>
  <si>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</si>
  <si>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</si>
  <si>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</si>
  <si>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</si>
  <si>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</si>
  <si>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</si>
  <si>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</si>
  <si>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</si>
  <si>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</si>
  <si>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</si>
  <si>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</si>
  <si>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</si>
  <si>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</si>
  <si>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</si>
  <si>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</si>
  <si>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</si>
  <si>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</si>
  <si>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</si>
  <si>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</si>
  <si>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</si>
  <si>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</si>
  <si>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</si>
  <si>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</si>
  <si>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</si>
  <si>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</si>
  <si>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</si>
  <si>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</si>
  <si>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</si>
  <si>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</si>
  <si>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</si>
  <si>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</si>
  <si>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</si>
  <si>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</si>
  <si>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</si>
  <si>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</si>
  <si>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</si>
  <si>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</si>
  <si>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</si>
  <si>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</si>
  <si>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</si>
  <si>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</si>
  <si>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</si>
  <si>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</si>
  <si>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</si>
  <si>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</si>
  <si>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</si>
  <si>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</si>
  <si>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</si>
  <si>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</si>
  <si>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</si>
  <si>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</si>
  <si>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</si>
  <si>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</si>
  <si>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</si>
  <si>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</si>
  <si>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</si>
  <si>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</si>
  <si>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</si>
  <si>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</si>
  <si>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</si>
  <si>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</si>
  <si>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</si>
  <si>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</si>
  <si>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</si>
  <si>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</si>
  <si>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</si>
  <si>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</si>
  <si>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</si>
  <si>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</si>
  <si>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</si>
  <si>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</si>
  <si>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</si>
  <si>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</si>
  <si>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</si>
  <si>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</si>
  <si>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</si>
  <si>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</si>
  <si>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</si>
  <si>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</si>
  <si>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</si>
  <si>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</si>
  <si>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</si>
  <si>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</si>
  <si>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</si>
  <si>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</si>
  <si>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</si>
  <si>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</si>
  <si>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</si>
  <si>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</si>
  <si>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</si>
  <si>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</si>
  <si>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</si>
  <si>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</si>
  <si>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</si>
  <si>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</si>
  <si>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</si>
  <si>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</si>
  <si>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</si>
  <si>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</si>
  <si>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</si>
  <si>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</si>
  <si>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</si>
  <si>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</si>
  <si>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</si>
  <si>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</si>
  <si>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</si>
  <si>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</si>
  <si>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</si>
  <si>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</si>
  <si>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</si>
  <si>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</si>
  <si>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</si>
  <si>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</si>
  <si>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</si>
  <si>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</si>
  <si>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</si>
  <si>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</si>
  <si>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</si>
  <si>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</si>
  <si>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</si>
  <si>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</si>
  <si>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</si>
  <si>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</si>
  <si>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</si>
  <si>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</si>
  <si>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</si>
  <si>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</si>
  <si>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</si>
  <si>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</si>
  <si>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</si>
  <si>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</si>
  <si>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</si>
  <si>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</si>
  <si>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</si>
  <si>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</si>
  <si>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</si>
  <si>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</si>
  <si>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</si>
  <si>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</si>
  <si>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</si>
  <si>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</si>
  <si>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</si>
  <si>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</si>
  <si>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</si>
  <si>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</si>
  <si>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</si>
  <si>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</si>
  <si>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</si>
  <si>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</si>
  <si>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</si>
  <si>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</si>
  <si>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</si>
  <si>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</si>
  <si>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</si>
  <si>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</si>
  <si>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</si>
  <si>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</si>
  <si>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</si>
  <si>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</si>
  <si>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</si>
  <si>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</si>
  <si>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</si>
  <si>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</si>
  <si>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</si>
  <si>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</si>
  <si>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</si>
  <si>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</si>
  <si>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</si>
  <si>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</si>
  <si>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</si>
  <si>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</si>
  <si>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</si>
  <si>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</si>
  <si>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</si>
  <si>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</si>
  <si>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</si>
  <si>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</si>
  <si>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</si>
  <si>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</si>
  <si>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</si>
  <si>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</si>
  <si>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</si>
  <si>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</si>
  <si>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</si>
  <si>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</si>
  <si>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</si>
  <si>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</si>
  <si>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</si>
  <si>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</si>
  <si>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</si>
  <si>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</si>
  <si>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</si>
  <si>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</si>
  <si>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</si>
  <si>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</si>
  <si>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</si>
  <si>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</si>
  <si>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</si>
  <si>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</si>
  <si>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</si>
  <si>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</si>
  <si>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</si>
  <si>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</si>
  <si>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</si>
  <si>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</si>
  <si>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</si>
  <si>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</si>
  <si>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</si>
  <si>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</si>
  <si>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</si>
  <si>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</si>
  <si>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</si>
  <si>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</si>
  <si>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</si>
  <si>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</si>
  <si>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</si>
  <si>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</si>
  <si>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</si>
  <si>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</si>
  <si>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</si>
  <si>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</si>
  <si>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</si>
  <si>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</si>
  <si>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</si>
  <si>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</si>
  <si>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</si>
  <si>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</si>
  <si>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</si>
  <si>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</si>
  <si>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</si>
  <si>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</si>
  <si>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</si>
  <si>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</si>
  <si>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</si>
  <si>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</si>
  <si>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</si>
  <si>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</si>
  <si>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</si>
  <si>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</si>
  <si>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</si>
  <si>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</si>
  <si>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</si>
  <si>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</si>
  <si>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</si>
  <si>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</si>
  <si>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</si>
  <si>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</si>
  <si>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</si>
  <si>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</si>
  <si>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</si>
  <si>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</si>
  <si>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</si>
  <si>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</si>
  <si>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</si>
  <si>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</si>
  <si>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</si>
  <si>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</si>
  <si>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</si>
  <si>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</si>
  <si>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</si>
  <si>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</si>
  <si>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</si>
  <si>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</si>
  <si>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</si>
  <si>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</si>
  <si>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</si>
  <si>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</si>
  <si>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</si>
  <si>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</si>
  <si>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</si>
  <si>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</si>
  <si>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</si>
  <si>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</si>
  <si>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</si>
  <si>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</si>
  <si>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</si>
  <si>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</si>
  <si>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</si>
  <si>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</si>
  <si>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</si>
  <si>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</si>
  <si>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</si>
  <si>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</si>
  <si>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</si>
  <si>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</si>
  <si>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</si>
  <si>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</si>
  <si>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</si>
  <si>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</si>
  <si>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</si>
  <si>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</si>
  <si>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</si>
  <si>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</si>
  <si>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</si>
  <si>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</si>
  <si>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</si>
  <si>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</si>
  <si>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</si>
  <si>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</si>
  <si>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</si>
  <si>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</si>
  <si>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</si>
  <si>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</si>
  <si>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</si>
  <si>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</si>
  <si>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</si>
  <si>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</si>
  <si>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</si>
  <si>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</si>
  <si>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</si>
  <si>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</si>
  <si>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</si>
  <si>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</si>
  <si>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</si>
  <si>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</si>
  <si>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</si>
  <si>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</si>
  <si>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</si>
  <si>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</si>
  <si>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</si>
  <si>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</si>
  <si>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</si>
  <si>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</si>
  <si>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</si>
  <si>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</si>
  <si>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</si>
  <si>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</si>
  <si>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</si>
  <si>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</si>
  <si>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</si>
  <si>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</si>
  <si>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</si>
  <si>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</si>
  <si>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</si>
  <si>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</si>
  <si>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</si>
  <si>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</si>
  <si>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</si>
  <si>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</si>
  <si>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</si>
  <si>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</si>
  <si>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</si>
  <si>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</si>
  <si>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</si>
  <si>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</si>
  <si>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</si>
  <si>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</si>
  <si>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</si>
  <si>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</si>
  <si>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</si>
  <si>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</si>
  <si>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</si>
  <si>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</si>
  <si>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</si>
  <si>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</si>
  <si>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</si>
  <si>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</si>
  <si>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</si>
  <si>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</si>
  <si>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</si>
  <si>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</si>
  <si>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</si>
  <si>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</si>
  <si>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</si>
  <si>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</si>
  <si>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</si>
  <si>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</si>
  <si>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</si>
  <si>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</si>
  <si>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</si>
  <si>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</si>
  <si>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</si>
  <si>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</si>
  <si>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</si>
  <si>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</si>
  <si>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</si>
  <si>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</si>
  <si>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</si>
  <si>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</si>
  <si>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</si>
  <si>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</si>
  <si>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</si>
  <si>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</si>
  <si>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</si>
  <si>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</si>
  <si>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</si>
  <si>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</si>
  <si>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</si>
  <si>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</si>
  <si>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</si>
  <si>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</si>
  <si>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</si>
  <si>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</si>
  <si>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</si>
  <si>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</si>
  <si>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</si>
  <si>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</si>
  <si>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</si>
  <si>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</si>
  <si>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</si>
  <si>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</si>
  <si>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</si>
  <si>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</si>
  <si>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</si>
  <si>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</si>
  <si>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</si>
  <si>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</si>
  <si>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</si>
  <si>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</si>
  <si>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</si>
  <si>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</si>
  <si>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</si>
  <si>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</si>
  <si>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</si>
  <si>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</si>
  <si>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</si>
  <si>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</si>
  <si>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</si>
  <si>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</si>
  <si>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</si>
  <si>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</si>
  <si>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</si>
  <si>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</si>
  <si>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</si>
  <si>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</si>
  <si>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</si>
  <si>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</si>
  <si>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</si>
  <si>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</si>
  <si>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</si>
  <si>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</si>
  <si>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</si>
  <si>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</si>
  <si>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</si>
  <si>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</si>
  <si>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</si>
  <si>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</si>
  <si>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</si>
  <si>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</si>
  <si>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</si>
  <si>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</si>
  <si>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</si>
  <si>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</si>
  <si>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</si>
  <si>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</si>
  <si>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</si>
  <si>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</si>
  <si>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</si>
  <si>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</si>
  <si>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</si>
  <si>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</si>
  <si>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</si>
  <si>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</si>
  <si>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</si>
  <si>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</si>
  <si>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</si>
  <si>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</si>
  <si>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</si>
  <si>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</si>
  <si>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</si>
  <si>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</si>
  <si>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</si>
  <si>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</si>
  <si>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</si>
  <si>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</si>
  <si>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</si>
  <si>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</si>
  <si>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</si>
  <si>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</si>
  <si>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</si>
  <si>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</si>
  <si>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</si>
  <si>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</si>
  <si>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</si>
  <si>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</si>
  <si>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</si>
  <si>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</si>
  <si>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</si>
  <si>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</si>
  <si>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</si>
  <si>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</si>
  <si>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</si>
  <si>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</si>
  <si>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</si>
  <si>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</si>
  <si>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</si>
  <si>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</si>
  <si>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</si>
  <si>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</si>
  <si>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</si>
  <si>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</si>
  <si>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</si>
  <si>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</si>
  <si>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</si>
  <si>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</si>
  <si>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</si>
  <si>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</si>
  <si>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</si>
  <si>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</si>
  <si>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</si>
  <si>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</si>
  <si>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</si>
  <si>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</si>
  <si>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</si>
  <si>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</si>
  <si>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</si>
  <si>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</si>
  <si>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</si>
  <si>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</si>
  <si>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</si>
  <si>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</si>
  <si>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</si>
  <si>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</si>
  <si>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</si>
  <si>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</si>
  <si>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</si>
  <si>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</si>
  <si>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</si>
  <si>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</si>
  <si>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</si>
  <si>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</si>
  <si>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</si>
  <si>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</si>
  <si>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</si>
  <si>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</si>
  <si>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</si>
  <si>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</si>
  <si>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</si>
  <si>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</si>
  <si>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</si>
  <si>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</si>
  <si>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</si>
  <si>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</si>
  <si>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</si>
  <si>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</si>
  <si>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</si>
  <si>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</si>
  <si>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</si>
  <si>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</si>
  <si>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</si>
  <si>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</si>
  <si>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</si>
  <si>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</si>
  <si>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</si>
  <si>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</si>
  <si>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</si>
  <si>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</si>
  <si>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</si>
  <si>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</si>
  <si>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</si>
  <si>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</si>
  <si>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</si>
  <si>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</si>
  <si>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</si>
  <si>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</si>
  <si>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</si>
  <si>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</si>
  <si>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</si>
  <si>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</si>
  <si>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</si>
  <si>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</si>
  <si>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</si>
  <si>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</si>
  <si>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</si>
  <si>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</si>
  <si>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</si>
  <si>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</si>
  <si>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</si>
  <si>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</si>
  <si>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</si>
  <si>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</si>
  <si>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</si>
  <si>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</si>
  <si>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</si>
  <si>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</si>
  <si>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</si>
  <si>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</si>
  <si>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</si>
  <si>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</si>
  <si>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</si>
  <si>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</si>
  <si>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</si>
  <si>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</si>
  <si>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</si>
  <si>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</si>
  <si>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</si>
  <si>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</si>
  <si>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</si>
  <si>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</si>
  <si>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</si>
  <si>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</si>
  <si>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</si>
  <si>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</si>
  <si>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</si>
  <si>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</si>
  <si>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</si>
  <si>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</si>
  <si>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</si>
  <si>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</si>
  <si>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</si>
  <si>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</si>
  <si>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</si>
  <si>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</si>
  <si>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</si>
  <si>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</si>
  <si>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</si>
  <si>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</si>
  <si>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</si>
  <si>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</si>
  <si>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</si>
  <si>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</si>
  <si>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</si>
  <si>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</si>
  <si>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</si>
  <si>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</si>
  <si>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</si>
  <si>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</si>
  <si>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</si>
  <si>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</si>
  <si>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</si>
  <si>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</si>
  <si>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</si>
  <si>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</si>
  <si>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</si>
  <si>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</si>
  <si>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</si>
  <si>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</si>
  <si>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</si>
  <si>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</si>
  <si>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</si>
  <si>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</si>
  <si>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</si>
  <si>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</si>
  <si>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</si>
  <si>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</si>
  <si>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</si>
  <si>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</si>
  <si>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</si>
  <si>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</si>
  <si>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</si>
  <si>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</si>
  <si>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</si>
  <si>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</si>
  <si>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</si>
  <si>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</si>
  <si>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</si>
  <si>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</si>
  <si>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</si>
  <si>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</si>
  <si>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</si>
  <si>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</si>
  <si>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</si>
  <si>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</si>
  <si>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</si>
  <si>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</si>
  <si>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</si>
  <si>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</si>
  <si>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</si>
  <si>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</si>
  <si>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</si>
  <si>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</si>
  <si>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</si>
  <si>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</si>
  <si>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</si>
  <si>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</si>
  <si>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</si>
  <si>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</si>
  <si>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</si>
  <si>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</si>
  <si>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</si>
  <si>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</si>
  <si>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</si>
  <si>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</si>
  <si>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</si>
  <si>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</si>
  <si>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</si>
  <si>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</si>
  <si>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</si>
  <si>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</si>
  <si>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</si>
  <si>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</si>
  <si>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</si>
  <si>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</si>
  <si>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</si>
  <si>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</si>
  <si>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</si>
  <si>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</si>
  <si>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</si>
  <si>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</si>
  <si>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</si>
  <si>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</si>
  <si>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</si>
  <si>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</si>
  <si>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</si>
  <si>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</si>
  <si>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</si>
  <si>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</si>
  <si>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</si>
  <si>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</si>
  <si>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</si>
  <si>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</si>
  <si>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</si>
  <si>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</si>
  <si>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</si>
  <si>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</si>
  <si>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</si>
  <si>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</si>
  <si>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</si>
  <si>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</si>
  <si>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</si>
  <si>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</si>
  <si>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</si>
  <si>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</si>
  <si>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</si>
  <si>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</si>
  <si>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</si>
  <si>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</si>
  <si>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</si>
  <si>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</si>
  <si>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</si>
  <si>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</si>
  <si>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</si>
  <si>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</si>
  <si>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</si>
  <si>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</si>
  <si>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</si>
  <si>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</si>
  <si>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</si>
  <si>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</si>
  <si>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</si>
  <si>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</si>
  <si>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</si>
  <si>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</si>
  <si>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</si>
  <si>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</si>
  <si>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</si>
  <si>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</si>
  <si>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</si>
  <si>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</si>
  <si>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</si>
  <si>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</si>
  <si>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</si>
  <si>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</si>
  <si>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</si>
  <si>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</si>
  <si>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</si>
  <si>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</si>
  <si>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</si>
  <si>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</si>
  <si>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</si>
  <si>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</si>
  <si>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</si>
  <si>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</si>
  <si>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</si>
  <si>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</si>
  <si>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</si>
  <si>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</si>
  <si>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</si>
  <si>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</si>
  <si>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</si>
  <si>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</si>
  <si>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</si>
  <si>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</si>
  <si>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</si>
  <si>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</si>
  <si>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</si>
  <si>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</si>
  <si>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</si>
  <si>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</si>
  <si>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</si>
  <si>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</si>
  <si>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</si>
  <si>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</si>
  <si>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</si>
  <si>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</si>
  <si>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</si>
  <si>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</si>
  <si>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</si>
  <si>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</si>
  <si>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</si>
  <si>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</si>
  <si>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</si>
  <si>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</si>
  <si>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</si>
  <si>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</si>
  <si>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</si>
  <si>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</si>
  <si>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</si>
  <si>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</si>
  <si>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</si>
  <si>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</si>
  <si>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</si>
  <si>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</si>
  <si>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</si>
  <si>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</si>
  <si>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</si>
  <si>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</si>
  <si>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</si>
  <si>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</si>
  <si>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</si>
  <si>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</si>
  <si>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</si>
  <si>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</si>
  <si>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</si>
  <si>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</si>
  <si>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</si>
  <si>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</si>
  <si>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</si>
  <si>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</si>
  <si>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</si>
  <si>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</si>
  <si>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</si>
  <si>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</si>
  <si>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</si>
  <si>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</si>
  <si>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</si>
  <si>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</si>
  <si>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</si>
  <si>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</si>
  <si>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</si>
  <si>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</si>
  <si>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</si>
  <si>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</si>
  <si>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</si>
  <si>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</si>
  <si>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</si>
  <si>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</si>
  <si>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</si>
  <si>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</si>
  <si>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</si>
  <si>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</si>
  <si>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</si>
  <si>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</si>
  <si>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</si>
  <si>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</si>
  <si>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</si>
  <si>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</si>
  <si>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</si>
  <si>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</si>
  <si>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</si>
  <si>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</si>
  <si>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</si>
  <si>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</si>
  <si>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</si>
  <si>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</si>
  <si>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</si>
  <si>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</si>
  <si>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</si>
  <si>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</si>
  <si>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</si>
  <si>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</si>
  <si>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</si>
  <si>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</si>
  <si>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</si>
  <si>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</si>
  <si>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</si>
  <si>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</si>
  <si>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</si>
  <si>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</si>
  <si>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</si>
  <si>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</si>
  <si>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</si>
  <si>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</si>
  <si>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</si>
  <si>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</si>
  <si>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</si>
  <si>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</si>
  <si>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</si>
  <si>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</si>
  <si>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</si>
  <si>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</si>
  <si>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</si>
  <si>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</si>
  <si>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</si>
  <si>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</si>
  <si>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</si>
  <si>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</si>
  <si>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</si>
  <si>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</si>
  <si>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</si>
  <si>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</si>
  <si>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</si>
  <si>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</si>
  <si>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</si>
  <si>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</si>
  <si>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</si>
  <si>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</si>
  <si>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</si>
  <si>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</si>
  <si>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</si>
  <si>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</si>
  <si>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</si>
  <si>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</si>
  <si>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</si>
  <si>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</si>
  <si>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</si>
  <si>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</si>
  <si>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</si>
  <si>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</si>
  <si>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</si>
  <si>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</si>
  <si>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</si>
  <si>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</si>
  <si>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</si>
  <si>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</si>
  <si>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</si>
  <si>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</si>
  <si>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</si>
  <si>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</si>
  <si>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</si>
  <si>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</si>
  <si>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</si>
  <si>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</si>
  <si>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</si>
  <si>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</si>
  <si>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</si>
  <si>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</si>
  <si>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</si>
  <si>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</si>
  <si>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</si>
  <si>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</si>
  <si>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</si>
  <si>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</si>
  <si>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</si>
  <si>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</si>
  <si>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</si>
  <si>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</si>
  <si>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</si>
  <si>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</si>
  <si>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</si>
  <si>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</si>
  <si>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</si>
  <si>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</si>
  <si>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</si>
  <si>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</si>
  <si>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</si>
  <si>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</si>
  <si>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</si>
  <si>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</si>
  <si>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</si>
  <si>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</si>
  <si>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</si>
  <si>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</si>
  <si>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</si>
  <si>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</si>
  <si>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</si>
  <si>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</si>
  <si>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</si>
  <si>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</si>
  <si>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</si>
  <si>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</si>
  <si>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</si>
  <si>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</si>
  <si>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</si>
  <si>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</si>
  <si>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</si>
  <si>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</si>
  <si>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</si>
  <si>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</si>
  <si>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</si>
  <si>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</si>
  <si>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</si>
  <si>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</si>
  <si>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</si>
  <si>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</si>
  <si>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</si>
  <si>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</si>
  <si>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</si>
  <si>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</si>
  <si>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</si>
  <si>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</si>
  <si>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</si>
  <si>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</si>
  <si>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</si>
  <si>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</si>
  <si>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</si>
  <si>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</si>
  <si>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</si>
  <si>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</si>
  <si>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</si>
  <si>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</si>
  <si>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</si>
  <si>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</si>
  <si>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</si>
  <si>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</si>
  <si>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</si>
  <si>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</si>
  <si>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</si>
  <si>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</si>
  <si>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</si>
  <si>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</si>
  <si>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</si>
  <si>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</si>
  <si>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</si>
  <si>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</si>
  <si>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</si>
  <si>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</si>
  <si>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</si>
  <si>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</si>
  <si>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</si>
  <si>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</si>
  <si>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</si>
  <si>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</si>
  <si>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</si>
  <si>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</si>
  <si>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</si>
  <si>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</si>
  <si>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</si>
  <si>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</si>
  <si>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</si>
  <si>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</si>
  <si>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</si>
  <si>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</si>
  <si>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</si>
  <si>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</si>
  <si>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</si>
  <si>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</si>
  <si>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</si>
  <si>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</si>
  <si>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</si>
  <si>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</si>
  <si>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</si>
  <si>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</si>
  <si>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</si>
  <si>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</si>
  <si>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</si>
  <si>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</si>
  <si>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</si>
  <si>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</si>
  <si>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</si>
  <si>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</si>
  <si>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</si>
  <si>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</si>
  <si>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</si>
  <si>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</si>
  <si>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</si>
  <si>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</si>
  <si>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</si>
  <si>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</si>
  <si>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</si>
  <si>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</si>
  <si>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</si>
  <si>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</si>
  <si>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</si>
  <si>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</si>
  <si>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</si>
  <si>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</si>
  <si>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</si>
  <si>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</si>
  <si>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</si>
  <si>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</si>
  <si>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</si>
  <si>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</si>
  <si>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</si>
  <si>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</si>
  <si>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</si>
  <si>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</si>
  <si>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</si>
  <si>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</si>
  <si>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</si>
  <si>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</si>
  <si>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</si>
  <si>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</si>
  <si>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</si>
  <si>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</si>
  <si>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</si>
  <si>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</si>
  <si>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</si>
  <si>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</si>
  <si>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</si>
  <si>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</si>
  <si>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</si>
  <si>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</si>
  <si>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</si>
  <si>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</si>
  <si>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</si>
  <si>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</si>
  <si>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</si>
  <si>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</si>
  <si>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</si>
  <si>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</si>
  <si>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</si>
  <si>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</si>
  <si>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</si>
  <si>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</si>
  <si>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</si>
  <si>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</si>
  <si>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</si>
  <si>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</si>
  <si>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</si>
  <si>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</si>
  <si>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</si>
  <si>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</si>
  <si>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</si>
  <si>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</si>
  <si>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</si>
  <si>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</si>
  <si>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</si>
  <si>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</si>
  <si>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</si>
  <si>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</si>
  <si>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</si>
  <si>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</si>
  <si>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</si>
  <si>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</si>
  <si>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</si>
  <si>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</si>
  <si>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</si>
  <si>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</si>
  <si>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</si>
  <si>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</si>
  <si>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</si>
  <si>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</si>
  <si>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</si>
  <si>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</si>
  <si>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</si>
  <si>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</si>
  <si>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</si>
  <si>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</si>
  <si>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</si>
  <si>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</si>
  <si>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</si>
  <si>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</si>
  <si>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</si>
  <si>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</si>
  <si>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</si>
  <si>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</si>
  <si>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</si>
  <si>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</si>
  <si>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</si>
  <si>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</si>
  <si>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</si>
  <si>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</si>
  <si>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</si>
  <si>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</si>
  <si>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</si>
  <si>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</si>
  <si>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</si>
  <si>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</si>
  <si>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</si>
  <si>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</si>
  <si>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</si>
  <si>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</si>
  <si>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</si>
  <si>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</si>
  <si>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</si>
  <si>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</si>
  <si>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</si>
  <si>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</si>
  <si>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</si>
  <si>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</si>
  <si>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</si>
  <si>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</si>
  <si>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</si>
  <si>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</si>
  <si>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</si>
  <si>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</si>
  <si>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</si>
  <si>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</si>
  <si>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</si>
  <si>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</si>
  <si>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</si>
  <si>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</si>
  <si>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</si>
  <si>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</si>
  <si>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</si>
  <si>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</si>
  <si>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</si>
  <si>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</si>
  <si>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</si>
  <si>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</si>
  <si>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</si>
  <si>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</si>
  <si>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</si>
  <si>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</si>
  <si>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</si>
  <si>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</si>
  <si>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</si>
  <si>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</si>
  <si>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</si>
  <si>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</si>
  <si>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</si>
  <si>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</si>
  <si>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</si>
  <si>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</si>
  <si>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</si>
  <si>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</si>
  <si>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</si>
  <si>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</si>
  <si>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</si>
  <si>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</si>
  <si>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</si>
  <si>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</si>
  <si>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</si>
  <si>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</si>
  <si>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</si>
  <si>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</si>
  <si>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</si>
  <si>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</si>
  <si>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</si>
  <si>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</si>
  <si>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</si>
  <si>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</si>
  <si>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</si>
  <si>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</si>
  <si>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</si>
  <si>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</si>
  <si>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</si>
  <si>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</si>
  <si>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</si>
  <si>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</si>
  <si>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</si>
  <si>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</si>
  <si>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</si>
  <si>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</si>
  <si>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</si>
  <si>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</si>
  <si>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</si>
  <si>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</si>
  <si>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</si>
  <si>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</si>
  <si>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</si>
  <si>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</si>
  <si>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</si>
  <si>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</si>
  <si>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</si>
  <si>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</si>
  <si>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</si>
  <si>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</si>
  <si>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</si>
  <si>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</si>
  <si>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</si>
  <si>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</si>
  <si>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</si>
  <si>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</si>
  <si>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</si>
  <si>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</si>
  <si>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</si>
  <si>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</si>
  <si>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</si>
  <si>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</si>
  <si>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</si>
  <si>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</si>
  <si>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</si>
  <si>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</si>
  <si>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</si>
  <si>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</si>
  <si>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</si>
  <si>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</si>
  <si>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</si>
  <si>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</si>
  <si>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</si>
  <si>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</si>
  <si>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</si>
  <si>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</si>
  <si>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</si>
  <si>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</si>
  <si>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</si>
  <si>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</si>
  <si>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</si>
  <si>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</si>
  <si>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</si>
  <si>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</si>
  <si>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</si>
  <si>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</si>
  <si>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</si>
  <si>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</si>
  <si>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</si>
  <si>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</si>
  <si>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</si>
  <si>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</si>
  <si>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</si>
  <si>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</si>
  <si>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</si>
  <si>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</si>
  <si>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</si>
  <si>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</si>
  <si>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</si>
  <si>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</si>
  <si>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</si>
  <si>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</si>
  <si>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</si>
  <si>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</si>
  <si>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</si>
  <si>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</si>
  <si>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</si>
  <si>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</si>
  <si>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</si>
  <si>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</si>
  <si>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</si>
  <si>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</si>
  <si>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</si>
  <si>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</si>
  <si>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</si>
  <si>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</si>
  <si>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</si>
  <si>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</si>
  <si>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</si>
  <si>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</si>
  <si>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</si>
  <si>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</si>
  <si>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</si>
  <si>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</si>
  <si>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</si>
  <si>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</si>
  <si>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</si>
  <si>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</si>
  <si>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</si>
  <si>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</si>
  <si>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</si>
  <si>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</si>
  <si>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</si>
  <si>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</si>
  <si>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</si>
  <si>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</si>
  <si>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</si>
  <si>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</si>
  <si>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</si>
  <si>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</si>
  <si>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</si>
  <si>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</si>
  <si>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</si>
  <si>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</si>
  <si>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</si>
  <si>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</si>
  <si>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</si>
  <si>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</si>
  <si>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</si>
  <si>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</si>
  <si>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</si>
  <si>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</si>
  <si>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</si>
  <si>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</si>
  <si>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</si>
  <si>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</si>
  <si>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</si>
  <si>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</si>
  <si>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</si>
  <si>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</si>
  <si>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</si>
  <si>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</si>
  <si>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</si>
  <si>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</si>
  <si>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</si>
  <si>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</si>
  <si>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</si>
  <si>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</si>
  <si>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</si>
  <si>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</si>
  <si>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</si>
  <si>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</si>
  <si>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</si>
  <si>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</si>
  <si>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</si>
  <si>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</si>
  <si>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</si>
  <si>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</si>
  <si>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</si>
  <si>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</si>
  <si>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</si>
  <si>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</si>
  <si>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</si>
  <si>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</si>
  <si>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</si>
  <si>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</si>
  <si>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</si>
  <si>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</si>
  <si>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</si>
  <si>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</si>
  <si>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</si>
  <si>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</si>
  <si>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</si>
  <si>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</si>
  <si>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</si>
  <si>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</si>
  <si>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</si>
  <si>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</si>
  <si>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</si>
  <si>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</si>
  <si>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</si>
  <si>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</si>
  <si>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</si>
  <si>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</si>
  <si>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</si>
  <si>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</si>
  <si>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</si>
  <si>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</si>
  <si>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</si>
  <si>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</si>
  <si>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</si>
  <si>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</si>
  <si>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</si>
  <si>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</si>
  <si>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</si>
  <si>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</si>
  <si>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</si>
  <si>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</si>
  <si>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</si>
  <si>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</si>
  <si>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</si>
  <si>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</si>
  <si>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</si>
  <si>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</si>
  <si>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</si>
  <si>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</si>
  <si>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</si>
  <si>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</si>
  <si>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</si>
  <si>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</si>
  <si>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</si>
  <si>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</si>
  <si>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</si>
  <si>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</si>
  <si>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</si>
  <si>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</si>
  <si>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</si>
  <si>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</si>
  <si>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</si>
  <si>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</si>
  <si>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</si>
  <si>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</si>
  <si>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</si>
  <si>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</si>
  <si>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</si>
  <si>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</si>
  <si>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</si>
  <si>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</si>
  <si>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</si>
  <si>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</si>
  <si>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</si>
  <si>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</si>
  <si>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</si>
  <si>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</si>
  <si>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</si>
  <si>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</si>
  <si>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</si>
  <si>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</si>
  <si>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</si>
  <si>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</si>
  <si>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</si>
  <si>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</si>
  <si>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</si>
  <si>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</si>
  <si>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</si>
  <si>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</si>
  <si>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</si>
  <si>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</si>
  <si>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</si>
  <si>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</si>
  <si>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</si>
  <si>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</si>
  <si>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</si>
  <si>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</si>
  <si>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</si>
  <si>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</si>
  <si>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</si>
  <si>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</si>
  <si>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</si>
  <si>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</si>
  <si>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</si>
  <si>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</si>
  <si>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</si>
  <si>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</si>
  <si>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</si>
  <si>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</si>
  <si>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</si>
  <si>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</si>
  <si>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</si>
  <si>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</si>
  <si>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</si>
  <si>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</si>
  <si>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</si>
  <si>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</si>
  <si>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</si>
  <si>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</si>
  <si>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</si>
  <si>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</si>
  <si>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</si>
  <si>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</si>
  <si>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</si>
  <si>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</si>
  <si>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</si>
  <si>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</si>
  <si>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</si>
  <si>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</si>
  <si>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</si>
  <si>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</si>
  <si>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</si>
  <si>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</si>
  <si>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</si>
  <si>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</si>
  <si>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</si>
  <si>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</si>
  <si>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</si>
  <si>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</si>
  <si>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</si>
  <si>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</si>
  <si>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</si>
  <si>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</si>
  <si>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</si>
  <si>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</si>
  <si>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</si>
  <si>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</si>
  <si>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</si>
  <si>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</si>
  <si>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</si>
  <si>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</si>
  <si>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</si>
  <si>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</si>
  <si>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</si>
  <si>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</si>
  <si>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</si>
  <si>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</si>
  <si>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</si>
  <si>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</si>
  <si>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</si>
  <si>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</si>
  <si>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</si>
  <si>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</si>
  <si>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</si>
  <si>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</si>
  <si>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</si>
  <si>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</si>
  <si>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</si>
  <si>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</si>
  <si>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</si>
  <si>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</si>
  <si>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</si>
  <si>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</si>
  <si>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</si>
  <si>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</si>
  <si>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</si>
  <si>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</si>
  <si>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</si>
  <si>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</si>
  <si>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</si>
  <si>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</si>
  <si>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</si>
  <si>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</si>
  <si>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</si>
  <si>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</si>
  <si>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</si>
  <si>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</si>
  <si>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</si>
  <si>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</si>
  <si>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</si>
  <si>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</si>
  <si>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</si>
  <si>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</si>
  <si>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</si>
  <si>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</si>
  <si>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</si>
  <si>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</si>
  <si>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</si>
  <si>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</si>
  <si>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</si>
  <si>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</si>
  <si>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</si>
  <si>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</si>
  <si>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</si>
  <si>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</si>
  <si>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</si>
  <si>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</si>
  <si>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</si>
  <si>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</si>
  <si>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</si>
  <si>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</si>
  <si>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</si>
  <si>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</si>
  <si>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</si>
  <si>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</si>
  <si>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</si>
  <si>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</si>
  <si>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</si>
  <si>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</si>
  <si>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</si>
  <si>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</si>
  <si>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</si>
  <si>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</si>
  <si>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</si>
  <si>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</si>
  <si>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</si>
  <si>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</si>
  <si>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</si>
  <si>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</si>
  <si>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</si>
  <si>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</si>
  <si>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</si>
  <si>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</si>
  <si>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</si>
  <si>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</si>
  <si>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</si>
  <si>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</si>
  <si>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</si>
  <si>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</si>
  <si>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</si>
  <si>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</si>
  <si>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</si>
  <si>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</si>
  <si>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</si>
  <si>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</si>
  <si>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</si>
  <si>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</si>
  <si>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</si>
  <si>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</si>
  <si>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</si>
  <si>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</si>
  <si>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</si>
  <si>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</si>
  <si>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</si>
  <si>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</si>
  <si>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</si>
  <si>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</si>
  <si>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</si>
  <si>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</si>
  <si>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</si>
  <si>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</si>
  <si>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</si>
  <si>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</si>
  <si>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</si>
  <si>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</si>
  <si>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</si>
  <si>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</si>
  <si>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</si>
  <si>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</si>
  <si>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</si>
  <si>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</si>
  <si>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</si>
  <si>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</si>
  <si>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</si>
  <si>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</si>
  <si>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</si>
  <si>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</si>
  <si>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</si>
  <si>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</si>
  <si>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</si>
  <si>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</si>
  <si>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</si>
  <si>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</si>
  <si>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</si>
  <si>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</si>
  <si>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</si>
  <si>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</si>
  <si>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</si>
  <si>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</si>
  <si>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</si>
  <si>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</si>
  <si>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</si>
  <si>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</si>
  <si>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</si>
  <si>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</si>
  <si>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</si>
  <si>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</si>
  <si>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</si>
  <si>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</si>
  <si>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</si>
  <si>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</si>
  <si>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</si>
  <si>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</si>
  <si>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</si>
  <si>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</si>
  <si>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</si>
  <si>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</si>
  <si>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</si>
  <si>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</si>
  <si>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</si>
  <si>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</si>
  <si>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</si>
  <si>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</si>
  <si>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</si>
  <si>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</si>
  <si>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</si>
  <si>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</si>
  <si>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</si>
  <si>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</si>
  <si>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</si>
  <si>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</si>
  <si>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</si>
  <si>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</si>
  <si>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</si>
  <si>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</si>
  <si>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</si>
  <si>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</si>
  <si>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</si>
  <si>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</si>
  <si>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</si>
  <si>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</si>
  <si>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</si>
  <si>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</si>
  <si>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</si>
  <si>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</si>
  <si>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</si>
  <si>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</si>
  <si>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</si>
  <si>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</si>
  <si>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</si>
  <si>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</si>
  <si>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</si>
  <si>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</si>
  <si>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</si>
  <si>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</si>
  <si>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</si>
  <si>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</si>
  <si>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</si>
  <si>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</si>
  <si>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</si>
  <si>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</si>
  <si>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</si>
  <si>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</si>
  <si>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</si>
  <si>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</si>
  <si>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</si>
  <si>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</si>
  <si>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</si>
  <si>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</si>
  <si>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</si>
  <si>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</si>
  <si>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</si>
  <si>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</si>
  <si>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</si>
  <si>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</si>
  <si>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</si>
  <si>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</si>
  <si>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</si>
  <si>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</si>
  <si>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</si>
  <si>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</si>
  <si>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</si>
  <si>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</si>
  <si>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</si>
  <si>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</si>
  <si>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</si>
  <si>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</si>
  <si>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</si>
  <si>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</si>
  <si>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</si>
  <si>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</si>
  <si>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</si>
  <si>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</si>
  <si>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</si>
  <si>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</si>
  <si>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</si>
  <si>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</si>
  <si>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</si>
  <si>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</si>
  <si>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</si>
  <si>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</si>
  <si>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</si>
  <si>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</si>
  <si>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</si>
  <si>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</si>
  <si>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</si>
  <si>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</si>
  <si>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</si>
  <si>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</si>
  <si>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</si>
  <si>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</si>
  <si>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</si>
  <si>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</si>
  <si>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</si>
  <si>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</si>
  <si>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</si>
  <si>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</si>
  <si>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</si>
  <si>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</si>
  <si>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</si>
  <si>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</si>
  <si>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</si>
  <si>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</si>
  <si>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</si>
  <si>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</si>
  <si>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</si>
  <si>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</si>
  <si>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</si>
  <si>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</si>
  <si>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</si>
  <si>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</si>
  <si>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</si>
  <si>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</si>
  <si>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</si>
  <si>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</si>
  <si>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</si>
  <si>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</si>
  <si>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</si>
  <si>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</si>
  <si>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</si>
  <si>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</si>
  <si>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</si>
  <si>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</si>
  <si>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</si>
  <si>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</si>
  <si>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</si>
  <si>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</si>
  <si>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</si>
  <si>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</si>
  <si>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</si>
  <si>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</si>
  <si>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</si>
  <si>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</si>
  <si>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</si>
  <si>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</si>
  <si>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</si>
  <si>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</si>
  <si>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</si>
  <si>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</si>
  <si>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</si>
  <si>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</si>
  <si>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</si>
  <si>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</si>
  <si>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</si>
  <si>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</si>
  <si>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RO-00316</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</si>
  <si>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</si>
  <si>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</si>
  <si>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</si>
  <si>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</si>
  <si>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</si>
  <si>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</si>
  <si>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</si>
  <si>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</si>
  <si>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</si>
  <si>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</si>
  <si>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</si>
  <si>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</si>
  <si>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</si>
  <si>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</si>
  <si>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</si>
  <si>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</si>
  <si>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</si>
  <si>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</si>
  <si>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</si>
  <si>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</si>
  <si>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</si>
  <si>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</si>
  <si>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</si>
  <si>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</si>
  <si>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</si>
  <si>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</si>
  <si>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</si>
  <si>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</si>
  <si>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</si>
  <si>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</si>
  <si>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</si>
  <si>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</si>
  <si>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</si>
  <si>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</si>
  <si>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</si>
  <si>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</si>
  <si>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</si>
  <si>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</si>
  <si>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</si>
  <si>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</si>
  <si>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</si>
  <si>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</si>
  <si>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</si>
  <si>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</si>
  <si>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</si>
  <si>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</si>
  <si>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</si>
  <si>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</si>
  <si>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</si>
  <si>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</si>
  <si>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</si>
  <si>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</si>
  <si>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</si>
  <si>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</si>
  <si>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</si>
  <si>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</si>
  <si>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</si>
  <si>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</si>
  <si>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</si>
  <si>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</si>
  <si>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</si>
  <si>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</si>
  <si>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</si>
  <si>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</si>
  <si>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</si>
  <si>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</si>
  <si>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</si>
  <si>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</si>
  <si>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</si>
  <si>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</si>
  <si>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</si>
  <si>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</si>
  <si>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</si>
  <si>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</si>
  <si>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</si>
  <si>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</si>
  <si>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</si>
  <si>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</si>
  <si>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</si>
  <si>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</si>
  <si>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</si>
  <si>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</si>
  <si>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</si>
  <si>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</si>
  <si>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</si>
  <si>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</si>
  <si>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</si>
  <si>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</si>
  <si>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</si>
  <si>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</si>
  <si>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</si>
  <si>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</si>
  <si>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</si>
  <si>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</si>
  <si>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</si>
  <si>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</si>
  <si>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</si>
  <si>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</si>
  <si>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</si>
  <si>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</si>
  <si>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</si>
  <si>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</si>
  <si>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</si>
  <si>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</si>
  <si>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</si>
  <si>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</si>
  <si>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</si>
  <si>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</si>
  <si>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</si>
  <si>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</si>
  <si>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</si>
  <si>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</si>
  <si>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</si>
  <si>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</si>
  <si>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</si>
  <si>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</si>
  <si>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</si>
  <si>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</si>
  <si>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</si>
  <si>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</si>
  <si>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</si>
  <si>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</si>
  <si>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</si>
  <si>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</si>
  <si>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</si>
  <si>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</si>
  <si>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</si>
  <si>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</si>
  <si>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</si>
  <si>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</si>
  <si>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</si>
  <si>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</si>
  <si>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</si>
  <si>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</si>
  <si>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</si>
  <si>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</si>
  <si>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</si>
  <si>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</si>
  <si>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</si>
  <si>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</si>
  <si>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</si>
  <si>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</si>
  <si>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</si>
  <si>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</si>
  <si>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</si>
  <si>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</si>
  <si>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</si>
  <si>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</si>
  <si>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</si>
  <si>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</si>
  <si>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</si>
  <si>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</si>
  <si>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</si>
  <si>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</si>
  <si>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</si>
  <si>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</si>
  <si>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</si>
  <si>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</si>
  <si>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</si>
  <si>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</si>
  <si>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</si>
  <si>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</si>
  <si>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</si>
  <si>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</si>
  <si>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</si>
  <si>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</si>
  <si>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</si>
  <si>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</si>
  <si>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</si>
  <si>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</si>
  <si>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</si>
  <si>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</si>
  <si>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</si>
  <si>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</si>
  <si>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</si>
  <si>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</si>
  <si>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</si>
  <si>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</si>
  <si>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</si>
  <si>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</si>
  <si>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</si>
  <si>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</si>
  <si>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</si>
  <si>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</si>
  <si>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</si>
  <si>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</si>
  <si>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</si>
  <si>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</si>
  <si>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</si>
  <si>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</si>
  <si>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</si>
  <si>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</si>
  <si>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</si>
  <si>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</si>
  <si>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</si>
  <si>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</si>
  <si>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</si>
  <si>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</si>
  <si>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</si>
  <si>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</si>
  <si>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</si>
  <si>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</si>
  <si>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</si>
  <si>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</si>
  <si>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</si>
  <si>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</si>
  <si>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</si>
  <si>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</si>
  <si>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</si>
  <si>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</si>
  <si>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</si>
  <si>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</si>
  <si>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</si>
  <si>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</si>
  <si>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</si>
  <si>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</si>
  <si>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</si>
  <si>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</si>
  <si>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</si>
  <si>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</si>
  <si>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</si>
  <si>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</si>
  <si>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</si>
  <si>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</si>
  <si>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</si>
  <si>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</si>
  <si>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</si>
  <si>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</si>
  <si>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</si>
  <si>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</si>
  <si>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</si>
  <si>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</si>
  <si>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</si>
  <si>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</si>
  <si>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</si>
  <si>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</si>
  <si>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</si>
  <si>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</si>
  <si>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</si>
  <si>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</si>
  <si>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</si>
  <si>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</si>
  <si>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</si>
  <si>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</si>
  <si>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</si>
  <si>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</si>
  <si>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</si>
  <si>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</si>
  <si>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</si>
  <si>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</si>
  <si>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</si>
  <si>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</si>
  <si>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</si>
  <si>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</si>
  <si>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</si>
  <si>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</si>
  <si>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</si>
  <si>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</si>
  <si>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</si>
  <si>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</si>
  <si>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</si>
  <si>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</si>
  <si>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</si>
  <si>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</si>
  <si>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</si>
  <si>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</si>
  <si>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</si>
  <si>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</si>
  <si>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</si>
  <si>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</si>
  <si>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</si>
  <si>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</si>
  <si>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</si>
  <si>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</si>
  <si>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</si>
  <si>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</si>
  <si>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</si>
  <si>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</si>
  <si>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</si>
  <si>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</si>
  <si>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</si>
  <si>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</si>
  <si>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</si>
  <si>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</si>
  <si>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</si>
  <si>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</si>
  <si>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</si>
  <si>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</si>
  <si>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</si>
  <si>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</si>
  <si>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</si>
  <si>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</si>
  <si>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</si>
  <si>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</si>
  <si>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</si>
  <si>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</si>
  <si>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</si>
  <si>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</si>
  <si>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RO-00479</t>
  </si>
  <si>
    <t>RO-00482</t>
  </si>
  <si>
    <t>RO-00481</t>
  </si>
  <si>
    <t>RO-00486</t>
  </si>
  <si>
    <t>RO-00485</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</si>
  <si>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</si>
  <si>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</si>
  <si>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</si>
  <si>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</si>
  <si>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</si>
  <si>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</si>
  <si>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</si>
  <si>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</si>
  <si>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</si>
  <si>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</si>
  <si>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</si>
  <si>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</si>
  <si>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</si>
  <si>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</si>
  <si>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</si>
  <si>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</si>
  <si>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</si>
  <si>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</si>
  <si>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</si>
  <si>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</si>
  <si>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</si>
  <si>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</si>
  <si>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</si>
  <si>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</si>
  <si>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</si>
  <si>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</si>
  <si>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</si>
  <si>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</si>
  <si>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</si>
  <si>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</si>
  <si>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</si>
  <si>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</si>
  <si>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</si>
  <si>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</si>
  <si>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</si>
  <si>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</si>
  <si>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</si>
  <si>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</si>
  <si>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</si>
  <si>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</si>
  <si>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</si>
  <si>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</si>
  <si>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</si>
  <si>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</si>
  <si>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</si>
  <si>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</si>
  <si>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</si>
  <si>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</si>
  <si>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</si>
  <si>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</si>
  <si>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</si>
  <si>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</si>
  <si>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</si>
  <si>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</si>
  <si>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</si>
  <si>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</si>
  <si>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</si>
  <si>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</si>
  <si>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</si>
  <si>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</si>
  <si>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</si>
  <si>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</si>
  <si>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</si>
  <si>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</si>
  <si>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</si>
  <si>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</si>
  <si>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</si>
  <si>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</si>
  <si>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</si>
  <si>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</si>
  <si>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</si>
  <si>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</si>
  <si>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</si>
  <si>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</si>
  <si>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</si>
  <si>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</si>
  <si>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</si>
  <si>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</si>
  <si>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</si>
  <si>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</si>
  <si>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</si>
  <si>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</si>
  <si>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</si>
  <si>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</si>
  <si>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</si>
  <si>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</si>
  <si>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</si>
  <si>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</si>
  <si>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</si>
  <si>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</si>
  <si>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</si>
  <si>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</si>
  <si>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</si>
  <si>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</si>
  <si>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</si>
  <si>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</si>
  <si>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</si>
  <si>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</si>
  <si>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</si>
  <si>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</si>
  <si>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</si>
  <si>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</si>
  <si>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</si>
  <si>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</si>
  <si>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</si>
  <si>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</si>
  <si>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</si>
  <si>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</si>
  <si>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</si>
  <si>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</si>
  <si>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</si>
  <si>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</si>
  <si>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</si>
  <si>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</si>
  <si>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</si>
  <si>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</si>
  <si>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</si>
  <si>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</si>
  <si>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</si>
  <si>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</si>
  <si>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</si>
  <si>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</si>
  <si>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</si>
  <si>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</si>
  <si>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</si>
  <si>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</si>
  <si>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</si>
  <si>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</si>
  <si>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</si>
  <si>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</si>
  <si>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</si>
  <si>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</si>
  <si>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</si>
  <si>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</si>
  <si>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</si>
  <si>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</si>
  <si>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</si>
  <si>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</si>
  <si>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</si>
  <si>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</si>
  <si>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</si>
  <si>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</si>
  <si>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</si>
  <si>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</si>
  <si>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</si>
  <si>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</si>
  <si>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</si>
  <si>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</si>
  <si>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</si>
  <si>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</si>
  <si>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</si>
  <si>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</si>
  <si>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</si>
  <si>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</si>
  <si>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</si>
  <si>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</si>
  <si>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</si>
  <si>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</si>
  <si>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</si>
  <si>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</si>
  <si>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</si>
  <si>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</si>
  <si>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</si>
  <si>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</si>
  <si>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</si>
  <si>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</si>
  <si>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</si>
  <si>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</si>
  <si>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</si>
  <si>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</si>
  <si>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</si>
  <si>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</si>
  <si>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</si>
  <si>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</si>
  <si>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</si>
  <si>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</si>
  <si>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</si>
  <si>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</si>
  <si>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</si>
  <si>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</si>
  <si>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</si>
  <si>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</si>
  <si>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</si>
  <si>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</si>
  <si>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</si>
  <si>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</si>
  <si>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</si>
  <si>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</si>
  <si>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</si>
  <si>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</si>
  <si>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</si>
  <si>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</si>
  <si>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</si>
  <si>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</si>
  <si>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</si>
  <si>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</si>
  <si>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</si>
  <si>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</si>
  <si>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</si>
  <si>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</si>
  <si>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</si>
  <si>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</si>
  <si>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</si>
  <si>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</si>
  <si>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</si>
  <si>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</si>
  <si>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</si>
  <si>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</si>
  <si>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</si>
  <si>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</si>
  <si>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</si>
  <si>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</si>
  <si>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</si>
  <si>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</si>
  <si>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</si>
  <si>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</si>
  <si>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</si>
  <si>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</si>
  <si>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</si>
  <si>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</si>
  <si>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</si>
  <si>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</si>
  <si>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</si>
  <si>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</si>
  <si>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</si>
  <si>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</si>
  <si>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</si>
  <si>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</si>
  <si>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</si>
  <si>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</si>
  <si>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</si>
  <si>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</si>
  <si>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</si>
  <si>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</si>
  <si>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</si>
  <si>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</si>
  <si>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</si>
  <si>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</si>
  <si>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</si>
  <si>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</si>
  <si>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</si>
  <si>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</si>
  <si>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</si>
  <si>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</si>
  <si>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</si>
  <si>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</si>
  <si>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</si>
  <si>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</si>
  <si>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</si>
  <si>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</si>
  <si>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</si>
  <si>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</si>
  <si>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</si>
  <si>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</si>
  <si>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</si>
  <si>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</si>
  <si>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</si>
  <si>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</si>
  <si>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</si>
  <si>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</si>
  <si>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</si>
  <si>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</si>
  <si>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</si>
  <si>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</si>
  <si>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</si>
  <si>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</si>
  <si>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</si>
  <si>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</si>
  <si>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</si>
  <si>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</si>
  <si>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</si>
  <si>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</si>
  <si>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</si>
  <si>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</si>
  <si>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</si>
  <si>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</si>
  <si>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</si>
  <si>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</si>
  <si>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</si>
  <si>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</si>
  <si>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</si>
  <si>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</si>
  <si>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</si>
  <si>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</si>
  <si>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</si>
  <si>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</si>
  <si>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</si>
  <si>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</si>
  <si>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</si>
  <si>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</si>
  <si>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</si>
  <si>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</si>
  <si>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</si>
  <si>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</si>
  <si>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</si>
  <si>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</si>
  <si>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</si>
  <si>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</si>
  <si>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</si>
  <si>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</si>
  <si>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</si>
  <si>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</si>
  <si>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</si>
  <si>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</si>
  <si>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</si>
  <si>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</si>
  <si>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</si>
  <si>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</si>
  <si>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</si>
  <si>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</si>
  <si>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</si>
  <si>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</si>
  <si>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</si>
  <si>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</si>
  <si>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</si>
  <si>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</si>
  <si>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</si>
  <si>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</si>
  <si>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</si>
  <si>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</si>
  <si>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</si>
  <si>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</si>
  <si>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</si>
  <si>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</si>
  <si>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</si>
  <si>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</si>
  <si>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</si>
  <si>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</si>
  <si>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</si>
  <si>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</si>
  <si>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</si>
  <si>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</si>
  <si>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</si>
  <si>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</si>
  <si>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</si>
  <si>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</si>
  <si>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</si>
  <si>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</si>
  <si>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</si>
  <si>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</si>
  <si>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</si>
  <si>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</si>
  <si>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</si>
  <si>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</si>
  <si>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</si>
  <si>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</si>
  <si>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</si>
  <si>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</si>
  <si>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</si>
  <si>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</si>
  <si>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</si>
  <si>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</si>
  <si>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</si>
  <si>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</si>
  <si>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</si>
  <si>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</si>
  <si>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</si>
  <si>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</si>
  <si>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</si>
  <si>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</si>
  <si>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</si>
  <si>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</si>
  <si>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</si>
  <si>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</si>
  <si>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</si>
  <si>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</si>
  <si>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</si>
  <si>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</si>
  <si>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</si>
  <si>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</si>
  <si>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</si>
  <si>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</si>
  <si>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</si>
  <si>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</si>
  <si>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</si>
  <si>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</si>
  <si>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</si>
  <si>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</si>
  <si>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</si>
  <si>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</si>
  <si>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</si>
  <si>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</si>
  <si>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</si>
  <si>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</si>
  <si>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</si>
  <si>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</si>
  <si>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</si>
  <si>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</si>
  <si>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</si>
  <si>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</si>
  <si>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</si>
  <si>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</si>
  <si>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</si>
  <si>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</si>
  <si>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</si>
  <si>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</si>
  <si>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</si>
  <si>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</si>
  <si>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</si>
  <si>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</si>
  <si>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</si>
  <si>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</si>
  <si>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</si>
  <si>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</si>
  <si>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</si>
  <si>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</si>
  <si>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</si>
  <si>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</si>
  <si>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</si>
  <si>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</si>
  <si>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</si>
  <si>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</si>
  <si>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</si>
  <si>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</si>
  <si>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</si>
  <si>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</si>
  <si>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</si>
  <si>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</si>
  <si>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</si>
  <si>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</si>
  <si>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</si>
  <si>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</si>
  <si>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</si>
  <si>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</si>
  <si>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</si>
  <si>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</si>
  <si>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</si>
  <si>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</si>
  <si>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</si>
  <si>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</si>
  <si>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</si>
  <si>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</si>
  <si>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</si>
  <si>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</si>
  <si>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</si>
  <si>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</si>
  <si>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</si>
  <si>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</si>
  <si>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</si>
  <si>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</si>
  <si>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</si>
  <si>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</si>
  <si>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</si>
  <si>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</si>
  <si>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</si>
  <si>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</si>
  <si>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</si>
  <si>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</si>
  <si>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</si>
  <si>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</si>
  <si>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</si>
  <si>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</si>
  <si>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</si>
  <si>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</si>
  <si>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</si>
  <si>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</si>
  <si>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</si>
  <si>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</si>
  <si>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</si>
  <si>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</si>
  <si>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</si>
  <si>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</si>
  <si>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</si>
  <si>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</si>
  <si>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</si>
  <si>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</si>
  <si>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</si>
  <si>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</si>
  <si>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</si>
  <si>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</si>
  <si>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</si>
  <si>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</si>
  <si>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</si>
  <si>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</si>
  <si>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</si>
  <si>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</si>
  <si>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</si>
  <si>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</si>
  <si>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</si>
  <si>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</si>
  <si>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</si>
  <si>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</si>
  <si>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</si>
  <si>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</si>
  <si>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</si>
  <si>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</si>
  <si>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</si>
  <si>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</si>
  <si>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</si>
  <si>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</si>
  <si>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</si>
  <si>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</si>
  <si>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</si>
  <si>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</si>
  <si>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</si>
  <si>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</si>
  <si>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</si>
  <si>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</si>
  <si>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</si>
  <si>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</si>
  <si>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</si>
  <si>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</si>
  <si>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</si>
  <si>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</si>
  <si>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</si>
  <si>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</si>
  <si>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</si>
  <si>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</si>
  <si>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</si>
  <si>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</si>
  <si>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</si>
  <si>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</si>
  <si>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</si>
  <si>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</si>
  <si>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</si>
  <si>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</si>
  <si>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</si>
  <si>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</si>
  <si>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</si>
  <si>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</si>
  <si>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</si>
  <si>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</si>
  <si>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</si>
  <si>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</si>
  <si>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</si>
  <si>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</si>
  <si>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</si>
  <si>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</si>
  <si>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</si>
  <si>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</si>
  <si>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</si>
  <si>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</si>
  <si>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</si>
  <si>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</si>
  <si>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</si>
  <si>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</si>
  <si>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</si>
  <si>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</si>
  <si>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</si>
  <si>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</si>
  <si>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</si>
  <si>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</si>
  <si>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</si>
  <si>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</si>
  <si>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</si>
  <si>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</si>
  <si>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</si>
  <si>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</si>
  <si>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</si>
  <si>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</si>
  <si>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</si>
  <si>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</si>
  <si>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</si>
  <si>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</si>
  <si>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</si>
  <si>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</si>
  <si>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</si>
  <si>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</si>
  <si>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</si>
  <si>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</si>
  <si>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</si>
  <si>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</si>
  <si>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</si>
  <si>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</si>
  <si>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</si>
  <si>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</si>
  <si>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</si>
  <si>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</si>
  <si>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</si>
  <si>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</si>
  <si>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</si>
  <si>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</si>
  <si>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</si>
  <si>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</si>
  <si>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</si>
  <si>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</si>
  <si>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</si>
  <si>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</si>
  <si>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</si>
  <si>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</si>
  <si>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</si>
  <si>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</si>
  <si>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</si>
  <si>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</si>
  <si>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</si>
  <si>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</si>
  <si>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</si>
  <si>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</si>
  <si>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</si>
  <si>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</si>
  <si>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</si>
  <si>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</si>
  <si>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</si>
  <si>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</si>
  <si>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</si>
  <si>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</si>
  <si>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</si>
  <si>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</si>
  <si>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</si>
  <si>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</si>
  <si>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</si>
  <si>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</si>
  <si>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</si>
  <si>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</si>
  <si>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</si>
  <si>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</si>
  <si>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</si>
  <si>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</si>
  <si>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</si>
  <si>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</si>
  <si>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</si>
  <si>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</si>
  <si>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</si>
  <si>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</si>
  <si>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</si>
  <si>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</si>
  <si>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</si>
  <si>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</si>
  <si>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</si>
  <si>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</si>
  <si>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</si>
  <si>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</si>
  <si>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</si>
  <si>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</si>
  <si>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</si>
  <si>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</si>
  <si>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</si>
  <si>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</si>
  <si>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</si>
  <si>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</si>
  <si>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</si>
  <si>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</si>
  <si>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</si>
  <si>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</si>
  <si>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</si>
  <si>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</si>
  <si>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</si>
  <si>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</si>
  <si>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</si>
  <si>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</si>
  <si>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</si>
  <si>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</si>
  <si>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</si>
  <si>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</si>
  <si>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</si>
  <si>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</si>
  <si>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</si>
  <si>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</si>
  <si>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</si>
  <si>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</si>
  <si>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</si>
  <si>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</si>
  <si>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</si>
  <si>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</si>
  <si>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</si>
  <si>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</si>
  <si>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</si>
  <si>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</si>
  <si>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</si>
  <si>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</si>
  <si>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</si>
  <si>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</si>
  <si>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</si>
  <si>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</si>
  <si>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</si>
  <si>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</si>
  <si>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</si>
  <si>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</si>
  <si>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</si>
  <si>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</si>
  <si>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</si>
  <si>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</si>
  <si>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</si>
  <si>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</si>
  <si>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</si>
  <si>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</si>
  <si>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</si>
  <si>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</si>
  <si>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</si>
  <si>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</si>
  <si>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</si>
  <si>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</si>
  <si>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</si>
  <si>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</si>
  <si>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</si>
  <si>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</si>
  <si>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</si>
  <si>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</si>
  <si>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</si>
  <si>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</si>
  <si>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</si>
  <si>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</si>
  <si>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</si>
  <si>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</si>
  <si>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</si>
  <si>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</si>
  <si>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</si>
  <si>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</si>
  <si>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</si>
  <si>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</si>
  <si>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</si>
  <si>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</si>
  <si>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</si>
  <si>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</si>
  <si>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</si>
  <si>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</si>
  <si>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</si>
  <si>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</si>
  <si>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</si>
  <si>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</si>
  <si>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</si>
  <si>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</si>
  <si>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</si>
  <si>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</si>
  <si>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</si>
  <si>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</si>
  <si>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</si>
  <si>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</si>
  <si>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</si>
  <si>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</si>
  <si>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</si>
  <si>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</si>
  <si>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</si>
  <si>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</si>
  <si>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</si>
  <si>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</si>
  <si>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</si>
  <si>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</si>
  <si>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</si>
  <si>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</si>
  <si>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</si>
  <si>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</si>
  <si>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</si>
  <si>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</si>
  <si>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</si>
  <si>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</si>
  <si>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</si>
  <si>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</si>
  <si>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</si>
  <si>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</si>
  <si>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</si>
  <si>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</si>
  <si>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</si>
  <si>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</si>
  <si>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</si>
  <si>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</si>
  <si>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</si>
  <si>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</si>
  <si>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</si>
  <si>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</si>
  <si>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</si>
  <si>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</si>
  <si>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</si>
  <si>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</si>
  <si>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</si>
  <si>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</si>
  <si>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</si>
  <si>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</si>
  <si>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</si>
  <si>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</si>
  <si>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</si>
  <si>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</si>
  <si>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</si>
  <si>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</si>
  <si>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</si>
  <si>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</si>
  <si>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</si>
  <si>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</si>
  <si>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</si>
  <si>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</si>
  <si>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</si>
  <si>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</si>
  <si>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</si>
  <si>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</si>
  <si>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</si>
  <si>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</si>
  <si>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</si>
  <si>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</si>
  <si>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</si>
  <si>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</si>
  <si>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</si>
  <si>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</si>
  <si>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</si>
  <si>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</si>
  <si>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</si>
  <si>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</si>
  <si>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</si>
  <si>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</si>
  <si>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</si>
  <si>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</si>
  <si>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</si>
  <si>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</si>
  <si>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</si>
  <si>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</si>
  <si>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</si>
  <si>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</si>
  <si>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</si>
  <si>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</si>
  <si>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</si>
  <si>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</si>
  <si>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</si>
  <si>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</si>
  <si>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</si>
  <si>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</si>
  <si>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</si>
  <si>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</si>
  <si>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</si>
  <si>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</si>
  <si>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</si>
  <si>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</si>
  <si>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</si>
  <si>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</si>
  <si>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</si>
  <si>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</si>
  <si>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</si>
  <si>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</si>
  <si>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</si>
  <si>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</si>
  <si>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</si>
  <si>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</si>
  <si>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</si>
  <si>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</si>
  <si>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</si>
  <si>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</si>
  <si>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</si>
  <si>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</si>
  <si>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</si>
  <si>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</si>
  <si>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</si>
  <si>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</si>
  <si>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</si>
  <si>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</si>
  <si>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</si>
  <si>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</si>
  <si>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</si>
  <si>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</si>
  <si>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</si>
  <si>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</si>
  <si>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</si>
  <si>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</si>
  <si>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</si>
  <si>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</si>
  <si>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</si>
  <si>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</si>
  <si>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</si>
  <si>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</si>
  <si>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</si>
  <si>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</si>
  <si>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</si>
  <si>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</si>
  <si>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</si>
  <si>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</si>
  <si>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</si>
  <si>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</si>
  <si>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</si>
  <si>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</si>
  <si>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</si>
  <si>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</si>
  <si>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</si>
  <si>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</si>
  <si>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</si>
  <si>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</si>
  <si>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</si>
  <si>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</si>
  <si>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</si>
  <si>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</si>
  <si>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</si>
  <si>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</si>
  <si>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</si>
  <si>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</si>
  <si>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</si>
  <si>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</si>
  <si>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</si>
  <si>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</si>
  <si>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</si>
  <si>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</si>
  <si>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</si>
  <si>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</si>
  <si>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</si>
  <si>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</si>
  <si>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</si>
  <si>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</si>
  <si>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</si>
  <si>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</si>
  <si>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</si>
  <si>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</si>
  <si>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</si>
  <si>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</si>
  <si>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</si>
  <si>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</si>
  <si>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</si>
  <si>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</si>
  <si>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</si>
  <si>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</si>
  <si>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</si>
  <si>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</si>
  <si>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</si>
  <si>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</si>
  <si>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</si>
  <si>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</si>
  <si>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</si>
  <si>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</si>
  <si>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</si>
  <si>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</si>
  <si>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</si>
  <si>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</si>
  <si>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</si>
  <si>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</si>
  <si>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</si>
  <si>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</si>
  <si>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</si>
  <si>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</si>
  <si>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</si>
  <si>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</si>
  <si>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</si>
  <si>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</si>
  <si>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</si>
  <si>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</si>
  <si>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</si>
  <si>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</si>
  <si>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</si>
  <si>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</si>
  <si>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</si>
  <si>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</si>
  <si>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</si>
  <si>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</si>
  <si>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</si>
  <si>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</si>
  <si>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</si>
  <si>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</si>
  <si>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</si>
  <si>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</si>
  <si>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</si>
  <si>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</si>
  <si>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</si>
  <si>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</si>
  <si>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</si>
  <si>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</si>
  <si>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</si>
  <si>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</si>
  <si>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</si>
  <si>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</si>
  <si>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</si>
  <si>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</si>
  <si>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</si>
  <si>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</si>
  <si>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</si>
  <si>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</si>
  <si>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</si>
  <si>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</si>
  <si>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</si>
  <si>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</si>
  <si>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</si>
  <si>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</si>
  <si>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</si>
  <si>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</si>
  <si>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</si>
  <si>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</si>
  <si>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SUDECAP</t>
  </si>
  <si>
    <t xml:space="preserve">SUDECAP -  </t>
  </si>
  <si>
    <t>01.01</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</si>
  <si>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</si>
  <si>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</si>
  <si>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</si>
  <si>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</si>
  <si>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</si>
  <si>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</si>
  <si>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</si>
  <si>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</si>
  <si>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</si>
  <si>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</si>
  <si>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</si>
  <si>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</si>
  <si>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</si>
  <si>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</si>
  <si>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</si>
  <si>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</si>
  <si>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</si>
  <si>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</si>
  <si>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</si>
  <si>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</si>
  <si>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</si>
  <si>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</si>
  <si>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</si>
  <si>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</si>
  <si>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</si>
  <si>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</si>
  <si>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</si>
  <si>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</si>
  <si>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</si>
  <si>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</si>
  <si>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</si>
  <si>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</si>
  <si>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</si>
  <si>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</si>
  <si>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</si>
  <si>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</si>
  <si>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</si>
  <si>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</si>
  <si>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</si>
  <si>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</si>
  <si>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</si>
  <si>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</si>
  <si>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</si>
  <si>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</si>
  <si>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</si>
  <si>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</si>
  <si>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</si>
  <si>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</si>
  <si>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</si>
  <si>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</si>
  <si>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</si>
  <si>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</si>
  <si>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</si>
  <si>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</si>
  <si>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</si>
  <si>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</si>
  <si>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</si>
  <si>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</si>
  <si>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</si>
  <si>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</si>
  <si>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</si>
  <si>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</si>
  <si>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</si>
  <si>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</si>
  <si>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</si>
  <si>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</si>
  <si>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</si>
  <si>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</si>
  <si>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</si>
  <si>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</si>
  <si>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</si>
  <si>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</si>
  <si>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</si>
  <si>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</si>
  <si>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</si>
  <si>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</si>
  <si>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</si>
  <si>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</si>
  <si>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</si>
  <si>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</si>
  <si>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</si>
  <si>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</si>
  <si>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</si>
  <si>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</si>
  <si>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</si>
  <si>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</si>
  <si>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</si>
  <si>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</si>
  <si>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</si>
  <si>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</si>
  <si>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</si>
  <si>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</si>
  <si>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</si>
  <si>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</si>
  <si>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</si>
  <si>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</si>
  <si>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</si>
  <si>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</si>
  <si>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</si>
  <si>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</si>
  <si>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</si>
  <si>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</si>
  <si>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</si>
  <si>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</si>
  <si>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</si>
  <si>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</si>
  <si>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</si>
  <si>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</si>
  <si>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</si>
  <si>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</si>
  <si>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</si>
  <si>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</si>
  <si>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</si>
  <si>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</si>
  <si>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</si>
  <si>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</si>
  <si>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</si>
  <si>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</si>
  <si>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</si>
  <si>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</si>
  <si>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</si>
  <si>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</si>
  <si>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</si>
  <si>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</si>
  <si>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</si>
  <si>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</si>
  <si>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</si>
  <si>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</si>
  <si>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</si>
  <si>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</si>
  <si>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</si>
  <si>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</si>
  <si>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</si>
  <si>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</si>
  <si>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</si>
  <si>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</si>
  <si>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</si>
  <si>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</si>
  <si>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</si>
  <si>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</si>
  <si>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</si>
  <si>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</si>
  <si>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</si>
  <si>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</si>
  <si>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</si>
  <si>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</si>
  <si>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</si>
  <si>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</si>
  <si>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</si>
  <si>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</si>
  <si>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</si>
  <si>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</si>
  <si>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</si>
  <si>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</si>
  <si>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</si>
  <si>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</si>
  <si>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</si>
  <si>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</si>
  <si>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</si>
  <si>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</si>
  <si>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</si>
  <si>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</si>
  <si>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</si>
  <si>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</si>
  <si>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</si>
  <si>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</si>
  <si>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</si>
  <si>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</si>
  <si>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</si>
  <si>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</si>
  <si>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</si>
  <si>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</si>
  <si>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</si>
  <si>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</si>
  <si>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</si>
  <si>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</si>
  <si>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</si>
  <si>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</si>
  <si>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</si>
  <si>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</si>
  <si>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</si>
  <si>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</si>
  <si>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</si>
  <si>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</si>
  <si>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</si>
  <si>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</si>
  <si>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</si>
  <si>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</si>
  <si>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</si>
  <si>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</si>
  <si>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</si>
  <si>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</si>
  <si>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</si>
  <si>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</si>
  <si>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</si>
  <si>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</si>
  <si>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</si>
  <si>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</si>
  <si>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</si>
  <si>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</si>
  <si>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</si>
  <si>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</si>
  <si>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</si>
  <si>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</si>
  <si>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</si>
  <si>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</si>
  <si>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</si>
  <si>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</si>
  <si>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</si>
  <si>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</si>
  <si>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</si>
  <si>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</si>
  <si>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</si>
  <si>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</si>
  <si>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</si>
  <si>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</si>
  <si>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</si>
  <si>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</si>
  <si>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</si>
  <si>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</si>
  <si>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</si>
  <si>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</si>
  <si>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</si>
  <si>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</si>
  <si>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</si>
  <si>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</si>
  <si>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</si>
  <si>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</si>
  <si>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</si>
  <si>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</si>
  <si>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</si>
  <si>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</si>
  <si>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</si>
  <si>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</si>
  <si>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</si>
  <si>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</si>
  <si>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</si>
  <si>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</si>
  <si>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</si>
  <si>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</si>
  <si>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</si>
  <si>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</si>
  <si>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</si>
  <si>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</si>
  <si>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</si>
  <si>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</si>
  <si>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</si>
  <si>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</si>
  <si>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</si>
  <si>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</si>
  <si>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</si>
  <si>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</si>
  <si>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</si>
  <si>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</si>
  <si>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</si>
  <si>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</si>
  <si>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</si>
  <si>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</si>
  <si>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</si>
  <si>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</si>
  <si>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</si>
  <si>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</si>
  <si>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</si>
  <si>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</si>
  <si>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</si>
  <si>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</si>
  <si>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</si>
  <si>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</si>
  <si>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</si>
  <si>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</si>
  <si>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02</t>
  </si>
  <si>
    <t>DEMOLIÇÕES E REMOÇÕES</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</si>
  <si>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</si>
  <si>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</si>
  <si>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</si>
  <si>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</si>
  <si>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</si>
  <si>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</si>
  <si>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</si>
  <si>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</si>
  <si>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</si>
  <si>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</si>
  <si>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</si>
  <si>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</si>
  <si>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</si>
  <si>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</si>
  <si>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</si>
  <si>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</si>
  <si>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</si>
  <si>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</si>
  <si>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</si>
  <si>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</si>
  <si>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</si>
  <si>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</si>
  <si>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</si>
  <si>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</si>
  <si>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</si>
  <si>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</si>
  <si>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</si>
  <si>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</si>
  <si>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</si>
  <si>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</si>
  <si>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</si>
  <si>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</si>
  <si>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</si>
  <si>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</si>
  <si>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</si>
  <si>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</si>
  <si>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</si>
  <si>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</si>
  <si>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</si>
  <si>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</si>
  <si>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</si>
  <si>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</si>
  <si>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</si>
  <si>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</si>
  <si>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</si>
  <si>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</si>
  <si>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</si>
  <si>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</si>
  <si>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</si>
  <si>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</si>
  <si>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</si>
  <si>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</si>
  <si>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</si>
  <si>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</si>
  <si>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</si>
  <si>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</si>
  <si>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</si>
  <si>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</si>
  <si>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</si>
  <si>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</si>
  <si>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</si>
  <si>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</si>
  <si>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</si>
  <si>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</si>
  <si>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</si>
  <si>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</si>
  <si>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</si>
  <si>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</si>
  <si>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</si>
  <si>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</si>
  <si>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</si>
  <si>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</si>
  <si>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</si>
  <si>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</si>
  <si>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</si>
  <si>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</si>
  <si>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</si>
  <si>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</si>
  <si>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</si>
  <si>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</si>
  <si>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</si>
  <si>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</si>
  <si>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</si>
  <si>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</si>
  <si>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</si>
  <si>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</si>
  <si>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</si>
  <si>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</si>
  <si>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</si>
  <si>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</si>
  <si>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</si>
  <si>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</si>
  <si>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</si>
  <si>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</si>
  <si>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</si>
  <si>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</si>
  <si>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</si>
  <si>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</si>
  <si>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</si>
  <si>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</si>
  <si>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</si>
  <si>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</si>
  <si>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</si>
  <si>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</si>
  <si>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</si>
  <si>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</si>
  <si>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</si>
  <si>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</si>
  <si>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</si>
  <si>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</si>
  <si>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</si>
  <si>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</si>
  <si>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</si>
  <si>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</si>
  <si>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</si>
  <si>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</si>
  <si>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</si>
  <si>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</si>
  <si>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</si>
  <si>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</si>
  <si>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</si>
  <si>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</si>
  <si>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</si>
  <si>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</si>
  <si>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</si>
  <si>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</si>
  <si>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</si>
  <si>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</si>
  <si>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</si>
  <si>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</si>
  <si>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</si>
  <si>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</si>
  <si>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</si>
  <si>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</si>
  <si>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</si>
  <si>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</si>
  <si>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</si>
  <si>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</si>
  <si>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</si>
  <si>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</si>
  <si>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</si>
  <si>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</si>
  <si>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</si>
  <si>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</si>
  <si>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</si>
  <si>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</si>
  <si>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</si>
  <si>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</si>
  <si>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</si>
  <si>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</si>
  <si>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</si>
  <si>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</si>
  <si>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</si>
  <si>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</si>
  <si>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</si>
  <si>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</si>
  <si>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</si>
  <si>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</si>
  <si>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</si>
  <si>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</si>
  <si>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</si>
  <si>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</si>
  <si>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</si>
  <si>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</si>
  <si>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</si>
  <si>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</si>
  <si>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</si>
  <si>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</si>
  <si>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</si>
  <si>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</si>
  <si>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</si>
  <si>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</si>
  <si>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</si>
  <si>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</si>
  <si>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</si>
  <si>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</si>
  <si>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</si>
  <si>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</si>
  <si>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</si>
  <si>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</si>
  <si>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</si>
  <si>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</si>
  <si>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</si>
  <si>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</si>
  <si>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</si>
  <si>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</si>
  <si>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</si>
  <si>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</si>
  <si>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</si>
  <si>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</si>
  <si>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</si>
  <si>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</si>
  <si>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</si>
  <si>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</si>
  <si>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</si>
  <si>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</si>
  <si>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</si>
  <si>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03</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</si>
  <si>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</si>
  <si>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</si>
  <si>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</si>
  <si>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</si>
  <si>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</si>
  <si>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</si>
  <si>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</si>
  <si>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</si>
  <si>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</si>
  <si>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</si>
  <si>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</si>
  <si>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</si>
  <si>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</si>
  <si>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</si>
  <si>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</si>
  <si>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</si>
  <si>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</si>
  <si>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</si>
  <si>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</si>
  <si>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</si>
  <si>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</si>
  <si>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</si>
  <si>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</si>
  <si>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</si>
  <si>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</si>
  <si>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</si>
  <si>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</si>
  <si>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</si>
  <si>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</si>
  <si>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</si>
  <si>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</si>
  <si>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</si>
  <si>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</si>
  <si>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</si>
  <si>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</si>
  <si>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</si>
  <si>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</si>
  <si>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</si>
  <si>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</si>
  <si>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</si>
  <si>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</si>
  <si>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</si>
  <si>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</si>
  <si>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</si>
  <si>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</si>
  <si>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</si>
  <si>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</si>
  <si>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</si>
  <si>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</si>
  <si>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</si>
  <si>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</si>
  <si>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</si>
  <si>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</si>
  <si>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</si>
  <si>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</si>
  <si>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</si>
  <si>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</si>
  <si>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</si>
  <si>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</si>
  <si>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</si>
  <si>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</si>
  <si>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</si>
  <si>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</si>
  <si>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</si>
  <si>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</si>
  <si>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</si>
  <si>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</si>
  <si>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</si>
  <si>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</si>
  <si>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</si>
  <si>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</si>
  <si>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</si>
  <si>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</si>
  <si>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</si>
  <si>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</si>
  <si>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</si>
  <si>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</si>
  <si>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</si>
  <si>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</si>
  <si>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</si>
  <si>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</si>
  <si>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</si>
  <si>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</si>
  <si>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</si>
  <si>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</si>
  <si>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</si>
  <si>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</si>
  <si>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</si>
  <si>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</si>
  <si>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</si>
  <si>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</si>
  <si>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</si>
  <si>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</si>
  <si>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</si>
  <si>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</si>
  <si>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</si>
  <si>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</si>
  <si>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</si>
  <si>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</si>
  <si>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</si>
  <si>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</si>
  <si>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</si>
  <si>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</si>
  <si>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</si>
  <si>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</si>
  <si>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</si>
  <si>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</si>
  <si>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</si>
  <si>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</si>
  <si>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</si>
  <si>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</si>
  <si>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</si>
  <si>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</si>
  <si>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</si>
  <si>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</si>
  <si>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</si>
  <si>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</si>
  <si>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</si>
  <si>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</si>
  <si>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</si>
  <si>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</si>
  <si>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</si>
  <si>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</si>
  <si>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</si>
  <si>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</si>
  <si>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</si>
  <si>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</si>
  <si>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</si>
  <si>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</si>
  <si>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</si>
  <si>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</si>
  <si>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</si>
  <si>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</si>
  <si>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</si>
  <si>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</si>
  <si>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</si>
  <si>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</si>
  <si>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</si>
  <si>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</si>
  <si>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</si>
  <si>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</si>
  <si>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</si>
  <si>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</si>
  <si>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</si>
  <si>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</si>
  <si>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</si>
  <si>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</si>
  <si>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</si>
  <si>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</si>
  <si>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</si>
  <si>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</si>
  <si>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</si>
  <si>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</si>
  <si>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</si>
  <si>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</si>
  <si>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</si>
  <si>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</si>
  <si>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</si>
  <si>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</si>
  <si>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</si>
  <si>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</si>
  <si>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</si>
  <si>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</si>
  <si>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</si>
  <si>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</si>
  <si>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</si>
  <si>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</si>
  <si>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</si>
  <si>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</si>
  <si>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</si>
  <si>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</si>
  <si>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</si>
  <si>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</si>
  <si>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</si>
  <si>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</si>
  <si>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</si>
  <si>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</si>
  <si>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</si>
  <si>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</si>
  <si>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</si>
  <si>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</si>
  <si>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</si>
  <si>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</si>
  <si>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</si>
  <si>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</si>
  <si>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</si>
  <si>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</si>
  <si>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</si>
  <si>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</si>
  <si>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</si>
  <si>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</si>
  <si>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</si>
  <si>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</si>
  <si>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</si>
  <si>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</si>
  <si>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</si>
  <si>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</si>
  <si>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</si>
  <si>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</si>
  <si>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</si>
  <si>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</si>
  <si>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</si>
  <si>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</si>
  <si>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</si>
  <si>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</si>
  <si>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</si>
  <si>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</si>
  <si>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</si>
  <si>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</si>
  <si>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</si>
  <si>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</si>
  <si>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</si>
  <si>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</si>
  <si>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</si>
  <si>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</si>
  <si>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</si>
  <si>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</si>
  <si>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</si>
  <si>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</si>
  <si>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</si>
  <si>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</si>
  <si>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</si>
  <si>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</si>
  <si>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</si>
  <si>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</si>
  <si>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</si>
  <si>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</si>
  <si>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</si>
  <si>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</si>
  <si>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</si>
  <si>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</si>
  <si>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</si>
  <si>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</si>
  <si>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</si>
  <si>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</si>
  <si>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</si>
  <si>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</si>
  <si>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</si>
  <si>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</si>
  <si>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</si>
  <si>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</si>
  <si>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</si>
  <si>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</si>
  <si>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</si>
  <si>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</si>
  <si>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</si>
  <si>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</si>
  <si>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</si>
  <si>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</si>
  <si>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</si>
  <si>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</si>
  <si>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</si>
  <si>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</si>
  <si>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</si>
  <si>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</si>
  <si>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</si>
  <si>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</si>
  <si>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</si>
  <si>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</si>
  <si>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</si>
  <si>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</si>
  <si>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</si>
  <si>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</si>
  <si>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</si>
  <si>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</si>
  <si>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</si>
  <si>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</si>
  <si>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</si>
  <si>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</si>
  <si>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</si>
  <si>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</si>
  <si>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</si>
  <si>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</si>
  <si>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</si>
  <si>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</si>
  <si>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</si>
  <si>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</si>
  <si>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</si>
  <si>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</si>
  <si>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</si>
  <si>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</si>
  <si>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</si>
  <si>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</si>
  <si>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</si>
  <si>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</si>
  <si>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</si>
  <si>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</si>
  <si>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</si>
  <si>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</si>
  <si>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</si>
  <si>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</si>
  <si>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</si>
  <si>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</si>
  <si>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</si>
  <si>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</si>
  <si>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</si>
  <si>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</si>
  <si>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</si>
  <si>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</si>
  <si>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</si>
  <si>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</si>
  <si>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</si>
  <si>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</si>
  <si>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</si>
  <si>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</si>
  <si>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</si>
  <si>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</si>
  <si>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</si>
  <si>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</si>
  <si>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</si>
  <si>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</si>
  <si>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</si>
  <si>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</si>
  <si>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</si>
  <si>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</si>
  <si>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</si>
  <si>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</si>
  <si>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</si>
  <si>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</si>
  <si>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</si>
  <si>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</si>
  <si>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</si>
  <si>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</si>
  <si>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</si>
  <si>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</si>
  <si>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</si>
  <si>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</si>
  <si>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</si>
  <si>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</si>
  <si>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</si>
  <si>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</si>
  <si>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</si>
  <si>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</si>
  <si>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</si>
  <si>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</si>
  <si>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</si>
  <si>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</si>
  <si>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</si>
  <si>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</si>
  <si>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</si>
  <si>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</si>
  <si>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</si>
  <si>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</si>
  <si>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</si>
  <si>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</si>
  <si>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</si>
  <si>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</si>
  <si>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</si>
  <si>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</si>
  <si>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</si>
  <si>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</si>
  <si>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</si>
  <si>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</si>
  <si>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</si>
  <si>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</si>
  <si>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</si>
  <si>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</si>
  <si>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</si>
  <si>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</si>
  <si>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</si>
  <si>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</si>
  <si>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</si>
  <si>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</si>
  <si>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</si>
  <si>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</si>
  <si>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</si>
  <si>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</si>
  <si>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</si>
  <si>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</si>
  <si>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</si>
  <si>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</si>
  <si>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</si>
  <si>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</si>
  <si>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</si>
  <si>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</si>
  <si>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</si>
  <si>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</si>
  <si>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</si>
  <si>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</si>
  <si>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</si>
  <si>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</si>
  <si>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</si>
  <si>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</si>
  <si>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</si>
  <si>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</si>
  <si>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</si>
  <si>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</si>
  <si>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</si>
  <si>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</si>
  <si>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</si>
  <si>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</si>
  <si>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</si>
  <si>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</si>
  <si>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</si>
  <si>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</si>
  <si>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</si>
  <si>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</si>
  <si>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</si>
  <si>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</si>
  <si>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</si>
  <si>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</si>
  <si>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</si>
  <si>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</si>
  <si>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</si>
  <si>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</si>
  <si>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</si>
  <si>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</si>
  <si>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</si>
  <si>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</si>
  <si>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</si>
  <si>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</si>
  <si>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</si>
  <si>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</si>
  <si>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</si>
  <si>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</si>
  <si>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</si>
  <si>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</si>
  <si>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</si>
  <si>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</si>
  <si>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</si>
  <si>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</si>
  <si>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</si>
  <si>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</si>
  <si>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</si>
  <si>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</si>
  <si>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</si>
  <si>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</si>
  <si>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</si>
  <si>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</si>
  <si>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</si>
  <si>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</si>
  <si>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</si>
  <si>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</si>
  <si>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</si>
  <si>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</si>
  <si>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</si>
  <si>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</si>
  <si>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</si>
  <si>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</si>
  <si>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</si>
  <si>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</si>
  <si>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</si>
  <si>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</si>
  <si>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</si>
  <si>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</si>
  <si>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</si>
  <si>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</si>
  <si>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</si>
  <si>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</si>
  <si>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</si>
  <si>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</si>
  <si>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</si>
  <si>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</si>
  <si>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</si>
  <si>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</si>
  <si>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</si>
  <si>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</si>
  <si>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</si>
  <si>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</si>
  <si>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</si>
  <si>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</si>
  <si>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</si>
  <si>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</si>
  <si>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</si>
  <si>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</si>
  <si>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</si>
  <si>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</si>
  <si>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</si>
  <si>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</si>
  <si>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</si>
  <si>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</si>
  <si>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</si>
  <si>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</si>
  <si>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</si>
  <si>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</si>
  <si>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</si>
  <si>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</si>
  <si>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</si>
  <si>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</si>
  <si>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</si>
  <si>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</si>
  <si>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</si>
  <si>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</si>
  <si>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</si>
  <si>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</si>
  <si>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</si>
  <si>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</si>
  <si>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</si>
  <si>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</si>
  <si>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</si>
  <si>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</si>
  <si>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</si>
  <si>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</si>
  <si>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</si>
  <si>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</si>
  <si>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</si>
  <si>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</si>
  <si>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</si>
  <si>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</si>
  <si>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</si>
  <si>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</si>
  <si>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</si>
  <si>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</si>
  <si>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</si>
  <si>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</si>
  <si>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</si>
  <si>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</si>
  <si>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</si>
  <si>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</si>
  <si>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</si>
  <si>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</si>
  <si>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</si>
  <si>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</si>
  <si>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</si>
  <si>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</si>
  <si>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</si>
  <si>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</si>
  <si>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</si>
  <si>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</si>
  <si>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</si>
  <si>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</si>
  <si>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</si>
  <si>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</si>
  <si>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</si>
  <si>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</si>
  <si>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</si>
  <si>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</si>
  <si>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</si>
  <si>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</si>
  <si>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</si>
  <si>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</si>
  <si>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</si>
  <si>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</si>
  <si>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</si>
  <si>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</si>
  <si>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</si>
  <si>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</si>
  <si>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</si>
  <si>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</si>
  <si>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</si>
  <si>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</si>
  <si>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</si>
  <si>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</si>
  <si>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</si>
  <si>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</si>
  <si>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</si>
  <si>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</si>
  <si>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</si>
  <si>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</si>
  <si>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</si>
  <si>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</si>
  <si>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</si>
  <si>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</si>
  <si>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</si>
  <si>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</si>
  <si>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</si>
  <si>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</si>
  <si>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</si>
  <si>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</si>
  <si>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</si>
  <si>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</si>
  <si>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</si>
  <si>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</si>
  <si>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</si>
  <si>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</si>
  <si>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</si>
  <si>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</si>
  <si>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</si>
  <si>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</si>
  <si>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</si>
  <si>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</si>
  <si>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</si>
  <si>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</si>
  <si>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</si>
  <si>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</si>
  <si>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</si>
  <si>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</si>
  <si>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</si>
  <si>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</si>
  <si>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</si>
  <si>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</si>
  <si>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</si>
  <si>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</si>
  <si>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</si>
  <si>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</si>
  <si>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</si>
  <si>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</si>
  <si>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</si>
  <si>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</si>
  <si>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</si>
  <si>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</si>
  <si>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</si>
  <si>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</si>
  <si>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</si>
  <si>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</si>
  <si>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</si>
  <si>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</si>
  <si>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</si>
  <si>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</si>
  <si>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</si>
  <si>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</si>
  <si>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</si>
  <si>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</si>
  <si>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07.01.03</t>
  </si>
  <si>
    <t>07.03</t>
  </si>
  <si>
    <t>ALVENARIA DE TIJOLO FURADO (BLOCO CERÂMICO DE VEDAÇÃO)</t>
  </si>
  <si>
    <t>07.03.03</t>
  </si>
  <si>
    <t>07.03.05</t>
  </si>
  <si>
    <t>07.03.07</t>
  </si>
  <si>
    <t>07.05</t>
  </si>
  <si>
    <t>ALVENARIA DE BLOCO DE CONCRETO</t>
  </si>
  <si>
    <t>07.05.03</t>
  </si>
  <si>
    <t>ALVENARIA DE BLOCO DE CONCRETO, E= 10CM, A REVESTIR, VEDAÇÃO</t>
  </si>
  <si>
    <t>07.05.05</t>
  </si>
  <si>
    <t>ALVENARIA DE BLOCO DE CONCRETO, E= 15CM, A REVESTIR, VEDAÇÃO</t>
  </si>
  <si>
    <t>07.05.07</t>
  </si>
  <si>
    <t>ALVENARIA DE BLOCO DE CONCRETO, E= 20CM, A REVESTIR, VEDAÇÃO</t>
  </si>
  <si>
    <t>07.05.13</t>
  </si>
  <si>
    <t>ALVENARIA DE BLOCO DE CONCRETO, E= 10CM, APARENTE, VEDAÇÃO</t>
  </si>
  <si>
    <t>07.05.15</t>
  </si>
  <si>
    <t>ALVENARIA DE BLOCO DE CONCRETO, E= 15CM, APARENTE, VEDAÇÃO</t>
  </si>
  <si>
    <t>07.05.17</t>
  </si>
  <si>
    <t>ALVENARIA DE BLOCO DE CONCRETO, E= 20CM, APARENTE, VEDAÇÃO</t>
  </si>
  <si>
    <t>07.06</t>
  </si>
  <si>
    <t>ALVENARIA DE BLOCO DE CONCRETO ESTRUTURAL</t>
  </si>
  <si>
    <t>07.06.02</t>
  </si>
  <si>
    <t>07.06.03</t>
  </si>
  <si>
    <t>07.32</t>
  </si>
  <si>
    <t>DIVISÓRIA EM PEDRA (PAINÉIS FIXOS)</t>
  </si>
  <si>
    <t>07.34</t>
  </si>
  <si>
    <t>DIVISÓRIA EM PAINEL REMOVÍVEL</t>
  </si>
  <si>
    <t>07.34.50</t>
  </si>
  <si>
    <t>07.34.51</t>
  </si>
  <si>
    <t>CONJUNTO DE FERRAGENS PARA CONFECÇÃO DE PORTA DE DIVISÓRIA, INCLUINDO FECHADURA, DOBRADIÇAS E INSTALAÇÃO</t>
  </si>
  <si>
    <t>07.35</t>
  </si>
  <si>
    <t>VERGAS E CONTRA-VERGAS DE CONCRETO PRÉ-FABRICADAS</t>
  </si>
  <si>
    <t>07.37</t>
  </si>
  <si>
    <t>MURO DE VEDAÇÃO DE CONCRETO PREMOLDADO TIPO CALHA"V"</t>
  </si>
  <si>
    <t>07.37.01</t>
  </si>
  <si>
    <t>07.38</t>
  </si>
  <si>
    <t>07.39</t>
  </si>
  <si>
    <t>CHAPÉU DE MURO</t>
  </si>
  <si>
    <t>07.39.01</t>
  </si>
  <si>
    <t>CHAPÉU DE MURO PADRÃO SUCECAP</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</si>
  <si>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</si>
  <si>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</si>
  <si>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</si>
  <si>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</si>
  <si>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</si>
  <si>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</si>
  <si>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</si>
  <si>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</si>
  <si>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</si>
  <si>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</si>
  <si>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</si>
  <si>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</si>
  <si>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</si>
  <si>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</si>
  <si>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</si>
  <si>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</si>
  <si>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</si>
  <si>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</si>
  <si>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</si>
  <si>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</si>
  <si>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</si>
  <si>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</si>
  <si>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</si>
  <si>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</si>
  <si>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</si>
  <si>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</si>
  <si>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</si>
  <si>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</si>
  <si>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</si>
  <si>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</si>
  <si>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</si>
  <si>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</si>
  <si>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</si>
  <si>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</si>
  <si>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</si>
  <si>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</si>
  <si>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</si>
  <si>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</si>
  <si>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</si>
  <si>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</si>
  <si>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</si>
  <si>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</si>
  <si>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</si>
  <si>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</si>
  <si>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</si>
  <si>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</si>
  <si>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</si>
  <si>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</si>
  <si>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</si>
  <si>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</si>
  <si>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</si>
  <si>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</si>
  <si>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</si>
  <si>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</si>
  <si>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</si>
  <si>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</si>
  <si>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</si>
  <si>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</si>
  <si>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</si>
  <si>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</si>
  <si>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</si>
  <si>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</si>
  <si>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</si>
  <si>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</si>
  <si>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</si>
  <si>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</si>
  <si>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</si>
  <si>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</si>
  <si>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</si>
  <si>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</si>
  <si>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</si>
  <si>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</si>
  <si>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</si>
  <si>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</si>
  <si>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</si>
  <si>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</si>
  <si>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</si>
  <si>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</si>
  <si>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</si>
  <si>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</si>
  <si>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</si>
  <si>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</si>
  <si>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</si>
  <si>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</si>
  <si>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</si>
  <si>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</si>
  <si>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</si>
  <si>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</si>
  <si>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</si>
  <si>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</si>
  <si>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</si>
  <si>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</si>
  <si>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</si>
  <si>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</si>
  <si>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</si>
  <si>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</si>
  <si>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</si>
  <si>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</si>
  <si>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</si>
  <si>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</si>
  <si>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</si>
  <si>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</si>
  <si>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</si>
  <si>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</si>
  <si>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</si>
  <si>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</si>
  <si>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</si>
  <si>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</si>
  <si>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</si>
  <si>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</si>
  <si>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</si>
  <si>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</si>
  <si>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</si>
  <si>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</si>
  <si>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</si>
  <si>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</si>
  <si>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</si>
  <si>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</si>
  <si>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</si>
  <si>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</si>
  <si>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</si>
  <si>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</si>
  <si>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</si>
  <si>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</si>
  <si>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</si>
  <si>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</si>
  <si>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</si>
  <si>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</si>
  <si>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</si>
  <si>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</si>
  <si>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</si>
  <si>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</si>
  <si>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</si>
  <si>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</si>
  <si>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</si>
  <si>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</si>
  <si>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</si>
  <si>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</si>
  <si>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</si>
  <si>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</si>
  <si>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</si>
  <si>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</si>
  <si>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</si>
  <si>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</si>
  <si>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</si>
  <si>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</si>
  <si>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</si>
  <si>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</si>
  <si>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</si>
  <si>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</si>
  <si>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</si>
  <si>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</si>
  <si>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</si>
  <si>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</si>
  <si>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</si>
  <si>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</si>
  <si>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</si>
  <si>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</si>
  <si>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</si>
  <si>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</si>
  <si>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</si>
  <si>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</si>
  <si>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</si>
  <si>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</si>
  <si>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</si>
  <si>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</si>
  <si>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</si>
  <si>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</si>
  <si>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</si>
  <si>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</si>
  <si>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</si>
  <si>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</si>
  <si>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</si>
  <si>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</si>
  <si>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</si>
  <si>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</si>
  <si>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</si>
  <si>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</si>
  <si>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</si>
  <si>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</si>
  <si>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</si>
  <si>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</si>
  <si>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</si>
  <si>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</si>
  <si>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</si>
  <si>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</si>
  <si>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</si>
  <si>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</si>
  <si>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</si>
  <si>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</si>
  <si>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</si>
  <si>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</si>
  <si>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</si>
  <si>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</si>
  <si>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</si>
  <si>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</si>
  <si>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</si>
  <si>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</si>
  <si>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</si>
  <si>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</si>
  <si>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</si>
  <si>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</si>
  <si>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</si>
  <si>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</si>
  <si>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</si>
  <si>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</si>
  <si>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</si>
  <si>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</si>
  <si>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</si>
  <si>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</si>
  <si>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</si>
  <si>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</si>
  <si>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</si>
  <si>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</si>
  <si>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</si>
  <si>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</si>
  <si>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</si>
  <si>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</si>
  <si>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</si>
  <si>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</si>
  <si>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</si>
  <si>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</si>
  <si>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</si>
  <si>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</si>
  <si>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</si>
  <si>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</si>
  <si>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</si>
  <si>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</si>
  <si>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</si>
  <si>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</si>
  <si>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</si>
  <si>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</si>
  <si>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</si>
  <si>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</si>
  <si>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</si>
  <si>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</si>
  <si>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</si>
  <si>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</si>
  <si>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</si>
  <si>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</si>
  <si>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</si>
  <si>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</si>
  <si>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</si>
  <si>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</si>
  <si>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</si>
  <si>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</si>
  <si>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</si>
  <si>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</si>
  <si>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</si>
  <si>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</si>
  <si>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</si>
  <si>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</si>
  <si>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</si>
  <si>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</si>
  <si>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</si>
  <si>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</si>
  <si>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</si>
  <si>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</si>
  <si>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</si>
  <si>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</si>
  <si>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</si>
  <si>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</si>
  <si>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</si>
  <si>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</si>
  <si>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</si>
  <si>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</si>
  <si>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</si>
  <si>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</si>
  <si>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</si>
  <si>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</si>
  <si>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</si>
  <si>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</si>
  <si>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</si>
  <si>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</si>
  <si>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</si>
  <si>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</si>
  <si>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</si>
  <si>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</si>
  <si>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</si>
  <si>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</si>
  <si>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</si>
  <si>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</si>
  <si>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</si>
  <si>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</si>
  <si>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</si>
  <si>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</si>
  <si>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</si>
  <si>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</si>
  <si>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</si>
  <si>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</si>
  <si>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</si>
  <si>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</si>
  <si>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</si>
  <si>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</si>
  <si>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</si>
  <si>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</si>
  <si>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</si>
  <si>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</si>
  <si>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</si>
  <si>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</si>
  <si>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</si>
  <si>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</si>
  <si>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</si>
  <si>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</si>
  <si>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</si>
  <si>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</si>
  <si>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</si>
  <si>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</si>
  <si>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</si>
  <si>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</si>
  <si>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</si>
  <si>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</si>
  <si>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</si>
  <si>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</si>
  <si>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</si>
  <si>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</si>
  <si>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</si>
  <si>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</si>
  <si>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</si>
  <si>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</si>
  <si>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</si>
  <si>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</si>
  <si>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</si>
  <si>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</si>
  <si>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</si>
  <si>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</si>
  <si>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</si>
  <si>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</si>
  <si>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</si>
  <si>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</si>
  <si>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</si>
  <si>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</si>
  <si>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</si>
  <si>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</si>
  <si>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</si>
  <si>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</si>
  <si>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</si>
  <si>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</si>
  <si>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</si>
  <si>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</si>
  <si>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</si>
  <si>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</si>
  <si>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</si>
  <si>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</si>
  <si>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</si>
  <si>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</si>
  <si>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</si>
  <si>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</si>
  <si>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</si>
  <si>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</si>
  <si>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</si>
  <si>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</si>
  <si>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</si>
  <si>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</si>
  <si>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</si>
  <si>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</si>
  <si>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</si>
  <si>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</si>
  <si>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</si>
  <si>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</si>
  <si>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</si>
  <si>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</si>
  <si>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</si>
  <si>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</si>
  <si>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</si>
  <si>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</si>
  <si>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</si>
  <si>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</si>
  <si>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</si>
  <si>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</si>
  <si>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</si>
  <si>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</si>
  <si>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</si>
  <si>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</si>
  <si>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</si>
  <si>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</si>
  <si>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</si>
  <si>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</si>
  <si>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</si>
  <si>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</si>
  <si>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</si>
  <si>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</si>
  <si>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</si>
  <si>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</si>
  <si>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</si>
  <si>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</si>
  <si>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</si>
  <si>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</si>
  <si>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</si>
  <si>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</si>
  <si>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</si>
  <si>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</si>
  <si>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</si>
  <si>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</si>
  <si>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</si>
  <si>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</si>
  <si>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</si>
  <si>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</si>
  <si>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</si>
  <si>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</si>
  <si>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</si>
  <si>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</si>
  <si>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</si>
  <si>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</si>
  <si>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</si>
  <si>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</si>
  <si>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</si>
  <si>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</si>
  <si>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</si>
  <si>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</si>
  <si>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</si>
  <si>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</si>
  <si>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</si>
  <si>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</si>
  <si>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</si>
  <si>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</si>
  <si>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</si>
  <si>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</si>
  <si>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</si>
  <si>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</si>
  <si>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</si>
  <si>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</si>
  <si>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</si>
  <si>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</si>
  <si>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</si>
  <si>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</si>
  <si>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</si>
  <si>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</si>
  <si>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</si>
  <si>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</si>
  <si>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</si>
  <si>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</si>
  <si>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</si>
  <si>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</si>
  <si>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</si>
  <si>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</si>
  <si>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</si>
  <si>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</si>
  <si>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</si>
  <si>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</si>
  <si>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</si>
  <si>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</si>
  <si>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</si>
  <si>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</si>
  <si>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</si>
  <si>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</si>
  <si>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</si>
  <si>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</si>
  <si>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</si>
  <si>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</si>
  <si>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</si>
  <si>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</si>
  <si>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</si>
  <si>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</si>
  <si>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</si>
  <si>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</si>
  <si>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</si>
  <si>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</si>
  <si>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</si>
  <si>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</si>
  <si>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</si>
  <si>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</si>
  <si>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</si>
  <si>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</si>
  <si>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</si>
  <si>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</si>
  <si>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</si>
  <si>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</si>
  <si>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</si>
  <si>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</si>
  <si>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</si>
  <si>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</si>
  <si>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</si>
  <si>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</si>
  <si>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</si>
  <si>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</si>
  <si>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</si>
  <si>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</si>
  <si>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</si>
  <si>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</si>
  <si>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</si>
  <si>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</si>
  <si>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</si>
  <si>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</si>
  <si>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</si>
  <si>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</si>
  <si>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</si>
  <si>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</si>
  <si>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</si>
  <si>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</si>
  <si>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</si>
  <si>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</si>
  <si>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</si>
  <si>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</si>
  <si>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</si>
  <si>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</si>
  <si>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</si>
  <si>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</si>
  <si>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</si>
  <si>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</si>
  <si>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</si>
  <si>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</si>
  <si>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</si>
  <si>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</si>
  <si>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</si>
  <si>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</si>
  <si>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</si>
  <si>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</si>
  <si>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</si>
  <si>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</si>
  <si>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</si>
  <si>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</si>
  <si>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</si>
  <si>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</si>
  <si>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</si>
  <si>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</si>
  <si>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</si>
  <si>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</si>
  <si>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</si>
  <si>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</si>
  <si>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</si>
  <si>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</si>
  <si>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</si>
  <si>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</si>
  <si>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</si>
  <si>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</si>
  <si>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</si>
  <si>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</si>
  <si>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</si>
  <si>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</si>
  <si>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</si>
  <si>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</si>
  <si>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</si>
  <si>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</si>
  <si>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</si>
  <si>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</si>
  <si>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</si>
  <si>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</si>
  <si>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</si>
  <si>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</si>
  <si>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</si>
  <si>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</si>
  <si>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</si>
  <si>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</si>
  <si>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</si>
  <si>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</si>
  <si>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</si>
  <si>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</si>
  <si>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</si>
  <si>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</si>
  <si>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</si>
  <si>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</si>
  <si>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</si>
  <si>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</si>
  <si>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</si>
  <si>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</si>
  <si>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</si>
  <si>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</si>
  <si>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</si>
  <si>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</si>
  <si>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</si>
  <si>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10.47.21</t>
  </si>
  <si>
    <t>BEBEDOURO ACESSÍVEL PARA ESPAÇOS PÚBLICOS, PINTURA EPÓXI</t>
  </si>
  <si>
    <t>10.47.22</t>
  </si>
  <si>
    <t>BEBEDOURO ACESSÍVEL PARA ESPAÇOS PÚBLICOS, REVESTIMENTO EM GRANITO</t>
  </si>
  <si>
    <t>10.47.23</t>
  </si>
  <si>
    <t>BEBEDOURO PARA ESPAÇOS PÚBLICOS, UMA BICA, PINTURA EPÓXI</t>
  </si>
  <si>
    <t>10.47.24</t>
  </si>
  <si>
    <t>BEBEDOURO PARA ESPAÇOS PÚBLICOS, UMA BICA, REVESTIMENTO EM GRANITO</t>
  </si>
  <si>
    <t>10.47.25</t>
  </si>
  <si>
    <t>BEBEDOURO PARA ESPAÇOS PÚBLICOS, DUAS BICAS, PINTURA EPÓXI</t>
  </si>
  <si>
    <t>10.47.26</t>
  </si>
  <si>
    <t>BEBEDOURO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</si>
  <si>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</si>
  <si>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</si>
  <si>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</si>
  <si>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</si>
  <si>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</si>
  <si>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</si>
  <si>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</si>
  <si>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</si>
  <si>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</si>
  <si>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</si>
  <si>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</si>
  <si>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</si>
  <si>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</si>
  <si>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</si>
  <si>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</si>
  <si>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</si>
  <si>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</si>
  <si>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</si>
  <si>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</si>
  <si>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</si>
  <si>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</si>
  <si>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</si>
  <si>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</si>
  <si>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</si>
  <si>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</si>
  <si>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</si>
  <si>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</si>
  <si>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</si>
  <si>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</si>
  <si>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</si>
  <si>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</si>
  <si>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</si>
  <si>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</si>
  <si>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</si>
  <si>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</si>
  <si>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</si>
  <si>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</si>
  <si>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</si>
  <si>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</si>
  <si>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</si>
  <si>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</si>
  <si>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</si>
  <si>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</si>
  <si>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</si>
  <si>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</si>
  <si>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</si>
  <si>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</si>
  <si>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</si>
  <si>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</si>
  <si>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</si>
  <si>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</si>
  <si>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</si>
  <si>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</si>
  <si>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</si>
  <si>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</si>
  <si>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</si>
  <si>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</si>
  <si>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</si>
  <si>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</si>
  <si>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</si>
  <si>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</si>
  <si>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</si>
  <si>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</si>
  <si>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</si>
  <si>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</si>
  <si>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</si>
  <si>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</si>
  <si>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</si>
  <si>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</si>
  <si>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</si>
  <si>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</si>
  <si>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</si>
  <si>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</si>
  <si>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</si>
  <si>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</si>
  <si>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</si>
  <si>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</si>
  <si>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</si>
  <si>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</si>
  <si>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</si>
  <si>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</si>
  <si>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</si>
  <si>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</si>
  <si>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</si>
  <si>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</si>
  <si>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</si>
  <si>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</si>
  <si>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</si>
  <si>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</si>
  <si>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</si>
  <si>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</si>
  <si>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</si>
  <si>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</si>
  <si>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</si>
  <si>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</si>
  <si>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</si>
  <si>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</si>
  <si>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</si>
  <si>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</si>
  <si>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</si>
  <si>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</si>
  <si>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</si>
  <si>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</si>
  <si>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</si>
  <si>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</si>
  <si>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</si>
  <si>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</si>
  <si>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</si>
  <si>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</si>
  <si>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</si>
  <si>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</si>
  <si>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</si>
  <si>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</si>
  <si>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</si>
  <si>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</si>
  <si>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</si>
  <si>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</si>
  <si>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</si>
  <si>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</si>
  <si>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</si>
  <si>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</si>
  <si>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</si>
  <si>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</si>
  <si>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</si>
  <si>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</si>
  <si>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</si>
  <si>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</si>
  <si>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</si>
  <si>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</si>
  <si>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</si>
  <si>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</si>
  <si>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</si>
  <si>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</si>
  <si>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</si>
  <si>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</si>
  <si>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</si>
  <si>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</si>
  <si>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</si>
  <si>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</si>
  <si>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</si>
  <si>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</si>
  <si>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</si>
  <si>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</si>
  <si>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</si>
  <si>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</si>
  <si>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</si>
  <si>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</si>
  <si>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</si>
  <si>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</si>
  <si>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</si>
  <si>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</si>
  <si>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</si>
  <si>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</si>
  <si>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</si>
  <si>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</si>
  <si>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</si>
  <si>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</si>
  <si>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</si>
  <si>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</si>
  <si>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</si>
  <si>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</si>
  <si>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</si>
  <si>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</si>
  <si>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</si>
  <si>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</si>
  <si>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</si>
  <si>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</si>
  <si>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</si>
  <si>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</si>
  <si>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</si>
  <si>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</si>
  <si>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</si>
  <si>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</si>
  <si>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</si>
  <si>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</si>
  <si>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</si>
  <si>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</si>
  <si>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</si>
  <si>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</si>
  <si>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</si>
  <si>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</si>
  <si>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</si>
  <si>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</si>
  <si>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</si>
  <si>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</si>
  <si>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</si>
  <si>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</si>
  <si>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</si>
  <si>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</si>
  <si>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</si>
  <si>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</si>
  <si>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</si>
  <si>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</si>
  <si>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</si>
  <si>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</si>
  <si>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</si>
  <si>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</si>
  <si>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</si>
  <si>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</si>
  <si>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</si>
  <si>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</si>
  <si>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</si>
  <si>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</si>
  <si>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</si>
  <si>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</si>
  <si>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</si>
  <si>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</si>
  <si>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</si>
  <si>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</si>
  <si>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</si>
  <si>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</si>
  <si>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</si>
  <si>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</si>
  <si>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</si>
  <si>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</si>
  <si>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</si>
  <si>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</si>
  <si>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</si>
  <si>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</si>
  <si>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</si>
  <si>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</si>
  <si>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</si>
  <si>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</si>
  <si>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</si>
  <si>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</si>
  <si>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</si>
  <si>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</si>
  <si>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</si>
  <si>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</si>
  <si>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</si>
  <si>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</si>
  <si>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</si>
  <si>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</si>
  <si>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</si>
  <si>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</si>
  <si>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</si>
  <si>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</si>
  <si>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</si>
  <si>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</si>
  <si>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</si>
  <si>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</si>
  <si>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</si>
  <si>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</si>
  <si>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</si>
  <si>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</si>
  <si>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</si>
  <si>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</si>
  <si>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</si>
  <si>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</si>
  <si>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</si>
  <si>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</si>
  <si>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</si>
  <si>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</si>
  <si>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</si>
  <si>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</si>
  <si>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</si>
  <si>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</si>
  <si>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</si>
  <si>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</si>
  <si>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</si>
  <si>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</si>
  <si>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</si>
  <si>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</si>
  <si>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</si>
  <si>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</si>
  <si>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</si>
  <si>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</si>
  <si>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</si>
  <si>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</si>
  <si>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</si>
  <si>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</si>
  <si>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</si>
  <si>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</si>
  <si>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</si>
  <si>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</si>
  <si>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</si>
  <si>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</si>
  <si>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</si>
  <si>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</si>
  <si>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</si>
  <si>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</si>
  <si>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</si>
  <si>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</si>
  <si>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</si>
  <si>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</si>
  <si>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</si>
  <si>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</si>
  <si>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</si>
  <si>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</si>
  <si>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</si>
  <si>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</si>
  <si>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</si>
  <si>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</si>
  <si>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</si>
  <si>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</si>
  <si>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</si>
  <si>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</si>
  <si>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</si>
  <si>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</si>
  <si>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</si>
  <si>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</si>
  <si>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</si>
  <si>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</si>
  <si>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</si>
  <si>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</si>
  <si>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</si>
  <si>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</si>
  <si>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</si>
  <si>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</si>
  <si>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</si>
  <si>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</si>
  <si>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</si>
  <si>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</si>
  <si>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</si>
  <si>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</si>
  <si>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</si>
  <si>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</si>
  <si>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</si>
  <si>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</si>
  <si>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</si>
  <si>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</si>
  <si>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</si>
  <si>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</si>
  <si>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</si>
  <si>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</si>
  <si>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</si>
  <si>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</si>
  <si>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</si>
  <si>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</si>
  <si>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</si>
  <si>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</si>
  <si>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</si>
  <si>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</si>
  <si>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</si>
  <si>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</si>
  <si>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</si>
  <si>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</si>
  <si>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</si>
  <si>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</si>
  <si>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</si>
  <si>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</si>
  <si>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</si>
  <si>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</si>
  <si>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</si>
  <si>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</si>
  <si>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</si>
  <si>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</si>
  <si>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</si>
  <si>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</si>
  <si>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</si>
  <si>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</si>
  <si>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</si>
  <si>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</si>
  <si>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</si>
  <si>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</si>
  <si>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</si>
  <si>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</si>
  <si>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</si>
  <si>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</si>
  <si>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</si>
  <si>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</si>
  <si>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</si>
  <si>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</si>
  <si>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</si>
  <si>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</si>
  <si>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</si>
  <si>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</si>
  <si>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</si>
  <si>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</si>
  <si>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</si>
  <si>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</si>
  <si>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</si>
  <si>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</si>
  <si>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</si>
  <si>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</si>
  <si>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</si>
  <si>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</si>
  <si>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</si>
  <si>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</si>
  <si>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</si>
  <si>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</si>
  <si>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</si>
  <si>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</si>
  <si>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</si>
  <si>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</si>
  <si>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</si>
  <si>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</si>
  <si>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</si>
  <si>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</si>
  <si>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</si>
  <si>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</si>
  <si>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</si>
  <si>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</si>
  <si>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</si>
  <si>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</si>
  <si>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</si>
  <si>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</si>
  <si>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</si>
  <si>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</si>
  <si>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</si>
  <si>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</si>
  <si>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</si>
  <si>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</si>
  <si>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</si>
  <si>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</si>
  <si>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</si>
  <si>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</si>
  <si>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</si>
  <si>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</si>
  <si>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</si>
  <si>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</si>
  <si>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</si>
  <si>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</si>
  <si>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</si>
  <si>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</si>
  <si>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</si>
  <si>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</si>
  <si>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</si>
  <si>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</si>
  <si>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</si>
  <si>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</si>
  <si>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</si>
  <si>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</si>
  <si>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</si>
  <si>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</si>
  <si>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</si>
  <si>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</si>
  <si>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</si>
  <si>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</si>
  <si>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</si>
  <si>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</si>
  <si>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</si>
  <si>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</si>
  <si>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</si>
  <si>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</si>
  <si>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</si>
  <si>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</si>
  <si>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</si>
  <si>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</si>
  <si>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</si>
  <si>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</si>
  <si>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</si>
  <si>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</si>
  <si>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</si>
  <si>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</si>
  <si>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</si>
  <si>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</si>
  <si>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</si>
  <si>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</si>
  <si>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</si>
  <si>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</si>
  <si>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</si>
  <si>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</si>
  <si>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</si>
  <si>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</si>
  <si>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</si>
  <si>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</si>
  <si>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</si>
  <si>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</si>
  <si>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</si>
  <si>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</si>
  <si>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</si>
  <si>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</si>
  <si>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</si>
  <si>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</si>
  <si>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</si>
  <si>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</si>
  <si>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</si>
  <si>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</si>
  <si>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</si>
  <si>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</si>
  <si>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</si>
  <si>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</si>
  <si>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</si>
  <si>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</si>
  <si>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</si>
  <si>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</si>
  <si>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</si>
  <si>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</si>
  <si>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</si>
  <si>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</si>
  <si>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</si>
  <si>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</si>
  <si>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</si>
  <si>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</si>
  <si>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</si>
  <si>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</si>
  <si>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</si>
  <si>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</si>
  <si>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</si>
  <si>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</si>
  <si>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</si>
  <si>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</si>
  <si>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</si>
  <si>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</si>
  <si>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</si>
  <si>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</si>
  <si>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</si>
  <si>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</si>
  <si>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</si>
  <si>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</si>
  <si>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</si>
  <si>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</si>
  <si>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</si>
  <si>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</si>
  <si>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</si>
  <si>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</si>
  <si>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</si>
  <si>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</si>
  <si>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</si>
  <si>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</si>
  <si>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</si>
  <si>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</si>
  <si>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</si>
  <si>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</si>
  <si>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</si>
  <si>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</si>
  <si>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</si>
  <si>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</si>
  <si>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</si>
  <si>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</si>
  <si>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</si>
  <si>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</si>
  <si>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</si>
  <si>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</si>
  <si>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</si>
  <si>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</si>
  <si>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</si>
  <si>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</si>
  <si>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</si>
  <si>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</si>
  <si>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</si>
  <si>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</si>
  <si>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</si>
  <si>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</si>
  <si>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</si>
  <si>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</si>
  <si>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</si>
  <si>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</si>
  <si>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</si>
  <si>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</si>
  <si>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</si>
  <si>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</si>
  <si>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</si>
  <si>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</si>
  <si>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</si>
  <si>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</si>
  <si>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</si>
  <si>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</si>
  <si>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</si>
  <si>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</si>
  <si>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</si>
  <si>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</si>
  <si>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</si>
  <si>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</si>
  <si>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</si>
  <si>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</si>
  <si>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</si>
  <si>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</si>
  <si>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</si>
  <si>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</si>
  <si>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</si>
  <si>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</si>
  <si>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</si>
  <si>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</si>
  <si>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</si>
  <si>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</si>
  <si>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</si>
  <si>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</si>
  <si>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</si>
  <si>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</si>
  <si>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</si>
  <si>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</si>
  <si>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</si>
  <si>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</si>
  <si>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</si>
  <si>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</si>
  <si>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</si>
  <si>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</si>
  <si>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</si>
  <si>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</si>
  <si>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</si>
  <si>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</si>
  <si>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</si>
  <si>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</si>
  <si>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</si>
  <si>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</si>
  <si>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</si>
  <si>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</si>
  <si>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</si>
  <si>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</si>
  <si>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</si>
  <si>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</si>
  <si>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</si>
  <si>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</si>
  <si>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</si>
  <si>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</si>
  <si>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</si>
  <si>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</si>
  <si>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</si>
  <si>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</si>
  <si>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</si>
  <si>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</si>
  <si>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</si>
  <si>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</si>
  <si>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</si>
  <si>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</si>
  <si>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</si>
  <si>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</si>
  <si>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</si>
  <si>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</si>
  <si>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</si>
  <si>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</si>
  <si>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</si>
  <si>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</si>
  <si>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</si>
  <si>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</si>
  <si>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</si>
  <si>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</si>
  <si>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</si>
  <si>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</si>
  <si>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</si>
  <si>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</si>
  <si>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</si>
  <si>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</si>
  <si>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</si>
  <si>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</si>
  <si>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</si>
  <si>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</si>
  <si>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</si>
  <si>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</si>
  <si>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</si>
  <si>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</si>
  <si>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</si>
  <si>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</si>
  <si>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</si>
  <si>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</si>
  <si>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</si>
  <si>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</si>
  <si>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</si>
  <si>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</si>
  <si>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</si>
  <si>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</si>
  <si>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</si>
  <si>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</si>
  <si>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</si>
  <si>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</si>
  <si>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</si>
  <si>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</si>
  <si>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</si>
  <si>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</si>
  <si>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</si>
  <si>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</si>
  <si>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</si>
  <si>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</si>
  <si>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</si>
  <si>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</si>
  <si>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</si>
  <si>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</si>
  <si>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</si>
  <si>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</si>
  <si>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</si>
  <si>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</si>
  <si>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</si>
  <si>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</si>
  <si>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</si>
  <si>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</si>
  <si>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</si>
  <si>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</si>
  <si>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</si>
  <si>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</si>
  <si>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</si>
  <si>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</si>
  <si>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</si>
  <si>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</si>
  <si>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</si>
  <si>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</si>
  <si>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</si>
  <si>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</si>
  <si>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</si>
  <si>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</si>
  <si>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</si>
  <si>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</si>
  <si>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</si>
  <si>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</si>
  <si>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</si>
  <si>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</si>
  <si>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</si>
  <si>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</si>
  <si>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</si>
  <si>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</si>
  <si>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</si>
  <si>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</si>
  <si>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</si>
  <si>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</si>
  <si>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</si>
  <si>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</si>
  <si>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</si>
  <si>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</si>
  <si>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</si>
  <si>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</si>
  <si>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</si>
  <si>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</si>
  <si>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</si>
  <si>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</si>
  <si>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</si>
  <si>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</si>
  <si>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</si>
  <si>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</si>
  <si>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</si>
  <si>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</si>
  <si>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</si>
  <si>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</si>
  <si>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</si>
  <si>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</si>
  <si>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</si>
  <si>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</si>
  <si>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</si>
  <si>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</si>
  <si>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</si>
  <si>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</si>
  <si>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</si>
  <si>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</si>
  <si>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</si>
  <si>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</si>
  <si>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</si>
  <si>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</si>
  <si>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</si>
  <si>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</si>
  <si>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</si>
  <si>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</si>
  <si>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</si>
  <si>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</si>
  <si>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</si>
  <si>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</si>
  <si>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</si>
  <si>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</si>
  <si>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</si>
  <si>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</si>
  <si>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</si>
  <si>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</si>
  <si>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</si>
  <si>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</si>
  <si>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</si>
  <si>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</si>
  <si>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</si>
  <si>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</si>
  <si>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</si>
  <si>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</si>
  <si>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</si>
  <si>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</si>
  <si>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</si>
  <si>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</si>
  <si>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</si>
  <si>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</si>
  <si>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</si>
  <si>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</si>
  <si>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</si>
  <si>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</si>
  <si>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</si>
  <si>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</si>
  <si>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</si>
  <si>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</si>
  <si>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</si>
  <si>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</si>
  <si>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</si>
  <si>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</si>
  <si>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</si>
  <si>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</si>
  <si>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</si>
  <si>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</si>
  <si>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</si>
  <si>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</si>
  <si>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</si>
  <si>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</si>
  <si>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</si>
  <si>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</si>
  <si>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</si>
  <si>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</si>
  <si>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</si>
  <si>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</si>
  <si>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</si>
  <si>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</si>
  <si>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</si>
  <si>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</si>
  <si>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</si>
  <si>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</si>
  <si>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</si>
  <si>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</si>
  <si>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</si>
  <si>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</si>
  <si>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</si>
  <si>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</si>
  <si>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</si>
  <si>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</si>
  <si>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</si>
  <si>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</si>
  <si>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</si>
  <si>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</si>
  <si>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</si>
  <si>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</si>
  <si>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</si>
  <si>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</si>
  <si>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</si>
  <si>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</si>
  <si>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</si>
  <si>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</si>
  <si>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</si>
  <si>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</si>
  <si>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</si>
  <si>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</si>
  <si>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</si>
  <si>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</si>
  <si>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</si>
  <si>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</si>
  <si>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</si>
  <si>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</si>
  <si>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</si>
  <si>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</si>
  <si>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</si>
  <si>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</si>
  <si>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</si>
  <si>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</si>
  <si>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</si>
  <si>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</si>
  <si>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</si>
  <si>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</si>
  <si>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</si>
  <si>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</si>
  <si>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</si>
  <si>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</si>
  <si>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</si>
  <si>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</si>
  <si>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</si>
  <si>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</si>
  <si>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</si>
  <si>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</si>
  <si>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</si>
  <si>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</si>
  <si>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</si>
  <si>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</si>
  <si>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</si>
  <si>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</si>
  <si>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</si>
  <si>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</si>
  <si>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</si>
  <si>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</si>
  <si>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</si>
  <si>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</si>
  <si>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</si>
  <si>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</si>
  <si>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</si>
  <si>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</si>
  <si>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</si>
  <si>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</si>
  <si>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</si>
  <si>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</si>
  <si>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</si>
  <si>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</si>
  <si>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</si>
  <si>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</si>
  <si>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</si>
  <si>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</si>
  <si>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</si>
  <si>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</si>
  <si>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</si>
  <si>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</si>
  <si>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</si>
  <si>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</si>
  <si>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</si>
  <si>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</si>
  <si>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</si>
  <si>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</si>
  <si>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</si>
  <si>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</si>
  <si>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</si>
  <si>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</si>
  <si>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</si>
  <si>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</si>
  <si>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</si>
  <si>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</si>
  <si>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</si>
  <si>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</si>
  <si>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</si>
  <si>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</si>
  <si>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</si>
  <si>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</si>
  <si>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</si>
  <si>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</si>
  <si>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</si>
  <si>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</si>
  <si>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</si>
  <si>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</si>
  <si>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</si>
  <si>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</si>
  <si>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</si>
  <si>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</si>
  <si>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</si>
  <si>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</si>
  <si>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</si>
  <si>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</si>
  <si>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</si>
  <si>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</si>
  <si>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</si>
  <si>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</si>
  <si>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</si>
  <si>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</si>
  <si>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</si>
  <si>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</si>
  <si>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</si>
  <si>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</si>
  <si>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</si>
  <si>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</si>
  <si>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</si>
  <si>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</si>
  <si>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</si>
  <si>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</si>
  <si>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</si>
  <si>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</si>
  <si>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</si>
  <si>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</si>
  <si>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</si>
  <si>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</si>
  <si>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</si>
  <si>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</si>
  <si>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</si>
  <si>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</si>
  <si>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</si>
  <si>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</si>
  <si>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</si>
  <si>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</si>
  <si>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</si>
  <si>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</si>
  <si>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</si>
  <si>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</si>
  <si>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</si>
  <si>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</si>
  <si>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</si>
  <si>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</si>
  <si>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</si>
  <si>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</si>
  <si>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</si>
  <si>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</si>
  <si>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</si>
  <si>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</si>
  <si>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</si>
  <si>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</si>
  <si>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</si>
  <si>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</si>
  <si>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</si>
  <si>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</si>
  <si>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</si>
  <si>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</si>
  <si>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</si>
  <si>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</si>
  <si>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</si>
  <si>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</si>
  <si>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</si>
  <si>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</si>
  <si>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</si>
  <si>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</si>
  <si>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</si>
  <si>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</si>
  <si>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</si>
  <si>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</si>
  <si>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</si>
  <si>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</si>
  <si>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</si>
  <si>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</si>
  <si>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</si>
  <si>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</si>
  <si>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</si>
  <si>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</si>
  <si>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</si>
  <si>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</si>
  <si>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</si>
  <si>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</si>
  <si>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</si>
  <si>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</si>
  <si>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</si>
  <si>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</si>
  <si>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</si>
  <si>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</si>
  <si>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</si>
  <si>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</si>
  <si>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</si>
  <si>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</si>
  <si>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</si>
  <si>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</si>
  <si>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</si>
  <si>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</si>
  <si>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</si>
  <si>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</si>
  <si>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</si>
  <si>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</si>
  <si>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</si>
  <si>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</si>
  <si>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</si>
  <si>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</si>
  <si>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</si>
  <si>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</si>
  <si>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</si>
  <si>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</si>
  <si>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</si>
  <si>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</si>
  <si>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</si>
  <si>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</si>
  <si>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</si>
  <si>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</si>
  <si>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</si>
  <si>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</si>
  <si>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</si>
  <si>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</si>
  <si>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</si>
  <si>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</si>
  <si>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</si>
  <si>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</si>
  <si>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</si>
  <si>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</si>
  <si>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</si>
  <si>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</si>
  <si>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</si>
  <si>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</si>
  <si>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</si>
  <si>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</si>
  <si>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</si>
  <si>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</si>
  <si>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</si>
  <si>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</si>
  <si>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</si>
  <si>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</si>
  <si>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</si>
  <si>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</si>
  <si>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</si>
  <si>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</si>
  <si>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</si>
  <si>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</si>
  <si>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</si>
  <si>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</si>
  <si>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</si>
  <si>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</si>
  <si>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</si>
  <si>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</si>
  <si>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</si>
  <si>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</si>
  <si>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</si>
  <si>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</si>
  <si>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</si>
  <si>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</si>
  <si>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</si>
  <si>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</si>
  <si>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</si>
  <si>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</si>
  <si>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</si>
  <si>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</si>
  <si>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</si>
  <si>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</si>
  <si>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</si>
  <si>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</si>
  <si>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</si>
  <si>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</si>
  <si>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</si>
  <si>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</si>
  <si>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</si>
  <si>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</si>
  <si>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</si>
  <si>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</si>
  <si>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</si>
  <si>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</si>
  <si>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</si>
  <si>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</si>
  <si>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</si>
  <si>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</si>
  <si>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</si>
  <si>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</si>
  <si>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</si>
  <si>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</si>
  <si>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</si>
  <si>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</si>
  <si>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</si>
  <si>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</si>
  <si>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</si>
  <si>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</si>
  <si>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</si>
  <si>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</si>
  <si>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</si>
  <si>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</si>
  <si>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</si>
  <si>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</si>
  <si>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</si>
  <si>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</si>
  <si>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</si>
  <si>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</si>
  <si>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</si>
  <si>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</si>
  <si>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</si>
  <si>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</si>
  <si>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</si>
  <si>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</si>
  <si>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</si>
  <si>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</si>
  <si>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</si>
  <si>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</si>
  <si>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</si>
  <si>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</si>
  <si>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</si>
  <si>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</si>
  <si>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</si>
  <si>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</si>
  <si>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</si>
  <si>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</si>
  <si>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</si>
  <si>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</si>
  <si>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</si>
  <si>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</si>
  <si>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</si>
  <si>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</si>
  <si>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</si>
  <si>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</si>
  <si>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</si>
  <si>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</si>
  <si>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</si>
  <si>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</si>
  <si>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</si>
  <si>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</si>
  <si>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</si>
  <si>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</si>
  <si>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</si>
  <si>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</si>
  <si>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</si>
  <si>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</si>
  <si>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</si>
  <si>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</si>
  <si>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</si>
  <si>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</si>
  <si>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</si>
  <si>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</si>
  <si>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</si>
  <si>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</si>
  <si>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</si>
  <si>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</si>
  <si>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</si>
  <si>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</si>
  <si>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</si>
  <si>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</si>
  <si>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</si>
  <si>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</si>
  <si>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</si>
  <si>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</si>
  <si>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</si>
  <si>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</si>
  <si>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</si>
  <si>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</si>
  <si>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</si>
  <si>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</si>
  <si>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</si>
  <si>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</si>
  <si>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</si>
  <si>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</si>
  <si>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</si>
  <si>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</si>
  <si>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</si>
  <si>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</si>
  <si>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</si>
  <si>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</si>
  <si>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</si>
  <si>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</si>
  <si>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</si>
  <si>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</si>
  <si>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</si>
  <si>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</si>
  <si>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</si>
  <si>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</si>
  <si>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</si>
  <si>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</si>
  <si>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</si>
  <si>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</si>
  <si>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</si>
  <si>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</si>
  <si>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</si>
  <si>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</si>
  <si>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</si>
  <si>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</si>
  <si>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</si>
  <si>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</si>
  <si>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</si>
  <si>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</si>
  <si>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</si>
  <si>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</si>
  <si>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</si>
  <si>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</si>
  <si>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</si>
  <si>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</si>
  <si>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</si>
  <si>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</si>
  <si>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</si>
  <si>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</si>
  <si>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</si>
  <si>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</si>
  <si>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</si>
  <si>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</si>
  <si>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</si>
  <si>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</si>
  <si>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</si>
  <si>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</si>
  <si>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</si>
  <si>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</si>
  <si>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</si>
  <si>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</si>
  <si>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</si>
  <si>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</si>
  <si>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</si>
  <si>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</si>
  <si>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</si>
  <si>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</si>
  <si>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</si>
  <si>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</si>
  <si>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</si>
  <si>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</si>
  <si>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</si>
  <si>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</si>
  <si>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</si>
  <si>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</si>
  <si>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</si>
  <si>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</si>
  <si>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</si>
  <si>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</si>
  <si>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</si>
  <si>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</si>
  <si>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</si>
  <si>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</si>
  <si>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</si>
  <si>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</si>
  <si>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</si>
  <si>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</si>
  <si>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</si>
  <si>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</si>
  <si>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</si>
  <si>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</si>
  <si>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</si>
  <si>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</si>
  <si>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</si>
  <si>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</si>
  <si>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</si>
  <si>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</si>
  <si>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</si>
  <si>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</si>
  <si>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</si>
  <si>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</si>
  <si>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</si>
  <si>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</si>
  <si>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</si>
  <si>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</si>
  <si>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</si>
  <si>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</si>
  <si>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</si>
  <si>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</si>
  <si>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</si>
  <si>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</si>
  <si>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</si>
  <si>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</si>
  <si>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</si>
  <si>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</si>
  <si>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</si>
  <si>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</si>
  <si>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</si>
  <si>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</si>
  <si>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</si>
  <si>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</si>
  <si>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</si>
  <si>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</si>
  <si>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</si>
  <si>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</si>
  <si>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</si>
  <si>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</si>
  <si>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</si>
  <si>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</si>
  <si>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</si>
  <si>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</si>
  <si>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</si>
  <si>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</si>
  <si>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</si>
  <si>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</si>
  <si>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</si>
  <si>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</si>
  <si>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</si>
  <si>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</si>
  <si>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</si>
  <si>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</si>
  <si>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</si>
  <si>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</si>
  <si>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</si>
  <si>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</si>
  <si>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</si>
  <si>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</si>
  <si>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</si>
  <si>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</si>
  <si>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</si>
  <si>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</si>
  <si>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</si>
  <si>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</si>
  <si>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</si>
  <si>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</si>
  <si>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</si>
  <si>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</si>
  <si>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</si>
  <si>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</si>
  <si>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</si>
  <si>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</si>
  <si>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</si>
  <si>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</si>
  <si>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</si>
  <si>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</si>
  <si>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</si>
  <si>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</si>
  <si>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</si>
  <si>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</si>
  <si>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</si>
  <si>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</si>
  <si>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</si>
  <si>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</si>
  <si>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</si>
  <si>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</si>
  <si>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</si>
  <si>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</si>
  <si>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</si>
  <si>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</si>
  <si>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</si>
  <si>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</si>
  <si>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</si>
  <si>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</si>
  <si>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</si>
  <si>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</si>
  <si>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</si>
  <si>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</si>
  <si>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</si>
  <si>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</si>
  <si>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</si>
  <si>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</si>
  <si>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</si>
  <si>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</si>
  <si>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</si>
  <si>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</si>
  <si>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</si>
  <si>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</si>
  <si>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</si>
  <si>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</si>
  <si>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</si>
  <si>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</si>
  <si>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</si>
  <si>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</si>
  <si>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</si>
  <si>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</si>
  <si>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</si>
  <si>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</si>
  <si>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</si>
  <si>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</si>
  <si>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</si>
  <si>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</si>
  <si>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</si>
  <si>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</si>
  <si>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</si>
  <si>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</si>
  <si>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</si>
  <si>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</si>
  <si>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</si>
  <si>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</si>
  <si>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</si>
  <si>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</si>
  <si>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</si>
  <si>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</si>
  <si>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</si>
  <si>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</si>
  <si>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</si>
  <si>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</si>
  <si>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</si>
  <si>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</si>
  <si>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</si>
  <si>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</si>
  <si>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</si>
  <si>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</si>
  <si>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</si>
  <si>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</si>
  <si>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</si>
  <si>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</si>
  <si>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</si>
  <si>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</si>
  <si>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</si>
  <si>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</si>
  <si>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</si>
  <si>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</si>
  <si>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</si>
  <si>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</si>
  <si>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</si>
  <si>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</si>
  <si>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</si>
  <si>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</si>
  <si>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</si>
  <si>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</si>
  <si>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</si>
  <si>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</si>
  <si>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</si>
  <si>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</si>
  <si>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</si>
  <si>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</si>
  <si>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</si>
  <si>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</si>
  <si>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</si>
  <si>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</si>
  <si>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</si>
  <si>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</si>
  <si>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</si>
  <si>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</si>
  <si>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</si>
  <si>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</si>
  <si>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</si>
  <si>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</si>
  <si>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</si>
  <si>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</si>
  <si>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</si>
  <si>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</si>
  <si>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</si>
  <si>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</si>
  <si>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</si>
  <si>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</si>
  <si>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</si>
  <si>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</si>
  <si>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</si>
  <si>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</si>
  <si>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</si>
  <si>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</si>
  <si>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</si>
  <si>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</si>
  <si>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</si>
  <si>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</si>
  <si>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</si>
  <si>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</si>
  <si>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</si>
  <si>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</si>
  <si>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</si>
  <si>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</si>
  <si>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</si>
  <si>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</si>
  <si>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</si>
  <si>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</si>
  <si>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</si>
  <si>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</si>
  <si>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</si>
  <si>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</si>
  <si>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</si>
  <si>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</si>
  <si>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</si>
  <si>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</si>
  <si>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</si>
  <si>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</si>
  <si>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</si>
  <si>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</si>
  <si>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</si>
  <si>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</si>
  <si>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</si>
  <si>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</si>
  <si>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</si>
  <si>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</si>
  <si>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</si>
  <si>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</si>
  <si>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</si>
  <si>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</si>
  <si>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</si>
  <si>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</si>
  <si>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</si>
  <si>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</si>
  <si>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</si>
  <si>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</si>
  <si>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</si>
  <si>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</si>
  <si>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</si>
  <si>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</si>
  <si>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</si>
  <si>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</si>
  <si>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</si>
  <si>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</si>
  <si>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</si>
  <si>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</si>
  <si>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</si>
  <si>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</si>
  <si>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</si>
  <si>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</si>
  <si>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</si>
  <si>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</si>
  <si>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</si>
  <si>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</si>
  <si>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</si>
  <si>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</si>
  <si>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</si>
  <si>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</si>
  <si>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</si>
  <si>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</si>
  <si>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</si>
  <si>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</si>
  <si>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</si>
  <si>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</si>
  <si>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</si>
  <si>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</si>
  <si>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</si>
  <si>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</si>
  <si>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</si>
  <si>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</si>
  <si>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</si>
  <si>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</si>
  <si>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</si>
  <si>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</si>
  <si>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</si>
  <si>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</si>
  <si>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</si>
  <si>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</si>
  <si>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</si>
  <si>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</si>
  <si>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</si>
  <si>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</si>
  <si>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</si>
  <si>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</si>
  <si>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</si>
  <si>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</si>
  <si>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</si>
  <si>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</si>
  <si>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</si>
  <si>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</si>
  <si>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</si>
  <si>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</si>
  <si>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</si>
  <si>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</si>
  <si>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</si>
  <si>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</si>
  <si>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</si>
  <si>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</si>
  <si>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</si>
  <si>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</si>
  <si>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</si>
  <si>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</si>
  <si>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</si>
  <si>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</si>
  <si>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</si>
  <si>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</si>
  <si>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</si>
  <si>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</si>
  <si>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</si>
  <si>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</si>
  <si>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</si>
  <si>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</si>
  <si>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</si>
  <si>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</si>
  <si>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</si>
  <si>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</si>
  <si>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</si>
  <si>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</si>
  <si>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</si>
  <si>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</si>
  <si>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</si>
  <si>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</si>
  <si>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</si>
  <si>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</si>
  <si>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</si>
  <si>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</si>
  <si>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</si>
  <si>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</si>
  <si>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</si>
  <si>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</si>
  <si>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</si>
  <si>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</si>
  <si>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</si>
  <si>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</si>
  <si>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</si>
  <si>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</si>
  <si>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</si>
  <si>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</si>
  <si>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</si>
  <si>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</si>
  <si>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</si>
  <si>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</si>
  <si>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</si>
  <si>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</si>
  <si>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</si>
  <si>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</si>
  <si>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</si>
  <si>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</si>
  <si>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</si>
  <si>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</si>
  <si>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</si>
  <si>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</si>
  <si>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</si>
  <si>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</si>
  <si>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</si>
  <si>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</si>
  <si>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</si>
  <si>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</si>
  <si>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</si>
  <si>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</si>
  <si>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</si>
  <si>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</si>
  <si>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</si>
  <si>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</si>
  <si>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</si>
  <si>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</si>
  <si>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</si>
  <si>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</si>
  <si>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</si>
  <si>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</si>
  <si>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</si>
  <si>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</si>
  <si>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</si>
  <si>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</si>
  <si>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</si>
  <si>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</si>
  <si>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</si>
  <si>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</si>
  <si>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</si>
  <si>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</si>
  <si>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</si>
  <si>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</si>
  <si>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</si>
  <si>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</si>
  <si>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</si>
  <si>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</si>
  <si>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</si>
  <si>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</si>
  <si>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</si>
  <si>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</si>
  <si>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</si>
  <si>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</si>
  <si>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</si>
  <si>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</si>
  <si>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</si>
  <si>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</si>
  <si>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</si>
  <si>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</si>
  <si>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</si>
  <si>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</si>
  <si>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</si>
  <si>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</si>
  <si>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</si>
  <si>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</si>
  <si>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</si>
  <si>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</si>
  <si>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</si>
  <si>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</si>
  <si>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18.10.03</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</si>
  <si>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</si>
  <si>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</si>
  <si>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</si>
  <si>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</si>
  <si>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</si>
  <si>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</si>
  <si>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</si>
  <si>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</si>
  <si>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</si>
  <si>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</si>
  <si>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</si>
  <si>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</si>
  <si>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</si>
  <si>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</si>
  <si>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</si>
  <si>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</si>
  <si>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</si>
  <si>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</si>
  <si>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</si>
  <si>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</si>
  <si>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</si>
  <si>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</si>
  <si>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</si>
  <si>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</si>
  <si>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</si>
  <si>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</si>
  <si>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</si>
  <si>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</si>
  <si>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</si>
  <si>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</si>
  <si>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</si>
  <si>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</si>
  <si>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</si>
  <si>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</si>
  <si>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</si>
  <si>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</si>
  <si>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</si>
  <si>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</si>
  <si>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</si>
  <si>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</si>
  <si>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</si>
  <si>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</si>
  <si>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</si>
  <si>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</si>
  <si>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</si>
  <si>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</si>
  <si>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</si>
  <si>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</si>
  <si>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</si>
  <si>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</si>
  <si>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</si>
  <si>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</si>
  <si>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</si>
  <si>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</si>
  <si>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</si>
  <si>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</si>
  <si>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</si>
  <si>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</si>
  <si>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</si>
  <si>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</si>
  <si>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</si>
  <si>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</si>
  <si>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</si>
  <si>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</si>
  <si>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</si>
  <si>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</si>
  <si>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</si>
  <si>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</si>
  <si>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</si>
  <si>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</si>
  <si>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</si>
  <si>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</si>
  <si>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</si>
  <si>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</si>
  <si>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</si>
  <si>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</si>
  <si>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</si>
  <si>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</si>
  <si>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</si>
  <si>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</si>
  <si>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</si>
  <si>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</si>
  <si>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</si>
  <si>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</si>
  <si>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</si>
  <si>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</si>
  <si>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</si>
  <si>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</si>
  <si>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</si>
  <si>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</si>
  <si>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</si>
  <si>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</si>
  <si>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</si>
  <si>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</si>
  <si>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</si>
  <si>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</si>
  <si>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</si>
  <si>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</si>
  <si>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</si>
  <si>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</si>
  <si>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</si>
  <si>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</si>
  <si>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</si>
  <si>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</si>
  <si>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</si>
  <si>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</si>
  <si>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</si>
  <si>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</si>
  <si>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</si>
  <si>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</si>
  <si>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</si>
  <si>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</si>
  <si>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</si>
  <si>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</si>
  <si>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</si>
  <si>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</si>
  <si>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</si>
  <si>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</si>
  <si>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</si>
  <si>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</si>
  <si>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</si>
  <si>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</si>
  <si>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</si>
  <si>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</si>
  <si>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</si>
  <si>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</si>
  <si>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</si>
  <si>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</si>
  <si>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</si>
  <si>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</si>
  <si>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</si>
  <si>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</si>
  <si>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</si>
  <si>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</si>
  <si>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</si>
  <si>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</si>
  <si>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</si>
  <si>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</si>
  <si>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</si>
  <si>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</si>
  <si>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</si>
  <si>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</si>
  <si>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</si>
  <si>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</si>
  <si>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</si>
  <si>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</si>
  <si>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</si>
  <si>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</si>
  <si>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</si>
  <si>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</si>
  <si>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</si>
  <si>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</si>
  <si>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</si>
  <si>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</si>
  <si>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</si>
  <si>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</si>
  <si>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</si>
  <si>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</si>
  <si>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</si>
  <si>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</si>
  <si>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</si>
  <si>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</si>
  <si>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</si>
  <si>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</si>
  <si>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</si>
  <si>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</si>
  <si>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</si>
  <si>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</si>
  <si>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</si>
  <si>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</si>
  <si>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</si>
  <si>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</si>
  <si>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</si>
  <si>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</si>
  <si>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</si>
  <si>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</si>
  <si>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</si>
  <si>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</si>
  <si>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</si>
  <si>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</si>
  <si>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</si>
  <si>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</si>
  <si>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</si>
  <si>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</si>
  <si>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</si>
  <si>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</si>
  <si>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</si>
  <si>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</si>
  <si>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</si>
  <si>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</si>
  <si>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</si>
  <si>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</si>
  <si>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</si>
  <si>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</si>
  <si>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</si>
  <si>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</si>
  <si>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</si>
  <si>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</si>
  <si>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</si>
  <si>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</si>
  <si>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</si>
  <si>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</si>
  <si>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</si>
  <si>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</si>
  <si>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</si>
  <si>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</si>
  <si>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</si>
  <si>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</si>
  <si>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</si>
  <si>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</si>
  <si>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</si>
  <si>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</si>
  <si>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</si>
  <si>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</si>
  <si>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</si>
  <si>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</si>
  <si>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</si>
  <si>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</si>
  <si>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</si>
  <si>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</si>
  <si>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</si>
  <si>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</si>
  <si>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</si>
  <si>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</si>
  <si>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</si>
  <si>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</si>
  <si>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</si>
  <si>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</si>
  <si>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</si>
  <si>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</si>
  <si>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</si>
  <si>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</si>
  <si>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</si>
  <si>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</si>
  <si>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</si>
  <si>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</si>
  <si>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</si>
  <si>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</si>
  <si>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</si>
  <si>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</si>
  <si>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</si>
  <si>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</si>
  <si>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</si>
  <si>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</si>
  <si>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</si>
  <si>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</si>
  <si>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</si>
  <si>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</si>
  <si>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</si>
  <si>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</si>
  <si>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</si>
  <si>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</si>
  <si>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</si>
  <si>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</si>
  <si>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</si>
  <si>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</si>
  <si>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</si>
  <si>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</si>
  <si>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</si>
  <si>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</si>
  <si>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</si>
  <si>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</si>
  <si>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</si>
  <si>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</si>
  <si>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</si>
  <si>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</si>
  <si>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</si>
  <si>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</si>
  <si>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</si>
  <si>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</si>
  <si>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</si>
  <si>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</si>
  <si>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</si>
  <si>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</si>
  <si>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</si>
  <si>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</si>
  <si>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</si>
  <si>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</si>
  <si>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</si>
  <si>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</si>
  <si>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</si>
  <si>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</si>
  <si>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</si>
  <si>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</si>
  <si>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</si>
  <si>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</si>
  <si>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</si>
  <si>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</si>
  <si>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</si>
  <si>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</si>
  <si>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</si>
  <si>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</si>
  <si>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</si>
  <si>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</si>
  <si>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</si>
  <si>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</si>
  <si>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</si>
  <si>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</si>
  <si>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</si>
  <si>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</si>
  <si>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</si>
  <si>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</si>
  <si>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</si>
  <si>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</si>
  <si>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</si>
  <si>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</si>
  <si>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</si>
  <si>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</si>
  <si>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</si>
  <si>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</si>
  <si>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</si>
  <si>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</si>
  <si>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</si>
  <si>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</si>
  <si>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</si>
  <si>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</si>
  <si>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</si>
  <si>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</si>
  <si>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</si>
  <si>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</si>
  <si>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</si>
  <si>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</si>
  <si>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</si>
  <si>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</si>
  <si>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</si>
  <si>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</si>
  <si>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</si>
  <si>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</si>
  <si>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</si>
  <si>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</si>
  <si>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</si>
  <si>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</si>
  <si>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</si>
  <si>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</si>
  <si>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</si>
  <si>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</si>
  <si>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</si>
  <si>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</si>
  <si>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</si>
  <si>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</si>
  <si>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</si>
  <si>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</si>
  <si>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</si>
  <si>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</si>
  <si>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</si>
  <si>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</si>
  <si>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</si>
  <si>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</si>
  <si>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</si>
  <si>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</si>
  <si>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</si>
  <si>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</si>
  <si>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</si>
  <si>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</si>
  <si>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</si>
  <si>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</si>
  <si>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</si>
  <si>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</si>
  <si>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</si>
  <si>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</si>
  <si>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</si>
  <si>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</si>
  <si>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</si>
  <si>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</si>
  <si>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</si>
  <si>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</si>
  <si>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</si>
  <si>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</si>
  <si>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</si>
  <si>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</si>
  <si>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</si>
  <si>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</si>
  <si>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</si>
  <si>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</si>
  <si>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</si>
  <si>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</si>
  <si>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</si>
  <si>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</si>
  <si>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</si>
  <si>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</si>
  <si>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</si>
  <si>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</si>
  <si>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</si>
  <si>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</si>
  <si>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</si>
  <si>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</si>
  <si>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</si>
  <si>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</si>
  <si>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</si>
  <si>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</si>
  <si>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</si>
  <si>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</si>
  <si>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</si>
  <si>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</si>
  <si>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</si>
  <si>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</si>
  <si>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</si>
  <si>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</si>
  <si>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</si>
  <si>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</si>
  <si>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</si>
  <si>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</si>
  <si>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</si>
  <si>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</si>
  <si>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</si>
  <si>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</si>
  <si>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</si>
  <si>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</si>
  <si>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</si>
  <si>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</si>
  <si>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</si>
  <si>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</si>
  <si>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</si>
  <si>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</si>
  <si>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</si>
  <si>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</si>
  <si>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</si>
  <si>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</si>
  <si>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</si>
  <si>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</si>
  <si>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</si>
  <si>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</si>
  <si>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</si>
  <si>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</si>
  <si>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</si>
  <si>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</si>
  <si>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</si>
  <si>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</si>
  <si>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</si>
  <si>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</si>
  <si>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</si>
  <si>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</si>
  <si>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</si>
  <si>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</si>
  <si>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</si>
  <si>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</si>
  <si>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</si>
  <si>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</si>
  <si>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</si>
  <si>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</si>
  <si>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</si>
  <si>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</si>
  <si>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</si>
  <si>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</si>
  <si>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</si>
  <si>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</si>
  <si>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</si>
  <si>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</si>
  <si>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</si>
  <si>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</si>
  <si>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</si>
  <si>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</si>
  <si>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</si>
  <si>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</si>
  <si>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</si>
  <si>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</si>
  <si>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</si>
  <si>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</si>
  <si>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</si>
  <si>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</si>
  <si>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</si>
  <si>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</si>
  <si>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</si>
  <si>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</si>
  <si>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</si>
  <si>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</si>
  <si>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</si>
  <si>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</si>
  <si>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</si>
  <si>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</si>
  <si>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</si>
  <si>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</si>
  <si>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</si>
  <si>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</si>
  <si>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</si>
  <si>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</si>
  <si>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</si>
  <si>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</si>
  <si>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</si>
  <si>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</si>
  <si>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</si>
  <si>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</si>
  <si>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</si>
  <si>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</si>
  <si>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</si>
  <si>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</si>
  <si>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</si>
  <si>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</si>
  <si>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</si>
  <si>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</si>
  <si>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</si>
  <si>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</si>
  <si>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</si>
  <si>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</si>
  <si>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</si>
  <si>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</si>
  <si>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</si>
  <si>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</si>
  <si>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</si>
  <si>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</si>
  <si>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</si>
  <si>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</si>
  <si>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</si>
  <si>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</si>
  <si>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</si>
  <si>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</si>
  <si>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</si>
  <si>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</si>
  <si>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</si>
  <si>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</si>
  <si>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</si>
  <si>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</si>
  <si>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</si>
  <si>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</si>
  <si>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</si>
  <si>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</si>
  <si>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</si>
  <si>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</si>
  <si>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</si>
  <si>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</si>
  <si>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</si>
  <si>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</si>
  <si>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</si>
  <si>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</si>
  <si>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</si>
  <si>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</si>
  <si>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</si>
  <si>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</si>
  <si>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</si>
  <si>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</si>
  <si>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</si>
  <si>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</si>
  <si>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</si>
  <si>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</si>
  <si>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</si>
  <si>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</si>
  <si>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</si>
  <si>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</si>
  <si>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</si>
  <si>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</si>
  <si>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</si>
  <si>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</si>
  <si>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</si>
  <si>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</si>
  <si>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</si>
  <si>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</si>
  <si>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</si>
  <si>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</si>
  <si>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</si>
  <si>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</si>
  <si>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</si>
  <si>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</si>
  <si>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</si>
  <si>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</si>
  <si>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</si>
  <si>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</si>
  <si>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</si>
  <si>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</si>
  <si>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</si>
  <si>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</si>
  <si>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</si>
  <si>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</si>
  <si>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</si>
  <si>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</si>
  <si>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</si>
  <si>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</si>
  <si>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</si>
  <si>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</si>
  <si>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</si>
  <si>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</si>
  <si>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</si>
  <si>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</si>
  <si>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</si>
  <si>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</si>
  <si>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</si>
  <si>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</si>
  <si>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</si>
  <si>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</si>
  <si>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</si>
  <si>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</si>
  <si>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</si>
  <si>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</si>
  <si>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</si>
  <si>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</si>
  <si>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</si>
  <si>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</si>
  <si>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</si>
  <si>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</si>
  <si>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</si>
  <si>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</si>
  <si>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</si>
  <si>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</si>
  <si>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</si>
  <si>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</si>
  <si>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</si>
  <si>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</si>
  <si>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</si>
  <si>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</si>
  <si>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</si>
  <si>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</si>
  <si>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</si>
  <si>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</si>
  <si>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</si>
  <si>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</si>
  <si>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</si>
  <si>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</si>
  <si>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</si>
  <si>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</si>
  <si>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</si>
  <si>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</si>
  <si>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</si>
  <si>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</si>
  <si>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</si>
  <si>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</si>
  <si>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</si>
  <si>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</si>
  <si>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</si>
  <si>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</si>
  <si>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</si>
  <si>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</si>
  <si>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</si>
  <si>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</si>
  <si>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</si>
  <si>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</si>
  <si>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</si>
  <si>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</si>
  <si>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</si>
  <si>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</si>
  <si>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</si>
  <si>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</si>
  <si>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</si>
  <si>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</si>
  <si>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</si>
  <si>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</si>
  <si>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</si>
  <si>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</si>
  <si>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</si>
  <si>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</si>
  <si>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21.30.07</t>
  </si>
  <si>
    <t>21.30.08</t>
  </si>
  <si>
    <t>21.30.10</t>
  </si>
  <si>
    <t>IRRIGAÇÃO DE GRAMADO E/OU CANTEIRO COM CAMINHÃO PIPA, EXCLUSIVE O FORNECIMENTO DA ÁGUA</t>
  </si>
  <si>
    <t>21.31</t>
  </si>
  <si>
    <t>PLANTIO DE MUDAS ORNAMENTAIS E FRUTÍFERAS, EXCLUSIVE FORNECIMENTO DAS MUDAS</t>
  </si>
  <si>
    <t>21.31.02</t>
  </si>
  <si>
    <t>21.31.03</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</si>
  <si>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</si>
  <si>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</si>
  <si>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</si>
  <si>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</si>
  <si>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</si>
  <si>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</si>
  <si>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</si>
  <si>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</si>
  <si>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</si>
  <si>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</si>
  <si>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</si>
  <si>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</si>
  <si>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</si>
  <si>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</si>
  <si>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</si>
  <si>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</si>
  <si>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</si>
  <si>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</si>
  <si>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</si>
  <si>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</si>
  <si>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</si>
  <si>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</si>
  <si>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</si>
  <si>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</si>
  <si>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</si>
  <si>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</si>
  <si>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</si>
  <si>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</si>
  <si>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</si>
  <si>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</si>
  <si>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</si>
  <si>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</si>
  <si>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</si>
  <si>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</si>
  <si>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</si>
  <si>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</si>
  <si>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</si>
  <si>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</si>
  <si>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</si>
  <si>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</si>
  <si>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</si>
  <si>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</si>
  <si>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</si>
  <si>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</si>
  <si>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</si>
  <si>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</si>
  <si>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</si>
  <si>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</si>
  <si>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</si>
  <si>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</si>
  <si>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</si>
  <si>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21.33.02</t>
  </si>
  <si>
    <t>21.33.03</t>
  </si>
  <si>
    <t>21.33.04</t>
  </si>
  <si>
    <t>21.33.05</t>
  </si>
  <si>
    <t>21.33.06</t>
  </si>
  <si>
    <t>21.33.07</t>
  </si>
  <si>
    <t>21.33.09</t>
  </si>
  <si>
    <t>21.33.10</t>
  </si>
  <si>
    <t>21.33.11</t>
  </si>
  <si>
    <t>21.33.12</t>
  </si>
  <si>
    <t>21.33.25</t>
  </si>
  <si>
    <t>21.33.26</t>
  </si>
  <si>
    <t>21.33.27</t>
  </si>
  <si>
    <t>21.33.28</t>
  </si>
  <si>
    <t>21.33.29</t>
  </si>
  <si>
    <t>21.33.30</t>
  </si>
  <si>
    <t>21.33.31</t>
  </si>
  <si>
    <t>21.33.32</t>
  </si>
  <si>
    <t>21.33.33</t>
  </si>
  <si>
    <t>21.33.34</t>
  </si>
  <si>
    <t>21.33.35</t>
  </si>
  <si>
    <t>21.33.40</t>
  </si>
  <si>
    <t>21.33.41</t>
  </si>
  <si>
    <t>21.33.42</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</si>
  <si>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</si>
  <si>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</si>
  <si>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</si>
  <si>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</si>
  <si>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</si>
  <si>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</si>
  <si>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</si>
  <si>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</si>
  <si>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</si>
  <si>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</si>
  <si>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</si>
  <si>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</si>
  <si>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</si>
  <si>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</si>
  <si>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</si>
  <si>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</si>
  <si>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</si>
  <si>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</si>
  <si>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</si>
  <si>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</si>
  <si>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</si>
  <si>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</si>
  <si>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</si>
  <si>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</si>
  <si>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</si>
  <si>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</si>
  <si>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</si>
  <si>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</si>
  <si>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</si>
  <si>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</si>
  <si>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</si>
  <si>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</si>
  <si>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</si>
  <si>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</si>
  <si>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</si>
  <si>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</si>
  <si>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</si>
  <si>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</si>
  <si>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</si>
  <si>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</si>
  <si>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</si>
  <si>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</si>
  <si>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</si>
  <si>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</si>
  <si>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</si>
  <si>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</si>
  <si>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</si>
  <si>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</si>
  <si>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</si>
  <si>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</si>
  <si>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</si>
  <si>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</si>
  <si>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</si>
  <si>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</si>
  <si>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</si>
  <si>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</si>
  <si>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</si>
  <si>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</si>
  <si>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</si>
  <si>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</si>
  <si>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</si>
  <si>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</si>
  <si>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</si>
  <si>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</si>
  <si>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</si>
  <si>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</si>
  <si>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</si>
  <si>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</si>
  <si>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</si>
  <si>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</si>
  <si>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</si>
  <si>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</si>
  <si>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</si>
  <si>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</si>
  <si>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</si>
  <si>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</si>
  <si>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</si>
  <si>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</si>
  <si>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</si>
  <si>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</si>
  <si>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</si>
  <si>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</si>
  <si>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</si>
  <si>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</si>
  <si>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</si>
  <si>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</si>
  <si>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</si>
  <si>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</si>
  <si>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</si>
  <si>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</si>
  <si>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</si>
  <si>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</si>
  <si>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</si>
  <si>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</si>
  <si>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</si>
  <si>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</si>
  <si>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</si>
  <si>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</si>
  <si>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</si>
  <si>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</si>
  <si>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</si>
  <si>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</si>
  <si>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</si>
  <si>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</si>
  <si>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</si>
  <si>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</si>
  <si>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</si>
  <si>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</si>
  <si>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</si>
  <si>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</si>
  <si>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</si>
  <si>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</si>
  <si>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</si>
  <si>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</si>
  <si>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</si>
  <si>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</si>
  <si>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</si>
  <si>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</si>
  <si>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</si>
  <si>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</si>
  <si>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</si>
  <si>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</si>
  <si>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</si>
  <si>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</si>
  <si>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</si>
  <si>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</si>
  <si>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</si>
  <si>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</si>
  <si>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</si>
  <si>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</si>
  <si>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</si>
  <si>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</si>
  <si>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</si>
  <si>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</si>
  <si>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</si>
  <si>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</si>
  <si>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</si>
  <si>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</si>
  <si>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</si>
  <si>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</si>
  <si>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</si>
  <si>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</si>
  <si>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</si>
  <si>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</si>
  <si>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</si>
  <si>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</si>
  <si>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</si>
  <si>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</si>
  <si>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</si>
  <si>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</si>
  <si>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</si>
  <si>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</si>
  <si>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</si>
  <si>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</si>
  <si>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</si>
  <si>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</si>
  <si>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</si>
  <si>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</si>
  <si>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</si>
  <si>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</si>
  <si>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</si>
  <si>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</si>
  <si>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</si>
  <si>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</si>
  <si>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</si>
  <si>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</si>
  <si>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</si>
  <si>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</si>
  <si>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</si>
  <si>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</si>
  <si>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</si>
  <si>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</si>
  <si>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</si>
  <si>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</si>
  <si>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</si>
  <si>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</si>
  <si>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</si>
  <si>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</si>
  <si>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</si>
  <si>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</si>
  <si>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</si>
  <si>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</si>
  <si>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</si>
  <si>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</si>
  <si>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</si>
  <si>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</si>
  <si>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</si>
  <si>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</si>
  <si>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</si>
  <si>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</si>
  <si>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</si>
  <si>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</si>
  <si>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</si>
  <si>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</si>
  <si>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</si>
  <si>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</si>
  <si>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</si>
  <si>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</si>
  <si>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</si>
  <si>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</si>
  <si>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</si>
  <si>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</si>
  <si>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</si>
  <si>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</si>
  <si>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</si>
  <si>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</si>
  <si>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</si>
  <si>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</si>
  <si>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</si>
  <si>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</si>
  <si>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</si>
  <si>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</si>
  <si>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</si>
  <si>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</si>
  <si>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</si>
  <si>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</si>
  <si>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</si>
  <si>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</si>
  <si>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</si>
  <si>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</si>
  <si>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</si>
  <si>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</si>
  <si>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</si>
  <si>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</si>
  <si>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</si>
  <si>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</si>
  <si>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</si>
  <si>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</si>
  <si>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</si>
  <si>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</si>
  <si>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</si>
  <si>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</si>
  <si>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</si>
  <si>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</si>
  <si>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</si>
  <si>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</si>
  <si>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</si>
  <si>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</si>
  <si>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</si>
  <si>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</si>
  <si>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</si>
  <si>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</si>
  <si>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</si>
  <si>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</si>
  <si>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</si>
  <si>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</si>
  <si>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</si>
  <si>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</si>
  <si>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</si>
  <si>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</si>
  <si>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</si>
  <si>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</si>
  <si>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</si>
  <si>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</si>
  <si>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</si>
  <si>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</si>
  <si>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</si>
  <si>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</si>
  <si>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</si>
  <si>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</si>
  <si>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</si>
  <si>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</si>
  <si>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</si>
  <si>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</si>
  <si>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</si>
  <si>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</si>
  <si>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</si>
  <si>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</si>
  <si>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</si>
  <si>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</si>
  <si>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</si>
  <si>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</si>
  <si>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</si>
  <si>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</si>
  <si>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</si>
  <si>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</si>
  <si>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</si>
  <si>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</si>
  <si>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</si>
  <si>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</si>
  <si>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</si>
  <si>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</si>
  <si>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</si>
  <si>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</si>
  <si>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</si>
  <si>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</si>
  <si>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</si>
  <si>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</si>
  <si>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</si>
  <si>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</si>
  <si>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</si>
  <si>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</si>
  <si>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</si>
  <si>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</si>
  <si>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</si>
  <si>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</si>
  <si>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</si>
  <si>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</si>
  <si>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</si>
  <si>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</si>
  <si>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</si>
  <si>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</si>
  <si>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</si>
  <si>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</si>
  <si>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</si>
  <si>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</si>
  <si>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</si>
  <si>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</si>
  <si>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</si>
  <si>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</si>
  <si>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</si>
  <si>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</si>
  <si>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</si>
  <si>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</si>
  <si>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</si>
  <si>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</si>
  <si>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</si>
  <si>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</si>
  <si>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</si>
  <si>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</si>
  <si>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</si>
  <si>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</si>
  <si>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</si>
  <si>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</si>
  <si>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</si>
  <si>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</si>
  <si>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</si>
  <si>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</si>
  <si>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</si>
  <si>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</si>
  <si>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</si>
  <si>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</si>
  <si>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</si>
  <si>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</si>
  <si>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</si>
  <si>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</si>
  <si>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</si>
  <si>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</si>
  <si>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</si>
  <si>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</si>
  <si>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</si>
  <si>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</si>
  <si>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</si>
  <si>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</si>
  <si>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</si>
  <si>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</si>
  <si>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</si>
  <si>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</si>
  <si>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</si>
  <si>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</si>
  <si>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</si>
  <si>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</si>
  <si>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</si>
  <si>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</si>
  <si>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</si>
  <si>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</si>
  <si>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</si>
  <si>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</si>
  <si>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</si>
  <si>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</si>
  <si>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</si>
  <si>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</si>
  <si>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</si>
  <si>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</si>
  <si>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</si>
  <si>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</si>
  <si>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</si>
  <si>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</si>
  <si>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</si>
  <si>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</si>
  <si>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</si>
  <si>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</si>
  <si>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</si>
  <si>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</si>
  <si>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</si>
  <si>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</si>
  <si>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</si>
  <si>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</si>
  <si>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</si>
  <si>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</si>
  <si>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</si>
  <si>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</si>
  <si>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</si>
  <si>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</si>
  <si>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</si>
  <si>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</si>
  <si>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</si>
  <si>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</si>
  <si>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</si>
  <si>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</si>
  <si>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</si>
  <si>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</si>
  <si>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</si>
  <si>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</si>
  <si>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</si>
  <si>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</si>
  <si>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</si>
  <si>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</si>
  <si>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</si>
  <si>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</si>
  <si>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</si>
  <si>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</si>
  <si>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</si>
  <si>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</si>
  <si>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</si>
  <si>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</si>
  <si>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</si>
  <si>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</si>
  <si>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</si>
  <si>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</si>
  <si>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</si>
  <si>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</si>
  <si>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</si>
  <si>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</si>
  <si>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</si>
  <si>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</si>
  <si>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</si>
  <si>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</si>
  <si>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</si>
  <si>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</si>
  <si>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</si>
  <si>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</si>
  <si>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</si>
  <si>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</si>
  <si>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</si>
  <si>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</si>
  <si>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</si>
  <si>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</si>
  <si>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</si>
  <si>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</si>
  <si>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</si>
  <si>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</si>
  <si>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</si>
  <si>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</si>
  <si>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</si>
  <si>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</si>
  <si>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</si>
  <si>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</si>
  <si>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</si>
  <si>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</si>
  <si>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</si>
  <si>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</si>
  <si>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</si>
  <si>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</si>
  <si>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</si>
  <si>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</si>
  <si>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</si>
  <si>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</si>
  <si>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</si>
  <si>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</si>
  <si>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</si>
  <si>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</si>
  <si>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</si>
  <si>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</si>
  <si>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</si>
  <si>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</si>
  <si>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</si>
  <si>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</si>
  <si>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</si>
  <si>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</si>
  <si>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</si>
  <si>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</si>
  <si>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</si>
  <si>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</si>
  <si>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</si>
  <si>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</si>
  <si>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</si>
  <si>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</si>
  <si>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</si>
  <si>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</si>
  <si>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</si>
  <si>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</si>
  <si>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</si>
  <si>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</si>
  <si>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</si>
  <si>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</si>
  <si>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</si>
  <si>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</si>
  <si>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</si>
  <si>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</si>
  <si>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</si>
  <si>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</si>
  <si>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</si>
  <si>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</si>
  <si>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</si>
  <si>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</si>
  <si>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</si>
  <si>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</si>
  <si>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</si>
  <si>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</si>
  <si>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</si>
  <si>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</si>
  <si>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</si>
  <si>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</si>
  <si>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</si>
  <si>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</si>
  <si>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</si>
  <si>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</si>
  <si>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</si>
  <si>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</si>
  <si>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</si>
  <si>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</si>
  <si>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</si>
  <si>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</si>
  <si>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</si>
  <si>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</si>
  <si>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</si>
  <si>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</si>
  <si>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</si>
  <si>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</si>
  <si>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</si>
  <si>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</si>
  <si>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</si>
  <si>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</si>
  <si>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</si>
  <si>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</si>
  <si>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</si>
  <si>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</si>
  <si>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</si>
  <si>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</si>
  <si>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</si>
  <si>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</si>
  <si>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</si>
  <si>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</si>
  <si>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</si>
  <si>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</si>
  <si>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</si>
  <si>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</si>
  <si>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</si>
  <si>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</si>
  <si>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</si>
  <si>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</si>
  <si>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</si>
  <si>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</si>
  <si>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</si>
  <si>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</si>
  <si>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</si>
  <si>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</si>
  <si>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</si>
  <si>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</si>
  <si>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</si>
  <si>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</si>
  <si>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</si>
  <si>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</si>
  <si>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</si>
  <si>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</si>
  <si>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</si>
  <si>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</si>
  <si>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</si>
  <si>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</si>
  <si>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</si>
  <si>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</si>
  <si>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</si>
  <si>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</si>
  <si>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</si>
  <si>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</si>
  <si>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</si>
  <si>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</si>
  <si>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</si>
  <si>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</si>
  <si>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</si>
  <si>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</si>
  <si>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</si>
  <si>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</si>
  <si>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</si>
  <si>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</si>
  <si>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</si>
  <si>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</si>
  <si>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</si>
  <si>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</si>
  <si>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</si>
  <si>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</si>
  <si>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</si>
  <si>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</si>
  <si>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</si>
  <si>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</si>
  <si>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</si>
  <si>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</si>
  <si>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</si>
  <si>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</si>
  <si>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</si>
  <si>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</si>
  <si>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</si>
  <si>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</si>
  <si>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</si>
  <si>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</si>
  <si>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</si>
  <si>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</si>
  <si>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</si>
  <si>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</si>
  <si>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</si>
  <si>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</si>
  <si>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</si>
  <si>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</si>
  <si>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</si>
  <si>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</si>
  <si>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</si>
  <si>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</si>
  <si>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</si>
  <si>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</si>
  <si>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</si>
  <si>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</si>
  <si>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</si>
  <si>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</si>
  <si>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</si>
  <si>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</si>
  <si>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</si>
  <si>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</si>
  <si>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</si>
  <si>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</si>
  <si>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</si>
  <si>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</si>
  <si>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</si>
  <si>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</si>
  <si>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</si>
  <si>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</si>
  <si>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</si>
  <si>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</si>
  <si>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</si>
  <si>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</si>
  <si>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</si>
  <si>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</si>
  <si>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</si>
  <si>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</si>
  <si>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</si>
  <si>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</si>
  <si>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</si>
  <si>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</si>
  <si>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</si>
  <si>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SUDECAP-I</t>
  </si>
  <si>
    <t>VALOR</t>
  </si>
  <si>
    <t xml:space="preserve">SUDECAP-I -  </t>
  </si>
  <si>
    <t>MÊS</t>
  </si>
  <si>
    <t>METALON CHAPA 18 - 30 X 20MM / (50 X 30MM)</t>
  </si>
  <si>
    <t>74.46.69</t>
  </si>
  <si>
    <t>POSTE AÇO GALVANIZADO TIPO PA1 - D=76MM / H=4,5M  / E=2MM</t>
  </si>
  <si>
    <t xml:space="preserve">ORSE -  </t>
  </si>
  <si>
    <t xml:space="preserve">SIURB -  </t>
  </si>
  <si>
    <t xml:space="preserve">SICRO -  </t>
  </si>
  <si>
    <t>MINAS GERAIS</t>
  </si>
  <si>
    <t>BASE</t>
  </si>
  <si>
    <t>REFERENCIA</t>
  </si>
  <si>
    <t>OBSERVAÇÕES</t>
  </si>
  <si>
    <t>CPU-001</t>
  </si>
  <si>
    <t>COEFIC.</t>
  </si>
  <si>
    <t>DESONERADO</t>
  </si>
  <si>
    <t>COMPOSIÇÃO</t>
  </si>
  <si>
    <t>CPU-100</t>
  </si>
  <si>
    <t>CPU-002</t>
  </si>
  <si>
    <t>CPU-003</t>
  </si>
  <si>
    <t>CPU-004</t>
  </si>
  <si>
    <t>CPU-005</t>
  </si>
  <si>
    <t>CPU-006</t>
  </si>
  <si>
    <t>CPU-007</t>
  </si>
  <si>
    <t>CPU-008</t>
  </si>
  <si>
    <t>CPU-009</t>
  </si>
  <si>
    <t>CPU-010</t>
  </si>
  <si>
    <t>CPU-011</t>
  </si>
  <si>
    <t>CPU-012</t>
  </si>
  <si>
    <t>CPU-013</t>
  </si>
  <si>
    <t>CPU-014</t>
  </si>
  <si>
    <t>CPU-015</t>
  </si>
  <si>
    <t>CPU-016</t>
  </si>
  <si>
    <t>CPU-017</t>
  </si>
  <si>
    <t>CPU-018</t>
  </si>
  <si>
    <t>CPU-019</t>
  </si>
  <si>
    <t>CPU-020</t>
  </si>
  <si>
    <t>CPU-021</t>
  </si>
  <si>
    <t>CPU-022</t>
  </si>
  <si>
    <t>CPU-023</t>
  </si>
  <si>
    <t>CPU-024</t>
  </si>
  <si>
    <t>CPU-025</t>
  </si>
  <si>
    <t>CPU-026</t>
  </si>
  <si>
    <t>CPU-027</t>
  </si>
  <si>
    <t>CPU-028</t>
  </si>
  <si>
    <t>CPU-029</t>
  </si>
  <si>
    <t>CPU-030</t>
  </si>
  <si>
    <t>CPU-031</t>
  </si>
  <si>
    <t>CPU-032</t>
  </si>
  <si>
    <t>CPU-033</t>
  </si>
  <si>
    <t>CPU-034</t>
  </si>
  <si>
    <t>CPU-035</t>
  </si>
  <si>
    <t>CPU-036</t>
  </si>
  <si>
    <t>CPU-037</t>
  </si>
  <si>
    <t>CPU-038</t>
  </si>
  <si>
    <t>CPU-039</t>
  </si>
  <si>
    <t>CPU-040</t>
  </si>
  <si>
    <t>CPU-041</t>
  </si>
  <si>
    <t>CPU-042</t>
  </si>
  <si>
    <t>CPU-043</t>
  </si>
  <si>
    <t>CPU-044</t>
  </si>
  <si>
    <t>CPU-045</t>
  </si>
  <si>
    <t>CPU-046</t>
  </si>
  <si>
    <t>CPU-047</t>
  </si>
  <si>
    <t>CPU-048</t>
  </si>
  <si>
    <t>CPU-049</t>
  </si>
  <si>
    <t>CPU-050</t>
  </si>
  <si>
    <t>CPU-051</t>
  </si>
  <si>
    <t>CPU-052</t>
  </si>
  <si>
    <t>CPU-053</t>
  </si>
  <si>
    <t>CPU-054</t>
  </si>
  <si>
    <t>CPU-055</t>
  </si>
  <si>
    <t>CPU-056</t>
  </si>
  <si>
    <t>CPU-057</t>
  </si>
  <si>
    <t>CPU-058</t>
  </si>
  <si>
    <t>CPU-059</t>
  </si>
  <si>
    <t>CPU-060</t>
  </si>
  <si>
    <t>CPU-061</t>
  </si>
  <si>
    <t>CPU-062</t>
  </si>
  <si>
    <t>CPU-063</t>
  </si>
  <si>
    <t>CPU-064</t>
  </si>
  <si>
    <t>CPU-065</t>
  </si>
  <si>
    <t>CPU-066</t>
  </si>
  <si>
    <t>CPU-067</t>
  </si>
  <si>
    <t>CPU-068</t>
  </si>
  <si>
    <t>CPU-069</t>
  </si>
  <si>
    <t>CPU-070</t>
  </si>
  <si>
    <t>CPU-071</t>
  </si>
  <si>
    <t>CPU-072</t>
  </si>
  <si>
    <t>CPU-073</t>
  </si>
  <si>
    <t>CPU-074</t>
  </si>
  <si>
    <t>CPU-075</t>
  </si>
  <si>
    <t>CPU-076</t>
  </si>
  <si>
    <t>CPU-077</t>
  </si>
  <si>
    <t>CPU-078</t>
  </si>
  <si>
    <t>CPU-079</t>
  </si>
  <si>
    <t>CPU-080</t>
  </si>
  <si>
    <t>CPU-081</t>
  </si>
  <si>
    <t>CPU-082</t>
  </si>
  <si>
    <t>CPU-083</t>
  </si>
  <si>
    <t>CPU-084</t>
  </si>
  <si>
    <t>CPU-085</t>
  </si>
  <si>
    <t>CPU-086</t>
  </si>
  <si>
    <t>CPU-087</t>
  </si>
  <si>
    <t>CPU-088</t>
  </si>
  <si>
    <t>CPU-089</t>
  </si>
  <si>
    <t>CPU-090</t>
  </si>
  <si>
    <t>CPU-091</t>
  </si>
  <si>
    <t>CPU-092</t>
  </si>
  <si>
    <t>CPU-093</t>
  </si>
  <si>
    <t>CPU-094</t>
  </si>
  <si>
    <t>CPU-095</t>
  </si>
  <si>
    <t>CPU-096</t>
  </si>
  <si>
    <t>CPU-097</t>
  </si>
  <si>
    <t>CPU-098</t>
  </si>
  <si>
    <t>CPU-099</t>
  </si>
  <si>
    <t>VALOR FINAL DO ORÇAMENTO (R$)</t>
  </si>
  <si>
    <t>COT-001</t>
  </si>
  <si>
    <t>COT-002</t>
  </si>
  <si>
    <t>COT-003</t>
  </si>
  <si>
    <t>COT-004</t>
  </si>
  <si>
    <t>COT-005</t>
  </si>
  <si>
    <t>COT-006</t>
  </si>
  <si>
    <t>COT-007</t>
  </si>
  <si>
    <t>COT-008</t>
  </si>
  <si>
    <t>COT-009</t>
  </si>
  <si>
    <t>COT-010</t>
  </si>
  <si>
    <t>COTAÇÃO</t>
  </si>
  <si>
    <t>CONTATO</t>
  </si>
  <si>
    <t>DATA</t>
  </si>
  <si>
    <t>DESCRIÇÃO/ FORNECEDOR</t>
  </si>
  <si>
    <t>NÃO DESONERADO</t>
  </si>
  <si>
    <t>MIN</t>
  </si>
  <si>
    <t>MED</t>
  </si>
  <si>
    <t>MAX</t>
  </si>
  <si>
    <t>Construção e Reforma de Edifícios</t>
  </si>
  <si>
    <t>AC</t>
  </si>
  <si>
    <t>SG</t>
  </si>
  <si>
    <t>R</t>
  </si>
  <si>
    <t>DF</t>
  </si>
  <si>
    <t>BDI PAD</t>
  </si>
  <si>
    <t>Construção de Praças Urbanas, Rodovias, Ferrovias e recapeamento e pavimentação de vias urbanas</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</si>
  <si>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</si>
  <si>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</si>
  <si>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</si>
  <si>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</si>
  <si>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</si>
  <si>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</si>
  <si>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</si>
  <si>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</si>
  <si>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</si>
  <si>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</si>
  <si>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</si>
  <si>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</si>
  <si>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</si>
  <si>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</si>
  <si>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</si>
  <si>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</si>
  <si>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</si>
  <si>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Obras Portuárias, Marítimas e Fluviais</t>
  </si>
  <si>
    <t>BDI COM desoneração</t>
  </si>
  <si>
    <t>BDI DES</t>
  </si>
  <si>
    <t>Os valores de BDI foram calculados com o emprego da fórmula:</t>
  </si>
  <si>
    <t xml:space="preserve"> - 1</t>
  </si>
  <si>
    <t>Fornecimento de Materiais e Equipamentos (aquisição indireta - em conjunto com licitação de obras)</t>
  </si>
  <si>
    <t>Observações:</t>
  </si>
  <si>
    <t>Local</t>
  </si>
  <si>
    <t>Data</t>
  </si>
  <si>
    <t>Estudos e Projetos, Planos e Gerenciamento e outros correlatos</t>
  </si>
  <si>
    <t>K1</t>
  </si>
  <si>
    <t>K2</t>
  </si>
  <si>
    <t>Responsável Técnico</t>
  </si>
  <si>
    <t>Nome:</t>
  </si>
  <si>
    <t>K3</t>
  </si>
  <si>
    <t>Fornecimento de Materiais e Equipamentos (aquisição direta)</t>
  </si>
  <si>
    <t>CREA/CAU:</t>
  </si>
  <si>
    <t>ALICATE BICO LONGO (MEIA CANA) 6", COM ISOLAMENTO ATE 1000 V</t>
  </si>
  <si>
    <t>ALICATE DESENCAPADOR AUTOMATICO 8"</t>
  </si>
  <si>
    <t>ALICATE PROFISSIONAL 8", UNIVERSAL, COM ISOLAMENTO ATE 1000 V</t>
  </si>
  <si>
    <t>APOIO DO PORTA DENTE PARA FRESADORA DE ASFALTO</t>
  </si>
  <si>
    <t>AQUECEDOR DE OLEO BPF (FLUIDO) TERMICO, CAPACIDADE DE 300.000 KCAL/H</t>
  </si>
  <si>
    <t>ARCO DE SERRA REGULAVEL PARA LAMINAS DE 8" A 12"</t>
  </si>
  <si>
    <t>ARMACAO VERTICAL COM HASTE E CONTRA-PINO, EM CHAPA DE ACO GALVANIZADO 3/16", COM 1 ESTRIBO, SEM ISOLADOR</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</si>
  <si>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</si>
  <si>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</si>
  <si>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</si>
  <si>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</si>
  <si>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</si>
  <si>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</si>
  <si>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BRACO P/ LUMINARIA PUBLICA 1 X 1,50M ROMAGNOLE OU EQUIV</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</si>
  <si>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</si>
  <si>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</si>
  <si>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</si>
  <si>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</si>
  <si>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</si>
  <si>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</si>
  <si>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</si>
  <si>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</si>
  <si>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</si>
  <si>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</si>
  <si>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</si>
  <si>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</si>
  <si>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</si>
  <si>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</si>
  <si>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</si>
  <si>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</si>
  <si>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</si>
  <si>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</si>
  <si>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</si>
  <si>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</si>
  <si>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</si>
  <si>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</si>
  <si>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</si>
  <si>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</si>
  <si>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</si>
  <si>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</si>
  <si>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</si>
  <si>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</si>
  <si>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</si>
  <si>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</si>
  <si>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</si>
  <si>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</si>
  <si>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</si>
  <si>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</si>
  <si>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</si>
  <si>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</si>
  <si>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</si>
  <si>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</si>
  <si>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</si>
  <si>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</si>
  <si>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</si>
  <si>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GRUPO GERADOR ESTACIONARIO SILENCIADO, POTENCIA 50 KVA, MOTOR DIESEL</t>
  </si>
  <si>
    <t>GRUPO GERADOR ESTACIONARIO, SILENCIADO, POTENCIA 180 KVA, MOTOR DIESEL</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</si>
  <si>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</si>
  <si>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</si>
  <si>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</si>
  <si>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INVERSOR DE SOLDA MONOFASICO DE 160 A, POTENCIA DE *7000* W, TENSAO DE 220 V, TURBO VENTILADO, PROTECAO POR TERMOSTATO, PARA ELETRODOS DE *2,0 A 4,0* MM</t>
  </si>
  <si>
    <t>INVERSOR DE SOLDA MONOFASICO DE 200 A, POTENCIA DE *9600* W, TENSAO DE 220 V, TURBO VENTILADO, PROTECAO POR DISSIPADORES DE CALOR, PARA ELETRODOS DE *2,5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</si>
  <si>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</si>
  <si>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</si>
  <si>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</si>
  <si>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</si>
  <si>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</si>
  <si>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</si>
  <si>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</si>
  <si>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</si>
  <si>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</si>
  <si>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</si>
  <si>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</si>
  <si>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</si>
  <si>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</si>
  <si>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</si>
  <si>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</si>
  <si>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</si>
  <si>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</si>
  <si>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</si>
  <si>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</si>
  <si>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</si>
  <si>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</si>
  <si>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</si>
  <si>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</si>
  <si>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</si>
  <si>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</si>
  <si>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</si>
  <si>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</si>
  <si>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</si>
  <si>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</si>
  <si>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</si>
  <si>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</si>
  <si>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</si>
  <si>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</si>
  <si>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</si>
  <si>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</si>
  <si>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</si>
  <si>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</si>
  <si>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</si>
  <si>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</si>
  <si>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</si>
  <si>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</si>
  <si>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</si>
  <si>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</si>
  <si>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</si>
  <si>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</si>
  <si>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POSTE CONICO CONTINUO EM ACO GALVANIZADO, RETO, ENGASTADO, H = 7 M, DIAMETRO INFERIOR = *125* MM</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</si>
  <si>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</si>
  <si>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</si>
  <si>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</si>
  <si>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</si>
  <si>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</si>
  <si>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</si>
  <si>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</si>
  <si>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</si>
  <si>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</si>
  <si>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</si>
  <si>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</si>
  <si>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</si>
  <si>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</si>
  <si>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</si>
  <si>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</si>
  <si>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</si>
  <si>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</si>
  <si>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</si>
  <si>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</si>
  <si>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</si>
  <si>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</si>
  <si>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</si>
  <si>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</si>
  <si>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</si>
  <si>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</si>
  <si>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</si>
  <si>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</si>
  <si>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</si>
  <si>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</si>
  <si>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</si>
  <si>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</si>
  <si>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</si>
  <si>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</si>
  <si>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</si>
  <si>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</si>
  <si>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</si>
  <si>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</si>
  <si>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</si>
  <si>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</si>
  <si>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GRELHA DE PISO PRE-MOLDADA DE CONCRETO, COM FUROS, ESPESSURA DE 0,05 M, DIMENSOES: L = *0,25* M; C = *0,60* M</t>
  </si>
  <si>
    <t>CANALETA PRE-MOLDADA DE CONCRETO, GEOMETRIA RETANGULAR, COM DIMENSOES INTERNAS: L = 0,20 M; H = 0,20 M; C = *0,60* M</t>
  </si>
  <si>
    <t>GRELHA ARTICULADA DE PVC OU PP PARA CALHA DE PISO 20 X 50 CM</t>
  </si>
  <si>
    <t>GRELHA DE PVC OU PP PARA CALHA DE PISO 20 X 50 CM - PEDESTRE</t>
  </si>
  <si>
    <t>CESTA AEREA SIMPLES DE FIBRA, ISOLAMENTO CLASSE C (NAO INCLUI LANCA)</t>
  </si>
  <si>
    <t>CONDULETE DE ALUMINIO TIPO TB, SEM ROSCA, PARA ELETRODUTO DE 1", SEM TAMPA</t>
  </si>
  <si>
    <t>CONECTOR/ADAPTADOR FIXO, ROSCA MACHO, METALICA, DN 16 MM X 1/2", EM TUBO PEX PARA INST. AGUA QUENTE/FRIA</t>
  </si>
  <si>
    <t>CONECTOR/ADAPTADOR FIXO, ROSCA MACHO, METALICA, DN 16 MM X 3/4", EM TUBO PEX PARA INST. AGUA QUENTE/FRIA</t>
  </si>
  <si>
    <t>CONECTOR/ADAPTADOR FIXO, ROSCA MACHO, METALICA, DN 20 MM X 1/2", EM TUBO PEX PARA INST. AGUA QUENTE/FRIA</t>
  </si>
  <si>
    <t>CONECTOR/ADAPTADOR FIXO, ROSCA MACHO, METALICA, DN 20 MM X 3/4", EM TUBO PEX PARA INST. AGUA QUENTE/FRIA</t>
  </si>
  <si>
    <t>CONECTOR/ADAPTADOR FIXO, ROSCA MACHO, METALICA, DN 25 MM X 1", EM TUBO PEX PARA INST. AGUA QUENTE/FRIA</t>
  </si>
  <si>
    <t>CONECTOR/ADAPTADOR FIXO, ROSCA MACHO, METALICA, DN 25 MM X 1/2", EM TUBO PEX PARA INST. AGUA QUENTE/FRIA</t>
  </si>
  <si>
    <t>CONECTOR/ADAPTADOR FIXO, ROSCA MACHO, METALICA, DN 25 MM X 3/4", EM TUBO PEX PARA INST. AGUA QUENTE/FRIA</t>
  </si>
  <si>
    <t>CONECTOR/ADAPTADOR FIXO, ROSCA MACHO, METALICA, DN 32 MM X 1", EM TUBO PEX PARA INST. AGUA QUENTE/FRIA</t>
  </si>
  <si>
    <t>CONECTOR/ADAPTADOR MOVEL, ROSCA FEMEA, METALICA, COM ANEL DESLIZANTE, DN 16 MM X 1/2", EM TUBO PEX PARA INST. AGUA QUENTE/FRIA</t>
  </si>
  <si>
    <t>CONECTOR/ADAPTADOR MOVEL, ROSCA FEMEA, METALICA, COM ANEL DESLIZANTE, DN 20 MM X 1/2", EM TUBO PEX PARA INST. AGUA QUENTE/FRIA</t>
  </si>
  <si>
    <t>CONECTOR/ADAPTADOR MOVEL, ROSCA FEMEA, METALICA, COM ANEL DESLIZANTE, DN 20 MM X 3/4", EM TUBO PEX PARA INST. AGUA QUENTE/FRIA</t>
  </si>
  <si>
    <t>CONECTOR/ADAPTADOR MOVEL, ROSCA FEMEA, METALICA, COM ANEL DESLIZANTE, DN 25 MM X 1", EM TUBO PEX PARA INST. AGUA QUENTE/FRIA</t>
  </si>
  <si>
    <t>CONECTOR/ADAPTADOR MOVEL, ROSCA FEMEA, METALICA, COM ANEL DESLIZANTE, DN 25 MM X 3/4", EM TUBO PEX PARA INST. AGUA QUENTE/FRIA</t>
  </si>
  <si>
    <t>CONECTOR/ADAPTADOR MOVEL, ROSCA FEMEA, METALICA, COM ANEL DESLIZANTE, DN 32 MM X 1", EM TUBO PEX PARA INST. AGUA QUENTE/FRIA</t>
  </si>
  <si>
    <t>JOELHO/COTOVELO 90 GRAUS, ROSCA FEMEA TERMINAL, PLASTICO, PARA CONEXAO COM CRIMPAGEM, DN 25 MM X 3/4", EM TUBO PEX PARA INST. AGUA QUENTE/FRIA</t>
  </si>
  <si>
    <t>JOELHO/COTOVELO 90 GRAUS, ROSCA MACHO TERMINAL, METALICO, PARA CONEXAO COM ANEL DESLIZANTE, DN 16 MM X 1/2", EM TUBO PEX PARA INST. AGUA QUENTE/FRIA</t>
  </si>
  <si>
    <t>JOELHO/COTOVELO 90 GRAUS, ROSCA MACHO TERMINAL, METALICO, PARA CONEXAO COM ANEL DESLIZANTE, DN 20 MM X 1/2", EM TUBO PEX PARA INST. AGUA QUENTE/FRIA</t>
  </si>
  <si>
    <t>JOELHO/COTOVELO 90 GRAUS, ROSCA MACHO TERMINAL, METALICO, PARA CONEXAO COM ANEL DESLIZANTE, DN 20 MM X 3/4", EM TUBO PEX PARA INST. AGUA QUENTE/FRIA</t>
  </si>
  <si>
    <t>JOELHO/COTOVELO 90 GRAUS, ROSCA MACHO TERMINAL, PLASTICO, PARA CONEXAO COM CRIMPAGEM, DN 25 MM X 1", EM TUBO PEX PARA INST. AGUA QUENTE/FRIA</t>
  </si>
  <si>
    <t>JOELHO/COTOVELO 90 GRAUS, ROSCA MACHO TERMINAL, PLASTICO, PARA CONEXAO COM CRIMPAGEM, DN 25 MM X 1/2", EM TUBO PEX PARA INST. AGUA QUENTE/FRIA</t>
  </si>
  <si>
    <t>JOELHO/COTOVELO 90 GRAUS, ROSCA MACHO TERMINAL, METALICO, PARA CONEXAO COM ANEL DESLIZANTE, DN 25 MM X 3/4", EM TUBO PEX PARA INST. AGUA QUENTE/FRIA</t>
  </si>
  <si>
    <t>JOELHO/COTOVELO 90 GRAUS, ROSCA MACHO TERMINAL, PLASTICO, PARA CONEXAO COM CRIMPAGEM, DN 32 MM X 1", EM TUBO PEX PARA INST. AGUA QUENTE/FRIA</t>
  </si>
  <si>
    <t>JOELHO/COTOVELO 90 GRAUS, ROSCA FEMEA MOVEL, METALICO, PARA CONEXAO COM ANEL DESLIZANTE, DN 16 MM X 1/2", EM TUBO PEX PARA INST. AGUA QUENTE/FRIA</t>
  </si>
  <si>
    <t>JOELHO/COTOVELO 90 GRAUS, ROSCA FEMEA MOVEL, METALICO, PARA CONEXAO COM ANEL DESLIZANTE, DN 20 MM X 1/2", EM TUBO PEX PARA INST. AGUA QUENTE/FRIA</t>
  </si>
  <si>
    <t>JOELHO /COTOVELO 90 GRAUS, ROSCA FEMEA MOVEL, METALICO, PARA CONEXAO COM ANEL DESLIZANTE, DN 25 MM X 3/4", EM TUBO PEX PARA INST. AGUA QUENTE/FRIA</t>
  </si>
  <si>
    <t>JOELHO/COTOVELO 90 GRAUS, ROSCA FEMEA, COM BASE FIXA, PLASTICO, PARA CONEXAO POR CRIMPAGEM, DN 16 MM X 3/4", EM TUBO PEX PARA INST. AGUA QUENTE/FRIA</t>
  </si>
  <si>
    <t>JOELHO/COTOVELO 90 GRAUS, ROSCA FEMEA, COM BASE FIXA, PLASTICO, PARA CONEXAO POR CRIMPAGEM, DN 20 MM X 3/4", EM TUBO PEX PARA INST. AGUA QUENTE/FRIA</t>
  </si>
  <si>
    <t>JOELHO/COTOVELO 90 GRAUS, ROSCA FEMEA, COM BASE FIXA, PLASTICO, PARA CONEXAO COM CRIMPAGEM, DN 25 MM X 1/2", EM TUBO PEX PARA INST. AGUA QUENTE/FRIA</t>
  </si>
  <si>
    <t>TAMPAO / CAP, ROSCA MACHO, DN 1/2", PARA TUBO PEX PARA INST. AGUA QUENTE/FRIA</t>
  </si>
  <si>
    <t>TE MISTURADOR METALICO, PARA CONEXAO COM ANEL DESLIZANTE, DN 16 MM X 1/2", EM TUBO PEX PARA INST. AGUA QUENTE/FRIA</t>
  </si>
  <si>
    <t>TE MISTURADOR METALICO, PARA CONEXAO COM ANEL DESLIZANTE, DN 20 MM X 3/4", EM TUBO PEX PARA INST. AGUA QUENTE/FRIA</t>
  </si>
  <si>
    <t>TE ROSCA FEMEA, METALICO, PARA CONEXAO COM ANEL DESLIZANTE, DN 20 MM X 3/4", EM TUBO PEX PARA INST. AGUA QUENTE/FRIA</t>
  </si>
  <si>
    <t>TE ROSCA FEMEA, METALICO, PARA CONEXAO COM ANEL DESLIZANTE, DN 25 MM X 1/2", EM TUBO PEX PARA INST. AGUA QUENTE/FRIA</t>
  </si>
  <si>
    <t>TE ROSCA MACHO, METALICO, PARA CONEXAO COM ANEL DESLIZANTE, DN 16 MM X 1/2", EM TUBO PEX PARA INST. AGUA QUENTE/FRIA</t>
  </si>
  <si>
    <t>TE ROSCA MACHO, METALICO, PARA CONEXAO COM ANEL DESLIZANTE, DN 20 MM X 1/2", EM TUBO PEX PARA INST. AGUA QUENTE/FRIA</t>
  </si>
  <si>
    <t>TE ROSCA MACHO, METALICO, PARA CONEXAO COM ANEL DESLIZANTE, DN 20 MM X 3/4", EM TUBO PEX PARA INST. AGUA QUENTE/FRIA</t>
  </si>
  <si>
    <t>TE ROSCA MACHO, METALICO, PARA CONEXAO COM ANEL DESLIZANTE, DN 25 MM X 3/4", EM TUBO PEX PARA INST. AGUA QUENTE/FRIA</t>
  </si>
  <si>
    <t>TE ROSCA MACHO, METALICO, PARA CONEXAO COM ANEL DESLIZANTE, DN 32 MM X 3/4", EM TUBO PEX PARA INST. AGUA QUENTE/FRIA</t>
  </si>
  <si>
    <t>SISTEMA DE FORMAS MANUSEAVEIS COM PAINEIS PLASTICOS, POLIPROPILENO, ESTRUT. ACO, PARA RESID. UNIFAMILIAR COM PAREDES DE CONCRETO MOLDADAS IN LOCO, UNID. HABIT. TERREA 38 M2, COM SALA, 2 QUARTOS, BANHEIRO, COZINHA, TANQUE EXTERNO (SEM COBERTURA)</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</si>
  <si>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</si>
  <si>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</si>
  <si>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</si>
  <si>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</si>
  <si>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</si>
  <si>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</si>
  <si>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</si>
  <si>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</si>
  <si>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</si>
  <si>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</si>
  <si>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</si>
  <si>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</si>
  <si>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</si>
  <si>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</si>
  <si>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</si>
  <si>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</si>
  <si>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</si>
  <si>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</si>
  <si>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</si>
  <si>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</si>
  <si>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</si>
  <si>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</si>
  <si>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</si>
  <si>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</si>
  <si>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</si>
  <si>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</si>
  <si>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</si>
  <si>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</si>
  <si>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</si>
  <si>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</si>
  <si>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</si>
  <si>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</si>
  <si>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</si>
  <si>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</si>
  <si>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</si>
  <si>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</si>
  <si>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</si>
  <si>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</si>
  <si>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</si>
  <si>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</si>
  <si>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</si>
  <si>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</si>
  <si>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</si>
  <si>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</si>
  <si>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</si>
  <si>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</si>
  <si>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</si>
  <si>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</si>
  <si>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</si>
  <si>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</si>
  <si>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</si>
  <si>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</si>
  <si>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</si>
  <si>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</si>
  <si>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</si>
  <si>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</si>
  <si>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</si>
  <si>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ED-20344</t>
  </si>
  <si>
    <t>LIXAMENTO E DESBASTE MECANIZADO EM PISO DE CONCRETO</t>
  </si>
  <si>
    <t>ED-20378</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</si>
  <si>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</si>
  <si>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</si>
  <si>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</si>
  <si>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</si>
  <si>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</si>
  <si>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</si>
  <si>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</si>
  <si>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</si>
  <si>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</si>
  <si>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</si>
  <si>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</si>
  <si>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</si>
  <si>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</si>
  <si>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</si>
  <si>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</si>
  <si>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</si>
  <si>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</si>
  <si>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</si>
  <si>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</si>
  <si>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</si>
  <si>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</si>
  <si>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</si>
  <si>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</si>
  <si>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</si>
  <si>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</si>
  <si>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</si>
  <si>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</si>
  <si>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</si>
  <si>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</si>
  <si>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</si>
  <si>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</si>
  <si>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</si>
  <si>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</si>
  <si>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</si>
  <si>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</si>
  <si>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</si>
  <si>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</si>
  <si>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</si>
  <si>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</si>
  <si>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</si>
  <si>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</si>
  <si>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</si>
  <si>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</si>
  <si>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</si>
  <si>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</si>
  <si>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</si>
  <si>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</si>
  <si>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</si>
  <si>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</si>
  <si>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</si>
  <si>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</si>
  <si>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</si>
  <si>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</si>
  <si>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</si>
  <si>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</si>
  <si>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</si>
  <si>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</si>
  <si>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</si>
  <si>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</si>
  <si>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</si>
  <si>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</si>
  <si>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</si>
  <si>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</si>
  <si>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</si>
  <si>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</si>
  <si>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</si>
  <si>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</si>
  <si>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</si>
  <si>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</si>
  <si>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</si>
  <si>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</si>
  <si>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</si>
  <si>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</si>
  <si>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</si>
  <si>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</si>
  <si>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</si>
  <si>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</si>
  <si>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</si>
  <si>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</si>
  <si>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</si>
  <si>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</si>
  <si>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</si>
  <si>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</si>
  <si>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</si>
  <si>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</si>
  <si>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</si>
  <si>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</si>
  <si>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</si>
  <si>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</si>
  <si>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</si>
  <si>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</si>
  <si>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</si>
  <si>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</si>
  <si>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</si>
  <si>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</si>
  <si>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</si>
  <si>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</si>
  <si>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</si>
  <si>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</si>
  <si>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</si>
  <si>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</si>
  <si>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ED-22377</t>
  </si>
  <si>
    <t>PLANTIO E PREPARO DE COVAS PARA ÁRVORES COM ALTURA MÉDIA DE 2,00M, DIMENSÕES (60X60X60)CM, EXCLUSIVE FORNECIMENTO DAS MUDAS</t>
  </si>
  <si>
    <t>ED-22883</t>
  </si>
  <si>
    <t>IRRIGAÇÃO E CONSERVAÇÃO DE GRAMÍNEAS, FORRAÇÕES E VEGETAÇÃO EM GERAL, COM UTILIZAÇÃO DE CAMINHÃO PIPA</t>
  </si>
  <si>
    <t>Boca de Bueiro duplo celular de concreto moldado em loco, de 2,00 x 2,00 m com esconsidade de 0º - areia e brita comerciais (Execução, incluindo fornecimento, carga e transporte de todos os materiais, exclui escavação) - (Caderno de Bueiros Celulares RT 01.45)</t>
  </si>
  <si>
    <t>Boca de Bueiro duplo celular de concreto moldado em loco, de 2,00 x 2,00 m com esconsidade de 0º - areia extraída e brita produzida (Execução, incluindo fornecimento, carga e transporte de todos os materiais, exclui escavação) - (Caderno de Bueiros Celulares RT 01.45)</t>
  </si>
  <si>
    <t>Boca de Bueiro duplo celular de concreto moldado em loco, de 2,00 x 2,00 m com esconsidade de 15º - areia e brita comerciais (Execução, incluindo fornecimento, carga e transporte de todos os materiais, exclui escavação) - (Caderno de Bueiros Celulares RT 01.45)</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</si>
  <si>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</si>
  <si>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Boca de Bueiro duplo celular de concreto moldado em loco, de 2,00 x 2,00 m com esconsidade de 30º - areia e brita comerciais (Execução, incluindo fornecimento, carga e transporte de todos os materiais, exclui escavação) - (Caderno de Bueiros Celulares RT 01.45)</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</si>
  <si>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</si>
  <si>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Boca de Bueiro duplo celular de concreto moldado em loco, de 2,00 x 2,00 m com esconsidade de 45º - areia e brita comerciais (Execução, incluindo fornecimento, carga e transporte de todos os materiais, exclui escavação) - (Caderno de Bueiros Celulares RT 01.45)</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</si>
  <si>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</si>
  <si>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Boca de Bueiro duplo celular de concreto moldado em loco, de 2,00 x 2,50 m com esconsidade de 0º - areia e brita comerciais (Execução, incluindo fornecimento, carga e transporte de todos os materiais, exclui escavação) - (Caderno de Bueiros Celulares RT 01.45)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</si>
  <si>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</si>
  <si>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Boca de Bueiro duplo celular de concreto moldado em loco, de 2,00 x 2,50 m com esconsidade de 15º - areia e brita comerciais (Execução, incluindo fornecimento, carga e transporte de todos os materiais, exclui escavação) - (Caderno de Bueiros Celulares RT 01.45)</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</si>
  <si>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</si>
  <si>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Boca de Bueiro duplo celular de concreto moldado em loco, de 2,00 x 2,50 m com esconsidade de 30º - areia e brita comerciais (Execução, incluindo fornecimento, carga e transporte de todos os materiais, exclui escavação) - (Caderno de Bueiros Celulares RT 01.45)</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</si>
  <si>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</si>
  <si>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Boca de Bueiro duplo celular de concreto moldado em loco, de 2,00 x 2,50 m com esconsidade de 45º - areia e brita comerciais (Execução, incluindo fornecimento, carga e transporte de todos os materiais, exclui escavação) - (Caderno de Bueiros Celulares RT 01.45)</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</si>
  <si>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</si>
  <si>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Boca de Bueiro duplo celular de concreto moldado em loco, de 2,00 x 3,00 m com esconsidade de 0º - areia e brita comerciais (Execução, incluindo fornecimento, carga e transporte de todos os materiais, exclui escavação) - (Caderno de Bueiros Celulares RT 01.45)</t>
  </si>
  <si>
    <t>Boca de Bueiro duplo celular de concreto moldado em loco, de 2,00 x 3,00 m com esconsidade de 0º - areia extraída e brita produzida (Execução, incluindo fornecimento, carga e transporte de todos os materiais, exclui escavação) - (Caderno de Bueiros Celulares RT 01.45)</t>
  </si>
  <si>
    <t>Boca de Bueiro duplo celular de concreto moldado em loco, de 2,00 x 3,00 m com esconsidade de 15º - areia e brita comerciais (Execução, incluindo fornecimento, carga e transporte de todos os materiais, exclui escavação) - (Caderno de Bueiros Celulares RT 01.45)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</si>
  <si>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</si>
  <si>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Boca de Bueiro duplo celular de concreto moldado em loco, de 2,00 x 3,00 m com esconsidade de 30º - areia e brita comerciais (Execução, incluindo fornecimento, carga e transporte de todos os materiais, exclui escavação) - (Caderno de Bueiros Celulares RT 01.45)</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</si>
  <si>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</si>
  <si>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Boca de Bueiro duplo celular de concreto moldado em loco, de 2,00 x 3,00 m com esconsidade de 45º - areia e brita comerciais (Execução, incluindo fornecimento, carga e transporte de todos os materiais, exclui escavação) - (Caderno de Bueiros Celulares RT 01.45)</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</si>
  <si>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</si>
  <si>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Boca de Bueiro duplo celular de concreto moldado em loco, de 2,50 x 2,50 m com esconsidade de 0º - areia e brita comerciais (Execução, incluindo fornecimento, carga e transporte de todos os materiais, exclui escavação) - (Caderno de Bueiros Celulares RT 01.45)</t>
  </si>
  <si>
    <t>Boca de Bueiro duplo celular de concreto moldado em loco, de 2,50 x 2,50 m com esconsidade de 0º - areia extraída e brita produzida (Execução, incluindo fornecimento, carga e transporte de todos os materiais, exclui escavação) - (Caderno de Bueiros Celulares RT 01.45)</t>
  </si>
  <si>
    <t>Boca de Bueiro duplo celular de concreto moldado em loco, de 2,50 x 2,50 m com esconsidade de 15º - areia e brita comerciais (Execução, incluindo fornecimento, carga e transporte de todos os materiais, exclui escavação) - (Caderno de Bueiros Celulares RT 01.45)</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</si>
  <si>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</si>
  <si>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Boca de Bueiro duplo celular de concreto moldado em loco, de 2,50 x 2,50 m com esconsidade de 30º - areia e brita comerciais (Execução, incluindo fornecimento, carga e transporte de todos os materiais, exclui escavação) - (Caderno de Bueiros Celulares RT 01.45)</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</si>
  <si>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</si>
  <si>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Boca de Bueiro duplo celular de concreto moldado em loco, de 2,50 x 2,50 m com esconsidade de 45º - areia e brita comerciais (Execução, incluindo fornecimento, carga e transporte de todos os materiais, exclui escavação) - (Caderno de Bueiros Celulares RT 01.45)</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</si>
  <si>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</si>
  <si>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Boca de Bueiro duplo celular de concreto moldado em loco, de 2,50 x 3,00 m com esconsidade de 0º - areia e brita comerciais (Execução, incluindo fornecimento, carga e transporte de todos os materiais, exclui escavação) - (Caderno de Bueiros Celulares RT 01.45)</t>
  </si>
  <si>
    <t>Boca de Bueiro duplo celular de concreto moldado em loco, de 2,50 x 3,00 m com esconsidade de 0º - areia extraída e brita produzida (Execução, incluindo fornecimento, carga e transporte de todos os materiais, exclui escavação) - (Caderno de Bueiros Celulares RT 01.45)</t>
  </si>
  <si>
    <t>Boca de Bueiro duplo celular de concreto moldado em loco, de 2,50 x 3,00 m com esconsidade de 15º - areia e brita comerciais (Execução, incluindo fornecimento, carga e transporte de todos os materiais, exclui escavação) - (Caderno de Bueiros Celulares RT 01.45)</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</si>
  <si>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</si>
  <si>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Boca de Bueiro duplo celular de concreto moldado em loco, de 2,50 x 3,00 m com esconsidade de 30º - areia e brita comerciais (Execução, incluindo fornecimento, carga e transporte de todos os materiais, exclui escavação) - (Caderno de Bueiros Celulares RT 01.45)</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</si>
  <si>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</si>
  <si>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Boca de Bueiro duplo celular de concreto moldado em loco, de 2,50 x 3,00 m com esconsidade de 45º - areia e brita comerciais (Execução, incluindo fornecimento, carga e transporte de todos os materiais, exclui escavação) - (Caderno de Bueiros Celulares RT 01.45)</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</si>
  <si>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</si>
  <si>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Boca de Bueiro duplo celular de concreto moldado em loco, de 3,00 x 2,00 m com esconsidade de 0º - areia e brita comerciais (Execução, incluindo fornecimento, carga e transporte de todos os materiais, exclui escavação) - (Caderno de Bueiros Celulares RT 01.45)</t>
  </si>
  <si>
    <t>Boca de Bueiro duplo celular de concreto moldado em loco, de 3,00 x 2,00 m com esconsidade de 0º - areia extraída e brita produzida (Execução, incluindo fornecimento, carga e transporte de todos os materiais, exclui escavação) - (Caderno de Bueiros Celulares RT 01.45)</t>
  </si>
  <si>
    <t>Boca de Bueiro duplo celular de concreto moldado em loco, de 3,00 x 2,00 m com esconsidade de 15º - areia e brita comerciais (Execução, incluindo fornecimento, carga e transporte de todos os materiais, exclui escavação) - (Caderno de Bueiros Celulares RT 01.45)</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</si>
  <si>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</si>
  <si>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Boca de Bueiro duplo celular de concreto moldado em loco, de 3,00 x 2,00 m com esconsidade de 30º - areia e brita comerciais (Execução, incluindo fornecimento, carga e transporte de todos os materiais, exclui escavação) - (Caderno de Bueiros Celulares RT 01.45)</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</si>
  <si>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</si>
  <si>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Boca de Bueiro duplo celular de concreto moldado em loco, de 3,00 x 2,00 m com esconsidade de 45º - areia e brita comerciais (Execução, incluindo fornecimento, carga e transporte de todos os materiais, exclui escavação) - (Caderno de Bueiros Celulares RT 01.45)</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</si>
  <si>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</si>
  <si>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Boca de Bueiro duplo celular de concreto moldado em loco, de 3,00 x 2,50 m com esconsidade de 0º - areia e brita comerciais (Execução, incluindo fornecimento, carga e transporte de todos os materiais, exclui escavação) - (Caderno de Bueiros Celulares RT 01.45)</t>
  </si>
  <si>
    <t>Boca de Bueiro duplo celular de concreto moldado em loco, de 3,00 x 2,50 m com esconsidade de 0º - areia extraída e brita produzida (Execução, incluindo fornecimento, carga e transporte de todos os materiais, exclui escavação) - (Caderno de Bueiros Celulares RT 01.45)</t>
  </si>
  <si>
    <t>Boca de Bueiro duplo celular de concreto moldado em loco, de 3,00 x 2,50 m com esconsidade de 15º - areia e brita comerciais (Execução, incluindo fornecimento, carga e transporte de todos os materiais, exclui escavação) - (Caderno de Bueiros Celulares RT 01.45)</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</si>
  <si>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</si>
  <si>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Boca de Bueiro duplo celular de concreto moldado em loco, de 3,00 x 2,50 m com esconsidade de 30º - areia e brita comerciais (Execução, incluindo fornecimento, carga e transporte de todos os materiais, exclui escavação) - (Caderno de Bueiros Celulares RT 01.45)</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</si>
  <si>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</si>
  <si>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Boca de Bueiro duplo celular de concreto moldado em loco, de 3,00 x 2,50 m com esconsidade de 45º - areia e brita comerciais (Execução, incluindo fornecimento, carga e transporte de todos os materiais, exclui escavação) - (Caderno de Bueiros Celulares RT 01.45)</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</si>
  <si>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</si>
  <si>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Boca de Bueiro duplo celular de concreto moldado em loco, de 3,00 x 3,00 m com esconsidade de 0º - areia e brita comerciais (Execução, incluindo fornecimento, carga e transporte de todos os materiais, exclui escavação) - (Caderno de Bueiros Celulares RT 01.45)</t>
  </si>
  <si>
    <t>Boca de Bueiro duplo celular de concreto moldado em loco, de 3,00 x 3,00 m com esconsidade de 0º - areia extraída e brita produzida (Execução, incluindo fornecimento, carga e transporte de todos os materiais, exclui escavação) - (Caderno de Bueiros Celulares RT 01.45)</t>
  </si>
  <si>
    <t>Boca de Bueiro duplo celular de concreto moldado em loco, de 3,00 x 3,00 m com esconsidade de 15º - areia e brita comerciais (Execução, incluindo fornecimento, carga e transporte de todos os materiais, exclui escavação) - (Caderno de Bueiros Celulares RT 01.45)</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</si>
  <si>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</si>
  <si>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Boca de Bueiro duplo celular de concreto moldado em loco, de 3,00 x 3,00 m com esconsidade de 30º - areia e brita comerciais (Execução, incluindo fornecimento, carga e transporte de todos os materiais, exclui escavação) - (Caderno de Bueiros Celulares RT 01.45)</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</si>
  <si>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</si>
  <si>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Boca de Bueiro duplo celular de concreto moldado em loco, de 3,00 x 3,00 m com esconsidade de 45º - areia e brita comerciais (Execução, incluindo fornecimento, carga e transporte de todos os materiais, exclui escavação) - (Caderno de Bueiros Celulares RT 01.45)</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</si>
  <si>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</si>
  <si>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Boca de Bueiro duplo celular de concreto moldado em loco, de 3,50 x 2,50 m com esconsidade de 0º - areia e brita comerciais (Execução, incluindo fornecimento, carga e transporte de todos os materiais, exclui escavação) - (Caderno de Bueiros Celulares RT 01.45)</t>
  </si>
  <si>
    <t>Boca de Bueiro duplo celular de concreto moldado em loco, de 3,50 x 2,50 m com esconsidade de 0º - areia extraída e brita produzida (Execução, incluindo fornecimento, carga e transporte de todos os materiais, exclui escavação) - (Caderno de Bueiros Celulares RT 01.45)</t>
  </si>
  <si>
    <t>Boca de Bueiro duplo celular de concreto moldado em loco, de 3,50 x 2,50 m com esconsidade de 15º - areia e brita comerciais (Execução, incluindo fornecimento, carga e transporte de todos os materiais, exclui escavação) - (Caderno de Bueiros Celulares RT 01.45)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</si>
  <si>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</si>
  <si>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Boca de Bueiro duplo celular de concreto moldado em loco, de 3,50 x 2,50 m com esconsidade de 30º - areia e brita comerciais (Execução, incluindo fornecimento, carga e transporte de todos os materiais, exclui escavação) - (Caderno de Bueiros Celulares RT 01.45)</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</si>
  <si>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</si>
  <si>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Boca de Bueiro duplo celular de concreto moldado em loco, de 3,50 x 2,50 m com esconsidade de 45º - areia e brita comerciais (Execução, incluindo fornecimento, carga e transporte de todos os materiais, exclui escavação) - (Caderno de Bueiros Celulares RT 01.45)</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</si>
  <si>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</si>
  <si>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Boca de Bueiro duplo celular de concreto moldado em loco, de 3,50 x 3,00 m com esconsidade de 0º - areia e brita comerciais (Execução, incluindo fornecimento, carga e transporte de todos os materiais, exclui escavação) - (Caderno de Bueiros Celulares RT 01.45)</t>
  </si>
  <si>
    <t>Boca de Bueiro duplo celular de concreto moldado em loco, de 3,50 x 3,00 m com esconsidade de 0º - areia extraída e brita produzida (Execução, incluindo fornecimento, carga e transporte de todos os materiais, exclui escavação) - (Caderno de Bueiros Celulares RT 01.45)</t>
  </si>
  <si>
    <t>Boca de Bueiro duplo celular de concreto moldado em loco, de 3,50 x 3,00 m com esconsidade de 15º - areia e brita comerciais (Execução, incluindo fornecimento, carga e transporte de todos os materiais, exclui escavação) - (Caderno de Bueiros Celulares RT 01.45)</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</si>
  <si>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</si>
  <si>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Boca de Bueiro duplo celular de concreto moldado em loco, de 3,50 x 3,00 m com esconsidade de 30º - areia e brita comerciais (Execução, incluindo fornecimento, carga e transporte de todos os materiais, exclui escavação) - (Caderno de Bueiros Celulares RT 01.45)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</si>
  <si>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</si>
  <si>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Boca de Bueiro duplo celular de concreto moldado em loco, de 3,50 x 3,00 m com esconsidade de 45º - areia e brita comerciais (Execução, incluindo fornecimento, carga e transporte de todos os materiais, exclui escavação) - (Caderno de Bueiros Celulares RT 01.45)</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</si>
  <si>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</si>
  <si>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Boca de Bueiro duplo celular de concreto moldado em loco, de 3,50 x 3,50 m com esconsidade de 0º - areia e brita comerciais (Execução, incluindo fornecimento, carga e transporte de todos os materiais, exclui escavação) - (Caderno de Bueiros Celulares RT 01.45)</t>
  </si>
  <si>
    <t>Boca de Bueiro duplo celular de concreto moldado em loco, de 3,50 x 3,50 m com esconsidade de 0º - areia extraída e brita produzida (Execução, incluindo fornecimento, carga e transporte de todos os materiais, exclui escavação) - (Caderno de Bueiros Celulares RT 01.45)</t>
  </si>
  <si>
    <t>Boca de Bueiro duplo celular de concreto moldado em loco, de 3,50 x 3,50 m com esconsidade de 15º - areia e brita comerciais (Execução, incluindo fornecimento, carga e transporte de todos os materiais, exclui escavação) - (Caderno de Bueiros Celulares RT 01.45)</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</si>
  <si>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</si>
  <si>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Boca de Bueiro duplo celular de concreto moldado em loco, de 3,50 x 3,50 m com esconsidade de 30º - areia e brita comerciais (Execução, incluindo fornecimento, carga e transporte de todos os materiais, exclui escavação) - (Caderno de Bueiros Celulares RT 01.45)</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</si>
  <si>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</si>
  <si>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Boca de Bueiro duplo celular de concreto moldado em loco, de 3,50 x 3,50 m com esconsidade de 45º - areia e brita comerciais (Execução, incluindo fornecimento, carga e transporte de todos os materiais, exclui escavação) - (Caderno de Bueiros Celulares RT 01.45)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</si>
  <si>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</si>
  <si>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Boca de Bueiro duplo celular de concreto moldado em loco, de 4,00 x 3,00 m com esconsidade de 0º - areia e brita comerciais (Execução, incluindo fornecimento, carga e transporte de todos os materiais, exclui escavação) - (Caderno de Bueiros Celulares RT 01.45)</t>
  </si>
  <si>
    <t>Boca de Bueiro duplo celular de concreto moldado em loco, de 4,00 x 3,00 m com esconsidade de 0º - areia extraída e brita produzida (Execução, incluindo fornecimento, carga e transporte de todos os materiais, exclui escavação) - (Caderno de Bueiros Celulares RT 01.45)</t>
  </si>
  <si>
    <t>Boca de Bueiro duplo celular de concreto moldado em loco, de 4,00 x 3,00 m com esconsidade de 15º - areia e brita comerciais (Execução, incluindo fornecimento, carga e transporte de todos os materiais, exclui escavação) - (Caderno de Bueiros Celulares RT 01.45)</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</si>
  <si>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</si>
  <si>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Boca de Bueiro duplo celular de concreto moldado em loco, de 4,00 x 3,00 m com esconsidade de 30º - areia e brita comerciais (Execução, incluindo fornecimento, carga e transporte de todos os materiais, exclui escavação) - (Caderno de Bueiros Celulares RT 01.45)</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</si>
  <si>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</si>
  <si>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Boca de Bueiro duplo celular de concreto moldado em loco, de 4,00 x 3,00 m com esconsidade de 45º - areia e brita comerciais (Execução, incluindo fornecimento, carga e transporte de todos os materiais, exclui escavação) - (Caderno de Bueiros Celulares RT 01.45)</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</si>
  <si>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</si>
  <si>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Boca de Bueiro duplo celular de concreto moldado em loco, de 4,00 x 3,50 m com esconsidade de 0º - areia e brita comerciais (Execução, incluindo fornecimento, carga e transporte de todos os materiais, exclui escavação) - (Caderno de Bueiros Celulares RT 01.45)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</si>
  <si>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</si>
  <si>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Boca de Bueiro duplo celular de concreto moldado em loco, de 4,00 x 3,50 m com esconsidade de 15º - areia e brita comerciais (Execução, incluindo fornecimento, carga e transporte de todos os materiais, exclui escavação) - (Caderno de Bueiros Celulares RT 01.45)</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</si>
  <si>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</si>
  <si>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Boca de Bueiro duplo celular de concreto moldado em loco, de 4,00 x 3,50 m com esconsidade de 30º - areia e brita comerciais (Execução, incluindo fornecimento, carga e transporte de todos os materiais, exclui escavação) - (Caderno de Bueiros Celulares RT 01.45)</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</si>
  <si>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</si>
  <si>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Boca de Bueiro duplo celular de concreto moldado em loco, de 4,00 x 3,50 m com esconsidade de 45º - areia e brita comerciais (Execução, incluindo fornecimento, carga e transporte de todos os materiais, exclui escavação) - (Caderno de Bueiros Celulares RT 01.45)</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</si>
  <si>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</si>
  <si>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Boca de Bueiro duplo celular de concreto moldado em loco, de 4,00 x 4,00 m com esconsidade de 0º - areia e brita comerciais (Execução, incluindo fornecimento, carga e transporte de todos os materiais, exclui escavação) - (Caderno de Bueiros Celulares RT 01.45)</t>
  </si>
  <si>
    <t>Boca de Bueiro duplo celular de concreto moldado em loco, de 4,00 x 4,00 m com esconsidade de 0º - areia extraída e brita produzida (Execução, incluindo fornecimento, carga e transporte de todos os materiais, exclui escavação) - (Caderno de Bueiros Celulares RT 01.45)</t>
  </si>
  <si>
    <t>Boca de Bueiro duplo celular de concreto moldado em loco, de 4,00 x 4,00 m com esconsidade de 15º - areia e brita comerciais (Execução, incluindo fornecimento, carga e transporte de todos os materiais, exclui escavação) - (Caderno de Bueiros Celulares RT 01.45)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</si>
  <si>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</si>
  <si>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Boca de Bueiro duplo celular de concreto moldado em loco, de 4,00 x 4,00 m com esconsidade de 30º - areia e brita comerciais (Execução, incluindo fornecimento, carga e transporte de todos os materiais, exclui escavação) - (Caderno de Bueiros Celulares RT 01.45)</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</si>
  <si>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</si>
  <si>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Boca de Bueiro duplo celular de concreto moldado em loco, de 4,00 x 4,00 m com esconsidade de 45º - areia e brita comerciais (Execução, incluindo fornecimento, carga e transporte de todos os materiais, exclui escavação) - (Caderno de Bueiros Celulares RT 01.45)</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</si>
  <si>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</si>
  <si>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Boca de Bueiro simples celular de concreto moldado em loco, de 1,50 x 1,50 m com esconsidade de 0º - areia e brita comerciais (Execução, incluindo fornecimento, carga e transporte de todos os materiais, exclui escavação) - (Caderno de Bueiros Celulares RT 01.45)</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</si>
  <si>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</si>
  <si>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Boca de Bueiro simples celular de concreto moldado em loco, de 1,50 x 1,50 m com esconsidade de 15º - areia e brita comerciais (Execução, incluindo fornecimento, carga e transporte de todos os materiais, exclui escavação) - (Caderno de Bueiros Celulares RT 01.45)</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</si>
  <si>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</si>
  <si>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Boca de Bueiro simples celular de concreto moldado em loco, de 1,50 x 1,50 m com esconsidade de 30º - areia e brita comerciais (Execução, incluindo fornecimento, carga e transporte de todos os materiais, exclui escavação) - (Caderno de Bueiros Celulares RT 01.45)</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</si>
  <si>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</si>
  <si>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Boca de Bueiro simples celular de concreto moldado em loco, de 1,50 x 1,50 m com esconsidade de 45º - areia e brita comerciais (Execução, incluindo fornecimento, carga e transporte de todos os materiais, exclui escavação) - (Caderno de Bueiros Celulares RT 01.45)</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</si>
  <si>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</si>
  <si>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Boca de Bueiro simples celular de concreto moldado em loco, de 2,00 x 2,00 m com esconsidade de 0º - areia e brita comerciais (Execução, incluindo fornecimento, carga e transporte de todos os materiais, exclui escavação) - (Caderno de Bueiros Celulares RT 01.45)</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</si>
  <si>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</si>
  <si>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Boca de Bueiro simples celular de concreto moldado em loco, de 2,00 x 2,00 m com esconsidade de 15º - areia e brita comerciais (Execução, incluindo fornecimento, carga e transporte de todos os materiais, exclui escavação) - (Caderno de Bueiros Celulares RT 01.45)</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</si>
  <si>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</si>
  <si>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Boca de Bueiro simples celular de concreto moldado em loco, de 2,00 x 2,00 m com esconsidade de 30º - areia e brita comerciais (Execução, incluindo fornecimento, carga e transporte de todos os materiais, exclui escavação) - (Caderno de Bueiros Celulares RT 01.45)</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</si>
  <si>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</si>
  <si>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Boca de Bueiro simples celular de concreto moldado em loco, de 2,00 x 2,00 m com esconsidade de 45º - areia e brita comerciais (Execução, incluindo fornecimento, carga e transporte de todos os materiais, exclui escavação) - (Caderno de Bueiros Celulares RT 01.45)</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</si>
  <si>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</si>
  <si>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Boca de Bueiro simples celular de concreto moldado em loco, de 2,00 x 2,50 m com esconsidade de 0º - areia e brita comerciais (Execução, incluindo fornecimento, carga e transporte de todos os materiais, exclui escavação) - (Caderno de Bueiros Celulares RT 01.45)</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</si>
  <si>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</si>
  <si>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Boca de Bueiro simples celular de concreto moldado em loco, de 2,00 x 2,50 m com esconsidade de 15º - areia e brita comerciais (Execução, incluindo fornecimento, carga e transporte de todos os materiais, exclui escavação) - (Caderno de Bueiros Celulares RT 01.45)</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</si>
  <si>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</si>
  <si>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Boca de Bueiro simples celular de concreto moldado em loco, de 2,00 x 2,50 m com esconsidade de 30º - areia e brita comerciais (Execução, incluindo fornecimento, carga e transporte de todos os materiais, exclui escavação) - (Caderno de Bueiros Celulares RT 01.45)</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</si>
  <si>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</si>
  <si>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Boca de Bueiro simples celular de concreto moldado em loco, de 2,00 x 2,50 m com esconsidade de 45º - areia e brita comerciais (Execução, incluindo fornecimento, carga e transporte de todos os materiais, exclui escavação) - (Caderno de Bueiros Celulares RT 01.45)</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</si>
  <si>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</si>
  <si>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Boca de Bueiro simples celular de concreto moldado em loco, de 2,00 x 3,00 m com esconsidade de 0º - areia e brita comerciais (Execução, incluindo fornecimento, carga e transporte de todos os materiais, exclui escavação) - (Caderno de Bueiros Celulares RT 01.45)</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</si>
  <si>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</si>
  <si>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Boca de Bueiro simples celular de concreto moldado em loco, de 2,00 x 3,00 m com esconsidade de 15º - areia e brita comerciais (Execução, incluindo fornecimento, carga e transporte de todos os materiais, exclui escavação) - (Caderno de Bueiros Celulares RT 01.45)</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</si>
  <si>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</si>
  <si>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Boca de Bueiro simples celular de concreto moldado em loco, de 2,00 x 3,00 m com esconsidade de 30º - areia e brita comerciais (Execução, incluindo fornecimento, carga e transporte de todos os materiais, exclui escavação) - (Caderno de Bueiros Celulares RT 01.45)</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</si>
  <si>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</si>
  <si>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Boca de Bueiro simples celular de concreto moldado em loco, de 2,00 x 3,00 m com esconsidade de 45º - areia e brita comerciais (Execução, incluindo fornecimento, carga e transporte de todos os materiais, exclui escavação) - (Caderno de Bueiros Celulares RT 01.45)</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</si>
  <si>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</si>
  <si>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Boca de Bueiro simples celular de concreto moldado em loco, de 2,50 x 2,50 m com esconsidade de 0º - areia e brita comerciais (Execução, incluindo fornecimento, carga e transporte de todos os materiais, exclui escavação) - (Caderno de Bueiros Celulares RT 01.45)</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</si>
  <si>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</si>
  <si>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Boca de Bueiro simples celular de concreto moldado em loco, de 2,50 x 2,50 m com esconsidade de 15º - areia e brita comerciais (Execução, incluindo fornecimento, carga e transporte de todos os materiais, exclui escavação) - (Caderno de Bueiros Celulares RT 01.45)</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</si>
  <si>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</si>
  <si>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Boca de Bueiro simples celular de concreto moldado em loco, de 2,50 x 2,50 m com esconsidade de 30º - areia e brita comerciais (Execução, incluindo fornecimento, carga e transporte de todos os materiais, exclui escavação) - (Caderno de Bueiros Celulares RT 01.45)</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</si>
  <si>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</si>
  <si>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Boca de Bueiro simples celular de concreto moldado em loco, de 2,50 x 2,50 m com esconsidade de 45º - areia e brita comerciais (Execução, incluindo fornecimento, carga e transporte de todos os materiais, exclui escavação) - (Caderno de Bueiros Celulares RT 01.45)</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</si>
  <si>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</si>
  <si>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Boca de Bueiro simples celular de concreto moldado em loco, de 2,50 x 3,00 m com esconsidade de 0º - areia e brita comerciais (Execução, incluindo fornecimento, carga e transporte de todos os materiais, exclui escavação) - (Caderno de Bueiros Celulares RT 01.45)</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</si>
  <si>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</si>
  <si>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Boca de Bueiro simples celular de concreto moldado em loco, de 2,50 x 3,00 m com esconsidade de 15º - areia e brita comerciais (Execução, incluindo fornecimento, carga e transporte de todos os materiais, exclui escavação) - (Caderno de Bueiros Celulares RT 01.45)</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</si>
  <si>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</si>
  <si>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Boca de Bueiro simples celular de concreto moldado em loco, de 2,50 x 3,00 m com esconsidade de 30º - areia e brita comerciais (Execução, incluindo fornecimento, carga e transporte de todos os materiais, exclui escavação) - (Caderno de Bueiros Celulares RT 01.45)</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</si>
  <si>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</si>
  <si>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Boca de Bueiro simples celular de concreto moldado em loco, de 2,50 x 3,00 m com esconsidade de 45º - areia e brita comerciais (Execução, incluindo fornecimento, carga e transporte de todos os materiais, exclui escavação) - (Caderno de Bueiros Celulares RT 01.45)</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</si>
  <si>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</si>
  <si>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Boca de Bueiro simples celular de concreto moldado em loco, de 3,00 x 2,00 m com esconsidade de 0º - areia e brita comerciais (Execução, incluindo fornecimento, carga e transporte de todos os materiais, exclui escavação) - (Caderno de Bueiros Celulares RT 01.45)</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</si>
  <si>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</si>
  <si>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Boca de Bueiro simples celular de concreto moldado em loco, de 3,00 x 2,00 m com esconsidade de 15º - areia e brita comerciais (Execução, incluindo fornecimento, carga e transporte de todos os materiais, exclui escavação) - (Caderno de Bueiros Celulares RT 01.45)</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</si>
  <si>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</si>
  <si>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Boca de Bueiro simples celular de concreto moldado em loco, de 3,00 x 2,00 m com esconsidade de 30º - areia e brita comerciais (Execução, incluindo fornecimento, carga e transporte de todos os materiais, exclui escavação) - (Caderno de Bueiros Celulares RT 01.45)</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</si>
  <si>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</si>
  <si>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Boca de Bueiro simples celular de concreto moldado em loco, de 3,00 x 2,00 m com esconsidade de 45º - areia e brita comerciais (Execução, incluindo fornecimento, carga e transporte de todos os materiais, exclui escavação) - (Caderno de Bueiros Celulares RT 01.45)</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</si>
  <si>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</si>
  <si>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Boca de Bueiro simples celular de concreto moldado em loco, de 3,00 x 2,50 m com esconsidade de 0º - areia e brita comerciais (Execução, incluindo fornecimento, carga e transporte de todos os materiais, exclui escavação) - (Caderno de Bueiros Celulares RT 01.45)</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</si>
  <si>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</si>
  <si>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Boca de Bueiro simples celular de concreto moldado em loco, de 3,00 x 2,50 m com esconsidade de 15º - areia e brita comerciais (Execução, incluindo fornecimento, carga e transporte de todos os materiais, exclui escavação) - (Caderno de Bueiros Celulares RT 01.45)</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</si>
  <si>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</si>
  <si>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Boca de Bueiro simples celular de concreto moldado em loco, de 3,00 x 2,50 m com esconsidade de 30º - areia e brita comerciais (Execução, incluindo fornecimento, carga e transporte de todos os materiais, exclui escavação) - (Caderno de Bueiros Celulares RT 01.45)</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</si>
  <si>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</si>
  <si>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Boca de Bueiro simples celular de concreto moldado em loco, de 3,00 x 2,50 m com esconsidade de 45º - areia e brita comerciais (Execução, incluindo fornecimento, carga e transporte de todos os materiais, exclui escavação) - (Caderno de Bueiros Celulares RT 01.45)</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</si>
  <si>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</si>
  <si>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Boca de Bueiro simples celular de concreto moldado em loco, de 3,00 x 3,00 m com esconsidade de 0º - areia e brita comerciais (Execução, incluindo fornecimento, carga e transporte de todos os materiais, exclui escavação) - (Caderno de Bueiros Celulares RT 01.45)</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</si>
  <si>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</si>
  <si>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Boca de Bueiro simples celular de concreto moldado em loco, de 3,00 x 3,00 m com esconsidade de 15º - areia e brita comerciais (Execução, incluindo fornecimento, carga e transporte de todos os materiais, exclui escavação) - (Caderno de Bueiros Celulares RT 01.45)</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</si>
  <si>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</si>
  <si>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Boca de Bueiro simples celular de concreto moldado em loco, de 3,00 x 3,00 m com esconsidade de 30º - areia e brita comerciais (Execução, incluindo fornecimento, carga e transporte de todos os materiais, exclui escavação) - (Caderno de Bueiros Celulares RT 01.45)</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</si>
  <si>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</si>
  <si>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Boca de Bueiro simples celular de concreto moldado em loco, de 3,00 x 3,00 m com esconsidade de 45º - areia e brita comerciais (Execução, incluindo fornecimento, carga e transporte de todos os materiais, exclui escavação) - (Caderno de Bueiros Celulares RT 01.45)</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</si>
  <si>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</si>
  <si>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Boca de Bueiro simples celular de concreto moldado em loco, de 3,50 x 2,50 m com esconsidade de 0º - areia e brita comerciais (Execução, incluindo fornecimento, carga e transporte de todos os materiais, exclui escavação) - (Caderno de Bueiros Celulares RT 01.45)</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</si>
  <si>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</si>
  <si>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Boca de Bueiro simples celular de concreto moldado em loco, de 3,50 x 2,50 m com esconsidade de 15º - areia e brita comerciais (Execução, incluindo fornecimento, carga e transporte de todos os materiais, exclui escavação) - (Caderno de Bueiros Celulares RT 01.45)</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</si>
  <si>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</si>
  <si>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Boca de Bueiro simples celular de concreto moldado em loco, de 3,50 x 2,50 m com esconsidade de 30º - areia e brita comerciais (Execução, incluindo fornecimento, carga e transporte de todos os materiais, exclui escavação) - (Caderno de Bueiros Celulares RT 01.45)</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</si>
  <si>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</si>
  <si>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Boca de Bueiro simples celular de concreto moldado em loco, de 3,50 x 2,50 m com esconsidade de 45º - areia e brita comerciais (Execução, incluindo fornecimento, carga e transporte de todos os materiais, exclui escavação) - (Caderno de Bueiros Celulares RT 01.45)</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</si>
  <si>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</si>
  <si>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Boca de Bueiro simples celular de concreto moldado em loco, de 3,50 x 3,00 m com esconsidade de 0º - areia e brita comerciais (Execução, incluindo fornecimento, carga e transporte de todos os materiais, exclui escavação) - (Caderno de Bueiros Celulares RT 01.45)</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</si>
  <si>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</si>
  <si>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Boca de Bueiro simples celular de concreto moldado em loco, de 3,50 x 3,00 m com esconsidade de 15º - areia e brita comerciais (Execução, incluindo fornecimento, carga e transporte de todos os materiais, exclui escavação) - (Caderno de Bueiros Celulares RT 01.45)</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</si>
  <si>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</si>
  <si>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Boca de Bueiro simples celular de concreto moldado em loco, de 3,50 x 3,00 m com esconsidade de 30º - areia e brita comerciais (Execução, incluindo fornecimento, carga e transporte de todos os materiais, exclui escavação) - (Caderno de Bueiros Celulares RT 01.45)</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</si>
  <si>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</si>
  <si>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Boca de Bueiro simples celular de concreto moldado em loco, de 3,50 x 3,00 m com esconsidade de 45º - areia e brita comerciais (Execução, incluindo fornecimento, carga e transporte de todos os materiais, exclui escavação) - (Caderno de Bueiros Celulares RT 01.45)</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</si>
  <si>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</si>
  <si>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Boca de Bueiro simples celular de concreto moldado em loco, de 3,50 x 3,50 m com esconsidade de 0º - areia e brita comerciais (Execução, incluindo fornecimento, carga e transporte de todos os materiais, exclui escavação) - (Caderno de Bueiros Celulares RT 01.45)</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</si>
  <si>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</si>
  <si>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Boca de Bueiro simples celular de concreto moldado em loco, de 3,50 x 3,50 m com esconsidade de 15º - areia e brita comerciais (Execução, incluindo fornecimento, carga e transporte de todos os materiais, exclui escavação) - (Caderno de Bueiros Celulares RT 01.45)</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</si>
  <si>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</si>
  <si>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Boca de Bueiro simples celular de concreto moldado em loco, de 3,50 x 3,50 m com esconsidade de 30º - areia e brita comerciais (Execução, incluindo fornecimento, carga e transporte de todos os materiais, exclui escavação) - (Caderno de Bueiros Celulares RT 01.45)</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</si>
  <si>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</si>
  <si>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Boca de Bueiro simples celular de concreto moldado em loco, de 3,50 x 3,50 m com esconsidade de 45º - areia e brita comerciais (Execução, incluindo fornecimento, carga e transporte de todos os materiais, exclui escavação) - (Caderno de Bueiros Celulares RT 01.45)</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</si>
  <si>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</si>
  <si>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Boca de Bueiro simples celular de concreto moldado em loco, de 4,00 x 3,00 m com esconsidade de 0º - areia e brita comerciais (Execução, incluindo fornecimento, carga e transporte de todos os materiais, exclui escavação) - (Caderno de Bueiros Celulares RT 01.45)</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</si>
  <si>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</si>
  <si>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Boca de Bueiro simples celular de concreto moldado em loco, de 4,00 x 3,00 m com esconsidade de 15º - areia e brita comerciais (Execução, incluindo fornecimento, carga e transporte de todos os materiais, exclui escavação) - (Caderno de Bueiros Celulares RT 01.45)</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</si>
  <si>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</si>
  <si>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Boca de Bueiro simples celular de concreto moldado em loco, de 4,00 x 3,00 m com esconsidade de 30º - areia e brita comerciais (Execução, incluindo fornecimento, carga e transporte de todos os materiais, exclui escavação) - (Caderno de Bueiros Celulares RT 01.45)</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</si>
  <si>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</si>
  <si>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Boca de Bueiro simples celular de concreto moldado em loco, de 4,00 x 3,00 m com esconsidade de 45º - areia e brita comerciais (Execução, incluindo fornecimento, carga e transporte de todos os materiais, exclui escavação) - (Caderno de Bueiros Celulares RT 01.45)</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</si>
  <si>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</si>
  <si>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Boca de Bueiro simples celular de concreto moldado em loco, de 4,00 x 4,00 m com esconsidade de 0º - areia e brita comerciais (Execução, incluindo fornecimento, carga e transporte de todos os materiais, exclui escavação) - (Caderno de Bueiros Celulares RT 01.45)</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</si>
  <si>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</si>
  <si>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Boca de Bueiro simples celular de concreto moldado em loco, de 4,00 x 4,00 m com esconsidade de 15º - areia e brita comerciais (Execução, incluindo fornecimento, carga e transporte de todos os materiais, exclui escavação) - (Caderno de Bueiros Celulares RT 01.45)</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</si>
  <si>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</si>
  <si>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Boca de Bueiro simples celular de concreto moldado em loco, de 4,00 x 4,00 m com esconsidade de 30º - areia e brita comerciais (Execução, incluindo fornecimento, carga e transporte de todos os materiais, exclui escavação) - (Caderno de Bueiros Celulares RT 01.45)</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</si>
  <si>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</si>
  <si>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Boca de Bueiro simples celular de concreto moldado em loco, de 4,00 x 4,00 m com esconsidade de 45º - areia e brita comerciais (Execução, incluindo fornecimento, carga e transporte de todos os materiais, exclui escavação) - (Caderno de Bueiros Celulares RT 01.45)</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</si>
  <si>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</si>
  <si>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Boca de Bueiro triplo celular de concreto moldado em loco, de 2,00 x 2,00 m com esconsidade de 0º - areia e brita comerciais (Execução, incluindo fornecimento, carga e transporte de todos os materiais, exclui escavação) - (Caderno de Bueiros Celulares RT 01.45)</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</si>
  <si>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</si>
  <si>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Boca de Bueiro triplo celular de concreto moldado em loco, de 2,00 x 2,00 m com esconsidade de 15º - areia e brita comerciais (Execução, incluindo fornecimento, carga e transporte de todos os materiais, exclui escavação) - (Caderno de Bueiros Celulares RT 01.45)</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</si>
  <si>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</si>
  <si>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Boca de Bueiro triplo celular de concreto moldado em loco, de 2,00 x 2,00 m com esconsidade de 30º - areia e brita comerciais (Execução, incluindo fornecimento, carga e transporte de todos os materiais, exclui escavação) - (Caderno de Bueiros Celulares RT 01.45)</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</si>
  <si>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</si>
  <si>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Boca de Bueiro triplo celular de concreto moldado em loco, de 2,00 x 2,00 m com esconsidade de 45º - areia e brita comerciais (Execução, incluindo fornecimento, carga e transporte de todos os materiais, exclui escavação) - (Caderno de Bueiros Celulares RT 01.45)</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</si>
  <si>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</si>
  <si>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Boca de Bueiro triplo celular de concreto moldado em loco, de 3,00 x 2,00 m com esconsidade de 0º - areia e brita comerciais (Execução, incluindo fornecimento, carga e transporte de todos os materiais, exclui escavação) - (Caderno de Bueiros Celulares RT 01.45)</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</si>
  <si>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</si>
  <si>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Boca de Bueiro triplo celular de concreto moldado em loco, de 3,00 x 2,00 m com esconsidade de 15º - areia e brita comerciais (Execução, incluindo fornecimento, carga e transporte de todos os materiais, exclui escavação) - (Caderno de Bueiros Celulares RT 01.45)</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</si>
  <si>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</si>
  <si>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Boca de Bueiro triplo celular de concreto moldado em loco, de 3,00 x 2,00 m com esconsidade de 30º - areia e brita comerciais (Execução, incluindo fornecimento, carga e transporte de todos os materiais, exclui escavação) - (Caderno de Bueiros Celulares RT 01.45)</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</si>
  <si>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</si>
  <si>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Boca de Bueiro triplo celular de concreto moldado em loco, de 3,00 x 2,00 m com esconsidade de 45º - areia e brita comerciais (Execução, incluindo fornecimento, carga e transporte de todos os materiais, exclui escavação) - (Caderno de Bueiros Celulares RT 01.45)</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</si>
  <si>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</si>
  <si>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Boca de Bueiro triplo celular de concreto moldado em loco, de 3,00 x 3,00 m com esconsidade de 0º - areia e brita comerciais (Execução, incluindo fornecimento, carga e transporte de todos os materiais, exclui escavação) - (Caderno de Bueiros Celulares RT 01.45)</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</si>
  <si>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</si>
  <si>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Boca de Bueiro triplo celular de concreto moldado em loco, de 3,00 x 3,00 m com esconsidade de 15º - areia e brita comerciais (Execução, incluindo fornecimento, carga e transporte de todos os materiais, exclui escavação) - (Caderno de Bueiros Celulares RT 01.45)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</si>
  <si>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</si>
  <si>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Boca de Bueiro triplo celular de concreto moldado em loco, de 3,00 x 3,00 m com esconsidade de 30º - areia e brita comerciais (Execução, incluindo fornecimento, carga e transporte de todos os materiais, exclui escavação) - (Caderno de Bueiros Celulares RT 01.45)</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</si>
  <si>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</si>
  <si>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Boca de Bueiro triplo celular de concreto moldado em loco, de 3,00 x 3,00 m com esconsidade de 45º - areia e brita comerciais (Execução, incluindo fornecimento, carga e transporte de todos os materiais, exclui escavação) - (Caderno de Bueiros Celulares RT 01.45)</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</si>
  <si>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</si>
  <si>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Boca de Bueiro triplo celular de concreto moldado em loco, de 3,50 x 3,50 m com esconsidade de 0º - areia e brita comerciais (Execução, incluindo fornecimento, carga e transporte de todos os materiais, exclui escavação) - (Caderno de Bueiros Celulares RT 01.45)</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</si>
  <si>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</si>
  <si>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Boca de Bueiro triplo celular de concreto moldado em loco, de 3,50 x 3,50 m com esconsidade de 15º - areia e brita comerciais (Execução, incluindo fornecimento, carga e transporte de todos os materiais, exclui escavação) - (Caderno de Bueiros Celulares RT 01.45)</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</si>
  <si>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</si>
  <si>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Boca de Bueiro triplo celular de concreto moldado em loco, de 3,50 x 3,50 m com esconsidade de 30º - areia e brita comerciais (Execução, incluindo fornecimento, carga e transporte de todos os materiais, exclui escavação) - (Caderno de Bueiros Celulares RT 01.45)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</si>
  <si>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</si>
  <si>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Boca de Bueiro triplo celular de concreto moldado em loco, de 3,50 x 3,50 m com esconsidade de 45º - areia e brita comerciais (Execução, incluindo fornecimento, carga e transporte de todos os materiais, exclui escavação) - (Caderno de Bueiros Celulares RT 01.45)</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</si>
  <si>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</si>
  <si>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</si>
  <si>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</si>
  <si>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</si>
  <si>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</si>
  <si>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</si>
  <si>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</si>
  <si>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</si>
  <si>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</si>
  <si>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</si>
  <si>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</si>
  <si>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</si>
  <si>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</si>
  <si>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</si>
  <si>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</si>
  <si>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</si>
  <si>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</si>
  <si>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</si>
  <si>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</si>
  <si>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</si>
  <si>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</si>
  <si>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</si>
  <si>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</si>
  <si>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</si>
  <si>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</si>
  <si>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</si>
  <si>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</si>
  <si>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</si>
  <si>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</si>
  <si>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</si>
  <si>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</si>
  <si>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</si>
  <si>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</si>
  <si>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</si>
  <si>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</si>
  <si>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</si>
  <si>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</si>
  <si>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</si>
  <si>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</si>
  <si>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</si>
  <si>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</si>
  <si>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</si>
  <si>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</si>
  <si>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</si>
  <si>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</si>
  <si>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</si>
  <si>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</si>
  <si>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</si>
  <si>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</si>
  <si>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</si>
  <si>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</si>
  <si>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</si>
  <si>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</si>
  <si>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</si>
  <si>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</si>
  <si>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</si>
  <si>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</si>
  <si>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</si>
  <si>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</si>
  <si>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</si>
  <si>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</si>
  <si>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</si>
  <si>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</si>
  <si>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</si>
  <si>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</si>
  <si>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</si>
  <si>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</si>
  <si>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</si>
  <si>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</si>
  <si>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</si>
  <si>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</si>
  <si>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</si>
  <si>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</si>
  <si>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</si>
  <si>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</si>
  <si>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</si>
  <si>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</si>
  <si>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</si>
  <si>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</si>
  <si>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</si>
  <si>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</si>
  <si>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</si>
  <si>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</si>
  <si>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</si>
  <si>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</si>
  <si>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</si>
  <si>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</si>
  <si>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</si>
  <si>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</si>
  <si>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</si>
  <si>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</si>
  <si>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</si>
  <si>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</si>
  <si>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</si>
  <si>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</si>
  <si>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</si>
  <si>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</si>
  <si>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</si>
  <si>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</si>
  <si>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</si>
  <si>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</si>
  <si>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</si>
  <si>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</si>
  <si>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</si>
  <si>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</si>
  <si>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</si>
  <si>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</si>
  <si>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</si>
  <si>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</si>
  <si>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</si>
  <si>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</si>
  <si>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</si>
  <si>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</si>
  <si>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</si>
  <si>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</si>
  <si>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</si>
  <si>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</si>
  <si>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</si>
  <si>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</si>
  <si>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</si>
  <si>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</si>
  <si>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</si>
  <si>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</si>
  <si>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</si>
  <si>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</si>
  <si>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</si>
  <si>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</si>
  <si>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</si>
  <si>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</si>
  <si>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</si>
  <si>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</si>
  <si>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</si>
  <si>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</si>
  <si>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</si>
  <si>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</si>
  <si>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</si>
  <si>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</si>
  <si>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</si>
  <si>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</si>
  <si>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</si>
  <si>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</si>
  <si>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</si>
  <si>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</si>
  <si>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</si>
  <si>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</si>
  <si>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</si>
  <si>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</si>
  <si>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</si>
  <si>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</si>
  <si>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</si>
  <si>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</si>
  <si>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</si>
  <si>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</si>
  <si>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</si>
  <si>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</si>
  <si>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</si>
  <si>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</si>
  <si>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</si>
  <si>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</si>
  <si>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</si>
  <si>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</si>
  <si>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</si>
  <si>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</si>
  <si>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</si>
  <si>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</si>
  <si>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</si>
  <si>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</si>
  <si>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</si>
  <si>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</si>
  <si>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</si>
  <si>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</si>
  <si>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</si>
  <si>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</si>
  <si>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</si>
  <si>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</si>
  <si>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</si>
  <si>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</si>
  <si>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</si>
  <si>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</si>
  <si>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</si>
  <si>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</si>
  <si>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</si>
  <si>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</si>
  <si>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</si>
  <si>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</si>
  <si>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</si>
  <si>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</si>
  <si>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</si>
  <si>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</si>
  <si>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</si>
  <si>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</si>
  <si>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</si>
  <si>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</si>
  <si>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</si>
  <si>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</si>
  <si>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</si>
  <si>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</si>
  <si>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</si>
  <si>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</si>
  <si>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</si>
  <si>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</si>
  <si>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</si>
  <si>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</si>
  <si>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</si>
  <si>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</si>
  <si>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</si>
  <si>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</si>
  <si>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</si>
  <si>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</si>
  <si>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</si>
  <si>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</si>
  <si>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</si>
  <si>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</si>
  <si>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</si>
  <si>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</si>
  <si>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</si>
  <si>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</si>
  <si>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</si>
  <si>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</si>
  <si>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</si>
  <si>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</si>
  <si>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</si>
  <si>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</si>
  <si>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</si>
  <si>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</si>
  <si>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</si>
  <si>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</si>
  <si>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</si>
  <si>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</si>
  <si>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</si>
  <si>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</si>
  <si>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</si>
  <si>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</si>
  <si>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</si>
  <si>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</si>
  <si>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</si>
  <si>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</si>
  <si>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</si>
  <si>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</si>
  <si>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</si>
  <si>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</si>
  <si>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</si>
  <si>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</si>
  <si>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</si>
  <si>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</si>
  <si>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</si>
  <si>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</si>
  <si>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</si>
  <si>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</si>
  <si>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</si>
  <si>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</si>
  <si>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</si>
  <si>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</si>
  <si>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</si>
  <si>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</si>
  <si>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</si>
  <si>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</si>
  <si>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DESENHISTA/MODELADOR TÉCNICO, INCLUSIVE ENCARGOS COMPLEMENTARES</t>
  </si>
  <si>
    <t>FORRAÇÃO - ACALIPHA - ACALIPHA REPTANS (25 CM) - MEIA SOMBRA/SOL</t>
  </si>
  <si>
    <t>FORRAÇÃO - WEDELIA - WEDELIA PALUDOSA (20 CM) - SOL</t>
  </si>
  <si>
    <t>FORRAÇÃO - CLOROFITO - CLOROFITUM (25 CM) - MEIA SOMBRA/SOL</t>
  </si>
  <si>
    <t>FORRAÇÃO - AGAPANTO - AGAPANTHUS AFRICANUS (25 CM) - SOL</t>
  </si>
  <si>
    <t>FORRAÇÃO - LÍRIO AMARELO - HEMEROCALYS FLAVA (25 CM) - SOL</t>
  </si>
  <si>
    <t>FORRAÇÃO - BARBA DE SERPENTE - OPHIOPOGON JAPONICUS (25 CM) - MEIA SOMBRA</t>
  </si>
  <si>
    <t>FORRAÇÃO - SINGÔNIO - SYNGONIUM ANGUSTATUM (25 CM) - SOMBRA</t>
  </si>
  <si>
    <t>FORRAÇÃO - PELO DE URSO - OPHIOPOGUM JAPONICUS (15 CM) - SOMBRA</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</si>
  <si>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</si>
  <si>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</si>
  <si>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</si>
  <si>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PLANTIO DE ÁRVORES, INCLUSIVE EXECUÇÃO DE BERÇO 60 X 120 X 60CM (C X L X H) ADP REF 98511</t>
  </si>
  <si>
    <t>PLANTIO DE ÁRVORES, INCLUSIVE EXECUÇÃO BERÇO 60 X 60 X 60CM (C X L X H), ADP REF 98511</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</si>
  <si>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</si>
  <si>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</si>
  <si>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</si>
  <si>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</si>
  <si>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</si>
  <si>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ÁRVORE - IPÊ ROXO - HANDROANTHUS IMPETIGINOSUS - H&gt;=2,50 METROS</t>
  </si>
  <si>
    <t>ÁRVORE - IPÊ BRANCO - TABEBUIA ROSEOALBA - H&gt;=2,50 METROS</t>
  </si>
  <si>
    <t>ÁRVORE - IPÊ AMARELO - HANDROANTHUS SERRATIFOLIUS - H&gt;=2,50 METROS</t>
  </si>
  <si>
    <t>ÁRVORE - OITI - LICANIA TOMENTOSA - H&gt;=1,80 METROS</t>
  </si>
  <si>
    <t>ÁRVORE - ESCUMILHA AFRICANA - LAGERSTROEMIA SPECIOSA - H&gt;=1,80 METROS</t>
  </si>
  <si>
    <t>ÁRVORE - JEQUITIBÁ BRANCO - CARINIANA ESTRELLENSIS - H&gt;=1,80 METROS</t>
  </si>
  <si>
    <t>ÁRVORE FRUTÍFERA - PITANGA - EUGENIA UNIFLORA - H&gt;=1,80 METROS</t>
  </si>
  <si>
    <t>ÁRVORE FRUTÍFERA - ARAÇÁ - PSIDIUM CATTLEIANUM - H&gt;=1,80 METROS</t>
  </si>
  <si>
    <t>ÁRVORE FRUTÍFERA - ACEROLA - MALPIGHIA GLABRA - H&gt;=1,80 METROS</t>
  </si>
  <si>
    <t>ÁRVORE FRUTÍFERA - AMOREIRA - MORUS IGNUS - H&gt;=1,80 METROS</t>
  </si>
  <si>
    <t>ÁRVORE FRUTÍFERA - GRUMIXAMA - EUGENIA BRASILIENSES - H&gt;=1,80 METROS</t>
  </si>
  <si>
    <t>ÁRVORE FRUTÍFERA - GOIABA BRANCA - PSIDIUM GUAYAVA - H&gt;=1,80 METROS</t>
  </si>
  <si>
    <t>ÁRVORE FRUTÍFERA - GOIABA VERMELHA - PSIDIUM GUAYAVA - H&gt;=1,80 METROS</t>
  </si>
  <si>
    <t>ÁRVORE FRUTÍFERA - GOIABA AMARELA - PSIDIUM GUAYAVA - H&gt;=1,80 METROS</t>
  </si>
  <si>
    <t>ÁRVORE FRUTÍFERA - JABUTICABA - MYRCIARAIA CAULIFLORIA - H&gt;=1,80 METROS</t>
  </si>
  <si>
    <t>ÁRVORE FRUTÍFERA - JABUTICABA - PLINIA PERUVIANA - H&gt;=1,80 METROS</t>
  </si>
  <si>
    <t>ÁRVORE FRUTÍFERA - JABUTICABA - SABARÁ HÍBRIDA - MYRCIARAIA CAULIFLORIA - H&gt;=1,80 METROS</t>
  </si>
  <si>
    <t>21.33.43</t>
  </si>
  <si>
    <t>21.33.44</t>
  </si>
  <si>
    <t>21.33.46</t>
  </si>
  <si>
    <t>21.33.47</t>
  </si>
  <si>
    <t>21.33.48</t>
  </si>
  <si>
    <t>PREÇO TOTAL S/BDI (R$)</t>
  </si>
  <si>
    <t>PREÇO TOTAL C/BDI (R$)</t>
  </si>
  <si>
    <t>Grau de Sigilo</t>
  </si>
  <si>
    <t>#PUBLICO</t>
  </si>
  <si>
    <t>Nº OPERAÇÃO</t>
  </si>
  <si>
    <t>Nº TRANSFEREGOV</t>
  </si>
  <si>
    <t>PROPONENTE / TOMADOR</t>
  </si>
  <si>
    <t>APELIDO DO EMPREENDIMENTO / DESCRIÇÃO DO LOTE</t>
  </si>
  <si>
    <t>BDI 1</t>
  </si>
  <si>
    <t>TIPO DE OBRA</t>
  </si>
  <si>
    <t>Risco</t>
  </si>
  <si>
    <t>Despesas Financeiras</t>
  </si>
  <si>
    <t>Tributos (Contribuição Previdenciária sobre a Receita Bruta - Lei 12.546 de 14/12/2011 - Desoneração)</t>
  </si>
  <si>
    <t>BDI SEM desoneração (Fórmula Acórdão TCU)</t>
  </si>
  <si>
    <t>BDI =</t>
  </si>
  <si>
    <t>(1-CP-ISS-CRPB)</t>
  </si>
  <si>
    <t>(SELECIONAR)</t>
  </si>
  <si>
    <t>FILTRO</t>
  </si>
  <si>
    <t>↓</t>
  </si>
  <si>
    <t>F</t>
  </si>
  <si>
    <t xml:space="preserve"> / </t>
  </si>
  <si>
    <t>SICRO</t>
  </si>
  <si>
    <t>1.1</t>
  </si>
  <si>
    <t>3.1</t>
  </si>
  <si>
    <t>3.2</t>
  </si>
  <si>
    <t>4.1</t>
  </si>
  <si>
    <t>5.1</t>
  </si>
  <si>
    <t>6.1</t>
  </si>
  <si>
    <t>7.1</t>
  </si>
  <si>
    <t>8.1</t>
  </si>
  <si>
    <t>8.2</t>
  </si>
  <si>
    <t>8.3</t>
  </si>
  <si>
    <t>8.4</t>
  </si>
  <si>
    <t>9.1</t>
  </si>
  <si>
    <t>9.2</t>
  </si>
  <si>
    <t>9.3</t>
  </si>
  <si>
    <t>9.4</t>
  </si>
  <si>
    <t>9.5</t>
  </si>
  <si>
    <t>10.1</t>
  </si>
  <si>
    <t>10.1.1</t>
  </si>
  <si>
    <t>10.1.2</t>
  </si>
  <si>
    <t>10.1.3</t>
  </si>
  <si>
    <t>10.1.4</t>
  </si>
  <si>
    <t>10.1.5</t>
  </si>
  <si>
    <t>10.2</t>
  </si>
  <si>
    <t>10.2.1</t>
  </si>
  <si>
    <t>10.2.2</t>
  </si>
  <si>
    <t>10.2.3</t>
  </si>
  <si>
    <t>10.3</t>
  </si>
  <si>
    <t>10.3.1</t>
  </si>
  <si>
    <t>10.3.2</t>
  </si>
  <si>
    <t>10.3.3</t>
  </si>
  <si>
    <t>10.3.4</t>
  </si>
  <si>
    <t>11.1</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</si>
  <si>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</si>
  <si>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</si>
  <si>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</si>
  <si>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</si>
  <si>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</si>
  <si>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</si>
  <si>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</si>
  <si>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</si>
  <si>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</si>
  <si>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</si>
  <si>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</si>
  <si>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</si>
  <si>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</si>
  <si>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</si>
  <si>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</si>
  <si>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</si>
  <si>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</si>
  <si>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</si>
  <si>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</si>
  <si>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</si>
  <si>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</si>
  <si>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</si>
  <si>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</si>
  <si>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</si>
  <si>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</si>
  <si>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</si>
  <si>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</si>
  <si>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</si>
  <si>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</si>
  <si>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</si>
  <si>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</si>
  <si>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</si>
  <si>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</si>
  <si>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</si>
  <si>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</si>
  <si>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</si>
  <si>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</si>
  <si>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</si>
  <si>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</si>
  <si>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</si>
  <si>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</si>
  <si>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</si>
  <si>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</si>
  <si>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</si>
  <si>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</si>
  <si>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</si>
  <si>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</si>
  <si>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</si>
  <si>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</si>
  <si>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</si>
  <si>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</si>
  <si>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</si>
  <si>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</si>
  <si>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</si>
  <si>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</si>
  <si>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</si>
  <si>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</si>
  <si>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</si>
  <si>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</si>
  <si>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</si>
  <si>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</si>
  <si>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</si>
  <si>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</si>
  <si>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</si>
  <si>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</si>
  <si>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</si>
  <si>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</si>
  <si>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</si>
  <si>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</si>
  <si>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</si>
  <si>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</si>
  <si>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</si>
  <si>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</si>
  <si>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</si>
  <si>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</si>
  <si>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</si>
  <si>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</si>
  <si>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</si>
  <si>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</si>
  <si>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</si>
  <si>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</si>
  <si>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</si>
  <si>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</si>
  <si>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</si>
  <si>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</si>
  <si>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</si>
  <si>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</si>
  <si>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</si>
  <si>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</si>
  <si>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</si>
  <si>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</si>
  <si>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</si>
  <si>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</si>
  <si>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</si>
  <si>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</si>
  <si>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</si>
  <si>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</si>
  <si>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</si>
  <si>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</si>
  <si>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</si>
  <si>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</si>
  <si>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</si>
  <si>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</si>
  <si>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</si>
  <si>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</si>
  <si>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</si>
  <si>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</si>
  <si>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</si>
  <si>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</si>
  <si>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</si>
  <si>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</si>
  <si>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</si>
  <si>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</si>
  <si>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</si>
  <si>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</si>
  <si>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</si>
  <si>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</si>
  <si>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</si>
  <si>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</si>
  <si>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</si>
  <si>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</si>
  <si>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</si>
  <si>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</si>
  <si>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</si>
  <si>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</si>
  <si>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</si>
  <si>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</si>
  <si>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</si>
  <si>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</si>
  <si>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</si>
  <si>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</si>
  <si>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</si>
  <si>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</si>
  <si>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</si>
  <si>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</si>
  <si>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</si>
  <si>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</si>
  <si>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</si>
  <si>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</si>
  <si>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</si>
  <si>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</si>
  <si>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</si>
  <si>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</si>
  <si>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</si>
  <si>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</si>
  <si>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</si>
  <si>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</si>
  <si>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</si>
  <si>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</si>
  <si>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</si>
  <si>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</si>
  <si>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</si>
  <si>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</si>
  <si>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</si>
  <si>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</si>
  <si>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</si>
  <si>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</si>
  <si>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</si>
  <si>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</si>
  <si>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</si>
  <si>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</si>
  <si>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</si>
  <si>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</si>
  <si>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</si>
  <si>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</si>
  <si>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</si>
  <si>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</si>
  <si>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</si>
  <si>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</si>
  <si>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</si>
  <si>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</si>
  <si>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</si>
  <si>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</si>
  <si>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</si>
  <si>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</si>
  <si>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</si>
  <si>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</si>
  <si>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</si>
  <si>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</si>
  <si>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</si>
  <si>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</si>
  <si>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</si>
  <si>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</si>
  <si>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</si>
  <si>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</si>
  <si>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</si>
  <si>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</si>
  <si>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</si>
  <si>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</si>
  <si>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</si>
  <si>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</si>
  <si>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</si>
  <si>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</si>
  <si>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</si>
  <si>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</si>
  <si>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</si>
  <si>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</si>
  <si>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</si>
  <si>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</si>
  <si>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</si>
  <si>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</si>
  <si>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</si>
  <si>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</si>
  <si>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</si>
  <si>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</si>
  <si>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</si>
  <si>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</si>
  <si>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</si>
  <si>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</si>
  <si>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</si>
  <si>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</si>
  <si>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</si>
  <si>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</si>
  <si>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</si>
  <si>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</si>
  <si>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</si>
  <si>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</si>
  <si>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</si>
  <si>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</si>
  <si>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</si>
  <si>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</si>
  <si>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</si>
  <si>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</si>
  <si>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</si>
  <si>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</si>
  <si>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</si>
  <si>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</si>
  <si>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</si>
  <si>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</si>
  <si>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</si>
  <si>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</si>
  <si>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</si>
  <si>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</si>
  <si>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</si>
  <si>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</si>
  <si>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</si>
  <si>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</si>
  <si>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</si>
  <si>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</si>
  <si>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</si>
  <si>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</si>
  <si>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</si>
  <si>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</si>
  <si>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</si>
  <si>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</si>
  <si>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</si>
  <si>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</si>
  <si>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</si>
  <si>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</si>
  <si>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</si>
  <si>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</si>
  <si>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</si>
  <si>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</si>
  <si>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</si>
  <si>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</si>
  <si>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</si>
  <si>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</si>
  <si>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</si>
  <si>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</si>
  <si>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</si>
  <si>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</si>
  <si>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</si>
  <si>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</si>
  <si>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</si>
  <si>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</si>
  <si>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</si>
  <si>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</si>
  <si>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</si>
  <si>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</si>
  <si>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</si>
  <si>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</si>
  <si>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</si>
  <si>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</si>
  <si>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</si>
  <si>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</si>
  <si>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</si>
  <si>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</si>
  <si>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</si>
  <si>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</si>
  <si>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</si>
  <si>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</si>
  <si>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</si>
  <si>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</si>
  <si>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</si>
  <si>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</si>
  <si>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</si>
  <si>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</si>
  <si>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</si>
  <si>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</si>
  <si>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</si>
  <si>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</si>
  <si>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</si>
  <si>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</si>
  <si>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</si>
  <si>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</si>
  <si>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</si>
  <si>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</si>
  <si>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</si>
  <si>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</si>
  <si>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</si>
  <si>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</si>
  <si>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</si>
  <si>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</si>
  <si>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</si>
  <si>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</si>
  <si>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</si>
  <si>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</si>
  <si>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</si>
  <si>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</si>
  <si>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</si>
  <si>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</si>
  <si>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</si>
  <si>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</si>
  <si>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</si>
  <si>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</si>
  <si>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</si>
  <si>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</si>
  <si>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</si>
  <si>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</si>
  <si>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</si>
  <si>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</si>
  <si>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</si>
  <si>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</si>
  <si>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</si>
  <si>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</si>
  <si>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</si>
  <si>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</si>
  <si>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</si>
  <si>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</si>
  <si>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</si>
  <si>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</si>
  <si>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</si>
  <si>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</si>
  <si>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</si>
  <si>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</si>
  <si>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</si>
  <si>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</si>
  <si>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</si>
  <si>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</si>
  <si>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</si>
  <si>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</si>
  <si>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</si>
  <si>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</si>
  <si>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</si>
  <si>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</si>
  <si>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</si>
  <si>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</si>
  <si>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</si>
  <si>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</si>
  <si>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</si>
  <si>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</si>
  <si>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</si>
  <si>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</si>
  <si>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</si>
  <si>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</si>
  <si>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</si>
  <si>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</si>
  <si>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</si>
  <si>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</si>
  <si>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</si>
  <si>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</si>
  <si>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</si>
  <si>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</si>
  <si>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</si>
  <si>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</si>
  <si>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</si>
  <si>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</si>
  <si>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</si>
  <si>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</si>
  <si>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</si>
  <si>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</si>
  <si>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</si>
  <si>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</si>
  <si>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</si>
  <si>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</si>
  <si>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</si>
  <si>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</si>
  <si>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</si>
  <si>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</si>
  <si>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</si>
  <si>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</si>
  <si>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</si>
  <si>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</si>
  <si>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</si>
  <si>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</si>
  <si>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</si>
  <si>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</si>
  <si>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</si>
  <si>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</si>
  <si>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</si>
  <si>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</si>
  <si>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</si>
  <si>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</si>
  <si>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</si>
  <si>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</si>
  <si>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</si>
  <si>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</si>
  <si>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</si>
  <si>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</si>
  <si>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</si>
  <si>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</si>
  <si>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</si>
  <si>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</si>
  <si>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</si>
  <si>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</si>
  <si>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</si>
  <si>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</si>
  <si>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</si>
  <si>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</si>
  <si>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</si>
  <si>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</si>
  <si>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</si>
  <si>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</si>
  <si>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</si>
  <si>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</si>
  <si>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</si>
  <si>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</si>
  <si>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</si>
  <si>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</si>
  <si>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</si>
  <si>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</si>
  <si>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</si>
  <si>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</si>
  <si>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</si>
  <si>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</si>
  <si>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</si>
  <si>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</si>
  <si>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</si>
  <si>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</si>
  <si>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</si>
  <si>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</si>
  <si>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</si>
  <si>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</si>
  <si>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</si>
  <si>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</si>
  <si>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</si>
  <si>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</si>
  <si>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</si>
  <si>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</si>
  <si>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</si>
  <si>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</si>
  <si>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</si>
  <si>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</si>
  <si>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</si>
  <si>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</si>
  <si>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</si>
  <si>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</si>
  <si>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</si>
  <si>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</si>
  <si>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</si>
  <si>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</si>
  <si>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</si>
  <si>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</si>
  <si>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</si>
  <si>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</si>
  <si>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</si>
  <si>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</si>
  <si>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</si>
  <si>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</si>
  <si>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</si>
  <si>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</si>
  <si>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</si>
  <si>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</si>
  <si>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</si>
  <si>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</si>
  <si>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</si>
  <si>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</si>
  <si>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</si>
  <si>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</si>
  <si>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</si>
  <si>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</si>
  <si>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</si>
  <si>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</si>
  <si>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</si>
  <si>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</si>
  <si>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</si>
  <si>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</si>
  <si>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</si>
  <si>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</si>
  <si>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</si>
  <si>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</si>
  <si>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</si>
  <si>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</si>
  <si>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</si>
  <si>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</si>
  <si>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</si>
  <si>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</si>
  <si>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</si>
  <si>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</si>
  <si>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</si>
  <si>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</si>
  <si>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</si>
  <si>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</si>
  <si>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</si>
  <si>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</si>
  <si>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</si>
  <si>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</si>
  <si>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</si>
  <si>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</si>
  <si>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</si>
  <si>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</si>
  <si>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</si>
  <si>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</si>
  <si>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</si>
  <si>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</si>
  <si>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</si>
  <si>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</si>
  <si>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</si>
  <si>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</si>
  <si>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</si>
  <si>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</si>
  <si>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</si>
  <si>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</si>
  <si>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</si>
  <si>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</si>
  <si>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</si>
  <si>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</si>
  <si>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</si>
  <si>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</si>
  <si>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</si>
  <si>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</si>
  <si>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</si>
  <si>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</si>
  <si>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</si>
  <si>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</si>
  <si>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</si>
  <si>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</si>
  <si>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</si>
  <si>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</si>
  <si>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</si>
  <si>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</si>
  <si>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</si>
  <si>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</si>
  <si>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</si>
  <si>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</si>
  <si>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</si>
  <si>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</si>
  <si>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</si>
  <si>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</si>
  <si>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</si>
  <si>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</si>
  <si>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</si>
  <si>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</si>
  <si>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</si>
  <si>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</si>
  <si>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</si>
  <si>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</si>
  <si>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</si>
  <si>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</si>
  <si>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</si>
  <si>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</si>
  <si>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</si>
  <si>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</si>
  <si>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</si>
  <si>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</si>
  <si>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</si>
  <si>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</si>
  <si>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</si>
  <si>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</si>
  <si>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</si>
  <si>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</si>
  <si>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</si>
  <si>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</si>
  <si>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</si>
  <si>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</si>
  <si>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</si>
  <si>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</si>
  <si>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</si>
  <si>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</si>
  <si>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</si>
  <si>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</si>
  <si>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</si>
  <si>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</si>
  <si>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</si>
  <si>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</si>
  <si>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</si>
  <si>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</si>
  <si>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</si>
  <si>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</si>
  <si>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</si>
  <si>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</si>
  <si>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</si>
  <si>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</si>
  <si>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</si>
  <si>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</si>
  <si>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</si>
  <si>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</si>
  <si>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</si>
  <si>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</si>
  <si>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</si>
  <si>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</si>
  <si>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</si>
  <si>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</si>
  <si>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</si>
  <si>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</si>
  <si>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</si>
  <si>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</si>
  <si>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</si>
  <si>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</si>
  <si>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</si>
  <si>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</si>
  <si>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</si>
  <si>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</si>
  <si>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</si>
  <si>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</si>
  <si>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</si>
  <si>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</si>
  <si>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</si>
  <si>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</si>
  <si>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</si>
  <si>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</si>
  <si>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</si>
  <si>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</si>
  <si>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</si>
  <si>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</si>
  <si>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</si>
  <si>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</si>
  <si>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</si>
  <si>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</si>
  <si>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</si>
  <si>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</si>
  <si>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</si>
  <si>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</si>
  <si>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</si>
  <si>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</si>
  <si>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</si>
  <si>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</si>
  <si>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</si>
  <si>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</si>
  <si>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</si>
  <si>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</si>
  <si>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</si>
  <si>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</si>
  <si>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</si>
  <si>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</si>
  <si>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</si>
  <si>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</si>
  <si>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</si>
  <si>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</si>
  <si>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</si>
  <si>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</si>
  <si>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</si>
  <si>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</si>
  <si>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</si>
  <si>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</si>
  <si>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</si>
  <si>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</si>
  <si>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</si>
  <si>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</si>
  <si>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</si>
  <si>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</si>
  <si>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</si>
  <si>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</si>
  <si>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</si>
  <si>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</si>
  <si>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</si>
  <si>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</si>
  <si>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</si>
  <si>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</si>
  <si>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</si>
  <si>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</si>
  <si>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</si>
  <si>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</si>
  <si>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</si>
  <si>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</si>
  <si>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</si>
  <si>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</si>
  <si>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</si>
  <si>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</si>
  <si>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</si>
  <si>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</si>
  <si>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</si>
  <si>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</si>
  <si>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</si>
  <si>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</si>
  <si>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</si>
  <si>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</si>
  <si>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</si>
  <si>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</si>
  <si>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</si>
  <si>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</si>
  <si>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</si>
  <si>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</si>
  <si>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</si>
  <si>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</si>
  <si>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</si>
  <si>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</si>
  <si>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</si>
  <si>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</si>
  <si>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</si>
  <si>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</si>
  <si>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</si>
  <si>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</si>
  <si>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</si>
  <si>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</si>
  <si>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</si>
  <si>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</si>
  <si>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</si>
  <si>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</si>
  <si>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</si>
  <si>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</si>
  <si>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</si>
  <si>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</si>
  <si>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</si>
  <si>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</si>
  <si>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</si>
  <si>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</si>
  <si>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</si>
  <si>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</si>
  <si>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</si>
  <si>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</si>
  <si>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</si>
  <si>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</si>
  <si>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</si>
  <si>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</si>
  <si>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</si>
  <si>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</si>
  <si>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</si>
  <si>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</si>
  <si>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</si>
  <si>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</si>
  <si>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</si>
  <si>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</si>
  <si>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</si>
  <si>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</si>
  <si>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</si>
  <si>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</si>
  <si>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</si>
  <si>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</si>
  <si>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</si>
  <si>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</si>
  <si>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</si>
  <si>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</si>
  <si>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</si>
  <si>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</si>
  <si>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</si>
  <si>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</si>
  <si>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</si>
  <si>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</si>
  <si>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</si>
  <si>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</si>
  <si>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</si>
  <si>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</si>
  <si>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</si>
  <si>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</si>
  <si>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</si>
  <si>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</si>
  <si>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</si>
  <si>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</si>
  <si>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</si>
  <si>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</si>
  <si>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</si>
  <si>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</si>
  <si>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</si>
  <si>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</si>
  <si>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</si>
  <si>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</si>
  <si>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</si>
  <si>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</si>
  <si>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</si>
  <si>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</si>
  <si>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</si>
  <si>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</si>
  <si>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</si>
  <si>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</si>
  <si>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</si>
  <si>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</si>
  <si>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</si>
  <si>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</si>
  <si>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</si>
  <si>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</si>
  <si>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</si>
  <si>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</si>
  <si>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</si>
  <si>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</si>
  <si>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</si>
  <si>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</si>
  <si>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</si>
  <si>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</si>
  <si>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</si>
  <si>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</si>
  <si>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</si>
  <si>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</si>
  <si>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</si>
  <si>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</si>
  <si>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</si>
  <si>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</si>
  <si>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</si>
  <si>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</si>
  <si>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</si>
  <si>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</si>
  <si>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</si>
  <si>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</si>
  <si>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</si>
  <si>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</si>
  <si>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</si>
  <si>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</si>
  <si>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</si>
  <si>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</si>
  <si>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</si>
  <si>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</si>
  <si>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</si>
  <si>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</si>
  <si>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</si>
  <si>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</si>
  <si>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</si>
  <si>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</si>
  <si>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</si>
  <si>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</si>
  <si>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</si>
  <si>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</si>
  <si>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</si>
  <si>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</si>
  <si>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</si>
  <si>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</si>
  <si>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</si>
  <si>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</si>
  <si>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</si>
  <si>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</si>
  <si>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</si>
  <si>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</si>
  <si>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</si>
  <si>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</si>
  <si>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</si>
  <si>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</si>
  <si>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</si>
  <si>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</si>
  <si>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</si>
  <si>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</si>
  <si>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</si>
  <si>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</si>
  <si>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</si>
  <si>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</si>
  <si>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</si>
  <si>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</si>
  <si>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</si>
  <si>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</si>
  <si>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</si>
  <si>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</si>
  <si>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</si>
  <si>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</si>
  <si>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</si>
  <si>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</si>
  <si>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</si>
  <si>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</si>
  <si>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</si>
  <si>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</si>
  <si>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</si>
  <si>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</si>
  <si>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</si>
  <si>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</si>
  <si>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</si>
  <si>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</si>
  <si>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</si>
  <si>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</si>
  <si>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</si>
  <si>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</si>
  <si>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</si>
  <si>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</si>
  <si>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</si>
  <si>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</si>
  <si>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</si>
  <si>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</si>
  <si>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</si>
  <si>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</si>
  <si>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</si>
  <si>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</si>
  <si>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</si>
  <si>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</si>
  <si>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</si>
  <si>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</si>
  <si>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</si>
  <si>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</si>
  <si>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</si>
  <si>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</si>
  <si>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</si>
  <si>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</si>
  <si>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</si>
  <si>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</si>
  <si>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</si>
  <si>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</si>
  <si>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</si>
  <si>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</si>
  <si>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</si>
  <si>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</si>
  <si>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</si>
  <si>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</si>
  <si>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</si>
  <si>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</si>
  <si>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</si>
  <si>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</si>
  <si>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</si>
  <si>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</si>
  <si>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</si>
  <si>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</si>
  <si>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</si>
  <si>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</si>
  <si>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</si>
  <si>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</si>
  <si>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</si>
  <si>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</si>
  <si>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</si>
  <si>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</si>
  <si>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</si>
  <si>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</si>
  <si>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</si>
  <si>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</si>
  <si>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</si>
  <si>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</si>
  <si>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</si>
  <si>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</si>
  <si>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</si>
  <si>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</si>
  <si>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</si>
  <si>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</si>
  <si>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</si>
  <si>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</si>
  <si>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</si>
  <si>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</si>
  <si>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</si>
  <si>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</si>
  <si>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</si>
  <si>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</si>
  <si>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</si>
  <si>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</si>
  <si>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</si>
  <si>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</si>
  <si>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</si>
  <si>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</si>
  <si>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</si>
  <si>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</si>
  <si>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</si>
  <si>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</si>
  <si>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</si>
  <si>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</si>
  <si>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</si>
  <si>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</si>
  <si>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</si>
  <si>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</si>
  <si>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</si>
  <si>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</si>
  <si>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</si>
  <si>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</si>
  <si>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</si>
  <si>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</si>
  <si>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</si>
  <si>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</si>
  <si>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</si>
  <si>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</si>
  <si>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</si>
  <si>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</si>
  <si>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</si>
  <si>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</si>
  <si>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</si>
  <si>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</si>
  <si>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</si>
  <si>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</si>
  <si>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</si>
  <si>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</si>
  <si>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</si>
  <si>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</si>
  <si>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</si>
  <si>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</si>
  <si>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</si>
  <si>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</si>
  <si>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</si>
  <si>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</si>
  <si>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</si>
  <si>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</si>
  <si>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</si>
  <si>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</si>
  <si>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</si>
  <si>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</si>
  <si>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</si>
  <si>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</si>
  <si>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</si>
  <si>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</si>
  <si>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</si>
  <si>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</si>
  <si>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</si>
  <si>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</si>
  <si>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</si>
  <si>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</si>
  <si>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</si>
  <si>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</si>
  <si>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</si>
  <si>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</si>
  <si>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</si>
  <si>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</si>
  <si>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</si>
  <si>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</si>
  <si>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</si>
  <si>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</si>
  <si>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</si>
  <si>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</si>
  <si>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</si>
  <si>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</si>
  <si>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</si>
  <si>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</si>
  <si>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</si>
  <si>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</si>
  <si>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</si>
  <si>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</si>
  <si>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</si>
  <si>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</si>
  <si>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</si>
  <si>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</si>
  <si>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</si>
  <si>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</si>
  <si>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</si>
  <si>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</si>
  <si>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</si>
  <si>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</si>
  <si>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</si>
  <si>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</si>
  <si>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</si>
  <si>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</si>
  <si>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</si>
  <si>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</si>
  <si>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</si>
  <si>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</si>
  <si>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</si>
  <si>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</si>
  <si>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</si>
  <si>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</si>
  <si>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</si>
  <si>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</si>
  <si>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</si>
  <si>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</si>
  <si>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</si>
  <si>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</si>
  <si>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</si>
  <si>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</si>
  <si>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</si>
  <si>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</si>
  <si>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</si>
  <si>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</si>
  <si>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</si>
  <si>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</si>
  <si>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</si>
  <si>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</si>
  <si>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</si>
  <si>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</si>
  <si>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</si>
  <si>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</si>
  <si>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</si>
  <si>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</si>
  <si>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</si>
  <si>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</si>
  <si>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</si>
  <si>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</si>
  <si>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</si>
  <si>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</si>
  <si>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</si>
  <si>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</si>
  <si>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</si>
  <si>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</si>
  <si>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</si>
  <si>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</si>
  <si>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</si>
  <si>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</si>
  <si>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</si>
  <si>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</si>
  <si>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</si>
  <si>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</si>
  <si>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</si>
  <si>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</si>
  <si>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</si>
  <si>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</si>
  <si>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</si>
  <si>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</si>
  <si>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</si>
  <si>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</si>
  <si>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</si>
  <si>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</si>
  <si>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</si>
  <si>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</si>
  <si>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</si>
  <si>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</si>
  <si>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</si>
  <si>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</si>
  <si>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</si>
  <si>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</si>
  <si>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</si>
  <si>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</si>
  <si>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</si>
  <si>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</si>
  <si>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</si>
  <si>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</si>
  <si>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</si>
  <si>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</si>
  <si>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</si>
  <si>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</si>
  <si>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</si>
  <si>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</si>
  <si>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</si>
  <si>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</si>
  <si>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</si>
  <si>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</si>
  <si>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</si>
  <si>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</si>
  <si>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</si>
  <si>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</si>
  <si>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</si>
  <si>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</si>
  <si>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</si>
  <si>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</si>
  <si>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</si>
  <si>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</si>
  <si>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</si>
  <si>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</si>
  <si>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</si>
  <si>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</si>
  <si>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</si>
  <si>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</si>
  <si>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</si>
  <si>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</si>
  <si>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</si>
  <si>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</si>
  <si>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</si>
  <si>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</si>
  <si>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</si>
  <si>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</si>
  <si>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</si>
  <si>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</si>
  <si>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</si>
  <si>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</si>
  <si>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</si>
  <si>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</si>
  <si>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</si>
  <si>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</si>
  <si>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</si>
  <si>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</si>
  <si>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</si>
  <si>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</si>
  <si>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</si>
  <si>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</si>
  <si>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</si>
  <si>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</si>
  <si>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</si>
  <si>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</si>
  <si>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</si>
  <si>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</si>
  <si>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</si>
  <si>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</si>
  <si>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</si>
  <si>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</si>
  <si>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</si>
  <si>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</si>
  <si>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</si>
  <si>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</si>
  <si>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</si>
  <si>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</si>
  <si>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</si>
  <si>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</si>
  <si>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</si>
  <si>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</si>
  <si>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</si>
  <si>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</si>
  <si>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</si>
  <si>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</si>
  <si>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</si>
  <si>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</si>
  <si>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</si>
  <si>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</si>
  <si>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</si>
  <si>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</si>
  <si>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</si>
  <si>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</si>
  <si>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</si>
  <si>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</si>
  <si>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</si>
  <si>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</si>
  <si>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</si>
  <si>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</si>
  <si>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</si>
  <si>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</si>
  <si>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</si>
  <si>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</si>
  <si>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</si>
  <si>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</si>
  <si>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</si>
  <si>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</si>
  <si>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</si>
  <si>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</si>
  <si>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</si>
  <si>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</si>
  <si>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</si>
  <si>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</si>
  <si>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</si>
  <si>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</si>
  <si>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</si>
  <si>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</si>
  <si>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</si>
  <si>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</si>
  <si>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</si>
  <si>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</si>
  <si>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</si>
  <si>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</si>
  <si>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</si>
  <si>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</si>
  <si>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</si>
  <si>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</si>
  <si>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</si>
  <si>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</si>
  <si>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</si>
  <si>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</si>
  <si>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</si>
  <si>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</si>
  <si>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</si>
  <si>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</si>
  <si>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</si>
  <si>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</si>
  <si>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</si>
  <si>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</si>
  <si>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</si>
  <si>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</si>
  <si>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</si>
  <si>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</si>
  <si>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</si>
  <si>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</si>
  <si>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</si>
  <si>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</si>
  <si>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</si>
  <si>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</si>
  <si>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</si>
  <si>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</si>
  <si>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</si>
  <si>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</si>
  <si>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</si>
  <si>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</si>
  <si>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</si>
  <si>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</si>
  <si>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</si>
  <si>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</si>
  <si>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</si>
  <si>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</si>
  <si>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</si>
  <si>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</si>
  <si>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</si>
  <si>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</si>
  <si>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</si>
  <si>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</si>
  <si>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</si>
  <si>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</si>
  <si>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</si>
  <si>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</si>
  <si>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</si>
  <si>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</si>
  <si>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</si>
  <si>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</si>
  <si>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</si>
  <si>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</si>
  <si>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</si>
  <si>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</si>
  <si>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</si>
  <si>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</si>
  <si>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</si>
  <si>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</si>
  <si>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</si>
  <si>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</si>
  <si>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</si>
  <si>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</si>
  <si>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</si>
  <si>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</si>
  <si>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</si>
  <si>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</si>
  <si>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</si>
  <si>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</si>
  <si>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</si>
  <si>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</si>
  <si>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</si>
  <si>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</si>
  <si>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</si>
  <si>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</si>
  <si>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</si>
  <si>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</si>
  <si>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</si>
  <si>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</si>
  <si>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</si>
  <si>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</si>
  <si>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</si>
  <si>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</si>
  <si>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</si>
  <si>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</si>
  <si>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</si>
  <si>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</si>
  <si>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</si>
  <si>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</si>
  <si>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</si>
  <si>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</si>
  <si>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</si>
  <si>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</si>
  <si>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</si>
  <si>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</si>
  <si>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</si>
  <si>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</si>
  <si>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</si>
  <si>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</si>
  <si>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</si>
  <si>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</si>
  <si>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</si>
  <si>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</si>
  <si>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</si>
  <si>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</si>
  <si>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</si>
  <si>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</si>
  <si>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</si>
  <si>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</si>
  <si>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</si>
  <si>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</si>
  <si>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</si>
  <si>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</si>
  <si>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</si>
  <si>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</si>
  <si>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</si>
  <si>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</si>
  <si>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</si>
  <si>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</si>
  <si>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</si>
  <si>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</si>
  <si>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</si>
  <si>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</si>
  <si>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</si>
  <si>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</si>
  <si>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</si>
  <si>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</si>
  <si>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</si>
  <si>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</si>
  <si>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</si>
  <si>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</si>
  <si>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</si>
  <si>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</si>
  <si>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</si>
  <si>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</si>
  <si>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</si>
  <si>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</si>
  <si>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</si>
  <si>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</si>
  <si>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</si>
  <si>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</si>
  <si>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</si>
  <si>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</si>
  <si>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</si>
  <si>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</si>
  <si>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</si>
  <si>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</si>
  <si>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</si>
  <si>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</si>
  <si>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</si>
  <si>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</si>
  <si>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</si>
  <si>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</si>
  <si>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</si>
  <si>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</si>
  <si>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</si>
  <si>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</si>
  <si>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</si>
  <si>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</si>
  <si>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</si>
  <si>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</si>
  <si>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</si>
  <si>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</si>
  <si>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</si>
  <si>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</si>
  <si>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</si>
  <si>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</si>
  <si>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</si>
  <si>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</si>
  <si>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</si>
  <si>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</si>
  <si>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</si>
  <si>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</si>
  <si>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</si>
  <si>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</si>
  <si>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</si>
  <si>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</si>
  <si>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</si>
  <si>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</si>
  <si>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</si>
  <si>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</si>
  <si>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</si>
  <si>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</si>
  <si>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</si>
  <si>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</si>
  <si>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</si>
  <si>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</si>
  <si>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</si>
  <si>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</si>
  <si>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</si>
  <si>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</si>
  <si>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</si>
  <si>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</si>
  <si>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</si>
  <si>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</si>
  <si>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</si>
  <si>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</si>
  <si>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</si>
  <si>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</si>
  <si>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</si>
  <si>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</si>
  <si>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</si>
  <si>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</si>
  <si>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</si>
  <si>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</si>
  <si>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</si>
  <si>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</si>
  <si>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</si>
  <si>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</si>
  <si>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</si>
  <si>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</si>
  <si>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</si>
  <si>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</si>
  <si>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</si>
  <si>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</si>
  <si>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</si>
  <si>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</si>
  <si>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</si>
  <si>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</si>
  <si>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</si>
  <si>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</si>
  <si>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</si>
  <si>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</si>
  <si>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Cobertura em chapas zincadas com espessura de 0,43 mm - utilização 2 vezes</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</si>
  <si>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</si>
  <si>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</si>
  <si>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</si>
  <si>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</si>
  <si>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</si>
  <si>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</si>
  <si>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</si>
  <si>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</si>
  <si>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</si>
  <si>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</si>
  <si>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</si>
  <si>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</si>
  <si>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</si>
  <si>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</si>
  <si>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</si>
  <si>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</si>
  <si>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</si>
  <si>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</si>
  <si>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</si>
  <si>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com espessura de 0,20 m h = 1,0 m</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</si>
  <si>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</si>
  <si>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</si>
  <si>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</si>
  <si>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</si>
  <si>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</si>
  <si>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</si>
  <si>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</si>
  <si>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</si>
  <si>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</si>
  <si>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</si>
  <si>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</si>
  <si>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</si>
  <si>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</si>
  <si>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</si>
  <si>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</si>
  <si>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</si>
  <si>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</si>
  <si>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</si>
  <si>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</si>
  <si>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</si>
  <si>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</si>
  <si>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</si>
  <si>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</si>
  <si>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</si>
  <si>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</si>
  <si>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</si>
  <si>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</si>
  <si>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</si>
  <si>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</si>
  <si>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</si>
  <si>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</si>
  <si>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</si>
  <si>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</si>
  <si>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</si>
  <si>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</si>
  <si>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</si>
  <si>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</si>
  <si>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</si>
  <si>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</si>
  <si>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</si>
  <si>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</si>
  <si>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</si>
  <si>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</si>
  <si>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</si>
  <si>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</si>
  <si>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</si>
  <si>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</si>
  <si>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</si>
  <si>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</si>
  <si>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</si>
  <si>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</si>
  <si>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</si>
  <si>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</si>
  <si>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</si>
  <si>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</si>
  <si>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</si>
  <si>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</si>
  <si>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</si>
  <si>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</si>
  <si>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</si>
  <si>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</si>
  <si>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</si>
  <si>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</si>
  <si>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</si>
  <si>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</si>
  <si>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</si>
  <si>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</si>
  <si>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</si>
  <si>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</si>
  <si>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</si>
  <si>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</si>
  <si>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</si>
  <si>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</si>
  <si>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</si>
  <si>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</si>
  <si>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</si>
  <si>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</si>
  <si>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</si>
  <si>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</si>
  <si>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</si>
  <si>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</si>
  <si>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</si>
  <si>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</si>
  <si>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</si>
  <si>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</si>
  <si>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</si>
  <si>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</si>
  <si>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</si>
  <si>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</si>
  <si>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</si>
  <si>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</si>
  <si>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</si>
  <si>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</si>
  <si>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</si>
  <si>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</si>
  <si>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</si>
  <si>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</si>
  <si>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</si>
  <si>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</si>
  <si>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</si>
  <si>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</si>
  <si>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</si>
  <si>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</si>
  <si>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</si>
  <si>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</si>
  <si>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</si>
  <si>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</si>
  <si>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</si>
  <si>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</si>
  <si>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</si>
  <si>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</si>
  <si>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</si>
  <si>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</si>
  <si>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</si>
  <si>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</si>
  <si>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</si>
  <si>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</si>
  <si>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</si>
  <si>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</si>
  <si>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</si>
  <si>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</si>
  <si>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</si>
  <si>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</si>
  <si>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</si>
  <si>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</si>
  <si>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</si>
  <si>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</si>
  <si>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</si>
  <si>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</si>
  <si>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</si>
  <si>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</si>
  <si>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</si>
  <si>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</si>
  <si>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</si>
  <si>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</si>
  <si>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</si>
  <si>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</si>
  <si>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</si>
  <si>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</si>
  <si>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</si>
  <si>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</si>
  <si>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</si>
  <si>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</si>
  <si>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</si>
  <si>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</si>
  <si>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</si>
  <si>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</si>
  <si>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</si>
  <si>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</si>
  <si>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</si>
  <si>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</si>
  <si>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</si>
  <si>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</si>
  <si>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</si>
  <si>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</si>
  <si>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</si>
  <si>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</si>
  <si>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</si>
  <si>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</si>
  <si>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</si>
  <si>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</si>
  <si>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</si>
  <si>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</si>
  <si>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</si>
  <si>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</si>
  <si>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</si>
  <si>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</si>
  <si>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</si>
  <si>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</si>
  <si>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</si>
  <si>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</si>
  <si>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</si>
  <si>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</si>
  <si>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</si>
  <si>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</si>
  <si>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</si>
  <si>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</si>
  <si>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</si>
  <si>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</si>
  <si>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</si>
  <si>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</si>
  <si>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</si>
  <si>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</si>
  <si>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</si>
  <si>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</si>
  <si>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</si>
  <si>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</si>
  <si>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</si>
  <si>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</si>
  <si>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</si>
  <si>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</si>
  <si>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</si>
  <si>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</si>
  <si>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</si>
  <si>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</si>
  <si>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</si>
  <si>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de aço CA-50 com maçarico oxiacetileno</t>
  </si>
  <si>
    <t>Corte de cantoneira de alumínio</t>
  </si>
  <si>
    <t>Corte de chapa de aço com guilhotina hidráulica</t>
  </si>
  <si>
    <t>Corte de chapas de aço com espessura de 12,5 mm com maçarico oxiacetileno</t>
  </si>
  <si>
    <t>Corte de chapas de aço com espessura de 16 mm com maçarico oxiacetileno</t>
  </si>
  <si>
    <t>Corte de chapas de aço com espessura de 3 mm com maçarico oxiacetileno</t>
  </si>
  <si>
    <t>Corte de chapas de aço com espessura de 5 mm com maçarico oxiacetileno</t>
  </si>
  <si>
    <t>Corte de chapas de aço com espessura de 6,3 mm com maçarico oxiacetileno</t>
  </si>
  <si>
    <t>Corte de chapas de aço com espessura de 8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</si>
  <si>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</si>
  <si>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</si>
  <si>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</si>
  <si>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</si>
  <si>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</si>
  <si>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</si>
  <si>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</si>
  <si>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</si>
  <si>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</si>
  <si>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</si>
  <si>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</si>
  <si>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</si>
  <si>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</si>
  <si>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</si>
  <si>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</si>
  <si>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</si>
  <si>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</si>
  <si>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</si>
  <si>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elétrica manual de perfis metálicos e chapas de aço com eletrodo E70XX para beneficiamento de aço naval</t>
  </si>
  <si>
    <t>Solda tipo MIG/MAG automatizada</t>
  </si>
  <si>
    <t>Solda tipo MIG/MAG manual</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</si>
  <si>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</si>
  <si>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</si>
  <si>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</si>
  <si>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</si>
  <si>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</si>
  <si>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</si>
  <si>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</si>
  <si>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</si>
  <si>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</si>
  <si>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</si>
  <si>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</si>
  <si>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</si>
  <si>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</si>
  <si>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</si>
  <si>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</si>
  <si>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</si>
  <si>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</si>
  <si>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</si>
  <si>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</si>
  <si>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</si>
  <si>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</si>
  <si>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</si>
  <si>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</si>
  <si>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</si>
  <si>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</si>
  <si>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</si>
  <si>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</si>
  <si>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</si>
  <si>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</si>
  <si>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</si>
  <si>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</si>
  <si>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</si>
  <si>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</si>
  <si>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</si>
  <si>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</si>
  <si>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</si>
  <si>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</si>
  <si>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</si>
  <si>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</si>
  <si>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</si>
  <si>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</si>
  <si>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</si>
  <si>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</si>
  <si>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</si>
  <si>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</si>
  <si>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</si>
  <si>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</si>
  <si>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</si>
  <si>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</si>
  <si>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</si>
  <si>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</si>
  <si>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</si>
  <si>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</si>
  <si>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</si>
  <si>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</si>
  <si>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</si>
  <si>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</si>
  <si>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</si>
  <si>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</si>
  <si>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</si>
  <si>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</si>
  <si>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</si>
  <si>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</si>
  <si>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</si>
  <si>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</si>
  <si>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</si>
  <si>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</si>
  <si>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</si>
  <si>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</si>
  <si>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</si>
  <si>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</si>
  <si>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</si>
  <si>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</si>
  <si>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</si>
  <si>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</si>
  <si>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</si>
  <si>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</si>
  <si>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</si>
  <si>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</si>
  <si>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</si>
  <si>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</si>
  <si>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</si>
  <si>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</si>
  <si>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</si>
  <si>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</si>
  <si>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</si>
  <si>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</si>
  <si>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</si>
  <si>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</si>
  <si>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</si>
  <si>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</si>
  <si>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</si>
  <si>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</si>
  <si>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</si>
  <si>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</si>
  <si>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</si>
  <si>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</si>
  <si>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</si>
  <si>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</si>
  <si>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</si>
  <si>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</si>
  <si>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</si>
  <si>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</si>
  <si>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</si>
  <si>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</si>
  <si>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</si>
  <si>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</si>
  <si>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</si>
  <si>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</si>
  <si>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</si>
  <si>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</si>
  <si>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</si>
  <si>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</si>
  <si>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</si>
  <si>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</si>
  <si>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</si>
  <si>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</si>
  <si>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</si>
  <si>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</si>
  <si>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</si>
  <si>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</si>
  <si>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</si>
  <si>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</si>
  <si>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</si>
  <si>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</si>
  <si>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</si>
  <si>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</si>
  <si>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</si>
  <si>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</si>
  <si>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</si>
  <si>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</si>
  <si>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</si>
  <si>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</si>
  <si>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</si>
  <si>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</si>
  <si>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</si>
  <si>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</si>
  <si>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</si>
  <si>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</si>
  <si>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</si>
  <si>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</si>
  <si>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</si>
  <si>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</si>
  <si>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</si>
  <si>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</si>
  <si>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</si>
  <si>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</si>
  <si>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</si>
  <si>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</si>
  <si>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</si>
  <si>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</si>
  <si>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</si>
  <si>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</si>
  <si>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</si>
  <si>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</si>
  <si>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</si>
  <si>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</si>
  <si>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</si>
  <si>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</si>
  <si>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</si>
  <si>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</si>
  <si>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</si>
  <si>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</si>
  <si>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</si>
  <si>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</si>
  <si>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</si>
  <si>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</si>
  <si>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</si>
  <si>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</si>
  <si>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</si>
  <si>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</si>
  <si>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</si>
  <si>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</si>
  <si>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</si>
  <si>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</si>
  <si>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</si>
  <si>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</si>
  <si>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</si>
  <si>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</si>
  <si>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</si>
  <si>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</si>
  <si>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</si>
  <si>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</si>
  <si>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</si>
  <si>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</si>
  <si>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</si>
  <si>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</si>
  <si>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</si>
  <si>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</si>
  <si>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</si>
  <si>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</si>
  <si>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</si>
  <si>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</si>
  <si>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</si>
  <si>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</si>
  <si>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</si>
  <si>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</si>
  <si>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</si>
  <si>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</si>
  <si>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</si>
  <si>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</si>
  <si>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</si>
  <si>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</si>
  <si>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</si>
  <si>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</si>
  <si>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</si>
  <si>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</si>
  <si>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</si>
  <si>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</si>
  <si>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</si>
  <si>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</si>
  <si>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</si>
  <si>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</si>
  <si>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</si>
  <si>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</si>
  <si>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</si>
  <si>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</si>
  <si>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</si>
  <si>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</si>
  <si>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</si>
  <si>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</si>
  <si>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</si>
  <si>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</si>
  <si>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</si>
  <si>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</si>
  <si>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</si>
  <si>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</si>
  <si>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</si>
  <si>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</si>
  <si>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</si>
  <si>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</si>
  <si>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</si>
  <si>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</si>
  <si>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</si>
  <si>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</si>
  <si>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</si>
  <si>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</si>
  <si>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</si>
  <si>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</si>
  <si>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</si>
  <si>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</si>
  <si>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</si>
  <si>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</si>
  <si>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</si>
  <si>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</si>
  <si>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</si>
  <si>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</si>
  <si>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</si>
  <si>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</si>
  <si>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</si>
  <si>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</si>
  <si>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</si>
  <si>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</si>
  <si>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</si>
  <si>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</si>
  <si>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</si>
  <si>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</si>
  <si>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</si>
  <si>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</si>
  <si>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</si>
  <si>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</si>
  <si>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</si>
  <si>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</si>
  <si>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</si>
  <si>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</si>
  <si>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</si>
  <si>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</si>
  <si>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</si>
  <si>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</si>
  <si>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</si>
  <si>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</si>
  <si>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</si>
  <si>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</si>
  <si>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</si>
  <si>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</si>
  <si>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</si>
  <si>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</si>
  <si>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</si>
  <si>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</si>
  <si>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</si>
  <si>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</si>
  <si>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</si>
  <si>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</si>
  <si>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</si>
  <si>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</si>
  <si>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</si>
  <si>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</si>
  <si>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</si>
  <si>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</si>
  <si>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</si>
  <si>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</si>
  <si>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</si>
  <si>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</si>
  <si>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</si>
  <si>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</si>
  <si>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</si>
  <si>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</si>
  <si>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</si>
  <si>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</si>
  <si>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</si>
  <si>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</si>
  <si>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</si>
  <si>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</si>
  <si>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</si>
  <si>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</si>
  <si>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</si>
  <si>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</si>
  <si>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</si>
  <si>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</si>
  <si>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</si>
  <si>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</si>
  <si>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</si>
  <si>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</si>
  <si>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</si>
  <si>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</si>
  <si>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</si>
  <si>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</si>
  <si>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</si>
  <si>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</si>
  <si>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</si>
  <si>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</si>
  <si>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</si>
  <si>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</si>
  <si>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</si>
  <si>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</si>
  <si>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</si>
  <si>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</si>
  <si>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</si>
  <si>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</si>
  <si>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</si>
  <si>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</si>
  <si>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</si>
  <si>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</si>
  <si>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</si>
  <si>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</si>
  <si>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</si>
  <si>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</si>
  <si>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</si>
  <si>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</si>
  <si>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</si>
  <si>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</si>
  <si>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</si>
  <si>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</si>
  <si>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</si>
  <si>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</si>
  <si>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</si>
  <si>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</si>
  <si>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</si>
  <si>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</si>
  <si>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</si>
  <si>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</si>
  <si>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</si>
  <si>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</si>
  <si>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</si>
  <si>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</si>
  <si>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</si>
  <si>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</si>
  <si>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</si>
  <si>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</si>
  <si>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</si>
  <si>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</si>
  <si>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</si>
  <si>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</si>
  <si>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</si>
  <si>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</si>
  <si>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</si>
  <si>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</si>
  <si>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</si>
  <si>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</si>
  <si>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</si>
  <si>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</si>
  <si>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</si>
  <si>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</si>
  <si>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</si>
  <si>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</si>
  <si>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</si>
  <si>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</si>
  <si>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</si>
  <si>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</si>
  <si>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</si>
  <si>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</si>
  <si>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</si>
  <si>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</si>
  <si>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</si>
  <si>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</si>
  <si>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</si>
  <si>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</si>
  <si>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</si>
  <si>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</si>
  <si>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</si>
  <si>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</si>
  <si>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</si>
  <si>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</si>
  <si>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</si>
  <si>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</si>
  <si>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</si>
  <si>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</si>
  <si>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</si>
  <si>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</si>
  <si>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</si>
  <si>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</si>
  <si>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</si>
  <si>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</si>
  <si>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</si>
  <si>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</si>
  <si>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</si>
  <si>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</si>
  <si>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</si>
  <si>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</si>
  <si>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</si>
  <si>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</si>
  <si>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</si>
  <si>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</si>
  <si>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</si>
  <si>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</si>
  <si>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</si>
  <si>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</si>
  <si>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</si>
  <si>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</si>
  <si>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</si>
  <si>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</si>
  <si>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</si>
  <si>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</si>
  <si>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</si>
  <si>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</si>
  <si>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</si>
  <si>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</si>
  <si>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</si>
  <si>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</si>
  <si>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</si>
  <si>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</si>
  <si>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</si>
  <si>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</si>
  <si>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</si>
  <si>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</si>
  <si>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</si>
  <si>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</si>
  <si>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</si>
  <si>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</si>
  <si>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</si>
  <si>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</si>
  <si>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</si>
  <si>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</si>
  <si>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</si>
  <si>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</si>
  <si>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</si>
  <si>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</si>
  <si>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</si>
  <si>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</si>
  <si>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</si>
  <si>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</si>
  <si>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</si>
  <si>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</si>
  <si>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</si>
  <si>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</si>
  <si>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</si>
  <si>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</si>
  <si>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</si>
  <si>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</si>
  <si>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</si>
  <si>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</si>
  <si>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</si>
  <si>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</si>
  <si>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</si>
  <si>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</si>
  <si>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</si>
  <si>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</si>
  <si>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</si>
  <si>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</si>
  <si>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</si>
  <si>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</si>
  <si>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</si>
  <si>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</si>
  <si>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</si>
  <si>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</si>
  <si>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</si>
  <si>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</si>
  <si>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</si>
  <si>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</si>
  <si>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</si>
  <si>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</si>
  <si>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</si>
  <si>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</si>
  <si>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</si>
  <si>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</si>
  <si>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</si>
  <si>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</si>
  <si>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</si>
  <si>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</si>
  <si>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</si>
  <si>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</si>
  <si>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</si>
  <si>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</si>
  <si>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</si>
  <si>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</si>
  <si>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</si>
  <si>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</si>
  <si>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</si>
  <si>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</si>
  <si>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</si>
  <si>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</si>
  <si>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</si>
  <si>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</si>
  <si>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</si>
  <si>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</si>
  <si>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</si>
  <si>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</si>
  <si>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</si>
  <si>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</si>
  <si>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</si>
  <si>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</si>
  <si>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</si>
  <si>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</si>
  <si>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</si>
  <si>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</si>
  <si>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</si>
  <si>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</si>
  <si>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</si>
  <si>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</si>
  <si>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</si>
  <si>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</si>
  <si>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</si>
  <si>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</si>
  <si>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</si>
  <si>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</si>
  <si>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</si>
  <si>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</si>
  <si>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</si>
  <si>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</si>
  <si>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</si>
  <si>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</si>
  <si>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</si>
  <si>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</si>
  <si>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</si>
  <si>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</si>
  <si>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</si>
  <si>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</si>
  <si>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</si>
  <si>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</si>
  <si>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</si>
  <si>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</si>
  <si>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</si>
  <si>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</si>
  <si>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</si>
  <si>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</si>
  <si>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</si>
  <si>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</si>
  <si>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</si>
  <si>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</si>
  <si>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</si>
  <si>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</si>
  <si>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</si>
  <si>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</si>
  <si>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</si>
  <si>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</si>
  <si>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</si>
  <si>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</si>
  <si>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</si>
  <si>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</si>
  <si>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</si>
  <si>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</si>
  <si>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</si>
  <si>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</si>
  <si>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</si>
  <si>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</si>
  <si>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</si>
  <si>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</si>
  <si>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</si>
  <si>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</si>
  <si>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</si>
  <si>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</si>
  <si>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</si>
  <si>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</si>
  <si>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</si>
  <si>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</si>
  <si>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</si>
  <si>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</si>
  <si>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</si>
  <si>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</si>
  <si>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</si>
  <si>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</si>
  <si>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</si>
  <si>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</si>
  <si>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</si>
  <si>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</si>
  <si>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</si>
  <si>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</si>
  <si>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</si>
  <si>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</si>
  <si>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</si>
  <si>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</si>
  <si>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</si>
  <si>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</si>
  <si>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</si>
  <si>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</si>
  <si>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</si>
  <si>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</si>
  <si>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</si>
  <si>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</si>
  <si>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</si>
  <si>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</si>
  <si>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</si>
  <si>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</si>
  <si>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</si>
  <si>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</si>
  <si>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</si>
  <si>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</si>
  <si>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</si>
  <si>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</si>
  <si>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</si>
  <si>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</si>
  <si>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</si>
  <si>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</si>
  <si>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</si>
  <si>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</si>
  <si>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</si>
  <si>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</si>
  <si>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</si>
  <si>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</si>
  <si>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</si>
  <si>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</si>
  <si>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</si>
  <si>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</si>
  <si>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</si>
  <si>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</si>
  <si>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</si>
  <si>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</si>
  <si>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</si>
  <si>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</si>
  <si>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</si>
  <si>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</si>
  <si>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</si>
  <si>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</si>
  <si>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</si>
  <si>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</si>
  <si>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</si>
  <si>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</si>
  <si>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</si>
  <si>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</si>
  <si>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</si>
  <si>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</si>
  <si>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</si>
  <si>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</si>
  <si>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</si>
  <si>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</si>
  <si>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</si>
  <si>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</si>
  <si>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</si>
  <si>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</si>
  <si>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</si>
  <si>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</si>
  <si>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</si>
  <si>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</si>
  <si>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</si>
  <si>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</si>
  <si>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</si>
  <si>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</si>
  <si>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</si>
  <si>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</si>
  <si>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</si>
  <si>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</si>
  <si>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</si>
  <si>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</si>
  <si>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</si>
  <si>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</si>
  <si>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</si>
  <si>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</si>
  <si>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</si>
  <si>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</si>
  <si>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</si>
  <si>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</si>
  <si>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</si>
  <si>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</si>
  <si>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</si>
  <si>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</si>
  <si>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</si>
  <si>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</si>
  <si>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</si>
  <si>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</si>
  <si>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</si>
  <si>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</si>
  <si>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</si>
  <si>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</si>
  <si>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</si>
  <si>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</si>
  <si>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</si>
  <si>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</si>
  <si>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</si>
  <si>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</si>
  <si>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</si>
  <si>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</si>
  <si>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</si>
  <si>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</si>
  <si>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</si>
  <si>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</si>
  <si>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</si>
  <si>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</si>
  <si>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</si>
  <si>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</si>
  <si>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</si>
  <si>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</si>
  <si>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</si>
  <si>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</si>
  <si>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</si>
  <si>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</si>
  <si>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</si>
  <si>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</si>
  <si>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</si>
  <si>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</si>
  <si>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</si>
  <si>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</si>
  <si>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</si>
  <si>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</si>
  <si>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</si>
  <si>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</si>
  <si>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</si>
  <si>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</si>
  <si>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</si>
  <si>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</si>
  <si>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</si>
  <si>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</si>
  <si>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</si>
  <si>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</si>
  <si>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</si>
  <si>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</si>
  <si>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</si>
  <si>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</si>
  <si>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</si>
  <si>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</si>
  <si>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</si>
  <si>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</si>
  <si>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</si>
  <si>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</si>
  <si>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</si>
  <si>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</si>
  <si>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</si>
  <si>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</si>
  <si>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</si>
  <si>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</si>
  <si>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</si>
  <si>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</si>
  <si>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</si>
  <si>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</si>
  <si>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</si>
  <si>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</si>
  <si>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</si>
  <si>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</si>
  <si>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</si>
  <si>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</si>
  <si>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</si>
  <si>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</si>
  <si>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</si>
  <si>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</si>
  <si>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</si>
  <si>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</si>
  <si>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</si>
  <si>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</si>
  <si>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</si>
  <si>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</si>
  <si>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</si>
  <si>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</si>
  <si>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</si>
  <si>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</si>
  <si>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</si>
  <si>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</si>
  <si>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</si>
  <si>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</si>
  <si>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</si>
  <si>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</si>
  <si>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</si>
  <si>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</si>
  <si>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</si>
  <si>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</si>
  <si>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</si>
  <si>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</si>
  <si>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</si>
  <si>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</si>
  <si>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</si>
  <si>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</si>
  <si>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</si>
  <si>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</si>
  <si>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</si>
  <si>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</si>
  <si>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</si>
  <si>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</si>
  <si>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</si>
  <si>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</si>
  <si>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</si>
  <si>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</si>
  <si>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</si>
  <si>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</si>
  <si>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</si>
  <si>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</si>
  <si>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</si>
  <si>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</si>
  <si>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</si>
  <si>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</si>
  <si>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</si>
  <si>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</si>
  <si>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</si>
  <si>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</si>
  <si>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</si>
  <si>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</si>
  <si>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</si>
  <si>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</si>
  <si>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</si>
  <si>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</si>
  <si>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</si>
  <si>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</si>
  <si>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</si>
  <si>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</si>
  <si>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</si>
  <si>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</si>
  <si>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</si>
  <si>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</si>
  <si>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</si>
  <si>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</si>
  <si>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</si>
  <si>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</si>
  <si>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</si>
  <si>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</si>
  <si>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</si>
  <si>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</si>
  <si>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</si>
  <si>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</si>
  <si>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</si>
  <si>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</si>
  <si>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</si>
  <si>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</si>
  <si>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</si>
  <si>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</si>
  <si>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</si>
  <si>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</si>
  <si>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</si>
  <si>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</si>
  <si>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</si>
  <si>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</si>
  <si>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</si>
  <si>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</si>
  <si>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</si>
  <si>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</si>
  <si>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</si>
  <si>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</si>
  <si>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</si>
  <si>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</si>
  <si>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</si>
  <si>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</si>
  <si>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</si>
  <si>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</si>
  <si>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</si>
  <si>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</si>
  <si>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</si>
  <si>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</si>
  <si>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</si>
  <si>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</si>
  <si>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</si>
  <si>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</si>
  <si>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</si>
  <si>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</si>
  <si>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</si>
  <si>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</si>
  <si>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</si>
  <si>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</si>
  <si>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</si>
  <si>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</si>
  <si>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</si>
  <si>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</si>
  <si>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</si>
  <si>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</si>
  <si>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</si>
  <si>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</si>
  <si>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</si>
  <si>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</si>
  <si>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</si>
  <si>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</si>
  <si>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</si>
  <si>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</si>
  <si>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</si>
  <si>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</si>
  <si>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</si>
  <si>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</si>
  <si>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</si>
  <si>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</si>
  <si>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</si>
  <si>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</si>
  <si>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</si>
  <si>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</si>
  <si>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</si>
  <si>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</si>
  <si>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</si>
  <si>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</si>
  <si>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</si>
  <si>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</si>
  <si>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</si>
  <si>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</si>
  <si>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</si>
  <si>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</si>
  <si>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</si>
  <si>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</si>
  <si>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</si>
  <si>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</si>
  <si>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</si>
  <si>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</si>
  <si>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</si>
  <si>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</si>
  <si>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</si>
  <si>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</si>
  <si>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</si>
  <si>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</si>
  <si>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</si>
  <si>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</si>
  <si>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</si>
  <si>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</si>
  <si>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</si>
  <si>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</si>
  <si>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</si>
  <si>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</si>
  <si>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</si>
  <si>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</si>
  <si>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</si>
  <si>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</si>
  <si>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</si>
  <si>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</si>
  <si>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</si>
  <si>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</si>
  <si>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</si>
  <si>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</si>
  <si>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</si>
  <si>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</si>
  <si>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</si>
  <si>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</si>
  <si>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</si>
  <si>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</si>
  <si>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</si>
  <si>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</si>
  <si>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</si>
  <si>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</si>
  <si>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</si>
  <si>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</si>
  <si>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</si>
  <si>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</si>
  <si>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</si>
  <si>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</si>
  <si>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</si>
  <si>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</si>
  <si>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</si>
  <si>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</si>
  <si>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</si>
  <si>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</si>
  <si>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</si>
  <si>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</si>
  <si>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</si>
  <si>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</si>
  <si>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</si>
  <si>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</si>
  <si>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</si>
  <si>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</si>
  <si>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</si>
  <si>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</si>
  <si>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</si>
  <si>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</si>
  <si>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</si>
  <si>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</si>
  <si>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</si>
  <si>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</si>
  <si>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</si>
  <si>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</si>
  <si>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</si>
  <si>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</si>
  <si>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</si>
  <si>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</si>
  <si>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</si>
  <si>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</si>
  <si>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</si>
  <si>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</si>
  <si>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</si>
  <si>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</si>
  <si>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</si>
  <si>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</si>
  <si>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</si>
  <si>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</si>
  <si>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</si>
  <si>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</si>
  <si>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</si>
  <si>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</si>
  <si>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</si>
  <si>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</si>
  <si>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</si>
  <si>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</si>
  <si>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</si>
  <si>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</si>
  <si>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</si>
  <si>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</si>
  <si>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</si>
  <si>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</si>
  <si>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</si>
  <si>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</si>
  <si>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</si>
  <si>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</si>
  <si>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</si>
  <si>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</si>
  <si>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</si>
  <si>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</si>
  <si>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</si>
  <si>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</si>
  <si>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</si>
  <si>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</si>
  <si>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</si>
  <si>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</si>
  <si>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</si>
  <si>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</si>
  <si>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</si>
  <si>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</si>
  <si>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</si>
  <si>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</si>
  <si>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</si>
  <si>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</si>
  <si>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</si>
  <si>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</si>
  <si>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</si>
  <si>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</si>
  <si>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</si>
  <si>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</si>
  <si>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</si>
  <si>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</si>
  <si>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</si>
  <si>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</si>
  <si>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</si>
  <si>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</si>
  <si>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</si>
  <si>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</si>
  <si>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</si>
  <si>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</si>
  <si>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</si>
  <si>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</si>
  <si>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</si>
  <si>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</si>
  <si>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</si>
  <si>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</si>
  <si>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</si>
  <si>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</si>
  <si>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</si>
  <si>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</si>
  <si>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</si>
  <si>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</si>
  <si>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</si>
  <si>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</si>
  <si>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</si>
  <si>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</si>
  <si>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</si>
  <si>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</si>
  <si>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</si>
  <si>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</si>
  <si>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</si>
  <si>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</si>
  <si>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</si>
  <si>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</si>
  <si>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</si>
  <si>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</si>
  <si>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</si>
  <si>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</si>
  <si>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</si>
  <si>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</si>
  <si>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</si>
  <si>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</si>
  <si>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</si>
  <si>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</si>
  <si>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</si>
  <si>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</si>
  <si>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</si>
  <si>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</si>
  <si>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</si>
  <si>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</si>
  <si>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</si>
  <si>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</si>
  <si>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</si>
  <si>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</si>
  <si>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</si>
  <si>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</si>
  <si>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</si>
  <si>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</si>
  <si>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</si>
  <si>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</si>
  <si>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</si>
  <si>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</si>
  <si>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</si>
  <si>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</si>
  <si>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</si>
  <si>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</si>
  <si>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</si>
  <si>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</si>
  <si>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</si>
  <si>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</si>
  <si>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</si>
  <si>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</si>
  <si>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</si>
  <si>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</si>
  <si>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</si>
  <si>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</si>
  <si>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</si>
  <si>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</si>
  <si>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</si>
  <si>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</si>
  <si>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</si>
  <si>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</si>
  <si>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</si>
  <si>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</si>
  <si>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</si>
  <si>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</si>
  <si>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</si>
  <si>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</si>
  <si>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</si>
  <si>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</si>
  <si>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</si>
  <si>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</si>
  <si>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</si>
  <si>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</si>
  <si>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</si>
  <si>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</si>
  <si>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</si>
  <si>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</si>
  <si>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</si>
  <si>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</si>
  <si>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</si>
  <si>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</si>
  <si>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</si>
  <si>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</si>
  <si>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</si>
  <si>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</si>
  <si>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</si>
  <si>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</si>
  <si>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</si>
  <si>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</si>
  <si>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</si>
  <si>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</si>
  <si>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</si>
  <si>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</si>
  <si>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</si>
  <si>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</si>
  <si>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</si>
  <si>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</si>
  <si>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</si>
  <si>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</si>
  <si>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</si>
  <si>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</si>
  <si>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</si>
  <si>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</si>
  <si>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</si>
  <si>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</si>
  <si>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</si>
  <si>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</si>
  <si>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</si>
  <si>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</si>
  <si>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</si>
  <si>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</si>
  <si>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</si>
  <si>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</si>
  <si>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</si>
  <si>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</si>
  <si>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</si>
  <si>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</si>
  <si>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</si>
  <si>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</si>
  <si>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</si>
  <si>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</si>
  <si>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</si>
  <si>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</si>
  <si>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</si>
  <si>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</si>
  <si>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</si>
  <si>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</si>
  <si>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</si>
  <si>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</si>
  <si>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</si>
  <si>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</si>
  <si>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</si>
  <si>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</si>
  <si>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</si>
  <si>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</si>
  <si>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</si>
  <si>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</si>
  <si>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</si>
  <si>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</si>
  <si>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</si>
  <si>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</si>
  <si>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</si>
  <si>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</si>
  <si>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</si>
  <si>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</si>
  <si>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</si>
  <si>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</si>
  <si>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</si>
  <si>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</si>
  <si>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</si>
  <si>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</si>
  <si>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</si>
  <si>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</si>
  <si>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</si>
  <si>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</si>
  <si>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</si>
  <si>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</si>
  <si>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</si>
  <si>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</si>
  <si>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</si>
  <si>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</si>
  <si>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</si>
  <si>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</si>
  <si>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</si>
  <si>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</si>
  <si>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</si>
  <si>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</si>
  <si>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</si>
  <si>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</si>
  <si>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</si>
  <si>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</si>
  <si>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</si>
  <si>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</si>
  <si>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</si>
  <si>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</si>
  <si>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</si>
  <si>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</si>
  <si>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</si>
  <si>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</si>
  <si>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</si>
  <si>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</si>
  <si>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</si>
  <si>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</si>
  <si>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</si>
  <si>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</si>
  <si>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</si>
  <si>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</si>
  <si>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</si>
  <si>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</si>
  <si>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</si>
  <si>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</si>
  <si>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</si>
  <si>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</si>
  <si>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</si>
  <si>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</si>
  <si>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</si>
  <si>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</si>
  <si>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</si>
  <si>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</si>
  <si>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</si>
  <si>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</si>
  <si>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</si>
  <si>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</si>
  <si>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</si>
  <si>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</si>
  <si>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</si>
  <si>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</si>
  <si>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</si>
  <si>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</si>
  <si>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</si>
  <si>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</si>
  <si>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</si>
  <si>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</si>
  <si>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</si>
  <si>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</si>
  <si>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</si>
  <si>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</si>
  <si>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</si>
  <si>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</si>
  <si>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</si>
  <si>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</si>
  <si>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</si>
  <si>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</si>
  <si>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</si>
  <si>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</si>
  <si>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</si>
  <si>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</si>
  <si>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</si>
  <si>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</si>
  <si>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</si>
  <si>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</si>
  <si>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</si>
  <si>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</si>
  <si>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</si>
  <si>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</si>
  <si>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</si>
  <si>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</si>
  <si>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</si>
  <si>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</si>
  <si>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</si>
  <si>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</si>
  <si>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</si>
  <si>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</si>
  <si>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</si>
  <si>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</si>
  <si>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</si>
  <si>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</si>
  <si>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</si>
  <si>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</si>
  <si>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</si>
  <si>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</si>
  <si>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</si>
  <si>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</si>
  <si>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</si>
  <si>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</si>
  <si>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</si>
  <si>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</si>
  <si>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</si>
  <si>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</si>
  <si>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</si>
  <si>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</si>
  <si>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</si>
  <si>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</si>
  <si>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</si>
  <si>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</si>
  <si>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</si>
  <si>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</si>
  <si>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</si>
  <si>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</si>
  <si>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</si>
  <si>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</si>
  <si>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</si>
  <si>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</si>
  <si>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</si>
  <si>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</si>
  <si>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</si>
  <si>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</si>
  <si>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</si>
  <si>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</si>
  <si>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</si>
  <si>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</si>
  <si>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</si>
  <si>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</si>
  <si>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</si>
  <si>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</si>
  <si>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</si>
  <si>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</si>
  <si>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</si>
  <si>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</si>
  <si>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</si>
  <si>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</si>
  <si>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</si>
  <si>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</si>
  <si>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</si>
  <si>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</si>
  <si>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</si>
  <si>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</si>
  <si>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</si>
  <si>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</si>
  <si>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</si>
  <si>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</si>
  <si>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</si>
  <si>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</si>
  <si>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</si>
  <si>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</si>
  <si>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</si>
  <si>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</si>
  <si>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</si>
  <si>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</si>
  <si>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</si>
  <si>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</si>
  <si>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</si>
  <si>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</si>
  <si>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</si>
  <si>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</si>
  <si>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</si>
  <si>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</si>
  <si>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</si>
  <si>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</si>
  <si>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</si>
  <si>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</si>
  <si>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</si>
  <si>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</si>
  <si>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</si>
  <si>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</si>
  <si>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</si>
  <si>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</si>
  <si>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</si>
  <si>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</si>
  <si>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</si>
  <si>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</si>
  <si>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</si>
  <si>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</si>
  <si>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</si>
  <si>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</si>
  <si>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</si>
  <si>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</si>
  <si>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</si>
  <si>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</si>
  <si>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</si>
  <si>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</si>
  <si>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</si>
  <si>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</si>
  <si>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</si>
  <si>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</si>
  <si>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</si>
  <si>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</si>
  <si>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</si>
  <si>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</si>
  <si>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</si>
  <si>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</si>
  <si>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</si>
  <si>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</si>
  <si>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</si>
  <si>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</si>
  <si>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</si>
  <si>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</si>
  <si>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</si>
  <si>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</si>
  <si>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</si>
  <si>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</si>
  <si>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</si>
  <si>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</si>
  <si>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</si>
  <si>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</si>
  <si>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</si>
  <si>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</si>
  <si>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</si>
  <si>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</si>
  <si>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</si>
  <si>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</si>
  <si>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</si>
  <si>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</si>
  <si>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</si>
  <si>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</si>
  <si>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</si>
  <si>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</si>
  <si>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</si>
  <si>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</si>
  <si>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</si>
  <si>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</si>
  <si>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</si>
  <si>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</si>
  <si>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</si>
  <si>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</si>
  <si>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</si>
  <si>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</si>
  <si>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</si>
  <si>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</si>
  <si>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</si>
  <si>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</si>
  <si>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</si>
  <si>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</si>
  <si>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</si>
  <si>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</si>
  <si>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</si>
  <si>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</si>
  <si>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</si>
  <si>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</si>
  <si>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</si>
  <si>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</si>
  <si>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</si>
  <si>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</si>
  <si>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</si>
  <si>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</si>
  <si>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</si>
  <si>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</si>
  <si>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</si>
  <si>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</si>
  <si>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</si>
  <si>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</si>
  <si>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</si>
  <si>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</si>
  <si>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</si>
  <si>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</si>
  <si>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</si>
  <si>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</si>
  <si>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</si>
  <si>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</si>
  <si>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</si>
  <si>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</si>
  <si>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</si>
  <si>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</si>
  <si>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</si>
  <si>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</si>
  <si>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</si>
  <si>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</si>
  <si>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</si>
  <si>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</si>
  <si>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</si>
  <si>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</si>
  <si>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</si>
  <si>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</si>
  <si>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</si>
  <si>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</si>
  <si>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</si>
  <si>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</si>
  <si>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</si>
  <si>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</si>
  <si>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</si>
  <si>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</si>
  <si>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</si>
  <si>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</si>
  <si>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</si>
  <si>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</si>
  <si>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</si>
  <si>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</si>
  <si>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</si>
  <si>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</si>
  <si>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</si>
  <si>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</si>
  <si>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</si>
  <si>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</si>
  <si>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</si>
  <si>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</si>
  <si>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</si>
  <si>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</si>
  <si>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</si>
  <si>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</si>
  <si>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</si>
  <si>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</si>
  <si>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</si>
  <si>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</si>
  <si>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</si>
  <si>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</si>
  <si>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</si>
  <si>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</si>
  <si>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</si>
  <si>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</si>
  <si>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</si>
  <si>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</si>
  <si>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</si>
  <si>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</si>
  <si>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</si>
  <si>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</si>
  <si>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</si>
  <si>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</si>
  <si>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</si>
  <si>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</si>
  <si>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</si>
  <si>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</si>
  <si>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</si>
  <si>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</si>
  <si>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</si>
  <si>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</si>
  <si>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</si>
  <si>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</si>
  <si>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</si>
  <si>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</si>
  <si>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</si>
  <si>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</si>
  <si>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</si>
  <si>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</si>
  <si>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</si>
  <si>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</si>
  <si>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</si>
  <si>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</si>
  <si>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</si>
  <si>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</si>
  <si>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</si>
  <si>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</si>
  <si>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</si>
  <si>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</si>
  <si>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</si>
  <si>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</si>
  <si>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</si>
  <si>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</si>
  <si>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</si>
  <si>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</si>
  <si>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</si>
  <si>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</si>
  <si>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</si>
  <si>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</si>
  <si>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</si>
  <si>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</si>
  <si>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</si>
  <si>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</si>
  <si>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</si>
  <si>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</si>
  <si>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</si>
  <si>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</si>
  <si>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</si>
  <si>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</si>
  <si>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</si>
  <si>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</si>
  <si>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</si>
  <si>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</si>
  <si>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</si>
  <si>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</si>
  <si>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</si>
  <si>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</si>
  <si>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</si>
  <si>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</si>
  <si>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</si>
  <si>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</si>
  <si>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</si>
  <si>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</si>
  <si>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</si>
  <si>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</si>
  <si>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</si>
  <si>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</si>
  <si>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</si>
  <si>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</si>
  <si>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</si>
  <si>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</si>
  <si>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</si>
  <si>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</si>
  <si>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</si>
  <si>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</si>
  <si>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</si>
  <si>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</si>
  <si>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</si>
  <si>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</si>
  <si>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</si>
  <si>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</si>
  <si>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</si>
  <si>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</si>
  <si>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</si>
  <si>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</si>
  <si>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</si>
  <si>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</si>
  <si>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</si>
  <si>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</si>
  <si>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</si>
  <si>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</si>
  <si>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</si>
  <si>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</si>
  <si>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</si>
  <si>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</si>
  <si>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</si>
  <si>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</si>
  <si>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</si>
  <si>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</si>
  <si>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</si>
  <si>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</si>
  <si>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</si>
  <si>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</si>
  <si>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</si>
  <si>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</si>
  <si>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</si>
  <si>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</si>
  <si>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</si>
  <si>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</si>
  <si>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</si>
  <si>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</si>
  <si>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</si>
  <si>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</si>
  <si>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</si>
  <si>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</si>
  <si>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</si>
  <si>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</si>
  <si>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</si>
  <si>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</si>
  <si>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</si>
  <si>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</si>
  <si>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</si>
  <si>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</si>
  <si>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</si>
  <si>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</si>
  <si>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</si>
  <si>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</si>
  <si>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</si>
  <si>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</si>
  <si>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</si>
  <si>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</si>
  <si>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</si>
  <si>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</si>
  <si>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</si>
  <si>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</si>
  <si>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</si>
  <si>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</si>
  <si>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</si>
  <si>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</si>
  <si>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</si>
  <si>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</si>
  <si>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</si>
  <si>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</si>
  <si>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</si>
  <si>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</si>
  <si>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</si>
  <si>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</si>
  <si>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</si>
  <si>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</si>
  <si>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</si>
  <si>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</si>
  <si>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</si>
  <si>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</si>
  <si>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</si>
  <si>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</si>
  <si>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</si>
  <si>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</si>
  <si>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</si>
  <si>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</si>
  <si>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</si>
  <si>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</si>
  <si>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</si>
  <si>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</si>
  <si>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</si>
  <si>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</si>
  <si>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</si>
  <si>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</si>
  <si>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</si>
  <si>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</si>
  <si>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</si>
  <si>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</si>
  <si>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</si>
  <si>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</si>
  <si>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</si>
  <si>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</si>
  <si>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</si>
  <si>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</si>
  <si>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</si>
  <si>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</si>
  <si>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</si>
  <si>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</si>
  <si>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</si>
  <si>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</si>
  <si>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</si>
  <si>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</si>
  <si>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</si>
  <si>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</si>
  <si>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</si>
  <si>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</si>
  <si>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</si>
  <si>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</si>
  <si>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</si>
  <si>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</si>
  <si>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</si>
  <si>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</si>
  <si>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</si>
  <si>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</si>
  <si>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</si>
  <si>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</si>
  <si>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</si>
  <si>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</si>
  <si>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</si>
  <si>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</si>
  <si>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</si>
  <si>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</si>
  <si>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</si>
  <si>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</si>
  <si>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</si>
  <si>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</si>
  <si>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</si>
  <si>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</si>
  <si>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</si>
  <si>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</si>
  <si>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</si>
  <si>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</si>
  <si>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</si>
  <si>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</si>
  <si>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</si>
  <si>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</si>
  <si>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</si>
  <si>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</si>
  <si>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</si>
  <si>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</si>
  <si>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</si>
  <si>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</si>
  <si>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</si>
  <si>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</si>
  <si>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</si>
  <si>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</si>
  <si>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</si>
  <si>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</si>
  <si>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</si>
  <si>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</si>
  <si>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</si>
  <si>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</si>
  <si>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</si>
  <si>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</si>
  <si>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</si>
  <si>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</si>
  <si>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</si>
  <si>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</si>
  <si>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</si>
  <si>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</si>
  <si>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</si>
  <si>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</si>
  <si>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</si>
  <si>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</si>
  <si>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</si>
  <si>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</si>
  <si>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</si>
  <si>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</si>
  <si>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</si>
  <si>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</si>
  <si>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</si>
  <si>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</si>
  <si>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</si>
  <si>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</si>
  <si>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</si>
  <si>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</si>
  <si>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</si>
  <si>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</si>
  <si>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</si>
  <si>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</si>
  <si>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</si>
  <si>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</si>
  <si>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</si>
  <si>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</si>
  <si>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</si>
  <si>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</si>
  <si>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</si>
  <si>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</si>
  <si>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</si>
  <si>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</si>
  <si>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</si>
  <si>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</si>
  <si>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</si>
  <si>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</si>
  <si>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</si>
  <si>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</si>
  <si>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</si>
  <si>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</si>
  <si>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</si>
  <si>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</si>
  <si>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Apoio náutico para a colocação da armação em camisa metálica</t>
  </si>
  <si>
    <t>Apoio náutico para a escavação com perfuratriz tipo Wirth em rocha com média dureza e média abrasão - resistência à compressão menor que 80 MPa - D = 600 a 1.800 mm</t>
  </si>
  <si>
    <t>Apoio náutico para a escavação com perfuratriz tipo Wirth em rocha de alta dureza e alta abrasão - resistência à compressão acima de 80 MPa - D = 600 a 1.800 mm</t>
  </si>
  <si>
    <t>Apoio náutico para a escavação com perfuratriz tipo Wirth em solo D = 600 a 1.800 mm</t>
  </si>
  <si>
    <t>Apoio náutico para a execução da concretagem de camisas metálicas</t>
  </si>
  <si>
    <t>Apoio náutico para a execução da cravação de camisa metálica D = 600 a 1.800 mm</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</si>
  <si>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</si>
  <si>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</si>
  <si>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</si>
  <si>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</si>
  <si>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</si>
  <si>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</si>
  <si>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</si>
  <si>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</si>
  <si>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</si>
  <si>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</si>
  <si>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</si>
  <si>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</si>
  <si>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</si>
  <si>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</si>
  <si>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</si>
  <si>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</si>
  <si>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</si>
  <si>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</si>
  <si>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</si>
  <si>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</si>
  <si>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</si>
  <si>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</si>
  <si>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</si>
  <si>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</si>
  <si>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</si>
  <si>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</si>
  <si>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</si>
  <si>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</si>
  <si>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</si>
  <si>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</si>
  <si>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</si>
  <si>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</si>
  <si>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</si>
  <si>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</si>
  <si>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</si>
  <si>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</si>
  <si>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</si>
  <si>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</si>
  <si>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</si>
  <si>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</si>
  <si>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</si>
  <si>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</si>
  <si>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</si>
  <si>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</si>
  <si>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</si>
  <si>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</si>
  <si>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</si>
  <si>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</si>
  <si>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</si>
  <si>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</si>
  <si>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</si>
  <si>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</si>
  <si>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</si>
  <si>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</si>
  <si>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</si>
  <si>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</si>
  <si>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</si>
  <si>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</si>
  <si>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</si>
  <si>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</si>
  <si>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</si>
  <si>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</si>
  <si>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</si>
  <si>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</si>
  <si>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</si>
  <si>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</si>
  <si>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</si>
  <si>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</si>
  <si>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</si>
  <si>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</si>
  <si>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</si>
  <si>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</si>
  <si>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</si>
  <si>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</si>
  <si>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</si>
  <si>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</si>
  <si>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</si>
  <si>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</si>
  <si>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</si>
  <si>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</si>
  <si>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</si>
  <si>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</si>
  <si>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</si>
  <si>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</si>
  <si>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</si>
  <si>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</si>
  <si>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</si>
  <si>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</si>
  <si>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</si>
  <si>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</si>
  <si>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</si>
  <si>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</si>
  <si>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</si>
  <si>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</si>
  <si>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</si>
  <si>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</si>
  <si>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</si>
  <si>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</si>
  <si>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</si>
  <si>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</si>
  <si>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</si>
  <si>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</si>
  <si>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</si>
  <si>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</si>
  <si>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</si>
  <si>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</si>
  <si>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</si>
  <si>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</si>
  <si>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</si>
  <si>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</si>
  <si>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</si>
  <si>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</si>
  <si>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</si>
  <si>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</si>
  <si>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</si>
  <si>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</si>
  <si>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</si>
  <si>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</si>
  <si>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</si>
  <si>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</si>
  <si>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</si>
  <si>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</si>
  <si>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</si>
  <si>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</si>
  <si>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</si>
  <si>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</si>
  <si>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</si>
  <si>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</si>
  <si>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</si>
  <si>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</si>
  <si>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</si>
  <si>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</si>
  <si>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</si>
  <si>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</si>
  <si>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</si>
  <si>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</si>
  <si>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</si>
  <si>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</si>
  <si>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</si>
  <si>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</si>
  <si>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</si>
  <si>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</si>
  <si>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</si>
  <si>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</si>
  <si>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</si>
  <si>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</si>
  <si>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</si>
  <si>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</si>
  <si>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</si>
  <si>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</si>
  <si>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</si>
  <si>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</si>
  <si>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</si>
  <si>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</si>
  <si>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</si>
  <si>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</si>
  <si>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</si>
  <si>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</si>
  <si>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</si>
  <si>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</si>
  <si>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</si>
  <si>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</si>
  <si>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</si>
  <si>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</si>
  <si>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</si>
  <si>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</si>
  <si>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</si>
  <si>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</si>
  <si>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</si>
  <si>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</si>
  <si>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</si>
  <si>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</si>
  <si>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</si>
  <si>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</si>
  <si>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</si>
  <si>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</si>
  <si>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</si>
  <si>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</si>
  <si>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</si>
  <si>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</si>
  <si>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</si>
  <si>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</si>
  <si>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</si>
  <si>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</si>
  <si>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</si>
  <si>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</si>
  <si>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</si>
  <si>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</si>
  <si>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</si>
  <si>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</si>
  <si>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</si>
  <si>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</si>
  <si>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</si>
  <si>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</si>
  <si>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</si>
  <si>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</si>
  <si>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</si>
  <si>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</si>
  <si>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</si>
  <si>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</si>
  <si>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</si>
  <si>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</si>
  <si>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</si>
  <si>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</si>
  <si>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</si>
  <si>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</si>
  <si>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</si>
  <si>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</si>
  <si>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</si>
  <si>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</si>
  <si>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</si>
  <si>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</si>
  <si>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</si>
  <si>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</si>
  <si>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</si>
  <si>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</si>
  <si>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</si>
  <si>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</si>
  <si>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</si>
  <si>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</si>
  <si>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</si>
  <si>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</si>
  <si>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</si>
  <si>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</si>
  <si>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</si>
  <si>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</si>
  <si>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</si>
  <si>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</si>
  <si>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</si>
  <si>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</si>
  <si>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</si>
  <si>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</si>
  <si>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</si>
  <si>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</si>
  <si>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</si>
  <si>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</si>
  <si>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</si>
  <si>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</si>
  <si>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</si>
  <si>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</si>
  <si>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</si>
  <si>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</si>
  <si>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</si>
  <si>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</si>
  <si>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</si>
  <si>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</si>
  <si>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</si>
  <si>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</si>
  <si>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</si>
  <si>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</si>
  <si>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</si>
  <si>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</si>
  <si>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</si>
  <si>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</si>
  <si>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</si>
  <si>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</si>
  <si>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</si>
  <si>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</si>
  <si>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</si>
  <si>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</si>
  <si>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</si>
  <si>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</si>
  <si>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</si>
  <si>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</si>
  <si>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</si>
  <si>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</si>
  <si>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</si>
  <si>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</si>
  <si>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</si>
  <si>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</si>
  <si>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</si>
  <si>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</si>
  <si>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</si>
  <si>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</si>
  <si>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</si>
  <si>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</si>
  <si>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</si>
  <si>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</si>
  <si>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</si>
  <si>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</si>
  <si>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</si>
  <si>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</si>
  <si>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</si>
  <si>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</si>
  <si>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</si>
  <si>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</si>
  <si>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</si>
  <si>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</si>
  <si>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</si>
  <si>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</si>
  <si>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</si>
  <si>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</si>
  <si>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</si>
  <si>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</si>
  <si>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</si>
  <si>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</si>
  <si>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</si>
  <si>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</si>
  <si>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</si>
  <si>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</si>
  <si>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</si>
  <si>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</si>
  <si>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</si>
  <si>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</si>
  <si>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</si>
  <si>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</si>
  <si>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</si>
  <si>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</si>
  <si>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</si>
  <si>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</si>
  <si>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</si>
  <si>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</si>
  <si>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</si>
  <si>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</si>
  <si>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</si>
  <si>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</si>
  <si>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</si>
  <si>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</si>
  <si>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</si>
  <si>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</si>
  <si>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</si>
  <si>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</si>
  <si>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</si>
  <si>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</si>
  <si>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</si>
  <si>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</si>
  <si>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</si>
  <si>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</si>
  <si>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</si>
  <si>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</si>
  <si>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</si>
  <si>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</si>
  <si>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</si>
  <si>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</si>
  <si>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</si>
  <si>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</si>
  <si>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</si>
  <si>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</si>
  <si>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</si>
  <si>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</si>
  <si>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</si>
  <si>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</si>
  <si>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</si>
  <si>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</si>
  <si>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</si>
  <si>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</si>
  <si>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</si>
  <si>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</si>
  <si>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</si>
  <si>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</si>
  <si>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</si>
  <si>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</si>
  <si>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</si>
  <si>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</si>
  <si>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</si>
  <si>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</si>
  <si>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</si>
  <si>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</si>
  <si>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</si>
  <si>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</si>
  <si>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</si>
  <si>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</si>
  <si>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</si>
  <si>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</si>
  <si>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</si>
  <si>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</si>
  <si>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</si>
  <si>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</si>
  <si>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</si>
  <si>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</si>
  <si>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</si>
  <si>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</si>
  <si>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</si>
  <si>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</si>
  <si>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</si>
  <si>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</si>
  <si>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</si>
  <si>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</si>
  <si>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</si>
  <si>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</si>
  <si>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</si>
  <si>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</si>
  <si>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</si>
  <si>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</si>
  <si>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</si>
  <si>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</si>
  <si>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</si>
  <si>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</si>
  <si>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</si>
  <si>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</si>
  <si>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</si>
  <si>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</si>
  <si>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</si>
  <si>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</si>
  <si>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</si>
  <si>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</si>
  <si>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</si>
  <si>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</si>
  <si>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</si>
  <si>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</si>
  <si>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</si>
  <si>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</si>
  <si>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</si>
  <si>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</si>
  <si>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</si>
  <si>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</si>
  <si>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</si>
  <si>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</si>
  <si>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</si>
  <si>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</si>
  <si>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</si>
  <si>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</si>
  <si>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</si>
  <si>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</si>
  <si>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</si>
  <si>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</si>
  <si>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</si>
  <si>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</si>
  <si>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</si>
  <si>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</si>
  <si>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</si>
  <si>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</si>
  <si>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</si>
  <si>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</si>
  <si>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</si>
  <si>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</si>
  <si>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</si>
  <si>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</si>
  <si>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</si>
  <si>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</si>
  <si>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</si>
  <si>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</si>
  <si>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</si>
  <si>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</si>
  <si>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</si>
  <si>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</si>
  <si>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</si>
  <si>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</si>
  <si>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</si>
  <si>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</si>
  <si>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</si>
  <si>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</si>
  <si>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</si>
  <si>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</si>
  <si>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</si>
  <si>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</si>
  <si>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</si>
  <si>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</si>
  <si>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</si>
  <si>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</si>
  <si>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</si>
  <si>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</si>
  <si>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</si>
  <si>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</si>
  <si>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</si>
  <si>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</si>
  <si>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</si>
  <si>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</si>
  <si>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</si>
  <si>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</si>
  <si>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</si>
  <si>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</si>
  <si>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</si>
  <si>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</si>
  <si>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</si>
  <si>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</si>
  <si>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</si>
  <si>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</si>
  <si>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</si>
  <si>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</si>
  <si>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</si>
  <si>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</si>
  <si>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</si>
  <si>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</si>
  <si>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</si>
  <si>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</si>
  <si>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</si>
  <si>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</si>
  <si>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</si>
  <si>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</si>
  <si>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protendido para AMV bitola larga ou mista - confecção</t>
  </si>
  <si>
    <t>Dormente de concreto monobloco protendido para AMV bitola métrica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</si>
  <si>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</si>
  <si>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</si>
  <si>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</si>
  <si>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</si>
  <si>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</si>
  <si>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</si>
  <si>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</si>
  <si>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</si>
  <si>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</si>
  <si>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</si>
  <si>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</si>
  <si>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</si>
  <si>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</si>
  <si>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</si>
  <si>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</si>
  <si>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</si>
  <si>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</si>
  <si>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</si>
  <si>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</si>
  <si>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</si>
  <si>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</si>
  <si>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</si>
  <si>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</si>
  <si>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</si>
  <si>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</si>
  <si>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</si>
  <si>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</si>
  <si>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</si>
  <si>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</si>
  <si>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</si>
  <si>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</si>
  <si>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</si>
  <si>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</si>
  <si>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</si>
  <si>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</si>
  <si>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</si>
  <si>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</si>
  <si>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</si>
  <si>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</si>
  <si>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</si>
  <si>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</si>
  <si>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</si>
  <si>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</si>
  <si>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</si>
  <si>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</si>
  <si>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</si>
  <si>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</si>
  <si>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</si>
  <si>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</si>
  <si>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</si>
  <si>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</si>
  <si>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</si>
  <si>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</si>
  <si>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</si>
  <si>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</si>
  <si>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</si>
  <si>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</si>
  <si>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</si>
  <si>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</si>
  <si>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</si>
  <si>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</si>
  <si>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</si>
  <si>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</si>
  <si>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</si>
  <si>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</si>
  <si>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</si>
  <si>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</si>
  <si>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</si>
  <si>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</si>
  <si>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</si>
  <si>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</si>
  <si>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</si>
  <si>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</si>
  <si>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</si>
  <si>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</si>
  <si>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</si>
  <si>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</si>
  <si>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</si>
  <si>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</si>
  <si>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</si>
  <si>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</si>
  <si>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</si>
  <si>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</si>
  <si>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</si>
  <si>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</si>
  <si>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</si>
  <si>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</si>
  <si>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</si>
  <si>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</si>
  <si>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</si>
  <si>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</si>
  <si>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</si>
  <si>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</si>
  <si>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</si>
  <si>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</si>
  <si>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</si>
  <si>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</si>
  <si>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</si>
  <si>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</si>
  <si>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</si>
  <si>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</si>
  <si>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</si>
  <si>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</si>
  <si>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</si>
  <si>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</si>
  <si>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</si>
  <si>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</si>
  <si>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</si>
  <si>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</si>
  <si>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</si>
  <si>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</si>
  <si>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</si>
  <si>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</si>
  <si>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</si>
  <si>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</si>
  <si>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</si>
  <si>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</si>
  <si>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</si>
  <si>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</si>
  <si>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</si>
  <si>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</si>
  <si>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</si>
  <si>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</si>
  <si>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</si>
  <si>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</si>
  <si>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</si>
  <si>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</si>
  <si>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</si>
  <si>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</si>
  <si>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</si>
  <si>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</si>
  <si>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</si>
  <si>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</si>
  <si>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</si>
  <si>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</si>
  <si>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</si>
  <si>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</si>
  <si>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</si>
  <si>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</si>
  <si>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</si>
  <si>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</si>
  <si>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</si>
  <si>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</si>
  <si>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</si>
  <si>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</si>
  <si>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</si>
  <si>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</si>
  <si>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</si>
  <si>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</si>
  <si>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</si>
  <si>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</si>
  <si>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</si>
  <si>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</si>
  <si>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</si>
  <si>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</si>
  <si>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</si>
  <si>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</si>
  <si>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</si>
  <si>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</si>
  <si>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</si>
  <si>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</si>
  <si>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</si>
  <si>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</si>
  <si>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</si>
  <si>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</si>
  <si>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</si>
  <si>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</si>
  <si>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</si>
  <si>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</si>
  <si>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</si>
  <si>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</si>
  <si>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</si>
  <si>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</si>
  <si>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</si>
  <si>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</si>
  <si>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</si>
  <si>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</si>
  <si>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</si>
  <si>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</si>
  <si>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</si>
  <si>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</si>
  <si>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</si>
  <si>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</si>
  <si>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</si>
  <si>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</si>
  <si>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</si>
  <si>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</si>
  <si>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</si>
  <si>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</si>
  <si>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</si>
  <si>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</si>
  <si>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</si>
  <si>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</si>
  <si>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</si>
  <si>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</si>
  <si>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</si>
  <si>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</si>
  <si>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</si>
  <si>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</si>
  <si>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</si>
  <si>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</si>
  <si>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</si>
  <si>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</si>
  <si>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</si>
  <si>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</si>
  <si>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</si>
  <si>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</si>
  <si>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</si>
  <si>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</si>
  <si>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</si>
  <si>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</si>
  <si>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</si>
  <si>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</si>
  <si>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</si>
  <si>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</si>
  <si>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</si>
  <si>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</si>
  <si>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</si>
  <si>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</si>
  <si>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</si>
  <si>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</si>
  <si>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</si>
  <si>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</si>
  <si>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</si>
  <si>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</si>
  <si>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</si>
  <si>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</si>
  <si>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</si>
  <si>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</si>
  <si>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</si>
  <si>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</si>
  <si>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</si>
  <si>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</si>
  <si>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</si>
  <si>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</si>
  <si>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</si>
  <si>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</si>
  <si>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</si>
  <si>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</si>
  <si>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</si>
  <si>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</si>
  <si>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</si>
  <si>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</si>
  <si>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</si>
  <si>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</si>
  <si>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</si>
  <si>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</si>
  <si>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</si>
  <si>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</si>
  <si>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</si>
  <si>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</si>
  <si>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</si>
  <si>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</si>
  <si>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</si>
  <si>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</si>
  <si>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</si>
  <si>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</si>
  <si>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</si>
  <si>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</si>
  <si>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</si>
  <si>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</si>
  <si>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</si>
  <si>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</si>
  <si>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</si>
  <si>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</si>
  <si>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</si>
  <si>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</si>
  <si>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</si>
  <si>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</si>
  <si>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</si>
  <si>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</si>
  <si>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</si>
  <si>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</si>
  <si>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</si>
  <si>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</si>
  <si>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</si>
  <si>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</si>
  <si>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</si>
  <si>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</si>
  <si>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</si>
  <si>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</si>
  <si>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</si>
  <si>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</si>
  <si>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</si>
  <si>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</si>
  <si>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</si>
  <si>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</si>
  <si>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</si>
  <si>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</si>
  <si>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</si>
  <si>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</si>
  <si>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</si>
  <si>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</si>
  <si>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</si>
  <si>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</si>
  <si>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</si>
  <si>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</si>
  <si>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</si>
  <si>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</si>
  <si>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</si>
  <si>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</si>
  <si>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</si>
  <si>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</si>
  <si>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</si>
  <si>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</si>
  <si>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</si>
  <si>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</si>
  <si>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</si>
  <si>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</si>
  <si>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</si>
  <si>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</si>
  <si>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</si>
  <si>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</si>
  <si>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</si>
  <si>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</si>
  <si>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</si>
  <si>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</si>
  <si>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</si>
  <si>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</si>
  <si>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</si>
  <si>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</si>
  <si>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</si>
  <si>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</si>
  <si>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</si>
  <si>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</si>
  <si>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</si>
  <si>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</si>
  <si>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</si>
  <si>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</si>
  <si>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</si>
  <si>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</si>
  <si>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</si>
  <si>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</si>
  <si>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</si>
  <si>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</si>
  <si>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</si>
  <si>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</si>
  <si>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</si>
  <si>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</si>
  <si>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</si>
  <si>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</si>
  <si>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</si>
  <si>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</si>
  <si>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</si>
  <si>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</si>
  <si>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</si>
  <si>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</si>
  <si>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</si>
  <si>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</si>
  <si>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absorvedor de energia de não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</si>
  <si>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</si>
  <si>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</si>
  <si>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</si>
  <si>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</si>
  <si>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</si>
  <si>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</si>
  <si>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</si>
  <si>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</si>
  <si>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</si>
  <si>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</si>
  <si>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</si>
  <si>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</si>
  <si>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</si>
  <si>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</si>
  <si>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</si>
  <si>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</si>
  <si>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</si>
  <si>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</si>
  <si>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</si>
  <si>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</si>
  <si>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</si>
  <si>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</si>
  <si>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</si>
  <si>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</si>
  <si>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</si>
  <si>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</si>
  <si>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</si>
  <si>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</si>
  <si>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</si>
  <si>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</si>
  <si>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</si>
  <si>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</si>
  <si>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</si>
  <si>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</si>
  <si>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</si>
  <si>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</si>
  <si>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</si>
  <si>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</si>
  <si>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</si>
  <si>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</si>
  <si>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</si>
  <si>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</si>
  <si>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</si>
  <si>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</si>
  <si>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</si>
  <si>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</si>
  <si>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</si>
  <si>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</si>
  <si>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</si>
  <si>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</si>
  <si>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</si>
  <si>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</si>
  <si>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</si>
  <si>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</si>
  <si>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</si>
  <si>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</si>
  <si>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</si>
  <si>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</si>
  <si>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</si>
  <si>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</si>
  <si>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</si>
  <si>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</si>
  <si>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</si>
  <si>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</si>
  <si>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</si>
  <si>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</si>
  <si>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</si>
  <si>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</si>
  <si>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</si>
  <si>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</si>
  <si>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</si>
  <si>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</si>
  <si>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</si>
  <si>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</si>
  <si>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</si>
  <si>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</si>
  <si>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</si>
  <si>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</si>
  <si>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</si>
  <si>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</si>
  <si>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</si>
  <si>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</si>
  <si>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</si>
  <si>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</si>
  <si>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</si>
  <si>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</si>
  <si>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</si>
  <si>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</si>
  <si>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</si>
  <si>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</si>
  <si>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</si>
  <si>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</si>
  <si>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</si>
  <si>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</si>
  <si>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</si>
  <si>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</si>
  <si>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</si>
  <si>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</si>
  <si>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</si>
  <si>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</si>
  <si>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</si>
  <si>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</si>
  <si>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</si>
  <si>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</si>
  <si>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</si>
  <si>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</si>
  <si>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</si>
  <si>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</si>
  <si>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</si>
  <si>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</si>
  <si>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</si>
  <si>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</si>
  <si>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</si>
  <si>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</si>
  <si>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</si>
  <si>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</si>
  <si>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</si>
  <si>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</si>
  <si>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</si>
  <si>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</si>
  <si>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</si>
  <si>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</si>
  <si>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</si>
  <si>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</si>
  <si>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</si>
  <si>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</si>
  <si>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</si>
  <si>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</si>
  <si>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</si>
  <si>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</si>
  <si>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</si>
  <si>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</si>
  <si>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</si>
  <si>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</si>
  <si>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</si>
  <si>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</si>
  <si>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</si>
  <si>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</si>
  <si>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</si>
  <si>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</si>
  <si>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</si>
  <si>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</si>
  <si>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</si>
  <si>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</si>
  <si>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</si>
  <si>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</si>
  <si>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</si>
  <si>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</si>
  <si>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</si>
  <si>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</si>
  <si>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</si>
  <si>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</si>
  <si>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</si>
  <si>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</si>
  <si>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</si>
  <si>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</si>
  <si>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</si>
  <si>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</si>
  <si>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</si>
  <si>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</si>
  <si>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</si>
  <si>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</si>
  <si>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</si>
  <si>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</si>
  <si>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</si>
  <si>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</si>
  <si>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</si>
  <si>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</si>
  <si>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</si>
  <si>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</si>
  <si>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</si>
  <si>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</si>
  <si>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</si>
  <si>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</si>
  <si>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</si>
  <si>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</si>
  <si>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</si>
  <si>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</si>
  <si>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</si>
  <si>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</si>
  <si>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</si>
  <si>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</si>
  <si>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</si>
  <si>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</si>
  <si>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</si>
  <si>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</si>
  <si>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</si>
  <si>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</si>
  <si>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</si>
  <si>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</si>
  <si>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</si>
  <si>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</si>
  <si>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</si>
  <si>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</si>
  <si>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</si>
  <si>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</si>
  <si>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</si>
  <si>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</si>
  <si>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</si>
  <si>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</si>
  <si>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</si>
  <si>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</si>
  <si>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</si>
  <si>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</si>
  <si>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</si>
  <si>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</si>
  <si>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</si>
  <si>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</si>
  <si>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</si>
  <si>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</si>
  <si>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</si>
  <si>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</si>
  <si>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</si>
  <si>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</si>
  <si>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</si>
  <si>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</si>
  <si>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</si>
  <si>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</si>
  <si>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</si>
  <si>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</si>
  <si>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</si>
  <si>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</si>
  <si>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</si>
  <si>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</si>
  <si>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</si>
  <si>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</si>
  <si>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</si>
  <si>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</si>
  <si>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</si>
  <si>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</si>
  <si>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</si>
  <si>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</si>
  <si>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</si>
  <si>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</si>
  <si>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</si>
  <si>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</si>
  <si>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</si>
  <si>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</si>
  <si>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</si>
  <si>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</si>
  <si>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</si>
  <si>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</si>
  <si>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</si>
  <si>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</si>
  <si>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</si>
  <si>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</si>
  <si>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</si>
  <si>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</si>
  <si>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</si>
  <si>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</si>
  <si>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</si>
  <si>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</si>
  <si>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</si>
  <si>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</si>
  <si>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</si>
  <si>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</si>
  <si>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</si>
  <si>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</si>
  <si>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</si>
  <si>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</si>
  <si>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</si>
  <si>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</si>
  <si>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</si>
  <si>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</si>
  <si>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</si>
  <si>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</si>
  <si>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</si>
  <si>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</si>
  <si>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</si>
  <si>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</si>
  <si>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</si>
  <si>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</si>
  <si>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</si>
  <si>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</si>
  <si>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</si>
  <si>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</si>
  <si>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</si>
  <si>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</si>
  <si>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</si>
  <si>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</si>
  <si>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</si>
  <si>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</si>
  <si>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</si>
  <si>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</si>
  <si>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</si>
  <si>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</si>
  <si>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</si>
  <si>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</si>
  <si>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</si>
  <si>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</si>
  <si>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</si>
  <si>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</si>
  <si>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</si>
  <si>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</si>
  <si>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</si>
  <si>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</si>
  <si>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</si>
  <si>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</si>
  <si>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</si>
  <si>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</si>
  <si>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</si>
  <si>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</si>
  <si>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</si>
  <si>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</si>
  <si>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</si>
  <si>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</si>
  <si>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</si>
  <si>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</si>
  <si>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</si>
  <si>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</si>
  <si>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</si>
  <si>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</si>
  <si>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</si>
  <si>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</si>
  <si>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</si>
  <si>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</si>
  <si>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</si>
  <si>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</si>
  <si>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</si>
  <si>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</si>
  <si>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</si>
  <si>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</si>
  <si>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</si>
  <si>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</si>
  <si>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</si>
  <si>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</si>
  <si>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</si>
  <si>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</si>
  <si>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</si>
  <si>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</si>
  <si>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</si>
  <si>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</si>
  <si>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</si>
  <si>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</si>
  <si>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</si>
  <si>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</si>
  <si>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</si>
  <si>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</si>
  <si>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</si>
  <si>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</si>
  <si>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</si>
  <si>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</si>
  <si>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</si>
  <si>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</si>
  <si>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</si>
  <si>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</si>
  <si>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</si>
  <si>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</si>
  <si>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</si>
  <si>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</si>
  <si>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</si>
  <si>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</si>
  <si>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</si>
  <si>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</si>
  <si>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</si>
  <si>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</si>
  <si>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</si>
  <si>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</si>
  <si>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</si>
  <si>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</si>
  <si>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</si>
  <si>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</si>
  <si>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</si>
  <si>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</si>
  <si>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</si>
  <si>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</si>
  <si>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</si>
  <si>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</si>
  <si>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</si>
  <si>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</si>
  <si>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</si>
  <si>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</si>
  <si>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</si>
  <si>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</si>
  <si>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</si>
  <si>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</si>
  <si>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</si>
  <si>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</si>
  <si>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</si>
  <si>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</si>
  <si>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</si>
  <si>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</si>
  <si>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</si>
  <si>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</si>
  <si>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</si>
  <si>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</si>
  <si>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</si>
  <si>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</si>
  <si>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</si>
  <si>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</si>
  <si>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</si>
  <si>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</si>
  <si>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</si>
  <si>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</si>
  <si>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</si>
  <si>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</si>
  <si>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</si>
  <si>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</si>
  <si>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</si>
  <si>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</si>
  <si>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</si>
  <si>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</si>
  <si>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</si>
  <si>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</si>
  <si>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</si>
  <si>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</si>
  <si>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</si>
  <si>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</si>
  <si>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</si>
  <si>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</si>
  <si>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</si>
  <si>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</si>
  <si>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</si>
  <si>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</si>
  <si>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</si>
  <si>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</si>
  <si>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</si>
  <si>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</si>
  <si>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</si>
  <si>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</si>
  <si>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</si>
  <si>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</si>
  <si>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</si>
  <si>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</si>
  <si>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</si>
  <si>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</si>
  <si>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</si>
  <si>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</si>
  <si>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</si>
  <si>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</si>
  <si>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</si>
  <si>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</si>
  <si>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</si>
  <si>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</si>
  <si>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</si>
  <si>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</si>
  <si>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</si>
  <si>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</si>
  <si>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</si>
  <si>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</si>
  <si>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</si>
  <si>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</si>
  <si>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</si>
  <si>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</si>
  <si>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</si>
  <si>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</si>
  <si>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</si>
  <si>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</si>
  <si>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</si>
  <si>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</si>
  <si>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</si>
  <si>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</si>
  <si>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</si>
  <si>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</si>
  <si>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</si>
  <si>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</si>
  <si>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</si>
  <si>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</si>
  <si>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</si>
  <si>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</si>
  <si>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</si>
  <si>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</si>
  <si>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</si>
  <si>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</si>
  <si>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</si>
  <si>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</si>
  <si>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</si>
  <si>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</si>
  <si>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</si>
  <si>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</si>
  <si>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</si>
  <si>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</si>
  <si>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</si>
  <si>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</si>
  <si>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</si>
  <si>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</si>
  <si>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</si>
  <si>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</si>
  <si>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</si>
  <si>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</si>
  <si>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</si>
  <si>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</si>
  <si>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</si>
  <si>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</si>
  <si>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</si>
  <si>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</si>
  <si>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</si>
  <si>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</si>
  <si>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</si>
  <si>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</si>
  <si>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</si>
  <si>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</si>
  <si>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</si>
  <si>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</si>
  <si>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</si>
  <si>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</si>
  <si>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</si>
  <si>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</si>
  <si>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</si>
  <si>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</si>
  <si>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</si>
  <si>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</si>
  <si>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</si>
  <si>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</si>
  <si>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</si>
  <si>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</si>
  <si>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</si>
  <si>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</si>
  <si>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</si>
  <si>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</si>
  <si>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</si>
  <si>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</si>
  <si>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</si>
  <si>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</si>
  <si>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</si>
  <si>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</si>
  <si>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</si>
  <si>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</si>
  <si>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</si>
  <si>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</si>
  <si>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</si>
  <si>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</si>
  <si>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</si>
  <si>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</si>
  <si>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</si>
  <si>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</si>
  <si>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</si>
  <si>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</si>
  <si>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</si>
  <si>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</si>
  <si>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</si>
  <si>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</si>
  <si>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</si>
  <si>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</si>
  <si>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</si>
  <si>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</si>
  <si>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</si>
  <si>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</si>
  <si>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</si>
  <si>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</si>
  <si>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</si>
  <si>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</si>
  <si>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</si>
  <si>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</si>
  <si>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</si>
  <si>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</si>
  <si>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</si>
  <si>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</si>
  <si>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</si>
  <si>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</si>
  <si>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</si>
  <si>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</si>
  <si>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</si>
  <si>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</si>
  <si>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</si>
  <si>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</si>
  <si>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</si>
  <si>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</si>
  <si>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</si>
  <si>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</si>
  <si>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</si>
  <si>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</si>
  <si>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</si>
  <si>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</si>
  <si>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</si>
  <si>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</si>
  <si>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</si>
  <si>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</si>
  <si>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</si>
  <si>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</si>
  <si>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</si>
  <si>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</si>
  <si>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</si>
  <si>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</si>
  <si>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</si>
  <si>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</si>
  <si>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</si>
  <si>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</si>
  <si>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</si>
  <si>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</si>
  <si>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</si>
  <si>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</si>
  <si>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</si>
  <si>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</si>
  <si>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</si>
  <si>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</si>
  <si>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</si>
  <si>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</si>
  <si>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</si>
  <si>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</si>
  <si>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</si>
  <si>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</si>
  <si>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</si>
  <si>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</si>
  <si>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</si>
  <si>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</si>
  <si>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</si>
  <si>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</si>
  <si>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</si>
  <si>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</si>
  <si>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</si>
  <si>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</si>
  <si>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</si>
  <si>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</si>
  <si>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</si>
  <si>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</si>
  <si>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</si>
  <si>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</si>
  <si>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placa de sinalização</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</si>
  <si>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</si>
  <si>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</si>
  <si>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</si>
  <si>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</si>
  <si>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</si>
  <si>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</si>
  <si>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</si>
  <si>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</si>
  <si>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</si>
  <si>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</si>
  <si>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</si>
  <si>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</si>
  <si>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</si>
  <si>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</si>
  <si>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</si>
  <si>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</si>
  <si>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</si>
  <si>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</si>
  <si>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</si>
  <si>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</si>
  <si>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</si>
  <si>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</si>
  <si>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</si>
  <si>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</si>
  <si>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</si>
  <si>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</si>
  <si>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</si>
  <si>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</si>
  <si>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</si>
  <si>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</si>
  <si>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</si>
  <si>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</si>
  <si>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</si>
  <si>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</si>
  <si>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</si>
  <si>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</si>
  <si>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</si>
  <si>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</si>
  <si>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</si>
  <si>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</si>
  <si>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</si>
  <si>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</si>
  <si>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</si>
  <si>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</si>
  <si>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</si>
  <si>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</si>
  <si>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</si>
  <si>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</si>
  <si>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</si>
  <si>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</si>
  <si>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</si>
  <si>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</si>
  <si>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</si>
  <si>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</si>
  <si>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</si>
  <si>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</si>
  <si>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</si>
  <si>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</si>
  <si>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</si>
  <si>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</si>
  <si>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</si>
  <si>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</si>
  <si>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</si>
  <si>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</si>
  <si>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</si>
  <si>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</si>
  <si>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</si>
  <si>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</si>
  <si>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</si>
  <si>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</si>
  <si>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</si>
  <si>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</si>
  <si>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</si>
  <si>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</si>
  <si>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</si>
  <si>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</si>
  <si>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</si>
  <si>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</si>
  <si>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</si>
  <si>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</si>
  <si>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</si>
  <si>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</si>
  <si>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</si>
  <si>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</si>
  <si>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</si>
  <si>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</si>
  <si>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</si>
  <si>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</si>
  <si>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</si>
  <si>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</si>
  <si>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</si>
  <si>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</si>
  <si>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</si>
  <si>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</si>
  <si>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</si>
  <si>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</si>
  <si>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</si>
  <si>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</si>
  <si>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</si>
  <si>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</si>
  <si>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</si>
  <si>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</si>
  <si>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</si>
  <si>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</si>
  <si>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</si>
  <si>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</si>
  <si>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</si>
  <si>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</si>
  <si>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</si>
  <si>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</si>
  <si>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</si>
  <si>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</si>
  <si>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</si>
  <si>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</si>
  <si>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</si>
  <si>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</si>
  <si>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</si>
  <si>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</si>
  <si>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</si>
  <si>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</si>
  <si>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</si>
  <si>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</si>
  <si>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</si>
  <si>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</si>
  <si>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</si>
  <si>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</si>
  <si>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</si>
  <si>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</si>
  <si>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</si>
  <si>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</si>
  <si>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</si>
  <si>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</si>
  <si>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</si>
  <si>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</si>
  <si>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</si>
  <si>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</si>
  <si>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</si>
  <si>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</si>
  <si>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</si>
  <si>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</si>
  <si>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</si>
  <si>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</si>
  <si>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</si>
  <si>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</si>
  <si>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</si>
  <si>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</si>
  <si>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</si>
  <si>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</si>
  <si>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</si>
  <si>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</si>
  <si>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</si>
  <si>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</si>
  <si>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</si>
  <si>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</si>
  <si>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</si>
  <si>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</si>
  <si>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</si>
  <si>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</si>
  <si>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</si>
  <si>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</si>
  <si>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</si>
  <si>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</si>
  <si>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</si>
  <si>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</si>
  <si>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</si>
  <si>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</si>
  <si>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</si>
  <si>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</si>
  <si>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</si>
  <si>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</si>
  <si>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</si>
  <si>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</si>
  <si>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</si>
  <si>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</si>
  <si>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</si>
  <si>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</si>
  <si>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</si>
  <si>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</si>
  <si>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</si>
  <si>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</si>
  <si>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</si>
  <si>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</si>
  <si>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</si>
  <si>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</si>
  <si>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</si>
  <si>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</si>
  <si>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</si>
  <si>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</si>
  <si>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</si>
  <si>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</si>
  <si>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</si>
  <si>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</si>
  <si>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</si>
  <si>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</si>
  <si>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</si>
  <si>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</si>
  <si>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</si>
  <si>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</si>
  <si>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</si>
  <si>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</si>
  <si>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</si>
  <si>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</si>
  <si>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</si>
  <si>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</si>
  <si>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</si>
  <si>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</si>
  <si>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</si>
  <si>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</si>
  <si>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</si>
  <si>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</si>
  <si>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</si>
  <si>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</si>
  <si>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</si>
  <si>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</si>
  <si>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</si>
  <si>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</si>
  <si>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</si>
  <si>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</si>
  <si>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</si>
  <si>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</si>
  <si>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</si>
  <si>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</si>
  <si>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</si>
  <si>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</si>
  <si>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</si>
  <si>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</si>
  <si>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</si>
  <si>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</si>
  <si>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</si>
  <si>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</si>
  <si>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</si>
  <si>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</si>
  <si>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</si>
  <si>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</si>
  <si>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</si>
  <si>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</si>
  <si>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</si>
  <si>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</si>
  <si>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</si>
  <si>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</si>
  <si>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</si>
  <si>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</si>
  <si>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</si>
  <si>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</si>
  <si>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</si>
  <si>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</si>
  <si>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</si>
  <si>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</si>
  <si>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</si>
  <si>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</si>
  <si>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</si>
  <si>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</si>
  <si>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</si>
  <si>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</si>
  <si>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</si>
  <si>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</si>
  <si>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</si>
  <si>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</si>
  <si>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</si>
  <si>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</si>
  <si>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</si>
  <si>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</si>
  <si>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</si>
  <si>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</si>
  <si>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</si>
  <si>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</si>
  <si>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</si>
  <si>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</si>
  <si>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</si>
  <si>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</si>
  <si>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</si>
  <si>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</si>
  <si>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</si>
  <si>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</si>
  <si>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</si>
  <si>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</si>
  <si>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</si>
  <si>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</si>
  <si>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</si>
  <si>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</si>
  <si>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</si>
  <si>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</si>
  <si>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</si>
  <si>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</si>
  <si>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</si>
  <si>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</si>
  <si>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</si>
  <si>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</si>
  <si>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</si>
  <si>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</si>
  <si>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</si>
  <si>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</si>
  <si>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</si>
  <si>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</si>
  <si>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</si>
  <si>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</si>
  <si>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</si>
  <si>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</si>
  <si>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</si>
  <si>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</si>
  <si>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</si>
  <si>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</si>
  <si>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</si>
  <si>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</si>
  <si>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</si>
  <si>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</si>
  <si>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</si>
  <si>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</si>
  <si>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</si>
  <si>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</si>
  <si>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</si>
  <si>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</si>
  <si>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</si>
  <si>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</si>
  <si>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</si>
  <si>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</si>
  <si>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</si>
  <si>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</si>
  <si>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</si>
  <si>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</si>
  <si>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</si>
  <si>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</si>
  <si>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</si>
  <si>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</si>
  <si>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</si>
  <si>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</si>
  <si>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</si>
  <si>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</si>
  <si>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</si>
  <si>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</si>
  <si>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</si>
  <si>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</si>
  <si>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</si>
  <si>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</si>
  <si>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</si>
  <si>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</si>
  <si>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</si>
  <si>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</si>
  <si>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</si>
  <si>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</si>
  <si>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</si>
  <si>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</si>
  <si>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</si>
  <si>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</si>
  <si>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</si>
  <si>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</si>
  <si>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</si>
  <si>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</si>
  <si>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</si>
  <si>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</si>
  <si>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</si>
  <si>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</si>
  <si>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</si>
  <si>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</si>
  <si>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</si>
  <si>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</si>
  <si>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</si>
  <si>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</si>
  <si>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</si>
  <si>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</si>
  <si>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</si>
  <si>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</si>
  <si>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</si>
  <si>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</si>
  <si>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</si>
  <si>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</si>
  <si>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</si>
  <si>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</si>
  <si>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</si>
  <si>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</si>
  <si>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</si>
  <si>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</si>
  <si>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</si>
  <si>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</si>
  <si>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</si>
  <si>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</si>
  <si>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</si>
  <si>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</si>
  <si>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</si>
  <si>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</si>
  <si>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</si>
  <si>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</si>
  <si>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</si>
  <si>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</si>
  <si>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</si>
  <si>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</si>
  <si>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</si>
  <si>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</si>
  <si>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</si>
  <si>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</si>
  <si>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</si>
  <si>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</si>
  <si>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</si>
  <si>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</si>
  <si>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</si>
  <si>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</si>
  <si>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</si>
  <si>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</si>
  <si>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</si>
  <si>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</si>
  <si>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</si>
  <si>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</si>
  <si>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</si>
  <si>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</si>
  <si>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</si>
  <si>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</si>
  <si>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</si>
  <si>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</si>
  <si>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</si>
  <si>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</si>
  <si>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</si>
  <si>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</si>
  <si>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</si>
  <si>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</si>
  <si>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</si>
  <si>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</si>
  <si>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</si>
  <si>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</si>
  <si>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</si>
  <si>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</si>
  <si>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</si>
  <si>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</si>
  <si>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</si>
  <si>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</si>
  <si>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</si>
  <si>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</si>
  <si>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</si>
  <si>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</si>
  <si>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</si>
  <si>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</si>
  <si>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</si>
  <si>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</si>
  <si>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</si>
  <si>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</si>
  <si>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</si>
  <si>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</si>
  <si>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</si>
  <si>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</si>
  <si>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</si>
  <si>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</si>
  <si>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</si>
  <si>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</si>
  <si>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</si>
  <si>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</si>
  <si>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</si>
  <si>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</si>
  <si>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</si>
  <si>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</si>
  <si>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</si>
  <si>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</si>
  <si>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</si>
  <si>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</si>
  <si>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</si>
  <si>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</si>
  <si>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</si>
  <si>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</si>
  <si>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</si>
  <si>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</si>
  <si>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</si>
  <si>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</si>
  <si>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</si>
  <si>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</si>
  <si>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</si>
  <si>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</si>
  <si>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</si>
  <si>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</si>
  <si>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</si>
  <si>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</si>
  <si>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</si>
  <si>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</si>
  <si>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</si>
  <si>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</si>
  <si>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</si>
  <si>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</si>
  <si>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</si>
  <si>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</si>
  <si>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</si>
  <si>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</si>
  <si>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</si>
  <si>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</si>
  <si>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</si>
  <si>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</si>
  <si>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</si>
  <si>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</si>
  <si>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</si>
  <si>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</si>
  <si>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</si>
  <si>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</si>
  <si>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</si>
  <si>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</si>
  <si>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</si>
  <si>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</si>
  <si>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</si>
  <si>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</si>
  <si>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</si>
  <si>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</si>
  <si>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</si>
  <si>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</si>
  <si>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</si>
  <si>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</si>
  <si>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</si>
  <si>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</si>
  <si>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</si>
  <si>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</si>
  <si>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</si>
  <si>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</si>
  <si>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</si>
  <si>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</si>
  <si>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</si>
  <si>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</si>
  <si>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</si>
  <si>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</si>
  <si>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</si>
  <si>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</si>
  <si>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</si>
  <si>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</si>
  <si>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</si>
  <si>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</si>
  <si>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</si>
  <si>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</si>
  <si>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</si>
  <si>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</si>
  <si>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</si>
  <si>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</si>
  <si>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</si>
  <si>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</si>
  <si>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</si>
  <si>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</si>
  <si>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</si>
  <si>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</si>
  <si>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</si>
  <si>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</si>
  <si>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</si>
  <si>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</si>
  <si>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</si>
  <si>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</si>
  <si>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</si>
  <si>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</si>
  <si>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</si>
  <si>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</si>
  <si>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</si>
  <si>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</si>
  <si>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</si>
  <si>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</si>
  <si>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</si>
  <si>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</si>
  <si>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</si>
  <si>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</si>
  <si>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</si>
  <si>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</si>
  <si>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</si>
  <si>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</si>
  <si>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</si>
  <si>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</si>
  <si>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</si>
  <si>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</si>
  <si>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</si>
  <si>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</si>
  <si>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</si>
  <si>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</si>
  <si>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</si>
  <si>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</si>
  <si>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</si>
  <si>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</si>
  <si>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</si>
  <si>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</si>
  <si>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</si>
  <si>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</si>
  <si>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</si>
  <si>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</si>
  <si>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</si>
  <si>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</si>
  <si>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</si>
  <si>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</si>
  <si>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</si>
  <si>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</si>
  <si>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</si>
  <si>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</si>
  <si>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</si>
  <si>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</si>
  <si>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</si>
  <si>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</si>
  <si>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</si>
  <si>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</si>
  <si>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</si>
  <si>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</si>
  <si>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</si>
  <si>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</si>
  <si>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</si>
  <si>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</si>
  <si>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</si>
  <si>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</si>
  <si>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</si>
  <si>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</si>
  <si>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</si>
  <si>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</si>
  <si>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</si>
  <si>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</si>
  <si>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</si>
  <si>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</si>
  <si>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</si>
  <si>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</si>
  <si>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</si>
  <si>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</si>
  <si>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</si>
  <si>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</si>
  <si>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</si>
  <si>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</si>
  <si>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</si>
  <si>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</si>
  <si>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</si>
  <si>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</si>
  <si>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</si>
  <si>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</si>
  <si>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</si>
  <si>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</si>
  <si>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</si>
  <si>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</si>
  <si>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</si>
  <si>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</si>
  <si>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</si>
  <si>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</si>
  <si>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</si>
  <si>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</si>
  <si>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</si>
  <si>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</si>
  <si>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</si>
  <si>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</si>
  <si>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</si>
  <si>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</si>
  <si>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</si>
  <si>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</si>
  <si>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</si>
  <si>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</si>
  <si>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</si>
  <si>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</si>
  <si>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</si>
  <si>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</si>
  <si>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</si>
  <si>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</si>
  <si>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</si>
  <si>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</si>
  <si>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</si>
  <si>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</si>
  <si>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</si>
  <si>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</si>
  <si>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</si>
  <si>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</si>
  <si>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</si>
  <si>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</si>
  <si>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</si>
  <si>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</si>
  <si>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</si>
  <si>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</si>
  <si>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</si>
  <si>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</si>
  <si>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</si>
  <si>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</si>
  <si>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</si>
  <si>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</si>
  <si>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</si>
  <si>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</si>
  <si>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</si>
  <si>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</si>
  <si>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</si>
  <si>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</si>
  <si>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</si>
  <si>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</si>
  <si>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</si>
  <si>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</si>
  <si>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</si>
  <si>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</si>
  <si>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</si>
  <si>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</si>
  <si>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</si>
  <si>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</si>
  <si>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</si>
  <si>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</si>
  <si>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</si>
  <si>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</si>
  <si>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</si>
  <si>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</si>
  <si>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</si>
  <si>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</si>
  <si>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</si>
  <si>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</si>
  <si>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</si>
  <si>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</si>
  <si>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</si>
  <si>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</si>
  <si>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</si>
  <si>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</si>
  <si>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</si>
  <si>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</si>
  <si>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</si>
  <si>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</si>
  <si>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</si>
  <si>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</si>
  <si>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</si>
  <si>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</si>
  <si>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</si>
  <si>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</si>
  <si>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</si>
  <si>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</si>
  <si>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</si>
  <si>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</si>
  <si>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</si>
  <si>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</si>
  <si>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</si>
  <si>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</si>
  <si>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</si>
  <si>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</si>
  <si>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</si>
  <si>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</si>
  <si>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</si>
  <si>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</si>
  <si>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</si>
  <si>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</si>
  <si>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</si>
  <si>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</si>
  <si>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</si>
  <si>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</si>
  <si>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</si>
  <si>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</si>
  <si>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</si>
  <si>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</si>
  <si>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</si>
  <si>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</si>
  <si>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</si>
  <si>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</si>
  <si>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</si>
  <si>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</si>
  <si>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</si>
  <si>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</si>
  <si>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</si>
  <si>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</si>
  <si>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</si>
  <si>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</si>
  <si>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</si>
  <si>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</si>
  <si>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</si>
  <si>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</si>
  <si>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</si>
  <si>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</si>
  <si>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</si>
  <si>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</si>
  <si>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</si>
  <si>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</si>
  <si>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</si>
  <si>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</si>
  <si>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</si>
  <si>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</si>
  <si>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</si>
  <si>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</si>
  <si>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</si>
  <si>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</si>
  <si>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</si>
  <si>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</si>
  <si>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</si>
  <si>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</si>
  <si>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</si>
  <si>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</si>
  <si>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</si>
  <si>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</si>
  <si>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</si>
  <si>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</si>
  <si>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</si>
  <si>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</si>
  <si>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</si>
  <si>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</si>
  <si>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</si>
  <si>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</si>
  <si>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</si>
  <si>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</si>
  <si>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</si>
  <si>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</si>
  <si>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</si>
  <si>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</si>
  <si>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</si>
  <si>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</si>
  <si>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</si>
  <si>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</si>
  <si>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</si>
  <si>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</si>
  <si>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</si>
  <si>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</si>
  <si>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</si>
  <si>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</si>
  <si>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</si>
  <si>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</si>
  <si>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</si>
  <si>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</si>
  <si>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</si>
  <si>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</si>
  <si>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</si>
  <si>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</si>
  <si>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</si>
  <si>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</si>
  <si>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</si>
  <si>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</si>
  <si>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</si>
  <si>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</si>
  <si>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</si>
  <si>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</si>
  <si>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</si>
  <si>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</si>
  <si>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</si>
  <si>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</si>
  <si>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</si>
  <si>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</si>
  <si>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</si>
  <si>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</si>
  <si>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</si>
  <si>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</si>
  <si>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</si>
  <si>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</si>
  <si>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</si>
  <si>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</si>
  <si>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</si>
  <si>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</si>
  <si>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</si>
  <si>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</si>
  <si>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</si>
  <si>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</si>
  <si>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</si>
  <si>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</si>
  <si>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</si>
  <si>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</si>
  <si>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</si>
  <si>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</si>
  <si>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</si>
  <si>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</si>
  <si>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</si>
  <si>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</si>
  <si>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</si>
  <si>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</si>
  <si>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</si>
  <si>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</si>
  <si>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</si>
  <si>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</si>
  <si>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</si>
  <si>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</si>
  <si>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</si>
  <si>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</si>
  <si>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</si>
  <si>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</si>
  <si>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</si>
  <si>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</si>
  <si>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</si>
  <si>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</si>
  <si>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</si>
  <si>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</si>
  <si>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</si>
  <si>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</si>
  <si>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</si>
  <si>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</si>
  <si>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</si>
  <si>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</si>
  <si>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</si>
  <si>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</si>
  <si>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</si>
  <si>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</si>
  <si>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</si>
  <si>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</si>
  <si>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</si>
  <si>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</si>
  <si>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</si>
  <si>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</si>
  <si>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</si>
  <si>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</si>
  <si>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</si>
  <si>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</si>
  <si>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</si>
  <si>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</si>
  <si>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</si>
  <si>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</si>
  <si>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</si>
  <si>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</si>
  <si>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</si>
  <si>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</si>
  <si>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</si>
  <si>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</si>
  <si>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</si>
  <si>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</si>
  <si>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</si>
  <si>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</si>
  <si>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</si>
  <si>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</si>
  <si>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</si>
  <si>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</si>
  <si>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</si>
  <si>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</si>
  <si>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</si>
  <si>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</si>
  <si>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</si>
  <si>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</si>
  <si>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</si>
  <si>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</si>
  <si>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</si>
  <si>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</si>
  <si>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</si>
  <si>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</si>
  <si>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</si>
  <si>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</si>
  <si>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</si>
  <si>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</si>
  <si>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</si>
  <si>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</si>
  <si>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</si>
  <si>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</si>
  <si>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</si>
  <si>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</si>
  <si>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</si>
  <si>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</si>
  <si>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</si>
  <si>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</si>
  <si>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</si>
  <si>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</si>
  <si>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</si>
  <si>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</si>
  <si>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</si>
  <si>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</si>
  <si>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</si>
  <si>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</si>
  <si>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</si>
  <si>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</si>
  <si>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</si>
  <si>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</si>
  <si>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</si>
  <si>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</si>
  <si>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</si>
  <si>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</si>
  <si>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</si>
  <si>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</si>
  <si>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</si>
  <si>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</si>
  <si>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</si>
  <si>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</si>
  <si>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</si>
  <si>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</si>
  <si>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</si>
  <si>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</si>
  <si>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</si>
  <si>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</si>
  <si>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</si>
  <si>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</si>
  <si>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</si>
  <si>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</si>
  <si>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</si>
  <si>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</si>
  <si>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</si>
  <si>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</si>
  <si>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</si>
  <si>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</si>
  <si>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</si>
  <si>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</si>
  <si>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</si>
  <si>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</si>
  <si>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</si>
  <si>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</si>
  <si>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</si>
  <si>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</si>
  <si>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</si>
  <si>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</si>
  <si>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</si>
  <si>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</si>
  <si>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</si>
  <si>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</si>
  <si>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</si>
  <si>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</si>
  <si>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</si>
  <si>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</si>
  <si>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</si>
  <si>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</si>
  <si>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</si>
  <si>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</si>
  <si>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</si>
  <si>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</si>
  <si>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</si>
  <si>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</si>
  <si>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</si>
  <si>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</si>
  <si>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</si>
  <si>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</si>
  <si>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</si>
  <si>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</si>
  <si>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</si>
  <si>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</si>
  <si>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</si>
  <si>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</si>
  <si>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</si>
  <si>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</si>
  <si>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</si>
  <si>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</si>
  <si>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</si>
  <si>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</si>
  <si>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</si>
  <si>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</si>
  <si>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</si>
  <si>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</si>
  <si>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</si>
  <si>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</si>
  <si>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</si>
  <si>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</si>
  <si>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</si>
  <si>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</si>
  <si>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</si>
  <si>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</si>
  <si>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</si>
  <si>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</si>
  <si>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</si>
  <si>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</si>
  <si>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</si>
  <si>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</si>
  <si>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</si>
  <si>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</si>
  <si>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</si>
  <si>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</si>
  <si>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</si>
  <si>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</si>
  <si>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</si>
  <si>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</si>
  <si>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</si>
  <si>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</si>
  <si>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</si>
  <si>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</si>
  <si>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</si>
  <si>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</si>
  <si>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</si>
  <si>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</si>
  <si>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</si>
  <si>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</si>
  <si>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</si>
  <si>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</si>
  <si>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</si>
  <si>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</si>
  <si>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</si>
  <si>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</si>
  <si>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</si>
  <si>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</si>
  <si>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</si>
  <si>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</si>
  <si>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</si>
  <si>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</si>
  <si>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</si>
  <si>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</si>
  <si>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</si>
  <si>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</si>
  <si>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</si>
  <si>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</si>
  <si>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</si>
  <si>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</si>
  <si>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</si>
  <si>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</si>
  <si>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</si>
  <si>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</si>
  <si>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</si>
  <si>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</si>
  <si>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</si>
  <si>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</si>
  <si>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</si>
  <si>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</si>
  <si>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</si>
  <si>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</si>
  <si>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</si>
  <si>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</si>
  <si>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</si>
  <si>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</si>
  <si>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</si>
  <si>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</si>
  <si>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</si>
  <si>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</si>
  <si>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</si>
  <si>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</si>
  <si>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</si>
  <si>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</si>
  <si>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</si>
  <si>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</si>
  <si>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</si>
  <si>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</si>
  <si>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</si>
  <si>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</si>
  <si>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</si>
  <si>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</si>
  <si>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</si>
  <si>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</si>
  <si>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</si>
  <si>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</si>
  <si>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</si>
  <si>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</si>
  <si>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</si>
  <si>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</si>
  <si>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</si>
  <si>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</si>
  <si>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</si>
  <si>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</si>
  <si>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</si>
  <si>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</si>
  <si>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</si>
  <si>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</si>
  <si>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</si>
  <si>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</si>
  <si>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</si>
  <si>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</si>
  <si>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</si>
  <si>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</si>
  <si>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</si>
  <si>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</si>
  <si>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</si>
  <si>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</si>
  <si>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</si>
  <si>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</si>
  <si>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</si>
  <si>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</si>
  <si>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</si>
  <si>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</si>
  <si>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</si>
  <si>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</si>
  <si>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</si>
  <si>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</si>
  <si>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</si>
  <si>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</si>
  <si>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</si>
  <si>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</si>
  <si>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</si>
  <si>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</si>
  <si>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</si>
  <si>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</si>
  <si>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</si>
  <si>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</si>
  <si>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</si>
  <si>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</si>
  <si>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</si>
  <si>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</si>
  <si>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</si>
  <si>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</si>
  <si>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</si>
  <si>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</si>
  <si>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</si>
  <si>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</si>
  <si>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</si>
  <si>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</si>
  <si>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</si>
  <si>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</si>
  <si>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</si>
  <si>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</si>
  <si>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</si>
  <si>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</si>
  <si>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</si>
  <si>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</si>
  <si>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</si>
  <si>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</si>
  <si>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</si>
  <si>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</si>
  <si>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</si>
  <si>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</si>
  <si>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</si>
  <si>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</si>
  <si>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</si>
  <si>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</si>
  <si>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</si>
  <si>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</si>
  <si>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</si>
  <si>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</si>
  <si>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</si>
  <si>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</si>
  <si>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</si>
  <si>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</si>
  <si>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</si>
  <si>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</si>
  <si>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</si>
  <si>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</si>
  <si>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</si>
  <si>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</si>
  <si>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</si>
  <si>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</si>
  <si>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</si>
  <si>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</si>
  <si>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</si>
  <si>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</si>
  <si>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</si>
  <si>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</si>
  <si>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</si>
  <si>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</si>
  <si>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</si>
  <si>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</si>
  <si>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</si>
  <si>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</si>
  <si>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</si>
  <si>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</si>
  <si>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</si>
  <si>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</si>
  <si>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</si>
  <si>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</si>
  <si>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</si>
  <si>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</si>
  <si>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</si>
  <si>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</si>
  <si>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</si>
  <si>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</si>
  <si>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</si>
  <si>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</si>
  <si>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</si>
  <si>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</si>
  <si>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</si>
  <si>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</si>
  <si>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</si>
  <si>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</si>
  <si>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</si>
  <si>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</si>
  <si>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</si>
  <si>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</si>
  <si>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</si>
  <si>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</si>
  <si>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</si>
  <si>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</si>
  <si>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</si>
  <si>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</si>
  <si>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</si>
  <si>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</si>
  <si>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</si>
  <si>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</si>
  <si>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</si>
  <si>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</si>
  <si>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</si>
  <si>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</si>
  <si>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</si>
  <si>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</si>
  <si>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</si>
  <si>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</si>
  <si>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</si>
  <si>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</si>
  <si>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</si>
  <si>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</si>
  <si>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</si>
  <si>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</si>
  <si>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</si>
  <si>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</si>
  <si>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</si>
  <si>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</si>
  <si>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</si>
  <si>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</si>
  <si>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</si>
  <si>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</si>
  <si>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</si>
  <si>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</si>
  <si>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</si>
  <si>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</si>
  <si>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</si>
  <si>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</si>
  <si>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</si>
  <si>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</si>
  <si>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</si>
  <si>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</si>
  <si>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</si>
  <si>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</si>
  <si>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</si>
  <si>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</si>
  <si>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</si>
  <si>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</si>
  <si>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</si>
  <si>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</si>
  <si>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</si>
  <si>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</si>
  <si>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</si>
  <si>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</si>
  <si>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</si>
  <si>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</si>
  <si>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</si>
  <si>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</si>
  <si>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</si>
  <si>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</si>
  <si>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</si>
  <si>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</si>
  <si>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</si>
  <si>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</si>
  <si>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</si>
  <si>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</si>
  <si>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</si>
  <si>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</si>
  <si>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</si>
  <si>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</si>
  <si>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</si>
  <si>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</si>
  <si>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</si>
  <si>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</si>
  <si>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</si>
  <si>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</si>
  <si>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</si>
  <si>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</si>
  <si>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</si>
  <si>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</si>
  <si>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</si>
  <si>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</si>
  <si>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</si>
  <si>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</si>
  <si>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</si>
  <si>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</si>
  <si>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</si>
  <si>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</si>
  <si>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</si>
  <si>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</si>
  <si>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</si>
  <si>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</si>
  <si>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</si>
  <si>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</si>
  <si>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</si>
  <si>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</si>
  <si>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</si>
  <si>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</si>
  <si>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</si>
  <si>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</si>
  <si>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</si>
  <si>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</si>
  <si>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</si>
  <si>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</si>
  <si>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</si>
  <si>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</si>
  <si>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</si>
  <si>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</si>
  <si>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</si>
  <si>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</si>
  <si>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</si>
  <si>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</si>
  <si>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</si>
  <si>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</si>
  <si>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</si>
  <si>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</si>
  <si>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</si>
  <si>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</si>
  <si>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</si>
  <si>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</si>
  <si>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</si>
  <si>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</si>
  <si>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</si>
  <si>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</si>
  <si>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</si>
  <si>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</si>
  <si>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</si>
  <si>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</si>
  <si>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</si>
  <si>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</si>
  <si>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</si>
  <si>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</si>
  <si>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</si>
  <si>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</si>
  <si>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</si>
  <si>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</si>
  <si>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</si>
  <si>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</si>
  <si>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</si>
  <si>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</si>
  <si>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</si>
  <si>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</si>
  <si>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</si>
  <si>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</si>
  <si>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</si>
  <si>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</si>
  <si>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</si>
  <si>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</si>
  <si>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</si>
  <si>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</si>
  <si>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</si>
  <si>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</si>
  <si>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</si>
  <si>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</si>
  <si>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</si>
  <si>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</si>
  <si>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</si>
  <si>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</si>
  <si>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</si>
  <si>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</si>
  <si>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</si>
  <si>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</si>
  <si>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</si>
  <si>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</si>
  <si>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</si>
  <si>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</si>
  <si>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</si>
  <si>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</si>
  <si>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</si>
  <si>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</si>
  <si>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</si>
  <si>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</si>
  <si>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</si>
  <si>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</si>
  <si>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</si>
  <si>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</si>
  <si>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</si>
  <si>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</si>
  <si>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</si>
  <si>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</si>
  <si>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</si>
  <si>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</si>
  <si>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</si>
  <si>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</si>
  <si>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</si>
  <si>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</si>
  <si>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</si>
  <si>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</si>
  <si>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</si>
  <si>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</si>
  <si>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</si>
  <si>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</si>
  <si>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</si>
  <si>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</si>
  <si>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</si>
  <si>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</si>
  <si>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</si>
  <si>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</si>
  <si>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</si>
  <si>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</si>
  <si>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</si>
  <si>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</si>
  <si>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</si>
  <si>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</si>
  <si>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</si>
  <si>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</si>
  <si>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</si>
  <si>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</si>
  <si>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</si>
  <si>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</si>
  <si>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</si>
  <si>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</si>
  <si>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</si>
  <si>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</si>
  <si>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</si>
  <si>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</si>
  <si>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</si>
  <si>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</si>
  <si>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</si>
  <si>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</si>
  <si>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</si>
  <si>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</si>
  <si>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</si>
  <si>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</si>
  <si>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</si>
  <si>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</si>
  <si>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</si>
  <si>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</si>
  <si>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</si>
  <si>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</si>
  <si>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</si>
  <si>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</si>
  <si>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</si>
  <si>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Padrão</t>
  </si>
  <si>
    <t>Amarração do sistema de fundeio - profundidade de até 50 m</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</si>
  <si>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</si>
  <si>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</si>
  <si>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</si>
  <si>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</si>
  <si>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</si>
  <si>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</si>
  <si>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</si>
  <si>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</si>
  <si>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</si>
  <si>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</si>
  <si>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</si>
  <si>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</si>
  <si>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</si>
  <si>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</si>
  <si>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</si>
  <si>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</si>
  <si>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</si>
  <si>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</si>
  <si>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</si>
  <si>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</si>
  <si>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</si>
  <si>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</si>
  <si>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</si>
  <si>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</si>
  <si>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</si>
  <si>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</si>
  <si>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</si>
  <si>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</si>
  <si>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</si>
  <si>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</si>
  <si>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</si>
  <si>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Instalações do Estaleiro Padrão para o beneficiamento de estruturas navais, inclusive mobiliário, equipamentos de informática e de segurança</t>
  </si>
  <si>
    <t>Lançamento da embarcação sobre carreira em água</t>
  </si>
  <si>
    <t>Lançamento de poita de concreto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</si>
  <si>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</si>
  <si>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</si>
  <si>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</si>
  <si>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</si>
  <si>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</si>
  <si>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</si>
  <si>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 para movimentação de peças</t>
  </si>
  <si>
    <t>Tratamento superficial e pintura da ponte e demais estruturas metálicas navais - exceto fundo do flutuante</t>
  </si>
  <si>
    <t>Tratamento superficial e pintura do fundo do flutuante</t>
  </si>
  <si>
    <t>dm³</t>
  </si>
  <si>
    <t>kg</t>
  </si>
  <si>
    <t>m³</t>
  </si>
  <si>
    <t>m²</t>
  </si>
  <si>
    <t>cm²</t>
  </si>
  <si>
    <t>h</t>
  </si>
  <si>
    <t>jg</t>
  </si>
  <si>
    <t>un.dia</t>
  </si>
  <si>
    <t>m.dia</t>
  </si>
  <si>
    <t>m².dia</t>
  </si>
  <si>
    <t>tkm</t>
  </si>
  <si>
    <t>m³km</t>
  </si>
  <si>
    <t>unkm</t>
  </si>
  <si>
    <t>M0003</t>
  </si>
  <si>
    <t>M0004</t>
  </si>
  <si>
    <t>M0005</t>
  </si>
  <si>
    <t>M0006</t>
  </si>
  <si>
    <t>M0007</t>
  </si>
  <si>
    <t>M0008</t>
  </si>
  <si>
    <t>M0009</t>
  </si>
  <si>
    <t>M0010</t>
  </si>
  <si>
    <t>M0011</t>
  </si>
  <si>
    <t>M0012</t>
  </si>
  <si>
    <t>M0013</t>
  </si>
  <si>
    <t>M0014</t>
  </si>
  <si>
    <t>M0015</t>
  </si>
  <si>
    <t>M0016</t>
  </si>
  <si>
    <t>M0017</t>
  </si>
  <si>
    <t>M0018</t>
  </si>
  <si>
    <t>M0019</t>
  </si>
  <si>
    <t>M0020</t>
  </si>
  <si>
    <t>M0021</t>
  </si>
  <si>
    <t>M0025</t>
  </si>
  <si>
    <t>M0026</t>
  </si>
  <si>
    <t>M0028</t>
  </si>
  <si>
    <t>M0029</t>
  </si>
  <si>
    <t>M0030</t>
  </si>
  <si>
    <t>M0032</t>
  </si>
  <si>
    <t>M0035</t>
  </si>
  <si>
    <t>M0039</t>
  </si>
  <si>
    <t>M0041</t>
  </si>
  <si>
    <t>M0042</t>
  </si>
  <si>
    <t>M0043</t>
  </si>
  <si>
    <t>M0044</t>
  </si>
  <si>
    <t>M0045</t>
  </si>
  <si>
    <t>M0046</t>
  </si>
  <si>
    <t>M0047</t>
  </si>
  <si>
    <t>M0048</t>
  </si>
  <si>
    <t>M0049</t>
  </si>
  <si>
    <t>M0050</t>
  </si>
  <si>
    <t>M0051</t>
  </si>
  <si>
    <t>M0052</t>
  </si>
  <si>
    <t>M0053</t>
  </si>
  <si>
    <t>M0054</t>
  </si>
  <si>
    <t>M0055</t>
  </si>
  <si>
    <t>M0056</t>
  </si>
  <si>
    <t>M0057</t>
  </si>
  <si>
    <t>M0058</t>
  </si>
  <si>
    <t>M0059</t>
  </si>
  <si>
    <t>M0060</t>
  </si>
  <si>
    <t>M0065</t>
  </si>
  <si>
    <t>M0066</t>
  </si>
  <si>
    <t>M0067</t>
  </si>
  <si>
    <t>M0068</t>
  </si>
  <si>
    <t>M0069</t>
  </si>
  <si>
    <t>M0071</t>
  </si>
  <si>
    <t>M0072</t>
  </si>
  <si>
    <t>M0073</t>
  </si>
  <si>
    <t>M0074</t>
  </si>
  <si>
    <t>M0075</t>
  </si>
  <si>
    <t>M0076</t>
  </si>
  <si>
    <t>M0080</t>
  </si>
  <si>
    <t>M0081</t>
  </si>
  <si>
    <t>M0082</t>
  </si>
  <si>
    <t>M0083</t>
  </si>
  <si>
    <t>M0084</t>
  </si>
  <si>
    <t>M0085</t>
  </si>
  <si>
    <t>M0086</t>
  </si>
  <si>
    <t>M0087</t>
  </si>
  <si>
    <t>M0088</t>
  </si>
  <si>
    <t>M0089</t>
  </si>
  <si>
    <t>M0091</t>
  </si>
  <si>
    <t>M0092</t>
  </si>
  <si>
    <t>M0093</t>
  </si>
  <si>
    <t>M0094</t>
  </si>
  <si>
    <t>M0098</t>
  </si>
  <si>
    <t>M0099</t>
  </si>
  <si>
    <t>M0100</t>
  </si>
  <si>
    <t>M0101</t>
  </si>
  <si>
    <t>M0102</t>
  </si>
  <si>
    <t>M0103</t>
  </si>
  <si>
    <t>M0104</t>
  </si>
  <si>
    <t>M0105</t>
  </si>
  <si>
    <t>M0106</t>
  </si>
  <si>
    <t>M0107</t>
  </si>
  <si>
    <t>M0108</t>
  </si>
  <si>
    <t>M0109</t>
  </si>
  <si>
    <t>M0110</t>
  </si>
  <si>
    <t>M0111</t>
  </si>
  <si>
    <t>M0112</t>
  </si>
  <si>
    <t>M0113</t>
  </si>
  <si>
    <t>M0114</t>
  </si>
  <si>
    <t>M0115</t>
  </si>
  <si>
    <t>M0116</t>
  </si>
  <si>
    <t>M0117</t>
  </si>
  <si>
    <t>M0118</t>
  </si>
  <si>
    <t>M0119</t>
  </si>
  <si>
    <t>M0120</t>
  </si>
  <si>
    <t>M0121</t>
  </si>
  <si>
    <t>M0122</t>
  </si>
  <si>
    <t>M0123</t>
  </si>
  <si>
    <t>M0124</t>
  </si>
  <si>
    <t>M0125</t>
  </si>
  <si>
    <t>M0126</t>
  </si>
  <si>
    <t>M0127</t>
  </si>
  <si>
    <t>M0128</t>
  </si>
  <si>
    <t>M0129</t>
  </si>
  <si>
    <t>M0130</t>
  </si>
  <si>
    <t>M0131</t>
  </si>
  <si>
    <t>M0132</t>
  </si>
  <si>
    <t>M0133</t>
  </si>
  <si>
    <t>M0134</t>
  </si>
  <si>
    <t>M0135</t>
  </si>
  <si>
    <t>M0136</t>
  </si>
  <si>
    <t>M0137</t>
  </si>
  <si>
    <t>M0138</t>
  </si>
  <si>
    <t>M0139</t>
  </si>
  <si>
    <t>M0140</t>
  </si>
  <si>
    <t>M0141</t>
  </si>
  <si>
    <t>M0142</t>
  </si>
  <si>
    <t>M0143</t>
  </si>
  <si>
    <t>M0145</t>
  </si>
  <si>
    <t>M0146</t>
  </si>
  <si>
    <t>M0148</t>
  </si>
  <si>
    <t>M0151</t>
  </si>
  <si>
    <t>M0152</t>
  </si>
  <si>
    <t>M0153</t>
  </si>
  <si>
    <t>M0156</t>
  </si>
  <si>
    <t>M0158</t>
  </si>
  <si>
    <t>M0160</t>
  </si>
  <si>
    <t>M0161</t>
  </si>
  <si>
    <t>M0162</t>
  </si>
  <si>
    <t>M0163</t>
  </si>
  <si>
    <t>M0164</t>
  </si>
  <si>
    <t>M0166</t>
  </si>
  <si>
    <t>M0167</t>
  </si>
  <si>
    <t>M0168</t>
  </si>
  <si>
    <t>M0169</t>
  </si>
  <si>
    <t>M0173</t>
  </si>
  <si>
    <t>M0178</t>
  </si>
  <si>
    <t>M0181</t>
  </si>
  <si>
    <t>M0184</t>
  </si>
  <si>
    <t>M0191</t>
  </si>
  <si>
    <t>M0192</t>
  </si>
  <si>
    <t>M0193</t>
  </si>
  <si>
    <t>M0194</t>
  </si>
  <si>
    <t>M0198</t>
  </si>
  <si>
    <t>M0199</t>
  </si>
  <si>
    <t>M0201</t>
  </si>
  <si>
    <t>M0202</t>
  </si>
  <si>
    <t>M0204</t>
  </si>
  <si>
    <t>M0217</t>
  </si>
  <si>
    <t>M0220</t>
  </si>
  <si>
    <t>M0222</t>
  </si>
  <si>
    <t>M0223</t>
  </si>
  <si>
    <t>M0224</t>
  </si>
  <si>
    <t>M0225</t>
  </si>
  <si>
    <t>M0229</t>
  </si>
  <si>
    <t>M0230</t>
  </si>
  <si>
    <t>M0231</t>
  </si>
  <si>
    <t>M0232</t>
  </si>
  <si>
    <t>M0233</t>
  </si>
  <si>
    <t>M0234</t>
  </si>
  <si>
    <t>M0235</t>
  </si>
  <si>
    <t>M0236</t>
  </si>
  <si>
    <t>M0237</t>
  </si>
  <si>
    <t>M0253</t>
  </si>
  <si>
    <t>M0254</t>
  </si>
  <si>
    <t>M0256</t>
  </si>
  <si>
    <t>M0257</t>
  </si>
  <si>
    <t>M0260</t>
  </si>
  <si>
    <t>M0264</t>
  </si>
  <si>
    <t>M0265</t>
  </si>
  <si>
    <t>M0266</t>
  </si>
  <si>
    <t>M0267</t>
  </si>
  <si>
    <t>M0268</t>
  </si>
  <si>
    <t>M0269</t>
  </si>
  <si>
    <t>M0284</t>
  </si>
  <si>
    <t>M0285</t>
  </si>
  <si>
    <t>M0286</t>
  </si>
  <si>
    <t>M0289</t>
  </si>
  <si>
    <t>M0290</t>
  </si>
  <si>
    <t>M0291</t>
  </si>
  <si>
    <t>M0292</t>
  </si>
  <si>
    <t>M0293</t>
  </si>
  <si>
    <t>M0294</t>
  </si>
  <si>
    <t>M0295</t>
  </si>
  <si>
    <t>M0296</t>
  </si>
  <si>
    <t>M0297</t>
  </si>
  <si>
    <t>M0301</t>
  </si>
  <si>
    <t>M0310</t>
  </si>
  <si>
    <t>M0311</t>
  </si>
  <si>
    <t>M0312</t>
  </si>
  <si>
    <t>M0344</t>
  </si>
  <si>
    <t>M0345</t>
  </si>
  <si>
    <t>M0346</t>
  </si>
  <si>
    <t>M0347</t>
  </si>
  <si>
    <t>M0348</t>
  </si>
  <si>
    <t>M0349</t>
  </si>
  <si>
    <t>M0350</t>
  </si>
  <si>
    <t>M0351</t>
  </si>
  <si>
    <t>M0364</t>
  </si>
  <si>
    <t>M0365</t>
  </si>
  <si>
    <t>M0366</t>
  </si>
  <si>
    <t>M0375</t>
  </si>
  <si>
    <t>M0395</t>
  </si>
  <si>
    <t>M0408</t>
  </si>
  <si>
    <t>M0409</t>
  </si>
  <si>
    <t>M0410</t>
  </si>
  <si>
    <t>M0411</t>
  </si>
  <si>
    <t>M0412</t>
  </si>
  <si>
    <t>M0413</t>
  </si>
  <si>
    <t>M0421</t>
  </si>
  <si>
    <t>M0424</t>
  </si>
  <si>
    <t>M0427</t>
  </si>
  <si>
    <t>M0428</t>
  </si>
  <si>
    <t>M0429</t>
  </si>
  <si>
    <t>M0434</t>
  </si>
  <si>
    <t>M0442</t>
  </si>
  <si>
    <t>M0443</t>
  </si>
  <si>
    <t>M0444</t>
  </si>
  <si>
    <t>M0445</t>
  </si>
  <si>
    <t>M0446</t>
  </si>
  <si>
    <t>M0447</t>
  </si>
  <si>
    <t>M0448</t>
  </si>
  <si>
    <t>M0450</t>
  </si>
  <si>
    <t>M0451</t>
  </si>
  <si>
    <t>M0452</t>
  </si>
  <si>
    <t>M0453</t>
  </si>
  <si>
    <t>M0454</t>
  </si>
  <si>
    <t>M0459</t>
  </si>
  <si>
    <t>M0467</t>
  </si>
  <si>
    <t>M0468</t>
  </si>
  <si>
    <t>M0469</t>
  </si>
  <si>
    <t>M0470</t>
  </si>
  <si>
    <t>M0471</t>
  </si>
  <si>
    <t>M0472</t>
  </si>
  <si>
    <t>M0481</t>
  </si>
  <si>
    <t>M0502</t>
  </si>
  <si>
    <t>M0505</t>
  </si>
  <si>
    <t>M0506</t>
  </si>
  <si>
    <t>M0511</t>
  </si>
  <si>
    <t>M0512</t>
  </si>
  <si>
    <t>M0521</t>
  </si>
  <si>
    <t>M0532</t>
  </si>
  <si>
    <t>M0533</t>
  </si>
  <si>
    <t>M0534</t>
  </si>
  <si>
    <t>M0536</t>
  </si>
  <si>
    <t>M0537</t>
  </si>
  <si>
    <t>M0538</t>
  </si>
  <si>
    <t>M0539</t>
  </si>
  <si>
    <t>M0540</t>
  </si>
  <si>
    <t>M0541</t>
  </si>
  <si>
    <t>M0542</t>
  </si>
  <si>
    <t>M0543</t>
  </si>
  <si>
    <t>M0544</t>
  </si>
  <si>
    <t>M0545</t>
  </si>
  <si>
    <t>M0546</t>
  </si>
  <si>
    <t>M0547</t>
  </si>
  <si>
    <t>M0548</t>
  </si>
  <si>
    <t>M0549</t>
  </si>
  <si>
    <t>M0550</t>
  </si>
  <si>
    <t>M0560</t>
  </si>
  <si>
    <t>M0562</t>
  </si>
  <si>
    <t>M0563</t>
  </si>
  <si>
    <t>M0564</t>
  </si>
  <si>
    <t>M0565</t>
  </si>
  <si>
    <t>M0566</t>
  </si>
  <si>
    <t>M0567</t>
  </si>
  <si>
    <t>M0568</t>
  </si>
  <si>
    <t>M0569</t>
  </si>
  <si>
    <t>M0570</t>
  </si>
  <si>
    <t>M0571</t>
  </si>
  <si>
    <t>M0572</t>
  </si>
  <si>
    <t>M0573</t>
  </si>
  <si>
    <t>M0574</t>
  </si>
  <si>
    <t>M0575</t>
  </si>
  <si>
    <t>M0576</t>
  </si>
  <si>
    <t>M0601</t>
  </si>
  <si>
    <t>M0602</t>
  </si>
  <si>
    <t>M0603</t>
  </si>
  <si>
    <t>M0614</t>
  </si>
  <si>
    <t>M0615</t>
  </si>
  <si>
    <t>M0639</t>
  </si>
  <si>
    <t>M0640</t>
  </si>
  <si>
    <t>M0641</t>
  </si>
  <si>
    <t>M0642</t>
  </si>
  <si>
    <t>M0643</t>
  </si>
  <si>
    <t>M0644</t>
  </si>
  <si>
    <t>M0645</t>
  </si>
  <si>
    <t>M0646</t>
  </si>
  <si>
    <t>M0647</t>
  </si>
  <si>
    <t>M0648</t>
  </si>
  <si>
    <t>M0649</t>
  </si>
  <si>
    <t>M0650</t>
  </si>
  <si>
    <t>M0666</t>
  </si>
  <si>
    <t>M0667</t>
  </si>
  <si>
    <t>M0668</t>
  </si>
  <si>
    <t>M0669</t>
  </si>
  <si>
    <t>M0673</t>
  </si>
  <si>
    <t>M0677</t>
  </si>
  <si>
    <t>M0682</t>
  </si>
  <si>
    <t>M0686</t>
  </si>
  <si>
    <t>M0713</t>
  </si>
  <si>
    <t>M0714</t>
  </si>
  <si>
    <t>M0715</t>
  </si>
  <si>
    <t>M0716</t>
  </si>
  <si>
    <t>M0717</t>
  </si>
  <si>
    <t>M0718</t>
  </si>
  <si>
    <t>M0719</t>
  </si>
  <si>
    <t>M0721</t>
  </si>
  <si>
    <t>M0722</t>
  </si>
  <si>
    <t>M0729</t>
  </si>
  <si>
    <t>M0734</t>
  </si>
  <si>
    <t>M0741</t>
  </si>
  <si>
    <t>M0745</t>
  </si>
  <si>
    <t>M0755</t>
  </si>
  <si>
    <t>M0756</t>
  </si>
  <si>
    <t>M0767</t>
  </si>
  <si>
    <t>M0769</t>
  </si>
  <si>
    <t>M0771</t>
  </si>
  <si>
    <t>M0773</t>
  </si>
  <si>
    <t>M0785</t>
  </si>
  <si>
    <t>M0786</t>
  </si>
  <si>
    <t>M0787</t>
  </si>
  <si>
    <t>M0789</t>
  </si>
  <si>
    <t>M0796</t>
  </si>
  <si>
    <t>M0798</t>
  </si>
  <si>
    <t>M0804</t>
  </si>
  <si>
    <t>M0805</t>
  </si>
  <si>
    <t>M0808</t>
  </si>
  <si>
    <t>M0809</t>
  </si>
  <si>
    <t>M0810</t>
  </si>
  <si>
    <t>M0812</t>
  </si>
  <si>
    <t>M0818</t>
  </si>
  <si>
    <t>M0824</t>
  </si>
  <si>
    <t>M0831</t>
  </si>
  <si>
    <t>M0848</t>
  </si>
  <si>
    <t>M0849</t>
  </si>
  <si>
    <t>M0851</t>
  </si>
  <si>
    <t>M0852</t>
  </si>
  <si>
    <t>M0858</t>
  </si>
  <si>
    <t>M0865</t>
  </si>
  <si>
    <t>M0868</t>
  </si>
  <si>
    <t>M0875</t>
  </si>
  <si>
    <t>M0876</t>
  </si>
  <si>
    <t>M0879</t>
  </si>
  <si>
    <t>M0942</t>
  </si>
  <si>
    <t>M0945</t>
  </si>
  <si>
    <t>M0946</t>
  </si>
  <si>
    <t>M0947</t>
  </si>
  <si>
    <t>M0948</t>
  </si>
  <si>
    <t>M0949</t>
  </si>
  <si>
    <t>M0950</t>
  </si>
  <si>
    <t>M0951</t>
  </si>
  <si>
    <t>M0952</t>
  </si>
  <si>
    <t>M0953</t>
  </si>
  <si>
    <t>M0954</t>
  </si>
  <si>
    <t>M0955</t>
  </si>
  <si>
    <t>M0956</t>
  </si>
  <si>
    <t>M0957</t>
  </si>
  <si>
    <t>M0958</t>
  </si>
  <si>
    <t>M0959</t>
  </si>
  <si>
    <t>M0960</t>
  </si>
  <si>
    <t>M0961</t>
  </si>
  <si>
    <t>M0962</t>
  </si>
  <si>
    <t>M0963</t>
  </si>
  <si>
    <t>M0964</t>
  </si>
  <si>
    <t>M0965</t>
  </si>
  <si>
    <t>M0966</t>
  </si>
  <si>
    <t>M0967</t>
  </si>
  <si>
    <t>M0968</t>
  </si>
  <si>
    <t>M0969</t>
  </si>
  <si>
    <t>M0970</t>
  </si>
  <si>
    <t>M0971</t>
  </si>
  <si>
    <t>M0972</t>
  </si>
  <si>
    <t>M0998</t>
  </si>
  <si>
    <t>M0999</t>
  </si>
  <si>
    <t>M1000</t>
  </si>
  <si>
    <t>M1001</t>
  </si>
  <si>
    <t>M1010</t>
  </si>
  <si>
    <t>M1011</t>
  </si>
  <si>
    <t>M1022</t>
  </si>
  <si>
    <t>M1066</t>
  </si>
  <si>
    <t>M1078</t>
  </si>
  <si>
    <t>M1079</t>
  </si>
  <si>
    <t>M1097</t>
  </si>
  <si>
    <t>M1103</t>
  </si>
  <si>
    <t>M1118</t>
  </si>
  <si>
    <t>M1129</t>
  </si>
  <si>
    <t>M1130</t>
  </si>
  <si>
    <t>M1131</t>
  </si>
  <si>
    <t>M1132</t>
  </si>
  <si>
    <t>M1134</t>
  </si>
  <si>
    <t>M1135</t>
  </si>
  <si>
    <t>M1136</t>
  </si>
  <si>
    <t>M1142</t>
  </si>
  <si>
    <t>M1150</t>
  </si>
  <si>
    <t>M1151</t>
  </si>
  <si>
    <t>M1152</t>
  </si>
  <si>
    <t>M1176</t>
  </si>
  <si>
    <t>M1205</t>
  </si>
  <si>
    <t>M1210</t>
  </si>
  <si>
    <t>M1218</t>
  </si>
  <si>
    <t>M1242</t>
  </si>
  <si>
    <t>M1243</t>
  </si>
  <si>
    <t>M1244</t>
  </si>
  <si>
    <t>M1245</t>
  </si>
  <si>
    <t>M1300</t>
  </si>
  <si>
    <t>M1301</t>
  </si>
  <si>
    <t>M1302</t>
  </si>
  <si>
    <t>M1303</t>
  </si>
  <si>
    <t>M1304</t>
  </si>
  <si>
    <t>M1305</t>
  </si>
  <si>
    <t>M1306</t>
  </si>
  <si>
    <t>M1307</t>
  </si>
  <si>
    <t>M1308</t>
  </si>
  <si>
    <t>M1309</t>
  </si>
  <si>
    <t>M1310</t>
  </si>
  <si>
    <t>M1311</t>
  </si>
  <si>
    <t>M1312</t>
  </si>
  <si>
    <t>M1313</t>
  </si>
  <si>
    <t>M1314</t>
  </si>
  <si>
    <t>M1315</t>
  </si>
  <si>
    <t>M1316</t>
  </si>
  <si>
    <t>M1317</t>
  </si>
  <si>
    <t>M1318</t>
  </si>
  <si>
    <t>M1319</t>
  </si>
  <si>
    <t>M1320</t>
  </si>
  <si>
    <t>M1321</t>
  </si>
  <si>
    <t>M1322</t>
  </si>
  <si>
    <t>M1323</t>
  </si>
  <si>
    <t>M1324</t>
  </si>
  <si>
    <t>M1325</t>
  </si>
  <si>
    <t>M1328</t>
  </si>
  <si>
    <t>M1337</t>
  </si>
  <si>
    <t>M1341</t>
  </si>
  <si>
    <t>M1350</t>
  </si>
  <si>
    <t>M1351</t>
  </si>
  <si>
    <t>M1356</t>
  </si>
  <si>
    <t>M1358</t>
  </si>
  <si>
    <t>M1359</t>
  </si>
  <si>
    <t>M1360</t>
  </si>
  <si>
    <t>M1361</t>
  </si>
  <si>
    <t>M1362</t>
  </si>
  <si>
    <t>M1364</t>
  </si>
  <si>
    <t>M1366</t>
  </si>
  <si>
    <t>M1367</t>
  </si>
  <si>
    <t>M1368</t>
  </si>
  <si>
    <t>M1369</t>
  </si>
  <si>
    <t>M1370</t>
  </si>
  <si>
    <t>M1376</t>
  </si>
  <si>
    <t>M1377</t>
  </si>
  <si>
    <t>M1378</t>
  </si>
  <si>
    <t>M1379</t>
  </si>
  <si>
    <t>M1382</t>
  </si>
  <si>
    <t>M1383</t>
  </si>
  <si>
    <t>M1384</t>
  </si>
  <si>
    <t>M1385</t>
  </si>
  <si>
    <t>M1387</t>
  </si>
  <si>
    <t>M1388</t>
  </si>
  <si>
    <t>M1390</t>
  </si>
  <si>
    <t>M1391</t>
  </si>
  <si>
    <t>M1397</t>
  </si>
  <si>
    <t>M1398</t>
  </si>
  <si>
    <t>M1399</t>
  </si>
  <si>
    <t>M1400</t>
  </si>
  <si>
    <t>M1401</t>
  </si>
  <si>
    <t>M1402</t>
  </si>
  <si>
    <t>M1404</t>
  </si>
  <si>
    <t>M1405</t>
  </si>
  <si>
    <t>M1406</t>
  </si>
  <si>
    <t>M1408</t>
  </si>
  <si>
    <t>M1409</t>
  </si>
  <si>
    <t>M1429</t>
  </si>
  <si>
    <t>M1432</t>
  </si>
  <si>
    <t>M1433</t>
  </si>
  <si>
    <t>M1434</t>
  </si>
  <si>
    <t>M1446</t>
  </si>
  <si>
    <t>M1447</t>
  </si>
  <si>
    <t>M1448</t>
  </si>
  <si>
    <t>M1449</t>
  </si>
  <si>
    <t>M1450</t>
  </si>
  <si>
    <t>M1451</t>
  </si>
  <si>
    <t>M1452</t>
  </si>
  <si>
    <t>M1453</t>
  </si>
  <si>
    <t>M1454</t>
  </si>
  <si>
    <t>M1455</t>
  </si>
  <si>
    <t>M1456</t>
  </si>
  <si>
    <t>M1457</t>
  </si>
  <si>
    <t>M1458</t>
  </si>
  <si>
    <t>M1459</t>
  </si>
  <si>
    <t>M1460</t>
  </si>
  <si>
    <t>M1461</t>
  </si>
  <si>
    <t>M1462</t>
  </si>
  <si>
    <t>M1463</t>
  </si>
  <si>
    <t>M1464</t>
  </si>
  <si>
    <t>M1465</t>
  </si>
  <si>
    <t>M1472</t>
  </si>
  <si>
    <t>M1481</t>
  </si>
  <si>
    <t>M1496</t>
  </si>
  <si>
    <t>M1498</t>
  </si>
  <si>
    <t>M1518</t>
  </si>
  <si>
    <t>M1519</t>
  </si>
  <si>
    <t>M1520</t>
  </si>
  <si>
    <t>M1526</t>
  </si>
  <si>
    <t>M1527</t>
  </si>
  <si>
    <t>M1528</t>
  </si>
  <si>
    <t>M1546</t>
  </si>
  <si>
    <t>M1553</t>
  </si>
  <si>
    <t>M1556</t>
  </si>
  <si>
    <t>M1575</t>
  </si>
  <si>
    <t>M1577</t>
  </si>
  <si>
    <t>M1585</t>
  </si>
  <si>
    <t>M1591</t>
  </si>
  <si>
    <t>M1600</t>
  </si>
  <si>
    <t>M1602</t>
  </si>
  <si>
    <t>M1603</t>
  </si>
  <si>
    <t>M1605</t>
  </si>
  <si>
    <t>M1606</t>
  </si>
  <si>
    <t>M1614</t>
  </si>
  <si>
    <t>M1616</t>
  </si>
  <si>
    <t>M1617</t>
  </si>
  <si>
    <t>M1618</t>
  </si>
  <si>
    <t>M1624</t>
  </si>
  <si>
    <t>M1636</t>
  </si>
  <si>
    <t>M1638</t>
  </si>
  <si>
    <t>M1639</t>
  </si>
  <si>
    <t>M1640</t>
  </si>
  <si>
    <t>M1642</t>
  </si>
  <si>
    <t>M1643</t>
  </si>
  <si>
    <t>M1644</t>
  </si>
  <si>
    <t>M1645</t>
  </si>
  <si>
    <t>M1646</t>
  </si>
  <si>
    <t>M1648</t>
  </si>
  <si>
    <t>M1649</t>
  </si>
  <si>
    <t>M1650</t>
  </si>
  <si>
    <t>M1651</t>
  </si>
  <si>
    <t>M1653</t>
  </si>
  <si>
    <t>M1655</t>
  </si>
  <si>
    <t>M1656</t>
  </si>
  <si>
    <t>M1657</t>
  </si>
  <si>
    <t>M1658</t>
  </si>
  <si>
    <t>M1662</t>
  </si>
  <si>
    <t>M1665</t>
  </si>
  <si>
    <t>M1673</t>
  </si>
  <si>
    <t>M1675</t>
  </si>
  <si>
    <t>M1702</t>
  </si>
  <si>
    <t>M1719</t>
  </si>
  <si>
    <t>M1720</t>
  </si>
  <si>
    <t>M1728</t>
  </si>
  <si>
    <t>M1729</t>
  </si>
  <si>
    <t>M1730</t>
  </si>
  <si>
    <t>M1731</t>
  </si>
  <si>
    <t>M1732</t>
  </si>
  <si>
    <t>M1733</t>
  </si>
  <si>
    <t>M1735</t>
  </si>
  <si>
    <t>M1736</t>
  </si>
  <si>
    <t>M1737</t>
  </si>
  <si>
    <t>M1739</t>
  </si>
  <si>
    <t>M1740</t>
  </si>
  <si>
    <t>M1741</t>
  </si>
  <si>
    <t>M1742</t>
  </si>
  <si>
    <t>M1747</t>
  </si>
  <si>
    <t>M1748</t>
  </si>
  <si>
    <t>M1749</t>
  </si>
  <si>
    <t>M1750</t>
  </si>
  <si>
    <t>M1751</t>
  </si>
  <si>
    <t>M1752</t>
  </si>
  <si>
    <t>M1753</t>
  </si>
  <si>
    <t>M1754</t>
  </si>
  <si>
    <t>M1755</t>
  </si>
  <si>
    <t>M1756</t>
  </si>
  <si>
    <t>M1765</t>
  </si>
  <si>
    <t>M1773</t>
  </si>
  <si>
    <t>M1774</t>
  </si>
  <si>
    <t>M1775</t>
  </si>
  <si>
    <t>M1776</t>
  </si>
  <si>
    <t>M1777</t>
  </si>
  <si>
    <t>M1778</t>
  </si>
  <si>
    <t>M1779</t>
  </si>
  <si>
    <t>M1780</t>
  </si>
  <si>
    <t>M1781</t>
  </si>
  <si>
    <t>M1782</t>
  </si>
  <si>
    <t>M1783</t>
  </si>
  <si>
    <t>M1784</t>
  </si>
  <si>
    <t>M1785</t>
  </si>
  <si>
    <t>M1786</t>
  </si>
  <si>
    <t>M1787</t>
  </si>
  <si>
    <t>M1789</t>
  </si>
  <si>
    <t>M1790</t>
  </si>
  <si>
    <t>M1795</t>
  </si>
  <si>
    <t>M1796</t>
  </si>
  <si>
    <t>M1797</t>
  </si>
  <si>
    <t>M1800</t>
  </si>
  <si>
    <t>M1811</t>
  </si>
  <si>
    <t>M1812</t>
  </si>
  <si>
    <t>M1814</t>
  </si>
  <si>
    <t>M1819</t>
  </si>
  <si>
    <t>M1820</t>
  </si>
  <si>
    <t>M1844</t>
  </si>
  <si>
    <t>M1845</t>
  </si>
  <si>
    <t>M1868</t>
  </si>
  <si>
    <t>M1869</t>
  </si>
  <si>
    <t>M1870</t>
  </si>
  <si>
    <t>M1874</t>
  </si>
  <si>
    <t>M1875</t>
  </si>
  <si>
    <t>M1876</t>
  </si>
  <si>
    <t>M1877</t>
  </si>
  <si>
    <t>M1879</t>
  </si>
  <si>
    <t>M1880</t>
  </si>
  <si>
    <t>M1894</t>
  </si>
  <si>
    <t>M1895</t>
  </si>
  <si>
    <t>M1898</t>
  </si>
  <si>
    <t>M1899</t>
  </si>
  <si>
    <t>M1907</t>
  </si>
  <si>
    <t>M1909</t>
  </si>
  <si>
    <t>M1911</t>
  </si>
  <si>
    <t>M1912</t>
  </si>
  <si>
    <t>M1913</t>
  </si>
  <si>
    <t>M1919</t>
  </si>
  <si>
    <t>M1920</t>
  </si>
  <si>
    <t>M1922</t>
  </si>
  <si>
    <t>M1923</t>
  </si>
  <si>
    <t>M1926</t>
  </si>
  <si>
    <t>M1927</t>
  </si>
  <si>
    <t>M1928</t>
  </si>
  <si>
    <t>M1931</t>
  </si>
  <si>
    <t>M1935</t>
  </si>
  <si>
    <t>M1936</t>
  </si>
  <si>
    <t>M1937</t>
  </si>
  <si>
    <t>M1941</t>
  </si>
  <si>
    <t>M1942</t>
  </si>
  <si>
    <t>M1943</t>
  </si>
  <si>
    <t>M1944</t>
  </si>
  <si>
    <t>M1945</t>
  </si>
  <si>
    <t>M1946</t>
  </si>
  <si>
    <t>M1947</t>
  </si>
  <si>
    <t>M1948</t>
  </si>
  <si>
    <t>M1949</t>
  </si>
  <si>
    <t>M1950</t>
  </si>
  <si>
    <t>M1952</t>
  </si>
  <si>
    <t>M1953</t>
  </si>
  <si>
    <t>M1954</t>
  </si>
  <si>
    <t>M1955</t>
  </si>
  <si>
    <t>M1956</t>
  </si>
  <si>
    <t>M1958</t>
  </si>
  <si>
    <t>M1959</t>
  </si>
  <si>
    <t>M1960</t>
  </si>
  <si>
    <t>M1961</t>
  </si>
  <si>
    <t>M1962</t>
  </si>
  <si>
    <t>M1965</t>
  </si>
  <si>
    <t>M1966</t>
  </si>
  <si>
    <t>M1967</t>
  </si>
  <si>
    <t>M1968</t>
  </si>
  <si>
    <t>M1969</t>
  </si>
  <si>
    <t>M1970</t>
  </si>
  <si>
    <t>M1971</t>
  </si>
  <si>
    <t>M1974</t>
  </si>
  <si>
    <t>M1976</t>
  </si>
  <si>
    <t>M1977</t>
  </si>
  <si>
    <t>M1979</t>
  </si>
  <si>
    <t>M1980</t>
  </si>
  <si>
    <t>M1981</t>
  </si>
  <si>
    <t>M1982</t>
  </si>
  <si>
    <t>M1983</t>
  </si>
  <si>
    <t>M1984</t>
  </si>
  <si>
    <t>M1985</t>
  </si>
  <si>
    <t>M1986</t>
  </si>
  <si>
    <t>M1987</t>
  </si>
  <si>
    <t>M1988</t>
  </si>
  <si>
    <t>M1990</t>
  </si>
  <si>
    <t>M1991</t>
  </si>
  <si>
    <t>M1994</t>
  </si>
  <si>
    <t>M1996</t>
  </si>
  <si>
    <t>M1997</t>
  </si>
  <si>
    <t>M1998</t>
  </si>
  <si>
    <t>M1999</t>
  </si>
  <si>
    <t>M2000</t>
  </si>
  <si>
    <t>M2001</t>
  </si>
  <si>
    <t>M2002</t>
  </si>
  <si>
    <t>M2003</t>
  </si>
  <si>
    <t>M2004</t>
  </si>
  <si>
    <t>M2005</t>
  </si>
  <si>
    <t>M2006</t>
  </si>
  <si>
    <t>M2007</t>
  </si>
  <si>
    <t>M2008</t>
  </si>
  <si>
    <t>M2009</t>
  </si>
  <si>
    <t>M2010</t>
  </si>
  <si>
    <t>M2011</t>
  </si>
  <si>
    <t>M2012</t>
  </si>
  <si>
    <t>M2014</t>
  </si>
  <si>
    <t>M2016</t>
  </si>
  <si>
    <t>M2017</t>
  </si>
  <si>
    <t>M2018</t>
  </si>
  <si>
    <t>M2019</t>
  </si>
  <si>
    <t>M2020</t>
  </si>
  <si>
    <t>M2021</t>
  </si>
  <si>
    <t>M2024</t>
  </si>
  <si>
    <t>M2025</t>
  </si>
  <si>
    <t>M2026</t>
  </si>
  <si>
    <t>M2027</t>
  </si>
  <si>
    <t>M2028</t>
  </si>
  <si>
    <t>M2029</t>
  </si>
  <si>
    <t>M2030</t>
  </si>
  <si>
    <t>M2031</t>
  </si>
  <si>
    <t>M2032</t>
  </si>
  <si>
    <t>M2033</t>
  </si>
  <si>
    <t>M2034</t>
  </si>
  <si>
    <t>M2035</t>
  </si>
  <si>
    <t>M2036</t>
  </si>
  <si>
    <t>M2037</t>
  </si>
  <si>
    <t>M2038</t>
  </si>
  <si>
    <t>M2040</t>
  </si>
  <si>
    <t>M2041</t>
  </si>
  <si>
    <t>M2042</t>
  </si>
  <si>
    <t>M2044</t>
  </si>
  <si>
    <t>M2045</t>
  </si>
  <si>
    <t>M2046</t>
  </si>
  <si>
    <t>M2047</t>
  </si>
  <si>
    <t>M2048</t>
  </si>
  <si>
    <t>M2049</t>
  </si>
  <si>
    <t>M2050</t>
  </si>
  <si>
    <t>M2051</t>
  </si>
  <si>
    <t>M2052</t>
  </si>
  <si>
    <t>M2053</t>
  </si>
  <si>
    <t>M2054</t>
  </si>
  <si>
    <t>M2055</t>
  </si>
  <si>
    <t>M2056</t>
  </si>
  <si>
    <t>M2057</t>
  </si>
  <si>
    <t>M2058</t>
  </si>
  <si>
    <t>M2059</t>
  </si>
  <si>
    <t>M2060</t>
  </si>
  <si>
    <t>M2061</t>
  </si>
  <si>
    <t>M2062</t>
  </si>
  <si>
    <t>M2063</t>
  </si>
  <si>
    <t>M2064</t>
  </si>
  <si>
    <t>M2065</t>
  </si>
  <si>
    <t>M2066</t>
  </si>
  <si>
    <t>M2067</t>
  </si>
  <si>
    <t>M2069</t>
  </si>
  <si>
    <t>M2070</t>
  </si>
  <si>
    <t>M2071</t>
  </si>
  <si>
    <t>M2072</t>
  </si>
  <si>
    <t>M2073</t>
  </si>
  <si>
    <t>M2074</t>
  </si>
  <si>
    <t>M2075</t>
  </si>
  <si>
    <t>M2079</t>
  </si>
  <si>
    <t>M2087</t>
  </si>
  <si>
    <t>M2088</t>
  </si>
  <si>
    <t>M2089</t>
  </si>
  <si>
    <t>M2090</t>
  </si>
  <si>
    <t>M2091</t>
  </si>
  <si>
    <t>M2092</t>
  </si>
  <si>
    <t>M2093</t>
  </si>
  <si>
    <t>M2094</t>
  </si>
  <si>
    <t>M2095</t>
  </si>
  <si>
    <t>M2096</t>
  </si>
  <si>
    <t>M2097</t>
  </si>
  <si>
    <t>M2100</t>
  </si>
  <si>
    <t>M2101</t>
  </si>
  <si>
    <t>M2102</t>
  </si>
  <si>
    <t>M2110</t>
  </si>
  <si>
    <t>M2111</t>
  </si>
  <si>
    <t>M2112</t>
  </si>
  <si>
    <t>M2113</t>
  </si>
  <si>
    <t>M2114</t>
  </si>
  <si>
    <t>M2115</t>
  </si>
  <si>
    <t>M2117</t>
  </si>
  <si>
    <t>M2118</t>
  </si>
  <si>
    <t>M2119</t>
  </si>
  <si>
    <t>M2128</t>
  </si>
  <si>
    <t>M2130</t>
  </si>
  <si>
    <t>M2135</t>
  </si>
  <si>
    <t>M2137</t>
  </si>
  <si>
    <t>M2138</t>
  </si>
  <si>
    <t>M2140</t>
  </si>
  <si>
    <t>M2141</t>
  </si>
  <si>
    <t>M2142</t>
  </si>
  <si>
    <t>M2143</t>
  </si>
  <si>
    <t>M2144</t>
  </si>
  <si>
    <t>M2145</t>
  </si>
  <si>
    <t>M2146</t>
  </si>
  <si>
    <t>M2147</t>
  </si>
  <si>
    <t>M2148</t>
  </si>
  <si>
    <t>M2150</t>
  </si>
  <si>
    <t>M2152</t>
  </si>
  <si>
    <t>M2153</t>
  </si>
  <si>
    <t>M2156</t>
  </si>
  <si>
    <t>M2158</t>
  </si>
  <si>
    <t>M2160</t>
  </si>
  <si>
    <t>M2162</t>
  </si>
  <si>
    <t>M2163</t>
  </si>
  <si>
    <t>M2164</t>
  </si>
  <si>
    <t>M2165</t>
  </si>
  <si>
    <t>M2166</t>
  </si>
  <si>
    <t>M2167</t>
  </si>
  <si>
    <t>M2168</t>
  </si>
  <si>
    <t>M2169</t>
  </si>
  <si>
    <t>M2170</t>
  </si>
  <si>
    <t>M2171</t>
  </si>
  <si>
    <t>M2172</t>
  </si>
  <si>
    <t>M2173</t>
  </si>
  <si>
    <t>M2174</t>
  </si>
  <si>
    <t>M2175</t>
  </si>
  <si>
    <t>M2176</t>
  </si>
  <si>
    <t>M2177</t>
  </si>
  <si>
    <t>M2178</t>
  </si>
  <si>
    <t>M2179</t>
  </si>
  <si>
    <t>M2180</t>
  </si>
  <si>
    <t>M2181</t>
  </si>
  <si>
    <t>M2182</t>
  </si>
  <si>
    <t>M2183</t>
  </si>
  <si>
    <t>M2184</t>
  </si>
  <si>
    <t>M2185</t>
  </si>
  <si>
    <t>M2186</t>
  </si>
  <si>
    <t>M2187</t>
  </si>
  <si>
    <t>M2188</t>
  </si>
  <si>
    <t>M2189</t>
  </si>
  <si>
    <t>M2190</t>
  </si>
  <si>
    <t>M2192</t>
  </si>
  <si>
    <t>M2193</t>
  </si>
  <si>
    <t>M2197</t>
  </si>
  <si>
    <t>M2198</t>
  </si>
  <si>
    <t>M2200</t>
  </si>
  <si>
    <t>M2202</t>
  </si>
  <si>
    <t>M2204</t>
  </si>
  <si>
    <t>M2206</t>
  </si>
  <si>
    <t>M2207</t>
  </si>
  <si>
    <t>M2208</t>
  </si>
  <si>
    <t>M2209</t>
  </si>
  <si>
    <t>M2210</t>
  </si>
  <si>
    <t>M2211</t>
  </si>
  <si>
    <t>M2213</t>
  </si>
  <si>
    <t>M2214</t>
  </si>
  <si>
    <t>M2215</t>
  </si>
  <si>
    <t>M2216</t>
  </si>
  <si>
    <t>M2217</t>
  </si>
  <si>
    <t>M2218</t>
  </si>
  <si>
    <t>M2219</t>
  </si>
  <si>
    <t>M2220</t>
  </si>
  <si>
    <t>M2221</t>
  </si>
  <si>
    <t>M2222</t>
  </si>
  <si>
    <t>M2225</t>
  </si>
  <si>
    <t>M2227</t>
  </si>
  <si>
    <t>M2229</t>
  </si>
  <si>
    <t>M2233</t>
  </si>
  <si>
    <t>M2234</t>
  </si>
  <si>
    <t>M2236</t>
  </si>
  <si>
    <t>M2237</t>
  </si>
  <si>
    <t>M2238</t>
  </si>
  <si>
    <t>M2239</t>
  </si>
  <si>
    <t>M2240</t>
  </si>
  <si>
    <t>M2241</t>
  </si>
  <si>
    <t>M2242</t>
  </si>
  <si>
    <t>M2243</t>
  </si>
  <si>
    <t>M2244</t>
  </si>
  <si>
    <t>M2245</t>
  </si>
  <si>
    <t>M2246</t>
  </si>
  <si>
    <t>M2247</t>
  </si>
  <si>
    <t>M2248</t>
  </si>
  <si>
    <t>M2249</t>
  </si>
  <si>
    <t>M2250</t>
  </si>
  <si>
    <t>M2251</t>
  </si>
  <si>
    <t>M2252</t>
  </si>
  <si>
    <t>M2253</t>
  </si>
  <si>
    <t>M2254</t>
  </si>
  <si>
    <t>M2255</t>
  </si>
  <si>
    <t>M2256</t>
  </si>
  <si>
    <t>M2257</t>
  </si>
  <si>
    <t>M2258</t>
  </si>
  <si>
    <t>M2259</t>
  </si>
  <si>
    <t>M2260</t>
  </si>
  <si>
    <t>M2261</t>
  </si>
  <si>
    <t>M2262</t>
  </si>
  <si>
    <t>M2263</t>
  </si>
  <si>
    <t>M2264</t>
  </si>
  <si>
    <t>M2265</t>
  </si>
  <si>
    <t>M2266</t>
  </si>
  <si>
    <t>M2267</t>
  </si>
  <si>
    <t>M2268</t>
  </si>
  <si>
    <t>M2269</t>
  </si>
  <si>
    <t>M2270</t>
  </si>
  <si>
    <t>M2271</t>
  </si>
  <si>
    <t>M2272</t>
  </si>
  <si>
    <t>M2273</t>
  </si>
  <si>
    <t>M2274</t>
  </si>
  <si>
    <t>M2275</t>
  </si>
  <si>
    <t>M2276</t>
  </si>
  <si>
    <t>M2277</t>
  </si>
  <si>
    <t>M2281</t>
  </si>
  <si>
    <t>M2282</t>
  </si>
  <si>
    <t>M2284</t>
  </si>
  <si>
    <t>M2285</t>
  </si>
  <si>
    <t>M2292</t>
  </si>
  <si>
    <t>M2293</t>
  </si>
  <si>
    <t>M2294</t>
  </si>
  <si>
    <t>M2298</t>
  </si>
  <si>
    <t>M2299</t>
  </si>
  <si>
    <t>M2300</t>
  </si>
  <si>
    <t>M2301</t>
  </si>
  <si>
    <t>M2303</t>
  </si>
  <si>
    <t>M2304</t>
  </si>
  <si>
    <t>M2308</t>
  </si>
  <si>
    <t>M2313</t>
  </si>
  <si>
    <t>M2314</t>
  </si>
  <si>
    <t>M2316</t>
  </si>
  <si>
    <t>M2317</t>
  </si>
  <si>
    <t>M2318</t>
  </si>
  <si>
    <t>M2319</t>
  </si>
  <si>
    <t>M2320</t>
  </si>
  <si>
    <t>M2321</t>
  </si>
  <si>
    <t>M2322</t>
  </si>
  <si>
    <t>M2325</t>
  </si>
  <si>
    <t>M2326</t>
  </si>
  <si>
    <t>M2327</t>
  </si>
  <si>
    <t>M2328</t>
  </si>
  <si>
    <t>M2329</t>
  </si>
  <si>
    <t>M2330</t>
  </si>
  <si>
    <t>M2331</t>
  </si>
  <si>
    <t>M2332</t>
  </si>
  <si>
    <t>M2333</t>
  </si>
  <si>
    <t>M2334</t>
  </si>
  <si>
    <t>M2352</t>
  </si>
  <si>
    <t>M2353</t>
  </si>
  <si>
    <t>M2354</t>
  </si>
  <si>
    <t>M2355</t>
  </si>
  <si>
    <t>M2356</t>
  </si>
  <si>
    <t>M2358</t>
  </si>
  <si>
    <t>M2364</t>
  </si>
  <si>
    <t>M2365</t>
  </si>
  <si>
    <t>M2370</t>
  </si>
  <si>
    <t>M2379</t>
  </si>
  <si>
    <t>M2383</t>
  </si>
  <si>
    <t>M2386</t>
  </si>
  <si>
    <t>M2388</t>
  </si>
  <si>
    <t>M2389</t>
  </si>
  <si>
    <t>M2419</t>
  </si>
  <si>
    <t>M2420</t>
  </si>
  <si>
    <t>M2421</t>
  </si>
  <si>
    <t>M2423</t>
  </si>
  <si>
    <t>M2424</t>
  </si>
  <si>
    <t>M2425</t>
  </si>
  <si>
    <t>M2426</t>
  </si>
  <si>
    <t>M2427</t>
  </si>
  <si>
    <t>M2428</t>
  </si>
  <si>
    <t>M2429</t>
  </si>
  <si>
    <t>M2430</t>
  </si>
  <si>
    <t>M2431</t>
  </si>
  <si>
    <t>M2432</t>
  </si>
  <si>
    <t>M2433</t>
  </si>
  <si>
    <t>M2434</t>
  </si>
  <si>
    <t>M2435</t>
  </si>
  <si>
    <t>M2436</t>
  </si>
  <si>
    <t>M2437</t>
  </si>
  <si>
    <t>M2438</t>
  </si>
  <si>
    <t>M2439</t>
  </si>
  <si>
    <t>M2440</t>
  </si>
  <si>
    <t>M2441</t>
  </si>
  <si>
    <t>M2442</t>
  </si>
  <si>
    <t>M2443</t>
  </si>
  <si>
    <t>M2444</t>
  </si>
  <si>
    <t>M2445</t>
  </si>
  <si>
    <t>M2446</t>
  </si>
  <si>
    <t>M2447</t>
  </si>
  <si>
    <t>M2448</t>
  </si>
  <si>
    <t>M2449</t>
  </si>
  <si>
    <t>M2450</t>
  </si>
  <si>
    <t>M2451</t>
  </si>
  <si>
    <t>M2452</t>
  </si>
  <si>
    <t>M2453</t>
  </si>
  <si>
    <t>M2454</t>
  </si>
  <si>
    <t>M2455</t>
  </si>
  <si>
    <t>M2456</t>
  </si>
  <si>
    <t>M2457</t>
  </si>
  <si>
    <t>M2458</t>
  </si>
  <si>
    <t>M2459</t>
  </si>
  <si>
    <t>M2460</t>
  </si>
  <si>
    <t>M2461</t>
  </si>
  <si>
    <t>M2462</t>
  </si>
  <si>
    <t>M2465</t>
  </si>
  <si>
    <t>M2466</t>
  </si>
  <si>
    <t>M2467</t>
  </si>
  <si>
    <t>M2468</t>
  </si>
  <si>
    <t>M2469</t>
  </si>
  <si>
    <t>M2470</t>
  </si>
  <si>
    <t>M2471</t>
  </si>
  <si>
    <t>M2472</t>
  </si>
  <si>
    <t>M2473</t>
  </si>
  <si>
    <t>M2474</t>
  </si>
  <si>
    <t>M2475</t>
  </si>
  <si>
    <t>M2476</t>
  </si>
  <si>
    <t>M2477</t>
  </si>
  <si>
    <t>M2478</t>
  </si>
  <si>
    <t>M2479</t>
  </si>
  <si>
    <t>M2480</t>
  </si>
  <si>
    <t>M2481</t>
  </si>
  <si>
    <t>M2482</t>
  </si>
  <si>
    <t>M2483</t>
  </si>
  <si>
    <t>M2484</t>
  </si>
  <si>
    <t>M2485</t>
  </si>
  <si>
    <t>M2486</t>
  </si>
  <si>
    <t>M2487</t>
  </si>
  <si>
    <t>M2488</t>
  </si>
  <si>
    <t>M2489</t>
  </si>
  <si>
    <t>M2490</t>
  </si>
  <si>
    <t>M2500</t>
  </si>
  <si>
    <t>M2501</t>
  </si>
  <si>
    <t>M2502</t>
  </si>
  <si>
    <t>M2503</t>
  </si>
  <si>
    <t>M2504</t>
  </si>
  <si>
    <t>M2505</t>
  </si>
  <si>
    <t>M2506</t>
  </si>
  <si>
    <t>M2507</t>
  </si>
  <si>
    <t>M2508</t>
  </si>
  <si>
    <t>M2509</t>
  </si>
  <si>
    <t>M2510</t>
  </si>
  <si>
    <t>M2511</t>
  </si>
  <si>
    <t>M2512</t>
  </si>
  <si>
    <t>M2513</t>
  </si>
  <si>
    <t>M2514</t>
  </si>
  <si>
    <t>M2515</t>
  </si>
  <si>
    <t>M2516</t>
  </si>
  <si>
    <t>M2517</t>
  </si>
  <si>
    <t>M2518</t>
  </si>
  <si>
    <t>M2519</t>
  </si>
  <si>
    <t>M2520</t>
  </si>
  <si>
    <t>M2521</t>
  </si>
  <si>
    <t>M2522</t>
  </si>
  <si>
    <t>M2523</t>
  </si>
  <si>
    <t>M2524</t>
  </si>
  <si>
    <t>M2525</t>
  </si>
  <si>
    <t>M2526</t>
  </si>
  <si>
    <t>M2527</t>
  </si>
  <si>
    <t>M2528</t>
  </si>
  <si>
    <t>M2529</t>
  </si>
  <si>
    <t>M2530</t>
  </si>
  <si>
    <t>M2531</t>
  </si>
  <si>
    <t>M2532</t>
  </si>
  <si>
    <t>M2533</t>
  </si>
  <si>
    <t>M2534</t>
  </si>
  <si>
    <t>M2535</t>
  </si>
  <si>
    <t>M2536</t>
  </si>
  <si>
    <t>M2537</t>
  </si>
  <si>
    <t>M2538</t>
  </si>
  <si>
    <t>M2539</t>
  </si>
  <si>
    <t>M2540</t>
  </si>
  <si>
    <t>M2541</t>
  </si>
  <si>
    <t>M2542</t>
  </si>
  <si>
    <t>M2543</t>
  </si>
  <si>
    <t>M2544</t>
  </si>
  <si>
    <t>M2545</t>
  </si>
  <si>
    <t>M2546</t>
  </si>
  <si>
    <t>M2547</t>
  </si>
  <si>
    <t>M2548</t>
  </si>
  <si>
    <t>M2549</t>
  </si>
  <si>
    <t>M2550</t>
  </si>
  <si>
    <t>M2551</t>
  </si>
  <si>
    <t>M2552</t>
  </si>
  <si>
    <t>M2553</t>
  </si>
  <si>
    <t>M2554</t>
  </si>
  <si>
    <t>M2555</t>
  </si>
  <si>
    <t>M2556</t>
  </si>
  <si>
    <t>M2557</t>
  </si>
  <si>
    <t>M2558</t>
  </si>
  <si>
    <t>M2559</t>
  </si>
  <si>
    <t>M2560</t>
  </si>
  <si>
    <t>M2561</t>
  </si>
  <si>
    <t>M2562</t>
  </si>
  <si>
    <t>M2563</t>
  </si>
  <si>
    <t>M2564</t>
  </si>
  <si>
    <t>M2565</t>
  </si>
  <si>
    <t>M2566</t>
  </si>
  <si>
    <t>M2567</t>
  </si>
  <si>
    <t>M2568</t>
  </si>
  <si>
    <t>M2569</t>
  </si>
  <si>
    <t>M2570</t>
  </si>
  <si>
    <t>M2571</t>
  </si>
  <si>
    <t>M2572</t>
  </si>
  <si>
    <t>M2573</t>
  </si>
  <si>
    <t>M2574</t>
  </si>
  <si>
    <t>M2580</t>
  </si>
  <si>
    <t>M2585</t>
  </si>
  <si>
    <t>M2586</t>
  </si>
  <si>
    <t>M2587</t>
  </si>
  <si>
    <t>M2588</t>
  </si>
  <si>
    <t>M2589</t>
  </si>
  <si>
    <t>M2590</t>
  </si>
  <si>
    <t>M2591</t>
  </si>
  <si>
    <t>M2597</t>
  </si>
  <si>
    <t>M2598</t>
  </si>
  <si>
    <t>M2599</t>
  </si>
  <si>
    <t>M2601</t>
  </si>
  <si>
    <t>M2602</t>
  </si>
  <si>
    <t>M2603</t>
  </si>
  <si>
    <t>M2604</t>
  </si>
  <si>
    <t>M2605</t>
  </si>
  <si>
    <t>M2606</t>
  </si>
  <si>
    <t>M2607</t>
  </si>
  <si>
    <t>M2608</t>
  </si>
  <si>
    <t>M2609</t>
  </si>
  <si>
    <t>M2610</t>
  </si>
  <si>
    <t>M2611</t>
  </si>
  <si>
    <t>M2612</t>
  </si>
  <si>
    <t>M2613</t>
  </si>
  <si>
    <t>M2614</t>
  </si>
  <si>
    <t>M2615</t>
  </si>
  <si>
    <t>M2616</t>
  </si>
  <si>
    <t>M2617</t>
  </si>
  <si>
    <t>M2618</t>
  </si>
  <si>
    <t>M2619</t>
  </si>
  <si>
    <t>M2620</t>
  </si>
  <si>
    <t>M2621</t>
  </si>
  <si>
    <t>M2622</t>
  </si>
  <si>
    <t>M2623</t>
  </si>
  <si>
    <t>M2624</t>
  </si>
  <si>
    <t>M2625</t>
  </si>
  <si>
    <t>M2626</t>
  </si>
  <si>
    <t>M2627</t>
  </si>
  <si>
    <t>M2628</t>
  </si>
  <si>
    <t>M2629</t>
  </si>
  <si>
    <t>M2631</t>
  </si>
  <si>
    <t>M2632</t>
  </si>
  <si>
    <t>M2633</t>
  </si>
  <si>
    <t>M2634</t>
  </si>
  <si>
    <t>M2635</t>
  </si>
  <si>
    <t>M2636</t>
  </si>
  <si>
    <t>M2637</t>
  </si>
  <si>
    <t>M2638</t>
  </si>
  <si>
    <t>M2639</t>
  </si>
  <si>
    <t>M2640</t>
  </si>
  <si>
    <t>M2641</t>
  </si>
  <si>
    <t>M2642</t>
  </si>
  <si>
    <t>M2643</t>
  </si>
  <si>
    <t>M2644</t>
  </si>
  <si>
    <t>M2645</t>
  </si>
  <si>
    <t>M2646</t>
  </si>
  <si>
    <t>M2647</t>
  </si>
  <si>
    <t>M2648</t>
  </si>
  <si>
    <t>M2649</t>
  </si>
  <si>
    <t>M2650</t>
  </si>
  <si>
    <t>M2651</t>
  </si>
  <si>
    <t>M2652</t>
  </si>
  <si>
    <t>M2653</t>
  </si>
  <si>
    <t>M2654</t>
  </si>
  <si>
    <t>M2655</t>
  </si>
  <si>
    <t>M2656</t>
  </si>
  <si>
    <t>M2657</t>
  </si>
  <si>
    <t>M2658</t>
  </si>
  <si>
    <t>M2659</t>
  </si>
  <si>
    <t>M2660</t>
  </si>
  <si>
    <t>M2661</t>
  </si>
  <si>
    <t>M2662</t>
  </si>
  <si>
    <t>M2663</t>
  </si>
  <si>
    <t>M2664</t>
  </si>
  <si>
    <t>M2665</t>
  </si>
  <si>
    <t>M2666</t>
  </si>
  <si>
    <t>M2667</t>
  </si>
  <si>
    <t>M2668</t>
  </si>
  <si>
    <t>M2669</t>
  </si>
  <si>
    <t>M2670</t>
  </si>
  <si>
    <t>M2671</t>
  </si>
  <si>
    <t>M2672</t>
  </si>
  <si>
    <t>M2673</t>
  </si>
  <si>
    <t>M2674</t>
  </si>
  <si>
    <t>M2675</t>
  </si>
  <si>
    <t>M2676</t>
  </si>
  <si>
    <t>M2677</t>
  </si>
  <si>
    <t>M2678</t>
  </si>
  <si>
    <t>M2679</t>
  </si>
  <si>
    <t>M2680</t>
  </si>
  <si>
    <t>M2681</t>
  </si>
  <si>
    <t>M2682</t>
  </si>
  <si>
    <t>M2683</t>
  </si>
  <si>
    <t>M2684</t>
  </si>
  <si>
    <t>M2685</t>
  </si>
  <si>
    <t>M2686</t>
  </si>
  <si>
    <t>M2687</t>
  </si>
  <si>
    <t>M2688</t>
  </si>
  <si>
    <t>M2689</t>
  </si>
  <si>
    <t>M2690</t>
  </si>
  <si>
    <t>M2691</t>
  </si>
  <si>
    <t>M2692</t>
  </si>
  <si>
    <t>M2693</t>
  </si>
  <si>
    <t>M2694</t>
  </si>
  <si>
    <t>M2695</t>
  </si>
  <si>
    <t>M2696</t>
  </si>
  <si>
    <t>M2697</t>
  </si>
  <si>
    <t>M2698</t>
  </si>
  <si>
    <t>M2700</t>
  </si>
  <si>
    <t>M2701</t>
  </si>
  <si>
    <t>M2702</t>
  </si>
  <si>
    <t>M2703</t>
  </si>
  <si>
    <t>M2704</t>
  </si>
  <si>
    <t>M2705</t>
  </si>
  <si>
    <t>M2706</t>
  </si>
  <si>
    <t>M2707</t>
  </si>
  <si>
    <t>M2708</t>
  </si>
  <si>
    <t>M2709</t>
  </si>
  <si>
    <t>M2710</t>
  </si>
  <si>
    <t>M2711</t>
  </si>
  <si>
    <t>M2712</t>
  </si>
  <si>
    <t>M2713</t>
  </si>
  <si>
    <t>M2714</t>
  </si>
  <si>
    <t>M2715</t>
  </si>
  <si>
    <t>M2716</t>
  </si>
  <si>
    <t>M2717</t>
  </si>
  <si>
    <t>M2718</t>
  </si>
  <si>
    <t>M2719</t>
  </si>
  <si>
    <t>M2720</t>
  </si>
  <si>
    <t>M2721</t>
  </si>
  <si>
    <t>M2722</t>
  </si>
  <si>
    <t>M2723</t>
  </si>
  <si>
    <t>M2724</t>
  </si>
  <si>
    <t>M2725</t>
  </si>
  <si>
    <t>M2726</t>
  </si>
  <si>
    <t>M2727</t>
  </si>
  <si>
    <t>M2728</t>
  </si>
  <si>
    <t>M2729</t>
  </si>
  <si>
    <t>M2730</t>
  </si>
  <si>
    <t>M2731</t>
  </si>
  <si>
    <t>M2732</t>
  </si>
  <si>
    <t>M2733</t>
  </si>
  <si>
    <t>M2734</t>
  </si>
  <si>
    <t>M2735</t>
  </si>
  <si>
    <t>M2736</t>
  </si>
  <si>
    <t>M2737</t>
  </si>
  <si>
    <t>M2738</t>
  </si>
  <si>
    <t>M2739</t>
  </si>
  <si>
    <t>M2740</t>
  </si>
  <si>
    <t>M2741</t>
  </si>
  <si>
    <t>M2742</t>
  </si>
  <si>
    <t>M2743</t>
  </si>
  <si>
    <t>M2744</t>
  </si>
  <si>
    <t>M2745</t>
  </si>
  <si>
    <t>M2746</t>
  </si>
  <si>
    <t>M2747</t>
  </si>
  <si>
    <t>M2748</t>
  </si>
  <si>
    <t>M2749</t>
  </si>
  <si>
    <t>M2750</t>
  </si>
  <si>
    <t>M2751</t>
  </si>
  <si>
    <t>M2752</t>
  </si>
  <si>
    <t>M2753</t>
  </si>
  <si>
    <t>M2754</t>
  </si>
  <si>
    <t>M2755</t>
  </si>
  <si>
    <t>M2756</t>
  </si>
  <si>
    <t>M2757</t>
  </si>
  <si>
    <t>M2758</t>
  </si>
  <si>
    <t>M2759</t>
  </si>
  <si>
    <t>M2760</t>
  </si>
  <si>
    <t>M2761</t>
  </si>
  <si>
    <t>M2762</t>
  </si>
  <si>
    <t>M2763</t>
  </si>
  <si>
    <t>M2764</t>
  </si>
  <si>
    <t>M2765</t>
  </si>
  <si>
    <t>M2766</t>
  </si>
  <si>
    <t>M2767</t>
  </si>
  <si>
    <t>M2768</t>
  </si>
  <si>
    <t>M2769</t>
  </si>
  <si>
    <t>M2770</t>
  </si>
  <si>
    <t>M2771</t>
  </si>
  <si>
    <t>M2772</t>
  </si>
  <si>
    <t>M2773</t>
  </si>
  <si>
    <t>M2774</t>
  </si>
  <si>
    <t>M2775</t>
  </si>
  <si>
    <t>M2776</t>
  </si>
  <si>
    <t>M2777</t>
  </si>
  <si>
    <t>M2780</t>
  </si>
  <si>
    <t>M2781</t>
  </si>
  <si>
    <t>M2782</t>
  </si>
  <si>
    <t>M2783</t>
  </si>
  <si>
    <t>M2784</t>
  </si>
  <si>
    <t>M2785</t>
  </si>
  <si>
    <t>M2786</t>
  </si>
  <si>
    <t>M2787</t>
  </si>
  <si>
    <t>M2788</t>
  </si>
  <si>
    <t>M2789</t>
  </si>
  <si>
    <t>M2790</t>
  </si>
  <si>
    <t>M2791</t>
  </si>
  <si>
    <t>M2792</t>
  </si>
  <si>
    <t>M2793</t>
  </si>
  <si>
    <t>M2794</t>
  </si>
  <si>
    <t>M2795</t>
  </si>
  <si>
    <t>M2796</t>
  </si>
  <si>
    <t>M2797</t>
  </si>
  <si>
    <t>M2798</t>
  </si>
  <si>
    <t>M2799</t>
  </si>
  <si>
    <t>M2800</t>
  </si>
  <si>
    <t>M2801</t>
  </si>
  <si>
    <t>M2802</t>
  </si>
  <si>
    <t>M2803</t>
  </si>
  <si>
    <t>M2804</t>
  </si>
  <si>
    <t>M2805</t>
  </si>
  <si>
    <t>M2806</t>
  </si>
  <si>
    <t>M2807</t>
  </si>
  <si>
    <t>M2808</t>
  </si>
  <si>
    <t>M2809</t>
  </si>
  <si>
    <t>M2810</t>
  </si>
  <si>
    <t>M2811</t>
  </si>
  <si>
    <t>M2812</t>
  </si>
  <si>
    <t>M2813</t>
  </si>
  <si>
    <t>M2814</t>
  </si>
  <si>
    <t>M2815</t>
  </si>
  <si>
    <t>M2816</t>
  </si>
  <si>
    <t>M2817</t>
  </si>
  <si>
    <t>M2818</t>
  </si>
  <si>
    <t>M2819</t>
  </si>
  <si>
    <t>M2820</t>
  </si>
  <si>
    <t>M2821</t>
  </si>
  <si>
    <t>M2822</t>
  </si>
  <si>
    <t>M2823</t>
  </si>
  <si>
    <t>M2824</t>
  </si>
  <si>
    <t>M2825</t>
  </si>
  <si>
    <t>M2826</t>
  </si>
  <si>
    <t>M2827</t>
  </si>
  <si>
    <t>M2828</t>
  </si>
  <si>
    <t>M2829</t>
  </si>
  <si>
    <t>M2830</t>
  </si>
  <si>
    <t>M2831</t>
  </si>
  <si>
    <t>M2832</t>
  </si>
  <si>
    <t>M2833</t>
  </si>
  <si>
    <t>M2834</t>
  </si>
  <si>
    <t>M2835</t>
  </si>
  <si>
    <t>M2836</t>
  </si>
  <si>
    <t>M2837</t>
  </si>
  <si>
    <t>M2838</t>
  </si>
  <si>
    <t>M2839</t>
  </si>
  <si>
    <t>M2840</t>
  </si>
  <si>
    <t>M2841</t>
  </si>
  <si>
    <t>M2842</t>
  </si>
  <si>
    <t>M2843</t>
  </si>
  <si>
    <t>M2844</t>
  </si>
  <si>
    <t>M2845</t>
  </si>
  <si>
    <t>M2846</t>
  </si>
  <si>
    <t>M2847</t>
  </si>
  <si>
    <t>M2848</t>
  </si>
  <si>
    <t>M2849</t>
  </si>
  <si>
    <t>M2850</t>
  </si>
  <si>
    <t>M2851</t>
  </si>
  <si>
    <t>M2852</t>
  </si>
  <si>
    <t>M2853</t>
  </si>
  <si>
    <t>M2854</t>
  </si>
  <si>
    <t>M2855</t>
  </si>
  <si>
    <t>M2856</t>
  </si>
  <si>
    <t>M2857</t>
  </si>
  <si>
    <t>M2858</t>
  </si>
  <si>
    <t>M2859</t>
  </si>
  <si>
    <t>M2860</t>
  </si>
  <si>
    <t>M2861</t>
  </si>
  <si>
    <t>M2862</t>
  </si>
  <si>
    <t>M2863</t>
  </si>
  <si>
    <t>M2864</t>
  </si>
  <si>
    <t>M2865</t>
  </si>
  <si>
    <t>M2866</t>
  </si>
  <si>
    <t>M2867</t>
  </si>
  <si>
    <t>M2868</t>
  </si>
  <si>
    <t>M2869</t>
  </si>
  <si>
    <t>M2870</t>
  </si>
  <si>
    <t>M2871</t>
  </si>
  <si>
    <t>M2872</t>
  </si>
  <si>
    <t>M2873</t>
  </si>
  <si>
    <t>M2874</t>
  </si>
  <si>
    <t>M2875</t>
  </si>
  <si>
    <t>M2876</t>
  </si>
  <si>
    <t>M2877</t>
  </si>
  <si>
    <t>M2878</t>
  </si>
  <si>
    <t>M2879</t>
  </si>
  <si>
    <t>M2880</t>
  </si>
  <si>
    <t>M2881</t>
  </si>
  <si>
    <t>M2882</t>
  </si>
  <si>
    <t>M2883</t>
  </si>
  <si>
    <t>M2884</t>
  </si>
  <si>
    <t>M2885</t>
  </si>
  <si>
    <t>M2886</t>
  </si>
  <si>
    <t>M2887</t>
  </si>
  <si>
    <t>M2888</t>
  </si>
  <si>
    <t>M2889</t>
  </si>
  <si>
    <t>M2890</t>
  </si>
  <si>
    <t>M2891</t>
  </si>
  <si>
    <t>M2892</t>
  </si>
  <si>
    <t>M2893</t>
  </si>
  <si>
    <t>M2894</t>
  </si>
  <si>
    <t>M2895</t>
  </si>
  <si>
    <t>M2896</t>
  </si>
  <si>
    <t>M2897</t>
  </si>
  <si>
    <t>M2898</t>
  </si>
  <si>
    <t>M2899</t>
  </si>
  <si>
    <t>M2900</t>
  </si>
  <si>
    <t>M2901</t>
  </si>
  <si>
    <t>M2902</t>
  </si>
  <si>
    <t>M2908</t>
  </si>
  <si>
    <t>M2909</t>
  </si>
  <si>
    <t>M2979</t>
  </si>
  <si>
    <t>M3089</t>
  </si>
  <si>
    <t>M3091</t>
  </si>
  <si>
    <t>M3093</t>
  </si>
  <si>
    <t>M3094</t>
  </si>
  <si>
    <t>M3095</t>
  </si>
  <si>
    <t>M3126</t>
  </si>
  <si>
    <t>M3127</t>
  </si>
  <si>
    <t>M3128</t>
  </si>
  <si>
    <t>M3129</t>
  </si>
  <si>
    <t>M3130</t>
  </si>
  <si>
    <t>M3131</t>
  </si>
  <si>
    <t>M3132</t>
  </si>
  <si>
    <t>M3133</t>
  </si>
  <si>
    <t>M3134</t>
  </si>
  <si>
    <t>M3135</t>
  </si>
  <si>
    <t>M3136</t>
  </si>
  <si>
    <t>M3137</t>
  </si>
  <si>
    <t>M3138</t>
  </si>
  <si>
    <t>M3139</t>
  </si>
  <si>
    <t>M3140</t>
  </si>
  <si>
    <t>M3141</t>
  </si>
  <si>
    <t>M3142</t>
  </si>
  <si>
    <t>M3143</t>
  </si>
  <si>
    <t>M3144</t>
  </si>
  <si>
    <t>M3145</t>
  </si>
  <si>
    <t>M3146</t>
  </si>
  <si>
    <t>M3147</t>
  </si>
  <si>
    <t>M3148</t>
  </si>
  <si>
    <t>M3149</t>
  </si>
  <si>
    <t>M3150</t>
  </si>
  <si>
    <t>M3153</t>
  </si>
  <si>
    <t>M3170</t>
  </si>
  <si>
    <t>M3171</t>
  </si>
  <si>
    <t>M3172</t>
  </si>
  <si>
    <t>M3173</t>
  </si>
  <si>
    <t>M3174</t>
  </si>
  <si>
    <t>M3177</t>
  </si>
  <si>
    <t>M3178</t>
  </si>
  <si>
    <t>M3179</t>
  </si>
  <si>
    <t>M3180</t>
  </si>
  <si>
    <t>M3181</t>
  </si>
  <si>
    <t>M3182</t>
  </si>
  <si>
    <t>M3183</t>
  </si>
  <si>
    <t>M3184</t>
  </si>
  <si>
    <t>M3185</t>
  </si>
  <si>
    <t>M3186</t>
  </si>
  <si>
    <t>M3187</t>
  </si>
  <si>
    <t>M3188</t>
  </si>
  <si>
    <t>M3189</t>
  </si>
  <si>
    <t>M3190</t>
  </si>
  <si>
    <t>M3191</t>
  </si>
  <si>
    <t>M3192</t>
  </si>
  <si>
    <t>M3193</t>
  </si>
  <si>
    <t>M3194</t>
  </si>
  <si>
    <t>M3195</t>
  </si>
  <si>
    <t>M3196</t>
  </si>
  <si>
    <t>M3197</t>
  </si>
  <si>
    <t>M3198</t>
  </si>
  <si>
    <t>M3199</t>
  </si>
  <si>
    <t>M3200</t>
  </si>
  <si>
    <t>M3201</t>
  </si>
  <si>
    <t>M3202</t>
  </si>
  <si>
    <t>M3203</t>
  </si>
  <si>
    <t>M3204</t>
  </si>
  <si>
    <t>M3205</t>
  </si>
  <si>
    <t>M3206</t>
  </si>
  <si>
    <t>M3207</t>
  </si>
  <si>
    <t>M3208</t>
  </si>
  <si>
    <t>M3209</t>
  </si>
  <si>
    <t>M3210</t>
  </si>
  <si>
    <t>M3211</t>
  </si>
  <si>
    <t>M3212</t>
  </si>
  <si>
    <t>M3213</t>
  </si>
  <si>
    <t>M3214</t>
  </si>
  <si>
    <t>M3215</t>
  </si>
  <si>
    <t>M3216</t>
  </si>
  <si>
    <t>M3217</t>
  </si>
  <si>
    <t>M3218</t>
  </si>
  <si>
    <t>M3219</t>
  </si>
  <si>
    <t>M3220</t>
  </si>
  <si>
    <t>M3225</t>
  </si>
  <si>
    <t>M3227</t>
  </si>
  <si>
    <t>M3228</t>
  </si>
  <si>
    <t>M3229</t>
  </si>
  <si>
    <t>M3230</t>
  </si>
  <si>
    <t>M3231</t>
  </si>
  <si>
    <t>M3232</t>
  </si>
  <si>
    <t>M3233</t>
  </si>
  <si>
    <t>M3235</t>
  </si>
  <si>
    <t>M3236</t>
  </si>
  <si>
    <t>M3237</t>
  </si>
  <si>
    <t>M3238</t>
  </si>
  <si>
    <t>M3239</t>
  </si>
  <si>
    <t>M3240</t>
  </si>
  <si>
    <t>M3241</t>
  </si>
  <si>
    <t>M3242</t>
  </si>
  <si>
    <t>M3245</t>
  </si>
  <si>
    <t>M3270</t>
  </si>
  <si>
    <t>M3271</t>
  </si>
  <si>
    <t>M3272</t>
  </si>
  <si>
    <t>M3273</t>
  </si>
  <si>
    <t>M3274</t>
  </si>
  <si>
    <t>M3275</t>
  </si>
  <si>
    <t>M3276</t>
  </si>
  <si>
    <t>M3277</t>
  </si>
  <si>
    <t>M3278</t>
  </si>
  <si>
    <t>M3279</t>
  </si>
  <si>
    <t>M3280</t>
  </si>
  <si>
    <t>M3353</t>
  </si>
  <si>
    <t>M3360</t>
  </si>
  <si>
    <t>M3361</t>
  </si>
  <si>
    <t>M3362</t>
  </si>
  <si>
    <t>M3363</t>
  </si>
  <si>
    <t>M3364</t>
  </si>
  <si>
    <t>M3365</t>
  </si>
  <si>
    <t>M3366</t>
  </si>
  <si>
    <t>M3367</t>
  </si>
  <si>
    <t>M3368</t>
  </si>
  <si>
    <t>M3369</t>
  </si>
  <si>
    <t>M3370</t>
  </si>
  <si>
    <t>M3371</t>
  </si>
  <si>
    <t>M3372</t>
  </si>
  <si>
    <t>M3501</t>
  </si>
  <si>
    <t>M3502</t>
  </si>
  <si>
    <t>M3503</t>
  </si>
  <si>
    <t>M3504</t>
  </si>
  <si>
    <t>M3505</t>
  </si>
  <si>
    <t>M3506</t>
  </si>
  <si>
    <t>M3507</t>
  </si>
  <si>
    <t>M3508</t>
  </si>
  <si>
    <t>M3509</t>
  </si>
  <si>
    <t>M3510</t>
  </si>
  <si>
    <t>M3511</t>
  </si>
  <si>
    <t>M3512</t>
  </si>
  <si>
    <t>M3513</t>
  </si>
  <si>
    <t>M3514</t>
  </si>
  <si>
    <t>M3515</t>
  </si>
  <si>
    <t>M3516</t>
  </si>
  <si>
    <t>M3518</t>
  </si>
  <si>
    <t>M3519</t>
  </si>
  <si>
    <t>M3520</t>
  </si>
  <si>
    <t>M3521</t>
  </si>
  <si>
    <t>M3522</t>
  </si>
  <si>
    <t>M3523</t>
  </si>
  <si>
    <t>M3524</t>
  </si>
  <si>
    <t>M3525</t>
  </si>
  <si>
    <t>M3526</t>
  </si>
  <si>
    <t>M3527</t>
  </si>
  <si>
    <t>M3528</t>
  </si>
  <si>
    <t>M3529</t>
  </si>
  <si>
    <t>M3530</t>
  </si>
  <si>
    <t>M3718</t>
  </si>
  <si>
    <t>M3719</t>
  </si>
  <si>
    <t>M3720</t>
  </si>
  <si>
    <t>M3721</t>
  </si>
  <si>
    <t>M3722</t>
  </si>
  <si>
    <t>M3723</t>
  </si>
  <si>
    <t>M3727</t>
  </si>
  <si>
    <t>M3728</t>
  </si>
  <si>
    <t>M3729</t>
  </si>
  <si>
    <t>M3730</t>
  </si>
  <si>
    <t>M3772</t>
  </si>
  <si>
    <t>M3773</t>
  </si>
  <si>
    <t>M3774</t>
  </si>
  <si>
    <t>M3775</t>
  </si>
  <si>
    <t>M3776</t>
  </si>
  <si>
    <t>M3777</t>
  </si>
  <si>
    <t>M3778</t>
  </si>
  <si>
    <t>M3779</t>
  </si>
  <si>
    <t>M3780</t>
  </si>
  <si>
    <t>M3781</t>
  </si>
  <si>
    <t>M3782</t>
  </si>
  <si>
    <t>M3783</t>
  </si>
  <si>
    <t>M3784</t>
  </si>
  <si>
    <t>M3785</t>
  </si>
  <si>
    <t>M3786</t>
  </si>
  <si>
    <t>M3787</t>
  </si>
  <si>
    <t>M3788</t>
  </si>
  <si>
    <t>M3789</t>
  </si>
  <si>
    <t>M3790</t>
  </si>
  <si>
    <t>M3791</t>
  </si>
  <si>
    <t>M3792</t>
  </si>
  <si>
    <t>M3793</t>
  </si>
  <si>
    <t>M3795</t>
  </si>
  <si>
    <t>M3801</t>
  </si>
  <si>
    <t>M3802</t>
  </si>
  <si>
    <t>M3803</t>
  </si>
  <si>
    <t>M3804</t>
  </si>
  <si>
    <t>M3805</t>
  </si>
  <si>
    <t>M3806</t>
  </si>
  <si>
    <t>M3807</t>
  </si>
  <si>
    <t>M3808</t>
  </si>
  <si>
    <t>M3809</t>
  </si>
  <si>
    <t>M3810</t>
  </si>
  <si>
    <t>M3811</t>
  </si>
  <si>
    <t>M3813</t>
  </si>
  <si>
    <t>M3821</t>
  </si>
  <si>
    <t>M3822</t>
  </si>
  <si>
    <t>M3823</t>
  </si>
  <si>
    <t>M3824</t>
  </si>
  <si>
    <t>M3825</t>
  </si>
  <si>
    <t>M3826</t>
  </si>
  <si>
    <t>M3827</t>
  </si>
  <si>
    <t>M3828</t>
  </si>
  <si>
    <t>M3829</t>
  </si>
  <si>
    <t>M3830</t>
  </si>
  <si>
    <t>M3831</t>
  </si>
  <si>
    <t>M3832</t>
  </si>
  <si>
    <t>M3833</t>
  </si>
  <si>
    <t>M3834</t>
  </si>
  <si>
    <t>M3835</t>
  </si>
  <si>
    <t>M3836</t>
  </si>
  <si>
    <t>M3837</t>
  </si>
  <si>
    <t>M3838</t>
  </si>
  <si>
    <t>M3839</t>
  </si>
  <si>
    <t>M3840</t>
  </si>
  <si>
    <t>M3841</t>
  </si>
  <si>
    <t>M3842</t>
  </si>
  <si>
    <t>M3843</t>
  </si>
  <si>
    <t>M3844</t>
  </si>
  <si>
    <t>M3845</t>
  </si>
  <si>
    <t>M3846</t>
  </si>
  <si>
    <t>M3847</t>
  </si>
  <si>
    <t>M3848</t>
  </si>
  <si>
    <t>M3851</t>
  </si>
  <si>
    <t>M3852</t>
  </si>
  <si>
    <t>M3853</t>
  </si>
  <si>
    <t>M3854</t>
  </si>
  <si>
    <t>M3855</t>
  </si>
  <si>
    <t>M3856</t>
  </si>
  <si>
    <t>M3857</t>
  </si>
  <si>
    <t>M3858</t>
  </si>
  <si>
    <t>M3859</t>
  </si>
  <si>
    <t>M3860</t>
  </si>
  <si>
    <t>M3861</t>
  </si>
  <si>
    <t>M3862</t>
  </si>
  <si>
    <t>M3863</t>
  </si>
  <si>
    <t>M3864</t>
  </si>
  <si>
    <t>M3865</t>
  </si>
  <si>
    <t>M3866</t>
  </si>
  <si>
    <t>M3867</t>
  </si>
  <si>
    <t>M3868</t>
  </si>
  <si>
    <t>M3869</t>
  </si>
  <si>
    <t>M3870</t>
  </si>
  <si>
    <t>M3900</t>
  </si>
  <si>
    <t>M3901</t>
  </si>
  <si>
    <t>M3902</t>
  </si>
  <si>
    <t>M3903</t>
  </si>
  <si>
    <t>M3904</t>
  </si>
  <si>
    <t>M3905</t>
  </si>
  <si>
    <t>M3906</t>
  </si>
  <si>
    <t>M3907</t>
  </si>
  <si>
    <t>M3908</t>
  </si>
  <si>
    <t>M3909</t>
  </si>
  <si>
    <t>M3910</t>
  </si>
  <si>
    <t>M3911</t>
  </si>
  <si>
    <t>M3912</t>
  </si>
  <si>
    <t>M3913</t>
  </si>
  <si>
    <t>M3914</t>
  </si>
  <si>
    <t>M3915</t>
  </si>
  <si>
    <t>M3916</t>
  </si>
  <si>
    <t>M3917</t>
  </si>
  <si>
    <t>M3918</t>
  </si>
  <si>
    <t>M3919</t>
  </si>
  <si>
    <t>M3920</t>
  </si>
  <si>
    <t>M3921</t>
  </si>
  <si>
    <t>M3922</t>
  </si>
  <si>
    <t>M3923</t>
  </si>
  <si>
    <t>M3924</t>
  </si>
  <si>
    <t>M3925</t>
  </si>
  <si>
    <t>M3926</t>
  </si>
  <si>
    <t>M3927</t>
  </si>
  <si>
    <t>M3928</t>
  </si>
  <si>
    <t>M3929</t>
  </si>
  <si>
    <t>M3931</t>
  </si>
  <si>
    <t>M3932</t>
  </si>
  <si>
    <t>M3933</t>
  </si>
  <si>
    <t>M3934</t>
  </si>
  <si>
    <t>M3935</t>
  </si>
  <si>
    <t>M3936</t>
  </si>
  <si>
    <t>M3939</t>
  </si>
  <si>
    <t>M3947</t>
  </si>
  <si>
    <t>M3949</t>
  </si>
  <si>
    <t>M4413</t>
  </si>
  <si>
    <t>Aço CA 25</t>
  </si>
  <si>
    <t>Aço CA 50</t>
  </si>
  <si>
    <t>Brita 0</t>
  </si>
  <si>
    <t>Fibra de poliamida para concreto</t>
  </si>
  <si>
    <t>Fibra de aço para concreto</t>
  </si>
  <si>
    <t>Detergente líquido neutro</t>
  </si>
  <si>
    <t>Aço CP 175 RB</t>
  </si>
  <si>
    <t>Aditivo superplastificante para concreto e argamassa</t>
  </si>
  <si>
    <t>Aditivo modificador de viscosidade para concreto e argamassa</t>
  </si>
  <si>
    <t>Silicato de alumínio</t>
  </si>
  <si>
    <t>Grampo de ancoragem em aço CA 50 - D = 12,5 mm</t>
  </si>
  <si>
    <t>Aço CA 60</t>
  </si>
  <si>
    <t>Espoleta elétrica Nº 8 - D = 6,0 mm</t>
  </si>
  <si>
    <t>Grampo sargento em ferro fundido tipo C com abertura útil de 105 mm (4")</t>
  </si>
  <si>
    <t>Saco de aniagem ou de ráfia de 50 kg - C = 95 cm e L = 65 cm</t>
  </si>
  <si>
    <t>Grampo pesado em aço-carbono para cabo de aço - D = 13 mm (1/2")</t>
  </si>
  <si>
    <t>Esticador em aço tipo olhal x olhal para cabo de aço - D = 13 mm</t>
  </si>
  <si>
    <t>Grampo de ancoragem em aço CA 50 - D = 6,3 mm</t>
  </si>
  <si>
    <t>Herbicida glifosato para áreas contínuas</t>
  </si>
  <si>
    <t>Adesivo plástico para tubos de PVC</t>
  </si>
  <si>
    <t>Aditivo aglutinante para argamassa</t>
  </si>
  <si>
    <t>Areia média</t>
  </si>
  <si>
    <t>Sílica ativa para concreto e argamassa (microssílica)</t>
  </si>
  <si>
    <t>Aditivo plastificante e retardador de pega para concreto e argamassa</t>
  </si>
  <si>
    <t>Adesivo de contato para laminado elastoplástico</t>
  </si>
  <si>
    <t>Diluente tipo aguarrás para tintas e vernizes</t>
  </si>
  <si>
    <t>Gasolina comum</t>
  </si>
  <si>
    <t>Contêiner com 2 banheiros - L = 2,44 m e C = 6,09 m (1 TEU)</t>
  </si>
  <si>
    <t>Contêiner com janela - L = 2,44 m e C = 6,09 m (1 TEU)</t>
  </si>
  <si>
    <t>Óleo diesel</t>
  </si>
  <si>
    <t>Abrasivo de vidro com granulometria de 210 a 420 micra</t>
  </si>
  <si>
    <t>Barreira plástica monobloco para canalização de trânsito - C = 100 cm, L = 50 cm e H = 55 cm</t>
  </si>
  <si>
    <t>Barreira plástica para canalização de trânsito - C = 60 cm, L = 45 cm e H = 60 cm</t>
  </si>
  <si>
    <t>Cone de sinalização em polietileno - H = 75 cm e base quadrada de 40 x 40 cm</t>
  </si>
  <si>
    <t>Balizador cônico refletivo em polietileno semiflexível - H = 114 cm e base octogonal de D = 40 cm</t>
  </si>
  <si>
    <t>Delimitador de tráfego flexível com chumbador e duas faixas refletivas - H = 77 cm e D = 21 cm</t>
  </si>
  <si>
    <t>Aditivo natural tipo goma xantana para hidrossemeadura</t>
  </si>
  <si>
    <t>Cilindro canalizador de tráfego em polietileno - H = 117 cm e base quadrada de 60 x 60 cm</t>
  </si>
  <si>
    <t>Fita adesiva de PVC - L = 50 mm e C = 50 m</t>
  </si>
  <si>
    <t>Tela plástica em polipropileno na cor laranja para tapume - L = 1,2 m</t>
  </si>
  <si>
    <t>Fita zebrada de cor laranja e branca - L = 7 a 8 cm</t>
  </si>
  <si>
    <t>Barreira plástica articulável modular - C = 240 cm e H = 100 cm</t>
  </si>
  <si>
    <t>Ferramenta de corte para removedora de faixa de sinalização (Smith Cutter)</t>
  </si>
  <si>
    <t>Contêiner com janela - L = 4,88 m e C = 6,09 m (1 TEU duplo)</t>
  </si>
  <si>
    <t>Contêiner com janela e 2 banheiros - L = 4,88 m e C = 6,09 m (1 TEU duplo)</t>
  </si>
  <si>
    <t>Contêiner com revestimento térmico, janela e banheiro - L = 2,44 m e C = 6,09 m (1 TEU)</t>
  </si>
  <si>
    <t>Contêiner com janela - L = 2,44 m e C = 4,58 m (3/4 TEU)</t>
  </si>
  <si>
    <t>Contêiner com janela e banheiro - L = 2,44 m e 4,58 m (3/4 TEU)</t>
  </si>
  <si>
    <t>Contêiner com revestimento térmico, janela e banheiro - L = 2,44 m e C = 12,90 m (2 TEU)</t>
  </si>
  <si>
    <t>Tubo PEAD PE 100 PN 10 com flanges - D = 160 mm</t>
  </si>
  <si>
    <t>Caibro de pinho - L = 7,5 cm e E = 10,0 cm</t>
  </si>
  <si>
    <t>Arame farpado em aço galvanizado - D = 1,60 mm</t>
  </si>
  <si>
    <t>Contêiner com 3 janelas para guarita - L = 2,44 m e C = 3,05 m (1/2 TEU)</t>
  </si>
  <si>
    <t>Arame liso em aço galvanizado - D = 2,10 mm (14 BWG)</t>
  </si>
  <si>
    <t>Muda de árvore com altura de 0,30 a 0,80 m</t>
  </si>
  <si>
    <t>Muda de arbusto com altura até 0,50 m</t>
  </si>
  <si>
    <t>Arame liso recozido em aço-carbono - D = 1,24 mm (18 BWG)</t>
  </si>
  <si>
    <t>Disco de corte abrasivo para policorte - D = 300 mm</t>
  </si>
  <si>
    <t>Areia fina</t>
  </si>
  <si>
    <t>Areia grossa</t>
  </si>
  <si>
    <t>Areia média lavada</t>
  </si>
  <si>
    <t>Argamassa pré-dosada para grauteamento</t>
  </si>
  <si>
    <t>Argamassa pré-dosada autoadensável para grauteamento</t>
  </si>
  <si>
    <t>Ancoragem ativa para 4 cordoalhas - D = 12,7 mm</t>
  </si>
  <si>
    <t>Ancoragem ativa para 6 cordoalhas - D = 12,7 mm</t>
  </si>
  <si>
    <t>Ancoragem ativa para 7 cordoalhas - D = 12,7 mm</t>
  </si>
  <si>
    <t>Ancoragem ativa para 8 cordoalhas - D = 12,7 mm</t>
  </si>
  <si>
    <t>Ancoragem ativa para 9 cordoalhas - D = 12,7 mm</t>
  </si>
  <si>
    <t>Ancoragem ativa para 10 cordoalhas - D = 12,7 mm</t>
  </si>
  <si>
    <t>Ancoragem ativa para 12 cordoalhas - D = 12,7 mm</t>
  </si>
  <si>
    <t>Ancoragem ativa para 15 cordoalhas - D = 12,7 mm</t>
  </si>
  <si>
    <t>Ancoragem ativa para 19 cordoalhas - D = 12,7 mm</t>
  </si>
  <si>
    <t>Bambu com diâmetro médio de 10 cm</t>
  </si>
  <si>
    <t>Equipamentos para a fábrica de dormentes de concreto protendido</t>
  </si>
  <si>
    <t>Ancoragem ativa para 22 cordoalhas - D = 12,7 mm</t>
  </si>
  <si>
    <t>Ancoragem ativa para 27 cordoalhas - D = 12,7 mm</t>
  </si>
  <si>
    <t>Ancoragem ativa para 31 cordoalhas - D = 12,7 mm</t>
  </si>
  <si>
    <t>Aditivo acelerador de pega para concreto e argamassa projetados</t>
  </si>
  <si>
    <t>Asfalto diluído de petróleo - CM-30</t>
  </si>
  <si>
    <t>Ancoragem ativa para 4 cordoalhas - D = 15,2 mm</t>
  </si>
  <si>
    <t>Ancoragem ativa para 6 cordoalhas - D = 15,2 mm</t>
  </si>
  <si>
    <t>Geocomposto para drenagem</t>
  </si>
  <si>
    <t>Ancoragem ativa para 7 cordoalhas - D = 15,2 mm</t>
  </si>
  <si>
    <t>Geodreno vertical - L = 10 cm e E = 5 mm</t>
  </si>
  <si>
    <t>Ancoragem ativa para 10 cordoalhas - D = 15,2 mm</t>
  </si>
  <si>
    <t>Ancoragem ativa para 9 cordoalhas - D = 15,2 mm</t>
  </si>
  <si>
    <t>Disco diamantado segmentado para corte de pavimento - D = 1.000 mm</t>
  </si>
  <si>
    <t>Ancoragem ativa para 12 cordoalhas - D = 15,2 mm</t>
  </si>
  <si>
    <t>Disco diamantado segmentado para corte de pavimento - D = 1.500 mm</t>
  </si>
  <si>
    <t>Biomanta vegetal de fibras de coco entrelaçadas com fios de polipropileno biodegradáveis - densidade 0,4 kg/m²</t>
  </si>
  <si>
    <t>Mangote flangeado de borracha reforçada com lonas sintéticas - C = 1,80 m e D = 0,30 m</t>
  </si>
  <si>
    <t>Mangote flangeado de borracha reforçada com lonas sintéticas - C = 1,80 m e D = 0,40 m</t>
  </si>
  <si>
    <t>Mangote flangeado de borracha reforçada com lonas sintéticas - C = 1,80 m e D = 0,45 m</t>
  </si>
  <si>
    <t>Mangote flangeado de borracha reforçada com lonas sintéticas - C = 1,80 m e D = 0,50 m</t>
  </si>
  <si>
    <t>Tubo PEAD PE 100 PN 8 com flanges - D = 250 mm</t>
  </si>
  <si>
    <t>Tubo PEAD PE 100 PN 8 com flanges - D = 400 mm</t>
  </si>
  <si>
    <t>Tubo PEAD PE 100 PN 8 com flanges - D = 450 mm</t>
  </si>
  <si>
    <t>Tubo PEAD PE 100 PN 8 com flanges - D = 500 mm</t>
  </si>
  <si>
    <t>Flutuador bipartido em polietileno com núcleo de espuma em poliuretano para tubos - D = 0,30 m</t>
  </si>
  <si>
    <t>Flutuador bipartido em polietileno com núcleo de espuma em poliuretano para tubos - D = 0,40 m</t>
  </si>
  <si>
    <t>Flutuador bipartido em polietileno com núcleo de espuma em poliuretano para tubos - D = 0,45 m</t>
  </si>
  <si>
    <t>Flutuador bipartido em polietileno com núcleo de espuma em poliuretano para tubos - D = 0,50 m</t>
  </si>
  <si>
    <t>Biomanta vegetal de fibras de palha entrelaçadas com fios de polipropileno biodegradáveis - densidade 0,6 kg/m²</t>
  </si>
  <si>
    <t>Retentor de sedimento em fibras vegetais - D = 20 cm</t>
  </si>
  <si>
    <t>Ancoragem ativa para 15 cordoalhas - D = 15,2 mm</t>
  </si>
  <si>
    <t>Tubo PEAD corrugado com paredes estruturadas para drenagem - D = 400 mm</t>
  </si>
  <si>
    <t>Tubo PEAD corrugado com paredes estruturadas para drenagem - D = 450 mm</t>
  </si>
  <si>
    <t>Tubo PEAD corrugado com paredes estruturadas para drenagem - D = 500 mm</t>
  </si>
  <si>
    <t>Tubo PEAD corrugado com paredes estruturadas para drenagem - D = 600 mm</t>
  </si>
  <si>
    <t>Tubo PEAD corrugado com paredes estruturadas para drenagem - D = 750 mm</t>
  </si>
  <si>
    <t>Tubo PEAD corrugado com paredes estruturadas para drenagem - D = 800 mm</t>
  </si>
  <si>
    <t>Tubo PEAD corrugado com paredes estruturadas para drenagem - D = 900 mm</t>
  </si>
  <si>
    <t>Ancoragem ativa para 19 cordoalhas - D = 15,2 mm</t>
  </si>
  <si>
    <t>Tubo PEAD corrugado com paredes estruturadas para drenagem - D = 1.000 mm</t>
  </si>
  <si>
    <t>Bentonita</t>
  </si>
  <si>
    <t>Tubo PEAD corrugado com paredes estruturadas para drenagem - D = 1.050 mm</t>
  </si>
  <si>
    <t>Tubo PEAD corrugado com paredes estruturadas para drenagem - D = 1.200 mm</t>
  </si>
  <si>
    <t>Tubo PEAD corrugado com paredes estruturadas para drenagem - D = 1.500 mm</t>
  </si>
  <si>
    <t>Ancoragem ativa para 22 cordoalhas - D = 15,2 mm</t>
  </si>
  <si>
    <t>Ancoragem ativa para 27 cordoalhas - D = 15,2 mm</t>
  </si>
  <si>
    <t>Ancoragem ativa para lajes para 1 cordoalha - D = 12,7 mm</t>
  </si>
  <si>
    <t>Ancoragem ativa para lajes para 2 cordoalhas - D = 12,7 mm</t>
  </si>
  <si>
    <t>Ancoragem ativa para lajes para 3 cordoalhas - D = 12,7 mm</t>
  </si>
  <si>
    <t>Ancoragem ativa para lajes para 4 cordoalhas - D = 12,7 mm</t>
  </si>
  <si>
    <t>Bloco de concreto - L = 19 cm, A = 19 cm e C = 39 cm</t>
  </si>
  <si>
    <t>Tela metálica galvanizada dobrada em L - C = 2,0 m, L = 0,4 m e H = 0,4 m</t>
  </si>
  <si>
    <t>Extintor de incêndio tipo espuma mecânica - V = 10 l</t>
  </si>
  <si>
    <t>Barra de fibra de vidro (vergalhão) - D = 25,0 mm</t>
  </si>
  <si>
    <t>Corrente de elo soldado em aço galvanizado com acabamento polido - D = 3,18 mm (1/8")</t>
  </si>
  <si>
    <t>Gonzo com aba em aço galvanizado - D = 12,7 mm (1/2")</t>
  </si>
  <si>
    <t>Tubo em aço galvanizado - E = 1,50 mm e seção de 20 x 20 mm</t>
  </si>
  <si>
    <t>Tubo em aço galvanizado - E = 2,25 mm e D = 20 mm (3/4")</t>
  </si>
  <si>
    <t>Tela de poliamida industrial - E = 0,40 mm e malha de 1,6 mm</t>
  </si>
  <si>
    <t>Abraçadeira de poliamida - E = 3,6 mm e C = 200 mm</t>
  </si>
  <si>
    <t>Roda em aço e pneu com câmara de ar 83/203 mm (3,25"/8") para carrinho de mão</t>
  </si>
  <si>
    <t>Ancoragem ativa para lajes para 1 cordoalha - D = 15,2 mm</t>
  </si>
  <si>
    <t>Ancoragem ativa para lajes para 2 cordoalhas - D = 15,2 mm</t>
  </si>
  <si>
    <t>Ancoragem ativa para lajes para 3 cordoalhas - D = 15,2 mm</t>
  </si>
  <si>
    <t>Ancoragem ativa para lajes para 4 cordoalhas - D = 15,2 mm</t>
  </si>
  <si>
    <t>Brita 1</t>
  </si>
  <si>
    <t>Brita 2</t>
  </si>
  <si>
    <t>Brita 3</t>
  </si>
  <si>
    <t>Escória de aciaria</t>
  </si>
  <si>
    <t>Parafuso de cabeça chata em aço - D = 4,5 mm e bucha plástica - D = 8 mm (S8)</t>
  </si>
  <si>
    <t>Coroa de botões cruzados linha R32 - D = 43 mm (1 11/16’’)</t>
  </si>
  <si>
    <t>Coroa de botões esféricos linha T38 - D = 89 mm (3 1/2")</t>
  </si>
  <si>
    <t>Coroa de botões esféricos linha T45 - D = 76 mm (3")</t>
  </si>
  <si>
    <t>Instalações físicas para a central de pré-moldagem de dormentes de concreto protendido</t>
  </si>
  <si>
    <t>Enxofre</t>
  </si>
  <si>
    <t>Adubo à base de nitrogênio, fósforo e potássio (NPK)</t>
  </si>
  <si>
    <t>Filer calcário</t>
  </si>
  <si>
    <t>Sementes para hidrossemeadura</t>
  </si>
  <si>
    <t>Guia-chapéu pré-moldada - C = 120 cm</t>
  </si>
  <si>
    <t>Adubo orgânico composto</t>
  </si>
  <si>
    <t>Gabião tipo colchão em liga de zinco e alumínio revestido com polímero de malha hexagonal - E = 0,17 m</t>
  </si>
  <si>
    <t>Gabião tipo caixa em liga de zinco e alumínio de malha hexagonal - C = 2,00 m, L = 1,00 m e H = 0,50 m</t>
  </si>
  <si>
    <t>Gabião tipo caixa em liga de zinco e alumínio de malha hexagonal - C = 2,00 m, L = 1,00 m e H = 1,00 m</t>
  </si>
  <si>
    <t>Gabião tipo caixa em liga de zinco e alumínio revestido com polímero de malha hexagonal - C = 2,00 m, L = 1,00 m e H = 0,50 m</t>
  </si>
  <si>
    <t>Gabião tipo caixa em liga de zinco e alumínio revestido com polímero de malha hexagonal - C = 2,00 m, L = 1,00 m e H = 1,00 m</t>
  </si>
  <si>
    <t>Gabião tipo saco em liga de zinco e alumínio revestido com polímero de malha hexagonal - D = 0,65 m</t>
  </si>
  <si>
    <t>Gabião tipo colchão em liga de zinco e alumínio revestido com polímero de malha hexagonal - E = 0,23 m</t>
  </si>
  <si>
    <t>Gabião tipo colchão em liga de zinco e alumínio revestido com polímero de malha hexagonal - E = 0,30 m</t>
  </si>
  <si>
    <t>Energia elétrica</t>
  </si>
  <si>
    <t>Cabo de cobre flexível antichama isolado em PVC - tensão de 450/750 V e seção de 16 mm²</t>
  </si>
  <si>
    <t>Mistura gasosa de argônio e dióxido de carbono para solda MIG/MAG</t>
  </si>
  <si>
    <t>Tinta à base de etil silicato de zinco bicomponente para fundo preparador de pintura</t>
  </si>
  <si>
    <t>Diluente para tinta à base de etil silicato de zinco</t>
  </si>
  <si>
    <t>Cabo de cobre PP flexível isolado em PVC - tensão de 300/500 V e seção de 3 x 1,5 mm²</t>
  </si>
  <si>
    <t>Bomba de combustível industrial eletrônica simples</t>
  </si>
  <si>
    <t>Tanque de combustível aéreo horizontal com escada para visita - capacidade de 5.000 l</t>
  </si>
  <si>
    <t>Cabo de cobre flexível antichama isolado em PVC - tensão de 0,6/1,0 kV e seção de 240 mm²</t>
  </si>
  <si>
    <t>Módulo de torre de elevador de cremalheira</t>
  </si>
  <si>
    <t>Módulo de ancoragem de torre de elevador de cremalheira</t>
  </si>
  <si>
    <t>Cabo de cobre flexível antichama isolado em PVC - tensão de 0,6/1,0 kV e seção de 50 mm²</t>
  </si>
  <si>
    <t>Caibro de pinho - L = 7,5 cm e E = 7,5 cm</t>
  </si>
  <si>
    <t>Pontalete para escoramento - D = 15 cm</t>
  </si>
  <si>
    <t>Tábua - E = 2,5 cm e L = 30 cm</t>
  </si>
  <si>
    <t>Tábua - E = 2,5 cm e L = 15 cm</t>
  </si>
  <si>
    <t>Tábua - E = 2,5 cm e L = 10 cm</t>
  </si>
  <si>
    <t>Estrutura modular com 2 banheiros - L = 2,44 m e C = 6,06 m (1 TEU)</t>
  </si>
  <si>
    <t>Estrutura modular com janela - L = 2,44 m e C = 6,06 m (1 TEU)</t>
  </si>
  <si>
    <t>Estrutura modular com janela - L = 4,88 m e C = 6,06 m (1 TEU duplo)</t>
  </si>
  <si>
    <t>Estrutura modular com janela e 2 banheiros - L = 4,88 m e C = 6,06 m (1 TEU duplo)</t>
  </si>
  <si>
    <t>Estrutura modular com revestimento térmico, janela e banheiro - L = 2,44 m e C = 6,06 m (1 TEU)</t>
  </si>
  <si>
    <t>Estrutura modular com revestimento térmico, janela e banheiro - L = 2,44 m e C = 12,19 m (2 TEU)</t>
  </si>
  <si>
    <t>Estrutura modular com 3 janelas para guarita - L = 2,44 m e C = 3,05 m (1/2 TEU)</t>
  </si>
  <si>
    <t>Pontalete para escoramento - D = 10 cm</t>
  </si>
  <si>
    <t>Peça de madeira - L = 7,5 cm e E = 2,5 cm</t>
  </si>
  <si>
    <t xml:space="preserve">Filtro de aspiração de ar externo com capacidade 3,58 l/s para compressor de ar respirável </t>
  </si>
  <si>
    <t xml:space="preserve">Filtro de purificação de ar comprimido com capacidade de 35 MPa para compressor de ar respirável </t>
  </si>
  <si>
    <t>Cal hidratada - a granel</t>
  </si>
  <si>
    <t>Cal hidratada - saco</t>
  </si>
  <si>
    <t>Disco de aço para bomba de projeção via seca</t>
  </si>
  <si>
    <t>Disco de aço para bomba de projeção via úmida</t>
  </si>
  <si>
    <t>Disco de borracha para bomba de projeção via seca</t>
  </si>
  <si>
    <t>Disco de borracha para bomba de projeção via úmida</t>
  </si>
  <si>
    <t>Bico para bomba de projeção</t>
  </si>
  <si>
    <t>Mangote para bomba de projeção</t>
  </si>
  <si>
    <t>Perfil cartola em aço carbono SAE 1010/1020 galvanizado - 50 x 70 x 3 mm - aba 20 mm</t>
  </si>
  <si>
    <t>Cantoneira em ferro de abas iguais - L = 25,4 mm e E = 4,76 mm</t>
  </si>
  <si>
    <t>Cantoneira em aço ASTM A36 galvanizado</t>
  </si>
  <si>
    <t>Serra copo com suporte para furadeira para chapas de até 3 mm - D = 25 mm</t>
  </si>
  <si>
    <t>Chapa de alumínio - E = 1,5 mm</t>
  </si>
  <si>
    <t>Chumbador de expansão controlada por torque em aço zincado para concreto - D = 12,5 mm</t>
  </si>
  <si>
    <t>Chumbador de expansão controlada por torque em aço zincado para concreto - D = 6,3 mm</t>
  </si>
  <si>
    <t>Chumbador de expansão controlada por torque em aço zincado para concreto - D = 20,0 mm</t>
  </si>
  <si>
    <t>Chumbador de expansão controlada por torque em aço zincado para concreto - D = 10,0 mm</t>
  </si>
  <si>
    <t>Chumbador de expansão controlada por torque em aço zincado para concreto - D = 16,0 mm</t>
  </si>
  <si>
    <t>Chumbador de expansão controlada por torque em aço zincado para concreto - D = 25,0 mm</t>
  </si>
  <si>
    <t>Argamassa expansiva para desmonte de rocha e demolição de concreto</t>
  </si>
  <si>
    <t>Cimento Portland CP II - 32 - saco</t>
  </si>
  <si>
    <t>Cordoalha nua tipo CP 190 RB - D = 12,7 mm</t>
  </si>
  <si>
    <t>Cordoalha nua tipo CP 190 RB - D = 15,2 mm</t>
  </si>
  <si>
    <t>Perfil de alumínio tipo L421 para placa de sinalização - seção de 33 x 40 mm</t>
  </si>
  <si>
    <t>Tirante de barra de aço - tensão de escoamento = 950 MPa, tensão de ruptura = 1.050 MPa e D = 32 mm</t>
  </si>
  <si>
    <t>Compensado plastificado - E = 10 mm</t>
  </si>
  <si>
    <t>Compensado plastificado - E = 12 mm</t>
  </si>
  <si>
    <t>Luva em aço para emenda tipo prensada - D = 12,5 mm</t>
  </si>
  <si>
    <t>Luva em aço para emenda tipo prensada - D = 16,0 mm</t>
  </si>
  <si>
    <t>Compensado resinado - E = 10 mm</t>
  </si>
  <si>
    <t>Compensado resinado - E = 12 mm</t>
  </si>
  <si>
    <t>Compensado resinado - E = 14 mm</t>
  </si>
  <si>
    <t>Compensado de virola - E = 6 mm</t>
  </si>
  <si>
    <t>Concreto usinado - fck = 20 MPa (comercial)</t>
  </si>
  <si>
    <t>Concreto usinado - fck = 25 MPa (comercial)</t>
  </si>
  <si>
    <t>Concreto usinado - fck = 30 MPa (comercial)</t>
  </si>
  <si>
    <t>Concreto usinado - fck = 35 MPa (comercial)</t>
  </si>
  <si>
    <t>Compensado plastificado - E = 14 mm</t>
  </si>
  <si>
    <t>Luva em aço para emenda tipo prensada - D = 20,0 mm</t>
  </si>
  <si>
    <t>Luva em aço para emenda tipo prensada - D = 25,0 mm</t>
  </si>
  <si>
    <t>Luva em aço para emenda tipo prensada - D = 32,0 mm</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</si>
  <si>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</si>
  <si>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</si>
  <si>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</si>
  <si>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</si>
  <si>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</si>
  <si>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Broca de widia - D = 6,5 mm e C = 100 mm</t>
  </si>
  <si>
    <t>Broca de widia - D = 8 mm e C = 120 mm</t>
  </si>
  <si>
    <t>Abrasivo tipo granalha de aço</t>
  </si>
  <si>
    <t>Bico venturi longo - D = 7,9 mm (5/16")</t>
  </si>
  <si>
    <t>Laminado elastoplástico - E = 1,5 mm</t>
  </si>
  <si>
    <t>Escora tubular galvanizada regulável telescópica para tunnel liner - L = 2,42 a 4,00 m e capacidade de 1.750 a 625 kg</t>
  </si>
  <si>
    <t>Escora tubular galvanizada regulável - L = 3,00 a 4,50 m e capacidade de 2.100 a 750 kg</t>
  </si>
  <si>
    <t>Escora tubular galvanizada regulável - L = 2,00 a 3,10 m e capacidade de 3.200 a 1.500 kg</t>
  </si>
  <si>
    <t>Quadro tubular contraventado com acessórios - C = 1,00 m, L = 1,00 m e H = 1,25 m</t>
  </si>
  <si>
    <t>Sapata ajustável para andaime - base quadrada de 15 x 15 cm</t>
  </si>
  <si>
    <t>Escada metálica tipo marinheiro para andaime</t>
  </si>
  <si>
    <t>Quadro tubular contraventado para andaime - H = 100 cm e L = 100 cm</t>
  </si>
  <si>
    <t>Quadro tubular contraventado para andaime - H = 100 cm e L = 150 cm</t>
  </si>
  <si>
    <t>Quadro tubular contraventado para andaime - H = 100 cm e L = 200 cm</t>
  </si>
  <si>
    <t>Diagonal tubular para andaime - C = 141 cm</t>
  </si>
  <si>
    <t>Diagonal tubular para andaime - C = 212 cm</t>
  </si>
  <si>
    <t>Diagonal tubular para andaime - C = 283 cm</t>
  </si>
  <si>
    <t>Plataforma metálica de piso para andaime - C = 100 e L = 33 cm</t>
  </si>
  <si>
    <t>Plataforma metálica de piso para andaime - C = 150 e L = 37 cm</t>
  </si>
  <si>
    <t>Plataforma metálica de piso para andaime - C = 200 e L = 33 cm</t>
  </si>
  <si>
    <t>Quadro tubular tipo guarda-corpo para andaime - H = 120 cm e L = 100 cm</t>
  </si>
  <si>
    <t>Quadro tubular tipo guarda-corpo com acessórios para andaime - H = 120 cm e L = 150 cm</t>
  </si>
  <si>
    <t>Quadro tubular tipo guarda-corpo com acessórios para andaime - H = 120 cm e L = 200 cm</t>
  </si>
  <si>
    <t>Desmoldante para fôrmas de madeira</t>
  </si>
  <si>
    <t>Abraçadeira giratória em aço galvanizado para escada multidirecional - D = 48 mm</t>
  </si>
  <si>
    <t>Tubo em aço galvanizado para escada multidirecional - C = 100 cm</t>
  </si>
  <si>
    <t>Peça base em aço galvanizado para escada multidirecional - C = 33 cm</t>
  </si>
  <si>
    <t>Poste vertical em aço galvanizado para escada multidirecional - C = 100 cm</t>
  </si>
  <si>
    <t>Poste vertical em aço galvanizado para escada multidirecional - C = 200 cm</t>
  </si>
  <si>
    <t>Travessa em aço galvanizado para escada multidirecional - C = 75 cm</t>
  </si>
  <si>
    <t>Travessa em aço galvanizado para escada multidirecional - C = 150 cm</t>
  </si>
  <si>
    <t>Travessa em aço galvanizado para escada multidirecional - C = 250 cm</t>
  </si>
  <si>
    <t>Diagonal em aço galvanizado para escada multidirecional - C = 150 cm para módulos de H = 200 cm</t>
  </si>
  <si>
    <t>Diagonal em aço galvanizado para escada multidirecional - C = 250 cm para módulos de H = 200 cm</t>
  </si>
  <si>
    <t>Piso em aço galvanizado para escada multidirecional - L = 32 cm e C = 150 cm</t>
  </si>
  <si>
    <t>Escada de alumínio para escada multidirecional - H = 200 cm e C = 250 cm</t>
  </si>
  <si>
    <t>Corrimão externo em alumínio para escada multidirecional - C = 250 cm</t>
  </si>
  <si>
    <t>Corrimão interno em alumínio para escada multidirecional - C = 250 cm</t>
  </si>
  <si>
    <t>Conexão tubular em aço galvanizado com semiabraçadeira para travessas - C = 30 cm e D = 48,3 mm</t>
  </si>
  <si>
    <t>Ponteiro para martelete - D = 32 mm e C = 1,00 m</t>
  </si>
  <si>
    <t>Ponteiro para rompedor hidráulico de 1.700 kg</t>
  </si>
  <si>
    <t>Ponteiro para rompedor hidráulico de 520 kg</t>
  </si>
  <si>
    <t>Concreto usinado - fctM,k = 4,5 MPa (comercial)</t>
  </si>
  <si>
    <t>Aditivo incorporador de ar para concreto e argamassa</t>
  </si>
  <si>
    <t>Bico para corte a plasma CNC - 130A</t>
  </si>
  <si>
    <t>Bocal para corte a plasma CNC - 130A</t>
  </si>
  <si>
    <t>Capa do bico para corte a plasma CNC - 130A</t>
  </si>
  <si>
    <t>Capa do bocal para corte a plasma CNC - 130A</t>
  </si>
  <si>
    <t>Distribuidor de gás para corte a plasma CNC - 130A</t>
  </si>
  <si>
    <t>Eletrodo para corte a plasma CNC - 130A</t>
  </si>
  <si>
    <t>Tubo de água para corte a plasma CNC - 130A</t>
  </si>
  <si>
    <t>Estaca pré-moldada de concreto protendido com compressão admissível de 100 t</t>
  </si>
  <si>
    <t>Estaca pré-moldada de concreto protendido com compressão admissível de 25 t</t>
  </si>
  <si>
    <t>Estaca pré-moldada de concreto protendido com compressão admissível de 35 t</t>
  </si>
  <si>
    <t>Estaca pré-moldada de concreto protendido com compressão admissível de 60 t</t>
  </si>
  <si>
    <t>Estaca pré-moldada de concreto protendido com compressão admissível de 75 t</t>
  </si>
  <si>
    <t>Martelo de fundo DTH - DN = 76 mm (3")</t>
  </si>
  <si>
    <t>Martelo de fundo DTH - DN = 127 mm (5")</t>
  </si>
  <si>
    <t>Martelo de fundo DTH - DN = 152 mm (6")</t>
  </si>
  <si>
    <t>Martelo de fundo DTH - DN = 203 mm (8")</t>
  </si>
  <si>
    <t>Estaca pré-moldada de concreto armado centrifugado com compressão admissível de 55 t</t>
  </si>
  <si>
    <t>Estaca pré-moldada de concreto armado centrifugado com compressão admissível de 80 t</t>
  </si>
  <si>
    <t>Aço em perfis ASTM A36</t>
  </si>
  <si>
    <t>Estaca pré-moldada de concreto armado centrifugado com compressão admissível de 100 t</t>
  </si>
  <si>
    <t>Cinta com cerdas de aço</t>
  </si>
  <si>
    <t>Tinta de acabamento poliuretano acrílico alifático brilhante bicomponente</t>
  </si>
  <si>
    <t>Tinta selante epóxi vinílico bicomponente curada com poliamida</t>
  </si>
  <si>
    <t>Tinta anti-incrustante livre de estanho</t>
  </si>
  <si>
    <t>Tinta à base de resina epóxi bicomponente para fundo preparador de pintura</t>
  </si>
  <si>
    <t>Tinta esmalte à base de resina epóxi bicomponente</t>
  </si>
  <si>
    <t>Diluente epóxi</t>
  </si>
  <si>
    <t>Tinta anticorrosiva zarcão para fundo preparador de pintura</t>
  </si>
  <si>
    <t>Estaca pré-moldada de concreto armado centrifugado com compressão admissível de 125 t</t>
  </si>
  <si>
    <t>Fixador de cal para pintura</t>
  </si>
  <si>
    <t>Estaca pré-moldada de concreto armado centrifugado com compressão admissível de 170 t</t>
  </si>
  <si>
    <t>Grama tipo batatais</t>
  </si>
  <si>
    <t>Grampo em aço galvanizado para cerca - C = 25,4 mm e E = 3,76 mm (1" x 9 BWG)</t>
  </si>
  <si>
    <t>Estaca pré-moldada de concreto armado centrifugado com compressão admissível de 230 t</t>
  </si>
  <si>
    <t>Estaca pré-moldada de concreto armado centrifugado com compressão admissível de 300 t</t>
  </si>
  <si>
    <t>Sinalizador a LED com bateria</t>
  </si>
  <si>
    <t>Lona plástica - E = 200 micra</t>
  </si>
  <si>
    <t>Cavalete em polietileno zebrado com faixa refletiva</t>
  </si>
  <si>
    <t>Perfil de alumínio tipo L463 para placa de sinalização - seção de 50 x 50 mm</t>
  </si>
  <si>
    <t>Massa asfáltica comercial</t>
  </si>
  <si>
    <t>Placa de poliestireno expandido (EPS)</t>
  </si>
  <si>
    <t>Suporte em aço-carbono galvanizado tipo perfil C para placa de sinalização</t>
  </si>
  <si>
    <t>Conjunto para fixação de placas em aço galvanizado composto por barra chata, abraçadeira, parafusos, porcas e arruelas</t>
  </si>
  <si>
    <t>Semipórtico metálico para vão de 8,3 m e vento de 35 m/s</t>
  </si>
  <si>
    <t>Apoio de neoprene fretado</t>
  </si>
  <si>
    <t>Cabo de aço - D = 12,70 mm (1/2")</t>
  </si>
  <si>
    <t>Semipórtico duplo metálico para vão de 2 x 8,3 m e vento de 35 m/s</t>
  </si>
  <si>
    <t>Brita 4</t>
  </si>
  <si>
    <t>Cabo de aço - D = 6,35 mm (1/4")</t>
  </si>
  <si>
    <t>Cabo de aço - D = 52,00 mm (2")</t>
  </si>
  <si>
    <t>Sapatilha em aço inox - D = 6,35 mm (1/4")</t>
  </si>
  <si>
    <t>Semipórtico metálico para vão de 8,3 m e vento de 40 m/s</t>
  </si>
  <si>
    <t>Semipórtico duplo metálico para vão de 2 x 8,3 m e vento de 40 m/s</t>
  </si>
  <si>
    <t>Pórtico metálico para vão de 15,9 m e vento de 40 m/s</t>
  </si>
  <si>
    <t>Semipórtico metálico para vão de 8,3 m e vento de 45 m/s</t>
  </si>
  <si>
    <t>Corda de sisal - D = 12,0 mm</t>
  </si>
  <si>
    <t>Grampo leve em aço-carbono para cabo de aço - D = 6,3 mm (1/4")</t>
  </si>
  <si>
    <t>Poste de concreto - carga nominal de 800 daN, H = 15 m e D = 520 mm</t>
  </si>
  <si>
    <t>Semipórtico duplo metálico para vão de 2 x 8,3 m e vento de 45 m/s</t>
  </si>
  <si>
    <t>Pórtico metálico para vão de 15,9 m e vento de 45 m/s</t>
  </si>
  <si>
    <t>Lâmpada fluorescente compacta eletrônica - potência de 20 W</t>
  </si>
  <si>
    <t>Manta asfáltica não-tecido em poliéster - E = 3 mm</t>
  </si>
  <si>
    <t>Manta asfáltica não-tecido em poliéster - E = 4 mm</t>
  </si>
  <si>
    <t>Lixa para ferro Nº 150</t>
  </si>
  <si>
    <t>Estaca prancha metálica</t>
  </si>
  <si>
    <t>Parafuso de cabeça sextavada em aço galvanizado com porca e arruela de pressão - D = 6,35 mm (1/4")</t>
  </si>
  <si>
    <t>Aço em perfis ASTM A572 grau 50</t>
  </si>
  <si>
    <t>Parafuso de cabeça sextavada em aço galvanizado com porca e arruela de pressão - D = 9,525 mm (3/8")</t>
  </si>
  <si>
    <t>Arruela lisa em aço ASTM F436 para parafuso - D = 12,7 mm</t>
  </si>
  <si>
    <t>Arruela lisa em aço ASTM F436 para parafuso - D = 16,0 mm</t>
  </si>
  <si>
    <t>Arruela lisa em aço ASTM F436 para parafuso - D = 20,0 mm</t>
  </si>
  <si>
    <t>Parafuso de cabeça sextavada em aço ASTM A325 de alta resistência com rosca parcial - D = 12,7 mm e C = 38,10 mm</t>
  </si>
  <si>
    <t>Parafuso de cabeça sextavada em aço ASTM A325 de alta resistência com rosca parcial - D = 12,7 mm e C = 44,45 mm</t>
  </si>
  <si>
    <t>Parafuso de cabeça sextavada em aço ASTM A325 de alta resistência com rosca parcial - D = 12,7 mm e C = 50,80 mm</t>
  </si>
  <si>
    <t>Parafuso de cabeça sextavada em aço ASTM A325 de alta resistência com rosca parcial - D = 12,7 mm e C = 57,15 mm</t>
  </si>
  <si>
    <t>Parafuso de cabeça sextavada em aço ASTM A325 de alta resistência com rosca parcial - D = 16 mm e C = 44,45 mm</t>
  </si>
  <si>
    <t>Parafuso de cabeça sextavada em aço ASTM A325 de alta resistência com rosca parcial - D = 16 mm e C = 50,80 mm</t>
  </si>
  <si>
    <t>Parafuso de cabeça sextavada em aço ASTM A325 de alta resistência com rosca parcial - D = 16 mm e C = 63,50 mm</t>
  </si>
  <si>
    <t>Parafuso de cabeça sextavada em aço ASTM A325 de alta resistência com rosca parcial - D = 20 mm e C = 50,80 mm</t>
  </si>
  <si>
    <t>Parafuso de cabeça sextavada em aço ASTM A325 de alta resistência com rosca parcial - D = 20 mm e C = 57,15 mm</t>
  </si>
  <si>
    <t>Parafuso de cabeça sextavada em aço ASTM A325 de alta resistência com rosca parcial - D = 20 mm e C = 63,50 mm</t>
  </si>
  <si>
    <t>Parafuso de cabeça sextavada em aço ASTM A325 de alta resistência com rosca parcial - D = 20 mm e C = 76,20 mm</t>
  </si>
  <si>
    <t>Tubo em aço galvanizado - E = 2,00 mm e D = 50,80 mm (2")</t>
  </si>
  <si>
    <t>Tubo em aço galvanizado - E = 3,00 mm e seção de 80 x 80 mm</t>
  </si>
  <si>
    <t>Aço em perfis ASTM A572 grau 50 perfurado</t>
  </si>
  <si>
    <t>Pino conector de cisalhamento para laje steel deck - D = 19 mm e C = 80 mm</t>
  </si>
  <si>
    <t>Porca sextavada pesada em aço ASTM A194 grau 2H para parafuso - D = 12,7 mm</t>
  </si>
  <si>
    <t>Porca sextavada pesada em aço ASTM A194 grau 2H para parafuso - D = 16 mm</t>
  </si>
  <si>
    <t>Porca sextavada pesada em aço ASTM A194 grau 2H para parafuso - D = 20 mm</t>
  </si>
  <si>
    <t>Steel deck em aço galvanizado ASTM A653 grau 40</t>
  </si>
  <si>
    <t>Chapa de aço ASTM A572 grau 50 cortada e perfurada</t>
  </si>
  <si>
    <t>Suporte em aço-carbono para corrimão de guarda-corpo metálico</t>
  </si>
  <si>
    <t>Fluido de resfriamento para usinagem de metais</t>
  </si>
  <si>
    <t>Madeira estrutural de eucalipto</t>
  </si>
  <si>
    <t>Tela em aço CA 60 soldada nervurada</t>
  </si>
  <si>
    <t>Tela em aço galvanizado para alambrado - E = 1,64 mm (BWG 16) e malha de 50 mm</t>
  </si>
  <si>
    <t>Tela em aço galvanizado para passarelas rodoviárias - E = 2,75 mm e malha de 50 mm</t>
  </si>
  <si>
    <t>Manta de PVC reforçada com tela de poliéster - E = 1,2 mm</t>
  </si>
  <si>
    <t>Manta de PVC reforçada com tela de poliéster - E = 1,5 mm</t>
  </si>
  <si>
    <t>Massa para vidro</t>
  </si>
  <si>
    <t>Cera de proteção para ancoragem de estais</t>
  </si>
  <si>
    <t>Parafuso de cabeça sextavada em aço inox - D = 12,7 mm (1/2") e C = 127,0 mm (5")</t>
  </si>
  <si>
    <t>Parafuso de cabeça sextavada em aço galvanizado tipo autoatarrachante com arruela de vedação - D = 6,3 mm e C = 19 mm</t>
  </si>
  <si>
    <t>Pedra de mão ou rachão</t>
  </si>
  <si>
    <t>Pedrisco</t>
  </si>
  <si>
    <t>Cruzeta de madeira para poste - H = 240 cm</t>
  </si>
  <si>
    <t>Selante elástico à base de poliuretano</t>
  </si>
  <si>
    <t>Cordão de polietileno expandido de baixa densidade - D = 15,0 mm</t>
  </si>
  <si>
    <t>Junta de dilatação em elastômero e perfil VV - L = 20 mm e H = 40 mm</t>
  </si>
  <si>
    <t>Junta de dilatação em elastômero e perfil VV - L = 25 mm e H = 50 mm</t>
  </si>
  <si>
    <t>Pó de pedra</t>
  </si>
  <si>
    <t>Cordão de polietileno expandido de baixa densidade - D = 10,0 mm</t>
  </si>
  <si>
    <t>Junta de dilatação em elastômero e perfil VV - L = 35 mm e H = 60 mm</t>
  </si>
  <si>
    <t>Adesivo estrutural à base de resina epóxi bicomponente tipo ADE-52 ou similar</t>
  </si>
  <si>
    <t>Junta de dilatação em elastômero e perfil VV - L = 40 mm e H = 70 mm</t>
  </si>
  <si>
    <t>Junta de dilatação em elastômero e perfil VV - L = 50 mm e H = 80 mm</t>
  </si>
  <si>
    <t>Arame liso em aço galvanizado - D = 1,65 mm (16 BWG)</t>
  </si>
  <si>
    <t>Prego de ferro</t>
  </si>
  <si>
    <t>Pórtico metálico para vão de 15,9 m e vento de 35 m/s</t>
  </si>
  <si>
    <t>Projetor externo em alumínio fundido para lâmpada de até 2.000 W</t>
  </si>
  <si>
    <t>Coroa diamantada - D = 15,87 mm (5/8")</t>
  </si>
  <si>
    <t>Coroa diamantada - D = 19,50 mm (3/4")</t>
  </si>
  <si>
    <t>Coroa diamantada - D = 25,40 mm (1")</t>
  </si>
  <si>
    <t>Barra em aço SAE 1010/1020 roscada - D = 9,5 mm (3/8")</t>
  </si>
  <si>
    <t>Roller bit - Tooth cutter - série 8 - D = 700 mm</t>
  </si>
  <si>
    <t>Roller bit - Tooth cutter - série 8 - D = 800 mm</t>
  </si>
  <si>
    <t>Roller bit - Tooth cutter - série 8 - D = 900 mm</t>
  </si>
  <si>
    <t>Roller bit - Tooth cutter - série 8 - D = 1.000 mm</t>
  </si>
  <si>
    <t>Roller bit - Tooth cutter - série 8 - D = 1.100 mm</t>
  </si>
  <si>
    <t>Roller bit - Tooth cutter - série 8 - D = 1.200 mm</t>
  </si>
  <si>
    <t>Roller bit - Tooth cutter - série 8 - D = 1.300 mm</t>
  </si>
  <si>
    <t>Roller bit - Tooth cutter - série 13 - D = 1.400 mm</t>
  </si>
  <si>
    <t>Roller bit - Tooth cutter - série 13 - D = 1.500 mm</t>
  </si>
  <si>
    <t>Roller bit - Tooth cutter - série 13 - D = 1.600 mm</t>
  </si>
  <si>
    <t>Roller bit - Tooth cutter - série 13 - D = 1.700 mm</t>
  </si>
  <si>
    <t>Roller bit - Tooth cutter - série 13 - D = 1.800 mm</t>
  </si>
  <si>
    <t>Roller bit - Tooth cutter - cantilever - D = 600 mm</t>
  </si>
  <si>
    <t>Roller bit - TCI button cutter - cantilever - D = 600 mm</t>
  </si>
  <si>
    <t>Roller bit - TCI button cutter - série 8 - D = 700 mm</t>
  </si>
  <si>
    <t>Roller bit - TCI button cutter - série 8 - D = 800 mm</t>
  </si>
  <si>
    <t>Roller bit - TCI button cutter - série 8 - D = 900 mm</t>
  </si>
  <si>
    <t>Roller bit - TCI button cutter - série 8 - D = 1.000 mm</t>
  </si>
  <si>
    <t>Roller bit - TCI button cutter - série 8 - D = 1.100 mm</t>
  </si>
  <si>
    <t>Roller bit - TCI button cutter - série 8 - D = 1.200 mm</t>
  </si>
  <si>
    <t>Roller bit - TCI button cutter - série 8 - D = 1.300 mm</t>
  </si>
  <si>
    <t>Roller bit - TCI button cutter - série 13 - D = 1.400 mm</t>
  </si>
  <si>
    <t>Roller bit - TCI button cutter - série 13 - D = 1.500 mm</t>
  </si>
  <si>
    <t>Roller bit - TCI button cutter - série 13 - D = 1.600 mm</t>
  </si>
  <si>
    <t>Roller bit - TCI button cutter - série 13 - D = 1.700 mm</t>
  </si>
  <si>
    <t>Roller bit - TCI button cutter - série 13 - D = 1.800 mm</t>
  </si>
  <si>
    <t>Ripa de madeira - E = 4,0 cm e L = 1,5 cm</t>
  </si>
  <si>
    <t>Série de brocas integrais S11</t>
  </si>
  <si>
    <t>Parafuso de cabeça sextavada em aço galvanizado - D = 15,875 mm (5/8") e C = 101,600 mm (4")</t>
  </si>
  <si>
    <t>Muda de árvore ornamental com altura de 2,00 a 3,00 m</t>
  </si>
  <si>
    <t>Muda de árvore ornamental com altura de 1,00 a 2,00 m</t>
  </si>
  <si>
    <t>Muda de árvore ornamental com altura até 1,00 m</t>
  </si>
  <si>
    <t>Sarrafo em madeira de terceira - E = 2,5 cm e L = 5 cm</t>
  </si>
  <si>
    <t>Muda de árvore frutífera com altura de 2,00 a 3,00 m</t>
  </si>
  <si>
    <t>Muda de árvore frutífera com altura de 1,00 a 2,00 m</t>
  </si>
  <si>
    <t>Muda de árvore frutífera com altura até 1,00 m</t>
  </si>
  <si>
    <t>Tapete de floríferas com altura até 0,50 m</t>
  </si>
  <si>
    <t>Herbicida glifosato para aplicação localizada</t>
  </si>
  <si>
    <t>Desengraxante líquido biodegradável</t>
  </si>
  <si>
    <t>Chapa fina em aço galvanizado</t>
  </si>
  <si>
    <t>Pingadeira de elastômero com aba inclinada - L = 40 mm e H = 40 mm</t>
  </si>
  <si>
    <t>Selador acrílico para pintura</t>
  </si>
  <si>
    <t>Aditivo látex de polímero SBR para concreto e argamassa</t>
  </si>
  <si>
    <t>Chapa fina em aço ASTM A36</t>
  </si>
  <si>
    <t>Treliça nervurada eletrossoldada em aço CA 60</t>
  </si>
  <si>
    <t>Chapa grossa em aço ASTM A36</t>
  </si>
  <si>
    <t>Argamassa polimérica monocomponente para reparos estruturais</t>
  </si>
  <si>
    <t>Areia grossa lavada</t>
  </si>
  <si>
    <t>Areia fina lavada</t>
  </si>
  <si>
    <t>Tubo em aço-carbono com funil cônico tremonha para lançamento de concreto</t>
  </si>
  <si>
    <t>Disco de corte diamantado para concreto e asfalto - D = 350 mm</t>
  </si>
  <si>
    <t>Adesivo estrutural à base de resina epóxi de média viscosidade</t>
  </si>
  <si>
    <t>Cordoalha tipo CP 177 RB para estais - D = 15,7 mm</t>
  </si>
  <si>
    <t>Adesivo estrutural à base de resina epóxi de baixa viscosidade</t>
  </si>
  <si>
    <t>Ponteiro para martelete - D = 22 mm e C = 1,00 m</t>
  </si>
  <si>
    <t>Eletrodo revestido E60XX</t>
  </si>
  <si>
    <t>Vareta em aço-carbono para solda oxiacetileno AWS A 5.2 R45</t>
  </si>
  <si>
    <t>Broca de widia - D = 14 mm e C = 150 mm</t>
  </si>
  <si>
    <t>Adesivo estrutural à base de resina epóxi de alta viscosidade</t>
  </si>
  <si>
    <t>Bico de adesão para injeção de adesivo estrutural à base de resina epóxi</t>
  </si>
  <si>
    <t>Bico de perfuração para injeção de adesivo estrutural à base de resina epóxi</t>
  </si>
  <si>
    <t>Aplicador manual de adesivo estrutural</t>
  </si>
  <si>
    <t>Disco diamantado para desbaste - D = 180 mm</t>
  </si>
  <si>
    <t>Broca de aço rápido - D = 12,5 mm e C = 151 mm</t>
  </si>
  <si>
    <t>Grelha metálica para canaletas - C = 1,00 m e L = 0,30 m</t>
  </si>
  <si>
    <t>Porta-grelha metálica - C = 1,00 m e L = 0,30 m</t>
  </si>
  <si>
    <t>Tábua de pinho de terceira - E = 2,5 cm</t>
  </si>
  <si>
    <t>Tampão de ferro fundido articulado para águas pluviais - DN 600 classe 400</t>
  </si>
  <si>
    <t>Grelha metálica para canaletas - C = 0,50 m e L = 0,50 m</t>
  </si>
  <si>
    <t>Porta-grelha metálica - C = 0,50 m e L = 0,50 m</t>
  </si>
  <si>
    <t>Geogrelha bidirecional em polipropileno extrudado - resistência à tração de 30 kN/m, deformação inferior a 5% e malha de 36 x 34 mm</t>
  </si>
  <si>
    <t>Geogrelha unidirecional em poliéster - resistência à tração longitudinal de 50 kN/m</t>
  </si>
  <si>
    <t>Geogrelha unidirecional em poliéster - resistência à tração longitudinal de 90 kN/m</t>
  </si>
  <si>
    <t>Geogrelha unidirecional em poliéster - resistência à tração longitudinal de 100 kN/m</t>
  </si>
  <si>
    <t>Geogrelha unidirecional em poliéster - resistência à tração longitudinal de 150 kN/m</t>
  </si>
  <si>
    <t>Geogrelha unidirecional em poliéster - resistência à tração longitudinal de 200 kN/m</t>
  </si>
  <si>
    <t>Geogrelha unidirecional em poliéster - resistência à tração longitudinal de 300 kN/m</t>
  </si>
  <si>
    <t>Geogrelha unidirecional em poliéster - resistência à tração longitudinal de 400 kN/m</t>
  </si>
  <si>
    <t>Geocélula em PEAD - H = 75 mm e célula de 289 cm²</t>
  </si>
  <si>
    <t>Geocélula em PEAD - H = 100 mm e célula de 289 cm²</t>
  </si>
  <si>
    <t>Geocélula em PEAD - H = 150 mm e célula de 289 cm²</t>
  </si>
  <si>
    <t>Geocélula em PEAD - H = 200 mm e célula de 289 cm²</t>
  </si>
  <si>
    <t>Geocélula em PEAD - H = 75 mm e célula de 460 cm²</t>
  </si>
  <si>
    <t>Geocélula em PEAD - H = 100 mm e célula de 460 cm²</t>
  </si>
  <si>
    <t>Geocélula em PEAD - H = 150 mm e célula de 460 cm²</t>
  </si>
  <si>
    <t>Geocélula em PEAD - H = 200 mm e célula de 460 cm²</t>
  </si>
  <si>
    <t>Geocélula em PEAD - H = 75 mm e célula de 1.206 cm²</t>
  </si>
  <si>
    <t>Geocélula em PEAD - H = 100 mm e célula de 1.206 cm²</t>
  </si>
  <si>
    <t>Geocélula em PEAD - H = 150 mm e célula de 1.206 cm²</t>
  </si>
  <si>
    <t>Geocélula em PEAD - H = 200 mm e célula de 1.206 cm²</t>
  </si>
  <si>
    <t>Tubo de PVC rosqueável para água fria - D = 75 mm (3")</t>
  </si>
  <si>
    <t>Coroa diamantada - D = 31,80 mm (1 1/4")</t>
  </si>
  <si>
    <t>Coroa diamantada - D = 38,10 mm (1 1/2")</t>
  </si>
  <si>
    <t>Coroa diamantada - D = 44,50 mm (1 3/4")</t>
  </si>
  <si>
    <t>Coroa diamantada - D = 50,80 mm (2")</t>
  </si>
  <si>
    <t>Coroa diamantada - D = 63,50 mm (2 1/2")</t>
  </si>
  <si>
    <t>Coroa diamantada - D = 76,20 mm (3")</t>
  </si>
  <si>
    <t>Coroa diamantada - D = 101,60 mm (4")</t>
  </si>
  <si>
    <t>Broca de widia - D = 10 mm e C = 150 mm</t>
  </si>
  <si>
    <t>Broca de widia - D = 13 mm e C = 150 mm</t>
  </si>
  <si>
    <t>Telha trapezoidal em aço zincado - E = 0,43 mm</t>
  </si>
  <si>
    <t>Geotêxtil não-tecido agulhado em poliéster - resistência à tração longitudinal de 31 kN/m</t>
  </si>
  <si>
    <t>Terra vegetal produzida</t>
  </si>
  <si>
    <t>Tinta látex à base de resina acrílica</t>
  </si>
  <si>
    <t>Tinta plástica à base de resina metacrílica aplicada a frio por dispersão ou extrusão</t>
  </si>
  <si>
    <t>Massa termoplástica aplicada por extrusão</t>
  </si>
  <si>
    <t>Suporte polimérico ecológico maciço colapsível para placa de sinalização - D = 6,4 cm</t>
  </si>
  <si>
    <t>Trilho TR25 em aço-carbono usado</t>
  </si>
  <si>
    <t>Trilho TR37 em aço-carbono usado</t>
  </si>
  <si>
    <t>Trilho TR45 em aço-carbono usado</t>
  </si>
  <si>
    <t>Trilho TR57 em aço-carbono usado</t>
  </si>
  <si>
    <t>Trilho TR68 em aço-carbono usado</t>
  </si>
  <si>
    <t>Tubo em aço galvanizado com rosca BSP classe leve - D = 50 mm (2")</t>
  </si>
  <si>
    <t>Tubo em aço galvanizado com rosca BSP classe leve - D = 20 mm (3/4")</t>
  </si>
  <si>
    <t>Tubo em aço galvanizado com rosca BSP classe leve - D = 80 mm (3")</t>
  </si>
  <si>
    <t>Tubo em aço galvanizado com rosca BSP classe leve - D = 100 mm (4")</t>
  </si>
  <si>
    <t>Suporte polimérico ecológico maciço colapsível para placa de sinalização - seção de 8 x 8 cm</t>
  </si>
  <si>
    <t>Suporte polimérico ecológico maciço colapsível para placa de sinalização - seção de 7 x 15 cm</t>
  </si>
  <si>
    <t>Mourão de madeira - H = 2,10 m e D = 0,10 m</t>
  </si>
  <si>
    <t>Mourão de madeira - H = 2,20 m e D = 0,15 m</t>
  </si>
  <si>
    <t>Nonel iniciador - C = 300,0 m</t>
  </si>
  <si>
    <t>Coroa de botões esféricos - D = 130 mm (5 1/8")</t>
  </si>
  <si>
    <t>Coroa de botões esféricos - D = 194 mm (7 5/8")</t>
  </si>
  <si>
    <t>Coroa de botões esféricos - D = 251 mm (9 7/8")</t>
  </si>
  <si>
    <t>Coroa de botões esféricos - D = 305 mm (12")</t>
  </si>
  <si>
    <t>Coroa de botões esféricos - D = 355 mm (14")</t>
  </si>
  <si>
    <t>Dente de corte para trado ou caçamba de perfuração</t>
  </si>
  <si>
    <t>Coroa de botões esféricos linha ST68 - D = 102 mm (4")</t>
  </si>
  <si>
    <t>Coroa de botões esféricos para tirante autoinjetável - D = 87 mm (3 7/16")</t>
  </si>
  <si>
    <t>Tricone para tirante autoinjetável - D = 120 mm</t>
  </si>
  <si>
    <t>Coroa piloto de botões esféricos para sistema autoperfurante - D = 76,2 mm (3")</t>
  </si>
  <si>
    <t>Tubo de PVC ponta e bolsa para esgoto - D = 50 mm (2")</t>
  </si>
  <si>
    <t>Tubo de PVC ponta e bolsa para esgoto - D = 75 mm (3")</t>
  </si>
  <si>
    <t>Tubo PEAD corrugado perfurado para drenagem - D = 170 mm</t>
  </si>
  <si>
    <t>Tubo PEAD corrugado perfurado para drenagem - D = 230 mm</t>
  </si>
  <si>
    <t>Suporte em madeira de eucalipto tratado - seção de 8 x 8 cm</t>
  </si>
  <si>
    <t>Tubo de PVC rosqueável para água fria - D = 40 mm (1 1/2")</t>
  </si>
  <si>
    <t>Tubo de PVC rosqueável para água fria - D = 100 mm (4")</t>
  </si>
  <si>
    <t>Tubo de PVC rosqueável para água fria - D = 150 mm (6")</t>
  </si>
  <si>
    <t>Duto flexível de ventilação em PVC - D = 1,20 m</t>
  </si>
  <si>
    <t>Broca integral série H19 - D = 24 mm e C = 0,4 m</t>
  </si>
  <si>
    <t>Geotêxtil não-tecido agulhado em poliéster - resistência à tração longitudinal de 10 kN/m</t>
  </si>
  <si>
    <t>Punho linha R25 para martelete perfurador e rompedor - D = 25 mm (1")</t>
  </si>
  <si>
    <t>Haste linha R25 para martelete perfurador e rompedor - D = 25 mm (1") e C = 1,00 m</t>
  </si>
  <si>
    <t>Luva de acoplamento linha R25 para martelete perfurador e rompedor - D = 25 mm (1")</t>
  </si>
  <si>
    <t>Haste de perfuração simples para jet grouting - D = 88,9 mm (3 1/2") e C = 3,00 m</t>
  </si>
  <si>
    <t>Luva em aço galvanizado com rosca BSP classe leve - D = 50 mm (2")</t>
  </si>
  <si>
    <t>Manta drenante em malha de polietileno e geotêxtil de polipropileno em uma das faces</t>
  </si>
  <si>
    <t>Punho linha ST68 para perfuração - D = 80 mm (3 5/32")</t>
  </si>
  <si>
    <t>Adesivo à base de resina poliéster bicomponente para ancoragem</t>
  </si>
  <si>
    <t>Tubo em aço-carbono para ar comprimido - D = 150 mm (6")</t>
  </si>
  <si>
    <t>Haste linha T45 para perfuratriz sobre esteiras - D = 45,0 mm (1 3/4") e C = 3,60 m</t>
  </si>
  <si>
    <t>Punho linha T45 para perfuratriz sobre esteiras - D = 45 mm (1 3/4")</t>
  </si>
  <si>
    <t>Luva em aço linha T45 para perfuratriz sobre esteiras - D = 45,0 mm (1 3/4")</t>
  </si>
  <si>
    <t>Coroa de botões esféricos linha T45 - D = 89 mm (3 1/2")</t>
  </si>
  <si>
    <t>Tubo em aço-carbono para sistema autoperfurante - D = 76,2 mm</t>
  </si>
  <si>
    <t>Tubo em aço-carbono iniciador para sistema autoperfurante com anel da coroa piloto - D = 76,2 mm (3") e C = 3 m</t>
  </si>
  <si>
    <t>Haste linha ST68 para perfuração - D = 87,0 mm (3 7/16") e C = 1,83 m</t>
  </si>
  <si>
    <t>Hidromonitor com bico de injeção para jet grouting - D = 88,9 mm (3 1/2")</t>
  </si>
  <si>
    <t>Válvula manchete - D = 73 mm</t>
  </si>
  <si>
    <t>Borracha para obturador mecânico</t>
  </si>
  <si>
    <t>Disco de corte diamantado segmentado para concreto - D = 110 mm</t>
  </si>
  <si>
    <t>Conjunto de lâminas de corte para trituradora de galhos e troncos</t>
  </si>
  <si>
    <t>Pó calcário dolomítico</t>
  </si>
  <si>
    <t>Material formador de camada protetora para hidrossemeadura</t>
  </si>
  <si>
    <t>Tubo em aço-carbono schedule 40 - D = 65 mm (2 1/2")</t>
  </si>
  <si>
    <t>Ancoragem regulável para estais de 19 cordoalhas - D = 15,7 mm</t>
  </si>
  <si>
    <t>Ancoragem regulável para estais de 31 cordoalhas - D = 15,7 mm</t>
  </si>
  <si>
    <t>Ancoragem regulável para estais de 37 cordoalhas - D = 15,7 mm</t>
  </si>
  <si>
    <t>Ancoragem regulável para estais de 55 cordoalhas - D = 15,7 mm</t>
  </si>
  <si>
    <t>Ancoragem regulável para estais de 61 cordoalhas - D = 15,7 mm</t>
  </si>
  <si>
    <t>Ancoragem regulável para estais de 73 cordoalhas - D = 15,7 mm</t>
  </si>
  <si>
    <t>Ancoragem regulável para estais de 91 cordoalhas - D = 15,7 mm</t>
  </si>
  <si>
    <t>Ancoragem fixa para estais de 19 cordoalhas - D = 15,7 mm</t>
  </si>
  <si>
    <t>Ancoragem fixa para estais de 31 cordoalhas - D = 15,7 mm</t>
  </si>
  <si>
    <t>Ancoragem fixa para estais de 37 cordoalhas - D = 15,7 mm</t>
  </si>
  <si>
    <t>Ancoragem fixa para estais de 55 cordoalhas - D = 15,7 mm</t>
  </si>
  <si>
    <t>Ancoragem fixa para estais de 61 cordoalhas - D = 15,7 mm</t>
  </si>
  <si>
    <t>Ancoragem fixa para estais de 73 cordoalhas - D = 15,7 mm</t>
  </si>
  <si>
    <t>Ancoragem fixa para estais de 91 cordoalhas - D = 15,7 mm</t>
  </si>
  <si>
    <t>Estaca de tutoramento - D = 5 cm e H = 2 m</t>
  </si>
  <si>
    <t>Ancoragem ativa para 31 cordoalhas - D = 15,2 mm</t>
  </si>
  <si>
    <t>Gás liquefeito de petróleo (GLP)</t>
  </si>
  <si>
    <t>Gás oxigênio</t>
  </si>
  <si>
    <t>Gás acetileno</t>
  </si>
  <si>
    <t>Fita de espuma EPDM para vedação com adesivo em uma face - E = 4 mm e L = 40 mm</t>
  </si>
  <si>
    <t>Manta asfáltica não-tecido em poliéster - antirraíz - E = 3 mm</t>
  </si>
  <si>
    <t>Longarina de madeira de primeira - L = 16 cm e E = 6 cm</t>
  </si>
  <si>
    <t>Estronca de madeira - D = 20 cm</t>
  </si>
  <si>
    <t>Tela metálica galvanizada dobrada em L - C = 2,0 m, L = 0,5 m e H = 0,5 m</t>
  </si>
  <si>
    <t>Cartucho de cimento - D = 25 mm e C = 320 mm</t>
  </si>
  <si>
    <t>Cartucho de resina poliéster - D = 38 mm e C = 500 mm</t>
  </si>
  <si>
    <t>Ancoragem ativa para 8 cordoalhas - D = 15,2 mm</t>
  </si>
  <si>
    <t>Ancoragem passiva aderente para 10 cordoalhas - D = 15,2 mm</t>
  </si>
  <si>
    <t>Tinta em pó à base de resina epóxi</t>
  </si>
  <si>
    <t>Coroa de botões esféricos - D = 120 mm (4 3/4")</t>
  </si>
  <si>
    <t>Cunha metálica para cordoalha - D = 12,7 mm</t>
  </si>
  <si>
    <t>Martelo de fundo DTH - DN = 102 mm (4")</t>
  </si>
  <si>
    <t>Haste de perfuração com rosca API 2 3/8" - D = 73 mm (2 7/8")</t>
  </si>
  <si>
    <t>Válvula manchete - D = 32 mm</t>
  </si>
  <si>
    <t>Válvula manchete - D = 40 mm</t>
  </si>
  <si>
    <t>Tubo PEAD PE 80 PN 6 - D = 40 mm</t>
  </si>
  <si>
    <t>Tubo PEAD PE 80 PN 16 - D = 20 mm</t>
  </si>
  <si>
    <t>Cabo de aço - D = 16,00 mm (5/8")</t>
  </si>
  <si>
    <t>Coroa de botões esféricos linha R25 - D = 48 mm (1 7/8")</t>
  </si>
  <si>
    <t>Pasta lubrificante para tubo PEAD</t>
  </si>
  <si>
    <t>Tela metálica de dupla torção em liga de zinco e alumínio com cabos de aço longitudinais - resistência longitudinal à tração de 121 kN/m - inclusive grampos e clipes de junção</t>
  </si>
  <si>
    <t>Tubo PEAD PE 80 PN 8 - D = 32 mm</t>
  </si>
  <si>
    <t>Tubo PEAD PE 80 PN 8 - D = 40 mm</t>
  </si>
  <si>
    <t>Tubo PEAD PE 80 PN 8 - D = 50 mm</t>
  </si>
  <si>
    <t>Tubo PEAD PE 80 PN 8 - D = 63 mm</t>
  </si>
  <si>
    <t>Tubo PEAD PE 80 PN 8 - D = 75 mm</t>
  </si>
  <si>
    <t>Tubo PEAD PE 80 PN 8 - D = 110 mm</t>
  </si>
  <si>
    <t>Duto flexível de poliéster aluminizado sem isolamento para exaustão - D = 263 mm</t>
  </si>
  <si>
    <t>Tubo de PVC espaguete - D = 14 mm</t>
  </si>
  <si>
    <t>Duto flexível de poliéster aluminizado sem isolamento para ventilação forçada - D = 161 mm</t>
  </si>
  <si>
    <t>Espaçador plástico tipo disco separador para tirante com 6 cordoalhas - D = 12,7 mm</t>
  </si>
  <si>
    <t>Espaçador plástico tipo disco separador para tirante com 8 cordoalhas - D = 12,7 mm</t>
  </si>
  <si>
    <t>Espaçador plástico tipo disco separador para tirante com 10 cordoalhas - D = 12,7 mm</t>
  </si>
  <si>
    <t>Espaçador plástico tipo disco separador para tirante com 12 cordoalhas - D = 12,7 mm</t>
  </si>
  <si>
    <t>Espaçador plástico tipo centralizador carambola para tirante de barra de aço - D = 32,0 mm</t>
  </si>
  <si>
    <t>Espaçador plástico tipo centralizador carambola para tirante de barra de aço - D = 30,0 mm</t>
  </si>
  <si>
    <t>Espaçador plástico tipo centralizador carambola para tirante de barra de aço - D = 40,0 mm</t>
  </si>
  <si>
    <t>Óleo tipo A1</t>
  </si>
  <si>
    <t>Espaçador plástico tipo centralizador carambola para tirante de barra de aço - D = 47,0 mm</t>
  </si>
  <si>
    <t>Cimento asfáltico de petróleo - CAP 50/70</t>
  </si>
  <si>
    <t>Cimento asfáltico de petróleo - CAP 150/200</t>
  </si>
  <si>
    <t>Cimento asfáltico de petróleo - CAP 85/100</t>
  </si>
  <si>
    <t>Emulsão asfáltica - RR-1C</t>
  </si>
  <si>
    <t>Emulsão asfáltica - RM-1C</t>
  </si>
  <si>
    <t>Espaçador plástico tipo centralizador carambola para tirante de barra de aço - D = 50,0 mm</t>
  </si>
  <si>
    <t>Emulsão asfáltica - RL-1C</t>
  </si>
  <si>
    <t>Emulsão asfáltica com polímero - RC-1C-E</t>
  </si>
  <si>
    <t>Cimento asfáltico de petróleo com polímero - CAP 150/200-E</t>
  </si>
  <si>
    <t>Aditivo asfáltico de reciclagem para misturas a quente</t>
  </si>
  <si>
    <t>Cimento Portland CP II - 32 - a granel</t>
  </si>
  <si>
    <t>Cimento asfáltico de petróleo com polímero - CAP 55/75-E</t>
  </si>
  <si>
    <t>Emulsão asfáltica com polímero - RR-2C-E</t>
  </si>
  <si>
    <t>Emulsão asfáltica com polímero - RM-1C-E</t>
  </si>
  <si>
    <t>Espaçador plástico tipo centralizador carambola para tirante de barra de aço - D = 53,0 mm</t>
  </si>
  <si>
    <t>Espaçador plástico tipo centralizador carambola para tirante de barra de aço - D = 57,0 mm</t>
  </si>
  <si>
    <t>Espaçador plástico tipo centralizador carambola para tirante de barra de aço - D = 63,0 mm</t>
  </si>
  <si>
    <t>Espaçador plástico tipo centralizador carambola para tirante de barra de aço - D = 69,0 mm</t>
  </si>
  <si>
    <t>Cantoneira em ferro de abas iguais - L = 63,5 mm e E = 9,53 mm</t>
  </si>
  <si>
    <t>Defensa metálica maleável simples</t>
  </si>
  <si>
    <t>Defensa metálica maleável dupla</t>
  </si>
  <si>
    <t>Defensa metálica semimaleável simples</t>
  </si>
  <si>
    <t>Defensa metálica semimaleável dupla</t>
  </si>
  <si>
    <t>Dente de corte para fresadora de 155 kW</t>
  </si>
  <si>
    <t>Módulo de transição de defensa metálica tipo dupla onda com lâmina adicional para barreira rígida</t>
  </si>
  <si>
    <t>Dente de corte para fresadora de 455 kW</t>
  </si>
  <si>
    <t>Terminal aéreo de defensa metálica (tipo A)</t>
  </si>
  <si>
    <t>Terminal de ancoragem de defensa metálica em barreira rígida (tipo D)</t>
  </si>
  <si>
    <t>Luva em aço para emenda de tirantes - D = 38 mm e C = 115 mm</t>
  </si>
  <si>
    <t>Luva em aço para emenda de tirantes - D = 48 mm e C = 120 mm</t>
  </si>
  <si>
    <t>Luva em aço para emenda de tirantes - D = 60 mm e C = 160 mm</t>
  </si>
  <si>
    <t>Luva em aço para emenda de tirantes - D = 50 mm e C = 130 mm</t>
  </si>
  <si>
    <t>Luva em aço para emenda de tirantes - D = 63 mm e C = 180 mm</t>
  </si>
  <si>
    <t>Luva em aço para emenda de tirantes - D = 73 mm e C = 180 mm</t>
  </si>
  <si>
    <t>Luva em aço para emenda de tirantes - D = 73 mm e C = 200 mm</t>
  </si>
  <si>
    <t>Luva em aço para emenda de tirantes - D = 82 mm e C = 200 mm</t>
  </si>
  <si>
    <t>Luva em aço para emenda de tirantes - D = 89 mm e C = 210 mm</t>
  </si>
  <si>
    <t>Luva em aço para emenda de tirantes - D = 97 mm e C = 210 mm</t>
  </si>
  <si>
    <t>Placa de ancoragem para tirante de barra de aço - E = 16,0 mm e seção de 160 x 160 mm</t>
  </si>
  <si>
    <t>Placa de ancoragem para tirante de barra de aço - E = 16,0 mm e seção de 200 x 200 mm</t>
  </si>
  <si>
    <t>Placa de ancoragem para tirante de barra de aço - E = 22,0 mm e seção de 200 x 200 mm</t>
  </si>
  <si>
    <t>Amortecedor retrátil tipo TAU II paralelo PCB ou similar para velocidade de projeto de 100 km/h</t>
  </si>
  <si>
    <t>Amortecedor retrátil tipo TAU II combinado PCB ou similar para velocidade de projeto de 100 km/h e âncora traseira de 900 mm</t>
  </si>
  <si>
    <t>Amortecedor retrátil tipo TAU II combinado PCB ou similar para velocidade de projeto de 100 km/h e âncora traseira de 1.060 mm</t>
  </si>
  <si>
    <t>Amortecedor retrátil tipo TAU II combinado PCB ou similar para velocidade de projeto de 100 km/h e âncora traseira de 1.220 mm</t>
  </si>
  <si>
    <t>Amortecedor retrátil tipo TAU II combinado PCB ou similar para velocidade de projeto de 100 km/h e âncora traseira de 1.370 mm</t>
  </si>
  <si>
    <t>Dispositivo de ancoragem de fixação elástica Pandrol</t>
  </si>
  <si>
    <t>Amortecedor retrátil tipo TAU II combinado PCB ou similar para velocidade de projeto de 100 km/h e âncora traseira de 1.520 mm</t>
  </si>
  <si>
    <t>Amortecedor retrátil tipo TAU II afunilado PCB ou similar para velocidade de projeto de 100 km/h e âncora traseira de 1.680 mm</t>
  </si>
  <si>
    <t>Amortecedor retrátil tipo TAU II afunilado PCB ou similar para velocidade de projeto de 100 km/h e âncora traseira de 1.830 mm</t>
  </si>
  <si>
    <t>Placa de ancoragem para tirante de barra de aço - E = 32,0 mm e seção de 250 x 250 mm</t>
  </si>
  <si>
    <t>Placa de ancoragem para tirante de barra de aço - E = 38,0 mm e seção de 250 x 250 mm</t>
  </si>
  <si>
    <t>Placa de ancoragem para tirante de barra de aço - E = 51,0 mm e seção de 300 x 300 mm</t>
  </si>
  <si>
    <t>Placa de ancoragem para tirante de barra de aço - E = 64,0 mm e seção de 350 x 350 mm</t>
  </si>
  <si>
    <t>Placa de ancoragem para tirante com 6 cordoalhas de D = 12,7 mm</t>
  </si>
  <si>
    <t>Placa de ancoragem para tirante com 8 cordoalhas de D = 12,7 mm</t>
  </si>
  <si>
    <t>Placa de ancoragem para tirante com 10 cordoalhas de D = 12,7 mm</t>
  </si>
  <si>
    <t>Placa de ancoragem para tirante com 12 cordoalhas de D = 12,7 mm</t>
  </si>
  <si>
    <t>Mourão de madeira - H = 2,20 m e D = 0,10 m</t>
  </si>
  <si>
    <t>Amortecedor retrátil tipo TAU II afunilado PCB ou similar para velocidade de projeto de 100 km/h e âncora traseira de 1.980 mm</t>
  </si>
  <si>
    <t>Porca em aço para ancoragem de tirantes - D = 38 mm e C = 55 mm</t>
  </si>
  <si>
    <t>Gastalho - L = 10 cm e E = 2 cm</t>
  </si>
  <si>
    <t>Porca em aço para ancoragem de tirantes - D = 38 mm e C = 60 mm</t>
  </si>
  <si>
    <t>Porca em aço para ancoragem de tirantes - D = 48 mm e C = 65 mm</t>
  </si>
  <si>
    <t>Amortecedor retrátil tipo TAU II afunilado PCB ou similar para velocidade de projeto de 100 km/h e âncora traseira de 2.130 mm</t>
  </si>
  <si>
    <t>Cordel detonante NP 10</t>
  </si>
  <si>
    <t>Retardo de cordel</t>
  </si>
  <si>
    <t>Estopim</t>
  </si>
  <si>
    <t>Tinta à base de resina acrílica estirenada para demarcação viária</t>
  </si>
  <si>
    <t>Coroa de botões cônicos - TCI tricone - D = 75 mm (2 15/16")</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</si>
  <si>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</si>
  <si>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</si>
  <si>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</si>
  <si>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</si>
  <si>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</si>
  <si>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Solvente para tinta à base de resina acrílica</t>
  </si>
  <si>
    <t>Porca em aço para ancoragem de tirantes - D = 97 mm e C = 110 mm</t>
  </si>
  <si>
    <t>Tinta à base de resina acrílica emulsionada em água para demarcação viária</t>
  </si>
  <si>
    <t>Microesferas refletivas de vidro tipo I-B</t>
  </si>
  <si>
    <t>Microesferas refletivas de vidro tipo II-A</t>
  </si>
  <si>
    <t>Massa termoplástica para aspersão</t>
  </si>
  <si>
    <t>Adesivo à base de resina poliéster</t>
  </si>
  <si>
    <t>Emulsão explosiva encartuchada</t>
  </si>
  <si>
    <t>Tinta à base de resina acrílica emulsionada em água para pré-marcação viária</t>
  </si>
  <si>
    <t>Microesferas refletivas de vidro tipo II-C</t>
  </si>
  <si>
    <t>Coroa de botões cônicos - TCI tricone - D = 121 mm (4 3/4")</t>
  </si>
  <si>
    <t>Tirante autoinjetável de aço - tensão de escoamento = 440 MPa, tensão de ruptura = 580 MPa, seção de 684 mm² e D = 40 mm</t>
  </si>
  <si>
    <t>Tirante autoinjetável de aço - tensão de escoamento = 470 MPa, tensão de ruptura = 600 MPa, seção de 822 mm² e D = 40 mm</t>
  </si>
  <si>
    <t>Tirante autoinjetável de aço - tensão de escoamento = 700 MPa, tensão de ruptura = 830 MPa, seção de 936 mm² e D = 40 mm</t>
  </si>
  <si>
    <t>Geotêxtil não-tecido agulhado em poliéster - resistência à tração longitudinal de 9 kN/m</t>
  </si>
  <si>
    <t>Geotêxtil não-tecido agulhado em poliéster - resistência à tração longitudinal de 14 kN/m</t>
  </si>
  <si>
    <t>Tirante autoinjetável de aço - tensão de escoamento = 630 MPa, tensão de ruptura = 740 MPa, seção de 1.330 mm² e D = 50 mm</t>
  </si>
  <si>
    <t>Tirante autoinjetável de aço - tensão de escoamento = 630 MPa, tensão de ruptura = 740 MPa, seção de 1.569 mm² e D = 50 mm</t>
  </si>
  <si>
    <t>Tirante de barra de aço - tensão de escoamento = 600 MPa, tensão de ruptura = 720 MPa e D = 30 mm</t>
  </si>
  <si>
    <t>Tirante de barra de aço - tensão de escoamento = 600 MPa, tensão de ruptura = 720 MPa e D = 40 mm</t>
  </si>
  <si>
    <t>Tirante de barra de aço - tensão de escoamento = 680 MPa, tensão de ruptura = 870 MPa e D = 44 mm</t>
  </si>
  <si>
    <t>Tirante de barra de aço - tensão de escoamento = 600 MPa, tensão de ruptura = 720 MPa e D = 50 mm</t>
  </si>
  <si>
    <t>Tirante de barra de aço - tensão de escoamento = 600 MPa, tensão de ruptura = 720 MPa e D = 53 mm</t>
  </si>
  <si>
    <t>Tirante de barra de aço - tensão de escoamento = 600 MPa, tensão de ruptura = 720 MPa e D = 57 mm</t>
  </si>
  <si>
    <t>Amortecedor retrátil tipo TAU II afunilado PCB ou similar para velocidade de projeto de 100 km/h e âncora traseira de 2.290 mm</t>
  </si>
  <si>
    <t>Amortecedor retrátil tipo TAU II afunilado PCB ou similar para velocidade de projeto de 100 km/h e âncora traseira de 2.440 mm</t>
  </si>
  <si>
    <t>Coroa de botões esféricos linha T38 - D = 64 mm (2 1/2")</t>
  </si>
  <si>
    <t>Tirante de barra de aço - tensão de escoamento = 600 MPa, tensão de ruptura = 720 MPa e D = 63 mm</t>
  </si>
  <si>
    <t>Termoplástico pré-formado - E = 2,00 mm</t>
  </si>
  <si>
    <t>Haste linha T38 para perfuratriz sobre esteiras - D = 38,0 mm (1 1/2") e C = 3,05 m</t>
  </si>
  <si>
    <t>Luva em aço linha T38 para perfuratriz sobre esteiras - D = 38,0 mm (1 1/2")</t>
  </si>
  <si>
    <t>Punho linha T38 para perfuratriz sobre esteiras - D = 38 mm (1 1/2")</t>
  </si>
  <si>
    <t>Tirante de barra de aço - tensão de escoamento = 600 MPa, tensão de ruptura = 720 MPa e D = 69 mm</t>
  </si>
  <si>
    <t>Haste linha R/T38 - R32 para jumbo hidráulico - D = 38 mm (1 1/2") e C = 4,50 m</t>
  </si>
  <si>
    <t>Coroa de botões esféricos linha R32 - D = 51 mm (2")</t>
  </si>
  <si>
    <t>Luva de acoplamento linha T38 para jumbo hidráulico - D = 38,0 mm (1 1/2")</t>
  </si>
  <si>
    <t>Punho linha T38 para jumbo hidráulico - D = 38 mm (1 1/2")</t>
  </si>
  <si>
    <t>Cartucho de absorção de energia para amortecedor retrátil - tipo A</t>
  </si>
  <si>
    <t>Cartucho de absorção de energia para amortecedor retrátil - tipo B</t>
  </si>
  <si>
    <t>Fio de poliamida Nº 40 - E = 0,40 mm</t>
  </si>
  <si>
    <t>Placa de ancoragem para tirante de barra de aço - E = 25,4 mm e seção de 225 x 225 mm</t>
  </si>
  <si>
    <t>Placa de ancoragem para tirante de barra de aço - E = 20,0 mm e seção de 200 x 200 mm</t>
  </si>
  <si>
    <t>Porca sextavada em aço para ancoragem de tirantes - D = 50 mm e C = 85 mm</t>
  </si>
  <si>
    <t>Porca em aço para ancoragem de tirantes - D = 73 mm e C = 60 mm</t>
  </si>
  <si>
    <t>Porca sextavada em aço para ancoragem de tirantes - D = 50 mm e C = 50 mm</t>
  </si>
  <si>
    <t>Emulsão asfáltica para imprimação</t>
  </si>
  <si>
    <t>Material fresado</t>
  </si>
  <si>
    <t>Porca em aço para ancoragem de tirantes - D = 49 mm e C = 60 mm</t>
  </si>
  <si>
    <t>Porca em aço para ancoragem de tirantes - D = 60 mm e C = 90 mm</t>
  </si>
  <si>
    <t>Porca em aço para ancoragem de tirantes - D = 60 mm e C = 110 mm</t>
  </si>
  <si>
    <t>Emulsão asfáltica - RR-2C</t>
  </si>
  <si>
    <t>Placa de ancoragem para tirante de barra de aço - E = 16,0 mm e seção de 140 x 140 mm</t>
  </si>
  <si>
    <t>Porca sextavada em aço para ancoragem de tirantes - D = 41 mm e C = 50 mm</t>
  </si>
  <si>
    <t>Adesivo à base de PVA</t>
  </si>
  <si>
    <t>Mandíbula móvel para britador - abertura de alimentação com L = 930 mm</t>
  </si>
  <si>
    <t>Mandíbula fixa para britador - abertura de alimentação com L = 930 mm</t>
  </si>
  <si>
    <t>Manta do britador cônico HP200 ou similar</t>
  </si>
  <si>
    <t>Revestimento do bojo interno do britador cônico HP200 ou similar</t>
  </si>
  <si>
    <t>Cunha lateral superior para britador</t>
  </si>
  <si>
    <t>Cunha lateral inferior para britador</t>
  </si>
  <si>
    <t>Meio tubo de concreto simples - D = 0,40 m</t>
  </si>
  <si>
    <t>Calha metálica semicircular corrugada e galvanizada, incluindo fixações - D = 400 mm</t>
  </si>
  <si>
    <t>Mourão de madeira - H = 2,80 m e D = 0,15 m</t>
  </si>
  <si>
    <t>Tinta esmalte sintético acetinado</t>
  </si>
  <si>
    <t>Eletrodo revestido E70XX</t>
  </si>
  <si>
    <t>Nonel de coluna (túnel) - C = 4,8 m</t>
  </si>
  <si>
    <t>Tubo de PVC soldável para água fria - D = 50 mm (2")</t>
  </si>
  <si>
    <t>Nonel de coluna - C = 12,0 m</t>
  </si>
  <si>
    <t>Coroa de diamante linha AWG</t>
  </si>
  <si>
    <t>Nonel de iniciação para fogacho - C = 6,0 m</t>
  </si>
  <si>
    <t>Nonel de coluna - C = 4,8 m</t>
  </si>
  <si>
    <t>Nonel de ligação - C = 6,0 m</t>
  </si>
  <si>
    <t>Nonel de coluna - C = 6,0 m</t>
  </si>
  <si>
    <t>Série de brocas integrais S12</t>
  </si>
  <si>
    <t>Nonel iniciador - C = 150,0 m</t>
  </si>
  <si>
    <t>Dente de corte para recicladora</t>
  </si>
  <si>
    <t>Porta-dente de corte para fresadora e recicladora a frio</t>
  </si>
  <si>
    <t>Selante elástico à base de poliuretano e asfalto</t>
  </si>
  <si>
    <t>Aditivo de cura para concreto</t>
  </si>
  <si>
    <t>Coroa de diamante linha HWG</t>
  </si>
  <si>
    <t>Coroa de diamante linha NWG</t>
  </si>
  <si>
    <t>Argamassa asfáltica</t>
  </si>
  <si>
    <t>Tubo PEAD corrugado perfurado para drenagem - D = 100 mm</t>
  </si>
  <si>
    <t>Coroa de widia linha AWG</t>
  </si>
  <si>
    <t>Tubo de concreto armado PA1 - D = 0,40 m</t>
  </si>
  <si>
    <t>Tubo de concreto armado PA2 - D = 0,40 m</t>
  </si>
  <si>
    <t>Tubo de concreto armado PA3 - D = 0,40 m</t>
  </si>
  <si>
    <t>Tubo de concreto armado PA4 - D = 0,40 m</t>
  </si>
  <si>
    <t>Tubo de concreto armado PA1 - D = 0,60 m</t>
  </si>
  <si>
    <t>Tubo de concreto armado PA2 - D = 0,60 m</t>
  </si>
  <si>
    <t>Tubo de concreto armado PA3 - D = 0,60 m</t>
  </si>
  <si>
    <t>Tubo de concreto armado PA4 - D = 0,60 m</t>
  </si>
  <si>
    <t>Tubo de concreto armado PA1 - D = 0,80 m</t>
  </si>
  <si>
    <t>Tubo de concreto armado PA2 - D = 0,80 m</t>
  </si>
  <si>
    <t>Tubo de concreto armado PA3 - D = 0,80 m</t>
  </si>
  <si>
    <t>Tubo de concreto armado PA4 - D = 0,80 m</t>
  </si>
  <si>
    <t>Tubo de concreto armado PA1 - D = 1,00 m</t>
  </si>
  <si>
    <t>Tubo de concreto armado PA2 - D = 1,00 m</t>
  </si>
  <si>
    <t>Tubo de concreto armado PA3 - D = 1,00 m</t>
  </si>
  <si>
    <t>Tubo de concreto armado PA4 - D = 1,00 m</t>
  </si>
  <si>
    <t>Tubo de concreto armado PA1 - D = 1,20 m</t>
  </si>
  <si>
    <t>Tubo de concreto armado PA2 - D = 1,20 m</t>
  </si>
  <si>
    <t>Tubo de concreto armado PA3 - D = 1,20 m</t>
  </si>
  <si>
    <t>Tubo de concreto armado PA4 - D = 1,20 m</t>
  </si>
  <si>
    <t>Tubo de concreto armado PA1 - D = 1,50 m</t>
  </si>
  <si>
    <t>Tubo de concreto armado PA2 - D = 1,50 m</t>
  </si>
  <si>
    <t>Tubo de concreto armado PA3 - D = 1,50 m</t>
  </si>
  <si>
    <t>Tubo de concreto armado PA4 - D = 1,50 m</t>
  </si>
  <si>
    <t>Tubo de concreto armado PA1 - D = 0,50 m</t>
  </si>
  <si>
    <t>Tubo de concreto armado PA2 - D = 0,50 m</t>
  </si>
  <si>
    <t>Tubo de concreto armado PA3 - D = 0,50 m</t>
  </si>
  <si>
    <t>Tubo de concreto armado PA4 - D = 0,50 m</t>
  </si>
  <si>
    <t>Coroa de widia linha HWG</t>
  </si>
  <si>
    <t>Coroa de widia linha NWG</t>
  </si>
  <si>
    <t>Haste de paredes paralelas com niple linha NW</t>
  </si>
  <si>
    <t>Trilho UIC60 em aço-carbono - C = 12 m</t>
  </si>
  <si>
    <t>Trilho TR45 em aço-carbono - C = 12 m</t>
  </si>
  <si>
    <t>Trilho TR57 em aço-carbono - C = 12 m</t>
  </si>
  <si>
    <t>Trilho TR68 em aço-carbono - C = 12 m</t>
  </si>
  <si>
    <t>Tirefão - D = 24 mm e C = 188 mm</t>
  </si>
  <si>
    <t>Tirefão - D = 22 mm e C = 155 mm</t>
  </si>
  <si>
    <t>Retensor para via férrea de TR45</t>
  </si>
  <si>
    <t>Retensor para via férrea de TR57</t>
  </si>
  <si>
    <t>Retensor para via férrea de TR68</t>
  </si>
  <si>
    <t>Placa de apoio em aço laminado para UIC60 com fixação rígida</t>
  </si>
  <si>
    <t>Grampo elástico Pandrol para fixação elástica</t>
  </si>
  <si>
    <t>Placa de apoio em aço laminado para TR45 com fixação elástica</t>
  </si>
  <si>
    <t>Placa de apoio em aço laminado para TR57 com fixação elástica</t>
  </si>
  <si>
    <t>Placa de apoio em aço laminado para TR68 com fixação elástica</t>
  </si>
  <si>
    <t>Placa de apoio em aço laminado para TR45 com fixação rígida</t>
  </si>
  <si>
    <t>Placa de apoio em aço laminado para TR57 com fixação rígida</t>
  </si>
  <si>
    <t>Placa de apoio em aço laminado para TR68 com fixação rígida</t>
  </si>
  <si>
    <t>Retensor para via férrea de UIC60</t>
  </si>
  <si>
    <t>Placa de apoio em aço laminado para UIC60 com fixação elástica</t>
  </si>
  <si>
    <t>Tala de junção TJ 45 não isolada com 6 furos</t>
  </si>
  <si>
    <t>Tala de junção TJ 57 não isolada com 6 furos</t>
  </si>
  <si>
    <t>Tala de junção TJ 68 não isolada com 6 furos</t>
  </si>
  <si>
    <t>Parafuso de cabeça abaulada em aço inox com porca e arruela de pressão para tala de junção - D = 25,4 mm</t>
  </si>
  <si>
    <t>Tala de junção TJ 60 não isolada com 6 furos</t>
  </si>
  <si>
    <t>AMV tipo TR45, abertura 1:8, bitola métrica</t>
  </si>
  <si>
    <t>AMV tipo TR45, abertura 1:10, bitola métrica</t>
  </si>
  <si>
    <t>AMV tipo TR45, abertura 1:12, bitola métrica</t>
  </si>
  <si>
    <t>AMV tipo TR45, abertura 1:14, bitola métrica</t>
  </si>
  <si>
    <t>AMV tipo TR57, abertura 1:8, bitola métrica</t>
  </si>
  <si>
    <t>AMV tipo TR57, abertura 1:10, bitola métrica</t>
  </si>
  <si>
    <t>AMV tipo TR57, abertura 1:12, bitola métrica</t>
  </si>
  <si>
    <t>AMV tipo TR57, abertura 1:14, bitola métrica</t>
  </si>
  <si>
    <t>AMV tipo TR57, abertura 1:20, bitola métrica</t>
  </si>
  <si>
    <t>AMV tipo TR68, abertura 1:10, bitola métrica</t>
  </si>
  <si>
    <t>AMV tipo TR68, abertura 1:12, bitola métrica</t>
  </si>
  <si>
    <t>AMV tipo TR68, abertura 1:14, bitola métrica</t>
  </si>
  <si>
    <t>AMV tipo UIC60, abertura 1:10, bitola métrica</t>
  </si>
  <si>
    <t>AMV tipo TR68, abertura 1:20, bitola métrica</t>
  </si>
  <si>
    <t>AMV tipo TR45, abertura 1:8, bitola larga</t>
  </si>
  <si>
    <t>AMV tipo TR45, abertura 1:10, bitola larga</t>
  </si>
  <si>
    <t>AMV tipo TR45, abertura 1:12, bitola larga</t>
  </si>
  <si>
    <t>AMV tipo TR45, abertura 1:14, bitola larga</t>
  </si>
  <si>
    <t>AMV tipo TR57, abertura 1:8, bitola larga</t>
  </si>
  <si>
    <t>AMV tipo TR57, abertura 1:10, bitola larga</t>
  </si>
  <si>
    <t>AMV tipo TR57, abertura 1:12, bitola larga</t>
  </si>
  <si>
    <t>AMV tipo TR57, abertura 1:14, bitola larga</t>
  </si>
  <si>
    <t>AMV tipo TR57, abertura 1:20, bitola larga</t>
  </si>
  <si>
    <t>AMV tipo TR68, abertura 1:10, bitola larga</t>
  </si>
  <si>
    <t>AMV tipo TR68, abertura 1:12, bitola larga</t>
  </si>
  <si>
    <t>AMV tipo TR68, abertura 1:14, bitola larga</t>
  </si>
  <si>
    <t>AMV tipo UIC60, abertura 1:10, bitola larga</t>
  </si>
  <si>
    <t>AMV tipo TR68, abertura 1:20, bitola larga</t>
  </si>
  <si>
    <t>AMV tipo TR45, abertura 1:8, bitola mista</t>
  </si>
  <si>
    <t>AMV tipo TR45, abertura 1:10, bitola mista</t>
  </si>
  <si>
    <t>AMV tipo TR45, abertura 1:12, bitola mista</t>
  </si>
  <si>
    <t>AMV tipo TR45, abertura 1:14, bitola mista</t>
  </si>
  <si>
    <t>AMV tipo TR57, abertura 1:8, bitola mista</t>
  </si>
  <si>
    <t>AMV tipo TR57, abertura 1:10, bitola mista</t>
  </si>
  <si>
    <t>AMV tipo TR57, abertura 1:12, bitola mista</t>
  </si>
  <si>
    <t>AMV tipo TR57, abertura 1:14, bitola mista</t>
  </si>
  <si>
    <t>AMV tipo TR57, abertura 1:20, bitola mista</t>
  </si>
  <si>
    <t>AMV tipo TR68, abertura 1:10, bitola mista</t>
  </si>
  <si>
    <t>AMV tipo TR68, abertura 1:12, bitola mista</t>
  </si>
  <si>
    <t>AMV tipo TR68, abertura 1:14, bitola mista</t>
  </si>
  <si>
    <t>Revestimento com conector linha AW</t>
  </si>
  <si>
    <t>AMV tipo TR68, abertura 1:20, bitola mista</t>
  </si>
  <si>
    <t>Dormente de madeira bitola larga - C = 280 cm, L = 24 cm e H = 17 cm</t>
  </si>
  <si>
    <t>Dormente de madeira bitola métrica - C = 200 cm, L = 22 cm e H = 16 cm</t>
  </si>
  <si>
    <t>Revestimento com conector linha HW</t>
  </si>
  <si>
    <t>Revestimento com conector linha NW</t>
  </si>
  <si>
    <t>AMV tipo UIC60, abertura 1:12, bitola métrica</t>
  </si>
  <si>
    <t>AMV tipo UIC60, abertura 1:14, bitola métrica</t>
  </si>
  <si>
    <t>AMV tipo UIC60, abertura 1:20, bitola métrica</t>
  </si>
  <si>
    <t>AMV tipo UIC60, abertura 1:10, bitola mista</t>
  </si>
  <si>
    <t>AMV tipo UIC60, abertura 1:12, bitola mista</t>
  </si>
  <si>
    <t>AMV tipo UIC60, abertura 1:14, bitola mista</t>
  </si>
  <si>
    <t>AMV tipo UIC60, abertura 1:20, bitola mista</t>
  </si>
  <si>
    <t>Sapata de widia linha NW</t>
  </si>
  <si>
    <t>Broca de arraste com três asas linha NW</t>
  </si>
  <si>
    <t>Dormente de madeira para pontes - C = 300 cm, L = 25 cm e H = 20 cm</t>
  </si>
  <si>
    <t>AMV tipo UIC60, abertura 1:12, bitola larga</t>
  </si>
  <si>
    <t>AMV tipo UIC60, abertura 1:14, bitola larga</t>
  </si>
  <si>
    <t>AMV tipo UIC60, abertura 1:20, bitola larga</t>
  </si>
  <si>
    <t>Tubo de revestimento em aço-carbono schedule 40 para estaca raiz - ponteira schedule 80, D = 141,3 mm, peso 24 kg/m</t>
  </si>
  <si>
    <t>Tubo de revestimento em aço-carbono schedule 40 para estaca raiz - ponteira schedule 80, D = 168,3 mm, peso 31 kg/m</t>
  </si>
  <si>
    <t>Tubo de revestimento em aço-carbono schedule 40 para estaca raiz - ponteira schedule 80, D = 219,1 mm, peso 47 kg/m</t>
  </si>
  <si>
    <t>Tubo de revestimento em aço-carbono schedule 40 para estaca raiz - ponteira schedule 80, D = 273,0 mm, peso 67 kg/m</t>
  </si>
  <si>
    <t>Tubo de revestimento em aço-carbono schedule 40 para estaca raiz - ponteira schedule 80, D = 323,8 mm, peso 90 kg/m</t>
  </si>
  <si>
    <t>Tubo de revestimento em aço-carbono schedule 40 para estaca raiz - ponteira schedule 80, D = 406,0 mm, peso 143 kg/m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</si>
  <si>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</si>
  <si>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</si>
  <si>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</si>
  <si>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</si>
  <si>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</si>
  <si>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</si>
  <si>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</si>
  <si>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</si>
  <si>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</si>
  <si>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Coroa de widia linha BWG</t>
  </si>
  <si>
    <t>Conjunto para solda aluminotérmica de TR45 - porção, fôrmas, acendedor, pasta de vedação e cadinho descartável</t>
  </si>
  <si>
    <t>Conjunto para solda aluminotérmica de TR57 - porção, fôrmas, acendedor, pasta de vedação e cadinho descartável</t>
  </si>
  <si>
    <t>Conjunto para solda aluminotérmica de TR68 - porção, fôrmas, acendedor, pasta de vedação e cadinho descartável</t>
  </si>
  <si>
    <t>Conjunto para solda aluminotérmica de UIC60 - porção, fôrmas, acendedor, pasta de vedação e cadinho descartável</t>
  </si>
  <si>
    <t>Brita padrão para lastro ferroviário</t>
  </si>
  <si>
    <t>Palmilha de borracha para dormente de concreto</t>
  </si>
  <si>
    <t>Broca para furar trilho - D = 29 mm (1 1/8")</t>
  </si>
  <si>
    <t>Disco de corte abrasivo para máquina para serrar trilho - D = 350 mm</t>
  </si>
  <si>
    <t>Dormentes de madeira para AMV</t>
  </si>
  <si>
    <t>Coroa de diamante linha BWG</t>
  </si>
  <si>
    <t>Revestimento com conector linha BW</t>
  </si>
  <si>
    <t>Corda de poliamida - D = 12,0 mm e capacidade de carga de 2.200 kg</t>
  </si>
  <si>
    <t>Broca de widia - D = 16 mm e C = 150 mm</t>
  </si>
  <si>
    <t>Broca de widia - D = 19 mm e C = 160 mm</t>
  </si>
  <si>
    <t>Parafuso de cabeça abaulada em aço inox com porca e arruela - D = 6 mm (M6) e C = 30 mm</t>
  </si>
  <si>
    <t>Parafuso de cabeça abaulada em aço inox com porca e arruela - D = 8 mm (M8) e C = 50 mm</t>
  </si>
  <si>
    <t>Mangueira cristal trançada de PVC com pressão de trabalho de 1,50 MPa (250 psi) - D = 9,5 mm (3/8")</t>
  </si>
  <si>
    <t>Fôrma plástica para nicho de protensão de cordoalha - D = 15,2 mm</t>
  </si>
  <si>
    <t>Fôrma plástica para nicho de protensão de cordoalha - D = 12,7 mm</t>
  </si>
  <si>
    <t>Cordoalha engraxada tipo CP 190 RB - D = 15,2 mm</t>
  </si>
  <si>
    <t>Cordoalha engraxada tipo CP 190 RB - D = 12,7 mm</t>
  </si>
  <si>
    <t>Bainha metálica para protensão - D = 35 mm</t>
  </si>
  <si>
    <t>Bainha metálica para protensão - D = 30 mm</t>
  </si>
  <si>
    <t>Ancoragem passiva aderente para 8 cordoalhas - D = 15,2 mm</t>
  </si>
  <si>
    <t>Ancoragem passiva aderente para 31 cordoalhas - D = 15,2 mm</t>
  </si>
  <si>
    <t>Ancoragem ativa para cordoalha engraxada - D = 12,7 mm</t>
  </si>
  <si>
    <t>Ancoragem ativa para cordoalha engraxada - D = 15,2 mm</t>
  </si>
  <si>
    <t>Ancoragem passiva aderente para 10 cordoalhas - D = 12,7 mm</t>
  </si>
  <si>
    <t>Ancoragem passiva aderente para 12 cordoalhas - D = 12,7 mm</t>
  </si>
  <si>
    <t>Ancoragem passiva aderente para 12 cordoalhas - D = 15,2 mm</t>
  </si>
  <si>
    <t>Ancoragem passiva aderente para 15 cordoalhas - D = 12,7 mm</t>
  </si>
  <si>
    <t>Ancoragem passiva aderente para 15 cordoalhas - D = 15,2 mm</t>
  </si>
  <si>
    <t>Ancoragem passiva aderente para 19 cordoalhas - D = 12,7 mm</t>
  </si>
  <si>
    <t>Ancoragem passiva aderente para 19 cordoalhas - D = 15,2 mm</t>
  </si>
  <si>
    <t>Ancoragem passiva aderente para 22 cordoalhas - D = 12,7 mm</t>
  </si>
  <si>
    <t>Ancoragem passiva aderente para 22 cordoalhas - D = 15,2 mm</t>
  </si>
  <si>
    <t>Ancoragem passiva aderente para 27 cordoalhas - D = 12,7 mm</t>
  </si>
  <si>
    <t>Ancoragem passiva aderente para 27 cordoalhas - D = 15,2 mm</t>
  </si>
  <si>
    <t>Ancoragem passiva aderente para 31 cordoalhas - D = 12,7 mm</t>
  </si>
  <si>
    <t>Ancoragem passiva aderente para 4 cordoalhas - D = 12,7 mm</t>
  </si>
  <si>
    <t>Ancoragem passiva aderente para 4 cordoalhas - D = 15,2 mm</t>
  </si>
  <si>
    <t>Ancoragem passiva aderente para 6 cordoalhas - D = 12,7 mm</t>
  </si>
  <si>
    <t>Ancoragem passiva aderente para 6 cordoalhas - D = 15,2 mm</t>
  </si>
  <si>
    <t>Ancoragem passiva aderente para 7 cordoalhas - D = 12,7 mm</t>
  </si>
  <si>
    <t>Ancoragem passiva aderente para 7 cordoalhas - D = 15,2 mm</t>
  </si>
  <si>
    <t>Ancoragem passiva aderente para 8 cordoalhas - D = 12,7 mm</t>
  </si>
  <si>
    <t>Ancoragem passiva aderente para 9 cordoalhas - D = 12,7 mm</t>
  </si>
  <si>
    <t>Ancoragem passiva aderente para 9 cordoalhas - D = 15,2 mm</t>
  </si>
  <si>
    <t>Ancoragem passiva aderente para lajes para 1 cordoalha - D = 12,7 mm</t>
  </si>
  <si>
    <t>Ancoragem passiva aderente para lajes para 1 cordoalha - D = 15,2 mm</t>
  </si>
  <si>
    <t>Ancoragem passiva aderente para lajes para 2 cordoalhas - D = 12,7 mm</t>
  </si>
  <si>
    <t>Ancoragem passiva aderente para lajes para 2 cordoalhas - D = 15,2 mm</t>
  </si>
  <si>
    <t>Ancoragem passiva aderente para lajes para 3 cordoalhas - D = 12,7 mm</t>
  </si>
  <si>
    <t>Ancoragem passiva aderente para lajes para 3 cordoalhas - D = 15,2 mm</t>
  </si>
  <si>
    <t>Ancoragem passiva aderente para lajes para 4 cordoalhas - D = 12,7 mm</t>
  </si>
  <si>
    <t>Ancoragem passiva aderente para lajes para 4 cordoalhas - D = 15,2 mm</t>
  </si>
  <si>
    <t>Mangueira cristal trançada de PVC com pressão de trabalho de 1,50 MPa (250 psi) - D = 19,0 mm (3/4")</t>
  </si>
  <si>
    <t>Bainha metálica para protensão - D = 40 mm</t>
  </si>
  <si>
    <t>Bainha metálica para protensão - D = 45 mm</t>
  </si>
  <si>
    <t>Bainha metálica para protensão - D = 50 mm</t>
  </si>
  <si>
    <t>Bainha metálica para protensão - D = 55 mm</t>
  </si>
  <si>
    <t>Bainha metálica para protensão - D = 60 mm</t>
  </si>
  <si>
    <t>Bainha metálica para protensão - D = 65 mm</t>
  </si>
  <si>
    <t>Bainha metálica para protensão - D = 70 mm</t>
  </si>
  <si>
    <t>Bainha metálica para protensão - D = 75 mm</t>
  </si>
  <si>
    <t>Bainha metálica para protensão - D = 80 mm</t>
  </si>
  <si>
    <t>Bainha metálica para protensão - D = 85 mm</t>
  </si>
  <si>
    <t>Bainha metálica para protensão - D = 90 mm</t>
  </si>
  <si>
    <t>Bainha metálica para protensão - D = 95 mm</t>
  </si>
  <si>
    <t>Bainha metálica para protensão - D = 100 mm</t>
  </si>
  <si>
    <t>Bainha metálica para protensão - D = 110 mm</t>
  </si>
  <si>
    <t>Bainha metálica para protensão - D = 120 mm</t>
  </si>
  <si>
    <t>Bainha metálica para protensão - D = 130 mm</t>
  </si>
  <si>
    <t>Bainha metálica ovalizada para protensão - seção de 19 x 36 mm</t>
  </si>
  <si>
    <t>Bainha metálica ovalizada para protensão - seção de 19 x 48 mm</t>
  </si>
  <si>
    <t>Bainha metálica ovalizada para protensão - seção de 19 x 62 mm</t>
  </si>
  <si>
    <t>Bainha metálica ovalizada para protensão - seção de 22 x 32 mm</t>
  </si>
  <si>
    <t>Bainha metálica ovalizada para protensão - seção de 22 x 55 mm</t>
  </si>
  <si>
    <t>Bainha metálica ovalizada para protensão - seção de 22 x 73 mm</t>
  </si>
  <si>
    <t>Espaçador plástico tipo centralizador carambola para grampo de barra de aço - D ≤ 25,4 mm</t>
  </si>
  <si>
    <t>Cinta para elevação de cargas tipo Grab com 1 ramal, anel de suspensão e gancho - C = 3 m a 5 m, capacidade de carga de 5.000 kg, F. S. = 4:1</t>
  </si>
  <si>
    <t>Cinta para elevação de cargas tipo Grab com 2 ramais, anel de suspensão e ganchos - C = 3 m a 5 m, capacidade de carga de 5.000 kg, F. S. = 4:1</t>
  </si>
  <si>
    <t>Cinta para elevação de cargas tipo sling com 1 ramal - C = 2 m a 3 m, capacidade de carga de 1.000 kg, F. S. = 7:1</t>
  </si>
  <si>
    <t>Chapa metálica corrugada galvanizada para tunnel liner - E = 2,2 mm e D = 1,2 m</t>
  </si>
  <si>
    <t>Chapa metálica corrugada galvanizada para tunnel liner - E = 2,2 mm e D = 1,4 m</t>
  </si>
  <si>
    <t>Chapa metálica corrugada galvanizada para tunnel liner - E = 2,2 mm e D = 1,6 m</t>
  </si>
  <si>
    <t>Chapa metálica corrugada galvanizada para tunnel liner - E = 2,2 mm e D = 1,8 m</t>
  </si>
  <si>
    <t>Chapa metálica corrugada galvanizada para tunnel liner - E = 2,2 mm e D = 2,0 m</t>
  </si>
  <si>
    <t>Chapa metálica corrugada galvanizada para tunnel liner - E = 2,2 mm e D = 2,2 m</t>
  </si>
  <si>
    <t>Chapa metálica corrugada galvanizada para tunnel liner - E = 2,2 mm e D = 2,4 m</t>
  </si>
  <si>
    <t>Chapa metálica corrugada galvanizada para tunnel liner - E = 2,2 mm e D = 2,6 m</t>
  </si>
  <si>
    <t>Chapa metálica corrugada galvanizada para tunnel liner - E = 2,2 mm e D = 2,8 m</t>
  </si>
  <si>
    <t>Chapa metálica corrugada galvanizada para tunnel liner - E = 2,2 mm e D = 3,0 m</t>
  </si>
  <si>
    <t>Chapa metálica corrugada galvanizada para tunnel liner - E = 2,7 mm e D = 3,2 m</t>
  </si>
  <si>
    <t>Chapa metálica corrugada galvanizada para tunnel liner - E = 2,7 mm e D = 3,4 m</t>
  </si>
  <si>
    <t>Chapa metálica corrugada galvanizada para tunnel liner - E = 2,7 mm e D = 3,6 m</t>
  </si>
  <si>
    <t>Chapa metálica corrugada galvanizada para tunnel liner - E = 2,7 mm e D = 3,8 m</t>
  </si>
  <si>
    <t>Chapa metálica corrugada galvanizada para tunnel liner - E = 2,7 mm e D = 4,0 m</t>
  </si>
  <si>
    <t>Chapa metálica corrugada galvanizada para tunnel liner - E = 3,4 mm e D = 4,2 m</t>
  </si>
  <si>
    <t>Chapa metálica corrugada galvanizada para tunnel liner - E = 3,4 mm e D = 4,4 m</t>
  </si>
  <si>
    <t>Chapa metálica corrugada galvanizada para tunnel liner - E = 3,4 mm e D = 4,6 m</t>
  </si>
  <si>
    <t>Chapa metálica corrugada galvanizada para tunnel liner - E = 3,9 mm e D = 4,8 m</t>
  </si>
  <si>
    <t>Chapa metálica corrugada galvanizada para tunnel liner - E = 3,9 mm e D = 5,0 m</t>
  </si>
  <si>
    <t>Chapa metálica corrugada galvanizada revestida com epóxi para tunnel liner - E = 2,2 mm e D = 1,2 m</t>
  </si>
  <si>
    <t>Chapa metálica corrugada galvanizada revestida com epóxi para tunnel liner - E = 2,2 mm e D = 1,4 m</t>
  </si>
  <si>
    <t>Chapa metálica corrugada galvanizada revestida com epóxi para tunnel liner - E = 2,2 mm e D = 1,6 m</t>
  </si>
  <si>
    <t>Chapa metálica corrugada galvanizada revestida com epóxi para tunnel liner - E = 2,2 mm e D = 1,8 m</t>
  </si>
  <si>
    <t>Chapa metálica corrugada galvanizada revestida com epóxi para tunnel liner - E = 2,2 mm e D = 2,0 m</t>
  </si>
  <si>
    <t>Chapa metálica corrugada galvanizada revestida com epóxi para tunnel liner - E = 2,2 mm e D = 2,2 m</t>
  </si>
  <si>
    <t>Chapa metálica corrugada galvanizada revestida com epóxi para tunnel liner - E = 2,2 mm e D = 2,4 m</t>
  </si>
  <si>
    <t>Chapa metálica corrugada galvanizada revestida com epóxi para tunnel liner - E = 2,2 mm e D = 2,6 m</t>
  </si>
  <si>
    <t>Chapa metálica corrugada galvanizada revestida com epóxi para tunnel liner - E = 2,2 mm e D = 2,8 m</t>
  </si>
  <si>
    <t>Chapa metálica corrugada galvanizada revestida com epóxi para tunnel liner - E = 2,2 mm e D = 3,0 m</t>
  </si>
  <si>
    <t>Chapa metálica corrugada galvanizada revestida com epóxi para tunnel liner - E = 2,7 mm e D = 3,2 m</t>
  </si>
  <si>
    <t>Chapa múltipla metálica corrugada galvanizada tipo MP 100 ou similar - E = 1,60 mm e D = 0,60 m</t>
  </si>
  <si>
    <t>Chapa múltipla metálica corrugada galvanizada tipo MP 100 ou similar - E = 1,60 mm e D = 0,70 m</t>
  </si>
  <si>
    <t>Chapa múltipla metálica corrugada galvanizada tipo MP 100 ou similar - E = 1,60 mm e D = 0,80 m</t>
  </si>
  <si>
    <t>Chapa múltipla metálica corrugada galvanizada tipo MP 100 ou similar - E = 1,60 mm e D = 0,90 m</t>
  </si>
  <si>
    <t>Chapa múltipla metálica corrugada galvanizada tipo MP 100 ou similar - E = 1,60 mm e D = 1,00 m</t>
  </si>
  <si>
    <t>Chapa múltipla metálica corrugada galvanizada tipo MP 100 ou similar - E = 1,60 mm e D = 1,10 m</t>
  </si>
  <si>
    <t>Chapa múltipla metálica corrugada galvanizada tipo MP 100 ou similar - E = 1,60 mm e D = 1,20 m</t>
  </si>
  <si>
    <t>Chapa múltipla metálica corrugada galvanizada tipo MP 100 ou similar - E = 1,60 mm e D = 1,30 m</t>
  </si>
  <si>
    <t>Chapa múltipla metálica corrugada galvanizada tipo MP 100 ou similar - E = 1,60 mm e D = 1,40 m</t>
  </si>
  <si>
    <t>Chapa múltipla metálica corrugada galvanizada tipo MP 100 ou similar - E = 1,60 mm e D = 1,50 m</t>
  </si>
  <si>
    <t>Chapa múltipla metálica corrugada galvanizada tipo MP 100 ou similar - E = 1,60 mm e D = 1,60 m</t>
  </si>
  <si>
    <t>Chapa múltipla metálica corrugada galvanizada tipo MP 100 ou similar - E = 1,60 mm e D = 1,70 m</t>
  </si>
  <si>
    <t>Chapa múltipla metálica corrugada galvanizada tipo MP 100 ou similar - E = 1,60 mm e D = 1,80 m</t>
  </si>
  <si>
    <t>Chapa múltipla metálica corrugada galvanizada tipo MP 100 ou similar - E = 2,00 mm e D = 1,90 m</t>
  </si>
  <si>
    <t>Chapa múltipla metálica corrugada galvanizada tipo MP 100 ou similar - E = 2,00 mm e D = 2,00 m</t>
  </si>
  <si>
    <t>Chapa múltipla metálica corrugada galvanizada tipo MP 100 ou similar - E = 2,00 mm e D = 2,10 m</t>
  </si>
  <si>
    <t>Chapa múltipla metálica corrugada galvanizada tipo MP 100 ou similar - E = 2,00 mm e D = 2,20 m</t>
  </si>
  <si>
    <t>Chapa múltipla metálica corrugada galvanizada tipo MP 100 ou similar - E = 2,00 mm e D = 2,30 m</t>
  </si>
  <si>
    <t>Chapa múltipla metálica corrugada galvanizada tipo MP 100 ou similar - E = 2,70 mm e D = 2,40 m</t>
  </si>
  <si>
    <t>Chapa múltipla metálica corrugada galvanizada tipo MP 100 ou similar - E = 3,40 mm e D = 2,50 m</t>
  </si>
  <si>
    <t>Chapa múltipla metálica corrugada galvanizada tipo MP 100 ou similar - E = 3,40 mm e D = 2,60 m</t>
  </si>
  <si>
    <t>Chapa múltipla metálica corrugada galvanizada tipo MP 100 ou similar - E = 3,40 mm e D = 2,70 m</t>
  </si>
  <si>
    <t>Chapa múltipla metálica corrugada galvanizada tipo MP 100 ou similar - E = 3,40 mm e D = 2,80 m</t>
  </si>
  <si>
    <t>Chapa múltipla metálica corrugada galvanizada tipo MP 152 ou similar - E = 2,70 mm e D = 1,50 m</t>
  </si>
  <si>
    <t>Chapa múltipla metálica corrugada galvanizada tipo MP 152 ou similar - E = 2,70 mm e D = 1,80 m</t>
  </si>
  <si>
    <t>Chapa múltipla metálica corrugada galvanizada tipo MP 152 ou similar - E = 2,70 mm e D = 1,90 m</t>
  </si>
  <si>
    <t>Chapa múltipla metálica corrugada galvanizada tipo MP 152 ou similar - E = 2,70 mm e D = 2,15 m</t>
  </si>
  <si>
    <t>Chapa múltipla metálica corrugada galvanizada tipo MP 152 ou similar - E = 2,70 mm e D = 2,30 m</t>
  </si>
  <si>
    <t>Chapa múltipla metálica corrugada galvanizada tipo MP 152 ou similar - E = 2,70 mm e D = 2,65 m</t>
  </si>
  <si>
    <t>Chapa múltipla metálica corrugada galvanizada tipo MP 152 ou similar - E = 2,70 mm e D = 3,05 m</t>
  </si>
  <si>
    <t>Chapa múltipla metálica corrugada galvanizada tipo MP 152 ou similar - E = 2,70 mm e D = 3,20 m</t>
  </si>
  <si>
    <t>Chapa múltipla metálica corrugada galvanizada tipo MP 152 ou similar - E = 2,70 mm e D = 3,40 m</t>
  </si>
  <si>
    <t>Chapa múltipla metálica corrugada galvanizada tipo MP 152 ou similar - E = 2,70 mm e D = 3,65 m</t>
  </si>
  <si>
    <t>Chapa múltipla metálica corrugada galvanizada tipo MP 152 ou similar - E = 2,70 mm e D = 3,80 m</t>
  </si>
  <si>
    <t>Chapa múltipla metálica corrugada galvanizada tipo MP 152 ou similar - E = 2,70 mm e D = 4,20 m</t>
  </si>
  <si>
    <t>Chapa múltipla metálica corrugada galvanizada tipo MP 152 ou similar - E = 2,70 mm e D = 4,60 m</t>
  </si>
  <si>
    <t>Chapa múltipla metálica corrugada galvanizada tipo MP 152 ou similar - E = 3,40 mm e D = 4,80 m</t>
  </si>
  <si>
    <t>Chapa múltipla metálica corrugada galvanizada tipo MP 152 ou similar - E = 3,40 mm e D = 5,00 m</t>
  </si>
  <si>
    <t>Chapa múltipla metálica corrugada galvanizada tipo MP 152 ou similar - E = 3,90 mm e D = 5,35 m</t>
  </si>
  <si>
    <t>Chapa múltipla metálica corrugada galvanizada tipo MP 152 ou similar - E = 3,90 mm e D = 5,70 m</t>
  </si>
  <si>
    <t>Chapa múltipla metálica corrugada galvanizada tipo MP 152 ou similar - E = 4,70 mm e D = 6,10 m</t>
  </si>
  <si>
    <t>Chapa múltipla metálica corrugada galvanizada tipo MP 152 ou similar - E = 6,40 mm e D = 6,50 m</t>
  </si>
  <si>
    <t>Chapa múltipla metálica corrugada galvanizada tipo MP 152 ou similar - E = 6,40 mm e D = 6,85 m</t>
  </si>
  <si>
    <t>Chapa múltipla metálica corrugada galvanizada tipo MP 152 ou similar - E = 6,40 mm e D = 7,25 m</t>
  </si>
  <si>
    <t>Parafuso de cabeça sextavada em aço galvanizado com porca e arruela de pressão - D = 7,938 mm (5/16")</t>
  </si>
  <si>
    <t>Tirante de barra de aço - tensão de escoamento = 520 MPa, tensão de ruptura = 690 MPa e D = 25 mm</t>
  </si>
  <si>
    <t>Tirante de barra de aço - tensão de escoamento = 700 MPa, tensão de ruptura = 800 MPa e D = 19 mm</t>
  </si>
  <si>
    <t>Tirante de barra de aço - tensão de escoamento = 700 MPa, tensão de ruptura = 800 MPa e D = 22 mm</t>
  </si>
  <si>
    <t>Tirante de barra de aço - tensão de escoamento = 700 MPa, tensão de ruptura = 800 MPa e D = 25 mm</t>
  </si>
  <si>
    <t>Tirante de barra de aço - tensão de escoamento = 700 MPa, tensão de ruptura = 800 MPa e D = 32 mm</t>
  </si>
  <si>
    <t>Tirante de barra de aço - tensão de escoamento = 700 MPa, tensão de ruptura = 800 MPa e D = 36 mm</t>
  </si>
  <si>
    <t>Luva em aço para emenda de tirantes - D = 73 mm e C = 150 mm</t>
  </si>
  <si>
    <t>Concreto usinado - fck = 40 MPa (comercial)</t>
  </si>
  <si>
    <t>Concreto usinado - fck = 45 MPa (comercial)</t>
  </si>
  <si>
    <t>Concreto usinado - fck = 50 MPa (comercial)</t>
  </si>
  <si>
    <t>Aparelho de apoio metálico esférico fixo com 4 chumbadores e capacidade de 1.000 kN</t>
  </si>
  <si>
    <t>Aparelho de apoio metálico esférico unidirecional com 4 chumbadores e capacidade de 1.500 kN</t>
  </si>
  <si>
    <t>Aparelho de apoio metálico esférico fixo com 4 chumbadores e capacidade de 1.500 kN</t>
  </si>
  <si>
    <t>Aparelho de apoio metálico esférico fixo com 4 chumbadores e capacidade de 2.000 kN</t>
  </si>
  <si>
    <t>Aparelho de apoio metálico esférico fixo com 4 chumbadores e capacidade de 2.500 kN</t>
  </si>
  <si>
    <t>Aparelho de apoio metálico esférico fixo com 4 chumbadores e capacidade de 3.000 kN</t>
  </si>
  <si>
    <t>Aparelho de apoio metálico esférico fixo com 4 chumbadores e capacidade de 3.500 kN</t>
  </si>
  <si>
    <t>Aparelho de apoio metálico esférico fixo com 4 chumbadores e capacidade de 4.000 kN</t>
  </si>
  <si>
    <t>Aparelho de apoio metálico esférico unidirecional com 4 chumbadores e capacidade de 1.000 kN</t>
  </si>
  <si>
    <t>Aparelho de apoio metálico esférico unidirecional com 4 chumbadores e capacidade de 2.000 kN</t>
  </si>
  <si>
    <t>Aparelho de apoio metálico esférico unidirecional com 4 chumbadores e capacidade de 2.500 kN</t>
  </si>
  <si>
    <t>Aparelho de apoio metálico esférico unidirecional com 4 chumbadores e capacidade de 3.000 kN</t>
  </si>
  <si>
    <t>Aparelho de apoio metálico esférico unidirecional com 4 chumbadores e capacidade de 3.500 kN</t>
  </si>
  <si>
    <t>Aparelho de apoio metálico esférico unidirecional com 4 chumbadores e capacidade de 4.000 kN</t>
  </si>
  <si>
    <t>Aparelho de apoio metálico esférico fixo com 4 chumbadores e capacidade de 4.500 kN</t>
  </si>
  <si>
    <t>Aparelho de apoio metálico esférico fixo com 4 chumbadores e capacidade de 5.000 kN</t>
  </si>
  <si>
    <t>Aparelho de apoio metálico esférico fixo com 4 chumbadores e capacidade de 5.500 kN</t>
  </si>
  <si>
    <t>Aparelho de apoio metálico esférico fixo com 4 chumbadores e capacidade de 6.000 kN</t>
  </si>
  <si>
    <t>Aparelho de apoio metálico esférico fixo com 4 chumbadores e capacidade de 6.500 kN</t>
  </si>
  <si>
    <t>Aparelho de apoio metálico esférico fixo com 4 chumbadores e capacidade de 7.000 kN</t>
  </si>
  <si>
    <t>Aparelho de apoio metálico esférico fixo com 4 chumbadores e capacidade de 7.500 kN</t>
  </si>
  <si>
    <t>Aparelho de apoio metálico esférico fixo com 4 chumbadores e capacidade de 8.000 kN</t>
  </si>
  <si>
    <t>Grelha metálica para boca de lobo com capacidade de até 300 kN - C = 0,90 m e L = 0,30 m</t>
  </si>
  <si>
    <t>Grelha de piso em PVC para passagem de pedestres - C = 50 cm e L = 13 cm</t>
  </si>
  <si>
    <t>Marco em PVC para grelha de piso - L = 2,50 m</t>
  </si>
  <si>
    <t>Grelha de piso em PVC para passagem de veículos de até 3 t - C = 50 cm e L = 13 cm</t>
  </si>
  <si>
    <t>Grelha de piso em PVC para passagem de veículos de até 10 t - C = 50 cm e L = 13 cm</t>
  </si>
  <si>
    <t>Grelha de piso em PVC para passagem de pedestres - C = 50 cm e L = 20 cm</t>
  </si>
  <si>
    <t>Grelha de piso em PVC para passagem de veículos de até 3 t - C = 50 cm e L = 20 cm</t>
  </si>
  <si>
    <t>Grelha metálica para canaletas - C = 1,00 m e L = 0,10 m</t>
  </si>
  <si>
    <t>Grelha metálica para canaletas - C = 1,00 m e L = 0,15 m</t>
  </si>
  <si>
    <t>Porta-grelha metálica - C = 1,00 m e L = 0,15 m</t>
  </si>
  <si>
    <t>Grelha metálica para canaletas - C = 1,00 m e L = 0,20 m</t>
  </si>
  <si>
    <t>Porta-grelha metálica - C = 1,00 m e L = 0,20 m</t>
  </si>
  <si>
    <t>Porta-grelha metálica - C = 1,00 m e L = 0,10 m</t>
  </si>
  <si>
    <t>Aparelho de apoio metálico esférico fixo com 4 chumbadores e capacidade de 8.500 kN</t>
  </si>
  <si>
    <t>Aparelho de apoio metálico esférico fixo com 4 chumbadores e capacidade de 9.000 kN</t>
  </si>
  <si>
    <t>Aparelho de apoio metálico esférico fixo com 4 chumbadores e capacidade de 9.500 kN</t>
  </si>
  <si>
    <t>Aparelho de apoio metálico esférico fixo com 4 chumbadores e capacidade de 10.000 kN</t>
  </si>
  <si>
    <t>Aparelho de apoio metálico esférico unidirecional com 4 chumbadores e capacidade de 4.500 kN</t>
  </si>
  <si>
    <t>Aparelho de apoio metálico esférico unidirecional com 4 chumbadores e capacidade de 5.000 kN</t>
  </si>
  <si>
    <t>Aparelho de apoio metálico esférico unidirecional com 4 chumbadores e capacidade de 5.500 kN</t>
  </si>
  <si>
    <t>Aparelho de apoio metálico esférico unidirecional com 4 chumbadores e capacidade de 6.000 kN</t>
  </si>
  <si>
    <t>Aparelho de apoio metálico esférico unidirecional com 4 chumbadores e capacidade de 6.500 kN</t>
  </si>
  <si>
    <t>Aparelho de apoio metálico esférico unidirecional com 4 chumbadores e capacidade de 7.000 kN</t>
  </si>
  <si>
    <t>Aparelho de apoio metálico esférico unidirecional com 4 chumbadores e capacidade de 7.500 kN</t>
  </si>
  <si>
    <t>Fincapino de ação direta e pino com furo - D = 6,35 mm (1/4")</t>
  </si>
  <si>
    <t>Aparelho de apoio metálico esférico unidirecional com 4 chumbadores e capacidade de 8.000 kN</t>
  </si>
  <si>
    <t>Aparelho de apoio metálico esférico unidirecional com 4 chumbadores e capacidade de 8.500 kN</t>
  </si>
  <si>
    <t>Chapa múltipla metálica corrugada revestida em epóxi tipo MP 100 ou similar - E = 1,60 mm e D = 0,60 m</t>
  </si>
  <si>
    <t>Chapa múltipla metálica corrugada revestida em epóxi tipo MP 100 ou similar - E = 1,60 mm e D = 0,70 m</t>
  </si>
  <si>
    <t>Chapa múltipla metálica corrugada revestida em epóxi tipo MP 100 ou similar - E = 1,60 mm e D = 0,80 m</t>
  </si>
  <si>
    <t>Chapa múltipla metálica corrugada revestida em epóxi tipo MP 100 ou similar - E = 1,60 mm e D = 0,90 m</t>
  </si>
  <si>
    <t>Chapa múltipla metálica corrugada revestida em epóxi tipo MP 100 ou similar - E = 1,60 mm e D = 1,00 m</t>
  </si>
  <si>
    <t>Chapa múltipla metálica corrugada revestida em epóxi tipo MP 100 ou similar - E = 1,60 mm e D = 1,10 m</t>
  </si>
  <si>
    <t>Chapa múltipla metálica corrugada revestida em epóxi tipo MP 100 ou similar - E = 1,60 mm e D = 1,20 m</t>
  </si>
  <si>
    <t>Chapa múltipla metálica corrugada revestida em epóxi tipo MP 100 ou similar - E = 1,60 mm e D = 1,30 m</t>
  </si>
  <si>
    <t>Chapa múltipla metálica corrugada revestida em epóxi tipo MP 100 ou similar - E = 1,60 mm e D = 1,40 m</t>
  </si>
  <si>
    <t>Chapa múltipla metálica corrugada revestida em epóxi tipo MP 100 ou similar - E = 1,60 mm e D = 1,50 m</t>
  </si>
  <si>
    <t>Chapa múltipla metálica corrugada revestida em epóxi tipo MP 100 ou similar - E = 1,60 mm e D = 1,60 m</t>
  </si>
  <si>
    <t>Chapa múltipla metálica corrugada revestida em epóxi tipo MP 100 ou similar - E = 1,60 mm e D = 1,70 m</t>
  </si>
  <si>
    <t>Chapa múltipla metálica corrugada revestida em epóxi tipo MP 100 ou similar - E = 1,60 mm e D = 1,80 m</t>
  </si>
  <si>
    <t>Chapa múltipla metálica corrugada revestida em epóxi tipo MP 100 ou similar - E = 2,00 mm e D = 1,90 m</t>
  </si>
  <si>
    <t>Chapa múltipla metálica corrugada revestida em epóxi tipo MP 100 ou similar - E = 2,00 mm e D = 2,00 m</t>
  </si>
  <si>
    <t>Chapa múltipla metálica corrugada revestida em epóxi tipo MP 100 ou similar - E = 2,00 mm e D = 2,10 m</t>
  </si>
  <si>
    <t>Chapa múltipla metálica corrugada revestida em epóxi tipo MP 100 ou similar - E = 2,00 mm e D = 2,20 m</t>
  </si>
  <si>
    <t>Chapa múltipla metálica corrugada revestida em epóxi tipo MP 100 ou similar - E = 2,00 mm e D = 2,30 m</t>
  </si>
  <si>
    <t>Chapa múltipla metálica corrugada revestida em epóxi tipo MP 100 ou similar - E = 2,70 mm e D = 2,40 m</t>
  </si>
  <si>
    <t>Chapa múltipla metálica corrugada revestida em epóxi tipo MP 100 ou similar - E = 3,40 mm e D = 2,50 m</t>
  </si>
  <si>
    <t>Chapa múltipla metálica corrugada revestida em epóxi tipo MP 100 ou similar - E = 3,40 mm e D = 2,60 m</t>
  </si>
  <si>
    <t>Chapa múltipla metálica corrugada revestida em epóxi tipo MP 100 ou similar - E = 3,40 mm e D = 2,70 m</t>
  </si>
  <si>
    <t>Chapa múltipla metálica corrugada revestida em epóxi tipo MP 100 ou similar - E = 3,40 mm e D = 2,80 m</t>
  </si>
  <si>
    <t>Chapa múltipla metálica corrugada revestida em epóxi tipo MP 152 ou similar - E = 2,70 mm e D = 1,50 m</t>
  </si>
  <si>
    <t>Chapa múltipla metálica corrugada revestida em epóxi tipo MP 152 ou similar - E = 2,70 mm e D = 1,80 m</t>
  </si>
  <si>
    <t>Chapa múltipla metálica corrugada revestida em epóxi tipo MP 152 ou similar - E = 2,70 mm e D = 1,90 m</t>
  </si>
  <si>
    <t>Chapa múltipla metálica corrugada revestida em epóxi tipo MP 152 ou similar - E = 2,70 mm e D = 2,15 m</t>
  </si>
  <si>
    <t>Chapa múltipla metálica corrugada revestida em epóxi tipo MP 152 ou similar - E = 2,70 mm e D = 2,30 m</t>
  </si>
  <si>
    <t>Chapa múltipla metálica corrugada revestida em epóxi tipo MP 152 ou similar - E = 2,70 mm e D = 2,65 m</t>
  </si>
  <si>
    <t>Chapa múltipla metálica corrugada revestida em epóxi tipo MP 152 ou similar - E = 2,70 mm e D = 3,05 m</t>
  </si>
  <si>
    <t>Chapa múltipla metálica corrugada revestida em epóxi tipo MP 152 ou similar - E = 2,70 mm e D = 3,20 m</t>
  </si>
  <si>
    <t>Chapa múltipla metálica corrugada revestida em epóxi tipo MP 152 ou similar - E = 2,70 mm e D = 3,40 m</t>
  </si>
  <si>
    <t>Chapa múltipla metálica corrugada revestida em epóxi tipo MP 152 ou similar - E = 2,70 mm e D = 3,65 m</t>
  </si>
  <si>
    <t>Chapa múltipla metálica corrugada revestida em epóxi tipo MP 152 ou similar - E = 2,70 mm e D = 3,80 m</t>
  </si>
  <si>
    <t>Chapa múltipla metálica corrugada revestida em epóxi tipo MP 152 ou similar - E = 2,70 mm e D = 4,20 m</t>
  </si>
  <si>
    <t>Chapa múltipla metálica corrugada revestida em epóxi tipo MP 152 ou similar - E = 2,70 mm e D = 4,60 m</t>
  </si>
  <si>
    <t>Chapa múltipla metálica corrugada revestida em epóxi tipo MP 152 ou similar - E = 3,40 mm e D = 4,80 m</t>
  </si>
  <si>
    <t>Chapa múltipla metálica corrugada revestida em epóxi tipo MP 152 ou similar - E = 3,40 mm e D = 5,00 m</t>
  </si>
  <si>
    <t>Chapa múltipla metálica corrugada revestida em epóxi tipo MP 152 ou similar - E = 3,90 mm e D = 5,35 m</t>
  </si>
  <si>
    <t>Chapa múltipla metálica corrugada revestida em epóxi tipo MP 152 ou similar - E = 3,90 mm e D = 5,70 m</t>
  </si>
  <si>
    <t>Chapa múltipla metálica corrugada revestida em epóxi tipo MP 152 ou similar - E = 4,70 mm e D = 6,10 m</t>
  </si>
  <si>
    <t>Chapa múltipla metálica corrugada revestida em epóxi tipo MP 152 ou similar - E = 6,40 mm e D = 6,50 m</t>
  </si>
  <si>
    <t>Chapa múltipla metálica corrugada revestida em epóxi tipo MP 152 ou similar - E = 6,40 mm e D = 6,85 m</t>
  </si>
  <si>
    <t>Chapa múltipla metálica corrugada revestida em epóxi tipo MP 152 ou similar - E = 6,40 mm e D = 7,25 m</t>
  </si>
  <si>
    <t>Aparelho de apoio metálico esférico unidirecional com 4 chumbadores e capacidade de 9.000 kN</t>
  </si>
  <si>
    <t>Aparelho de apoio metálico esférico unidirecional com 4 chumbadores e capacidade de 9.500 kN</t>
  </si>
  <si>
    <t>Aparelho de apoio metálico esférico unidirecional com 4 chumbadores e capacidade de 10.000 kN</t>
  </si>
  <si>
    <t>Fincapino de ação indireta e pino liso - D = 6,35 mm (1/4")</t>
  </si>
  <si>
    <t>Corpo de BSCC pré-moldado comercial - seção de 1,5 m x 1,5 m - tipo I</t>
  </si>
  <si>
    <t>Corpo de BSCC pré-moldado comercial - seção de 1,5 m x 1,5 m - tipo II</t>
  </si>
  <si>
    <t>Corpo de BSCC pré-moldado comercial - seção de 1,5 m x 1,5 m - tipo III</t>
  </si>
  <si>
    <t>Corpo de BSCC pré-moldado comercial - seção de 1,5 m x 1,5 m - tipo IV</t>
  </si>
  <si>
    <t>Corpo de BSCC pré-moldado comercial - seção de 1,5 m x 1,5 m - tipo V</t>
  </si>
  <si>
    <t>Corpo de BSCC pré-moldado comercial - seção de 1,5 m x 1,5 m - tipo VI</t>
  </si>
  <si>
    <t>Corpo de BSCC pré-moldado comercial - seção de 1,5 m x 1,5 m - tipo VII</t>
  </si>
  <si>
    <t>Corpo de BSCC pré-moldado comercial - seção de 2,0 m x 2,0 m - tipo I</t>
  </si>
  <si>
    <t>Corpo de BSCC pré-moldado comercial - seção de 2,0 m x 2,0 m - tipo II</t>
  </si>
  <si>
    <t>Corpo de BSCC pré-moldado comercial - seção de 2,0 m x 2,0 m - tipo III</t>
  </si>
  <si>
    <t>Corpo de BSCC pré-moldado comercial - seção de 2,0 m x 2,0 m - tipo IV</t>
  </si>
  <si>
    <t>Corpo de BSCC pré-moldado comercial - seção de 2,0 m x 2,0 m - tipo V</t>
  </si>
  <si>
    <t>Corpo de BSCC pré-moldado comercial - seção de 2,0 m x 2,0 m - tipo VI</t>
  </si>
  <si>
    <t>Corpo de BSCC pré-moldado comercial - seção de 2,0 m x 2,0 m - tipo VII</t>
  </si>
  <si>
    <t>Corpo de BSCC pré-moldado comercial - seção de 2,5 m x 2,5 m - tipo I</t>
  </si>
  <si>
    <t>Corpo de BSCC pré-moldado comercial - seção de 2,5 m x 2,5 m - tipo II</t>
  </si>
  <si>
    <t>Corpo de BSCC pré-moldado comercial - seção de 2,5 m x 2,5 m - tipo III</t>
  </si>
  <si>
    <t>Corpo de BSCC pré-moldado comercial - seção de 2,5 m x 2,5 m - tipo IV</t>
  </si>
  <si>
    <t>Corpo de BSCC pré-moldado comercial - seção de 2,5 m x 2,5 m - tipo V</t>
  </si>
  <si>
    <t>Corpo de BSCC pré-moldado comercial - seção de 2,5 m x 2,5 m - tipo VI</t>
  </si>
  <si>
    <t>Corpo de BSCC pré-moldado comercial - seção de 2,5 m x 2,5 m - tipo VII</t>
  </si>
  <si>
    <t>Corpo de BSCC pré-moldado comercial - seção de 3,0 m x 3,0 m - tipo I</t>
  </si>
  <si>
    <t>Corpo de BSCC pré-moldado comercial - seção de 3,0 m x 3,0 m - tipo II</t>
  </si>
  <si>
    <t>Corpo de BSCC pré-moldado comercial - seção de 3,0 m x 3,0 m - tipo III</t>
  </si>
  <si>
    <t>Corpo de BSCC pré-moldado comercial - seção de 3,0 m x 3,0 m - tipo IV</t>
  </si>
  <si>
    <t>Corpo de BSCC pré-moldado comercial - seção de 3,0 m x 3,0 m - tipo V</t>
  </si>
  <si>
    <t>Corpo de BSCC pré-moldado comercial - seção de 3,0 m x 3,0 m - tipo VI</t>
  </si>
  <si>
    <t>Corpo de BSCC pré-moldado comercial - seção de 3,0 m x 3,0 m - tipo VII</t>
  </si>
  <si>
    <t>Corpo de BSCC pré-moldado comercial - seção canal de 1,5 m x 1,5 m</t>
  </si>
  <si>
    <t>Corpo de BSCC pré-moldado comercial - seção canal de 2,0 m x 1,5 m</t>
  </si>
  <si>
    <t>Corpo de BSCC pré-moldado comercial - seção canal de 2,0 m x 2,0 m - tipo I</t>
  </si>
  <si>
    <t>Corpo de BSCC pré-moldado comercial - seção canal de 2,0 m x 2,0 m - tipo II</t>
  </si>
  <si>
    <t>Corpo de BSCC pré-moldado comercial - seção canal de 2,5 m x 1,5 m</t>
  </si>
  <si>
    <t>Corpo de BSCC pré-moldado comercial - seção canal de 2,5 m x 2,0 m - tipo I</t>
  </si>
  <si>
    <t>Corpo de BSCC pré-moldado comercial - seção canal de 2,5 m x 2,0 m - tipo II</t>
  </si>
  <si>
    <t>Corpo de BSCC pré-moldado comercial - seção canal de 3,0 m x 1,5 m</t>
  </si>
  <si>
    <t>Corpo de BSCC pré-moldado comercial - seção canal de 3,0 m x 2,0 m - tipo I</t>
  </si>
  <si>
    <t>Corpo de BSCC pré-moldado comercial - seção canal de 3,0 m x 2,0 m - tipo II</t>
  </si>
  <si>
    <t>Aparelho de apoio metálico esférico multidirecional com 4 chumbadores e capacidade de 1.000 kN</t>
  </si>
  <si>
    <t>Aparelho de apoio metálico esférico multidirecional com 4 chumbadores e capacidade de 1.500 kN</t>
  </si>
  <si>
    <t>Aparelho de apoio metálico esférico multidirecional com 4 chumbadores e capacidade de 2.000 kN</t>
  </si>
  <si>
    <t>Aparelho de apoio metálico esférico multidirecional com 4 chumbadores e capacidade de 2.500 kN</t>
  </si>
  <si>
    <t>Aparelho de apoio metálico esférico multidirecional com 4 chumbadores e capacidade de 3.000 kN</t>
  </si>
  <si>
    <t>Aparelho de apoio metálico esférico multidirecional com 4 chumbadores e capacidade de 3.500 kN</t>
  </si>
  <si>
    <t>Aparelho de apoio metálico esférico multidirecional com 4 chumbadores e capacidade de 4.000 kN</t>
  </si>
  <si>
    <t>Aparelho de apoio metálico esférico multidirecional com 4 chumbadores e capacidade de 4.500 kN</t>
  </si>
  <si>
    <t>Aparelho de apoio metálico esférico multidirecional com 4 chumbadores e capacidade de 5.000 kN</t>
  </si>
  <si>
    <t>Aparelho de apoio metálico esférico multidirecional com 4 chumbadores e capacidade de 5.500 kN</t>
  </si>
  <si>
    <t>Aparelho de apoio metálico esférico multidirecional com 4 chumbadores e capacidade de 6.000 kN</t>
  </si>
  <si>
    <t>Aparelho de apoio metálico esférico multidirecional com 4 chumbadores e capacidade de 6.500 kN</t>
  </si>
  <si>
    <t>Aparelho de apoio metálico esférico multidirecional com 4 chumbadores e capacidade de 7.000 kN</t>
  </si>
  <si>
    <t>Aparelho de apoio metálico esférico multidirecional com 4 chumbadores e capacidade de 7.500 kN</t>
  </si>
  <si>
    <t>Aparelho de apoio metálico esférico multidirecional com 4 chumbadores e capacidade de 8.000 kN</t>
  </si>
  <si>
    <t>Aparelho de apoio metálico esférico multidirecional com 4 chumbadores e capacidade de 8.500 kN</t>
  </si>
  <si>
    <t>Aparelho de apoio metálico esférico multidirecional com 4 chumbadores e capacidade de 9.000 kN</t>
  </si>
  <si>
    <t>Aparelho de apoio metálico esférico multidirecional com 4 chumbadores e capacidade de 9.500 kN</t>
  </si>
  <si>
    <t>Aparelho de apoio metálico esférico multidirecional com 4 chumbadores e capacidade de 10.000 kN</t>
  </si>
  <si>
    <t>Aparelho de apoio metálico elastomérico fixo com 4 chumbadores e capacidade de 700 kN</t>
  </si>
  <si>
    <t>Aparelho de apoio metálico elastomérico fixo com 4 chumbadores e capacidade de 1.500 kN</t>
  </si>
  <si>
    <t>Aparelho de apoio metálico elastomérico fixo com 4 chumbadores e capacidade de 2.500 kN</t>
  </si>
  <si>
    <t>Aparelho de apoio metálico elastomérico fixo com 4 chumbadores e capacidade de 4.000 kN</t>
  </si>
  <si>
    <t>Aparelho de apoio metálico elastomérico fixo com 4 chumbadores e capacidade de 5.500 kN</t>
  </si>
  <si>
    <t>Aparelho de apoio metálico elastomérico fixo com 4 chumbadores e capacidade de 7.500 kN</t>
  </si>
  <si>
    <t>Aparelho de apoio metálico elastomérico fixo com 4 chumbadores e capacidade de 10.000 kN</t>
  </si>
  <si>
    <t>Aparelho de apoio metálico elastomérico unidirecional com 4 chumbadores e capacidade de 700 kN</t>
  </si>
  <si>
    <t>Aparelho de apoio metálico elastomérico unidirecional com 4 chumbadores e capacidade de 1.500 kN</t>
  </si>
  <si>
    <t>Aparelho de apoio metálico elastomérico unidirecional com 4 chumbadores e capacidade de 2.500 kN</t>
  </si>
  <si>
    <t>Aparelho de apoio metálico elastomérico unidirecional com 4 chumbadores e capacidade de 4.000 kN</t>
  </si>
  <si>
    <t>Aparelho de apoio metálico elastomérico unidirecional com 4 chumbadores e capacidade de 5.500 kN</t>
  </si>
  <si>
    <t>Aparelho de apoio metálico elastomérico unidirecional com 4 chumbadores e capacidade de 7.500 kN</t>
  </si>
  <si>
    <t>Aparelho de apoio metálico elastomérico unidirecional com 4 chumbadores e capacidade de 10.000 kN</t>
  </si>
  <si>
    <t>Aparelho de apoio metálico elastomérico multidirecional com 4 chumbadores e capacidade de 700 kN</t>
  </si>
  <si>
    <t>Aparelho de apoio metálico elastomérico multidirecional com 4 chumbadores e capacidade de 1.500 kN</t>
  </si>
  <si>
    <t>Aparelho de apoio metálico elastomérico multidirecional com 4 chumbadores e capacidade de 2.500 kN</t>
  </si>
  <si>
    <t>Aparelho de apoio metálico elastomérico multidirecional com 4 chumbadores e capacidade de 4.000 kN</t>
  </si>
  <si>
    <t>Aparelho de apoio metálico elastomérico multidirecional com 4 chumbadores e capacidade de 5.500 kN</t>
  </si>
  <si>
    <t>Aparelho de apoio metálico elastomérico multidirecional com 4 chumbadores e capacidade de 7.500 kN</t>
  </si>
  <si>
    <t>Aparelho de apoio metálico elastomérico multidirecional com 4 chumbadores e capacidade de 10.000 kN</t>
  </si>
  <si>
    <t>Chapa metálica corrugada galvanizada para tunnel liner - E = 2,7 mm e D = 1,2 m</t>
  </si>
  <si>
    <t>Chapa metálica corrugada galvanizada para tunnel liner - E = 2,7 mm e D = 1,4 m</t>
  </si>
  <si>
    <t>Chapa metálica corrugada galvanizada para tunnel liner - E = 2,7 mm e D = 1,6 m</t>
  </si>
  <si>
    <t>Chapa metálica corrugada galvanizada para tunnel liner - E = 2,7 mm e D = 1,8 m</t>
  </si>
  <si>
    <t>Chapa metálica corrugada galvanizada para tunnel liner - E = 2,7 mm e D = 2,0 m</t>
  </si>
  <si>
    <t>Chapa metálica corrugada galvanizada para tunnel liner - E = 3,4 mm e D = 2,2 m</t>
  </si>
  <si>
    <t>Chapa metálica corrugada galvanizada para tunnel liner - E = 3,4 mm e D = 2,4 m</t>
  </si>
  <si>
    <t>Chapa metálica corrugada galvanizada para tunnel liner - E = 3,4 mm e D = 2,6 m</t>
  </si>
  <si>
    <t>Chapa metálica corrugada galvanizada para tunnel liner - E = 3,4 mm e D = 2,8 m</t>
  </si>
  <si>
    <t>Chapa metálica corrugada galvanizada para tunnel liner - E = 3,4 mm e D = 3,0 m</t>
  </si>
  <si>
    <t>Chapa metálica corrugada galvanizada para tunnel liner - E = 3,4 mm e D = 3,2 m</t>
  </si>
  <si>
    <t>Chapa metálica corrugada galvanizada para tunnel liner - E = 3,9 mm e D = 3,4 m</t>
  </si>
  <si>
    <t>Chapa metálica corrugada galvanizada para tunnel liner - E = 3,9 mm e D = 3,6 m</t>
  </si>
  <si>
    <t>Chapa metálica corrugada galvanizada para tunnel liner - E = 3,9 mm e D = 3,8 m</t>
  </si>
  <si>
    <t>Chapa metálica corrugada galvanizada para tunnel liner - E = 3,9 mm e D = 4,0 m</t>
  </si>
  <si>
    <t>Chapa metálica corrugada galvanizada para tunnel liner - E = 3,9 mm e D = 4,2 m</t>
  </si>
  <si>
    <t>Chapa metálica corrugada galvanizada para tunnel liner - E = 3,9 mm e D = 4,4 m</t>
  </si>
  <si>
    <t>Chapa metálica corrugada galvanizada para tunnel liner - E = 3,9 mm e D = 4,6 m</t>
  </si>
  <si>
    <t>Chapa metálica corrugada galvanizada para tunnel liner - E = 4,7 mm e D = 4,8 m</t>
  </si>
  <si>
    <t>Chapa metálica corrugada galvanizada para tunnel liner - E = 4,7 mm e D = 5,0 m</t>
  </si>
  <si>
    <t>Chapa metálica corrugada galvanizada revestida com epóxi para tunnel liner - E = 2,7 mm e D = 1,2 m</t>
  </si>
  <si>
    <t>Chapa metálica corrugada galvanizada revestida com epóxi para tunnel liner - E = 2,7 mm e D = 1,4 m</t>
  </si>
  <si>
    <t>Chapa metálica corrugada galvanizada revestida com epóxi para tunnel liner - E = 2,7 mm e D = 1,6 m</t>
  </si>
  <si>
    <t>Chapa metálica corrugada galvanizada revestida com epóxi para tunnel liner - E = 2,7 mm e D = 1,8 m</t>
  </si>
  <si>
    <t>Chapa metálica corrugada galvanizada revestida com epóxi para tunnel liner - E = 2,7 mm e D = 2,0 m</t>
  </si>
  <si>
    <t>Chapa metálica corrugada galvanizada revestida com epóxi para tunnel liner - E = 3,4 mm e D = 2,2 m</t>
  </si>
  <si>
    <t>Chapa metálica corrugada galvanizada revestida com epóxi para tunnel liner - E = 3,4 mm e D = 2,4 m</t>
  </si>
  <si>
    <t>Chapa metálica corrugada galvanizada revestida com epóxi para tunnel liner - E = 3,4 mm e D = 2,6 m</t>
  </si>
  <si>
    <t>Chapa metálica corrugada galvanizada revestida com epóxi para tunnel liner - E = 3,4 mm e D = 2,8 m</t>
  </si>
  <si>
    <t>Chapa metálica corrugada galvanizada revestida com epóxi para tunnel liner - E = 3,4 mm e D = 3,0 m</t>
  </si>
  <si>
    <t>Chapa metálica corrugada galvanizada revestida com epóxi para tunnel liner - E = 3,4 mm e D = 3,2 m</t>
  </si>
  <si>
    <t>Chapa múltipla metálica corrugada galvanizada tipo MP 152 lenticular ou similar - E = 2,70 mm, H = 1,40 m e vão = 1,95 m</t>
  </si>
  <si>
    <t>Chapa múltipla metálica corrugada galvanizada tipo MP 152 lenticular ou similar - E = 2,70 mm, H = 1,50 m e vão = 2,15 m</t>
  </si>
  <si>
    <t>Chapa múltipla metálica corrugada galvanizada tipo MP 152 lenticular ou similar - E = 2,70 mm, H = 1,60 m e vão = 2,30 m</t>
  </si>
  <si>
    <t>Chapa múltipla metálica corrugada galvanizada tipo MP 152 lenticular ou similar - E = 2,70 mm, H = 1,65 m e vão = 2,55 m</t>
  </si>
  <si>
    <t>Chapa múltipla metálica corrugada galvanizada tipo MP 152 lenticular ou similar - E = 2,70 mm, H = 1,85 m e vão = 2,70 m</t>
  </si>
  <si>
    <t>Chapa múltipla metálica corrugada galvanizada tipo MP 152 lenticular ou similar - E = 2,70 mm, H = 1,90 m e vão = 2,75 m</t>
  </si>
  <si>
    <t>Chapa múltipla metálica corrugada galvanizada tipo MP 152 lenticular ou similar - E = 2,70 mm, H = 2,00 m e vão = 3,00 m</t>
  </si>
  <si>
    <t>Chapa múltipla metálica corrugada galvanizada tipo MP 152 lenticular ou similar - E = 2,70 mm, H = 2,10 m e vão = 3,20 m</t>
  </si>
  <si>
    <t>Chapa múltipla metálica corrugada galvanizada tipo MP 152 lenticular ou similar - E = 2,70 mm, H = 2,15 m e vão = 3,35 m</t>
  </si>
  <si>
    <t>Chapa múltipla metálica corrugada galvanizada tipo MP 152 lenticular ou similar - E = 2,70 mm, H = 2,25 m e vão = 3,55 m</t>
  </si>
  <si>
    <t>Chapa múltipla metálica corrugada galvanizada tipo MP 152 lenticular ou similar - E = 2,70 mm, H = 2,35 m e vão = 3,70 m</t>
  </si>
  <si>
    <t>Chapa múltipla metálica corrugada galvanizada tipo MP 152 lenticular ou similar - E = 2,70 mm, H = 2,45 m e vão = 3,90 m</t>
  </si>
  <si>
    <t>Chapa múltipla metálica corrugada galvanizada tipo MP 152 lenticular ou similar - E = 2,70 mm, H = 2,55 m e vão = 4,00 m</t>
  </si>
  <si>
    <t>Chapa múltipla metálica corrugada galvanizada tipo MP 152 lenticular ou similar - E = 2,70 mm, H = 2,80 m e vão = 4,15 m</t>
  </si>
  <si>
    <t>Chapa múltipla metálica corrugada galvanizada tipo MP 152 lenticular ou similar - E = 2,70 mm, H = 2,90 m e vão = 4,40 m</t>
  </si>
  <si>
    <t>Chapa múltipla metálica corrugada galvanizada tipo MP 152 lenticular ou similar - E = 2,70 mm, H = 3,00 m e vão = 4,60 m</t>
  </si>
  <si>
    <t>Chapa múltipla metálica corrugada galvanizada tipo MP 152 lenticular ou similar - E = 3,40 mm, H = 3,05 m e vão = 4,80 m</t>
  </si>
  <si>
    <t>Chapa múltipla metálica corrugada galvanizada tipo MP 152 lenticular ou similar - E = 3,40 mm, H = 3,15 m e vão = 5,05 m</t>
  </si>
  <si>
    <t>Chapa múltipla metálica corrugada galvanizada tipo MP 152 lenticular ou similar - E = 3,40 mm, H = 3,25 m e vão = 5,25 m</t>
  </si>
  <si>
    <t>Chapa múltipla metálica corrugada galvanizada tipo MP 152 lenticular ou similar - E = 3,90 mm, H = 3,35 m e vão = 5,45 m</t>
  </si>
  <si>
    <t>Chapa múltipla metálica corrugada galvanizada tipo MP 152 lenticular ou similar - E = 3,90 mm, H = 3,40 m e vão = 5,60 m</t>
  </si>
  <si>
    <t>Chapa múltipla metálica corrugada galvanizada tipo MP 152 lenticular ou similar - E = 4,70 mm, H = 3,50 m e vão = 5,80 m</t>
  </si>
  <si>
    <t>Chapa múltipla metálica corrugada galvanizada tipo MP 152 lenticular ou similar - E = 4,70 mm, H = 3,55 m e vão = 5,90 m</t>
  </si>
  <si>
    <t>Chapa múltipla metálica corrugada galvanizada tipo MP 152 lenticular ou similar - E = 4,70 mm, H = 3,65 m e vão = 6,10 m</t>
  </si>
  <si>
    <t>Chapa múltipla metálica corrugada galvanizada tipo MP 152 lenticular ou similar - E = 4,70 mm, H = 3,65 m e vão = 6,25 m</t>
  </si>
  <si>
    <t>Chapa múltipla metálica corrugada galvanizada tipo MP 152 lenticular ou similar - E = 6,40 mm, H = 3,75 m e vão = 6,40 m</t>
  </si>
  <si>
    <t>Chapa múltipla metálica corrugada galvanizada tipo MP 152 lenticular ou similar - E = 6,40 mm, H = 3,85 m e vão = 6,60 m</t>
  </si>
  <si>
    <t>Chapa múltipla metálica corrugada galvanizada tipo MP 152 ou similar para passagem de gado - E = 2,70 mm, H = 2,25 m e vão = 2,20 m</t>
  </si>
  <si>
    <t>Chapa múltipla metálica corrugada galvanizada tipo MP 152 ou similar para passagem de gado - E = 2,70 mm, H = 3,10 m e vão = 2,90 m</t>
  </si>
  <si>
    <t>Chapa múltipla metálica corrugada galvanizada tipo MP 152 ou similar para passagem inferior - E = 2,70 mm, H = 3,50 m e vão = 3,70 m</t>
  </si>
  <si>
    <t>Chapa múltipla metálica corrugada galvanizada tipo MP 152 ou similar para passagem inferior - E = 2,70 mm, H = 3,60 m e vão = 3,90 m</t>
  </si>
  <si>
    <t>Chapa múltipla metálica corrugada galvanizada tipo MP 152 ou similar para passagem inferior - E = 2,70 mm, H = 3,75 m e vão = 4,00 m</t>
  </si>
  <si>
    <t>Chapa múltipla metálica corrugada galvanizada tipo MP 152 ou similar para passagem inferior - E = 2,70 mm, H = 3,90 m e vão = 4,20 m</t>
  </si>
  <si>
    <t>Chapa múltipla metálica corrugada galvanizada tipo MP 152 ou similar para passagem inferior - E = 2,70 mm, H = 4,10 m e vão = 4,25 m</t>
  </si>
  <si>
    <t>Chapa múltipla metálica corrugada galvanizada tipo MP 152 ou similar para passagem inferior - E = 2,70 mm, H = 4,25 m e vão = 4,40 m</t>
  </si>
  <si>
    <t>Chapa múltipla metálica corrugada galvanizada tipo MP 152 ou similar para passagem inferior - E = 2,70 mm, H = 4,40 m e vão = 4,50 m</t>
  </si>
  <si>
    <t>Chapa múltipla metálica corrugada galvanizada tipo MP 152 ou similar para passagem inferior - E = 3,40 mm, H = 4,50 m e vão = 4,70 m</t>
  </si>
  <si>
    <t>Chapa múltipla metálica corrugada galvanizada tipo MP 152 ou similar para passagem inferior - E = 3,40 mm, H = 4,75 m e vão = 4,80 m</t>
  </si>
  <si>
    <t>Chapa múltipla metálica corrugada galvanizada tipo MP 152 ou similar para passagem inferior - E = 3,40 mm, H = 4,85 m e vão = 5,00 m</t>
  </si>
  <si>
    <t>Chapa múltipla metálica corrugada galvanizada tipo MP 152 ou similar para passagem inferior - E = 3,40 mm, H = 4,90 m e vão = 5,15 m</t>
  </si>
  <si>
    <t>Chapa múltipla metálica corrugada galvanizada tipo MP 152 ou similar para passagem inferior - E = 3,40 mm, H = 5,00 m e vão = 5,25 m</t>
  </si>
  <si>
    <t>Chapa múltipla metálica corrugada galvanizada tipo MP 152 ou similar para passagem inferior - E = 3,40 mm, H = 5,30 m e vão = 5,30 m</t>
  </si>
  <si>
    <t>Chapa múltipla metálica corrugada galvanizada tipo MP 152 ou similar para passagem inferior - E = 3,90 mm, H = 5,25 m e vão = 5,65 m</t>
  </si>
  <si>
    <t>Chapa múltipla metálica corrugada galvanizada tipo MP 152 ou similar para passagem inferior - E = 4,70 mm, H = 5,30 m e vão = 5,85 m</t>
  </si>
  <si>
    <t>Chapa múltipla metálica corrugada galvanizada tipo MP 152 ou similar para passagem inferior - E = 4,70 mm, H = 5,45 m e vão = 6,00 m</t>
  </si>
  <si>
    <t>Chapa múltipla metálica corrugada galvanizada tipo MP 152 ou similar para passagem inferior - E = 4,70 mm, H = 5,50 m e vão = 6,25 m</t>
  </si>
  <si>
    <t>Chapa múltipla metálica corrugada galvanizada de arco alto tipo MP 152S ou similar - E = 4,70 mm, H = 2,77 m e vão = 6,12 m</t>
  </si>
  <si>
    <t>Chapa múltipla metálica corrugada galvanizada de arco alto tipo MP 152S ou similar - E = 4,70 mm, H = 3,68 m e vão = 6,30 m</t>
  </si>
  <si>
    <t>Chapa múltipla metálica corrugada galvanizada de arco alto tipo MP 152S ou similar - E = 4,70 mm, H = 3,56 m e vão = 6,55 m</t>
  </si>
  <si>
    <t>Chapa múltipla metálica corrugada galvanizada de arco alto tipo MP 152S ou similar - E = 4,70 mm, H = 4,42 m e vão = 6,96 m</t>
  </si>
  <si>
    <t>Chapa múltipla metálica corrugada galvanizada de arco alto tipo MP 152S ou similar - E = 4,70 mm, H = 3,61 m e vão = 6,78 m</t>
  </si>
  <si>
    <t>Chapa múltipla metálica corrugada galvanizada de arco alto tipo MP 152S ou similar - E = 4,70 mm, H = 4,27 m e vão = 6,99 m</t>
  </si>
  <si>
    <t>Chapa múltipla metálica corrugada galvanizada de arco alto tipo MP 152S ou similar - E = 4,70 mm, H = 3,63 m e vão = 7,01 m</t>
  </si>
  <si>
    <t>Chapa múltipla metálica corrugada galvanizada de arco alto tipo MP 152S ou similar - E = 4,70 mm, H = 4,52 m e vão = 7,42 m</t>
  </si>
  <si>
    <t>Chapa múltipla metálica corrugada galvanizada de arco alto tipo MP 152S ou similar - E = 4,70 mm, H = 3,68 m e vão = 7,24 m</t>
  </si>
  <si>
    <t>Chapa múltipla metálica corrugada galvanizada de arco alto tipo MP 152S ou similar - E = 4,70 mm, H = 4,19 m e vão = 7,47 m</t>
  </si>
  <si>
    <t>Chapa múltipla metálica corrugada galvanizada de arco alto tipo MP 152S ou similar - E = 4,70 mm, H = 4,60 m e vão = 7,85 m</t>
  </si>
  <si>
    <t>Chapa múltipla metálica corrugada galvanizada de arco alto tipo MP 152S ou similar - E = 4,70 mm, H = 3,99 m e vão = 7,67 m</t>
  </si>
  <si>
    <t>Chapa múltipla metálica corrugada galvanizada de arco alto tipo MP 152S ou similar - E = 4,70 mm, H = 4,65 m e vão = 8,08 m</t>
  </si>
  <si>
    <t>Chapa múltipla metálica corrugada galvanizada de arco alto tipo MP 152S ou similar - E = 4,70 mm, H = 4,04 m e vão = 7,90 m</t>
  </si>
  <si>
    <t>Chapa múltipla metálica corrugada galvanizada de arco alto tipo MP 152S ou similar - E = 4,70 mm, H = 4,70 m e vão = 8,31 m</t>
  </si>
  <si>
    <t>Chapa múltipla metálica corrugada galvanizada de arco alto tipo MP 152S ou similar - E = 4,70 mm, H = 4,11 m e vão = 8,36 m</t>
  </si>
  <si>
    <t>Chapa múltipla metálica corrugada galvanizada de arco alto tipo MP 152S ou similar - E = 4,70 mm, H = 5,00 m e vão = 8,97 m</t>
  </si>
  <si>
    <t>Chapa múltipla metálica corrugada galvanizada de arco alto tipo MP 152S ou similar - E = 4,70 mm, H = 4,39 m e vão = 8,59 m</t>
  </si>
  <si>
    <t>Chapa múltipla metálica corrugada galvanizada de arco alto tipo MP 152S ou similar - E = 4,70 mm, H = 5,49 m e vão = 9,17 m</t>
  </si>
  <si>
    <t>Chapa múltipla metálica corrugada galvanizada de arco alto tipo MP 152S ou similar - E = 4,70 mm, H = 4,70 m e vão = 9,22 m</t>
  </si>
  <si>
    <t>Chapa múltipla metálica corrugada galvanizada de arco alto tipo MP 152S ou similar - E = 4,70 mm, H = 5,59 m e vão = 9,63 m</t>
  </si>
  <si>
    <t>Chapa múltipla metálica corrugada galvanizada de arco alto tipo MP 152S ou similar - E = 4,70 mm, H = 4,75 m e vão = 9,45 m</t>
  </si>
  <si>
    <t>Chapa múltipla metálica corrugada galvanizada de arco alto tipo MP 152S ou similar - E = 4,70 mm, H = 5,41 m e vão = 9,65 m</t>
  </si>
  <si>
    <t>Chapa múltipla metálica corrugada galvanizada de arco alto tipo MP 152S ou similar - E = 4,70 mm, H = 6,07 m e vão = 9,86 m</t>
  </si>
  <si>
    <t>Chapa múltipla metálica corrugada galvanizada de arco alto tipo MP 152S ou similar - E = 4,70 mm, H = 5,23 m e vão = 9,68 m</t>
  </si>
  <si>
    <t>Chapa múltipla metálica corrugada galvanizada de arco alto tipo MP 152S ou similar - E = 4,70 mm, H = 6,12 m e vão = 10,08 m</t>
  </si>
  <si>
    <t>Chapa múltipla metálica corrugada galvanizada de arco alto tipo MP 152S ou similar - E = 4,70 mm, H = 5,28 m e vão = 9,91 m</t>
  </si>
  <si>
    <t>Chapa múltipla metálica corrugada galvanizada de arco alto tipo MP 152S ou similar - E = 4,70 mm, H = 6,17 m e vão = 10,31 m</t>
  </si>
  <si>
    <t>Chapa múltipla metálica corrugada galvanizada de arco alto tipo MP 152S ou similar - E = 4,70 mm, H = 5,38 m e vão = 10,36 m</t>
  </si>
  <si>
    <t>Chapa múltipla metálica corrugada galvanizada de arco alto tipo MP 152S ou similar - E = 4,70 mm, H = 6,05 m e vão = 10,54 m</t>
  </si>
  <si>
    <t>Chapa múltipla metálica corrugada galvanizada de arco alto tipo MP 152S ou similar - E = 4,70 mm, H = 6,48 m e vão = 10,74 m</t>
  </si>
  <si>
    <t>Chapa múltipla metálica corrugada galvanizada de arco alto tipo MP 152S ou similar - E = 4,70 mm, H = 7,12 m e vão = 11,35 m</t>
  </si>
  <si>
    <t>Chapa múltipla metálica corrugada galvanizada de arco alto tipo MP 152S ou similar - E = 6,40 mm, H = 5,41 m e vão = 10,57 m</t>
  </si>
  <si>
    <t>Chapa múltipla metálica corrugada galvanizada de arco alto tipo MP 152S ou similar - E = 6,40 mm, H = 6,10 m e vão = 10,77 m</t>
  </si>
  <si>
    <t>Chapa múltipla metálica corrugada galvanizada de arco alto tipo MP 152S ou similar - E = 6,40 mm, H = 6,53 m e vão = 10,97 m</t>
  </si>
  <si>
    <t>Chapa múltipla metálica corrugada galvanizada de arco alto tipo MP 152S ou similar - E = 6,40 mm, H = 7,16 m e vão = 11,58 m</t>
  </si>
  <si>
    <t>Chapa múltipla metálica corrugada galvanizada tipo MP 152S ovoide ou similar - E = 4,70 mm, H = 7,82 m e vão = 7,21 m</t>
  </si>
  <si>
    <t>Chapa múltipla metálica corrugada galvanizada tipo MP 152S ovoide ou similar - E = 4,70 mm, H = 7,87 m e vão = 7,31 m</t>
  </si>
  <si>
    <t>Chapa múltipla metálica corrugada galvanizada tipo MP 152S ovoide ou similar - E = 4,70 mm, H = 7,90 m e vão = 7,77 m</t>
  </si>
  <si>
    <t>Chapa múltipla metálica corrugada galvanizada tipo MP 152S ovoide ou similar - E = 4,70 mm, H = 8,44 m e vão = 7,57 m</t>
  </si>
  <si>
    <t>Chapa múltipla metálica corrugada galvanizada tipo MP 152S ovoide ou similar - E = 4,70 mm, H = 8,23 m e vão = 8,36 m</t>
  </si>
  <si>
    <t>Chapa múltipla metálica corrugada galvanizada tipo MP 152S ovoide ou similar - E = 4,70 mm, H = 8,01 m e vão = 8,13 m</t>
  </si>
  <si>
    <t>Chapa múltipla metálica corrugada galvanizada tipo MP 152S ovoide ou similar - E = 4,70 mm, H = 8,48 m e vão = 8,56 m</t>
  </si>
  <si>
    <t>Chapa múltipla metálica corrugada galvanizada tipo MP 152S ovoide ou similar - E = 4,70 mm, H = 9,32 m e vão = 8,71 m</t>
  </si>
  <si>
    <t>Chapa múltipla metálica corrugada galvanizada tipo MP 152S ovoide ou similar - E = 4,70 mm, H = 9,04 m e vão = 9,15 m</t>
  </si>
  <si>
    <t>Chapa múltipla metálica corrugada galvanizada tipo MP 152S ovoide ou similar - E = 4,70 mm, H = 9,50 m e vão = 9,15 m</t>
  </si>
  <si>
    <t>Terminal absorvedor de energia de abertura com nível de contenção TL3 para defensa metálica</t>
  </si>
  <si>
    <t>Terminal absorvedor de energia de não abertura com nível de contenção TL3 para defensa metálica</t>
  </si>
  <si>
    <t>Chumbador em aço CA 25</t>
  </si>
  <si>
    <t>Arame liso em aço galvanizado - D = 1,24 mm (18 BWG)</t>
  </si>
  <si>
    <t>Porca sextavada em aço para ancoragem de tirantes - D = 38 mm e C = 55 mm</t>
  </si>
  <si>
    <t>Tela de poliamida - malha de 60 fios/cm</t>
  </si>
  <si>
    <t>Tirante de barra de aço - tensão de escoamento = 520 MPa, tensão de ruptura = 690 MPa e D = 32 mm</t>
  </si>
  <si>
    <t>Válvula manchete - D = 20 mm</t>
  </si>
  <si>
    <t>Barra chata em aço galvanizado</t>
  </si>
  <si>
    <t>Luva para bainha metálica - D = 30 mm</t>
  </si>
  <si>
    <t>Luva para bainha metálica - D = 35 mm</t>
  </si>
  <si>
    <t>Luva para bainha metálica - D = 40 mm</t>
  </si>
  <si>
    <t>Luva para bainha metálica - D = 45 mm</t>
  </si>
  <si>
    <t>Luva para bainha metálica - D = 50 mm</t>
  </si>
  <si>
    <t>Luva para bainha metálica - D = 55 mm</t>
  </si>
  <si>
    <t>Luva para bainha metálica - D = 60 mm</t>
  </si>
  <si>
    <t>Luva para bainha metálica - D = 65 mm</t>
  </si>
  <si>
    <t>Luva para bainha metálica - D = 70 mm</t>
  </si>
  <si>
    <t>Luva para bainha metálica - D = 75 mm</t>
  </si>
  <si>
    <t>Luva para bainha metálica - D = 80 mm</t>
  </si>
  <si>
    <t>Luva para bainha metálica - D = 85 mm</t>
  </si>
  <si>
    <t>Luva para bainha metálica - D = 90 mm</t>
  </si>
  <si>
    <t>Luva para bainha metálica - D = 95 mm</t>
  </si>
  <si>
    <t>Luva para bainha metálica - D = 100 mm</t>
  </si>
  <si>
    <t>Luva para bainha metálica - D = 110 mm</t>
  </si>
  <si>
    <t>Luva para bainha metálica - D = 120 mm</t>
  </si>
  <si>
    <t>Luva para bainha metálica - D = 130 mm</t>
  </si>
  <si>
    <t>Luva para bainha metálica ovalizada de 19 x 36 mm</t>
  </si>
  <si>
    <t>Luva para bainha metálica ovalizada de 19 x 48 mm</t>
  </si>
  <si>
    <t>Luva para bainha metálica ovalizada de 19 x 62 mm</t>
  </si>
  <si>
    <t>Luva para bainha metálica ovalizada de 22 x 32 mm</t>
  </si>
  <si>
    <t>Luva para bainha metálica ovalizada de 22 x 55 mm</t>
  </si>
  <si>
    <t>Luva para bainha metálica ovalizada de 22 x 73 mm</t>
  </si>
  <si>
    <t>Tinta em pó à base de resina poliéster</t>
  </si>
  <si>
    <t>Apoio de neoprene não fretado - C = 100 mm, L = 100 mm e E = 20 mm</t>
  </si>
  <si>
    <t>Porca sextavada em aço galvanizado para parafuso - D = 9,525 mm (3/8")</t>
  </si>
  <si>
    <t>Porca sextavada em aço galvanizado para parafuso - D = 12 mm (M12)</t>
  </si>
  <si>
    <t>Parafuso de cabeça sextavada em aço galvanizado, classe 8.8 - D = 12 mm (M12) e C = 30 mm</t>
  </si>
  <si>
    <t>Ligação tipo barra chata em aço galvanizado para contenção - L = 45 mm e E = 4 mm</t>
  </si>
  <si>
    <t>Fita metálica SAE 1010/1020 para solo reforçado - L = 50 mm e E = 4 mm</t>
  </si>
  <si>
    <t>Material para aterro reforçado com fitas metálicas</t>
  </si>
  <si>
    <t>Tubo PEAD PE 100 PN 5 para estais - D = 140 mm</t>
  </si>
  <si>
    <t>Tubo PEAD PE 100 PN 5 para estais - D = 160 mm</t>
  </si>
  <si>
    <t>Tubo PEAD PE 100 PN 5 para estais - D = 180 mm</t>
  </si>
  <si>
    <t>Tubo PEAD PE 100 PN 5 para estais - D = 200 mm</t>
  </si>
  <si>
    <t>Tubo PEAD PE 100 PN 5 para estais - D = 225 mm</t>
  </si>
  <si>
    <t>Tubo PEAD PE 100 PN 5 para estais - D = 250 mm</t>
  </si>
  <si>
    <t>Tubo PEAD PE 100 PN 5 para estais - D = 280 mm</t>
  </si>
  <si>
    <t>Tubo PEAD PE 100 PN 5 para estais - D = 315 mm</t>
  </si>
  <si>
    <t>Tubo antivandalismo em aço galvanizado para estais de 12 cordoalhas - D = 15,7 mm</t>
  </si>
  <si>
    <t>Tubo antivandalismo em aço galvanizado para estais de 19 cordoalhas - D = 15,7 mm</t>
  </si>
  <si>
    <t>Tubo antivandalismo em aço galvanizado para estais de 22 cordoalhas - D = 15,7 mm</t>
  </si>
  <si>
    <t>Tubo antivandalismo em aço galvanizado para estais de 31 cordoalhas - D = 15,7 mm</t>
  </si>
  <si>
    <t>Tubo antivandalismo em aço galvanizado para estais de 37 cordoalhas - D = 15,7 mm</t>
  </si>
  <si>
    <t>Tubo antivandalismo em aço galvanizado para estais de 43 cordoalhas - D = 15,7 mm</t>
  </si>
  <si>
    <t>Tubo antivandalismo em aço galvanizado para estais de 55 cordoalhas - D = 15,7 mm</t>
  </si>
  <si>
    <t>Tubo antivandalismo em aço galvanizado para estais de 61 cordoalhas - D = 15,7 mm</t>
  </si>
  <si>
    <t>Tubo antivandalismo em aço galvanizado para estais de 73 cordoalhas - D = 15,7 mm</t>
  </si>
  <si>
    <t>Tubo antivandalismo em aço galvanizado para estais de 85 cordoalhas - D = 15,7 mm</t>
  </si>
  <si>
    <t>Tubo antivandalismo em aço galvanizado para estais de 91 cordoalhas - D = 15,7 mm</t>
  </si>
  <si>
    <t>Tubo fôrma lado fixo em aço galvanizado para estais de 12 cordoalhas - D = 15,7 mm</t>
  </si>
  <si>
    <t>Tubo fôrma lado fixo em aço galvanizado para estais de 19 cordoalhas - D = 15,7 mm</t>
  </si>
  <si>
    <t>Tubo fôrma lado fixo em aço galvanizado para estais de 22 cordoalhas - D = 15,7 mm</t>
  </si>
  <si>
    <t>Tubo fôrma lado fixo em aço galvanizado para estais de 31 cordoalhas - D = 15,7 mm</t>
  </si>
  <si>
    <t>Tubo fôrma lado fixo em aço galvanizado para estais de 37 cordoalhas - D = 15,7 mm</t>
  </si>
  <si>
    <t>Tubo fôrma lado fixo em aço galvanizado para estais de 43 cordoalhas - D = 15,7 mm</t>
  </si>
  <si>
    <t>Tubo fôrma lado fixo em aço galvanizado para estais de 55 cordoalhas - D = 15,7 mm</t>
  </si>
  <si>
    <t>Tubo fôrma lado fixo em aço galvanizado para estais de 61 cordoalhas - D = 15,7 mm</t>
  </si>
  <si>
    <t>Tubo fôrma lado fixo em aço galvanizado para estais de 73 cordoalhas - D = 15,7 mm</t>
  </si>
  <si>
    <t>Tubo fôrma lado fixo em aço galvanizado para estais de 85 cordoalhas - D = 15,7 mm</t>
  </si>
  <si>
    <t>Tubo fôrma lado fixo em aço galvanizado para estais de 91 cordoalhas - D = 15,7 mm</t>
  </si>
  <si>
    <t>Tubo fôrma lado regulável em aço galvanizado para estais de 12 cordoalhas - D = 15,7 mm</t>
  </si>
  <si>
    <t>Tubo fôrma lado regulável em aço galvanizado para estais de 19 cordoalhas - D = 15,7 mm</t>
  </si>
  <si>
    <t>Tubo fôrma lado regulável em aço galvanizado para estais de 22 cordoalhas - D = 15,7 mm</t>
  </si>
  <si>
    <t>Tubo fôrma lado regulável em aço galvanizado para estais de 31 cordoalhas - D = 15,7 mm</t>
  </si>
  <si>
    <t>Tubo fôrma lado regulável em aço galvanizado para estais de 37 cordoalhas - D = 15,7 mm</t>
  </si>
  <si>
    <t>Tubo fôrma lado regulável em aço galvanizado para estais de 43 cordoalhas - D = 15,7 mm</t>
  </si>
  <si>
    <t>Tubo fôrma lado regulável em aço galvanizado para estais de 55 cordoalhas - D = 15,7 mm</t>
  </si>
  <si>
    <t>Tubo fôrma lado regulável em aço galvanizado para estais de 61 cordoalhas - D = 15,7 mm</t>
  </si>
  <si>
    <t>Tubo fôrma lado regulável em aço galvanizado para estais de 73 cordoalhas - D = 15,7 mm</t>
  </si>
  <si>
    <t>Tubo fôrma lado regulável em aço galvanizado para estais de 85 cordoalhas - D = 15,7 mm</t>
  </si>
  <si>
    <t>Tubo fôrma lado regulável em aço galvanizado para estais de 91 cordoalhas - D = 15,7 mm</t>
  </si>
  <si>
    <t>Coroa de botões esféricos - Ring bit - D = 104 mm (4 3/32")</t>
  </si>
  <si>
    <t>Película retrorrefletiva tipo III + SI (sinal impresso com película de sobreposição tipo V)</t>
  </si>
  <si>
    <t>Tubo de revestimento em aço-carbono schedule 40 - DN = 101,6 mm (4")</t>
  </si>
  <si>
    <t>Cimento asfáltico de petróleo com borracha - CAP 50/70 com 15% de borracha de pneu</t>
  </si>
  <si>
    <t>Película retrorrefletiva tipo I + SI (sinal impresso com película de sobreposição tipo V)</t>
  </si>
  <si>
    <t>Chapa de poliéster reforçada com fibra de vidro - E = 2,0 mm</t>
  </si>
  <si>
    <t>Chapa de alumínio composto (ACM) - E = 3,0 mm</t>
  </si>
  <si>
    <t>Película retrorrefletiva tipo X + SI (sinal impresso com película de sobreposição tipo V)</t>
  </si>
  <si>
    <t>Fita adesiva estrutural dupla-face - E = 2 mm e L = 25 mm</t>
  </si>
  <si>
    <t>Película retrorrefletiva tipo I</t>
  </si>
  <si>
    <t>Película retrorrefletiva tipo III + SI</t>
  </si>
  <si>
    <t>Película retrorrefletiva tipo III</t>
  </si>
  <si>
    <t>Película não retrorrefletiva tipo IV</t>
  </si>
  <si>
    <t>Película retrorrefletiva tipo X</t>
  </si>
  <si>
    <t>Duto flexível de ventilação de poliéster aluminizado sem isolamento - D = 200 mm</t>
  </si>
  <si>
    <t>Cabo de cobre flexível antichama isolado em HEPR - tensão de 0,6/1,0 kV e seção de 2 x 6 mm²</t>
  </si>
  <si>
    <t>Cabo de cobre flexível antichama isolado em HEPR - tensão de 0,6/1,0 kV e seção de 4 x 6 mm²</t>
  </si>
  <si>
    <t>Tinta plástica à base de resina metacrílica aplicada a frio por aspersão (spray)</t>
  </si>
  <si>
    <t>Ancoragem fixa para estais de 12 cordoalhas - D = 15,7 mm</t>
  </si>
  <si>
    <t>Ancoragem fixa para estais de 22 cordoalhas - D = 15,7 mm</t>
  </si>
  <si>
    <t>Ancoragem fixa para estais de 43 cordoalhas - D = 15,7 mm</t>
  </si>
  <si>
    <t>Ancoragem fixa para estais de 85 cordoalhas - D = 15,7 mm</t>
  </si>
  <si>
    <t>Ancoragem regulável para estais de 12 cordoalhas - D = 15,7 mm</t>
  </si>
  <si>
    <t>Ancoragem regulável para estais de 22 cordoalhas - D = 15,7 mm</t>
  </si>
  <si>
    <t>Ancoragem regulável para estais de 43 cordoalhas - D = 15,7 mm</t>
  </si>
  <si>
    <t>Ancoragem regulável para estais de 85 cordoalhas - D = 15,7 mm</t>
  </si>
  <si>
    <t>Tubo PEAD PE 100 PN 5 para estais - D = 110 mm</t>
  </si>
  <si>
    <t>Arruela lisa em aço zincado branco para parafuso - D = 9,525 mm (3/8")</t>
  </si>
  <si>
    <t>Viga de madeira - E = 5 cm e L = 11 cm</t>
  </si>
  <si>
    <t>Purgador plástico</t>
  </si>
  <si>
    <t>Chumbador de expansão controlada por torque em aço zincado para concreto - D = 8,0 mm</t>
  </si>
  <si>
    <t>Corrente de elo soldado em aço SAE 1010/1020 com acabamento polido - E = 25,00 mm (1")</t>
  </si>
  <si>
    <t>Corrente de elo soldado em aço SAE 1010/1020 com acabamento polido - E = 12,50 mm (1/2")</t>
  </si>
  <si>
    <t>Corrente de elo soldado em aço SAE 1010/1020 com acabamento polido - E = 19,00 mm (3/4")</t>
  </si>
  <si>
    <t>Lanterna de sinalização náutica com acessórios de fixação - alcance 2 mn</t>
  </si>
  <si>
    <t>Lanterna de sinalização náutica com acessórios de fixação - alcance 3 mn</t>
  </si>
  <si>
    <t>Lanterna de sinalização náutica com acessórios de fixação - alcance 4 mn</t>
  </si>
  <si>
    <t>Lanterna de sinalização náutica com acessórios de fixação - alcance 6 mn</t>
  </si>
  <si>
    <t>Lanterna de sinalização náutica com acessórios de fixação - alcance 8 mn</t>
  </si>
  <si>
    <t>Manilha âncora em aço forjado com porca e cupilha - DN = 16,0 mm (5/8")</t>
  </si>
  <si>
    <t>Manilha reta em aço forjado com porca e cupilha - DN = 38,1 mm (1 1/2")</t>
  </si>
  <si>
    <t>Manilha reta em aço forjado com porca e cupilha - DN = 25,4 mm (1")</t>
  </si>
  <si>
    <t>Suporte polimérico ecológico maciço colapsível para placa de sinalização - seção de 10 x 10 cm</t>
  </si>
  <si>
    <t>Placa de ancoragem para tirante de barra de aço - E = 12,7 mm e seção de 160 x 160 mm</t>
  </si>
  <si>
    <t>Material demolido - concreto simples</t>
  </si>
  <si>
    <t>Material demolido - madeira</t>
  </si>
  <si>
    <t>Revestimento asfáltico</t>
  </si>
  <si>
    <t>Camada granular (base ou sub-base)</t>
  </si>
  <si>
    <t>Material demolido - remendo profundo</t>
  </si>
  <si>
    <t>Material demolido - alvenaria</t>
  </si>
  <si>
    <t>Acessórios e materiais metálicos</t>
  </si>
  <si>
    <t>Material demolido - concreto armado</t>
  </si>
  <si>
    <t>Material de 3ª categoria</t>
  </si>
  <si>
    <t>Solo</t>
  </si>
  <si>
    <t>Grãos, agregados e solos derramados na pista</t>
  </si>
  <si>
    <t>Veículos de pequeno porte incendiados em rodovia</t>
  </si>
  <si>
    <t>Tinta à base de resina epóxi bicomponente</t>
  </si>
  <si>
    <t>Tinta à base de resina epóxi poliamida bicomponente para fundo preparador de pintura</t>
  </si>
  <si>
    <t>Tinta anticorrosiva à base de resina epóxi poliamida bicomponente</t>
  </si>
  <si>
    <t>Guincho manual com capacidade de tração de 100 kN com cabo de aço</t>
  </si>
  <si>
    <t>Guincho manual com capacidade de tração de 200 kN com cabo de aço</t>
  </si>
  <si>
    <t>Pneu reaproveitado</t>
  </si>
  <si>
    <t>Sapatilha em aço inox - D = 13 mm (1/2")</t>
  </si>
  <si>
    <t>Molinete manual com capacidade de tração de 70 kN</t>
  </si>
  <si>
    <t>Ânodo de sacrifício em liga de zinco - peso = 20 kg</t>
  </si>
  <si>
    <t>Cabo de aço - D = 42,00 mm (1 5/8")</t>
  </si>
  <si>
    <t>Terminal soquete fechado em aço galvanizado compatível com cabo de aço de D = 42 mm</t>
  </si>
  <si>
    <t>Manilha reta em aço forjado com porca e cupilha - D = 57,2 mm (2 1/4")</t>
  </si>
  <si>
    <t>Tubo mecânico em aço-carbono</t>
  </si>
  <si>
    <t>Material combustível removido</t>
  </si>
  <si>
    <t>Blocos de rocha ou matacões</t>
  </si>
  <si>
    <t>Material asfáltico removido</t>
  </si>
  <si>
    <t>Estrutura de pórtico metálico removida</t>
  </si>
  <si>
    <t>Estrutura de semipórtico duplo metálico removida</t>
  </si>
  <si>
    <t>Estrutura de semipórtico metálico removida</t>
  </si>
  <si>
    <t>Mangueira para hidrojateamento com pressão de trabalho de até 17,5 MPa (2.538 psi) - D = 25 mm (1")</t>
  </si>
  <si>
    <t>Mangueira para sistema de sucção a vácuo com vazão de entrada de até 3,6 m³/h (60 l/min) - D = 72,5 mm (3")</t>
  </si>
  <si>
    <t>Detritos removidos de bueiros</t>
  </si>
  <si>
    <t>Material triturado - galhos e troncos</t>
  </si>
  <si>
    <t>Canal monobloco com corpo e grelha em concreto polímero com efeito autolimpante - carga de controle de 400 kN - C = 100,0 cm, L = 15,0 cm e H = 23,0 cm</t>
  </si>
  <si>
    <t>Canal monobloco com corpo e grelha em concreto polímero com efeito autolimpante - carga de controle de 400 kN - C = 100,0 cm, L = 25,0 cm e H = 32,0 cm</t>
  </si>
  <si>
    <t>Canal monobloco com corpo e grelha em concreto polímero com efeito autolimpante - carga de controle de 900 kN - C = 100,0 cm, L = 16,0 cm e H = 26,5 cm</t>
  </si>
  <si>
    <t>Canal monobloco com corpo e grelha em concreto polímero com efeito autolimpante - carga de controle de 900 kN - C = 100,0 cm, L = 21,0 cm e H = 28,0 cm</t>
  </si>
  <si>
    <t>Canal monobloco com corpo e grelha em concreto polímero com efeito autolimpante - carga de controle de 900 kN - C = 100,0 cm, L = 21,0 cm e H = 38,0 cm</t>
  </si>
  <si>
    <t>Canal monobloco com corpo e grelha em concreto polímero com efeito autolimpante - carga de controle de 900 kN - C = 100,0 cm, L = 21,0 cm e H = 48,0 cm</t>
  </si>
  <si>
    <t>Canal monobloco com corpo e grelha em concreto polímero com efeito autolimpante - carga de controle de 900 kN - C = 100,0 cm, L = 26,0 cm e H = 33,0 cm</t>
  </si>
  <si>
    <t>Canal monobloco com corpo e grelha em concreto polímero com efeito autolimpante - carga de controle de 900 kN - C = 100,0 cm, L = 26,0 cm e H = 53,0 cm</t>
  </si>
  <si>
    <t>Canal monobloco com corpo e grelha em concreto polímero com efeito autolimpante - carga de controle de 900 kN - C = 200,0 cm, L = 40,0 cm e H = 59,5 cm</t>
  </si>
  <si>
    <t>Canal em polietileno e polipropileno com efeito autolimpante e grelha de encaixe em poliamida reforçada - carga de controle de 250 kN - C = 100,0 cm, L = 16,0 cm e H = 12,2 cm</t>
  </si>
  <si>
    <t>Canal em polietileno e polipropileno com efeito autolimpante e grelha de encaixe em poliamida reforçada - carga de controle de 250 kN - C = 100,0 cm, L = 16,0 cm e H = 17,2 cm</t>
  </si>
  <si>
    <t>Canal em polietileno e polipropileno com efeito autolimpante e grelha de encaixe em poliamida reforçada - carga de controle de 250 kN - C = 100,0 cm, L = 16,0 cm e H = 5,5 cm</t>
  </si>
  <si>
    <t>Canal em polietileno e polipropileno com efeito autolimpante e grelha de encaixe em ferro fundido dúctil - carga de controle de 400 kN - C = 100,0 cm, L = 14,7 cm e H = 15,7 cm</t>
  </si>
  <si>
    <t>Canal em polietileno e polipropileno com efeito autolimpante e grelha de encaixe em ferro fundido dúctil - carga de controle de 400 kN - C = 100,0 cm, L = 24,7 cm e H = 20,8 cm</t>
  </si>
  <si>
    <t>Canal em polietileno e polipropileno com efeito autolimpante e grelha de encaixe em ferro fundido dúctil - carga de controle de 400 kN - C = 100,0 cm, L = 34,9 cm e H = 25,8 cm</t>
  </si>
  <si>
    <t>Canal em polietileno e polipropileno com efeito autolimpante e grelha de encaixe em ferro fundido dúctil - carga de controle de 600 kN - C = 100,0 cm, L = 16,0 cm e H = 12,2 cm</t>
  </si>
  <si>
    <t>Canal em polietileno e polipropileno com efeito autolimpante e grelha de encaixe em ferro fundido dúctil - carga de controle de 600 kN - C = 100,0 cm, L = 21,2 cm e H = 18,0 cm</t>
  </si>
  <si>
    <t>Canal em polietileno e polipropileno com efeito autolimpante e grelha de encaixe em ferro fundido dúctil - carga de controle de 600 kN - C = 100,0 cm, L = 26,2 cm e H = 17,2 cm</t>
  </si>
  <si>
    <t>Canal em polietileno e polipropileno com efeito autolimpante e abertura de captação em ferro fundido dúctil - carga de controle de 900 kN - C = 100,0 cm, L = 21,0 cm e H = 57,9 cm</t>
  </si>
  <si>
    <t>Canal em polietileno e polipropileno com efeito autolimpante e abertura de captação em ferro fundido dúctil - carga de controle de 900 kN - C = 100,0 cm, L = 25,2 cm e H = 57,8 cm</t>
  </si>
  <si>
    <t>Canal em polietileno e polipropileno com efeito autolimpante e abertura de captação em ferro fundido dúctil - carga de controle de 900 kN - C = 100,0 cm, L = 42,0 cm e H = 95,0 cm</t>
  </si>
  <si>
    <t>Canal em polietileno e polipropileno com efeito autolimpante e abertura de captação em ferro fundido dúctil - carga de controle de 900 kN - C = 114,2 cm, L = 78,0 cm e H = 106,0 cm</t>
  </si>
  <si>
    <t>Custo equivalente da construção civil para construção do Estaleiro Padrão</t>
  </si>
  <si>
    <t>Animais de grande porte mortos em rodovia</t>
  </si>
  <si>
    <t>Animais de pequeno porte mortos em rodovia</t>
  </si>
  <si>
    <t>Emborrachados de pneus espalhados em rodovia</t>
  </si>
  <si>
    <t>Espécimes arbóreos de até 20 m tombados na pista</t>
  </si>
  <si>
    <t>Espécimes arbóreos de 20 a 40 m tombados na pista</t>
  </si>
  <si>
    <t>Sucatas derramadas em rodovia</t>
  </si>
  <si>
    <t>Veículos de grande porte incendiados em rodovia</t>
  </si>
  <si>
    <t>Veículos de médio porte incendiados em rodovia</t>
  </si>
  <si>
    <t>Veículos de grande porte tombados em rodovia</t>
  </si>
  <si>
    <t>Veículos de médio porte tombados em rodovia</t>
  </si>
  <si>
    <t>Veículos de pequeno porte tombados em rodovia</t>
  </si>
  <si>
    <t>Vidros, caixas e engradados derramados na pista</t>
  </si>
  <si>
    <t>Tacha refletiva em plástico injetado bidirecional com um pino - tipo I</t>
  </si>
  <si>
    <t>Tacha refletiva em plástico injetado bidirecional com um pino - tipo II</t>
  </si>
  <si>
    <t>Tacha refletiva em plástico injetado bidirecional com um pino - tipo III</t>
  </si>
  <si>
    <t>Tacha refletiva em plástico injetado bidirecional com um pino - tipo IV</t>
  </si>
  <si>
    <t>Tacha refletiva em plástico injetado bidirecional sem pino - tipo I</t>
  </si>
  <si>
    <t>Tacha refletiva em plástico injetado bidirecional sem pino - tipo II</t>
  </si>
  <si>
    <t>Tacha refletiva em plástico injetado bidirecional sem pino - tipo III</t>
  </si>
  <si>
    <t>Tacha refletiva em plástico injetado bidirecional sem pino - tipo IV</t>
  </si>
  <si>
    <t>Tacha refletiva em plástico injetado monodirecional com um pino - tipo I</t>
  </si>
  <si>
    <t>Tacha refletiva em plástico injetado monodirecional com um pino - tipo II</t>
  </si>
  <si>
    <t>Tacha refletiva em plástico injetado monodirecional com um pino - tipo III</t>
  </si>
  <si>
    <t>Tacha refletiva em plástico injetado monodirecional com um pino - tipo IV</t>
  </si>
  <si>
    <t>Tacha refletiva em plástico injetado monodirecional sem pino - tipo I</t>
  </si>
  <si>
    <t>Tacha refletiva em plástico injetado monodirecional sem pino - tipo II</t>
  </si>
  <si>
    <t>Tacha refletiva em plástico injetado monodirecional sem pino - tipo III</t>
  </si>
  <si>
    <t>Tacha refletiva em plástico injetado monodirecional sem pino - tipo IV</t>
  </si>
  <si>
    <t>Tacha refletiva em resina sintética bidirecional com um pino - tipo I</t>
  </si>
  <si>
    <t>Tacha refletiva em resina sintética bidirecional com um pino - tipo II</t>
  </si>
  <si>
    <t>Tacha refletiva em resina sintética bidirecional com um pino - tipo III</t>
  </si>
  <si>
    <t>Tacha refletiva em resina sintética bidirecional com um pino - tipo IV</t>
  </si>
  <si>
    <t>Tacha refletiva em resina sintética bidirecional sem pino - tipo I</t>
  </si>
  <si>
    <t>Tacha refletiva em resina sintética bidirecional sem pino - tipo II</t>
  </si>
  <si>
    <t>Tacha refletiva em resina sintética bidirecional sem pino - tipo III</t>
  </si>
  <si>
    <t>Tacha refletiva em resina sintética bidirecional sem pino - tipo IV</t>
  </si>
  <si>
    <t>Tacha refletiva em resina sintética monodirecional com um pino - tipo I</t>
  </si>
  <si>
    <t>Tacha refletiva em resina sintética monodirecional com um pino - tipo II</t>
  </si>
  <si>
    <t>Tacha refletiva em resina sintética monodirecional com um pino - tipo III</t>
  </si>
  <si>
    <t>Tacha refletiva em resina sintética monodirecional com um pino - tipo IV</t>
  </si>
  <si>
    <t>Tacha refletiva em resina sintética monodirecional sem pino - tipo I</t>
  </si>
  <si>
    <t>Tacha refletiva em resina sintética monodirecional sem pino - tipo II</t>
  </si>
  <si>
    <t>Tacha refletiva em resina sintética monodirecional sem pino - tipo III</t>
  </si>
  <si>
    <t>Tacha refletiva em resina sintética monodirecional sem pino - tipo IV</t>
  </si>
  <si>
    <t>Tacha refletiva metálica bidirecional com dois pinos - tipo II</t>
  </si>
  <si>
    <t>Tacha refletiva metálica bidirecional com dois pinos - tipo III</t>
  </si>
  <si>
    <t>Tacha refletiva metálica bidirecional com dois pinos - tipo IV</t>
  </si>
  <si>
    <t>Tacha refletiva metálica bidirecional com um pino - tipo II</t>
  </si>
  <si>
    <t>Tacha refletiva metálica bidirecional com um pino - tipo III</t>
  </si>
  <si>
    <t>Tacha refletiva metálica bidirecional com um pino - tipo IV</t>
  </si>
  <si>
    <t>Tacha refletiva metálica monodirecional com dois pinos - tipo II</t>
  </si>
  <si>
    <t>Tacha refletiva metálica monodirecional com dois pinos - tipo III</t>
  </si>
  <si>
    <t>Tacha refletiva metálica monodirecional com dois pinos - tipo IV</t>
  </si>
  <si>
    <t>Tacha refletiva metálica monodirecional com um pino - tipo II</t>
  </si>
  <si>
    <t>Tacha refletiva metálica monodirecional com um pino - tipo III</t>
  </si>
  <si>
    <t>Tacha refletiva metálica monodirecional com um pino - tipo IV</t>
  </si>
  <si>
    <t>Tachão refletivo em plástico injetado bidirecional</t>
  </si>
  <si>
    <t>Tachão refletivo em plástico injetado monodirecional</t>
  </si>
  <si>
    <t>Tachão refletivo em resina sintética bidirecional</t>
  </si>
  <si>
    <t>Tachão refletivo em resina sintética monodirecional</t>
  </si>
  <si>
    <t>Emulsão asfáltica com polímero - RR-1C-E</t>
  </si>
  <si>
    <t>Reservatório metálico tipo taça - capacidade de 5.000 l</t>
  </si>
  <si>
    <t>Reservatório metálico tipo taça - capacidade de 10.000 l</t>
  </si>
  <si>
    <t>Reservatório metálico tipo taça - capacidade de 20.000 l</t>
  </si>
  <si>
    <t>Reservatório metálico tipo taça - capacidade de 30.000 l</t>
  </si>
  <si>
    <t>AMV tipo TR37, abertura 1:8, bitola métrica</t>
  </si>
  <si>
    <t>AMV tipo TR37, abertura 1:10, bitola métrica</t>
  </si>
  <si>
    <t>AMV tipo TR37, abertura 1:12, bitola métrica</t>
  </si>
  <si>
    <t>AMV tipo TR37, abertura 1:14, bitola métrica</t>
  </si>
  <si>
    <t>Bico para corte a plasma manual - 65A</t>
  </si>
  <si>
    <t>Bico para corte a plasma manual - 45A</t>
  </si>
  <si>
    <t>Bocal para corte a plasma manual - 45A/65A</t>
  </si>
  <si>
    <t>Capa de retenção para corte a plasma manual - 45A/65A</t>
  </si>
  <si>
    <t>Eletrodo para corte a plasma manual - 45A/65A</t>
  </si>
  <si>
    <t>Distribuidor de gás para corte a plasma manual - 45A/65A</t>
  </si>
  <si>
    <t>Parafuso de cabeça sextavada em aço inox - D = 12,7 mm (1/2") e C = 38,1 mm (1.1/2")</t>
  </si>
  <si>
    <t>Porca sextavada em aço inox para parafuso - D = 12,7 mm (1/2")</t>
  </si>
  <si>
    <t>Arruela lisa em aço inox - D = 12,7 mm (1/2")</t>
  </si>
  <si>
    <t>Disco de corte com 80 dentes multimaterial - D = 250 mm</t>
  </si>
  <si>
    <t>Lixa d'água Nº 360</t>
  </si>
  <si>
    <t>Diluente para tinta epóxi bicomponente ou tricomponente</t>
  </si>
  <si>
    <t>Tinta à base de resina epóxi óxido de ferro</t>
  </si>
  <si>
    <t>Diluente para esmalte poliuretano de dois componentes</t>
  </si>
  <si>
    <t>Tinta esmalte poliuretano bicomponente</t>
  </si>
  <si>
    <t>Catalisador para tinta fosfatizante</t>
  </si>
  <si>
    <t>Tinta fosfatizante para fundo preparador de pintura</t>
  </si>
  <si>
    <t>Luva em aço galvanizado com rosca BSP classe leve - D = 12,5 mm (1/2")</t>
  </si>
  <si>
    <t>Plug tipo bujão em aço galvanizado com rosca BSP - D = 15 mm (1/2")</t>
  </si>
  <si>
    <t>Tubo em aço-carbono - E = 3,35 mm e D = 80 mm (3")</t>
  </si>
  <si>
    <t>Tubo em aço-carbono - E = 3,00 mm e D = 150 mm (6")</t>
  </si>
  <si>
    <t>Cantoneira em alumínio de abas iguais - L = 38,1 mm e E = 4,76 mm</t>
  </si>
  <si>
    <t>Parafuso de cabeça sextavada em aço inox - D = 8 mm (M8) e C = 20 mm</t>
  </si>
  <si>
    <t>Porca sextavada em aço inox para parafuso - D = 8 mm (M8)</t>
  </si>
  <si>
    <t>Arruela lisa em aço inox para parafuso - D = 8,4 mm (M8)</t>
  </si>
  <si>
    <t>Arruela de pressão em aço inox para parafuso - D = 8,1 mm (M8)</t>
  </si>
  <si>
    <t>Parafuso de cabeça sextavada em aço inox - D = 12,7 mm (1/2") e C = 19,05 mm (3/4")</t>
  </si>
  <si>
    <t>Barra redonda em aço SAE 1020 - D = 25,4 mm (1")</t>
  </si>
  <si>
    <t>Tubo em aço - E = 3,00 mm e seção de 40 x 40 mm</t>
  </si>
  <si>
    <t>Desmoldante para fôrmas metálicas</t>
  </si>
  <si>
    <t>Arame E70S6 para solda MIG/MAG - D = 0,9 mm</t>
  </si>
  <si>
    <t>l</t>
  </si>
  <si>
    <t>ISF</t>
  </si>
  <si>
    <t>CMCC</t>
  </si>
  <si>
    <t>kWh</t>
  </si>
  <si>
    <t>par</t>
  </si>
  <si>
    <t>SICRO-I</t>
  </si>
  <si>
    <t>12.1</t>
  </si>
  <si>
    <t>PREÇO REF</t>
  </si>
  <si>
    <t>CUSTO NÃO DESONER.</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</si>
  <si>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</si>
  <si>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</si>
  <si>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</si>
  <si>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</si>
  <si>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400 L, CAPACIDADE DE MISTURA 310 L, MOTOR ELETRICO TRIFASICO 220/380V, POTENCIA 2 CV, SEM CARREGADOR</t>
  </si>
  <si>
    <t>BETONEIRA, CAPACIDADE NOMINAL 600 L, CAPACIDADE DE MISTURA 360 L, MOTOR ELETRICO TRIFASICO 220/380V, POTENCIA 4CV, SEM CARREGADOR</t>
  </si>
  <si>
    <t>BETONEIRA, CAPACIDADE NOMINAL 600 L, CAPACIDADE DE MISTURA 440 L, MOTOR A DIESEL, POTENCIA 10 CV, COM CARREGADOR</t>
  </si>
  <si>
    <t>BETONEIRA, CAPACIDADE NOMINAL 600 L, CAPACIDADE DE MISTURA 440 L, MOTOR A GASOLINA, POTENCIA 10 HP,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</si>
  <si>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</si>
  <si>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</si>
  <si>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</si>
  <si>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</si>
  <si>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</si>
  <si>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</si>
  <si>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</si>
  <si>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200 KG/M2, VAO ATE 3,5 M (SEM COLOCACAO)</t>
  </si>
  <si>
    <t>LAJE PRE-MOLDADA CONVENCIONAL (LAJOTAS + VIGOTAS) PARA PISO, UNIDIRECIONAL, SOBRECARGA DE 350 KG/M2, VAO ATE 4,5 M (SEM COLOCACAO)</t>
  </si>
  <si>
    <t>MARTELO PERFURADOR PNEUMATICO MANUAL, DE SUPERFICIE, COM AVANCO DE COLUNA, PESO DE *28* KG</t>
  </si>
  <si>
    <t>MARTELO ROMPEDOR PNEUMATICO MANUAL, HASTE 22 X 82,5 MM, 10 KG</t>
  </si>
  <si>
    <t>PAINEL ESTRUTURAL PARA LAJE SECA REVESTIDO EM PLACA CIMENTICIA, DE *1,20 X 2,50* M, E = 55 MM</t>
  </si>
  <si>
    <t>SERRA TICO-TICO COM MOTOR ELETRICO, POTENCIA DE 450 W, 60 HZ, 220 V, 3000 GPM, SEM LAMINA</t>
  </si>
  <si>
    <t>BETONEIRA, CAPACIDADE NOMINAL 250 L, CAPACIDADE DE MISTURA *200* L, MOTOR ELETRICO MONOFASICO, POTENCIA 1CV, SEM CARREGADOR</t>
  </si>
  <si>
    <t>BOMBA DE INJECAO, ELETRICA, TRIFASICA, POTENCIA 7,5 CV</t>
  </si>
  <si>
    <t>DISJUNTOR TERMOMAGNETICO PARA TRILHO DIN (IEC), TRIPOLAR, 80 A</t>
  </si>
  <si>
    <t>DISPOSITIVO DPS CLASSE II, 1 POLO, TENSAO MAXIMA DE 275 V, CORRENTE MAXIMA DE *40* KA (TIPO AC)</t>
  </si>
  <si>
    <t>DISPOSITIVO DPS CLASSE II, 1 POLO, TENSAO MAXIMA DE 275 V, CORRENTE MAXIMA DE *60* KA (TIPO AC)</t>
  </si>
  <si>
    <t>TUBO DE COBRE FLEXIVEL, D =7/8", E = 0,79 MM, SEM COSTURA, PARA AR-CONDICIONADO/ INSTALACOES GAS RESIDENCIAIS E COMERCIAIS</t>
  </si>
  <si>
    <t>TUBO DE COBRE PECA RETA, D = 1 1/8", E = 0,79 MM, SEM COSTURA, PARA AR-CONDICIONADO/ INSTALACOES GAS RESIDENCIAIS E COMERCIAIS</t>
  </si>
  <si>
    <t>TUBO DE COBRE PECA RETA, D = 1 5/8", E = 0,79 MM, SEM COSTURA, PARA AR-CONDICIONADO/ INSTALACOES GAS RESIDENCIAIS E COMERCIAIS</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</si>
  <si>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</si>
  <si>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</si>
  <si>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</si>
  <si>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</si>
  <si>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</si>
  <si>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</si>
  <si>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</si>
  <si>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</si>
  <si>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</si>
  <si>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</si>
  <si>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</si>
  <si>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</si>
  <si>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</si>
  <si>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</si>
  <si>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</si>
  <si>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</si>
  <si>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</si>
  <si>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</si>
  <si>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</si>
  <si>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</si>
  <si>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</si>
  <si>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</si>
  <si>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</si>
  <si>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</si>
  <si>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</si>
  <si>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*H8*, *33* X 100 X 8 CM (L X C X A) E VIGOTA VTR *12* X 8 CM (L X A), PARA PISO, UNIDIRECIONAL, SOBRECARGA DE 250 KGF/M2, VAO ATE 4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</si>
  <si>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</si>
  <si>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</si>
  <si>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</si>
  <si>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</si>
  <si>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LUMINARIA LED PARA ILUMINACAO PUBLICA, POTENCIA DE 1000 W, ENERGIA SOLAR INTEGRADA, INVOLUCRO EM PLASTICO ABS</t>
  </si>
  <si>
    <t>CAIXA DE PASSAGEM PARA TELEFONE 20X20X10CM (SOBREPOR)</t>
  </si>
  <si>
    <t>CAIXA DE PISO DUPLA PARA 2 TOMADAS RJ45 E 2 TOMADAS ELETRICAS PARA PISO ELEVADO E MOBILIARIO</t>
  </si>
  <si>
    <t>INTERFONE COLETIVO DE 16 PONTOS, BIVOLT, SEM FUNCAO DE ABERTURA DA FECHADURA POR CARTOES RFID/TAGS (MONOFONES NAO INCLUSOS)</t>
  </si>
  <si>
    <t>CHAVEIRO TAG DE ACESSO POR PROXIMIDADE COM TECNOLOGIA RFID</t>
  </si>
  <si>
    <t>MONOFONE UNIVERSAL BRANCO PARA INTERFONE</t>
  </si>
  <si>
    <t>PORTEIRO ELETRONICO/INTERFONE DE SOBREPOR, COM MONOFONE, BIVOLT</t>
  </si>
  <si>
    <t>RACK DE PAREDE FECHADO DE 12 U EM CHAPA DE ACO, 19", PROFUNDIDADE DE 570 MM</t>
  </si>
  <si>
    <t>RACK DE PISO FECHADO DE 20 U EM CHAPA DE ACO, 19", PROFUNDIDADE DE *670* MM</t>
  </si>
  <si>
    <t>RACK DE PISO FECHADO DE 24 U EM CHAPA DE ACO, 19", PROFUNDIDADE DE 570 MM</t>
  </si>
  <si>
    <t>RACK DE PISO FECHADO DE 36 U EM CHAPA DE ACO, 19", PROFUNDIDADE DE 570 MM</t>
  </si>
  <si>
    <t>PLACA 4" X 2" PARA 1 MODULO HORIZONTAL BRANCO COM SUPORTE</t>
  </si>
  <si>
    <t>TOMADA RJ45, 8 FIOS, CAT 6E (APENAS MODULO)</t>
  </si>
  <si>
    <t>EMULSAO ASFALTICA CATIONICA RC-1C-E MODIFICADA POR POLIMEROS COM ELASTOMEROS</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</si>
  <si>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</si>
  <si>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</si>
  <si>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</si>
  <si>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</si>
  <si>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</si>
  <si>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</si>
  <si>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</si>
  <si>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</si>
  <si>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</si>
  <si>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</si>
  <si>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</si>
  <si>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</si>
  <si>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</si>
  <si>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</si>
  <si>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</si>
  <si>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</si>
  <si>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</si>
  <si>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</si>
  <si>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</si>
  <si>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</si>
  <si>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</si>
  <si>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</si>
  <si>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</si>
  <si>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</si>
  <si>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</si>
  <si>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</si>
  <si>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</si>
  <si>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</si>
  <si>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</si>
  <si>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</si>
  <si>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</si>
  <si>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</si>
  <si>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</si>
  <si>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</si>
  <si>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</si>
  <si>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</si>
  <si>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</si>
  <si>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</si>
  <si>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</si>
  <si>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</si>
  <si>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</si>
  <si>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</si>
  <si>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</si>
  <si>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</si>
  <si>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</si>
  <si>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</si>
  <si>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</si>
  <si>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</si>
  <si>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</si>
  <si>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</si>
  <si>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</si>
  <si>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</si>
  <si>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</si>
  <si>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</si>
  <si>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</si>
  <si>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</si>
  <si>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</si>
  <si>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</si>
  <si>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</si>
  <si>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</si>
  <si>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</si>
  <si>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</si>
  <si>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</si>
  <si>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</si>
  <si>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</si>
  <si>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</si>
  <si>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</si>
  <si>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</si>
  <si>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</si>
  <si>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</si>
  <si>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</si>
  <si>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</si>
  <si>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</si>
  <si>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</si>
  <si>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</si>
  <si>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</si>
  <si>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</si>
  <si>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</si>
  <si>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</si>
  <si>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</si>
  <si>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</si>
  <si>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</si>
  <si>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</si>
  <si>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</si>
  <si>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</si>
  <si>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</si>
  <si>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</si>
  <si>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</si>
  <si>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</si>
  <si>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</si>
  <si>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</si>
  <si>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</si>
  <si>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</si>
  <si>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</si>
  <si>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</si>
  <si>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</si>
  <si>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</si>
  <si>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</si>
  <si>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</si>
  <si>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</si>
  <si>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</si>
  <si>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</si>
  <si>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</si>
  <si>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</si>
  <si>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</si>
  <si>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</si>
  <si>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</si>
  <si>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</si>
  <si>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</si>
  <si>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</si>
  <si>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</si>
  <si>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</si>
  <si>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</si>
  <si>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</si>
  <si>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</si>
  <si>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</si>
  <si>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</si>
  <si>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</si>
  <si>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</si>
  <si>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</si>
  <si>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</si>
  <si>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</si>
  <si>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</si>
  <si>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</si>
  <si>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</si>
  <si>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</si>
  <si>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</si>
  <si>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</si>
  <si>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</si>
  <si>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</si>
  <si>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</si>
  <si>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</si>
  <si>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</si>
  <si>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</si>
  <si>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</si>
  <si>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</si>
  <si>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</si>
  <si>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</si>
  <si>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</si>
  <si>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</si>
  <si>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</si>
  <si>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</si>
  <si>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</si>
  <si>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</si>
  <si>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</si>
  <si>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</si>
  <si>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</si>
  <si>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</si>
  <si>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</si>
  <si>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</si>
  <si>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</si>
  <si>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</si>
  <si>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</si>
  <si>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</si>
  <si>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</si>
  <si>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</si>
  <si>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</si>
  <si>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</si>
  <si>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</si>
  <si>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</si>
  <si>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</si>
  <si>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</si>
  <si>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</si>
  <si>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</si>
  <si>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</si>
  <si>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</si>
  <si>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</si>
  <si>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</si>
  <si>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</si>
  <si>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</si>
  <si>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</si>
  <si>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</si>
  <si>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</si>
  <si>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</si>
  <si>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</si>
  <si>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</si>
  <si>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</si>
  <si>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</si>
  <si>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</si>
  <si>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</si>
  <si>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</si>
  <si>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</si>
  <si>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</si>
  <si>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</si>
  <si>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</si>
  <si>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</si>
  <si>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</si>
  <si>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</si>
  <si>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</si>
  <si>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</si>
  <si>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</si>
  <si>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</si>
  <si>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</si>
  <si>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</si>
  <si>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</si>
  <si>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</si>
  <si>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</si>
  <si>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</si>
  <si>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</si>
  <si>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</si>
  <si>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</si>
  <si>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</si>
  <si>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</si>
  <si>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</si>
  <si>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</si>
  <si>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</si>
  <si>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</si>
  <si>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</si>
  <si>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</si>
  <si>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</si>
  <si>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</si>
  <si>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</si>
  <si>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</si>
  <si>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</si>
  <si>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</si>
  <si>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</si>
  <si>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</si>
  <si>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</si>
  <si>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</si>
  <si>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</si>
  <si>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</si>
  <si>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</si>
  <si>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</si>
  <si>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</si>
  <si>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</si>
  <si>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</si>
  <si>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</si>
  <si>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</si>
  <si>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</si>
  <si>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</si>
  <si>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</si>
  <si>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</si>
  <si>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</si>
  <si>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</si>
  <si>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</si>
  <si>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</si>
  <si>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</si>
  <si>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</si>
  <si>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</si>
  <si>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</si>
  <si>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</si>
  <si>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</si>
  <si>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</si>
  <si>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</si>
  <si>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</si>
  <si>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</si>
  <si>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</si>
  <si>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</si>
  <si>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</si>
  <si>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</si>
  <si>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</si>
  <si>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</si>
  <si>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</si>
  <si>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</si>
  <si>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</si>
  <si>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</si>
  <si>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</si>
  <si>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</si>
  <si>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</si>
  <si>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</si>
  <si>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</si>
  <si>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</si>
  <si>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</si>
  <si>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</si>
  <si>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</si>
  <si>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</si>
  <si>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</si>
  <si>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</si>
  <si>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</si>
  <si>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</si>
  <si>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</si>
  <si>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</si>
  <si>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</si>
  <si>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</si>
  <si>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</si>
  <si>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</si>
  <si>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</si>
  <si>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</si>
  <si>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0307731</t>
  </si>
  <si>
    <t>0307732</t>
  </si>
  <si>
    <t>0308308</t>
  </si>
  <si>
    <t>0308313</t>
  </si>
  <si>
    <t>0308309</t>
  </si>
  <si>
    <t>0308310</t>
  </si>
  <si>
    <t>0308311</t>
  </si>
  <si>
    <t>0308312</t>
  </si>
  <si>
    <t>0308307</t>
  </si>
  <si>
    <t>0308322</t>
  </si>
  <si>
    <t>0308327</t>
  </si>
  <si>
    <t>0308323</t>
  </si>
  <si>
    <t>0308324</t>
  </si>
  <si>
    <t>0308325</t>
  </si>
  <si>
    <t>0308326</t>
  </si>
  <si>
    <t>0308321</t>
  </si>
  <si>
    <t>0308315</t>
  </si>
  <si>
    <t>0308320</t>
  </si>
  <si>
    <t>0308316</t>
  </si>
  <si>
    <t>0308317</t>
  </si>
  <si>
    <t>0308318</t>
  </si>
  <si>
    <t>0308319</t>
  </si>
  <si>
    <t>0308314</t>
  </si>
  <si>
    <t>0308250</t>
  </si>
  <si>
    <t>0308251</t>
  </si>
  <si>
    <t>0308268</t>
  </si>
  <si>
    <t>0308252</t>
  </si>
  <si>
    <t>0308253</t>
  </si>
  <si>
    <t>0308254</t>
  </si>
  <si>
    <t>0308255</t>
  </si>
  <si>
    <t>0308256</t>
  </si>
  <si>
    <t>0308257</t>
  </si>
  <si>
    <t>0308258</t>
  </si>
  <si>
    <t>0308259</t>
  </si>
  <si>
    <t>0308260</t>
  </si>
  <si>
    <t>0308261</t>
  </si>
  <si>
    <t>0308262</t>
  </si>
  <si>
    <t>0308263</t>
  </si>
  <si>
    <t>0308264</t>
  </si>
  <si>
    <t>0308265</t>
  </si>
  <si>
    <t>0308266</t>
  </si>
  <si>
    <t>0308267</t>
  </si>
  <si>
    <t>0308288</t>
  </si>
  <si>
    <t>0308289</t>
  </si>
  <si>
    <t>0308306</t>
  </si>
  <si>
    <t>0308290</t>
  </si>
  <si>
    <t>0308291</t>
  </si>
  <si>
    <t>0308292</t>
  </si>
  <si>
    <t>0308293</t>
  </si>
  <si>
    <t>0308294</t>
  </si>
  <si>
    <t>0308295</t>
  </si>
  <si>
    <t>0308296</t>
  </si>
  <si>
    <t>0308297</t>
  </si>
  <si>
    <t>0308298</t>
  </si>
  <si>
    <t>0308299</t>
  </si>
  <si>
    <t>0308300</t>
  </si>
  <si>
    <t>0308301</t>
  </si>
  <si>
    <t>0308302</t>
  </si>
  <si>
    <t>0308303</t>
  </si>
  <si>
    <t>0308304</t>
  </si>
  <si>
    <t>0308305</t>
  </si>
  <si>
    <t>0308269</t>
  </si>
  <si>
    <t>0308270</t>
  </si>
  <si>
    <t>0308287</t>
  </si>
  <si>
    <t>0308271</t>
  </si>
  <si>
    <t>0308272</t>
  </si>
  <si>
    <t>0308273</t>
  </si>
  <si>
    <t>0308274</t>
  </si>
  <si>
    <t>0308275</t>
  </si>
  <si>
    <t>0308276</t>
  </si>
  <si>
    <t>0308277</t>
  </si>
  <si>
    <t>0308278</t>
  </si>
  <si>
    <t>0308279</t>
  </si>
  <si>
    <t>0308280</t>
  </si>
  <si>
    <t>0308281</t>
  </si>
  <si>
    <t>0308282</t>
  </si>
  <si>
    <t>0308283</t>
  </si>
  <si>
    <t>0308284</t>
  </si>
  <si>
    <t>0308285</t>
  </si>
  <si>
    <t>0308286</t>
  </si>
  <si>
    <t>0307733</t>
  </si>
  <si>
    <t>0307734</t>
  </si>
  <si>
    <t>0307735</t>
  </si>
  <si>
    <t>0307736</t>
  </si>
  <si>
    <t>0307737</t>
  </si>
  <si>
    <t>0307730</t>
  </si>
  <si>
    <t>0307084</t>
  </si>
  <si>
    <t>0407818</t>
  </si>
  <si>
    <t>0407819</t>
  </si>
  <si>
    <t>0407820</t>
  </si>
  <si>
    <t>0407740</t>
  </si>
  <si>
    <t>0408037</t>
  </si>
  <si>
    <t>0408038</t>
  </si>
  <si>
    <t>0408039</t>
  </si>
  <si>
    <t>0408041</t>
  </si>
  <si>
    <t>0408042</t>
  </si>
  <si>
    <t>0408031</t>
  </si>
  <si>
    <t>0408032</t>
  </si>
  <si>
    <t>0408033</t>
  </si>
  <si>
    <t>0408035</t>
  </si>
  <si>
    <t>0408036</t>
  </si>
  <si>
    <t>0408067</t>
  </si>
  <si>
    <t>0407743</t>
  </si>
  <si>
    <t>0607137</t>
  </si>
  <si>
    <t>0606785</t>
  </si>
  <si>
    <t>0607139</t>
  </si>
  <si>
    <t>0606787</t>
  </si>
  <si>
    <t>0607140</t>
  </si>
  <si>
    <t>0606788</t>
  </si>
  <si>
    <t>0607141</t>
  </si>
  <si>
    <t>0606789</t>
  </si>
  <si>
    <t>0607144</t>
  </si>
  <si>
    <t>0606792</t>
  </si>
  <si>
    <t>0607142</t>
  </si>
  <si>
    <t>0606790</t>
  </si>
  <si>
    <t>0607145</t>
  </si>
  <si>
    <t>0606793</t>
  </si>
  <si>
    <t>0607146</t>
  </si>
  <si>
    <t>0606794</t>
  </si>
  <si>
    <t>0607143</t>
  </si>
  <si>
    <t>0606791</t>
  </si>
  <si>
    <t>0607147</t>
  </si>
  <si>
    <t>0606795</t>
  </si>
  <si>
    <t>0607112</t>
  </si>
  <si>
    <t>0606760</t>
  </si>
  <si>
    <t>0607113</t>
  </si>
  <si>
    <t>0606761</t>
  </si>
  <si>
    <t>0606762</t>
  </si>
  <si>
    <t>0607114</t>
  </si>
  <si>
    <t>0607116</t>
  </si>
  <si>
    <t>0606764</t>
  </si>
  <si>
    <t>0607115</t>
  </si>
  <si>
    <t>0606763</t>
  </si>
  <si>
    <t>0607117</t>
  </si>
  <si>
    <t>0606765</t>
  </si>
  <si>
    <t>0607118</t>
  </si>
  <si>
    <t>0606766</t>
  </si>
  <si>
    <t>0607120</t>
  </si>
  <si>
    <t>0606768</t>
  </si>
  <si>
    <t>0607119</t>
  </si>
  <si>
    <t>0606767</t>
  </si>
  <si>
    <t>0607121</t>
  </si>
  <si>
    <t>0606769</t>
  </si>
  <si>
    <t>0607123</t>
  </si>
  <si>
    <t>0606771</t>
  </si>
  <si>
    <t>0607122</t>
  </si>
  <si>
    <t>0606770</t>
  </si>
  <si>
    <t>0607125</t>
  </si>
  <si>
    <t>0606773</t>
  </si>
  <si>
    <t>0607124</t>
  </si>
  <si>
    <t>0606772</t>
  </si>
  <si>
    <t>0607126</t>
  </si>
  <si>
    <t>0606774</t>
  </si>
  <si>
    <t>0607127</t>
  </si>
  <si>
    <t>0606775</t>
  </si>
  <si>
    <t>0607129</t>
  </si>
  <si>
    <t>0606777</t>
  </si>
  <si>
    <t>0607128</t>
  </si>
  <si>
    <t>0606776</t>
  </si>
  <si>
    <t>0607130</t>
  </si>
  <si>
    <t>0606778</t>
  </si>
  <si>
    <t>0607131</t>
  </si>
  <si>
    <t>0606779</t>
  </si>
  <si>
    <t>0607133</t>
  </si>
  <si>
    <t>0606781</t>
  </si>
  <si>
    <t>0607132</t>
  </si>
  <si>
    <t>0606780</t>
  </si>
  <si>
    <t>0607134</t>
  </si>
  <si>
    <t>0606782</t>
  </si>
  <si>
    <t>0607136</t>
  </si>
  <si>
    <t>0606784</t>
  </si>
  <si>
    <t>0607135</t>
  </si>
  <si>
    <t>0606783</t>
  </si>
  <si>
    <t>0607138</t>
  </si>
  <si>
    <t>0606786</t>
  </si>
  <si>
    <t>0606842</t>
  </si>
  <si>
    <t>0606832</t>
  </si>
  <si>
    <t>0606843</t>
  </si>
  <si>
    <t>0606833</t>
  </si>
  <si>
    <t>0606845</t>
  </si>
  <si>
    <t>0606835</t>
  </si>
  <si>
    <t>0606844</t>
  </si>
  <si>
    <t>0606834</t>
  </si>
  <si>
    <t>0606847</t>
  </si>
  <si>
    <t>0606837</t>
  </si>
  <si>
    <t>0606846</t>
  </si>
  <si>
    <t>0606836</t>
  </si>
  <si>
    <t>0606848</t>
  </si>
  <si>
    <t>0606838</t>
  </si>
  <si>
    <t>0606849</t>
  </si>
  <si>
    <t>0606839</t>
  </si>
  <si>
    <t>0606850</t>
  </si>
  <si>
    <t>0606840</t>
  </si>
  <si>
    <t>0606851</t>
  </si>
  <si>
    <t>0606841</t>
  </si>
  <si>
    <t>0605604</t>
  </si>
  <si>
    <t>0605695</t>
  </si>
  <si>
    <t>0605607</t>
  </si>
  <si>
    <t>0605696</t>
  </si>
  <si>
    <t>0605608</t>
  </si>
  <si>
    <t>0605697</t>
  </si>
  <si>
    <t>0605609</t>
  </si>
  <si>
    <t>0605698</t>
  </si>
  <si>
    <t>0605610</t>
  </si>
  <si>
    <t>0605699</t>
  </si>
  <si>
    <t>0605611</t>
  </si>
  <si>
    <t>0605700</t>
  </si>
  <si>
    <t>0605612</t>
  </si>
  <si>
    <t>0605701</t>
  </si>
  <si>
    <t>0605613</t>
  </si>
  <si>
    <t>0605702</t>
  </si>
  <si>
    <t>0605614</t>
  </si>
  <si>
    <t>0605703</t>
  </si>
  <si>
    <t>0605615</t>
  </si>
  <si>
    <t>0605704</t>
  </si>
  <si>
    <t>0605616</t>
  </si>
  <si>
    <t>0605705</t>
  </si>
  <si>
    <t>0605617</t>
  </si>
  <si>
    <t>0605706</t>
  </si>
  <si>
    <t>0605618</t>
  </si>
  <si>
    <t>0605707</t>
  </si>
  <si>
    <t>0605619</t>
  </si>
  <si>
    <t>0605708</t>
  </si>
  <si>
    <t>0605620</t>
  </si>
  <si>
    <t>0605709</t>
  </si>
  <si>
    <t>0605621</t>
  </si>
  <si>
    <t>0605710</t>
  </si>
  <si>
    <t>0605622</t>
  </si>
  <si>
    <t>0605711</t>
  </si>
  <si>
    <t>0605623</t>
  </si>
  <si>
    <t>0605712</t>
  </si>
  <si>
    <t>0605624</t>
  </si>
  <si>
    <t>0605713</t>
  </si>
  <si>
    <t>0605625</t>
  </si>
  <si>
    <t>0605714</t>
  </si>
  <si>
    <t>0605626</t>
  </si>
  <si>
    <t>0605715</t>
  </si>
  <si>
    <t>0605627</t>
  </si>
  <si>
    <t>0605716</t>
  </si>
  <si>
    <t>0605628</t>
  </si>
  <si>
    <t>0605717</t>
  </si>
  <si>
    <t>0605629</t>
  </si>
  <si>
    <t>0605651</t>
  </si>
  <si>
    <t>0605460</t>
  </si>
  <si>
    <t>0605652</t>
  </si>
  <si>
    <t>0605461</t>
  </si>
  <si>
    <t>0605653</t>
  </si>
  <si>
    <t>0605462</t>
  </si>
  <si>
    <t>0605654</t>
  </si>
  <si>
    <t>0605463</t>
  </si>
  <si>
    <t>0605655</t>
  </si>
  <si>
    <t>0605464</t>
  </si>
  <si>
    <t>0605656</t>
  </si>
  <si>
    <t>0605465</t>
  </si>
  <si>
    <t>0605657</t>
  </si>
  <si>
    <t>0605466</t>
  </si>
  <si>
    <t>0605658</t>
  </si>
  <si>
    <t>0605467</t>
  </si>
  <si>
    <t>0605659</t>
  </si>
  <si>
    <t>0605468</t>
  </si>
  <si>
    <t>0605660</t>
  </si>
  <si>
    <t>0605469</t>
  </si>
  <si>
    <t>0605661</t>
  </si>
  <si>
    <t>0605470</t>
  </si>
  <si>
    <t>0605662</t>
  </si>
  <si>
    <t>0605471</t>
  </si>
  <si>
    <t>0605663</t>
  </si>
  <si>
    <t>0605472</t>
  </si>
  <si>
    <t>0605664</t>
  </si>
  <si>
    <t>0605473</t>
  </si>
  <si>
    <t>0605665</t>
  </si>
  <si>
    <t>0605474</t>
  </si>
  <si>
    <t>0605666</t>
  </si>
  <si>
    <t>0605475</t>
  </si>
  <si>
    <t>0605667</t>
  </si>
  <si>
    <t>0605476</t>
  </si>
  <si>
    <t>0605668</t>
  </si>
  <si>
    <t>0605477</t>
  </si>
  <si>
    <t>0605669</t>
  </si>
  <si>
    <t>0605478</t>
  </si>
  <si>
    <t>0605670</t>
  </si>
  <si>
    <t>0605479</t>
  </si>
  <si>
    <t>0605671</t>
  </si>
  <si>
    <t>0605480</t>
  </si>
  <si>
    <t>0605672</t>
  </si>
  <si>
    <t>0605481</t>
  </si>
  <si>
    <t>0605673</t>
  </si>
  <si>
    <t>0605482</t>
  </si>
  <si>
    <t>0605718</t>
  </si>
  <si>
    <t>0605630</t>
  </si>
  <si>
    <t>0605719</t>
  </si>
  <si>
    <t>0605631</t>
  </si>
  <si>
    <t>0605720</t>
  </si>
  <si>
    <t>0605632</t>
  </si>
  <si>
    <t>0605721</t>
  </si>
  <si>
    <t>0605633</t>
  </si>
  <si>
    <t>0605722</t>
  </si>
  <si>
    <t>0605634</t>
  </si>
  <si>
    <t>0605723</t>
  </si>
  <si>
    <t>0605635</t>
  </si>
  <si>
    <t>0605724</t>
  </si>
  <si>
    <t>0605636</t>
  </si>
  <si>
    <t>0605725</t>
  </si>
  <si>
    <t>0605637</t>
  </si>
  <si>
    <t>0605726</t>
  </si>
  <si>
    <t>0605638</t>
  </si>
  <si>
    <t>0605727</t>
  </si>
  <si>
    <t>0605639</t>
  </si>
  <si>
    <t>0605728</t>
  </si>
  <si>
    <t>0605640</t>
  </si>
  <si>
    <t>0605729</t>
  </si>
  <si>
    <t>0605641</t>
  </si>
  <si>
    <t>0605730</t>
  </si>
  <si>
    <t>0605642</t>
  </si>
  <si>
    <t>0605731</t>
  </si>
  <si>
    <t>0605643</t>
  </si>
  <si>
    <t>0605732</t>
  </si>
  <si>
    <t>0605644</t>
  </si>
  <si>
    <t>0605733</t>
  </si>
  <si>
    <t>0605645</t>
  </si>
  <si>
    <t>0605734</t>
  </si>
  <si>
    <t>0605646</t>
  </si>
  <si>
    <t>0605735</t>
  </si>
  <si>
    <t>0605647</t>
  </si>
  <si>
    <t>0605736</t>
  </si>
  <si>
    <t>0605648</t>
  </si>
  <si>
    <t>0605737</t>
  </si>
  <si>
    <t>0605649</t>
  </si>
  <si>
    <t>0605738</t>
  </si>
  <si>
    <t>0605650</t>
  </si>
  <si>
    <t>0605674</t>
  </si>
  <si>
    <t>0605483</t>
  </si>
  <si>
    <t>0605675</t>
  </si>
  <si>
    <t>0605484</t>
  </si>
  <si>
    <t>0605676</t>
  </si>
  <si>
    <t>0605485</t>
  </si>
  <si>
    <t>0605677</t>
  </si>
  <si>
    <t>0605486</t>
  </si>
  <si>
    <t>0605678</t>
  </si>
  <si>
    <t>0605487</t>
  </si>
  <si>
    <t>0605679</t>
  </si>
  <si>
    <t>0605488</t>
  </si>
  <si>
    <t>0605680</t>
  </si>
  <si>
    <t>0605489</t>
  </si>
  <si>
    <t>0605681</t>
  </si>
  <si>
    <t>0605490</t>
  </si>
  <si>
    <t>0605682</t>
  </si>
  <si>
    <t>0605491</t>
  </si>
  <si>
    <t>0605683</t>
  </si>
  <si>
    <t>0605492</t>
  </si>
  <si>
    <t>0605684</t>
  </si>
  <si>
    <t>0605493</t>
  </si>
  <si>
    <t>0605685</t>
  </si>
  <si>
    <t>0605494</t>
  </si>
  <si>
    <t>0605686</t>
  </si>
  <si>
    <t>0605495</t>
  </si>
  <si>
    <t>0605687</t>
  </si>
  <si>
    <t>0605496</t>
  </si>
  <si>
    <t>0605688</t>
  </si>
  <si>
    <t>0605497</t>
  </si>
  <si>
    <t>0605689</t>
  </si>
  <si>
    <t>0605498</t>
  </si>
  <si>
    <t>0605690</t>
  </si>
  <si>
    <t>0605499</t>
  </si>
  <si>
    <t>0605691</t>
  </si>
  <si>
    <t>0605500</t>
  </si>
  <si>
    <t>0605692</t>
  </si>
  <si>
    <t>0605501</t>
  </si>
  <si>
    <t>0605693</t>
  </si>
  <si>
    <t>0605502</t>
  </si>
  <si>
    <t>0605694</t>
  </si>
  <si>
    <t>0605503</t>
  </si>
  <si>
    <t>0606433</t>
  </si>
  <si>
    <t>0606343</t>
  </si>
  <si>
    <t>0606434</t>
  </si>
  <si>
    <t>0606344</t>
  </si>
  <si>
    <t>0606435</t>
  </si>
  <si>
    <t>0606345</t>
  </si>
  <si>
    <t>0606436</t>
  </si>
  <si>
    <t>0606346</t>
  </si>
  <si>
    <t>0606437</t>
  </si>
  <si>
    <t>0606347</t>
  </si>
  <si>
    <t>0606438</t>
  </si>
  <si>
    <t>0606348</t>
  </si>
  <si>
    <t>0606439</t>
  </si>
  <si>
    <t>0606349</t>
  </si>
  <si>
    <t>0606440</t>
  </si>
  <si>
    <t>0606350</t>
  </si>
  <si>
    <t>0606441</t>
  </si>
  <si>
    <t>0606351</t>
  </si>
  <si>
    <t>0606442</t>
  </si>
  <si>
    <t>0606352</t>
  </si>
  <si>
    <t>0606443</t>
  </si>
  <si>
    <t>0606353</t>
  </si>
  <si>
    <t>0606444</t>
  </si>
  <si>
    <t>0606354</t>
  </si>
  <si>
    <t>0606445</t>
  </si>
  <si>
    <t>0606355</t>
  </si>
  <si>
    <t>0606446</t>
  </si>
  <si>
    <t>0606356</t>
  </si>
  <si>
    <t>0606447</t>
  </si>
  <si>
    <t>0606357</t>
  </si>
  <si>
    <t>0606448</t>
  </si>
  <si>
    <t>0606358</t>
  </si>
  <si>
    <t>0606449</t>
  </si>
  <si>
    <t>0606359</t>
  </si>
  <si>
    <t>0606450</t>
  </si>
  <si>
    <t>0606360</t>
  </si>
  <si>
    <t>0606451</t>
  </si>
  <si>
    <t>0606361</t>
  </si>
  <si>
    <t>0606452</t>
  </si>
  <si>
    <t>0606362</t>
  </si>
  <si>
    <t>0606453</t>
  </si>
  <si>
    <t>0606363</t>
  </si>
  <si>
    <t>0606454</t>
  </si>
  <si>
    <t>0606364</t>
  </si>
  <si>
    <t>0606455</t>
  </si>
  <si>
    <t>0606365</t>
  </si>
  <si>
    <t>0606456</t>
  </si>
  <si>
    <t>0606366</t>
  </si>
  <si>
    <t>0606457</t>
  </si>
  <si>
    <t>0606367</t>
  </si>
  <si>
    <t>0606458</t>
  </si>
  <si>
    <t>0606368</t>
  </si>
  <si>
    <t>0606459</t>
  </si>
  <si>
    <t>0606369</t>
  </si>
  <si>
    <t>0606479</t>
  </si>
  <si>
    <t>0606460</t>
  </si>
  <si>
    <t>0606480</t>
  </si>
  <si>
    <t>0606461</t>
  </si>
  <si>
    <t>0606481</t>
  </si>
  <si>
    <t>0606462</t>
  </si>
  <si>
    <t>0606482</t>
  </si>
  <si>
    <t>0606463</t>
  </si>
  <si>
    <t>0606483</t>
  </si>
  <si>
    <t>0606464</t>
  </si>
  <si>
    <t>0606484</t>
  </si>
  <si>
    <t>0606465</t>
  </si>
  <si>
    <t>0606485</t>
  </si>
  <si>
    <t>0606466</t>
  </si>
  <si>
    <t>0606486</t>
  </si>
  <si>
    <t>0606467</t>
  </si>
  <si>
    <t>0606487</t>
  </si>
  <si>
    <t>0606468</t>
  </si>
  <si>
    <t>0606488</t>
  </si>
  <si>
    <t>0606469</t>
  </si>
  <si>
    <t>0606489</t>
  </si>
  <si>
    <t>0606470</t>
  </si>
  <si>
    <t>0606490</t>
  </si>
  <si>
    <t>0606471</t>
  </si>
  <si>
    <t>0606491</t>
  </si>
  <si>
    <t>0606472</t>
  </si>
  <si>
    <t>0606492</t>
  </si>
  <si>
    <t>0606473</t>
  </si>
  <si>
    <t>0606493</t>
  </si>
  <si>
    <t>0606474</t>
  </si>
  <si>
    <t>0606494</t>
  </si>
  <si>
    <t>0606475</t>
  </si>
  <si>
    <t>0606495</t>
  </si>
  <si>
    <t>0606476</t>
  </si>
  <si>
    <t>0606496</t>
  </si>
  <si>
    <t>0606477</t>
  </si>
  <si>
    <t>0606497</t>
  </si>
  <si>
    <t>0606478</t>
  </si>
  <si>
    <t>0605835</t>
  </si>
  <si>
    <t>0605571</t>
  </si>
  <si>
    <t>0605850</t>
  </si>
  <si>
    <t>0605582</t>
  </si>
  <si>
    <t>0605889</t>
  </si>
  <si>
    <t>0605593</t>
  </si>
  <si>
    <t>0605739</t>
  </si>
  <si>
    <t>0605504</t>
  </si>
  <si>
    <t>0605781</t>
  </si>
  <si>
    <t>0605524</t>
  </si>
  <si>
    <t>0605815</t>
  </si>
  <si>
    <t>0605544</t>
  </si>
  <si>
    <t>0605836</t>
  </si>
  <si>
    <t>0605572</t>
  </si>
  <si>
    <t>0605851</t>
  </si>
  <si>
    <t>0605583</t>
  </si>
  <si>
    <t>0605890</t>
  </si>
  <si>
    <t>0605594</t>
  </si>
  <si>
    <t>0605740</t>
  </si>
  <si>
    <t>0605505</t>
  </si>
  <si>
    <t>0605782</t>
  </si>
  <si>
    <t>0605525</t>
  </si>
  <si>
    <t>0605816</t>
  </si>
  <si>
    <t>0605545</t>
  </si>
  <si>
    <t>0605837</t>
  </si>
  <si>
    <t>0605573</t>
  </si>
  <si>
    <t>0605852</t>
  </si>
  <si>
    <t>0605584</t>
  </si>
  <si>
    <t>0605891</t>
  </si>
  <si>
    <t>0605595</t>
  </si>
  <si>
    <t>0605741</t>
  </si>
  <si>
    <t>0605506</t>
  </si>
  <si>
    <t>0605783</t>
  </si>
  <si>
    <t>0605526</t>
  </si>
  <si>
    <t>0605817</t>
  </si>
  <si>
    <t>0605546</t>
  </si>
  <si>
    <t>0605838</t>
  </si>
  <si>
    <t>0605574</t>
  </si>
  <si>
    <t>0605853</t>
  </si>
  <si>
    <t>0605585</t>
  </si>
  <si>
    <t>0605892</t>
  </si>
  <si>
    <t>0605596</t>
  </si>
  <si>
    <t>0605742</t>
  </si>
  <si>
    <t>0605507</t>
  </si>
  <si>
    <t>0605784</t>
  </si>
  <si>
    <t>0605527</t>
  </si>
  <si>
    <t>0605818</t>
  </si>
  <si>
    <t>0605547</t>
  </si>
  <si>
    <t>0605839</t>
  </si>
  <si>
    <t>0605575</t>
  </si>
  <si>
    <t>0605854</t>
  </si>
  <si>
    <t>0605586</t>
  </si>
  <si>
    <t>0605893</t>
  </si>
  <si>
    <t>0605597</t>
  </si>
  <si>
    <t>0605743</t>
  </si>
  <si>
    <t>0605508</t>
  </si>
  <si>
    <t>0605785</t>
  </si>
  <si>
    <t>0605528</t>
  </si>
  <si>
    <t>0605819</t>
  </si>
  <si>
    <t>0605548</t>
  </si>
  <si>
    <t>0605840</t>
  </si>
  <si>
    <t>0605576</t>
  </si>
  <si>
    <t>0605855</t>
  </si>
  <si>
    <t>0605587</t>
  </si>
  <si>
    <t>0605898</t>
  </si>
  <si>
    <t>0605598</t>
  </si>
  <si>
    <t>0605744</t>
  </si>
  <si>
    <t>0605509</t>
  </si>
  <si>
    <t>0605787</t>
  </si>
  <si>
    <t>0605529</t>
  </si>
  <si>
    <t>0605820</t>
  </si>
  <si>
    <t>0605549</t>
  </si>
  <si>
    <t>0605841</t>
  </si>
  <si>
    <t>0605577</t>
  </si>
  <si>
    <t>0605856</t>
  </si>
  <si>
    <t>0605588</t>
  </si>
  <si>
    <t>0605899</t>
  </si>
  <si>
    <t>0605599</t>
  </si>
  <si>
    <t>0605745</t>
  </si>
  <si>
    <t>0605510</t>
  </si>
  <si>
    <t>0605788</t>
  </si>
  <si>
    <t>0605530</t>
  </si>
  <si>
    <t>0605821</t>
  </si>
  <si>
    <t>0605550</t>
  </si>
  <si>
    <t>0605842</t>
  </si>
  <si>
    <t>0605578</t>
  </si>
  <si>
    <t>0605857</t>
  </si>
  <si>
    <t>0605589</t>
  </si>
  <si>
    <t>0605900</t>
  </si>
  <si>
    <t>0605600</t>
  </si>
  <si>
    <t>0605746</t>
  </si>
  <si>
    <t>0605511</t>
  </si>
  <si>
    <t>0605789</t>
  </si>
  <si>
    <t>0605531</t>
  </si>
  <si>
    <t>0605822</t>
  </si>
  <si>
    <t>0605551</t>
  </si>
  <si>
    <t>0605843</t>
  </si>
  <si>
    <t>0605579</t>
  </si>
  <si>
    <t>0605858</t>
  </si>
  <si>
    <t>0605590</t>
  </si>
  <si>
    <t>0605901</t>
  </si>
  <si>
    <t>0605601</t>
  </si>
  <si>
    <t>0605747</t>
  </si>
  <si>
    <t>0605512</t>
  </si>
  <si>
    <t>0605790</t>
  </si>
  <si>
    <t>0605532</t>
  </si>
  <si>
    <t>0605823</t>
  </si>
  <si>
    <t>0605552</t>
  </si>
  <si>
    <t>0605844</t>
  </si>
  <si>
    <t>0605580</t>
  </si>
  <si>
    <t>0605887</t>
  </si>
  <si>
    <t>0605591</t>
  </si>
  <si>
    <t>0605902</t>
  </si>
  <si>
    <t>0605602</t>
  </si>
  <si>
    <t>0605748</t>
  </si>
  <si>
    <t>0605513</t>
  </si>
  <si>
    <t>0605804</t>
  </si>
  <si>
    <t>0605533</t>
  </si>
  <si>
    <t>0605824</t>
  </si>
  <si>
    <t>0605553</t>
  </si>
  <si>
    <t>0605845</t>
  </si>
  <si>
    <t>0605581</t>
  </si>
  <si>
    <t>0605888</t>
  </si>
  <si>
    <t>0605592</t>
  </si>
  <si>
    <t>0605903</t>
  </si>
  <si>
    <t>0605603</t>
  </si>
  <si>
    <t>0605771</t>
  </si>
  <si>
    <t>0605514</t>
  </si>
  <si>
    <t>0605805</t>
  </si>
  <si>
    <t>0605534</t>
  </si>
  <si>
    <t>0605825</t>
  </si>
  <si>
    <t>0605554</t>
  </si>
  <si>
    <t>0605772</t>
  </si>
  <si>
    <t>0605515</t>
  </si>
  <si>
    <t>0605806</t>
  </si>
  <si>
    <t>0605535</t>
  </si>
  <si>
    <t>0605826</t>
  </si>
  <si>
    <t>0605555</t>
  </si>
  <si>
    <t>0605773</t>
  </si>
  <si>
    <t>0605516</t>
  </si>
  <si>
    <t>0605807</t>
  </si>
  <si>
    <t>0605536</t>
  </si>
  <si>
    <t>0605827</t>
  </si>
  <si>
    <t>0605556</t>
  </si>
  <si>
    <t>0605774</t>
  </si>
  <si>
    <t>0605517</t>
  </si>
  <si>
    <t>0605808</t>
  </si>
  <si>
    <t>0605537</t>
  </si>
  <si>
    <t>0605828</t>
  </si>
  <si>
    <t>0605557</t>
  </si>
  <si>
    <t>0605775</t>
  </si>
  <si>
    <t>0605518</t>
  </si>
  <si>
    <t>0605809</t>
  </si>
  <si>
    <t>0605538</t>
  </si>
  <si>
    <t>0605829</t>
  </si>
  <si>
    <t>0605558</t>
  </si>
  <si>
    <t>0605776</t>
  </si>
  <si>
    <t>0605519</t>
  </si>
  <si>
    <t>0605810</t>
  </si>
  <si>
    <t>0605539</t>
  </si>
  <si>
    <t>0605830</t>
  </si>
  <si>
    <t>0605559</t>
  </si>
  <si>
    <t>0605777</t>
  </si>
  <si>
    <t>0605520</t>
  </si>
  <si>
    <t>0605811</t>
  </si>
  <si>
    <t>0605540</t>
  </si>
  <si>
    <t>0605831</t>
  </si>
  <si>
    <t>0605560</t>
  </si>
  <si>
    <t>0605778</t>
  </si>
  <si>
    <t>0605521</t>
  </si>
  <si>
    <t>0605812</t>
  </si>
  <si>
    <t>0605541</t>
  </si>
  <si>
    <t>0605832</t>
  </si>
  <si>
    <t>0605561</t>
  </si>
  <si>
    <t>0605779</t>
  </si>
  <si>
    <t>0605522</t>
  </si>
  <si>
    <t>0605813</t>
  </si>
  <si>
    <t>0605542</t>
  </si>
  <si>
    <t>0605833</t>
  </si>
  <si>
    <t>0605562</t>
  </si>
  <si>
    <t>0605780</t>
  </si>
  <si>
    <t>0605523</t>
  </si>
  <si>
    <t>0605814</t>
  </si>
  <si>
    <t>0605543</t>
  </si>
  <si>
    <t>0605834</t>
  </si>
  <si>
    <t>0605563</t>
  </si>
  <si>
    <t>0605606</t>
  </si>
  <si>
    <t>0705314</t>
  </si>
  <si>
    <t>0705312</t>
  </si>
  <si>
    <t>0705316</t>
  </si>
  <si>
    <t>0705315</t>
  </si>
  <si>
    <t>0705318</t>
  </si>
  <si>
    <t>0705317</t>
  </si>
  <si>
    <t>0705320</t>
  </si>
  <si>
    <t>0705319</t>
  </si>
  <si>
    <t>0705322</t>
  </si>
  <si>
    <t>0705321</t>
  </si>
  <si>
    <t>0705324</t>
  </si>
  <si>
    <t>0705323</t>
  </si>
  <si>
    <t>0705326</t>
  </si>
  <si>
    <t>0705325</t>
  </si>
  <si>
    <t>0705328</t>
  </si>
  <si>
    <t>0705327</t>
  </si>
  <si>
    <t>0705330</t>
  </si>
  <si>
    <t>0705329</t>
  </si>
  <si>
    <t>0705332</t>
  </si>
  <si>
    <t>0705331</t>
  </si>
  <si>
    <t>0705334</t>
  </si>
  <si>
    <t>0705333</t>
  </si>
  <si>
    <t>0705336</t>
  </si>
  <si>
    <t>0705335</t>
  </si>
  <si>
    <t>0705338</t>
  </si>
  <si>
    <t>0705337</t>
  </si>
  <si>
    <t>0705340</t>
  </si>
  <si>
    <t>0705339</t>
  </si>
  <si>
    <t>0705342</t>
  </si>
  <si>
    <t>0705341</t>
  </si>
  <si>
    <t>0705344</t>
  </si>
  <si>
    <t>0705343</t>
  </si>
  <si>
    <t>0705225</t>
  </si>
  <si>
    <t>0705224</t>
  </si>
  <si>
    <t>0705227</t>
  </si>
  <si>
    <t>0705226</t>
  </si>
  <si>
    <t>0705229</t>
  </si>
  <si>
    <t>0705228</t>
  </si>
  <si>
    <t>0705231</t>
  </si>
  <si>
    <t>0705230</t>
  </si>
  <si>
    <t>0705233</t>
  </si>
  <si>
    <t>0705232</t>
  </si>
  <si>
    <t>0705235</t>
  </si>
  <si>
    <t>0705234</t>
  </si>
  <si>
    <t>0705237</t>
  </si>
  <si>
    <t>0705236</t>
  </si>
  <si>
    <t>0705239</t>
  </si>
  <si>
    <t>0705238</t>
  </si>
  <si>
    <t>0705241</t>
  </si>
  <si>
    <t>0705240</t>
  </si>
  <si>
    <t>0705243</t>
  </si>
  <si>
    <t>0705242</t>
  </si>
  <si>
    <t>0705245</t>
  </si>
  <si>
    <t>0705244</t>
  </si>
  <si>
    <t>0705247</t>
  </si>
  <si>
    <t>0705246</t>
  </si>
  <si>
    <t>0705249</t>
  </si>
  <si>
    <t>0705248</t>
  </si>
  <si>
    <t>0705251</t>
  </si>
  <si>
    <t>0705250</t>
  </si>
  <si>
    <t>0705253</t>
  </si>
  <si>
    <t>0705252</t>
  </si>
  <si>
    <t>0705255</t>
  </si>
  <si>
    <t>0705254</t>
  </si>
  <si>
    <t>0705403</t>
  </si>
  <si>
    <t>0705402</t>
  </si>
  <si>
    <t>0705405</t>
  </si>
  <si>
    <t>0705404</t>
  </si>
  <si>
    <t>0705407</t>
  </si>
  <si>
    <t>0705406</t>
  </si>
  <si>
    <t>0705409</t>
  </si>
  <si>
    <t>0705408</t>
  </si>
  <si>
    <t>0705411</t>
  </si>
  <si>
    <t>0705410</t>
  </si>
  <si>
    <t>0705413</t>
  </si>
  <si>
    <t>0705412</t>
  </si>
  <si>
    <t>0705415</t>
  </si>
  <si>
    <t>0705414</t>
  </si>
  <si>
    <t>0705417</t>
  </si>
  <si>
    <t>0705416</t>
  </si>
  <si>
    <t>0705419</t>
  </si>
  <si>
    <t>0705418</t>
  </si>
  <si>
    <t>0705421</t>
  </si>
  <si>
    <t>0705420</t>
  </si>
  <si>
    <t>0705423</t>
  </si>
  <si>
    <t>0705422</t>
  </si>
  <si>
    <t>0705425</t>
  </si>
  <si>
    <t>0705424</t>
  </si>
  <si>
    <t>0705427</t>
  </si>
  <si>
    <t>0705426</t>
  </si>
  <si>
    <t>0705429</t>
  </si>
  <si>
    <t>0705428</t>
  </si>
  <si>
    <t>0705431</t>
  </si>
  <si>
    <t>0705430</t>
  </si>
  <si>
    <t>0705433</t>
  </si>
  <si>
    <t>0705432</t>
  </si>
  <si>
    <t>0705257</t>
  </si>
  <si>
    <t>0705256</t>
  </si>
  <si>
    <t>0705259</t>
  </si>
  <si>
    <t>0705258</t>
  </si>
  <si>
    <t>0705267</t>
  </si>
  <si>
    <t>0705266</t>
  </si>
  <si>
    <t>0705269</t>
  </si>
  <si>
    <t>0705268</t>
  </si>
  <si>
    <t>0705261</t>
  </si>
  <si>
    <t>0705260</t>
  </si>
  <si>
    <t>0705263</t>
  </si>
  <si>
    <t>0705262</t>
  </si>
  <si>
    <t>0705265</t>
  </si>
  <si>
    <t>0705264</t>
  </si>
  <si>
    <t>0705271</t>
  </si>
  <si>
    <t>0705270</t>
  </si>
  <si>
    <t>0705273</t>
  </si>
  <si>
    <t>0705272</t>
  </si>
  <si>
    <t>0705281</t>
  </si>
  <si>
    <t>0705280</t>
  </si>
  <si>
    <t>0705283</t>
  </si>
  <si>
    <t>0705282</t>
  </si>
  <si>
    <t>0705275</t>
  </si>
  <si>
    <t>0705274</t>
  </si>
  <si>
    <t>0705277</t>
  </si>
  <si>
    <t>0705276</t>
  </si>
  <si>
    <t>0705279</t>
  </si>
  <si>
    <t>0705278</t>
  </si>
  <si>
    <t>0705285</t>
  </si>
  <si>
    <t>0705284</t>
  </si>
  <si>
    <t>0705287</t>
  </si>
  <si>
    <t>0705286</t>
  </si>
  <si>
    <t>0705295</t>
  </si>
  <si>
    <t>0705294</t>
  </si>
  <si>
    <t>0705297</t>
  </si>
  <si>
    <t>0705296</t>
  </si>
  <si>
    <t>0705289</t>
  </si>
  <si>
    <t>0705288</t>
  </si>
  <si>
    <t>0705291</t>
  </si>
  <si>
    <t>0705290</t>
  </si>
  <si>
    <t>0705293</t>
  </si>
  <si>
    <t>0705292</t>
  </si>
  <si>
    <t>0705299</t>
  </si>
  <si>
    <t>0705298</t>
  </si>
  <si>
    <t>0705301</t>
  </si>
  <si>
    <t>0705300</t>
  </si>
  <si>
    <t>0705309</t>
  </si>
  <si>
    <t>0705308</t>
  </si>
  <si>
    <t>0705311</t>
  </si>
  <si>
    <t>0705310</t>
  </si>
  <si>
    <t>0705303</t>
  </si>
  <si>
    <t>0705302</t>
  </si>
  <si>
    <t>0705305</t>
  </si>
  <si>
    <t>0705304</t>
  </si>
  <si>
    <t>0705307</t>
  </si>
  <si>
    <t>0705306</t>
  </si>
  <si>
    <t>0705169</t>
  </si>
  <si>
    <t>0705168</t>
  </si>
  <si>
    <t>0705171</t>
  </si>
  <si>
    <t>0705170</t>
  </si>
  <si>
    <t>0705179</t>
  </si>
  <si>
    <t>0705178</t>
  </si>
  <si>
    <t>0705181</t>
  </si>
  <si>
    <t>0705180</t>
  </si>
  <si>
    <t>0705173</t>
  </si>
  <si>
    <t>0705172</t>
  </si>
  <si>
    <t>0705175</t>
  </si>
  <si>
    <t>0705174</t>
  </si>
  <si>
    <t>0705177</t>
  </si>
  <si>
    <t>0705176</t>
  </si>
  <si>
    <t>0705183</t>
  </si>
  <si>
    <t>0705182</t>
  </si>
  <si>
    <t>0705185</t>
  </si>
  <si>
    <t>0705184</t>
  </si>
  <si>
    <t>0705193</t>
  </si>
  <si>
    <t>0705192</t>
  </si>
  <si>
    <t>0705195</t>
  </si>
  <si>
    <t>0705194</t>
  </si>
  <si>
    <t>0705187</t>
  </si>
  <si>
    <t>0705186</t>
  </si>
  <si>
    <t>0705189</t>
  </si>
  <si>
    <t>0705188</t>
  </si>
  <si>
    <t>0705191</t>
  </si>
  <si>
    <t>0705190</t>
  </si>
  <si>
    <t>0705197</t>
  </si>
  <si>
    <t>0705196</t>
  </si>
  <si>
    <t>0705199</t>
  </si>
  <si>
    <t>0705198</t>
  </si>
  <si>
    <t>0705207</t>
  </si>
  <si>
    <t>0705206</t>
  </si>
  <si>
    <t>0705209</t>
  </si>
  <si>
    <t>0705208</t>
  </si>
  <si>
    <t>0705201</t>
  </si>
  <si>
    <t>0705200</t>
  </si>
  <si>
    <t>0705203</t>
  </si>
  <si>
    <t>0705202</t>
  </si>
  <si>
    <t>0705205</t>
  </si>
  <si>
    <t>0705204</t>
  </si>
  <si>
    <t>0705211</t>
  </si>
  <si>
    <t>0705210</t>
  </si>
  <si>
    <t>0705213</t>
  </si>
  <si>
    <t>0705212</t>
  </si>
  <si>
    <t>0705221</t>
  </si>
  <si>
    <t>0705220</t>
  </si>
  <si>
    <t>0705223</t>
  </si>
  <si>
    <t>0705222</t>
  </si>
  <si>
    <t>0705215</t>
  </si>
  <si>
    <t>0705214</t>
  </si>
  <si>
    <t>0705217</t>
  </si>
  <si>
    <t>0705216</t>
  </si>
  <si>
    <t>0705219</t>
  </si>
  <si>
    <t>0705218</t>
  </si>
  <si>
    <t>0705346</t>
  </si>
  <si>
    <t>0705345</t>
  </si>
  <si>
    <t>0705348</t>
  </si>
  <si>
    <t>0705347</t>
  </si>
  <si>
    <t>0705356</t>
  </si>
  <si>
    <t>0705355</t>
  </si>
  <si>
    <t>0705358</t>
  </si>
  <si>
    <t>0705357</t>
  </si>
  <si>
    <t>0705350</t>
  </si>
  <si>
    <t>0705349</t>
  </si>
  <si>
    <t>0705352</t>
  </si>
  <si>
    <t>0705351</t>
  </si>
  <si>
    <t>0705354</t>
  </si>
  <si>
    <t>0705353</t>
  </si>
  <si>
    <t>0705360</t>
  </si>
  <si>
    <t>0705359</t>
  </si>
  <si>
    <t>0705362</t>
  </si>
  <si>
    <t>0705361</t>
  </si>
  <si>
    <t>0705370</t>
  </si>
  <si>
    <t>0705369</t>
  </si>
  <si>
    <t>0705372</t>
  </si>
  <si>
    <t>0705371</t>
  </si>
  <si>
    <t>0705364</t>
  </si>
  <si>
    <t>0705363</t>
  </si>
  <si>
    <t>0705366</t>
  </si>
  <si>
    <t>0705365</t>
  </si>
  <si>
    <t>0705368</t>
  </si>
  <si>
    <t>0705367</t>
  </si>
  <si>
    <t>0705374</t>
  </si>
  <si>
    <t>0705373</t>
  </si>
  <si>
    <t>0705376</t>
  </si>
  <si>
    <t>0705375</t>
  </si>
  <si>
    <t>0705384</t>
  </si>
  <si>
    <t>0705383</t>
  </si>
  <si>
    <t>0705386</t>
  </si>
  <si>
    <t>0705385</t>
  </si>
  <si>
    <t>0705378</t>
  </si>
  <si>
    <t>0705377</t>
  </si>
  <si>
    <t>0705380</t>
  </si>
  <si>
    <t>0705379</t>
  </si>
  <si>
    <t>0705382</t>
  </si>
  <si>
    <t>0705381</t>
  </si>
  <si>
    <t>0705388</t>
  </si>
  <si>
    <t>0705387</t>
  </si>
  <si>
    <t>0705390</t>
  </si>
  <si>
    <t>0705389</t>
  </si>
  <si>
    <t>0705399</t>
  </si>
  <si>
    <t>0705398</t>
  </si>
  <si>
    <t>0705401</t>
  </si>
  <si>
    <t>0705400</t>
  </si>
  <si>
    <t>0705392</t>
  </si>
  <si>
    <t>0705391</t>
  </si>
  <si>
    <t>0705395</t>
  </si>
  <si>
    <t>0705394</t>
  </si>
  <si>
    <t>0705397</t>
  </si>
  <si>
    <t>0705396</t>
  </si>
  <si>
    <t>0804213</t>
  </si>
  <si>
    <t>0804212</t>
  </si>
  <si>
    <t>0804217</t>
  </si>
  <si>
    <t>0804216</t>
  </si>
  <si>
    <t>0804219</t>
  </si>
  <si>
    <t>0804218</t>
  </si>
  <si>
    <t>0804221</t>
  </si>
  <si>
    <t>0804220</t>
  </si>
  <si>
    <t>0804223</t>
  </si>
  <si>
    <t>0804222</t>
  </si>
  <si>
    <t>0804225</t>
  </si>
  <si>
    <t>0804224</t>
  </si>
  <si>
    <t>0804227</t>
  </si>
  <si>
    <t>0804226</t>
  </si>
  <si>
    <t>0804229</t>
  </si>
  <si>
    <t>0804228</t>
  </si>
  <si>
    <t>0804231</t>
  </si>
  <si>
    <t>0804230</t>
  </si>
  <si>
    <t>0804215</t>
  </si>
  <si>
    <t>0804214</t>
  </si>
  <si>
    <t>0804417</t>
  </si>
  <si>
    <t>0804233</t>
  </si>
  <si>
    <t>0804416</t>
  </si>
  <si>
    <t>0804232</t>
  </si>
  <si>
    <t>0804237</t>
  </si>
  <si>
    <t>0804236</t>
  </si>
  <si>
    <t>0804419</t>
  </si>
  <si>
    <t>0804239</t>
  </si>
  <si>
    <t>0804418</t>
  </si>
  <si>
    <t>0804238</t>
  </si>
  <si>
    <t>0804241</t>
  </si>
  <si>
    <t>0804240</t>
  </si>
  <si>
    <t>0804243</t>
  </si>
  <si>
    <t>0804242</t>
  </si>
  <si>
    <t>0804421</t>
  </si>
  <si>
    <t>0804245</t>
  </si>
  <si>
    <t>0804420</t>
  </si>
  <si>
    <t>0804244</t>
  </si>
  <si>
    <t>0804247</t>
  </si>
  <si>
    <t>0804246</t>
  </si>
  <si>
    <t>0804249</t>
  </si>
  <si>
    <t>0804248</t>
  </si>
  <si>
    <t>0804423</t>
  </si>
  <si>
    <t>0804251</t>
  </si>
  <si>
    <t>0804422</t>
  </si>
  <si>
    <t>0804250</t>
  </si>
  <si>
    <t>0804235</t>
  </si>
  <si>
    <t>0804234</t>
  </si>
  <si>
    <t>0804425</t>
  </si>
  <si>
    <t>0804253</t>
  </si>
  <si>
    <t>0804424</t>
  </si>
  <si>
    <t>0804252</t>
  </si>
  <si>
    <t>0804257</t>
  </si>
  <si>
    <t>0804256</t>
  </si>
  <si>
    <t>0804427</t>
  </si>
  <si>
    <t>0804259</t>
  </si>
  <si>
    <t>0804426</t>
  </si>
  <si>
    <t>0804258</t>
  </si>
  <si>
    <t>0804261</t>
  </si>
  <si>
    <t>0804260</t>
  </si>
  <si>
    <t>0804263</t>
  </si>
  <si>
    <t>0804262</t>
  </si>
  <si>
    <t>0804429</t>
  </si>
  <si>
    <t>0804265</t>
  </si>
  <si>
    <t>0804428</t>
  </si>
  <si>
    <t>0804264</t>
  </si>
  <si>
    <t>0804267</t>
  </si>
  <si>
    <t>0804266</t>
  </si>
  <si>
    <t>0804269</t>
  </si>
  <si>
    <t>0804268</t>
  </si>
  <si>
    <t>0804431</t>
  </si>
  <si>
    <t>0804271</t>
  </si>
  <si>
    <t>0804430</t>
  </si>
  <si>
    <t>0804270</t>
  </si>
  <si>
    <t>0804255</t>
  </si>
  <si>
    <t>0804254</t>
  </si>
  <si>
    <t>0804433</t>
  </si>
  <si>
    <t>0804273</t>
  </si>
  <si>
    <t>0804432</t>
  </si>
  <si>
    <t>0804272</t>
  </si>
  <si>
    <t>0804277</t>
  </si>
  <si>
    <t>0804276</t>
  </si>
  <si>
    <t>0804435</t>
  </si>
  <si>
    <t>0804279</t>
  </si>
  <si>
    <t>0804434</t>
  </si>
  <si>
    <t>0804278</t>
  </si>
  <si>
    <t>0804281</t>
  </si>
  <si>
    <t>0804280</t>
  </si>
  <si>
    <t>0804283</t>
  </si>
  <si>
    <t>0804282</t>
  </si>
  <si>
    <t>0804437</t>
  </si>
  <si>
    <t>0804285</t>
  </si>
  <si>
    <t>0804436</t>
  </si>
  <si>
    <t>0804284</t>
  </si>
  <si>
    <t>0804287</t>
  </si>
  <si>
    <t>0804286</t>
  </si>
  <si>
    <t>0804289</t>
  </si>
  <si>
    <t>0804288</t>
  </si>
  <si>
    <t>0804439</t>
  </si>
  <si>
    <t>0804291</t>
  </si>
  <si>
    <t>0804438</t>
  </si>
  <si>
    <t>0804290</t>
  </si>
  <si>
    <t>0804275</t>
  </si>
  <si>
    <t>0804274</t>
  </si>
  <si>
    <t>0804061</t>
  </si>
  <si>
    <t>0804060</t>
  </si>
  <si>
    <t>0804065</t>
  </si>
  <si>
    <t>0804064</t>
  </si>
  <si>
    <t>0804067</t>
  </si>
  <si>
    <t>0804066</t>
  </si>
  <si>
    <t>0804069</t>
  </si>
  <si>
    <t>0804068</t>
  </si>
  <si>
    <t>0804071</t>
  </si>
  <si>
    <t>0804070</t>
  </si>
  <si>
    <t>0804073</t>
  </si>
  <si>
    <t>0804072</t>
  </si>
  <si>
    <t>0804075</t>
  </si>
  <si>
    <t>0804074</t>
  </si>
  <si>
    <t>0804077</t>
  </si>
  <si>
    <t>0804076</t>
  </si>
  <si>
    <t>0804079</t>
  </si>
  <si>
    <t>0804078</t>
  </si>
  <si>
    <t>0804063</t>
  </si>
  <si>
    <t>0804062</t>
  </si>
  <si>
    <t>0804377</t>
  </si>
  <si>
    <t>0804081</t>
  </si>
  <si>
    <t>0804376</t>
  </si>
  <si>
    <t>0804080</t>
  </si>
  <si>
    <t>0804085</t>
  </si>
  <si>
    <t>0804084</t>
  </si>
  <si>
    <t>0804379</t>
  </si>
  <si>
    <t>0804087</t>
  </si>
  <si>
    <t>0804378</t>
  </si>
  <si>
    <t>0804086</t>
  </si>
  <si>
    <t>0804089</t>
  </si>
  <si>
    <t>0804088</t>
  </si>
  <si>
    <t>0804091</t>
  </si>
  <si>
    <t>0804090</t>
  </si>
  <si>
    <t>0804381</t>
  </si>
  <si>
    <t>0804093</t>
  </si>
  <si>
    <t>0804380</t>
  </si>
  <si>
    <t>0804092</t>
  </si>
  <si>
    <t>0804095</t>
  </si>
  <si>
    <t>0804094</t>
  </si>
  <si>
    <t>0804097</t>
  </si>
  <si>
    <t>0804096</t>
  </si>
  <si>
    <t>0804383</t>
  </si>
  <si>
    <t>0804099</t>
  </si>
  <si>
    <t>0804382</t>
  </si>
  <si>
    <t>0804098</t>
  </si>
  <si>
    <t>0804083</t>
  </si>
  <si>
    <t>0804082</t>
  </si>
  <si>
    <t>0804385</t>
  </si>
  <si>
    <t>0804101</t>
  </si>
  <si>
    <t>0804384</t>
  </si>
  <si>
    <t>0804100</t>
  </si>
  <si>
    <t>0804105</t>
  </si>
  <si>
    <t>0804104</t>
  </si>
  <si>
    <t>0804387</t>
  </si>
  <si>
    <t>0804107</t>
  </si>
  <si>
    <t>0804386</t>
  </si>
  <si>
    <t>0804106</t>
  </si>
  <si>
    <t>0804109</t>
  </si>
  <si>
    <t>0804108</t>
  </si>
  <si>
    <t>0804111</t>
  </si>
  <si>
    <t>0804110</t>
  </si>
  <si>
    <t>0804389</t>
  </si>
  <si>
    <t>0804113</t>
  </si>
  <si>
    <t>0804388</t>
  </si>
  <si>
    <t>0804112</t>
  </si>
  <si>
    <t>0804115</t>
  </si>
  <si>
    <t>0804114</t>
  </si>
  <si>
    <t>0804117</t>
  </si>
  <si>
    <t>0804116</t>
  </si>
  <si>
    <t>0804391</t>
  </si>
  <si>
    <t>0804119</t>
  </si>
  <si>
    <t>0804390</t>
  </si>
  <si>
    <t>0804118</t>
  </si>
  <si>
    <t>0804103</t>
  </si>
  <si>
    <t>0804102</t>
  </si>
  <si>
    <t>0804393</t>
  </si>
  <si>
    <t>0804121</t>
  </si>
  <si>
    <t>0804392</t>
  </si>
  <si>
    <t>0804120</t>
  </si>
  <si>
    <t>0804125</t>
  </si>
  <si>
    <t>0804124</t>
  </si>
  <si>
    <t>0804395</t>
  </si>
  <si>
    <t>0804127</t>
  </si>
  <si>
    <t>0804394</t>
  </si>
  <si>
    <t>0804126</t>
  </si>
  <si>
    <t>0804129</t>
  </si>
  <si>
    <t>0804128</t>
  </si>
  <si>
    <t>0804131</t>
  </si>
  <si>
    <t>0804130</t>
  </si>
  <si>
    <t>0804397</t>
  </si>
  <si>
    <t>0804133</t>
  </si>
  <si>
    <t>0804396</t>
  </si>
  <si>
    <t>0804132</t>
  </si>
  <si>
    <t>0804135</t>
  </si>
  <si>
    <t>0804134</t>
  </si>
  <si>
    <t>0804137</t>
  </si>
  <si>
    <t>0804136</t>
  </si>
  <si>
    <t>0804399</t>
  </si>
  <si>
    <t>0804139</t>
  </si>
  <si>
    <t>0804398</t>
  </si>
  <si>
    <t>0804138</t>
  </si>
  <si>
    <t>0804123</t>
  </si>
  <si>
    <t>0804122</t>
  </si>
  <si>
    <t>0804401</t>
  </si>
  <si>
    <t>0804141</t>
  </si>
  <si>
    <t>0804400</t>
  </si>
  <si>
    <t>0804140</t>
  </si>
  <si>
    <t>0804145</t>
  </si>
  <si>
    <t>0804144</t>
  </si>
  <si>
    <t>0804403</t>
  </si>
  <si>
    <t>0804147</t>
  </si>
  <si>
    <t>0804402</t>
  </si>
  <si>
    <t>0804146</t>
  </si>
  <si>
    <t>0804149</t>
  </si>
  <si>
    <t>0804148</t>
  </si>
  <si>
    <t>0804151</t>
  </si>
  <si>
    <t>0804150</t>
  </si>
  <si>
    <t>0804405</t>
  </si>
  <si>
    <t>0804153</t>
  </si>
  <si>
    <t>0804404</t>
  </si>
  <si>
    <t>0804152</t>
  </si>
  <si>
    <t>0804155</t>
  </si>
  <si>
    <t>0804154</t>
  </si>
  <si>
    <t>0804157</t>
  </si>
  <si>
    <t>0804156</t>
  </si>
  <si>
    <t>0804407</t>
  </si>
  <si>
    <t>0804159</t>
  </si>
  <si>
    <t>0804406</t>
  </si>
  <si>
    <t>0804158</t>
  </si>
  <si>
    <t>0804143</t>
  </si>
  <si>
    <t>0804142</t>
  </si>
  <si>
    <t>0804409</t>
  </si>
  <si>
    <t>0804161</t>
  </si>
  <si>
    <t>0804408</t>
  </si>
  <si>
    <t>0804160</t>
  </si>
  <si>
    <t>0804165</t>
  </si>
  <si>
    <t>0804164</t>
  </si>
  <si>
    <t>0804411</t>
  </si>
  <si>
    <t>0804167</t>
  </si>
  <si>
    <t>0804410</t>
  </si>
  <si>
    <t>0804166</t>
  </si>
  <si>
    <t>0804169</t>
  </si>
  <si>
    <t>0804168</t>
  </si>
  <si>
    <t>0804171</t>
  </si>
  <si>
    <t>0804170</t>
  </si>
  <si>
    <t>0804413</t>
  </si>
  <si>
    <t>0804173</t>
  </si>
  <si>
    <t>0804412</t>
  </si>
  <si>
    <t>0804172</t>
  </si>
  <si>
    <t>0804175</t>
  </si>
  <si>
    <t>0804174</t>
  </si>
  <si>
    <t>0804177</t>
  </si>
  <si>
    <t>0804176</t>
  </si>
  <si>
    <t>0804415</t>
  </si>
  <si>
    <t>0804179</t>
  </si>
  <si>
    <t>0804414</t>
  </si>
  <si>
    <t>0804178</t>
  </si>
  <si>
    <t>0804163</t>
  </si>
  <si>
    <t>0804162</t>
  </si>
  <si>
    <t>0804441</t>
  </si>
  <si>
    <t>0804317</t>
  </si>
  <si>
    <t>0804440</t>
  </si>
  <si>
    <t>0804316</t>
  </si>
  <si>
    <t>0804321</t>
  </si>
  <si>
    <t>0804320</t>
  </si>
  <si>
    <t>0804443</t>
  </si>
  <si>
    <t>0804323</t>
  </si>
  <si>
    <t>0804442</t>
  </si>
  <si>
    <t>0804322</t>
  </si>
  <si>
    <t>0804325</t>
  </si>
  <si>
    <t>0804324</t>
  </si>
  <si>
    <t>0804327</t>
  </si>
  <si>
    <t>0804326</t>
  </si>
  <si>
    <t>0804445</t>
  </si>
  <si>
    <t>0804329</t>
  </si>
  <si>
    <t>0804444</t>
  </si>
  <si>
    <t>0804328</t>
  </si>
  <si>
    <t>0804331</t>
  </si>
  <si>
    <t>0804330</t>
  </si>
  <si>
    <t>0804333</t>
  </si>
  <si>
    <t>0804332</t>
  </si>
  <si>
    <t>0804447</t>
  </si>
  <si>
    <t>0804335</t>
  </si>
  <si>
    <t>0804446</t>
  </si>
  <si>
    <t>0804334</t>
  </si>
  <si>
    <t>0804319</t>
  </si>
  <si>
    <t>0804318</t>
  </si>
  <si>
    <t>0804449</t>
  </si>
  <si>
    <t>0804337</t>
  </si>
  <si>
    <t>0804448</t>
  </si>
  <si>
    <t>0804336</t>
  </si>
  <si>
    <t>0804341</t>
  </si>
  <si>
    <t>0804340</t>
  </si>
  <si>
    <t>0804451</t>
  </si>
  <si>
    <t>0804343</t>
  </si>
  <si>
    <t>0804450</t>
  </si>
  <si>
    <t>0804342</t>
  </si>
  <si>
    <t>0804345</t>
  </si>
  <si>
    <t>0804344</t>
  </si>
  <si>
    <t>0804347</t>
  </si>
  <si>
    <t>0804346</t>
  </si>
  <si>
    <t>0804453</t>
  </si>
  <si>
    <t>0804349</t>
  </si>
  <si>
    <t>0804452</t>
  </si>
  <si>
    <t>0804348</t>
  </si>
  <si>
    <t>0804351</t>
  </si>
  <si>
    <t>0804350</t>
  </si>
  <si>
    <t>0804353</t>
  </si>
  <si>
    <t>0804352</t>
  </si>
  <si>
    <t>0804455</t>
  </si>
  <si>
    <t>0804355</t>
  </si>
  <si>
    <t>0804454</t>
  </si>
  <si>
    <t>0804354</t>
  </si>
  <si>
    <t>0804339</t>
  </si>
  <si>
    <t>0804338</t>
  </si>
  <si>
    <t>0804457</t>
  </si>
  <si>
    <t>0804357</t>
  </si>
  <si>
    <t>0804456</t>
  </si>
  <si>
    <t>0804356</t>
  </si>
  <si>
    <t>0804361</t>
  </si>
  <si>
    <t>0804360</t>
  </si>
  <si>
    <t>0804459</t>
  </si>
  <si>
    <t>0804363</t>
  </si>
  <si>
    <t>0804458</t>
  </si>
  <si>
    <t>0804362</t>
  </si>
  <si>
    <t>0804365</t>
  </si>
  <si>
    <t>0804364</t>
  </si>
  <si>
    <t>0804367</t>
  </si>
  <si>
    <t>0804366</t>
  </si>
  <si>
    <t>0804461</t>
  </si>
  <si>
    <t>0804369</t>
  </si>
  <si>
    <t>0804460</t>
  </si>
  <si>
    <t>0804371</t>
  </si>
  <si>
    <t>0804370</t>
  </si>
  <si>
    <t>0804373</t>
  </si>
  <si>
    <t>0804372</t>
  </si>
  <si>
    <t>0804463</t>
  </si>
  <si>
    <t>0804375</t>
  </si>
  <si>
    <t>0804462</t>
  </si>
  <si>
    <t>0804374</t>
  </si>
  <si>
    <t>0804359</t>
  </si>
  <si>
    <t>0804358</t>
  </si>
  <si>
    <t>0804368</t>
  </si>
  <si>
    <t>0804465</t>
  </si>
  <si>
    <t>0804464</t>
  </si>
  <si>
    <t>0804475</t>
  </si>
  <si>
    <t>0804474</t>
  </si>
  <si>
    <t>0804485</t>
  </si>
  <si>
    <t>0804484</t>
  </si>
  <si>
    <t>0804495</t>
  </si>
  <si>
    <t>0804494</t>
  </si>
  <si>
    <t>0804467</t>
  </si>
  <si>
    <t>0804466</t>
  </si>
  <si>
    <t>0804477</t>
  </si>
  <si>
    <t>0804476</t>
  </si>
  <si>
    <t>0804487</t>
  </si>
  <si>
    <t>0804486</t>
  </si>
  <si>
    <t>0804497</t>
  </si>
  <si>
    <t>0804496</t>
  </si>
  <si>
    <t>0804469</t>
  </si>
  <si>
    <t>0804468</t>
  </si>
  <si>
    <t>0804479</t>
  </si>
  <si>
    <t>0804478</t>
  </si>
  <si>
    <t>0804489</t>
  </si>
  <si>
    <t>0804488</t>
  </si>
  <si>
    <t>0804499</t>
  </si>
  <si>
    <t>0804498</t>
  </si>
  <si>
    <t>0804471</t>
  </si>
  <si>
    <t>0804470</t>
  </si>
  <si>
    <t>0804481</t>
  </si>
  <si>
    <t>0804480</t>
  </si>
  <si>
    <t>0804491</t>
  </si>
  <si>
    <t>0804490</t>
  </si>
  <si>
    <t>0804501</t>
  </si>
  <si>
    <t>0804500</t>
  </si>
  <si>
    <t>0804473</t>
  </si>
  <si>
    <t>0804472</t>
  </si>
  <si>
    <t>0804483</t>
  </si>
  <si>
    <t>0804482</t>
  </si>
  <si>
    <t>0804493</t>
  </si>
  <si>
    <t>0804492</t>
  </si>
  <si>
    <t>0804503</t>
  </si>
  <si>
    <t>0804502</t>
  </si>
  <si>
    <t>0804180</t>
  </si>
  <si>
    <t>0804181</t>
  </si>
  <si>
    <t>0804182</t>
  </si>
  <si>
    <t>0804183</t>
  </si>
  <si>
    <t>0804184</t>
  </si>
  <si>
    <t>0804185</t>
  </si>
  <si>
    <t>0804186</t>
  </si>
  <si>
    <t>0804187</t>
  </si>
  <si>
    <t>0804188</t>
  </si>
  <si>
    <t>0804189</t>
  </si>
  <si>
    <t>0804190</t>
  </si>
  <si>
    <t>0804191</t>
  </si>
  <si>
    <t>0804192</t>
  </si>
  <si>
    <t>0804193</t>
  </si>
  <si>
    <t>0804194</t>
  </si>
  <si>
    <t>0804195</t>
  </si>
  <si>
    <t>0804196</t>
  </si>
  <si>
    <t>0804197</t>
  </si>
  <si>
    <t>0804198</t>
  </si>
  <si>
    <t>0804199</t>
  </si>
  <si>
    <t>0804200</t>
  </si>
  <si>
    <t>0804201</t>
  </si>
  <si>
    <t>0804202</t>
  </si>
  <si>
    <t>0804203</t>
  </si>
  <si>
    <t>0804204</t>
  </si>
  <si>
    <t>0804205</t>
  </si>
  <si>
    <t>0804206</t>
  </si>
  <si>
    <t>0804207</t>
  </si>
  <si>
    <t>0804208</t>
  </si>
  <si>
    <t>0804209</t>
  </si>
  <si>
    <t>0804210</t>
  </si>
  <si>
    <t>0804211</t>
  </si>
  <si>
    <t>0804012</t>
  </si>
  <si>
    <t>0804013</t>
  </si>
  <si>
    <t>0804014</t>
  </si>
  <si>
    <t>0804015</t>
  </si>
  <si>
    <t>0804016</t>
  </si>
  <si>
    <t>0804017</t>
  </si>
  <si>
    <t>0804018</t>
  </si>
  <si>
    <t>0804019</t>
  </si>
  <si>
    <t>0804020</t>
  </si>
  <si>
    <t>0804021</t>
  </si>
  <si>
    <t>0804022</t>
  </si>
  <si>
    <t>0804023</t>
  </si>
  <si>
    <t>0804024</t>
  </si>
  <si>
    <t>0804025</t>
  </si>
  <si>
    <t>0804026</t>
  </si>
  <si>
    <t>0804027</t>
  </si>
  <si>
    <t>0804028</t>
  </si>
  <si>
    <t>0804029</t>
  </si>
  <si>
    <t>0804030</t>
  </si>
  <si>
    <t>0804031</t>
  </si>
  <si>
    <t>0804032</t>
  </si>
  <si>
    <t>0804033</t>
  </si>
  <si>
    <t>0804034</t>
  </si>
  <si>
    <t>0804035</t>
  </si>
  <si>
    <t>0804036</t>
  </si>
  <si>
    <t>0804037</t>
  </si>
  <si>
    <t>0804038</t>
  </si>
  <si>
    <t>0804039</t>
  </si>
  <si>
    <t>0804040</t>
  </si>
  <si>
    <t>0804041</t>
  </si>
  <si>
    <t>0804042</t>
  </si>
  <si>
    <t>0804043</t>
  </si>
  <si>
    <t>0804044</t>
  </si>
  <si>
    <t>0804045</t>
  </si>
  <si>
    <t>0804046</t>
  </si>
  <si>
    <t>0804047</t>
  </si>
  <si>
    <t>0804048</t>
  </si>
  <si>
    <t>0804049</t>
  </si>
  <si>
    <t>0804050</t>
  </si>
  <si>
    <t>0804051</t>
  </si>
  <si>
    <t>0804052</t>
  </si>
  <si>
    <t>0804053</t>
  </si>
  <si>
    <t>0804054</t>
  </si>
  <si>
    <t>0804055</t>
  </si>
  <si>
    <t>0804056</t>
  </si>
  <si>
    <t>0804057</t>
  </si>
  <si>
    <t>0804058</t>
  </si>
  <si>
    <t>0804059</t>
  </si>
  <si>
    <t>0804292</t>
  </si>
  <si>
    <t>0804293</t>
  </si>
  <si>
    <t>0804294</t>
  </si>
  <si>
    <t>0804295</t>
  </si>
  <si>
    <t>0804296</t>
  </si>
  <si>
    <t>0804297</t>
  </si>
  <si>
    <t>0804298</t>
  </si>
  <si>
    <t>0804299</t>
  </si>
  <si>
    <t>0804300</t>
  </si>
  <si>
    <t>0804301</t>
  </si>
  <si>
    <t>0804302</t>
  </si>
  <si>
    <t>0804303</t>
  </si>
  <si>
    <t>0804304</t>
  </si>
  <si>
    <t>0804305</t>
  </si>
  <si>
    <t>0804306</t>
  </si>
  <si>
    <t>0804307</t>
  </si>
  <si>
    <t>0804308</t>
  </si>
  <si>
    <t>0804309</t>
  </si>
  <si>
    <t>0804310</t>
  </si>
  <si>
    <t>0804311</t>
  </si>
  <si>
    <t>0804312</t>
  </si>
  <si>
    <t>0804313</t>
  </si>
  <si>
    <t>0804314</t>
  </si>
  <si>
    <t>0804315</t>
  </si>
  <si>
    <t>0805446</t>
  </si>
  <si>
    <t>0805447</t>
  </si>
  <si>
    <t>0805448</t>
  </si>
  <si>
    <t>0805449</t>
  </si>
  <si>
    <t>0805450</t>
  </si>
  <si>
    <t>0805451</t>
  </si>
  <si>
    <t>0805452</t>
  </si>
  <si>
    <t>0805453</t>
  </si>
  <si>
    <t>0805434</t>
  </si>
  <si>
    <t>0805435</t>
  </si>
  <si>
    <t>0805436</t>
  </si>
  <si>
    <t>0805437</t>
  </si>
  <si>
    <t>0805438</t>
  </si>
  <si>
    <t>0805439</t>
  </si>
  <si>
    <t>0805440</t>
  </si>
  <si>
    <t>0805441</t>
  </si>
  <si>
    <t>0805442</t>
  </si>
  <si>
    <t>0805443</t>
  </si>
  <si>
    <t>0805444</t>
  </si>
  <si>
    <t>0805445</t>
  </si>
  <si>
    <t>0805454</t>
  </si>
  <si>
    <t>0805455</t>
  </si>
  <si>
    <t>0805456</t>
  </si>
  <si>
    <t>0805457</t>
  </si>
  <si>
    <t>0805458</t>
  </si>
  <si>
    <t>0805459</t>
  </si>
  <si>
    <t>0909620</t>
  </si>
  <si>
    <t>0909621</t>
  </si>
  <si>
    <t>0903802</t>
  </si>
  <si>
    <t>0919113</t>
  </si>
  <si>
    <t>0903788</t>
  </si>
  <si>
    <t>0919247</t>
  </si>
  <si>
    <t>0919016</t>
  </si>
  <si>
    <t>0919078</t>
  </si>
  <si>
    <t>0903789</t>
  </si>
  <si>
    <t>0919250</t>
  </si>
  <si>
    <t>0903807</t>
  </si>
  <si>
    <t>0903806</t>
  </si>
  <si>
    <t>0903804</t>
  </si>
  <si>
    <t>0903805</t>
  </si>
  <si>
    <t>0903810</t>
  </si>
  <si>
    <t>0903809</t>
  </si>
  <si>
    <t>0903808</t>
  </si>
  <si>
    <t>0903845</t>
  </si>
  <si>
    <t>0919009</t>
  </si>
  <si>
    <t>0919007</t>
  </si>
  <si>
    <t>0919011</t>
  </si>
  <si>
    <t>0919246</t>
  </si>
  <si>
    <t>0919013</t>
  </si>
  <si>
    <t>0919008</t>
  </si>
  <si>
    <t>0919012</t>
  </si>
  <si>
    <t>0903848</t>
  </si>
  <si>
    <t>0919002</t>
  </si>
  <si>
    <t>0919210</t>
  </si>
  <si>
    <t>0909612</t>
  </si>
  <si>
    <t>0909613</t>
  </si>
  <si>
    <t>0909614</t>
  </si>
  <si>
    <t>0909616</t>
  </si>
  <si>
    <t>0909617</t>
  </si>
  <si>
    <t>0909615</t>
  </si>
  <si>
    <t>0903860</t>
  </si>
  <si>
    <t>0919101</t>
  </si>
  <si>
    <t>0903818</t>
  </si>
  <si>
    <t>1100657</t>
  </si>
  <si>
    <t>1108055</t>
  </si>
  <si>
    <t>1109665</t>
  </si>
  <si>
    <t>1109664</t>
  </si>
  <si>
    <t>1109667</t>
  </si>
  <si>
    <t>1109666</t>
  </si>
  <si>
    <t>1109669</t>
  </si>
  <si>
    <t>1109668</t>
  </si>
  <si>
    <t>1108060</t>
  </si>
  <si>
    <t>1109626</t>
  </si>
  <si>
    <t>1109671</t>
  </si>
  <si>
    <t>1109670</t>
  </si>
  <si>
    <t>1109672</t>
  </si>
  <si>
    <t>1109624</t>
  </si>
  <si>
    <t>1109622</t>
  </si>
  <si>
    <t>1109623</t>
  </si>
  <si>
    <t>1109697</t>
  </si>
  <si>
    <t>1109698</t>
  </si>
  <si>
    <t>1109679</t>
  </si>
  <si>
    <t>1109625</t>
  </si>
  <si>
    <t>1109678</t>
  </si>
  <si>
    <t>1109694</t>
  </si>
  <si>
    <t>1109673</t>
  </si>
  <si>
    <t>1109690</t>
  </si>
  <si>
    <t>1109674</t>
  </si>
  <si>
    <t>1109691</t>
  </si>
  <si>
    <t>1109675</t>
  </si>
  <si>
    <t>1109692</t>
  </si>
  <si>
    <t>1109676</t>
  </si>
  <si>
    <t>1109693</t>
  </si>
  <si>
    <t>1109680</t>
  </si>
  <si>
    <t>1107748</t>
  </si>
  <si>
    <t>1110000</t>
  </si>
  <si>
    <t>1106059</t>
  </si>
  <si>
    <t>1106060</t>
  </si>
  <si>
    <t>1100658</t>
  </si>
  <si>
    <t>1106159</t>
  </si>
  <si>
    <t>1107902</t>
  </si>
  <si>
    <t>1107906</t>
  </si>
  <si>
    <t>1107910</t>
  </si>
  <si>
    <t>1107911</t>
  </si>
  <si>
    <t>1107912</t>
  </si>
  <si>
    <t>1106164</t>
  </si>
  <si>
    <t>1106165</t>
  </si>
  <si>
    <t>1106156</t>
  </si>
  <si>
    <t>1107932</t>
  </si>
  <si>
    <t>1108111</t>
  </si>
  <si>
    <t>1108112</t>
  </si>
  <si>
    <t>1108113</t>
  </si>
  <si>
    <t>1108114</t>
  </si>
  <si>
    <t>1108061</t>
  </si>
  <si>
    <t>1108064</t>
  </si>
  <si>
    <t>1107888</t>
  </si>
  <si>
    <t>1107889</t>
  </si>
  <si>
    <t>1107892</t>
  </si>
  <si>
    <t>1107891</t>
  </si>
  <si>
    <t>1107928</t>
  </si>
  <si>
    <t>1107929</t>
  </si>
  <si>
    <t>1106109</t>
  </si>
  <si>
    <t>1106117</t>
  </si>
  <si>
    <t>1107896</t>
  </si>
  <si>
    <t>1107895</t>
  </si>
  <si>
    <t>1119528</t>
  </si>
  <si>
    <t>1106135</t>
  </si>
  <si>
    <t>1106136</t>
  </si>
  <si>
    <t>1106137</t>
  </si>
  <si>
    <t>1116127</t>
  </si>
  <si>
    <t>1116126</t>
  </si>
  <si>
    <t>1107900</t>
  </si>
  <si>
    <t>1107899</t>
  </si>
  <si>
    <t>1107890</t>
  </si>
  <si>
    <t>1106138</t>
  </si>
  <si>
    <t>1106139</t>
  </si>
  <si>
    <t>1106140</t>
  </si>
  <si>
    <t>1107904</t>
  </si>
  <si>
    <t>1107903</t>
  </si>
  <si>
    <t>1107908</t>
  </si>
  <si>
    <t>1107907</t>
  </si>
  <si>
    <t>1107871</t>
  </si>
  <si>
    <t>1107870</t>
  </si>
  <si>
    <t>1106057</t>
  </si>
  <si>
    <t>1106058</t>
  </si>
  <si>
    <t>1106380</t>
  </si>
  <si>
    <t>1106378</t>
  </si>
  <si>
    <t>1116263</t>
  </si>
  <si>
    <t>1116267</t>
  </si>
  <si>
    <t>1106280</t>
  </si>
  <si>
    <t>1106289</t>
  </si>
  <si>
    <t>1116264</t>
  </si>
  <si>
    <t>1116268</t>
  </si>
  <si>
    <t>1106281</t>
  </si>
  <si>
    <t>1106382</t>
  </si>
  <si>
    <t>1116265</t>
  </si>
  <si>
    <t>1116269</t>
  </si>
  <si>
    <t>1106282</t>
  </si>
  <si>
    <t>1106384</t>
  </si>
  <si>
    <t>1116266</t>
  </si>
  <si>
    <t>1116270</t>
  </si>
  <si>
    <t>1107868</t>
  </si>
  <si>
    <t>1107869</t>
  </si>
  <si>
    <t>1103853</t>
  </si>
  <si>
    <t>1103852</t>
  </si>
  <si>
    <t>1106284</t>
  </si>
  <si>
    <t>1108116</t>
  </si>
  <si>
    <t>1108118</t>
  </si>
  <si>
    <t>1106158</t>
  </si>
  <si>
    <t>1108120</t>
  </si>
  <si>
    <t>1106050</t>
  </si>
  <si>
    <t>1106051</t>
  </si>
  <si>
    <t>1106061</t>
  </si>
  <si>
    <t>1106087</t>
  </si>
  <si>
    <t>1107860</t>
  </si>
  <si>
    <t>1106088</t>
  </si>
  <si>
    <t>1106128</t>
  </si>
  <si>
    <t>1108056</t>
  </si>
  <si>
    <t>1108059</t>
  </si>
  <si>
    <t>1207700</t>
  </si>
  <si>
    <t>1207701</t>
  </si>
  <si>
    <t>1207702</t>
  </si>
  <si>
    <t>1207708</t>
  </si>
  <si>
    <t>1207703</t>
  </si>
  <si>
    <t>1207709</t>
  </si>
  <si>
    <t>1207710</t>
  </si>
  <si>
    <t>1207711</t>
  </si>
  <si>
    <t>1207713</t>
  </si>
  <si>
    <t>1207714</t>
  </si>
  <si>
    <t>1207715</t>
  </si>
  <si>
    <t>1207717</t>
  </si>
  <si>
    <t>1207718</t>
  </si>
  <si>
    <t>1207719</t>
  </si>
  <si>
    <t>1207721</t>
  </si>
  <si>
    <t>1207722</t>
  </si>
  <si>
    <t>1207723</t>
  </si>
  <si>
    <t>1207725</t>
  </si>
  <si>
    <t>1207728</t>
  </si>
  <si>
    <t>1207727</t>
  </si>
  <si>
    <t>1207726</t>
  </si>
  <si>
    <t>1208329</t>
  </si>
  <si>
    <t>1207685</t>
  </si>
  <si>
    <t>1207684</t>
  </si>
  <si>
    <t>1207683</t>
  </si>
  <si>
    <t>1208337</t>
  </si>
  <si>
    <t>1207691</t>
  </si>
  <si>
    <t>1207690</t>
  </si>
  <si>
    <t>1207689</t>
  </si>
  <si>
    <t>1208345</t>
  </si>
  <si>
    <t>1207697</t>
  </si>
  <si>
    <t>1207696</t>
  </si>
  <si>
    <t>1207695</t>
  </si>
  <si>
    <t>1208353</t>
  </si>
  <si>
    <t>1207663</t>
  </si>
  <si>
    <t>1207662</t>
  </si>
  <si>
    <t>1207661</t>
  </si>
  <si>
    <t>1208361</t>
  </si>
  <si>
    <t>1207669</t>
  </si>
  <si>
    <t>1207668</t>
  </si>
  <si>
    <t>1207667</t>
  </si>
  <si>
    <t>1208369</t>
  </si>
  <si>
    <t>1207682</t>
  </si>
  <si>
    <t>1207681</t>
  </si>
  <si>
    <t>1207729</t>
  </si>
  <si>
    <t>1208333</t>
  </si>
  <si>
    <t>1207688</t>
  </si>
  <si>
    <t>1207687</t>
  </si>
  <si>
    <t>1207686</t>
  </si>
  <si>
    <t>1208341</t>
  </si>
  <si>
    <t>1207694</t>
  </si>
  <si>
    <t>1207693</t>
  </si>
  <si>
    <t>1207692</t>
  </si>
  <si>
    <t>1208349</t>
  </si>
  <si>
    <t>1207660</t>
  </si>
  <si>
    <t>1207699</t>
  </si>
  <si>
    <t>1207698</t>
  </si>
  <si>
    <t>1208357</t>
  </si>
  <si>
    <t>1207666</t>
  </si>
  <si>
    <t>1207665</t>
  </si>
  <si>
    <t>1207664</t>
  </si>
  <si>
    <t>1208365</t>
  </si>
  <si>
    <t>1207672</t>
  </si>
  <si>
    <t>1207671</t>
  </si>
  <si>
    <t>1207670</t>
  </si>
  <si>
    <t>1208373</t>
  </si>
  <si>
    <t>1400976</t>
  </si>
  <si>
    <t>1400970</t>
  </si>
  <si>
    <t>1400971</t>
  </si>
  <si>
    <t>1400972</t>
  </si>
  <si>
    <t>1416201</t>
  </si>
  <si>
    <t>1400969</t>
  </si>
  <si>
    <t>1400975</t>
  </si>
  <si>
    <t>1416141</t>
  </si>
  <si>
    <t>1416142</t>
  </si>
  <si>
    <t>1400973</t>
  </si>
  <si>
    <t>1400974</t>
  </si>
  <si>
    <t>1416139</t>
  </si>
  <si>
    <t>1416202</t>
  </si>
  <si>
    <t>1416140</t>
  </si>
  <si>
    <t>1419543</t>
  </si>
  <si>
    <t>1408173</t>
  </si>
  <si>
    <t>1407063</t>
  </si>
  <si>
    <t>1407064</t>
  </si>
  <si>
    <t>1407065</t>
  </si>
  <si>
    <t>1407066</t>
  </si>
  <si>
    <t>1400977</t>
  </si>
  <si>
    <t>1407067</t>
  </si>
  <si>
    <t>1407068</t>
  </si>
  <si>
    <t>1407069</t>
  </si>
  <si>
    <t>1407070</t>
  </si>
  <si>
    <t>1400987</t>
  </si>
  <si>
    <t>1416257</t>
  </si>
  <si>
    <t>1416253</t>
  </si>
  <si>
    <t>1416254</t>
  </si>
  <si>
    <t>1416255</t>
  </si>
  <si>
    <t>1416256</t>
  </si>
  <si>
    <t>1408028</t>
  </si>
  <si>
    <t>1408027</t>
  </si>
  <si>
    <t>1400978</t>
  </si>
  <si>
    <t>1513941</t>
  </si>
  <si>
    <t>1513940</t>
  </si>
  <si>
    <t>1505879</t>
  </si>
  <si>
    <t>1505878</t>
  </si>
  <si>
    <t>1505877</t>
  </si>
  <si>
    <t>1505860</t>
  </si>
  <si>
    <t>1505859</t>
  </si>
  <si>
    <t>1516204</t>
  </si>
  <si>
    <t>1516312</t>
  </si>
  <si>
    <t>1516304</t>
  </si>
  <si>
    <t>1516308</t>
  </si>
  <si>
    <t>1516313</t>
  </si>
  <si>
    <t>1516305</t>
  </si>
  <si>
    <t>1516309</t>
  </si>
  <si>
    <t>1516314</t>
  </si>
  <si>
    <t>1516306</t>
  </si>
  <si>
    <t>1516310</t>
  </si>
  <si>
    <t>1516311</t>
  </si>
  <si>
    <t>1516303</t>
  </si>
  <si>
    <t>1516307</t>
  </si>
  <si>
    <t>1516298</t>
  </si>
  <si>
    <t>1516299</t>
  </si>
  <si>
    <t>1516300</t>
  </si>
  <si>
    <t>1516301</t>
  </si>
  <si>
    <t>1516302</t>
  </si>
  <si>
    <t>1516296</t>
  </si>
  <si>
    <t>1516297</t>
  </si>
  <si>
    <t>1505847</t>
  </si>
  <si>
    <t>1505848</t>
  </si>
  <si>
    <t>1505849</t>
  </si>
  <si>
    <t>1505930</t>
  </si>
  <si>
    <t>1506055</t>
  </si>
  <si>
    <t>1506056</t>
  </si>
  <si>
    <t>1513943</t>
  </si>
  <si>
    <t>1516318</t>
  </si>
  <si>
    <t>1516317</t>
  </si>
  <si>
    <t>1600965</t>
  </si>
  <si>
    <t>1600408</t>
  </si>
  <si>
    <t>1600990</t>
  </si>
  <si>
    <t>1600989</t>
  </si>
  <si>
    <t>1600438</t>
  </si>
  <si>
    <t>1600436</t>
  </si>
  <si>
    <t>1600895</t>
  </si>
  <si>
    <t>1600897</t>
  </si>
  <si>
    <t>1619004</t>
  </si>
  <si>
    <t>1600896</t>
  </si>
  <si>
    <t>1619003</t>
  </si>
  <si>
    <t>1619006</t>
  </si>
  <si>
    <t>1600414</t>
  </si>
  <si>
    <t>1608148</t>
  </si>
  <si>
    <t>1608021</t>
  </si>
  <si>
    <t>1608024</t>
  </si>
  <si>
    <t>1608026</t>
  </si>
  <si>
    <t>1608142</t>
  </si>
  <si>
    <t>1608143</t>
  </si>
  <si>
    <t>1608144</t>
  </si>
  <si>
    <t>1608145</t>
  </si>
  <si>
    <t>1608146</t>
  </si>
  <si>
    <t>1608147</t>
  </si>
  <si>
    <t>1608019</t>
  </si>
  <si>
    <t>1608020</t>
  </si>
  <si>
    <t>1608025</t>
  </si>
  <si>
    <t>1600966</t>
  </si>
  <si>
    <t>1600898</t>
  </si>
  <si>
    <t>1600441</t>
  </si>
  <si>
    <t>1600404</t>
  </si>
  <si>
    <t>1600405</t>
  </si>
  <si>
    <t>1716605</t>
  </si>
  <si>
    <t>1716610</t>
  </si>
  <si>
    <t>1716611</t>
  </si>
  <si>
    <t>1716612</t>
  </si>
  <si>
    <t>1716613</t>
  </si>
  <si>
    <t>1716614</t>
  </si>
  <si>
    <t>1716615</t>
  </si>
  <si>
    <t>1716616</t>
  </si>
  <si>
    <t>1716606</t>
  </si>
  <si>
    <t>1716617</t>
  </si>
  <si>
    <t>1716607</t>
  </si>
  <si>
    <t>1716608</t>
  </si>
  <si>
    <t>1716609</t>
  </si>
  <si>
    <t>1716604</t>
  </si>
  <si>
    <t>1716623</t>
  </si>
  <si>
    <t>1716624</t>
  </si>
  <si>
    <t>1716629</t>
  </si>
  <si>
    <t>1716630</t>
  </si>
  <si>
    <t>1716631</t>
  </si>
  <si>
    <t>1716632</t>
  </si>
  <si>
    <t>1716633</t>
  </si>
  <si>
    <t>1716634</t>
  </si>
  <si>
    <t>1716635</t>
  </si>
  <si>
    <t>1716625</t>
  </si>
  <si>
    <t>1716636</t>
  </si>
  <si>
    <t>1716626</t>
  </si>
  <si>
    <t>1716627</t>
  </si>
  <si>
    <t>1716628</t>
  </si>
  <si>
    <t>1716640</t>
  </si>
  <si>
    <t>1716641</t>
  </si>
  <si>
    <t>1716646</t>
  </si>
  <si>
    <t>1716647</t>
  </si>
  <si>
    <t>1716648</t>
  </si>
  <si>
    <t>1716649</t>
  </si>
  <si>
    <t>1716650</t>
  </si>
  <si>
    <t>1716651</t>
  </si>
  <si>
    <t>1716652</t>
  </si>
  <si>
    <t>1716642</t>
  </si>
  <si>
    <t>1716653</t>
  </si>
  <si>
    <t>1716643</t>
  </si>
  <si>
    <t>1716644</t>
  </si>
  <si>
    <t>1716645</t>
  </si>
  <si>
    <t>1716622</t>
  </si>
  <si>
    <t>1716603</t>
  </si>
  <si>
    <t>1716620</t>
  </si>
  <si>
    <t>1716621</t>
  </si>
  <si>
    <t>1716619</t>
  </si>
  <si>
    <t>1716601</t>
  </si>
  <si>
    <t>1716602</t>
  </si>
  <si>
    <t>1716600</t>
  </si>
  <si>
    <t>1716655</t>
  </si>
  <si>
    <t>1716639</t>
  </si>
  <si>
    <t>1801636</t>
  </si>
  <si>
    <t>1801637</t>
  </si>
  <si>
    <t>1817720</t>
  </si>
  <si>
    <t>1817723</t>
  </si>
  <si>
    <t>1817721</t>
  </si>
  <si>
    <t>1817722</t>
  </si>
  <si>
    <t>1917483</t>
  </si>
  <si>
    <t>1917484</t>
  </si>
  <si>
    <t>1917485</t>
  </si>
  <si>
    <t>1917486</t>
  </si>
  <si>
    <t>1917487</t>
  </si>
  <si>
    <t>1917528</t>
  </si>
  <si>
    <t>1917529</t>
  </si>
  <si>
    <t>1917530</t>
  </si>
  <si>
    <t>1917531</t>
  </si>
  <si>
    <t>1917532</t>
  </si>
  <si>
    <t>1917533</t>
  </si>
  <si>
    <t>1917534</t>
  </si>
  <si>
    <t>1917535</t>
  </si>
  <si>
    <t>1917536</t>
  </si>
  <si>
    <t>1917537</t>
  </si>
  <si>
    <t>1917488</t>
  </si>
  <si>
    <t>1917489</t>
  </si>
  <si>
    <t>1917490</t>
  </si>
  <si>
    <t>1917491</t>
  </si>
  <si>
    <t>1917492</t>
  </si>
  <si>
    <t>1917493</t>
  </si>
  <si>
    <t>1917494</t>
  </si>
  <si>
    <t>1917495</t>
  </si>
  <si>
    <t>1917496</t>
  </si>
  <si>
    <t>1917497</t>
  </si>
  <si>
    <t>1917498</t>
  </si>
  <si>
    <t>1917499</t>
  </si>
  <si>
    <t>1917500</t>
  </si>
  <si>
    <t>1917501</t>
  </si>
  <si>
    <t>1917502</t>
  </si>
  <si>
    <t>1917503</t>
  </si>
  <si>
    <t>1917504</t>
  </si>
  <si>
    <t>1917505</t>
  </si>
  <si>
    <t>1917506</t>
  </si>
  <si>
    <t>1917507</t>
  </si>
  <si>
    <t>1917480</t>
  </si>
  <si>
    <t>1917508</t>
  </si>
  <si>
    <t>1917509</t>
  </si>
  <si>
    <t>1917510</t>
  </si>
  <si>
    <t>1917511</t>
  </si>
  <si>
    <t>1917512</t>
  </si>
  <si>
    <t>1917513</t>
  </si>
  <si>
    <t>1917514</t>
  </si>
  <si>
    <t>1917515</t>
  </si>
  <si>
    <t>1917516</t>
  </si>
  <si>
    <t>1917517</t>
  </si>
  <si>
    <t>1917481</t>
  </si>
  <si>
    <t>1917518</t>
  </si>
  <si>
    <t>1917519</t>
  </si>
  <si>
    <t>1917520</t>
  </si>
  <si>
    <t>1917521</t>
  </si>
  <si>
    <t>1917522</t>
  </si>
  <si>
    <t>1917523</t>
  </si>
  <si>
    <t>1917524</t>
  </si>
  <si>
    <t>1917525</t>
  </si>
  <si>
    <t>1917526</t>
  </si>
  <si>
    <t>1917527</t>
  </si>
  <si>
    <t>1917482</t>
  </si>
  <si>
    <t>1917737</t>
  </si>
  <si>
    <t>1917220</t>
  </si>
  <si>
    <t>1917221</t>
  </si>
  <si>
    <t>1917222</t>
  </si>
  <si>
    <t>1917223</t>
  </si>
  <si>
    <t>1917224</t>
  </si>
  <si>
    <t>1917225</t>
  </si>
  <si>
    <t>1917226</t>
  </si>
  <si>
    <t>1917227</t>
  </si>
  <si>
    <t>1917228</t>
  </si>
  <si>
    <t>1917229</t>
  </si>
  <si>
    <t>1917230</t>
  </si>
  <si>
    <t>1917231</t>
  </si>
  <si>
    <t>1917232</t>
  </si>
  <si>
    <t>1917233</t>
  </si>
  <si>
    <t>1917234</t>
  </si>
  <si>
    <t>1917217</t>
  </si>
  <si>
    <t>1917218</t>
  </si>
  <si>
    <t>1917219</t>
  </si>
  <si>
    <t>1917724</t>
  </si>
  <si>
    <t>1917274</t>
  </si>
  <si>
    <t>1917275</t>
  </si>
  <si>
    <t>1917276</t>
  </si>
  <si>
    <t>1917277</t>
  </si>
  <si>
    <t>1917278</t>
  </si>
  <si>
    <t>1917279</t>
  </si>
  <si>
    <t>1917280</t>
  </si>
  <si>
    <t>1917281</t>
  </si>
  <si>
    <t>1917282</t>
  </si>
  <si>
    <t>1917283</t>
  </si>
  <si>
    <t>1917284</t>
  </si>
  <si>
    <t>1917285</t>
  </si>
  <si>
    <t>1917286</t>
  </si>
  <si>
    <t>1917287</t>
  </si>
  <si>
    <t>1917288</t>
  </si>
  <si>
    <t>1917289</t>
  </si>
  <si>
    <t>1917290</t>
  </si>
  <si>
    <t>1917291</t>
  </si>
  <si>
    <t>1917292</t>
  </si>
  <si>
    <t>1917293</t>
  </si>
  <si>
    <t>1917294</t>
  </si>
  <si>
    <t>1917295</t>
  </si>
  <si>
    <t>1917296</t>
  </si>
  <si>
    <t>1917297</t>
  </si>
  <si>
    <t>1917298</t>
  </si>
  <si>
    <t>1917271</t>
  </si>
  <si>
    <t>1917299</t>
  </si>
  <si>
    <t>1917300</t>
  </si>
  <si>
    <t>1917301</t>
  </si>
  <si>
    <t>1917302</t>
  </si>
  <si>
    <t>1917303</t>
  </si>
  <si>
    <t>1917304</t>
  </si>
  <si>
    <t>1917305</t>
  </si>
  <si>
    <t>1917306</t>
  </si>
  <si>
    <t>1917307</t>
  </si>
  <si>
    <t>1917272</t>
  </si>
  <si>
    <t>1917273</t>
  </si>
  <si>
    <t>1917729</t>
  </si>
  <si>
    <t>1917367</t>
  </si>
  <si>
    <t>1917368</t>
  </si>
  <si>
    <t>1917369</t>
  </si>
  <si>
    <t>1917370</t>
  </si>
  <si>
    <t>1917371</t>
  </si>
  <si>
    <t>1917372</t>
  </si>
  <si>
    <t>1917373</t>
  </si>
  <si>
    <t>1917374</t>
  </si>
  <si>
    <t>1917375</t>
  </si>
  <si>
    <t>1917376</t>
  </si>
  <si>
    <t>1917377</t>
  </si>
  <si>
    <t>1917378</t>
  </si>
  <si>
    <t>1917379</t>
  </si>
  <si>
    <t>1917380</t>
  </si>
  <si>
    <t>1917381</t>
  </si>
  <si>
    <t>1917382</t>
  </si>
  <si>
    <t>1917383</t>
  </si>
  <si>
    <t>1917384</t>
  </si>
  <si>
    <t>1917385</t>
  </si>
  <si>
    <t>1917386</t>
  </si>
  <si>
    <t>1917387</t>
  </si>
  <si>
    <t>1917388</t>
  </si>
  <si>
    <t>1917389</t>
  </si>
  <si>
    <t>1917390</t>
  </si>
  <si>
    <t>1917391</t>
  </si>
  <si>
    <t>1917364</t>
  </si>
  <si>
    <t>1917392</t>
  </si>
  <si>
    <t>1917393</t>
  </si>
  <si>
    <t>1917394</t>
  </si>
  <si>
    <t>1917395</t>
  </si>
  <si>
    <t>1917396</t>
  </si>
  <si>
    <t>1917397</t>
  </si>
  <si>
    <t>1917398</t>
  </si>
  <si>
    <t>1917399</t>
  </si>
  <si>
    <t>1917400</t>
  </si>
  <si>
    <t>1917401</t>
  </si>
  <si>
    <t>1917365</t>
  </si>
  <si>
    <t>1917402</t>
  </si>
  <si>
    <t>1917403</t>
  </si>
  <si>
    <t>1917404</t>
  </si>
  <si>
    <t>1917405</t>
  </si>
  <si>
    <t>1917406</t>
  </si>
  <si>
    <t>1917407</t>
  </si>
  <si>
    <t>1917408</t>
  </si>
  <si>
    <t>1917409</t>
  </si>
  <si>
    <t>1917410</t>
  </si>
  <si>
    <t>1917411</t>
  </si>
  <si>
    <t>1917366</t>
  </si>
  <si>
    <t>1917732</t>
  </si>
  <si>
    <t>1917043</t>
  </si>
  <si>
    <t>1917044</t>
  </si>
  <si>
    <t>1917045</t>
  </si>
  <si>
    <t>1917046</t>
  </si>
  <si>
    <t>1917047</t>
  </si>
  <si>
    <t>1917048</t>
  </si>
  <si>
    <t>1901518</t>
  </si>
  <si>
    <t>1901519</t>
  </si>
  <si>
    <t>1901520</t>
  </si>
  <si>
    <t>1901521</t>
  </si>
  <si>
    <t>1901522</t>
  </si>
  <si>
    <t>1901517</t>
  </si>
  <si>
    <t>1901523</t>
  </si>
  <si>
    <t>1901524</t>
  </si>
  <si>
    <t>1901525</t>
  </si>
  <si>
    <t>1901526</t>
  </si>
  <si>
    <t>1901527</t>
  </si>
  <si>
    <t>1901528</t>
  </si>
  <si>
    <t>1917079</t>
  </si>
  <si>
    <t>1917080</t>
  </si>
  <si>
    <t>1917081</t>
  </si>
  <si>
    <t>1917082</t>
  </si>
  <si>
    <t>1917083</t>
  </si>
  <si>
    <t>1917084</t>
  </si>
  <si>
    <t>1901529</t>
  </si>
  <si>
    <t>1901530</t>
  </si>
  <si>
    <t>1901531</t>
  </si>
  <si>
    <t>1901532</t>
  </si>
  <si>
    <t>1901533</t>
  </si>
  <si>
    <t>1901534</t>
  </si>
  <si>
    <t>1917115</t>
  </si>
  <si>
    <t>1917116</t>
  </si>
  <si>
    <t>1917117</t>
  </si>
  <si>
    <t>1917118</t>
  </si>
  <si>
    <t>1917119</t>
  </si>
  <si>
    <t>1917120</t>
  </si>
  <si>
    <t>1917151</t>
  </si>
  <si>
    <t>1917152</t>
  </si>
  <si>
    <t>1917153</t>
  </si>
  <si>
    <t>1917154</t>
  </si>
  <si>
    <t>1917155</t>
  </si>
  <si>
    <t>1917156</t>
  </si>
  <si>
    <t>1917187</t>
  </si>
  <si>
    <t>1917188</t>
  </si>
  <si>
    <t>1917189</t>
  </si>
  <si>
    <t>1917190</t>
  </si>
  <si>
    <t>1917191</t>
  </si>
  <si>
    <t>1917192</t>
  </si>
  <si>
    <t>1917007</t>
  </si>
  <si>
    <t>1917008</t>
  </si>
  <si>
    <t>1917009</t>
  </si>
  <si>
    <t>1917010</t>
  </si>
  <si>
    <t>1917011</t>
  </si>
  <si>
    <t>1917012</t>
  </si>
  <si>
    <t>1917578</t>
  </si>
  <si>
    <t>1917579</t>
  </si>
  <si>
    <t>1917580</t>
  </si>
  <si>
    <t>1917581</t>
  </si>
  <si>
    <t>1917582</t>
  </si>
  <si>
    <t>1917583</t>
  </si>
  <si>
    <t>1917584</t>
  </si>
  <si>
    <t>1917585</t>
  </si>
  <si>
    <t>1917586</t>
  </si>
  <si>
    <t>1917587</t>
  </si>
  <si>
    <t>1917588</t>
  </si>
  <si>
    <t>1917589</t>
  </si>
  <si>
    <t>1917590</t>
  </si>
  <si>
    <t>1917591</t>
  </si>
  <si>
    <t>1917592</t>
  </si>
  <si>
    <t>1917593</t>
  </si>
  <si>
    <t>1917594</t>
  </si>
  <si>
    <t>1917595</t>
  </si>
  <si>
    <t>1917596</t>
  </si>
  <si>
    <t>1917597</t>
  </si>
  <si>
    <t>1917598</t>
  </si>
  <si>
    <t>1917599</t>
  </si>
  <si>
    <t>1917600</t>
  </si>
  <si>
    <t>1917601</t>
  </si>
  <si>
    <t>1917575</t>
  </si>
  <si>
    <t>1917576</t>
  </si>
  <si>
    <t>1917577</t>
  </si>
  <si>
    <t>1917739</t>
  </si>
  <si>
    <t>1917253</t>
  </si>
  <si>
    <t>1917254</t>
  </si>
  <si>
    <t>1917255</t>
  </si>
  <si>
    <t>1917256</t>
  </si>
  <si>
    <t>1917257</t>
  </si>
  <si>
    <t>1917258</t>
  </si>
  <si>
    <t>1917259</t>
  </si>
  <si>
    <t>1917250</t>
  </si>
  <si>
    <t>1917251</t>
  </si>
  <si>
    <t>1917252</t>
  </si>
  <si>
    <t>1917726</t>
  </si>
  <si>
    <t>1917335</t>
  </si>
  <si>
    <t>1917336</t>
  </si>
  <si>
    <t>1917337</t>
  </si>
  <si>
    <t>1917338</t>
  </si>
  <si>
    <t>1917339</t>
  </si>
  <si>
    <t>1917340</t>
  </si>
  <si>
    <t>1917341</t>
  </si>
  <si>
    <t>1917342</t>
  </si>
  <si>
    <t>1917343</t>
  </si>
  <si>
    <t>1917344</t>
  </si>
  <si>
    <t>1917345</t>
  </si>
  <si>
    <t>1917346</t>
  </si>
  <si>
    <t>1917347</t>
  </si>
  <si>
    <t>1917332</t>
  </si>
  <si>
    <t>1917333</t>
  </si>
  <si>
    <t>1917334</t>
  </si>
  <si>
    <t>1917331</t>
  </si>
  <si>
    <t>1917443</t>
  </si>
  <si>
    <t>1917444</t>
  </si>
  <si>
    <t>1917445</t>
  </si>
  <si>
    <t>1917446</t>
  </si>
  <si>
    <t>1917447</t>
  </si>
  <si>
    <t>1917448</t>
  </si>
  <si>
    <t>1917449</t>
  </si>
  <si>
    <t>1917450</t>
  </si>
  <si>
    <t>1917451</t>
  </si>
  <si>
    <t>1917452</t>
  </si>
  <si>
    <t>1917453</t>
  </si>
  <si>
    <t>1917454</t>
  </si>
  <si>
    <t>1917455</t>
  </si>
  <si>
    <t>1917456</t>
  </si>
  <si>
    <t>1917457</t>
  </si>
  <si>
    <t>1917458</t>
  </si>
  <si>
    <t>1917459</t>
  </si>
  <si>
    <t>1917440</t>
  </si>
  <si>
    <t>1917441</t>
  </si>
  <si>
    <t>1917442</t>
  </si>
  <si>
    <t>1917734</t>
  </si>
  <si>
    <t>1917055</t>
  </si>
  <si>
    <t>1917056</t>
  </si>
  <si>
    <t>1917057</t>
  </si>
  <si>
    <t>1917058</t>
  </si>
  <si>
    <t>1917059</t>
  </si>
  <si>
    <t>1917060</t>
  </si>
  <si>
    <t>1901536</t>
  </si>
  <si>
    <t>1901537</t>
  </si>
  <si>
    <t>1901538</t>
  </si>
  <si>
    <t>1901539</t>
  </si>
  <si>
    <t>1901540</t>
  </si>
  <si>
    <t>1901535</t>
  </si>
  <si>
    <t>1901542</t>
  </si>
  <si>
    <t>1901543</t>
  </si>
  <si>
    <t>1901544</t>
  </si>
  <si>
    <t>1901545</t>
  </si>
  <si>
    <t>1901546</t>
  </si>
  <si>
    <t>1901541</t>
  </si>
  <si>
    <t>1917091</t>
  </si>
  <si>
    <t>1917092</t>
  </si>
  <si>
    <t>1917093</t>
  </si>
  <si>
    <t>1917094</t>
  </si>
  <si>
    <t>1917095</t>
  </si>
  <si>
    <t>1917096</t>
  </si>
  <si>
    <t>1901548</t>
  </si>
  <si>
    <t>1901549</t>
  </si>
  <si>
    <t>1901550</t>
  </si>
  <si>
    <t>1901551</t>
  </si>
  <si>
    <t>1901552</t>
  </si>
  <si>
    <t>1901547</t>
  </si>
  <si>
    <t>1917127</t>
  </si>
  <si>
    <t>1917128</t>
  </si>
  <si>
    <t>1917129</t>
  </si>
  <si>
    <t>1917130</t>
  </si>
  <si>
    <t>1917131</t>
  </si>
  <si>
    <t>1917132</t>
  </si>
  <si>
    <t>1917163</t>
  </si>
  <si>
    <t>1917164</t>
  </si>
  <si>
    <t>1917165</t>
  </si>
  <si>
    <t>1917166</t>
  </si>
  <si>
    <t>1917167</t>
  </si>
  <si>
    <t>1917168</t>
  </si>
  <si>
    <t>1917199</t>
  </si>
  <si>
    <t>1917200</t>
  </si>
  <si>
    <t>1917201</t>
  </si>
  <si>
    <t>1917202</t>
  </si>
  <si>
    <t>1917203</t>
  </si>
  <si>
    <t>1917204</t>
  </si>
  <si>
    <t>1917019</t>
  </si>
  <si>
    <t>1917020</t>
  </si>
  <si>
    <t>1917021</t>
  </si>
  <si>
    <t>1917022</t>
  </si>
  <si>
    <t>1917023</t>
  </si>
  <si>
    <t>1917024</t>
  </si>
  <si>
    <t>1917541</t>
  </si>
  <si>
    <t>1917542</t>
  </si>
  <si>
    <t>1917543</t>
  </si>
  <si>
    <t>1917544</t>
  </si>
  <si>
    <t>1917545</t>
  </si>
  <si>
    <t>1917546</t>
  </si>
  <si>
    <t>1917547</t>
  </si>
  <si>
    <t>1917548</t>
  </si>
  <si>
    <t>1917549</t>
  </si>
  <si>
    <t>1917550</t>
  </si>
  <si>
    <t>1917551</t>
  </si>
  <si>
    <t>1917552</t>
  </si>
  <si>
    <t>1917553</t>
  </si>
  <si>
    <t>1917554</t>
  </si>
  <si>
    <t>1917555</t>
  </si>
  <si>
    <t>1917556</t>
  </si>
  <si>
    <t>1917557</t>
  </si>
  <si>
    <t>1917558</t>
  </si>
  <si>
    <t>1917559</t>
  </si>
  <si>
    <t>1917560</t>
  </si>
  <si>
    <t>1917561</t>
  </si>
  <si>
    <t>1917562</t>
  </si>
  <si>
    <t>1917563</t>
  </si>
  <si>
    <t>1917564</t>
  </si>
  <si>
    <t>1917565</t>
  </si>
  <si>
    <t>1917538</t>
  </si>
  <si>
    <t>1917566</t>
  </si>
  <si>
    <t>1917567</t>
  </si>
  <si>
    <t>1917568</t>
  </si>
  <si>
    <t>1917569</t>
  </si>
  <si>
    <t>1917570</t>
  </si>
  <si>
    <t>1917571</t>
  </si>
  <si>
    <t>1917572</t>
  </si>
  <si>
    <t>1917573</t>
  </si>
  <si>
    <t>1917574</t>
  </si>
  <si>
    <t>1917539</t>
  </si>
  <si>
    <t>1917540</t>
  </si>
  <si>
    <t>1917738</t>
  </si>
  <si>
    <t>1917238</t>
  </si>
  <si>
    <t>1917239</t>
  </si>
  <si>
    <t>1917240</t>
  </si>
  <si>
    <t>1917241</t>
  </si>
  <si>
    <t>1917242</t>
  </si>
  <si>
    <t>1917243</t>
  </si>
  <si>
    <t>1917244</t>
  </si>
  <si>
    <t>1917245</t>
  </si>
  <si>
    <t>1917246</t>
  </si>
  <si>
    <t>1917247</t>
  </si>
  <si>
    <t>1917248</t>
  </si>
  <si>
    <t>1917249</t>
  </si>
  <si>
    <t>1917235</t>
  </si>
  <si>
    <t>1917236</t>
  </si>
  <si>
    <t>1917237</t>
  </si>
  <si>
    <t>1917725</t>
  </si>
  <si>
    <t>1917311</t>
  </si>
  <si>
    <t>1917312</t>
  </si>
  <si>
    <t>1917313</t>
  </si>
  <si>
    <t>1917314</t>
  </si>
  <si>
    <t>1917315</t>
  </si>
  <si>
    <t>1917316</t>
  </si>
  <si>
    <t>1917317</t>
  </si>
  <si>
    <t>1917318</t>
  </si>
  <si>
    <t>1917319</t>
  </si>
  <si>
    <t>1917320</t>
  </si>
  <si>
    <t>1917321</t>
  </si>
  <si>
    <t>1917322</t>
  </si>
  <si>
    <t>1917323</t>
  </si>
  <si>
    <t>1917324</t>
  </si>
  <si>
    <t>1917325</t>
  </si>
  <si>
    <t>1917326</t>
  </si>
  <si>
    <t>1917327</t>
  </si>
  <si>
    <t>1917328</t>
  </si>
  <si>
    <t>1917329</t>
  </si>
  <si>
    <t>1917330</t>
  </si>
  <si>
    <t>1917308</t>
  </si>
  <si>
    <t>1917309</t>
  </si>
  <si>
    <t>1917310</t>
  </si>
  <si>
    <t>1917730</t>
  </si>
  <si>
    <t>1917415</t>
  </si>
  <si>
    <t>1917416</t>
  </si>
  <si>
    <t>1917417</t>
  </si>
  <si>
    <t>1917418</t>
  </si>
  <si>
    <t>1917419</t>
  </si>
  <si>
    <t>1917420</t>
  </si>
  <si>
    <t>1917421</t>
  </si>
  <si>
    <t>1917422</t>
  </si>
  <si>
    <t>1917423</t>
  </si>
  <si>
    <t>1917424</t>
  </si>
  <si>
    <t>1917425</t>
  </si>
  <si>
    <t>1917426</t>
  </si>
  <si>
    <t>1917427</t>
  </si>
  <si>
    <t>1917428</t>
  </si>
  <si>
    <t>1917429</t>
  </si>
  <si>
    <t>1917430</t>
  </si>
  <si>
    <t>1917431</t>
  </si>
  <si>
    <t>1917432</t>
  </si>
  <si>
    <t>1917433</t>
  </si>
  <si>
    <t>1917434</t>
  </si>
  <si>
    <t>1917435</t>
  </si>
  <si>
    <t>1917436</t>
  </si>
  <si>
    <t>1917437</t>
  </si>
  <si>
    <t>1917438</t>
  </si>
  <si>
    <t>1917439</t>
  </si>
  <si>
    <t>1917412</t>
  </si>
  <si>
    <t>1917413</t>
  </si>
  <si>
    <t>1917414</t>
  </si>
  <si>
    <t>1917733</t>
  </si>
  <si>
    <t>1917049</t>
  </si>
  <si>
    <t>1917050</t>
  </si>
  <si>
    <t>1917051</t>
  </si>
  <si>
    <t>1917052</t>
  </si>
  <si>
    <t>1917053</t>
  </si>
  <si>
    <t>1917054</t>
  </si>
  <si>
    <t>1901553</t>
  </si>
  <si>
    <t>1901554</t>
  </si>
  <si>
    <t>1901555</t>
  </si>
  <si>
    <t>1901556</t>
  </si>
  <si>
    <t>1901557</t>
  </si>
  <si>
    <t>1901558</t>
  </si>
  <si>
    <t>1901560</t>
  </si>
  <si>
    <t>1901561</t>
  </si>
  <si>
    <t>1901562</t>
  </si>
  <si>
    <t>1901563</t>
  </si>
  <si>
    <t>1901564</t>
  </si>
  <si>
    <t>1901559</t>
  </si>
  <si>
    <t>1917085</t>
  </si>
  <si>
    <t>1917086</t>
  </si>
  <si>
    <t>1917087</t>
  </si>
  <si>
    <t>1917088</t>
  </si>
  <si>
    <t>1917089</t>
  </si>
  <si>
    <t>1917090</t>
  </si>
  <si>
    <t>1901566</t>
  </si>
  <si>
    <t>1901567</t>
  </si>
  <si>
    <t>1901568</t>
  </si>
  <si>
    <t>1901569</t>
  </si>
  <si>
    <t>1901570</t>
  </si>
  <si>
    <t>1901565</t>
  </si>
  <si>
    <t>1917121</t>
  </si>
  <si>
    <t>1917122</t>
  </si>
  <si>
    <t>1917123</t>
  </si>
  <si>
    <t>1917124</t>
  </si>
  <si>
    <t>1917125</t>
  </si>
  <si>
    <t>1917126</t>
  </si>
  <si>
    <t>1917157</t>
  </si>
  <si>
    <t>1917158</t>
  </si>
  <si>
    <t>1917159</t>
  </si>
  <si>
    <t>1917160</t>
  </si>
  <si>
    <t>1917161</t>
  </si>
  <si>
    <t>1917162</t>
  </si>
  <si>
    <t>1917193</t>
  </si>
  <si>
    <t>1917194</t>
  </si>
  <si>
    <t>1917195</t>
  </si>
  <si>
    <t>1917196</t>
  </si>
  <si>
    <t>1917197</t>
  </si>
  <si>
    <t>1917198</t>
  </si>
  <si>
    <t>1917013</t>
  </si>
  <si>
    <t>1917014</t>
  </si>
  <si>
    <t>1917015</t>
  </si>
  <si>
    <t>1917016</t>
  </si>
  <si>
    <t>1917017</t>
  </si>
  <si>
    <t>1917018</t>
  </si>
  <si>
    <t>1917623</t>
  </si>
  <si>
    <t>1917624</t>
  </si>
  <si>
    <t>1917625</t>
  </si>
  <si>
    <t>1917626</t>
  </si>
  <si>
    <t>1917627</t>
  </si>
  <si>
    <t>1917628</t>
  </si>
  <si>
    <t>1917620</t>
  </si>
  <si>
    <t>1917621</t>
  </si>
  <si>
    <t>1917622</t>
  </si>
  <si>
    <t>1917741</t>
  </si>
  <si>
    <t>1917269</t>
  </si>
  <si>
    <t>1917270</t>
  </si>
  <si>
    <t>1917266</t>
  </si>
  <si>
    <t>1917267</t>
  </si>
  <si>
    <t>1917268</t>
  </si>
  <si>
    <t>1917728</t>
  </si>
  <si>
    <t>1917358</t>
  </si>
  <si>
    <t>1917362</t>
  </si>
  <si>
    <t>1917363</t>
  </si>
  <si>
    <t>1917359</t>
  </si>
  <si>
    <t>1917360</t>
  </si>
  <si>
    <t>1917361</t>
  </si>
  <si>
    <t>1917476</t>
  </si>
  <si>
    <t>1917477</t>
  </si>
  <si>
    <t>1917478</t>
  </si>
  <si>
    <t>1917479</t>
  </si>
  <si>
    <t>1917473</t>
  </si>
  <si>
    <t>1917474</t>
  </si>
  <si>
    <t>1917475</t>
  </si>
  <si>
    <t>1917736</t>
  </si>
  <si>
    <t>1917067</t>
  </si>
  <si>
    <t>1917068</t>
  </si>
  <si>
    <t>1917069</t>
  </si>
  <si>
    <t>1917070</t>
  </si>
  <si>
    <t>1917071</t>
  </si>
  <si>
    <t>1917072</t>
  </si>
  <si>
    <t>1901572</t>
  </si>
  <si>
    <t>1901573</t>
  </si>
  <si>
    <t>1901574</t>
  </si>
  <si>
    <t>1901575</t>
  </si>
  <si>
    <t>1901576</t>
  </si>
  <si>
    <t>1901571</t>
  </si>
  <si>
    <t>1901578</t>
  </si>
  <si>
    <t>1901579</t>
  </si>
  <si>
    <t>1901580</t>
  </si>
  <si>
    <t>1901581</t>
  </si>
  <si>
    <t>1901582</t>
  </si>
  <si>
    <t>1901577</t>
  </si>
  <si>
    <t>1917103</t>
  </si>
  <si>
    <t>1917104</t>
  </si>
  <si>
    <t>1917105</t>
  </si>
  <si>
    <t>1917106</t>
  </si>
  <si>
    <t>1917107</t>
  </si>
  <si>
    <t>1917108</t>
  </si>
  <si>
    <t>1901583</t>
  </si>
  <si>
    <t>1901584</t>
  </si>
  <si>
    <t>1901585</t>
  </si>
  <si>
    <t>1901586</t>
  </si>
  <si>
    <t>1901587</t>
  </si>
  <si>
    <t>1901588</t>
  </si>
  <si>
    <t>1917139</t>
  </si>
  <si>
    <t>1917140</t>
  </si>
  <si>
    <t>1917141</t>
  </si>
  <si>
    <t>1917142</t>
  </si>
  <si>
    <t>1917143</t>
  </si>
  <si>
    <t>1917144</t>
  </si>
  <si>
    <t>1917175</t>
  </si>
  <si>
    <t>1917176</t>
  </si>
  <si>
    <t>1917177</t>
  </si>
  <si>
    <t>1917178</t>
  </si>
  <si>
    <t>1917179</t>
  </si>
  <si>
    <t>1917180</t>
  </si>
  <si>
    <t>1917211</t>
  </si>
  <si>
    <t>1917212</t>
  </si>
  <si>
    <t>1917213</t>
  </si>
  <si>
    <t>1917214</t>
  </si>
  <si>
    <t>1917215</t>
  </si>
  <si>
    <t>1917216</t>
  </si>
  <si>
    <t>1917031</t>
  </si>
  <si>
    <t>1917032</t>
  </si>
  <si>
    <t>1917033</t>
  </si>
  <si>
    <t>1917034</t>
  </si>
  <si>
    <t>1917035</t>
  </si>
  <si>
    <t>1917036</t>
  </si>
  <si>
    <t>1917605</t>
  </si>
  <si>
    <t>1917606</t>
  </si>
  <si>
    <t>1917607</t>
  </si>
  <si>
    <t>1917608</t>
  </si>
  <si>
    <t>1917609</t>
  </si>
  <si>
    <t>1917610</t>
  </si>
  <si>
    <t>1917611</t>
  </si>
  <si>
    <t>1917612</t>
  </si>
  <si>
    <t>1917613</t>
  </si>
  <si>
    <t>1917614</t>
  </si>
  <si>
    <t>1917615</t>
  </si>
  <si>
    <t>1917616</t>
  </si>
  <si>
    <t>1917617</t>
  </si>
  <si>
    <t>1917618</t>
  </si>
  <si>
    <t>1917619</t>
  </si>
  <si>
    <t>1917602</t>
  </si>
  <si>
    <t>1917603</t>
  </si>
  <si>
    <t>1917604</t>
  </si>
  <si>
    <t>1917740</t>
  </si>
  <si>
    <t>1917263</t>
  </si>
  <si>
    <t>1917264</t>
  </si>
  <si>
    <t>1917265</t>
  </si>
  <si>
    <t>1917260</t>
  </si>
  <si>
    <t>1917261</t>
  </si>
  <si>
    <t>1917262</t>
  </si>
  <si>
    <t>1917727</t>
  </si>
  <si>
    <t>1917351</t>
  </si>
  <si>
    <t>1917352</t>
  </si>
  <si>
    <t>1917353</t>
  </si>
  <si>
    <t>1917354</t>
  </si>
  <si>
    <t>1917355</t>
  </si>
  <si>
    <t>1917356</t>
  </si>
  <si>
    <t>1917357</t>
  </si>
  <si>
    <t>1917348</t>
  </si>
  <si>
    <t>1917349</t>
  </si>
  <si>
    <t>1917350</t>
  </si>
  <si>
    <t>1917731</t>
  </si>
  <si>
    <t>1917463</t>
  </si>
  <si>
    <t>1917464</t>
  </si>
  <si>
    <t>1917465</t>
  </si>
  <si>
    <t>1917466</t>
  </si>
  <si>
    <t>1917467</t>
  </si>
  <si>
    <t>1917468</t>
  </si>
  <si>
    <t>1917469</t>
  </si>
  <si>
    <t>1917470</t>
  </si>
  <si>
    <t>1917471</t>
  </si>
  <si>
    <t>1917472</t>
  </si>
  <si>
    <t>1917460</t>
  </si>
  <si>
    <t>1917461</t>
  </si>
  <si>
    <t>1917462</t>
  </si>
  <si>
    <t>1917735</t>
  </si>
  <si>
    <t>1917061</t>
  </si>
  <si>
    <t>1917062</t>
  </si>
  <si>
    <t>1917063</t>
  </si>
  <si>
    <t>1917064</t>
  </si>
  <si>
    <t>1917065</t>
  </si>
  <si>
    <t>1917066</t>
  </si>
  <si>
    <t>1901590</t>
  </si>
  <si>
    <t>1901591</t>
  </si>
  <si>
    <t>1901592</t>
  </si>
  <si>
    <t>1901593</t>
  </si>
  <si>
    <t>1901594</t>
  </si>
  <si>
    <t>1901589</t>
  </si>
  <si>
    <t>1901596</t>
  </si>
  <si>
    <t>1901597</t>
  </si>
  <si>
    <t>1901598</t>
  </si>
  <si>
    <t>1901599</t>
  </si>
  <si>
    <t>1901600</t>
  </si>
  <si>
    <t>1901595</t>
  </si>
  <si>
    <t>1917097</t>
  </si>
  <si>
    <t>1917098</t>
  </si>
  <si>
    <t>1917099</t>
  </si>
  <si>
    <t>1917100</t>
  </si>
  <si>
    <t>1917101</t>
  </si>
  <si>
    <t>1917102</t>
  </si>
  <si>
    <t>1901601</t>
  </si>
  <si>
    <t>1901602</t>
  </si>
  <si>
    <t>1901603</t>
  </si>
  <si>
    <t>1901604</t>
  </si>
  <si>
    <t>1901605</t>
  </si>
  <si>
    <t>1901606</t>
  </si>
  <si>
    <t>1917133</t>
  </si>
  <si>
    <t>1917134</t>
  </si>
  <si>
    <t>1917135</t>
  </si>
  <si>
    <t>1917136</t>
  </si>
  <si>
    <t>1917137</t>
  </si>
  <si>
    <t>1917138</t>
  </si>
  <si>
    <t>1917169</t>
  </si>
  <si>
    <t>1917170</t>
  </si>
  <si>
    <t>1917171</t>
  </si>
  <si>
    <t>1917172</t>
  </si>
  <si>
    <t>1917173</t>
  </si>
  <si>
    <t>1917174</t>
  </si>
  <si>
    <t>1917205</t>
  </si>
  <si>
    <t>1917206</t>
  </si>
  <si>
    <t>1917207</t>
  </si>
  <si>
    <t>1917208</t>
  </si>
  <si>
    <t>1917209</t>
  </si>
  <si>
    <t>1917210</t>
  </si>
  <si>
    <t>1917025</t>
  </si>
  <si>
    <t>1917026</t>
  </si>
  <si>
    <t>1917027</t>
  </si>
  <si>
    <t>1917028</t>
  </si>
  <si>
    <t>1917029</t>
  </si>
  <si>
    <t>1917030</t>
  </si>
  <si>
    <t>1917629</t>
  </si>
  <si>
    <t>1917633</t>
  </si>
  <si>
    <t>1917634</t>
  </si>
  <si>
    <t>1917635</t>
  </si>
  <si>
    <t>1917636</t>
  </si>
  <si>
    <t>1917637</t>
  </si>
  <si>
    <t>1917638</t>
  </si>
  <si>
    <t>1917630</t>
  </si>
  <si>
    <t>1917631</t>
  </si>
  <si>
    <t>1917632</t>
  </si>
  <si>
    <t>1917639</t>
  </si>
  <si>
    <t>1917646</t>
  </si>
  <si>
    <t>1917647</t>
  </si>
  <si>
    <t>1917648</t>
  </si>
  <si>
    <t>1917649</t>
  </si>
  <si>
    <t>1917650</t>
  </si>
  <si>
    <t>1917651</t>
  </si>
  <si>
    <t>1917652</t>
  </si>
  <si>
    <t>1917642</t>
  </si>
  <si>
    <t>1917643</t>
  </si>
  <si>
    <t>1917641</t>
  </si>
  <si>
    <t>1917644</t>
  </si>
  <si>
    <t>1917645</t>
  </si>
  <si>
    <t>1917653</t>
  </si>
  <si>
    <t>1917659</t>
  </si>
  <si>
    <t>1917660</t>
  </si>
  <si>
    <t>1917661</t>
  </si>
  <si>
    <t>1917662</t>
  </si>
  <si>
    <t>1917663</t>
  </si>
  <si>
    <t>1917664</t>
  </si>
  <si>
    <t>1917665</t>
  </si>
  <si>
    <t>1917655</t>
  </si>
  <si>
    <t>1917656</t>
  </si>
  <si>
    <t>1917654</t>
  </si>
  <si>
    <t>1917657</t>
  </si>
  <si>
    <t>1917658</t>
  </si>
  <si>
    <t>1917666</t>
  </si>
  <si>
    <t>1917672</t>
  </si>
  <si>
    <t>1917673</t>
  </si>
  <si>
    <t>1917674</t>
  </si>
  <si>
    <t>1917675</t>
  </si>
  <si>
    <t>1917676</t>
  </si>
  <si>
    <t>1917677</t>
  </si>
  <si>
    <t>1917678</t>
  </si>
  <si>
    <t>1917668</t>
  </si>
  <si>
    <t>1917669</t>
  </si>
  <si>
    <t>1917667</t>
  </si>
  <si>
    <t>1917670</t>
  </si>
  <si>
    <t>1917671</t>
  </si>
  <si>
    <t>1917679</t>
  </si>
  <si>
    <t>1917640</t>
  </si>
  <si>
    <t>1917686</t>
  </si>
  <si>
    <t>1917687</t>
  </si>
  <si>
    <t>1917688</t>
  </si>
  <si>
    <t>1917689</t>
  </si>
  <si>
    <t>1917690</t>
  </si>
  <si>
    <t>1917691</t>
  </si>
  <si>
    <t>1917692</t>
  </si>
  <si>
    <t>1917682</t>
  </si>
  <si>
    <t>1917693</t>
  </si>
  <si>
    <t>1917683</t>
  </si>
  <si>
    <t>1917681</t>
  </si>
  <si>
    <t>1917684</t>
  </si>
  <si>
    <t>1917685</t>
  </si>
  <si>
    <t>1917699</t>
  </si>
  <si>
    <t>1917700</t>
  </si>
  <si>
    <t>1917701</t>
  </si>
  <si>
    <t>1917702</t>
  </si>
  <si>
    <t>1917703</t>
  </si>
  <si>
    <t>1917704</t>
  </si>
  <si>
    <t>1917705</t>
  </si>
  <si>
    <t>1917695</t>
  </si>
  <si>
    <t>1917706</t>
  </si>
  <si>
    <t>1917696</t>
  </si>
  <si>
    <t>1917694</t>
  </si>
  <si>
    <t>1917697</t>
  </si>
  <si>
    <t>1917698</t>
  </si>
  <si>
    <t>1917712</t>
  </si>
  <si>
    <t>1917713</t>
  </si>
  <si>
    <t>1917714</t>
  </si>
  <si>
    <t>1917715</t>
  </si>
  <si>
    <t>1917716</t>
  </si>
  <si>
    <t>1917717</t>
  </si>
  <si>
    <t>1917718</t>
  </si>
  <si>
    <t>1917708</t>
  </si>
  <si>
    <t>1917719</t>
  </si>
  <si>
    <t>1917709</t>
  </si>
  <si>
    <t>1917707</t>
  </si>
  <si>
    <t>1917710</t>
  </si>
  <si>
    <t>1917711</t>
  </si>
  <si>
    <t>1917680</t>
  </si>
  <si>
    <t>1901607</t>
  </si>
  <si>
    <t>1901611</t>
  </si>
  <si>
    <t>1901612</t>
  </si>
  <si>
    <t>1901613</t>
  </si>
  <si>
    <t>1901614</t>
  </si>
  <si>
    <t>1901615</t>
  </si>
  <si>
    <t>1901616</t>
  </si>
  <si>
    <t>1901608</t>
  </si>
  <si>
    <t>1901609</t>
  </si>
  <si>
    <t>1901610</t>
  </si>
  <si>
    <t>1901617</t>
  </si>
  <si>
    <t>1917037</t>
  </si>
  <si>
    <t>1917038</t>
  </si>
  <si>
    <t>1917039</t>
  </si>
  <si>
    <t>1917040</t>
  </si>
  <si>
    <t>1917041</t>
  </si>
  <si>
    <t>1917042</t>
  </si>
  <si>
    <t>1901619</t>
  </si>
  <si>
    <t>1901620</t>
  </si>
  <si>
    <t>1901621</t>
  </si>
  <si>
    <t>1901622</t>
  </si>
  <si>
    <t>1901623</t>
  </si>
  <si>
    <t>1901618</t>
  </si>
  <si>
    <t>1901625</t>
  </si>
  <si>
    <t>1901626</t>
  </si>
  <si>
    <t>1901627</t>
  </si>
  <si>
    <t>1901628</t>
  </si>
  <si>
    <t>1901629</t>
  </si>
  <si>
    <t>1901624</t>
  </si>
  <si>
    <t>1917073</t>
  </si>
  <si>
    <t>1917074</t>
  </si>
  <si>
    <t>1917075</t>
  </si>
  <si>
    <t>1917076</t>
  </si>
  <si>
    <t>1917077</t>
  </si>
  <si>
    <t>1917078</t>
  </si>
  <si>
    <t>1901631</t>
  </si>
  <si>
    <t>1901632</t>
  </si>
  <si>
    <t>1901633</t>
  </si>
  <si>
    <t>1901634</t>
  </si>
  <si>
    <t>1901635</t>
  </si>
  <si>
    <t>1901630</t>
  </si>
  <si>
    <t>1917109</t>
  </si>
  <si>
    <t>1917110</t>
  </si>
  <si>
    <t>1917111</t>
  </si>
  <si>
    <t>1917112</t>
  </si>
  <si>
    <t>1917113</t>
  </si>
  <si>
    <t>1917114</t>
  </si>
  <si>
    <t>1917145</t>
  </si>
  <si>
    <t>1917146</t>
  </si>
  <si>
    <t>1917147</t>
  </si>
  <si>
    <t>1917148</t>
  </si>
  <si>
    <t>1917149</t>
  </si>
  <si>
    <t>1917150</t>
  </si>
  <si>
    <t>1917181</t>
  </si>
  <si>
    <t>1917182</t>
  </si>
  <si>
    <t>1917183</t>
  </si>
  <si>
    <t>1917184</t>
  </si>
  <si>
    <t>1917185</t>
  </si>
  <si>
    <t>1917186</t>
  </si>
  <si>
    <t>1917001</t>
  </si>
  <si>
    <t>1917002</t>
  </si>
  <si>
    <t>1917003</t>
  </si>
  <si>
    <t>1917004</t>
  </si>
  <si>
    <t>1917005</t>
  </si>
  <si>
    <t>1917006</t>
  </si>
  <si>
    <t>2009619</t>
  </si>
  <si>
    <t>2009618</t>
  </si>
  <si>
    <t>2003866</t>
  </si>
  <si>
    <t>2003867</t>
  </si>
  <si>
    <t>2003622</t>
  </si>
  <si>
    <t>2003621</t>
  </si>
  <si>
    <t>2003624</t>
  </si>
  <si>
    <t>2003623</t>
  </si>
  <si>
    <t>2003634</t>
  </si>
  <si>
    <t>2003633</t>
  </si>
  <si>
    <t>2003636</t>
  </si>
  <si>
    <t>2003635</t>
  </si>
  <si>
    <t>2003638</t>
  </si>
  <si>
    <t>2003637</t>
  </si>
  <si>
    <t>2003640</t>
  </si>
  <si>
    <t>2003639</t>
  </si>
  <si>
    <t>2003618</t>
  </si>
  <si>
    <t>2003617</t>
  </si>
  <si>
    <t>2003620</t>
  </si>
  <si>
    <t>2003619</t>
  </si>
  <si>
    <t>2003626</t>
  </si>
  <si>
    <t>2003625</t>
  </si>
  <si>
    <t>2003628</t>
  </si>
  <si>
    <t>2003627</t>
  </si>
  <si>
    <t>2003630</t>
  </si>
  <si>
    <t>2003629</t>
  </si>
  <si>
    <t>2003632</t>
  </si>
  <si>
    <t>2003631</t>
  </si>
  <si>
    <t>2003599</t>
  </si>
  <si>
    <t>2003598</t>
  </si>
  <si>
    <t>2003919</t>
  </si>
  <si>
    <t>2003918</t>
  </si>
  <si>
    <t>2003601</t>
  </si>
  <si>
    <t>2003600</t>
  </si>
  <si>
    <t>2003921</t>
  </si>
  <si>
    <t>2003920</t>
  </si>
  <si>
    <t>2003616</t>
  </si>
  <si>
    <t>2003615</t>
  </si>
  <si>
    <t>2003927</t>
  </si>
  <si>
    <t>2003926</t>
  </si>
  <si>
    <t>2003613</t>
  </si>
  <si>
    <t>2003612</t>
  </si>
  <si>
    <t>2003477</t>
  </si>
  <si>
    <t>2003476</t>
  </si>
  <si>
    <t>2003517</t>
  </si>
  <si>
    <t>2003516</t>
  </si>
  <si>
    <t>2003479</t>
  </si>
  <si>
    <t>2003478</t>
  </si>
  <si>
    <t>2003519</t>
  </si>
  <si>
    <t>2003518</t>
  </si>
  <si>
    <t>2003489</t>
  </si>
  <si>
    <t>2003488</t>
  </si>
  <si>
    <t>2003529</t>
  </si>
  <si>
    <t>2003528</t>
  </si>
  <si>
    <t>2003491</t>
  </si>
  <si>
    <t>2003490</t>
  </si>
  <si>
    <t>2003531</t>
  </si>
  <si>
    <t>2003530</t>
  </si>
  <si>
    <t>2003485</t>
  </si>
  <si>
    <t>2003484</t>
  </si>
  <si>
    <t>2003525</t>
  </si>
  <si>
    <t>2003524</t>
  </si>
  <si>
    <t>2003487</t>
  </si>
  <si>
    <t>2003486</t>
  </si>
  <si>
    <t>2003527</t>
  </si>
  <si>
    <t>2003526</t>
  </si>
  <si>
    <t>2003497</t>
  </si>
  <si>
    <t>2003496</t>
  </si>
  <si>
    <t>2003537</t>
  </si>
  <si>
    <t>2003536</t>
  </si>
  <si>
    <t>2003499</t>
  </si>
  <si>
    <t>2003498</t>
  </si>
  <si>
    <t>2003539</t>
  </si>
  <si>
    <t>2003538</t>
  </si>
  <si>
    <t>2003493</t>
  </si>
  <si>
    <t>2003492</t>
  </si>
  <si>
    <t>2003533</t>
  </si>
  <si>
    <t>2003532</t>
  </si>
  <si>
    <t>2003495</t>
  </si>
  <si>
    <t>2003494</t>
  </si>
  <si>
    <t>2003535</t>
  </si>
  <si>
    <t>2003534</t>
  </si>
  <si>
    <t>2003505</t>
  </si>
  <si>
    <t>2003504</t>
  </si>
  <si>
    <t>2003545</t>
  </si>
  <si>
    <t>2003544</t>
  </si>
  <si>
    <t>2003507</t>
  </si>
  <si>
    <t>2003506</t>
  </si>
  <si>
    <t>2003547</t>
  </si>
  <si>
    <t>2003546</t>
  </si>
  <si>
    <t>2003501</t>
  </si>
  <si>
    <t>2003500</t>
  </si>
  <si>
    <t>2003541</t>
  </si>
  <si>
    <t>2003540</t>
  </si>
  <si>
    <t>2003503</t>
  </si>
  <si>
    <t>2003502</t>
  </si>
  <si>
    <t>2003543</t>
  </si>
  <si>
    <t>2003542</t>
  </si>
  <si>
    <t>2003513</t>
  </si>
  <si>
    <t>2003512</t>
  </si>
  <si>
    <t>2003553</t>
  </si>
  <si>
    <t>2003552</t>
  </si>
  <si>
    <t>2003515</t>
  </si>
  <si>
    <t>2003514</t>
  </si>
  <si>
    <t>2003555</t>
  </si>
  <si>
    <t>2003554</t>
  </si>
  <si>
    <t>2003509</t>
  </si>
  <si>
    <t>2003508</t>
  </si>
  <si>
    <t>2003549</t>
  </si>
  <si>
    <t>2003548</t>
  </si>
  <si>
    <t>2003511</t>
  </si>
  <si>
    <t>2003510</t>
  </si>
  <si>
    <t>2003551</t>
  </si>
  <si>
    <t>2003550</t>
  </si>
  <si>
    <t>2003728</t>
  </si>
  <si>
    <t>2003727</t>
  </si>
  <si>
    <t>2003730</t>
  </si>
  <si>
    <t>2003729</t>
  </si>
  <si>
    <t>2003732</t>
  </si>
  <si>
    <t>2003731</t>
  </si>
  <si>
    <t>2003734</t>
  </si>
  <si>
    <t>2003733</t>
  </si>
  <si>
    <t>2003736</t>
  </si>
  <si>
    <t>2003735</t>
  </si>
  <si>
    <t>2003738</t>
  </si>
  <si>
    <t>2003737</t>
  </si>
  <si>
    <t>2003740</t>
  </si>
  <si>
    <t>2003739</t>
  </si>
  <si>
    <t>2003742</t>
  </si>
  <si>
    <t>2003741</t>
  </si>
  <si>
    <t>2003744</t>
  </si>
  <si>
    <t>2003743</t>
  </si>
  <si>
    <t>2003746</t>
  </si>
  <si>
    <t>2003745</t>
  </si>
  <si>
    <t>2003748</t>
  </si>
  <si>
    <t>2003747</t>
  </si>
  <si>
    <t>2003750</t>
  </si>
  <si>
    <t>2003749</t>
  </si>
  <si>
    <t>2003752</t>
  </si>
  <si>
    <t>2003751</t>
  </si>
  <si>
    <t>2003754</t>
  </si>
  <si>
    <t>2003753</t>
  </si>
  <si>
    <t>2003756</t>
  </si>
  <si>
    <t>2003755</t>
  </si>
  <si>
    <t>2003758</t>
  </si>
  <si>
    <t>2003757</t>
  </si>
  <si>
    <t>2003760</t>
  </si>
  <si>
    <t>2003759</t>
  </si>
  <si>
    <t>2003762</t>
  </si>
  <si>
    <t>2003761</t>
  </si>
  <si>
    <t>2003764</t>
  </si>
  <si>
    <t>2003763</t>
  </si>
  <si>
    <t>2003766</t>
  </si>
  <si>
    <t>2003765</t>
  </si>
  <si>
    <t>2003642</t>
  </si>
  <si>
    <t>2003641</t>
  </si>
  <si>
    <t>2003644</t>
  </si>
  <si>
    <t>2003643</t>
  </si>
  <si>
    <t>2003646</t>
  </si>
  <si>
    <t>2003645</t>
  </si>
  <si>
    <t>2003648</t>
  </si>
  <si>
    <t>2003647</t>
  </si>
  <si>
    <t>2003650</t>
  </si>
  <si>
    <t>2003649</t>
  </si>
  <si>
    <t>2003652</t>
  </si>
  <si>
    <t>2003651</t>
  </si>
  <si>
    <t>2003654</t>
  </si>
  <si>
    <t>2003653</t>
  </si>
  <si>
    <t>2003656</t>
  </si>
  <si>
    <t>2003655</t>
  </si>
  <si>
    <t>2003658</t>
  </si>
  <si>
    <t>2003657</t>
  </si>
  <si>
    <t>2003660</t>
  </si>
  <si>
    <t>2003659</t>
  </si>
  <si>
    <t>2003662</t>
  </si>
  <si>
    <t>2003661</t>
  </si>
  <si>
    <t>2003664</t>
  </si>
  <si>
    <t>2003663</t>
  </si>
  <si>
    <t>2003666</t>
  </si>
  <si>
    <t>2003665</t>
  </si>
  <si>
    <t>2003668</t>
  </si>
  <si>
    <t>2003667</t>
  </si>
  <si>
    <t>2003670</t>
  </si>
  <si>
    <t>2003669</t>
  </si>
  <si>
    <t>2003672</t>
  </si>
  <si>
    <t>2003671</t>
  </si>
  <si>
    <t>2003674</t>
  </si>
  <si>
    <t>2003673</t>
  </si>
  <si>
    <t>2003676</t>
  </si>
  <si>
    <t>2003675</t>
  </si>
  <si>
    <t>2003854</t>
  </si>
  <si>
    <t>2003855</t>
  </si>
  <si>
    <t>2003856</t>
  </si>
  <si>
    <t>2003857</t>
  </si>
  <si>
    <t>2019782</t>
  </si>
  <si>
    <t>2019783</t>
  </si>
  <si>
    <t>2019784</t>
  </si>
  <si>
    <t>2019785</t>
  </si>
  <si>
    <t>2019776</t>
  </si>
  <si>
    <t>2019777</t>
  </si>
  <si>
    <t>2019778</t>
  </si>
  <si>
    <t>2019779</t>
  </si>
  <si>
    <t>2019780</t>
  </si>
  <si>
    <t>2019781</t>
  </si>
  <si>
    <t>2019773</t>
  </si>
  <si>
    <t>2019774</t>
  </si>
  <si>
    <t>2019775</t>
  </si>
  <si>
    <t>2019755</t>
  </si>
  <si>
    <t>2019764</t>
  </si>
  <si>
    <t>2019756</t>
  </si>
  <si>
    <t>2019765</t>
  </si>
  <si>
    <t>2019757</t>
  </si>
  <si>
    <t>2019766</t>
  </si>
  <si>
    <t>2019758</t>
  </si>
  <si>
    <t>2019767</t>
  </si>
  <si>
    <t>2019759</t>
  </si>
  <si>
    <t>2019768</t>
  </si>
  <si>
    <t>2019760</t>
  </si>
  <si>
    <t>2019769</t>
  </si>
  <si>
    <t>2019761</t>
  </si>
  <si>
    <t>2019770</t>
  </si>
  <si>
    <t>2019762</t>
  </si>
  <si>
    <t>2019771</t>
  </si>
  <si>
    <t>2019763</t>
  </si>
  <si>
    <t>2019772</t>
  </si>
  <si>
    <t>2003811</t>
  </si>
  <si>
    <t>2003812</t>
  </si>
  <si>
    <t>2003813</t>
  </si>
  <si>
    <t>2003814</t>
  </si>
  <si>
    <t>2003815</t>
  </si>
  <si>
    <t>2003816</t>
  </si>
  <si>
    <t>2003817</t>
  </si>
  <si>
    <t>2003799</t>
  </si>
  <si>
    <t>2003798</t>
  </si>
  <si>
    <t>2003801</t>
  </si>
  <si>
    <t>2003800</t>
  </si>
  <si>
    <t>2003714</t>
  </si>
  <si>
    <t>2003713</t>
  </si>
  <si>
    <t>2003716</t>
  </si>
  <si>
    <t>2003715</t>
  </si>
  <si>
    <t>2003718</t>
  </si>
  <si>
    <t>2003717</t>
  </si>
  <si>
    <t>2003720</t>
  </si>
  <si>
    <t>2003719</t>
  </si>
  <si>
    <t>2003722</t>
  </si>
  <si>
    <t>2003721</t>
  </si>
  <si>
    <t>2003724</t>
  </si>
  <si>
    <t>2003723</t>
  </si>
  <si>
    <t>2003726</t>
  </si>
  <si>
    <t>2003725</t>
  </si>
  <si>
    <t>2003859</t>
  </si>
  <si>
    <t>2003861</t>
  </si>
  <si>
    <t>2003862</t>
  </si>
  <si>
    <t>2003411</t>
  </si>
  <si>
    <t>2003410</t>
  </si>
  <si>
    <t>2003415</t>
  </si>
  <si>
    <t>2003414</t>
  </si>
  <si>
    <t>2003419</t>
  </si>
  <si>
    <t>2003418</t>
  </si>
  <si>
    <t>2003423</t>
  </si>
  <si>
    <t>2003422</t>
  </si>
  <si>
    <t>2003427</t>
  </si>
  <si>
    <t>2003426</t>
  </si>
  <si>
    <t>2003431</t>
  </si>
  <si>
    <t>2003430</t>
  </si>
  <si>
    <t>2003435</t>
  </si>
  <si>
    <t>2003434</t>
  </si>
  <si>
    <t>2003439</t>
  </si>
  <si>
    <t>2003438</t>
  </si>
  <si>
    <t>2003167</t>
  </si>
  <si>
    <t>2003168</t>
  </si>
  <si>
    <t>2003407</t>
  </si>
  <si>
    <t>2003406</t>
  </si>
  <si>
    <t>2003169</t>
  </si>
  <si>
    <t>2003170</t>
  </si>
  <si>
    <t>2003389</t>
  </si>
  <si>
    <t>2003388</t>
  </si>
  <si>
    <t>2003393</t>
  </si>
  <si>
    <t>2003392</t>
  </si>
  <si>
    <t>2003173</t>
  </si>
  <si>
    <t>2003174</t>
  </si>
  <si>
    <t>2003171</t>
  </si>
  <si>
    <t>2003172</t>
  </si>
  <si>
    <t>2003399</t>
  </si>
  <si>
    <t>2003398</t>
  </si>
  <si>
    <t>2003403</t>
  </si>
  <si>
    <t>2003402</t>
  </si>
  <si>
    <t>2003452</t>
  </si>
  <si>
    <t>2003453</t>
  </si>
  <si>
    <t>2003454</t>
  </si>
  <si>
    <t>2003455</t>
  </si>
  <si>
    <t>2003456</t>
  </si>
  <si>
    <t>2003457</t>
  </si>
  <si>
    <t>2003462</t>
  </si>
  <si>
    <t>2003463</t>
  </si>
  <si>
    <t>2003468</t>
  </si>
  <si>
    <t>2003469</t>
  </si>
  <si>
    <t>2003458</t>
  </si>
  <si>
    <t>2003459</t>
  </si>
  <si>
    <t>2003464</t>
  </si>
  <si>
    <t>2003465</t>
  </si>
  <si>
    <t>2003470</t>
  </si>
  <si>
    <t>2003471</t>
  </si>
  <si>
    <t>2003460</t>
  </si>
  <si>
    <t>2003461</t>
  </si>
  <si>
    <t>2003466</t>
  </si>
  <si>
    <t>2003467</t>
  </si>
  <si>
    <t>2003472</t>
  </si>
  <si>
    <t>2003473</t>
  </si>
  <si>
    <t>2003176</t>
  </si>
  <si>
    <t>2003175</t>
  </si>
  <si>
    <t>2003201</t>
  </si>
  <si>
    <t>2003202</t>
  </si>
  <si>
    <t>2003178</t>
  </si>
  <si>
    <t>2003177</t>
  </si>
  <si>
    <t>2003203</t>
  </si>
  <si>
    <t>2003204</t>
  </si>
  <si>
    <t>2003180</t>
  </si>
  <si>
    <t>2003179</t>
  </si>
  <si>
    <t>2003205</t>
  </si>
  <si>
    <t>2003206</t>
  </si>
  <si>
    <t>2003182</t>
  </si>
  <si>
    <t>2003181</t>
  </si>
  <si>
    <t>2003207</t>
  </si>
  <si>
    <t>2003208</t>
  </si>
  <si>
    <t>2003184</t>
  </si>
  <si>
    <t>2003183</t>
  </si>
  <si>
    <t>2003209</t>
  </si>
  <si>
    <t>2003210</t>
  </si>
  <si>
    <t>2003186</t>
  </si>
  <si>
    <t>2003185</t>
  </si>
  <si>
    <t>2003211</t>
  </si>
  <si>
    <t>2003212</t>
  </si>
  <si>
    <t>2003188</t>
  </si>
  <si>
    <t>2003187</t>
  </si>
  <si>
    <t>2003213</t>
  </si>
  <si>
    <t>2003214</t>
  </si>
  <si>
    <t>2003190</t>
  </si>
  <si>
    <t>2003189</t>
  </si>
  <si>
    <t>2003215</t>
  </si>
  <si>
    <t>2003216</t>
  </si>
  <si>
    <t>2003192</t>
  </si>
  <si>
    <t>2003191</t>
  </si>
  <si>
    <t>2003217</t>
  </si>
  <si>
    <t>2003218</t>
  </si>
  <si>
    <t>2003194</t>
  </si>
  <si>
    <t>2003193</t>
  </si>
  <si>
    <t>2003219</t>
  </si>
  <si>
    <t>2003220</t>
  </si>
  <si>
    <t>2003196</t>
  </si>
  <si>
    <t>2003195</t>
  </si>
  <si>
    <t>2003221</t>
  </si>
  <si>
    <t>2003222</t>
  </si>
  <si>
    <t>2003198</t>
  </si>
  <si>
    <t>2003197</t>
  </si>
  <si>
    <t>2003223</t>
  </si>
  <si>
    <t>2003224</t>
  </si>
  <si>
    <t>2003200</t>
  </si>
  <si>
    <t>2003199</t>
  </si>
  <si>
    <t>2003225</t>
  </si>
  <si>
    <t>2003226</t>
  </si>
  <si>
    <t>2003238</t>
  </si>
  <si>
    <t>2003237</t>
  </si>
  <si>
    <t>2003236</t>
  </si>
  <si>
    <t>2003235</t>
  </si>
  <si>
    <t>2003234</t>
  </si>
  <si>
    <t>2003233</t>
  </si>
  <si>
    <t>2003232</t>
  </si>
  <si>
    <t>2003231</t>
  </si>
  <si>
    <t>2003230</t>
  </si>
  <si>
    <t>2003229</t>
  </si>
  <si>
    <t>2003228</t>
  </si>
  <si>
    <t>2003227</t>
  </si>
  <si>
    <t>2003248</t>
  </si>
  <si>
    <t>2003247</t>
  </si>
  <si>
    <t>2003246</t>
  </si>
  <si>
    <t>2003245</t>
  </si>
  <si>
    <t>2003244</t>
  </si>
  <si>
    <t>2003243</t>
  </si>
  <si>
    <t>2003242</t>
  </si>
  <si>
    <t>2003241</t>
  </si>
  <si>
    <t>2003240</t>
  </si>
  <si>
    <t>2003239</t>
  </si>
  <si>
    <t>2004516</t>
  </si>
  <si>
    <t>2004517</t>
  </si>
  <si>
    <t>2007971</t>
  </si>
  <si>
    <t>2008091</t>
  </si>
  <si>
    <t>2006408</t>
  </si>
  <si>
    <t>2015642</t>
  </si>
  <si>
    <t>2015641</t>
  </si>
  <si>
    <t>2004509</t>
  </si>
  <si>
    <t>2004510</t>
  </si>
  <si>
    <t>2004511</t>
  </si>
  <si>
    <t>2004512</t>
  </si>
  <si>
    <t>2003843</t>
  </si>
  <si>
    <t>2003915</t>
  </si>
  <si>
    <t>2003914</t>
  </si>
  <si>
    <t>2003589</t>
  </si>
  <si>
    <t>2003588</t>
  </si>
  <si>
    <t>2003917</t>
  </si>
  <si>
    <t>2003916</t>
  </si>
  <si>
    <t>2003591</t>
  </si>
  <si>
    <t>2003590</t>
  </si>
  <si>
    <t>2003593</t>
  </si>
  <si>
    <t>2003592</t>
  </si>
  <si>
    <t>2003595</t>
  </si>
  <si>
    <t>2003594</t>
  </si>
  <si>
    <t>2003597</t>
  </si>
  <si>
    <t>2003596</t>
  </si>
  <si>
    <t>2003572</t>
  </si>
  <si>
    <t>2003580</t>
  </si>
  <si>
    <t>2003573</t>
  </si>
  <si>
    <t>2003581</t>
  </si>
  <si>
    <t>2003561</t>
  </si>
  <si>
    <t>2003560</t>
  </si>
  <si>
    <t>2003574</t>
  </si>
  <si>
    <t>2003582</t>
  </si>
  <si>
    <t>2003563</t>
  </si>
  <si>
    <t>2003562</t>
  </si>
  <si>
    <t>2003575</t>
  </si>
  <si>
    <t>2003583</t>
  </si>
  <si>
    <t>2003565</t>
  </si>
  <si>
    <t>2003564</t>
  </si>
  <si>
    <t>2003567</t>
  </si>
  <si>
    <t>2003566</t>
  </si>
  <si>
    <t>2003569</t>
  </si>
  <si>
    <t>2003568</t>
  </si>
  <si>
    <t>2003578</t>
  </si>
  <si>
    <t>2003586</t>
  </si>
  <si>
    <t>2003571</t>
  </si>
  <si>
    <t>2003570</t>
  </si>
  <si>
    <t>2003579</t>
  </si>
  <si>
    <t>2003587</t>
  </si>
  <si>
    <t>2004506</t>
  </si>
  <si>
    <t>2004507</t>
  </si>
  <si>
    <t>2003614</t>
  </si>
  <si>
    <t>2003865</t>
  </si>
  <si>
    <t>2003923</t>
  </si>
  <si>
    <t>2003922</t>
  </si>
  <si>
    <t>2003605</t>
  </si>
  <si>
    <t>2003604</t>
  </si>
  <si>
    <t>2003607</t>
  </si>
  <si>
    <t>2003606</t>
  </si>
  <si>
    <t>2003609</t>
  </si>
  <si>
    <t>2003608</t>
  </si>
  <si>
    <t>2003925</t>
  </si>
  <si>
    <t>2003924</t>
  </si>
  <si>
    <t>2003611</t>
  </si>
  <si>
    <t>2003610</t>
  </si>
  <si>
    <t>2003820</t>
  </si>
  <si>
    <t>2003821</t>
  </si>
  <si>
    <t>2003842</t>
  </si>
  <si>
    <t>2003103</t>
  </si>
  <si>
    <t>2003104</t>
  </si>
  <si>
    <t>2003115</t>
  </si>
  <si>
    <t>2003116</t>
  </si>
  <si>
    <t>2003105</t>
  </si>
  <si>
    <t>2003106</t>
  </si>
  <si>
    <t>2003117</t>
  </si>
  <si>
    <t>2003118</t>
  </si>
  <si>
    <t>2003107</t>
  </si>
  <si>
    <t>2003108</t>
  </si>
  <si>
    <t>2003119</t>
  </si>
  <si>
    <t>2003120</t>
  </si>
  <si>
    <t>2003109</t>
  </si>
  <si>
    <t>2003110</t>
  </si>
  <si>
    <t>2003121</t>
  </si>
  <si>
    <t>2003122</t>
  </si>
  <si>
    <t>2003111</t>
  </si>
  <si>
    <t>2003112</t>
  </si>
  <si>
    <t>2003123</t>
  </si>
  <si>
    <t>2003124</t>
  </si>
  <si>
    <t>2003113</t>
  </si>
  <si>
    <t>2003114</t>
  </si>
  <si>
    <t>2003125</t>
  </si>
  <si>
    <t>2003126</t>
  </si>
  <si>
    <t>2003127</t>
  </si>
  <si>
    <t>2003128</t>
  </si>
  <si>
    <t>2003147</t>
  </si>
  <si>
    <t>2003148</t>
  </si>
  <si>
    <t>2003129</t>
  </si>
  <si>
    <t>2003130</t>
  </si>
  <si>
    <t>2003149</t>
  </si>
  <si>
    <t>2003150</t>
  </si>
  <si>
    <t>2003131</t>
  </si>
  <si>
    <t>2003132</t>
  </si>
  <si>
    <t>2003151</t>
  </si>
  <si>
    <t>2003152</t>
  </si>
  <si>
    <t>2003133</t>
  </si>
  <si>
    <t>2003134</t>
  </si>
  <si>
    <t>2003153</t>
  </si>
  <si>
    <t>2003154</t>
  </si>
  <si>
    <t>2003135</t>
  </si>
  <si>
    <t>2003136</t>
  </si>
  <si>
    <t>2003155</t>
  </si>
  <si>
    <t>2003156</t>
  </si>
  <si>
    <t>2003137</t>
  </si>
  <si>
    <t>2003138</t>
  </si>
  <si>
    <t>2003157</t>
  </si>
  <si>
    <t>2003158</t>
  </si>
  <si>
    <t>2003139</t>
  </si>
  <si>
    <t>2003140</t>
  </si>
  <si>
    <t>2003159</t>
  </si>
  <si>
    <t>2003160</t>
  </si>
  <si>
    <t>2003141</t>
  </si>
  <si>
    <t>2003142</t>
  </si>
  <si>
    <t>2003161</t>
  </si>
  <si>
    <t>2003162</t>
  </si>
  <si>
    <t>2003143</t>
  </si>
  <si>
    <t>2003144</t>
  </si>
  <si>
    <t>2003163</t>
  </si>
  <si>
    <t>2003164</t>
  </si>
  <si>
    <t>2003145</t>
  </si>
  <si>
    <t>2003146</t>
  </si>
  <si>
    <t>2003165</t>
  </si>
  <si>
    <t>2003166</t>
  </si>
  <si>
    <t>2003819</t>
  </si>
  <si>
    <t>2004504</t>
  </si>
  <si>
    <t>2004519</t>
  </si>
  <si>
    <t>2004520</t>
  </si>
  <si>
    <t>2004521</t>
  </si>
  <si>
    <t>2004522</t>
  </si>
  <si>
    <t>2004518</t>
  </si>
  <si>
    <t>2003864</t>
  </si>
  <si>
    <t>2003863</t>
  </si>
  <si>
    <t>2004508</t>
  </si>
  <si>
    <t>2003316</t>
  </si>
  <si>
    <t>2003317</t>
  </si>
  <si>
    <t>2003767</t>
  </si>
  <si>
    <t>2003844</t>
  </si>
  <si>
    <t>2003576</t>
  </si>
  <si>
    <t>2003858</t>
  </si>
  <si>
    <t>2003850</t>
  </si>
  <si>
    <t>2003849</t>
  </si>
  <si>
    <t>2003868</t>
  </si>
  <si>
    <t>2003369</t>
  </si>
  <si>
    <t>2003368</t>
  </si>
  <si>
    <t>2003939</t>
  </si>
  <si>
    <t>2003940</t>
  </si>
  <si>
    <t>2003371</t>
  </si>
  <si>
    <t>2003370</t>
  </si>
  <si>
    <t>2003941</t>
  </si>
  <si>
    <t>2003942</t>
  </si>
  <si>
    <t>2003373</t>
  </si>
  <si>
    <t>2003372</t>
  </si>
  <si>
    <t>2003943</t>
  </si>
  <si>
    <t>2003944</t>
  </si>
  <si>
    <t>2003375</t>
  </si>
  <si>
    <t>2003374</t>
  </si>
  <si>
    <t>2003945</t>
  </si>
  <si>
    <t>2003946</t>
  </si>
  <si>
    <t>2003377</t>
  </si>
  <si>
    <t>2003376</t>
  </si>
  <si>
    <t>2003947</t>
  </si>
  <si>
    <t>2003948</t>
  </si>
  <si>
    <t>2003379</t>
  </si>
  <si>
    <t>2003378</t>
  </si>
  <si>
    <t>2003949</t>
  </si>
  <si>
    <t>2003950</t>
  </si>
  <si>
    <t>2003381</t>
  </si>
  <si>
    <t>2003380</t>
  </si>
  <si>
    <t>2003951</t>
  </si>
  <si>
    <t>2003952</t>
  </si>
  <si>
    <t>2003383</t>
  </si>
  <si>
    <t>2003382</t>
  </si>
  <si>
    <t>2003953</t>
  </si>
  <si>
    <t>2003954</t>
  </si>
  <si>
    <t>2004514</t>
  </si>
  <si>
    <t>2004515</t>
  </si>
  <si>
    <t>2005759</t>
  </si>
  <si>
    <t>2005764</t>
  </si>
  <si>
    <t>2003678</t>
  </si>
  <si>
    <t>2003677</t>
  </si>
  <si>
    <t>2003680</t>
  </si>
  <si>
    <t>2003679</t>
  </si>
  <si>
    <t>2003682</t>
  </si>
  <si>
    <t>2003681</t>
  </si>
  <si>
    <t>2003684</t>
  </si>
  <si>
    <t>2003683</t>
  </si>
  <si>
    <t>2003686</t>
  </si>
  <si>
    <t>2003685</t>
  </si>
  <si>
    <t>2003688</t>
  </si>
  <si>
    <t>2003687</t>
  </si>
  <si>
    <t>2003690</t>
  </si>
  <si>
    <t>2003689</t>
  </si>
  <si>
    <t>2003692</t>
  </si>
  <si>
    <t>2003691</t>
  </si>
  <si>
    <t>2003694</t>
  </si>
  <si>
    <t>2003693</t>
  </si>
  <si>
    <t>2003696</t>
  </si>
  <si>
    <t>2003695</t>
  </si>
  <si>
    <t>2003698</t>
  </si>
  <si>
    <t>2003697</t>
  </si>
  <si>
    <t>2003700</t>
  </si>
  <si>
    <t>2003699</t>
  </si>
  <si>
    <t>2003702</t>
  </si>
  <si>
    <t>2003701</t>
  </si>
  <si>
    <t>2003704</t>
  </si>
  <si>
    <t>2003703</t>
  </si>
  <si>
    <t>2003706</t>
  </si>
  <si>
    <t>2003705</t>
  </si>
  <si>
    <t>2003708</t>
  </si>
  <si>
    <t>2003707</t>
  </si>
  <si>
    <t>2003710</t>
  </si>
  <si>
    <t>2003709</t>
  </si>
  <si>
    <t>2003712</t>
  </si>
  <si>
    <t>2003711</t>
  </si>
  <si>
    <t>2004505</t>
  </si>
  <si>
    <t>2003353</t>
  </si>
  <si>
    <t>2003352</t>
  </si>
  <si>
    <t>2003979</t>
  </si>
  <si>
    <t>2003980</t>
  </si>
  <si>
    <t>2003355</t>
  </si>
  <si>
    <t>2003354</t>
  </si>
  <si>
    <t>2003981</t>
  </si>
  <si>
    <t>2003982</t>
  </si>
  <si>
    <t>2003345</t>
  </si>
  <si>
    <t>2003344</t>
  </si>
  <si>
    <t>2003973</t>
  </si>
  <si>
    <t>2003974</t>
  </si>
  <si>
    <t>2003343</t>
  </si>
  <si>
    <t>2003342</t>
  </si>
  <si>
    <t>2003971</t>
  </si>
  <si>
    <t>2003972</t>
  </si>
  <si>
    <t>2003347</t>
  </si>
  <si>
    <t>2003346</t>
  </si>
  <si>
    <t>2003933</t>
  </si>
  <si>
    <t>2003932</t>
  </si>
  <si>
    <t>2003349</t>
  </si>
  <si>
    <t>2003348</t>
  </si>
  <si>
    <t>2003975</t>
  </si>
  <si>
    <t>2003976</t>
  </si>
  <si>
    <t>2003351</t>
  </si>
  <si>
    <t>2003350</t>
  </si>
  <si>
    <t>2003977</t>
  </si>
  <si>
    <t>2003978</t>
  </si>
  <si>
    <t>2003291</t>
  </si>
  <si>
    <t>2003292</t>
  </si>
  <si>
    <t>2003293</t>
  </si>
  <si>
    <t>2003294</t>
  </si>
  <si>
    <t>2003257</t>
  </si>
  <si>
    <t>2003258</t>
  </si>
  <si>
    <t>2003259</t>
  </si>
  <si>
    <t>2003260</t>
  </si>
  <si>
    <t>2003281</t>
  </si>
  <si>
    <t>2003282</t>
  </si>
  <si>
    <t>2003283</t>
  </si>
  <si>
    <t>2003284</t>
  </si>
  <si>
    <t>2003327</t>
  </si>
  <si>
    <t>2003326</t>
  </si>
  <si>
    <t>2003963</t>
  </si>
  <si>
    <t>2003964</t>
  </si>
  <si>
    <t>2003319</t>
  </si>
  <si>
    <t>2003318</t>
  </si>
  <si>
    <t>2003955</t>
  </si>
  <si>
    <t>2003956</t>
  </si>
  <si>
    <t>2003277</t>
  </si>
  <si>
    <t>2003278</t>
  </si>
  <si>
    <t>2003279</t>
  </si>
  <si>
    <t>2003280</t>
  </si>
  <si>
    <t>2003253</t>
  </si>
  <si>
    <t>2003254</t>
  </si>
  <si>
    <t>2003255</t>
  </si>
  <si>
    <t>2003256</t>
  </si>
  <si>
    <t>2003273</t>
  </si>
  <si>
    <t>2003274</t>
  </si>
  <si>
    <t>2003275</t>
  </si>
  <si>
    <t>2003276</t>
  </si>
  <si>
    <t>2003269</t>
  </si>
  <si>
    <t>2003270</t>
  </si>
  <si>
    <t>2003271</t>
  </si>
  <si>
    <t>2003272</t>
  </si>
  <si>
    <t>2003261</t>
  </si>
  <si>
    <t>2003262</t>
  </si>
  <si>
    <t>2003263</t>
  </si>
  <si>
    <t>2003264</t>
  </si>
  <si>
    <t>2003285</t>
  </si>
  <si>
    <t>2003286</t>
  </si>
  <si>
    <t>2003287</t>
  </si>
  <si>
    <t>2003288</t>
  </si>
  <si>
    <t>2003265</t>
  </si>
  <si>
    <t>2003266</t>
  </si>
  <si>
    <t>2003267</t>
  </si>
  <si>
    <t>2003268</t>
  </si>
  <si>
    <t>2003289</t>
  </si>
  <si>
    <t>2003338</t>
  </si>
  <si>
    <t>2003290</t>
  </si>
  <si>
    <t>2003300</t>
  </si>
  <si>
    <t>2003299</t>
  </si>
  <si>
    <t>2003301</t>
  </si>
  <si>
    <t>2004513</t>
  </si>
  <si>
    <t>2003365</t>
  </si>
  <si>
    <t>2003364</t>
  </si>
  <si>
    <t>2003097</t>
  </si>
  <si>
    <t>2003098</t>
  </si>
  <si>
    <t>2003363</t>
  </si>
  <si>
    <t>2003362</t>
  </si>
  <si>
    <t>2003099</t>
  </si>
  <si>
    <t>2003100</t>
  </si>
  <si>
    <t>2003361</t>
  </si>
  <si>
    <t>2003360</t>
  </si>
  <si>
    <t>2003101</t>
  </si>
  <si>
    <t>2003102</t>
  </si>
  <si>
    <t>2003869</t>
  </si>
  <si>
    <t>2003822</t>
  </si>
  <si>
    <t>2003826</t>
  </si>
  <si>
    <t>2003830</t>
  </si>
  <si>
    <t>2003834</t>
  </si>
  <si>
    <t>2003838</t>
  </si>
  <si>
    <t>2003768</t>
  </si>
  <si>
    <t>2003873</t>
  </si>
  <si>
    <t>2003772</t>
  </si>
  <si>
    <t>2003877</t>
  </si>
  <si>
    <t>2003776</t>
  </si>
  <si>
    <t>2003881</t>
  </si>
  <si>
    <t>2003780</t>
  </si>
  <si>
    <t>2003885</t>
  </si>
  <si>
    <t>2003784</t>
  </si>
  <si>
    <t>2003889</t>
  </si>
  <si>
    <t>2003870</t>
  </si>
  <si>
    <t>2003823</t>
  </si>
  <si>
    <t>2003827</t>
  </si>
  <si>
    <t>2003831</t>
  </si>
  <si>
    <t>2003835</t>
  </si>
  <si>
    <t>2003839</t>
  </si>
  <si>
    <t>2003769</t>
  </si>
  <si>
    <t>2003874</t>
  </si>
  <si>
    <t>2003773</t>
  </si>
  <si>
    <t>2003878</t>
  </si>
  <si>
    <t>2003777</t>
  </si>
  <si>
    <t>2003882</t>
  </si>
  <si>
    <t>2003781</t>
  </si>
  <si>
    <t>2003886</t>
  </si>
  <si>
    <t>2003785</t>
  </si>
  <si>
    <t>2003890</t>
  </si>
  <si>
    <t>2003871</t>
  </si>
  <si>
    <t>2003824</t>
  </si>
  <si>
    <t>2003828</t>
  </si>
  <si>
    <t>2003832</t>
  </si>
  <si>
    <t>2003836</t>
  </si>
  <si>
    <t>2003840</t>
  </si>
  <si>
    <t>2003770</t>
  </si>
  <si>
    <t>2003875</t>
  </si>
  <si>
    <t>2003774</t>
  </si>
  <si>
    <t>2003879</t>
  </si>
  <si>
    <t>2003778</t>
  </si>
  <si>
    <t>2003883</t>
  </si>
  <si>
    <t>2003782</t>
  </si>
  <si>
    <t>2003887</t>
  </si>
  <si>
    <t>2003786</t>
  </si>
  <si>
    <t>2003891</t>
  </si>
  <si>
    <t>2003872</t>
  </si>
  <si>
    <t>2003825</t>
  </si>
  <si>
    <t>2003829</t>
  </si>
  <si>
    <t>2003833</t>
  </si>
  <si>
    <t>2003837</t>
  </si>
  <si>
    <t>2003841</t>
  </si>
  <si>
    <t>2003771</t>
  </si>
  <si>
    <t>2003876</t>
  </si>
  <si>
    <t>2003775</t>
  </si>
  <si>
    <t>2003880</t>
  </si>
  <si>
    <t>2003779</t>
  </si>
  <si>
    <t>2003884</t>
  </si>
  <si>
    <t>2003783</t>
  </si>
  <si>
    <t>2003888</t>
  </si>
  <si>
    <t>2003787</t>
  </si>
  <si>
    <t>2003892</t>
  </si>
  <si>
    <t>2003851</t>
  </si>
  <si>
    <t>2003935</t>
  </si>
  <si>
    <t>2003934</t>
  </si>
  <si>
    <t>2003990</t>
  </si>
  <si>
    <t>2003991</t>
  </si>
  <si>
    <t>2003992</t>
  </si>
  <si>
    <t>2003993</t>
  </si>
  <si>
    <t>2003983</t>
  </si>
  <si>
    <t>2003984</t>
  </si>
  <si>
    <t>2003985</t>
  </si>
  <si>
    <t>2003986</t>
  </si>
  <si>
    <t>2003987</t>
  </si>
  <si>
    <t>2003988</t>
  </si>
  <si>
    <t>2003989</t>
  </si>
  <si>
    <t>2003298</t>
  </si>
  <si>
    <t>2003297</t>
  </si>
  <si>
    <t>2003315</t>
  </si>
  <si>
    <t>2003314</t>
  </si>
  <si>
    <t>2003313</t>
  </si>
  <si>
    <t>2003312</t>
  </si>
  <si>
    <t>2003311</t>
  </si>
  <si>
    <t>2003310</t>
  </si>
  <si>
    <t>2003296</t>
  </si>
  <si>
    <t>2003295</t>
  </si>
  <si>
    <t>2003309</t>
  </si>
  <si>
    <t>2003308</t>
  </si>
  <si>
    <t>2003307</t>
  </si>
  <si>
    <t>2003306</t>
  </si>
  <si>
    <t>2003305</t>
  </si>
  <si>
    <t>2003304</t>
  </si>
  <si>
    <t>2105846</t>
  </si>
  <si>
    <t>2105929</t>
  </si>
  <si>
    <t>2105933</t>
  </si>
  <si>
    <t>2106293</t>
  </si>
  <si>
    <t>2108165</t>
  </si>
  <si>
    <t>2108166</t>
  </si>
  <si>
    <t>2108167</t>
  </si>
  <si>
    <t>2108168</t>
  </si>
  <si>
    <t>2108169</t>
  </si>
  <si>
    <t>2108170</t>
  </si>
  <si>
    <t>2108171</t>
  </si>
  <si>
    <t>2108172</t>
  </si>
  <si>
    <t>2106292</t>
  </si>
  <si>
    <t>2106291</t>
  </si>
  <si>
    <t>2106235</t>
  </si>
  <si>
    <t>2106232</t>
  </si>
  <si>
    <t>2106233</t>
  </si>
  <si>
    <t>2105605</t>
  </si>
  <si>
    <t>2106298</t>
  </si>
  <si>
    <t>2106295</t>
  </si>
  <si>
    <t>2106294</t>
  </si>
  <si>
    <t>2106297</t>
  </si>
  <si>
    <t>2106296</t>
  </si>
  <si>
    <t>2306731</t>
  </si>
  <si>
    <t>2306728</t>
  </si>
  <si>
    <t>2306729</t>
  </si>
  <si>
    <t>2306727</t>
  </si>
  <si>
    <t>2306730</t>
  </si>
  <si>
    <t>2306726</t>
  </si>
  <si>
    <t>2306076</t>
  </si>
  <si>
    <t>2306247</t>
  </si>
  <si>
    <t>2306248</t>
  </si>
  <si>
    <t>2306279</t>
  </si>
  <si>
    <t>2306651</t>
  </si>
  <si>
    <t>2306678</t>
  </si>
  <si>
    <t>2306652</t>
  </si>
  <si>
    <t>2306679</t>
  </si>
  <si>
    <t>2306653</t>
  </si>
  <si>
    <t>2306680</t>
  </si>
  <si>
    <t>2306654</t>
  </si>
  <si>
    <t>2306681</t>
  </si>
  <si>
    <t>2306655</t>
  </si>
  <si>
    <t>2306682</t>
  </si>
  <si>
    <t>2306656</t>
  </si>
  <si>
    <t>2306683</t>
  </si>
  <si>
    <t>2306657</t>
  </si>
  <si>
    <t>2306684</t>
  </si>
  <si>
    <t>2306658</t>
  </si>
  <si>
    <t>2306685</t>
  </si>
  <si>
    <t>2306659</t>
  </si>
  <si>
    <t>2306686</t>
  </si>
  <si>
    <t>2306637</t>
  </si>
  <si>
    <t>2306664</t>
  </si>
  <si>
    <t>2306732</t>
  </si>
  <si>
    <t>2306733</t>
  </si>
  <si>
    <t>2306734</t>
  </si>
  <si>
    <t>2306735</t>
  </si>
  <si>
    <t>2306633</t>
  </si>
  <si>
    <t>2306660</t>
  </si>
  <si>
    <t>2306634</t>
  </si>
  <si>
    <t>2306661</t>
  </si>
  <si>
    <t>2306635</t>
  </si>
  <si>
    <t>2306662</t>
  </si>
  <si>
    <t>2306636</t>
  </si>
  <si>
    <t>2306663</t>
  </si>
  <si>
    <t>2306641</t>
  </si>
  <si>
    <t>2306668</t>
  </si>
  <si>
    <t>2306642</t>
  </si>
  <si>
    <t>2306669</t>
  </si>
  <si>
    <t>2306643</t>
  </si>
  <si>
    <t>2306670</t>
  </si>
  <si>
    <t>2306638</t>
  </si>
  <si>
    <t>2306665</t>
  </si>
  <si>
    <t>2306639</t>
  </si>
  <si>
    <t>2306666</t>
  </si>
  <si>
    <t>2306640</t>
  </si>
  <si>
    <t>2306667</t>
  </si>
  <si>
    <t>2306645</t>
  </si>
  <si>
    <t>2306672</t>
  </si>
  <si>
    <t>2306646</t>
  </si>
  <si>
    <t>2306673</t>
  </si>
  <si>
    <t>2306647</t>
  </si>
  <si>
    <t>2306674</t>
  </si>
  <si>
    <t>2306648</t>
  </si>
  <si>
    <t>2306675</t>
  </si>
  <si>
    <t>2306649</t>
  </si>
  <si>
    <t>2306676</t>
  </si>
  <si>
    <t>2306650</t>
  </si>
  <si>
    <t>2306677</t>
  </si>
  <si>
    <t>2306644</t>
  </si>
  <si>
    <t>2306671</t>
  </si>
  <si>
    <t>2306141</t>
  </si>
  <si>
    <t>2306145</t>
  </si>
  <si>
    <t>2306142</t>
  </si>
  <si>
    <t>2306146</t>
  </si>
  <si>
    <t>2306143</t>
  </si>
  <si>
    <t>2306147</t>
  </si>
  <si>
    <t>2306144</t>
  </si>
  <si>
    <t>2306148</t>
  </si>
  <si>
    <t>2306624</t>
  </si>
  <si>
    <t>2306625</t>
  </si>
  <si>
    <t>2306626</t>
  </si>
  <si>
    <t>2306627</t>
  </si>
  <si>
    <t>2306628</t>
  </si>
  <si>
    <t>2306629</t>
  </si>
  <si>
    <t>2306630</t>
  </si>
  <si>
    <t>2306631</t>
  </si>
  <si>
    <t>2306632</t>
  </si>
  <si>
    <t>2306610</t>
  </si>
  <si>
    <t>2306604</t>
  </si>
  <si>
    <t>2306605</t>
  </si>
  <si>
    <t>2306606</t>
  </si>
  <si>
    <t>2306607</t>
  </si>
  <si>
    <t>2306608</t>
  </si>
  <si>
    <t>2306609</t>
  </si>
  <si>
    <t>2306614</t>
  </si>
  <si>
    <t>2306615</t>
  </si>
  <si>
    <t>2306616</t>
  </si>
  <si>
    <t>2306611</t>
  </si>
  <si>
    <t>2306612</t>
  </si>
  <si>
    <t>2306613</t>
  </si>
  <si>
    <t>2306618</t>
  </si>
  <si>
    <t>2306619</t>
  </si>
  <si>
    <t>2306620</t>
  </si>
  <si>
    <t>2306621</t>
  </si>
  <si>
    <t>2306622</t>
  </si>
  <si>
    <t>2306623</t>
  </si>
  <si>
    <t>2306617</t>
  </si>
  <si>
    <t>2306014</t>
  </si>
  <si>
    <t>2306700</t>
  </si>
  <si>
    <t>2306703</t>
  </si>
  <si>
    <t>2306706</t>
  </si>
  <si>
    <t>2306709</t>
  </si>
  <si>
    <t>2306712</t>
  </si>
  <si>
    <t>2306715</t>
  </si>
  <si>
    <t>2306718</t>
  </si>
  <si>
    <t>2306721</t>
  </si>
  <si>
    <t>2306724</t>
  </si>
  <si>
    <t>2306688</t>
  </si>
  <si>
    <t>2306691</t>
  </si>
  <si>
    <t>2306694</t>
  </si>
  <si>
    <t>2306697</t>
  </si>
  <si>
    <t>2306701</t>
  </si>
  <si>
    <t>2306704</t>
  </si>
  <si>
    <t>2306707</t>
  </si>
  <si>
    <t>2306710</t>
  </si>
  <si>
    <t>2306713</t>
  </si>
  <si>
    <t>2306716</t>
  </si>
  <si>
    <t>2306719</t>
  </si>
  <si>
    <t>2306722</t>
  </si>
  <si>
    <t>2306725</t>
  </si>
  <si>
    <t>2306689</t>
  </si>
  <si>
    <t>2306692</t>
  </si>
  <si>
    <t>2306695</t>
  </si>
  <si>
    <t>2306698</t>
  </si>
  <si>
    <t>2306699</t>
  </si>
  <si>
    <t>2306702</t>
  </si>
  <si>
    <t>2306705</t>
  </si>
  <si>
    <t>2306708</t>
  </si>
  <si>
    <t>2306711</t>
  </si>
  <si>
    <t>2306714</t>
  </si>
  <si>
    <t>2306717</t>
  </si>
  <si>
    <t>2306720</t>
  </si>
  <si>
    <t>2306723</t>
  </si>
  <si>
    <t>2306687</t>
  </si>
  <si>
    <t>2306690</t>
  </si>
  <si>
    <t>2306693</t>
  </si>
  <si>
    <t>2306696</t>
  </si>
  <si>
    <t>2306239</t>
  </si>
  <si>
    <t>2306090</t>
  </si>
  <si>
    <t>2306091</t>
  </si>
  <si>
    <t>2306072</t>
  </si>
  <si>
    <t>2306133</t>
  </si>
  <si>
    <t>2306114</t>
  </si>
  <si>
    <t>2306115</t>
  </si>
  <si>
    <t>2306116</t>
  </si>
  <si>
    <t>2306118</t>
  </si>
  <si>
    <t>2306122</t>
  </si>
  <si>
    <t>2306078</t>
  </si>
  <si>
    <t>2306080</t>
  </si>
  <si>
    <t>2306082</t>
  </si>
  <si>
    <t>2306084</t>
  </si>
  <si>
    <t>2306086</t>
  </si>
  <si>
    <t>2309088</t>
  </si>
  <si>
    <t>2306074</t>
  </si>
  <si>
    <t>2306095</t>
  </si>
  <si>
    <t>2306132</t>
  </si>
  <si>
    <t>2306015</t>
  </si>
  <si>
    <t>2306019</t>
  </si>
  <si>
    <t>2306018</t>
  </si>
  <si>
    <t>2306016</t>
  </si>
  <si>
    <t>2305999</t>
  </si>
  <si>
    <t>2306000</t>
  </si>
  <si>
    <t>2306001</t>
  </si>
  <si>
    <t>2306002</t>
  </si>
  <si>
    <t>2306003</t>
  </si>
  <si>
    <t>2305997</t>
  </si>
  <si>
    <t>2305998</t>
  </si>
  <si>
    <t>2306101</t>
  </si>
  <si>
    <t>2306102</t>
  </si>
  <si>
    <t>2306103</t>
  </si>
  <si>
    <t>2306104</t>
  </si>
  <si>
    <t>2306105</t>
  </si>
  <si>
    <t>2306106</t>
  </si>
  <si>
    <t>2306107</t>
  </si>
  <si>
    <t>2306269</t>
  </si>
  <si>
    <t>2306270</t>
  </si>
  <si>
    <t>2306271</t>
  </si>
  <si>
    <t>2306272</t>
  </si>
  <si>
    <t>2306273</t>
  </si>
  <si>
    <t>2306274</t>
  </si>
  <si>
    <t>2306275</t>
  </si>
  <si>
    <t>2306100</t>
  </si>
  <si>
    <t>2306004</t>
  </si>
  <si>
    <t>2306097</t>
  </si>
  <si>
    <t>2306098</t>
  </si>
  <si>
    <t>2306007</t>
  </si>
  <si>
    <t>2306067</t>
  </si>
  <si>
    <t>2306068</t>
  </si>
  <si>
    <t>2306069</t>
  </si>
  <si>
    <t>2306070</t>
  </si>
  <si>
    <t>2306071</t>
  </si>
  <si>
    <t>2306181</t>
  </si>
  <si>
    <t>2306062</t>
  </si>
  <si>
    <t>2306063</t>
  </si>
  <si>
    <t>2306064</t>
  </si>
  <si>
    <t>2306065</t>
  </si>
  <si>
    <t>2306066</t>
  </si>
  <si>
    <t>2306180</t>
  </si>
  <si>
    <t>2306009</t>
  </si>
  <si>
    <t>2306010</t>
  </si>
  <si>
    <t>2306011</t>
  </si>
  <si>
    <t>2306012</t>
  </si>
  <si>
    <t>2306108</t>
  </si>
  <si>
    <t>2306110</t>
  </si>
  <si>
    <t>2306111</t>
  </si>
  <si>
    <t>2306112</t>
  </si>
  <si>
    <t>2306113</t>
  </si>
  <si>
    <t>2306123</t>
  </si>
  <si>
    <t>2306124</t>
  </si>
  <si>
    <t>2306125</t>
  </si>
  <si>
    <t>2306126</t>
  </si>
  <si>
    <t>2306127</t>
  </si>
  <si>
    <t>2306300</t>
  </si>
  <si>
    <t>2306301</t>
  </si>
  <si>
    <t>2306302</t>
  </si>
  <si>
    <t>2306303</t>
  </si>
  <si>
    <t>2306304</t>
  </si>
  <si>
    <t>2306305</t>
  </si>
  <si>
    <t>2306306</t>
  </si>
  <si>
    <t>2306307</t>
  </si>
  <si>
    <t>2306308</t>
  </si>
  <si>
    <t>2306309</t>
  </si>
  <si>
    <t>2306310</t>
  </si>
  <si>
    <t>2306311</t>
  </si>
  <si>
    <t>2306312</t>
  </si>
  <si>
    <t>2306313</t>
  </si>
  <si>
    <t>2306013</t>
  </si>
  <si>
    <t>2306243</t>
  </si>
  <si>
    <t>2408149</t>
  </si>
  <si>
    <t>2407972</t>
  </si>
  <si>
    <t>2407973</t>
  </si>
  <si>
    <t>2408075</t>
  </si>
  <si>
    <t>2408069</t>
  </si>
  <si>
    <t>2419790</t>
  </si>
  <si>
    <t>2407976</t>
  </si>
  <si>
    <t>2408068</t>
  </si>
  <si>
    <t>2419705</t>
  </si>
  <si>
    <t>2419704</t>
  </si>
  <si>
    <t>2407981</t>
  </si>
  <si>
    <t>2407982</t>
  </si>
  <si>
    <t>2419703</t>
  </si>
  <si>
    <t>2408080</t>
  </si>
  <si>
    <t>2408078</t>
  </si>
  <si>
    <t>2407979</t>
  </si>
  <si>
    <t>2407980</t>
  </si>
  <si>
    <t>2408077</t>
  </si>
  <si>
    <t>2407983</t>
  </si>
  <si>
    <t>2407977</t>
  </si>
  <si>
    <t>2407978</t>
  </si>
  <si>
    <t>2408079</t>
  </si>
  <si>
    <t>2408076</t>
  </si>
  <si>
    <t>2408057</t>
  </si>
  <si>
    <t>2408058</t>
  </si>
  <si>
    <t>2407974</t>
  </si>
  <si>
    <t>2407975</t>
  </si>
  <si>
    <t>2419789</t>
  </si>
  <si>
    <t>2607183</t>
  </si>
  <si>
    <t>2607226</t>
  </si>
  <si>
    <t>2607209</t>
  </si>
  <si>
    <t>2607161</t>
  </si>
  <si>
    <t>2607148</t>
  </si>
  <si>
    <t>2607213</t>
  </si>
  <si>
    <t>2607165</t>
  </si>
  <si>
    <t>2607152</t>
  </si>
  <si>
    <t>2607217</t>
  </si>
  <si>
    <t>2607169</t>
  </si>
  <si>
    <t>2607156</t>
  </si>
  <si>
    <t>2607221</t>
  </si>
  <si>
    <t>2607173</t>
  </si>
  <si>
    <t>2607227</t>
  </si>
  <si>
    <t>2607210</t>
  </si>
  <si>
    <t>2607162</t>
  </si>
  <si>
    <t>2607149</t>
  </si>
  <si>
    <t>2607214</t>
  </si>
  <si>
    <t>2607166</t>
  </si>
  <si>
    <t>2607153</t>
  </si>
  <si>
    <t>2607218</t>
  </si>
  <si>
    <t>2607170</t>
  </si>
  <si>
    <t>2607157</t>
  </si>
  <si>
    <t>2607222</t>
  </si>
  <si>
    <t>2607174</t>
  </si>
  <si>
    <t>2607228</t>
  </si>
  <si>
    <t>2607211</t>
  </si>
  <si>
    <t>2607163</t>
  </si>
  <si>
    <t>2607150</t>
  </si>
  <si>
    <t>2607215</t>
  </si>
  <si>
    <t>2607167</t>
  </si>
  <si>
    <t>2607154</t>
  </si>
  <si>
    <t>2607219</t>
  </si>
  <si>
    <t>2607171</t>
  </si>
  <si>
    <t>2607158</t>
  </si>
  <si>
    <t>2607223</t>
  </si>
  <si>
    <t>2607175</t>
  </si>
  <si>
    <t>2607151</t>
  </si>
  <si>
    <t>2607216</t>
  </si>
  <si>
    <t>2607168</t>
  </si>
  <si>
    <t>2607155</t>
  </si>
  <si>
    <t>2607220</t>
  </si>
  <si>
    <t>2607172</t>
  </si>
  <si>
    <t>2607159</t>
  </si>
  <si>
    <t>2607224</t>
  </si>
  <si>
    <t>2607176</t>
  </si>
  <si>
    <t>2607225</t>
  </si>
  <si>
    <t>2607208</t>
  </si>
  <si>
    <t>2607160</t>
  </si>
  <si>
    <t>2607229</t>
  </si>
  <si>
    <t>2607212</t>
  </si>
  <si>
    <t>2607164</t>
  </si>
  <si>
    <t>2607207</t>
  </si>
  <si>
    <t>2607206</t>
  </si>
  <si>
    <t>2607344</t>
  </si>
  <si>
    <t>2607339</t>
  </si>
  <si>
    <t>2607349</t>
  </si>
  <si>
    <t>2607345</t>
  </si>
  <si>
    <t>2607340</t>
  </si>
  <si>
    <t>2607350</t>
  </si>
  <si>
    <t>2607346</t>
  </si>
  <si>
    <t>2607341</t>
  </si>
  <si>
    <t>2607351</t>
  </si>
  <si>
    <t>2607347</t>
  </si>
  <si>
    <t>2607342</t>
  </si>
  <si>
    <t>2607352</t>
  </si>
  <si>
    <t>2607343</t>
  </si>
  <si>
    <t>2607338</t>
  </si>
  <si>
    <t>2607348</t>
  </si>
  <si>
    <t>2607329</t>
  </si>
  <si>
    <t>2607324</t>
  </si>
  <si>
    <t>2607334</t>
  </si>
  <si>
    <t>2607330</t>
  </si>
  <si>
    <t>2607325</t>
  </si>
  <si>
    <t>2607335</t>
  </si>
  <si>
    <t>2607331</t>
  </si>
  <si>
    <t>2607326</t>
  </si>
  <si>
    <t>2607336</t>
  </si>
  <si>
    <t>2607332</t>
  </si>
  <si>
    <t>2607327</t>
  </si>
  <si>
    <t>2607337</t>
  </si>
  <si>
    <t>2607328</t>
  </si>
  <si>
    <t>2607323</t>
  </si>
  <si>
    <t>2607333</t>
  </si>
  <si>
    <t>2607106</t>
  </si>
  <si>
    <t>2607102</t>
  </si>
  <si>
    <t>2607261</t>
  </si>
  <si>
    <t>2607107</t>
  </si>
  <si>
    <t>2607103</t>
  </si>
  <si>
    <t>2607262</t>
  </si>
  <si>
    <t>2607108</t>
  </si>
  <si>
    <t>2607104</t>
  </si>
  <si>
    <t>2607263</t>
  </si>
  <si>
    <t>2607109</t>
  </si>
  <si>
    <t>2607105</t>
  </si>
  <si>
    <t>2607264</t>
  </si>
  <si>
    <t>2607093</t>
  </si>
  <si>
    <t>2607088</t>
  </si>
  <si>
    <t>2607098</t>
  </si>
  <si>
    <t>2607094</t>
  </si>
  <si>
    <t>2607089</t>
  </si>
  <si>
    <t>2607099</t>
  </si>
  <si>
    <t>2607095</t>
  </si>
  <si>
    <t>2607090</t>
  </si>
  <si>
    <t>2607260</t>
  </si>
  <si>
    <t>2607096</t>
  </si>
  <si>
    <t>2607091</t>
  </si>
  <si>
    <t>2607101</t>
  </si>
  <si>
    <t>2607092</t>
  </si>
  <si>
    <t>2607087</t>
  </si>
  <si>
    <t>2607097</t>
  </si>
  <si>
    <t>2607198</t>
  </si>
  <si>
    <t>2809170</t>
  </si>
  <si>
    <t>2809183</t>
  </si>
  <si>
    <t>2809174</t>
  </si>
  <si>
    <t>2809196</t>
  </si>
  <si>
    <t>2809187</t>
  </si>
  <si>
    <t>2809178</t>
  </si>
  <si>
    <t>2809200</t>
  </si>
  <si>
    <t>2809191</t>
  </si>
  <si>
    <t>2809204</t>
  </si>
  <si>
    <t>2809171</t>
  </si>
  <si>
    <t>2809184</t>
  </si>
  <si>
    <t>2809175</t>
  </si>
  <si>
    <t>2809197</t>
  </si>
  <si>
    <t>2809188</t>
  </si>
  <si>
    <t>2809179</t>
  </si>
  <si>
    <t>2809201</t>
  </si>
  <si>
    <t>2809192</t>
  </si>
  <si>
    <t>2809205</t>
  </si>
  <si>
    <t>2809172</t>
  </si>
  <si>
    <t>2809185</t>
  </si>
  <si>
    <t>2809176</t>
  </si>
  <si>
    <t>2809198</t>
  </si>
  <si>
    <t>2809189</t>
  </si>
  <si>
    <t>2809180</t>
  </si>
  <si>
    <t>2809202</t>
  </si>
  <si>
    <t>2809193</t>
  </si>
  <si>
    <t>2809206</t>
  </si>
  <si>
    <t>2809190</t>
  </si>
  <si>
    <t>2809181</t>
  </si>
  <si>
    <t>2809203</t>
  </si>
  <si>
    <t>2809194</t>
  </si>
  <si>
    <t>2809207</t>
  </si>
  <si>
    <t>2809169</t>
  </si>
  <si>
    <t>2809182</t>
  </si>
  <si>
    <t>2809173</t>
  </si>
  <si>
    <t>2809195</t>
  </si>
  <si>
    <t>2809186</t>
  </si>
  <si>
    <t>2809177</t>
  </si>
  <si>
    <t>2809199</t>
  </si>
  <si>
    <t>2809219</t>
  </si>
  <si>
    <t>2809220</t>
  </si>
  <si>
    <t>2809221</t>
  </si>
  <si>
    <t>2809163</t>
  </si>
  <si>
    <t>2809164</t>
  </si>
  <si>
    <t>2809165</t>
  </si>
  <si>
    <t>2809216</t>
  </si>
  <si>
    <t>2809217</t>
  </si>
  <si>
    <t>2809218</t>
  </si>
  <si>
    <t>2809160</t>
  </si>
  <si>
    <t>2809161</t>
  </si>
  <si>
    <t>2809162</t>
  </si>
  <si>
    <t>2809222</t>
  </si>
  <si>
    <t>2809223</t>
  </si>
  <si>
    <t>2809224</t>
  </si>
  <si>
    <t>2809166</t>
  </si>
  <si>
    <t>2809167</t>
  </si>
  <si>
    <t>2809168</t>
  </si>
  <si>
    <t>2809158</t>
  </si>
  <si>
    <t>2809159</t>
  </si>
  <si>
    <t>2909152</t>
  </si>
  <si>
    <t>2909153</t>
  </si>
  <si>
    <t>2909151</t>
  </si>
  <si>
    <t>2909145</t>
  </si>
  <si>
    <t>2909379</t>
  </si>
  <si>
    <t>2909381</t>
  </si>
  <si>
    <t>2909388</t>
  </si>
  <si>
    <t>2909380</t>
  </si>
  <si>
    <t>2909382</t>
  </si>
  <si>
    <t>2909387</t>
  </si>
  <si>
    <t>2909375</t>
  </si>
  <si>
    <t>2909377</t>
  </si>
  <si>
    <t>2909386</t>
  </si>
  <si>
    <t>2909376</t>
  </si>
  <si>
    <t>2909378</t>
  </si>
  <si>
    <t>2909385</t>
  </si>
  <si>
    <t>2909383</t>
  </si>
  <si>
    <t>2909384</t>
  </si>
  <si>
    <t>2909148</t>
  </si>
  <si>
    <t>2909389</t>
  </si>
  <si>
    <t>2909390</t>
  </si>
  <si>
    <t>2909391</t>
  </si>
  <si>
    <t>3009336</t>
  </si>
  <si>
    <t>3009337</t>
  </si>
  <si>
    <t>3009340</t>
  </si>
  <si>
    <t>3009341</t>
  </si>
  <si>
    <t>3009344</t>
  </si>
  <si>
    <t>3009345</t>
  </si>
  <si>
    <t>3009348</t>
  </si>
  <si>
    <t>3009349</t>
  </si>
  <si>
    <t>3009338</t>
  </si>
  <si>
    <t>3009339</t>
  </si>
  <si>
    <t>3009342</t>
  </si>
  <si>
    <t>3009343</t>
  </si>
  <si>
    <t>3009346</t>
  </si>
  <si>
    <t>3009347</t>
  </si>
  <si>
    <t>3009350</t>
  </si>
  <si>
    <t>3009351</t>
  </si>
  <si>
    <t>3009080</t>
  </si>
  <si>
    <t>3009075</t>
  </si>
  <si>
    <t>3009076</t>
  </si>
  <si>
    <t>3009077</t>
  </si>
  <si>
    <t>3009078</t>
  </si>
  <si>
    <t>3009087</t>
  </si>
  <si>
    <t>3009085</t>
  </si>
  <si>
    <t>3009086</t>
  </si>
  <si>
    <t>3009089</t>
  </si>
  <si>
    <t>3009090</t>
  </si>
  <si>
    <t>3009004</t>
  </si>
  <si>
    <t>3009002</t>
  </si>
  <si>
    <t>3009006</t>
  </si>
  <si>
    <t>3009335</t>
  </si>
  <si>
    <t>3009334</t>
  </si>
  <si>
    <t>3009280</t>
  </si>
  <si>
    <t>3009281</t>
  </si>
  <si>
    <t>3009061</t>
  </si>
  <si>
    <t>3009062</t>
  </si>
  <si>
    <t>3009278</t>
  </si>
  <si>
    <t>3009279</t>
  </si>
  <si>
    <t>3009059</t>
  </si>
  <si>
    <t>3009060</t>
  </si>
  <si>
    <t>3009282</t>
  </si>
  <si>
    <t>3009283</t>
  </si>
  <si>
    <t>3009063</t>
  </si>
  <si>
    <t>3009064</t>
  </si>
  <si>
    <t>3009081</t>
  </si>
  <si>
    <t>3009082</t>
  </si>
  <si>
    <t>3009083</t>
  </si>
  <si>
    <t>3009084</t>
  </si>
  <si>
    <t>3009070</t>
  </si>
  <si>
    <t>3009285</t>
  </si>
  <si>
    <t>3009072</t>
  </si>
  <si>
    <t>3009069</t>
  </si>
  <si>
    <t>3009284</t>
  </si>
  <si>
    <t>3009071</t>
  </si>
  <si>
    <t>3009091</t>
  </si>
  <si>
    <t>3009058</t>
  </si>
  <si>
    <t>3009229</t>
  </si>
  <si>
    <t>3009132</t>
  </si>
  <si>
    <t>3009133</t>
  </si>
  <si>
    <t>3009321</t>
  </si>
  <si>
    <t>3009322</t>
  </si>
  <si>
    <t>3009323</t>
  </si>
  <si>
    <t>3009324</t>
  </si>
  <si>
    <t>3009096</t>
  </si>
  <si>
    <t>3009330</t>
  </si>
  <si>
    <t>3009326</t>
  </si>
  <si>
    <t>3009234</t>
  </si>
  <si>
    <t>3009022</t>
  </si>
  <si>
    <t>3009230</t>
  </si>
  <si>
    <t>3009018</t>
  </si>
  <si>
    <t>3009288</t>
  </si>
  <si>
    <t>3009013</t>
  </si>
  <si>
    <t>3009292</t>
  </si>
  <si>
    <t>3009225</t>
  </si>
  <si>
    <t>3009100</t>
  </si>
  <si>
    <t>3009238</t>
  </si>
  <si>
    <t>3009304</t>
  </si>
  <si>
    <t>3009030</t>
  </si>
  <si>
    <t>3009254</t>
  </si>
  <si>
    <t>3009262</t>
  </si>
  <si>
    <t>3009034</t>
  </si>
  <si>
    <t>3009042</t>
  </si>
  <si>
    <t>3009270</t>
  </si>
  <si>
    <t>3009050</t>
  </si>
  <si>
    <t>3009101</t>
  </si>
  <si>
    <t>3009246</t>
  </si>
  <si>
    <t>3009208</t>
  </si>
  <si>
    <t>3009308</t>
  </si>
  <si>
    <t>3009212</t>
  </si>
  <si>
    <t>3009258</t>
  </si>
  <si>
    <t>3009266</t>
  </si>
  <si>
    <t>3009038</t>
  </si>
  <si>
    <t>3009046</t>
  </si>
  <si>
    <t>3009274</t>
  </si>
  <si>
    <t>3009054</t>
  </si>
  <si>
    <t>3009235</t>
  </si>
  <si>
    <t>3009023</t>
  </si>
  <si>
    <t>3009231</t>
  </si>
  <si>
    <t>3009019</t>
  </si>
  <si>
    <t>3009289</t>
  </si>
  <si>
    <t>3009014</t>
  </si>
  <si>
    <t>3009293</t>
  </si>
  <si>
    <t>3009226</t>
  </si>
  <si>
    <t>3009102</t>
  </si>
  <si>
    <t>3009297</t>
  </si>
  <si>
    <t>3009027</t>
  </si>
  <si>
    <t>3009305</t>
  </si>
  <si>
    <t>3009031</t>
  </si>
  <si>
    <t>3009255</t>
  </si>
  <si>
    <t>3009263</t>
  </si>
  <si>
    <t>3009035</t>
  </si>
  <si>
    <t>3009043</t>
  </si>
  <si>
    <t>3009271</t>
  </si>
  <si>
    <t>3009051</t>
  </si>
  <si>
    <t>3009103</t>
  </si>
  <si>
    <t>3009247</t>
  </si>
  <si>
    <t>3009209</t>
  </si>
  <si>
    <t>3009309</t>
  </si>
  <si>
    <t>3009213</t>
  </si>
  <si>
    <t>3009259</t>
  </si>
  <si>
    <t>3009267</t>
  </si>
  <si>
    <t>3009039</t>
  </si>
  <si>
    <t>3009047</t>
  </si>
  <si>
    <t>3009275</t>
  </si>
  <si>
    <t>3009055</t>
  </si>
  <si>
    <t>3009236</t>
  </si>
  <si>
    <t>3009024</t>
  </si>
  <si>
    <t>3009232</t>
  </si>
  <si>
    <t>3009020</t>
  </si>
  <si>
    <t>3009290</t>
  </si>
  <si>
    <t>3009015</t>
  </si>
  <si>
    <t>3009294</t>
  </si>
  <si>
    <t>3009227</t>
  </si>
  <si>
    <t>3009104</t>
  </si>
  <si>
    <t>3009240</t>
  </si>
  <si>
    <t>3009028</t>
  </si>
  <si>
    <t>3009306</t>
  </si>
  <si>
    <t>3009032</t>
  </si>
  <si>
    <t>3009256</t>
  </si>
  <si>
    <t>3009264</t>
  </si>
  <si>
    <t>3009036</t>
  </si>
  <si>
    <t>3009044</t>
  </si>
  <si>
    <t>3009272</t>
  </si>
  <si>
    <t>3009052</t>
  </si>
  <si>
    <t>3009105</t>
  </si>
  <si>
    <t>3009248</t>
  </si>
  <si>
    <t>3009210</t>
  </si>
  <si>
    <t>3009310</t>
  </si>
  <si>
    <t>3009214</t>
  </si>
  <si>
    <t>3009260</t>
  </si>
  <si>
    <t>3009268</t>
  </si>
  <si>
    <t>3009040</t>
  </si>
  <si>
    <t>3009048</t>
  </si>
  <si>
    <t>3009276</t>
  </si>
  <si>
    <t>3009056</t>
  </si>
  <si>
    <t>3009237</t>
  </si>
  <si>
    <t>3009025</t>
  </si>
  <si>
    <t>3009319</t>
  </si>
  <si>
    <t>3009021</t>
  </si>
  <si>
    <t>3009291</t>
  </si>
  <si>
    <t>3009016</t>
  </si>
  <si>
    <t>3009295</t>
  </si>
  <si>
    <t>3009228</t>
  </si>
  <si>
    <t>3009106</t>
  </si>
  <si>
    <t>3009299</t>
  </si>
  <si>
    <t>3009029</t>
  </si>
  <si>
    <t>3009245</t>
  </si>
  <si>
    <t>3009033</t>
  </si>
  <si>
    <t>3009257</t>
  </si>
  <si>
    <t>3009265</t>
  </si>
  <si>
    <t>3009037</t>
  </si>
  <si>
    <t>3009045</t>
  </si>
  <si>
    <t>3009273</t>
  </si>
  <si>
    <t>3009053</t>
  </si>
  <si>
    <t>3009107</t>
  </si>
  <si>
    <t>3009249</t>
  </si>
  <si>
    <t>3009211</t>
  </si>
  <si>
    <t>3009253</t>
  </si>
  <si>
    <t>3009215</t>
  </si>
  <si>
    <t>3009261</t>
  </si>
  <si>
    <t>3009269</t>
  </si>
  <si>
    <t>3009041</t>
  </si>
  <si>
    <t>3009049</t>
  </si>
  <si>
    <t>3009277</t>
  </si>
  <si>
    <t>3009057</t>
  </si>
  <si>
    <t>3108073</t>
  </si>
  <si>
    <t>3107965</t>
  </si>
  <si>
    <t>3105941</t>
  </si>
  <si>
    <t>3108150</t>
  </si>
  <si>
    <t>3108071</t>
  </si>
  <si>
    <t>3107967</t>
  </si>
  <si>
    <t>3107966</t>
  </si>
  <si>
    <t>3108072</t>
  </si>
  <si>
    <t>3117750</t>
  </si>
  <si>
    <t>3117749</t>
  </si>
  <si>
    <t>3107964</t>
  </si>
  <si>
    <t>3106551</t>
  </si>
  <si>
    <t>3106427</t>
  </si>
  <si>
    <t>3106552</t>
  </si>
  <si>
    <t>3107969</t>
  </si>
  <si>
    <t>3107970</t>
  </si>
  <si>
    <t>3108007</t>
  </si>
  <si>
    <t>3108008</t>
  </si>
  <si>
    <t>3108009</t>
  </si>
  <si>
    <t>3108011</t>
  </si>
  <si>
    <t>3108012</t>
  </si>
  <si>
    <t>3108013</t>
  </si>
  <si>
    <t>3108015</t>
  </si>
  <si>
    <t>3108016</t>
  </si>
  <si>
    <t>3108017</t>
  </si>
  <si>
    <t>3107995</t>
  </si>
  <si>
    <t>3107996</t>
  </si>
  <si>
    <t>3107997</t>
  </si>
  <si>
    <t>3107999</t>
  </si>
  <si>
    <t>3108000</t>
  </si>
  <si>
    <t>3108001</t>
  </si>
  <si>
    <t>3108003</t>
  </si>
  <si>
    <t>3108004</t>
  </si>
  <si>
    <t>3108005</t>
  </si>
  <si>
    <t>3106119</t>
  </si>
  <si>
    <t>3106120</t>
  </si>
  <si>
    <t>3106121</t>
  </si>
  <si>
    <t>3103302</t>
  </si>
  <si>
    <t>3103303</t>
  </si>
  <si>
    <t>3106759</t>
  </si>
  <si>
    <t>3108023</t>
  </si>
  <si>
    <t>3108018</t>
  </si>
  <si>
    <t>3108022</t>
  </si>
  <si>
    <t>3205864</t>
  </si>
  <si>
    <t>3205863</t>
  </si>
  <si>
    <t>3205868</t>
  </si>
  <si>
    <t>3205867</t>
  </si>
  <si>
    <t>3205866</t>
  </si>
  <si>
    <t>3205865</t>
  </si>
  <si>
    <t>3205870</t>
  </si>
  <si>
    <t>3205869</t>
  </si>
  <si>
    <t>3205872</t>
  </si>
  <si>
    <t>3205871</t>
  </si>
  <si>
    <t>3205874</t>
  </si>
  <si>
    <t>3205873</t>
  </si>
  <si>
    <t>3205876</t>
  </si>
  <si>
    <t>3205875</t>
  </si>
  <si>
    <t>3205862</t>
  </si>
  <si>
    <t>3205861</t>
  </si>
  <si>
    <t>3606579</t>
  </si>
  <si>
    <t>3606583</t>
  </si>
  <si>
    <t>3606584</t>
  </si>
  <si>
    <t>3606585</t>
  </si>
  <si>
    <t>3606586</t>
  </si>
  <si>
    <t>3606587</t>
  </si>
  <si>
    <t>3606588</t>
  </si>
  <si>
    <t>3606589</t>
  </si>
  <si>
    <t>3606580</t>
  </si>
  <si>
    <t>3606581</t>
  </si>
  <si>
    <t>3606582</t>
  </si>
  <si>
    <t>3606527</t>
  </si>
  <si>
    <t>3606528</t>
  </si>
  <si>
    <t>3606529</t>
  </si>
  <si>
    <t>3606530</t>
  </si>
  <si>
    <t>3606531</t>
  </si>
  <si>
    <t>3606532</t>
  </si>
  <si>
    <t>3606533</t>
  </si>
  <si>
    <t>3606534</t>
  </si>
  <si>
    <t>3606535</t>
  </si>
  <si>
    <t>3606536</t>
  </si>
  <si>
    <t>3606537</t>
  </si>
  <si>
    <t>3606538</t>
  </si>
  <si>
    <t>3606539</t>
  </si>
  <si>
    <t>3606540</t>
  </si>
  <si>
    <t>3606541</t>
  </si>
  <si>
    <t>3606542</t>
  </si>
  <si>
    <t>3606543</t>
  </si>
  <si>
    <t>3606544</t>
  </si>
  <si>
    <t>3606545</t>
  </si>
  <si>
    <t>3606546</t>
  </si>
  <si>
    <t>3606547</t>
  </si>
  <si>
    <t>3606548</t>
  </si>
  <si>
    <t>3606549</t>
  </si>
  <si>
    <t>3606550</t>
  </si>
  <si>
    <t>3606500</t>
  </si>
  <si>
    <t>3606501</t>
  </si>
  <si>
    <t>3606502</t>
  </si>
  <si>
    <t>3606503</t>
  </si>
  <si>
    <t>3606504</t>
  </si>
  <si>
    <t>3606505</t>
  </si>
  <si>
    <t>3606506</t>
  </si>
  <si>
    <t>3606507</t>
  </si>
  <si>
    <t>3606509</t>
  </si>
  <si>
    <t>3606510</t>
  </si>
  <si>
    <t>3606511</t>
  </si>
  <si>
    <t>3606512</t>
  </si>
  <si>
    <t>3606513</t>
  </si>
  <si>
    <t>3606514</t>
  </si>
  <si>
    <t>3606515</t>
  </si>
  <si>
    <t>3606516</t>
  </si>
  <si>
    <t>3606518</t>
  </si>
  <si>
    <t>3606519</t>
  </si>
  <si>
    <t>3606520</t>
  </si>
  <si>
    <t>3606521</t>
  </si>
  <si>
    <t>3606522</t>
  </si>
  <si>
    <t>3606523</t>
  </si>
  <si>
    <t>3606524</t>
  </si>
  <si>
    <t>3606525</t>
  </si>
  <si>
    <t>3606577</t>
  </si>
  <si>
    <t>3606576</t>
  </si>
  <si>
    <t>3606561</t>
  </si>
  <si>
    <t>3606556</t>
  </si>
  <si>
    <t>3606562</t>
  </si>
  <si>
    <t>3606557</t>
  </si>
  <si>
    <t>3606563</t>
  </si>
  <si>
    <t>3606558</t>
  </si>
  <si>
    <t>3606559</t>
  </si>
  <si>
    <t>3606554</t>
  </si>
  <si>
    <t>3606560</t>
  </si>
  <si>
    <t>3606555</t>
  </si>
  <si>
    <t>3606571</t>
  </si>
  <si>
    <t>3606566</t>
  </si>
  <si>
    <t>3606572</t>
  </si>
  <si>
    <t>3606567</t>
  </si>
  <si>
    <t>3606573</t>
  </si>
  <si>
    <t>3606568</t>
  </si>
  <si>
    <t>3606569</t>
  </si>
  <si>
    <t>3606564</t>
  </si>
  <si>
    <t>3606570</t>
  </si>
  <si>
    <t>3606565</t>
  </si>
  <si>
    <t>3606578</t>
  </si>
  <si>
    <t>3606575</t>
  </si>
  <si>
    <t>3606574</t>
  </si>
  <si>
    <t>3713603</t>
  </si>
  <si>
    <t>3713601</t>
  </si>
  <si>
    <t>3713607</t>
  </si>
  <si>
    <t>3713605</t>
  </si>
  <si>
    <t>3719530</t>
  </si>
  <si>
    <t>3713828</t>
  </si>
  <si>
    <t>3713875</t>
  </si>
  <si>
    <t>3713619</t>
  </si>
  <si>
    <t>3713876</t>
  </si>
  <si>
    <t>3713827</t>
  </si>
  <si>
    <t>3713904</t>
  </si>
  <si>
    <t>3719529</t>
  </si>
  <si>
    <t>3713878</t>
  </si>
  <si>
    <t>3713617</t>
  </si>
  <si>
    <t>3713879</t>
  </si>
  <si>
    <t>3713826</t>
  </si>
  <si>
    <t>3713610</t>
  </si>
  <si>
    <t>3713609</t>
  </si>
  <si>
    <t>3713612</t>
  </si>
  <si>
    <t>3713611</t>
  </si>
  <si>
    <t>3713608</t>
  </si>
  <si>
    <t>3713613</t>
  </si>
  <si>
    <t>3713822</t>
  </si>
  <si>
    <t>3713824</t>
  </si>
  <si>
    <t>3713825</t>
  </si>
  <si>
    <t>3713823</t>
  </si>
  <si>
    <t>3713602</t>
  </si>
  <si>
    <t>3713600</t>
  </si>
  <si>
    <t>3713606</t>
  </si>
  <si>
    <t>3713604</t>
  </si>
  <si>
    <t>3716129</t>
  </si>
  <si>
    <t>3716128</t>
  </si>
  <si>
    <t>3716133</t>
  </si>
  <si>
    <t>3716132</t>
  </si>
  <si>
    <t>3716131</t>
  </si>
  <si>
    <t>3716130</t>
  </si>
  <si>
    <t>3716135</t>
  </si>
  <si>
    <t>3716134</t>
  </si>
  <si>
    <t>3713698</t>
  </si>
  <si>
    <t>3713699</t>
  </si>
  <si>
    <t>3713700</t>
  </si>
  <si>
    <t>3713701</t>
  </si>
  <si>
    <t>3713702</t>
  </si>
  <si>
    <t>3713693</t>
  </si>
  <si>
    <t>3713694</t>
  </si>
  <si>
    <t>3713695</t>
  </si>
  <si>
    <t>3713696</t>
  </si>
  <si>
    <t>3713697</t>
  </si>
  <si>
    <t>3713692</t>
  </si>
  <si>
    <t>3713691</t>
  </si>
  <si>
    <t>3713873</t>
  </si>
  <si>
    <t>3713705</t>
  </si>
  <si>
    <t>3713902</t>
  </si>
  <si>
    <t>3713903</t>
  </si>
  <si>
    <t>3713689</t>
  </si>
  <si>
    <t>3713690</t>
  </si>
  <si>
    <t>3713897</t>
  </si>
  <si>
    <t>3713893</t>
  </si>
  <si>
    <t>3713898</t>
  </si>
  <si>
    <t>3713894</t>
  </si>
  <si>
    <t>3713895</t>
  </si>
  <si>
    <t>3713891</t>
  </si>
  <si>
    <t>3713896</t>
  </si>
  <si>
    <t>3713892</t>
  </si>
  <si>
    <t>3806412</t>
  </si>
  <si>
    <t>3806413</t>
  </si>
  <si>
    <t>3807863</t>
  </si>
  <si>
    <t>3807864</t>
  </si>
  <si>
    <t>3807865</t>
  </si>
  <si>
    <t>3807861</t>
  </si>
  <si>
    <t>3807862</t>
  </si>
  <si>
    <t>3807752</t>
  </si>
  <si>
    <t>3807753</t>
  </si>
  <si>
    <t>3807750</t>
  </si>
  <si>
    <t>3807751</t>
  </si>
  <si>
    <t>3806415</t>
  </si>
  <si>
    <t>3806416</t>
  </si>
  <si>
    <t>3806419</t>
  </si>
  <si>
    <t>3806417</t>
  </si>
  <si>
    <t>3806418</t>
  </si>
  <si>
    <t>3808207</t>
  </si>
  <si>
    <t>3806400</t>
  </si>
  <si>
    <t>3806399</t>
  </si>
  <si>
    <t>3806387</t>
  </si>
  <si>
    <t>3806397</t>
  </si>
  <si>
    <t>3806396</t>
  </si>
  <si>
    <t>3816118</t>
  </si>
  <si>
    <t>3816117</t>
  </si>
  <si>
    <t>3806386</t>
  </si>
  <si>
    <t>3816196</t>
  </si>
  <si>
    <t>3806426</t>
  </si>
  <si>
    <t>3806401</t>
  </si>
  <si>
    <t>3806423</t>
  </si>
  <si>
    <t>3806421</t>
  </si>
  <si>
    <t>3806422</t>
  </si>
  <si>
    <t>3806425</t>
  </si>
  <si>
    <t>3806424</t>
  </si>
  <si>
    <t>3806420</t>
  </si>
  <si>
    <t>3806405</t>
  </si>
  <si>
    <t>3806404</t>
  </si>
  <si>
    <t>3806406</t>
  </si>
  <si>
    <t>3806403</t>
  </si>
  <si>
    <t>3806402</t>
  </si>
  <si>
    <t>3806407</t>
  </si>
  <si>
    <t>3808043</t>
  </si>
  <si>
    <t>3806431</t>
  </si>
  <si>
    <t>3806432</t>
  </si>
  <si>
    <t>3806429</t>
  </si>
  <si>
    <t>3806430</t>
  </si>
  <si>
    <t>3806428</t>
  </si>
  <si>
    <t>3816198</t>
  </si>
  <si>
    <t>3816197</t>
  </si>
  <si>
    <t>3806410</t>
  </si>
  <si>
    <t>3806411</t>
  </si>
  <si>
    <t>3815644</t>
  </si>
  <si>
    <t>3815643</t>
  </si>
  <si>
    <t>3815706</t>
  </si>
  <si>
    <t>3815597</t>
  </si>
  <si>
    <t>3815600</t>
  </si>
  <si>
    <t>3815601</t>
  </si>
  <si>
    <t>3815599</t>
  </si>
  <si>
    <t>3806414</t>
  </si>
  <si>
    <t>3806409</t>
  </si>
  <si>
    <t>3815602</t>
  </si>
  <si>
    <t>4011444</t>
  </si>
  <si>
    <t>4011443</t>
  </si>
  <si>
    <t>4011446</t>
  </si>
  <si>
    <t>4011445</t>
  </si>
  <si>
    <t>4011448</t>
  </si>
  <si>
    <t>4011447</t>
  </si>
  <si>
    <t>4011450</t>
  </si>
  <si>
    <t>4011449</t>
  </si>
  <si>
    <t>4011452</t>
  </si>
  <si>
    <t>4011451</t>
  </si>
  <si>
    <t>4011219</t>
  </si>
  <si>
    <t>4011291</t>
  </si>
  <si>
    <t>4011287</t>
  </si>
  <si>
    <t>4011305</t>
  </si>
  <si>
    <t>4011221</t>
  </si>
  <si>
    <t>4011226</t>
  </si>
  <si>
    <t>4011276</t>
  </si>
  <si>
    <t>4011275</t>
  </si>
  <si>
    <t>4011549</t>
  </si>
  <si>
    <t>4011548</t>
  </si>
  <si>
    <t>4011278</t>
  </si>
  <si>
    <t>4011277</t>
  </si>
  <si>
    <t>4011561</t>
  </si>
  <si>
    <t>4011560</t>
  </si>
  <si>
    <t>4011282</t>
  </si>
  <si>
    <t>4011281</t>
  </si>
  <si>
    <t>4011279</t>
  </si>
  <si>
    <t>4011280</t>
  </si>
  <si>
    <t>4011314</t>
  </si>
  <si>
    <t>4011315</t>
  </si>
  <si>
    <t>4011316</t>
  </si>
  <si>
    <t>4011317</t>
  </si>
  <si>
    <t>4011318</t>
  </si>
  <si>
    <t>4011319</t>
  </si>
  <si>
    <t>4011320</t>
  </si>
  <si>
    <t>4011321</t>
  </si>
  <si>
    <t>4011327</t>
  </si>
  <si>
    <t>4011325</t>
  </si>
  <si>
    <t>4011454</t>
  </si>
  <si>
    <t>4011453</t>
  </si>
  <si>
    <t>4011455</t>
  </si>
  <si>
    <t>4011459</t>
  </si>
  <si>
    <t>4011458</t>
  </si>
  <si>
    <t>4011494</t>
  </si>
  <si>
    <t>4011463</t>
  </si>
  <si>
    <t>4011462</t>
  </si>
  <si>
    <t>4011464</t>
  </si>
  <si>
    <t>4011495</t>
  </si>
  <si>
    <t>4011496</t>
  </si>
  <si>
    <t>4011497</t>
  </si>
  <si>
    <t>4011457</t>
  </si>
  <si>
    <t>4011456</t>
  </si>
  <si>
    <t>4011461</t>
  </si>
  <si>
    <t>4011460</t>
  </si>
  <si>
    <t>4011466</t>
  </si>
  <si>
    <t>4011465</t>
  </si>
  <si>
    <t>4011469</t>
  </si>
  <si>
    <t>4011473</t>
  </si>
  <si>
    <t>4011470</t>
  </si>
  <si>
    <t>4011474</t>
  </si>
  <si>
    <t>4011471</t>
  </si>
  <si>
    <t>4011475</t>
  </si>
  <si>
    <t>4011472</t>
  </si>
  <si>
    <t>4011476</t>
  </si>
  <si>
    <t>4011478</t>
  </si>
  <si>
    <t>4011477</t>
  </si>
  <si>
    <t>4011539</t>
  </si>
  <si>
    <t>4011538</t>
  </si>
  <si>
    <t>4016096</t>
  </si>
  <si>
    <t>4016008</t>
  </si>
  <si>
    <t>4016007</t>
  </si>
  <si>
    <t>4015612</t>
  </si>
  <si>
    <t>4011562</t>
  </si>
  <si>
    <t>4011351</t>
  </si>
  <si>
    <t>4011352</t>
  </si>
  <si>
    <t>4011402</t>
  </si>
  <si>
    <t>4011401</t>
  </si>
  <si>
    <t>4011404</t>
  </si>
  <si>
    <t>4011403</t>
  </si>
  <si>
    <t>4011406</t>
  </si>
  <si>
    <t>4011405</t>
  </si>
  <si>
    <t>4011392</t>
  </si>
  <si>
    <t>4011391</t>
  </si>
  <si>
    <t>4011394</t>
  </si>
  <si>
    <t>4011393</t>
  </si>
  <si>
    <t>4011396</t>
  </si>
  <si>
    <t>4011395</t>
  </si>
  <si>
    <t>4011398</t>
  </si>
  <si>
    <t>4011397</t>
  </si>
  <si>
    <t>4011400</t>
  </si>
  <si>
    <t>4011399</t>
  </si>
  <si>
    <t>4011490</t>
  </si>
  <si>
    <t>4011536</t>
  </si>
  <si>
    <t>4011415</t>
  </si>
  <si>
    <t>4011416</t>
  </si>
  <si>
    <t>4011408</t>
  </si>
  <si>
    <t>4011407</t>
  </si>
  <si>
    <t>4011410</t>
  </si>
  <si>
    <t>4011409</t>
  </si>
  <si>
    <t>4011412</t>
  </si>
  <si>
    <t>4011411</t>
  </si>
  <si>
    <t>4011520</t>
  </si>
  <si>
    <t>4011507</t>
  </si>
  <si>
    <t>4011535</t>
  </si>
  <si>
    <t>4011534</t>
  </si>
  <si>
    <t>4011533</t>
  </si>
  <si>
    <t>4011532</t>
  </si>
  <si>
    <t>4011492</t>
  </si>
  <si>
    <t>4011491</t>
  </si>
  <si>
    <t>4011353</t>
  </si>
  <si>
    <t>4011354</t>
  </si>
  <si>
    <t>4011418</t>
  </si>
  <si>
    <t>4011417</t>
  </si>
  <si>
    <t>4011420</t>
  </si>
  <si>
    <t>4011419</t>
  </si>
  <si>
    <t>4011422</t>
  </si>
  <si>
    <t>4011421</t>
  </si>
  <si>
    <t>4011424</t>
  </si>
  <si>
    <t>4011423</t>
  </si>
  <si>
    <t>4011426</t>
  </si>
  <si>
    <t>4011425</t>
  </si>
  <si>
    <t>4011428</t>
  </si>
  <si>
    <t>4011427</t>
  </si>
  <si>
    <t>4011430</t>
  </si>
  <si>
    <t>4011429</t>
  </si>
  <si>
    <t>4011432</t>
  </si>
  <si>
    <t>4011431</t>
  </si>
  <si>
    <t>4011434</t>
  </si>
  <si>
    <t>4011433</t>
  </si>
  <si>
    <t>4011436</t>
  </si>
  <si>
    <t>4011435</t>
  </si>
  <si>
    <t>4011438</t>
  </si>
  <si>
    <t>4011437</t>
  </si>
  <si>
    <t>4011440</t>
  </si>
  <si>
    <t>4011439</t>
  </si>
  <si>
    <t>4011442</t>
  </si>
  <si>
    <t>4011441</t>
  </si>
  <si>
    <t>4011482</t>
  </si>
  <si>
    <t>4011486</t>
  </si>
  <si>
    <t>4011485</t>
  </si>
  <si>
    <t>4011484</t>
  </si>
  <si>
    <t>4011483</t>
  </si>
  <si>
    <t>4011488</t>
  </si>
  <si>
    <t>4011487</t>
  </si>
  <si>
    <t>4011489</t>
  </si>
  <si>
    <t>4011493</t>
  </si>
  <si>
    <t>4011481</t>
  </si>
  <si>
    <t>4011347</t>
  </si>
  <si>
    <t>4011342</t>
  </si>
  <si>
    <t>4011344</t>
  </si>
  <si>
    <t>4011341</t>
  </si>
  <si>
    <t>4011346</t>
  </si>
  <si>
    <t>4011211</t>
  </si>
  <si>
    <t>4011304</t>
  </si>
  <si>
    <t>4011209</t>
  </si>
  <si>
    <t>4011210</t>
  </si>
  <si>
    <t>4011537</t>
  </si>
  <si>
    <t>4011218</t>
  </si>
  <si>
    <t>4011217</t>
  </si>
  <si>
    <t>4011214</t>
  </si>
  <si>
    <t>4011213</t>
  </si>
  <si>
    <t>4011227</t>
  </si>
  <si>
    <t>4011302</t>
  </si>
  <si>
    <t>4011300</t>
  </si>
  <si>
    <t>4011306</t>
  </si>
  <si>
    <t>4011228</t>
  </si>
  <si>
    <t>4011229</t>
  </si>
  <si>
    <t>4011372</t>
  </si>
  <si>
    <t>4011371</t>
  </si>
  <si>
    <t>4011378</t>
  </si>
  <si>
    <t>4011377</t>
  </si>
  <si>
    <t>4011368</t>
  </si>
  <si>
    <t>4011367</t>
  </si>
  <si>
    <t>4011374</t>
  </si>
  <si>
    <t>4011373</t>
  </si>
  <si>
    <t>4011370</t>
  </si>
  <si>
    <t>4011369</t>
  </si>
  <si>
    <t>4011376</t>
  </si>
  <si>
    <t>4011375</t>
  </si>
  <si>
    <t>4011360</t>
  </si>
  <si>
    <t>4011359</t>
  </si>
  <si>
    <t>4011366</t>
  </si>
  <si>
    <t>4011365</t>
  </si>
  <si>
    <t>4011356</t>
  </si>
  <si>
    <t>4011355</t>
  </si>
  <si>
    <t>4011362</t>
  </si>
  <si>
    <t>4011361</t>
  </si>
  <si>
    <t>4011358</t>
  </si>
  <si>
    <t>4011357</t>
  </si>
  <si>
    <t>4011364</t>
  </si>
  <si>
    <t>4011363</t>
  </si>
  <si>
    <t>4011384</t>
  </si>
  <si>
    <t>4011383</t>
  </si>
  <si>
    <t>4011390</t>
  </si>
  <si>
    <t>4011389</t>
  </si>
  <si>
    <t>4011380</t>
  </si>
  <si>
    <t>4011379</t>
  </si>
  <si>
    <t>4011386</t>
  </si>
  <si>
    <t>4011385</t>
  </si>
  <si>
    <t>4011382</t>
  </si>
  <si>
    <t>4011381</t>
  </si>
  <si>
    <t>4011388</t>
  </si>
  <si>
    <t>4011387</t>
  </si>
  <si>
    <t>4011212</t>
  </si>
  <si>
    <t>4208197</t>
  </si>
  <si>
    <t>4208158</t>
  </si>
  <si>
    <t>4208198</t>
  </si>
  <si>
    <t>4208159</t>
  </si>
  <si>
    <t>4208160</t>
  </si>
  <si>
    <t>4208199</t>
  </si>
  <si>
    <t>4208161</t>
  </si>
  <si>
    <t>4208162</t>
  </si>
  <si>
    <t>4208163</t>
  </si>
  <si>
    <t>4208200</t>
  </si>
  <si>
    <t>4208164</t>
  </si>
  <si>
    <t>4208201</t>
  </si>
  <si>
    <t>4208151</t>
  </si>
  <si>
    <t>4208202</t>
  </si>
  <si>
    <t>4208152</t>
  </si>
  <si>
    <t>4208153</t>
  </si>
  <si>
    <t>4208203</t>
  </si>
  <si>
    <t>4208154</t>
  </si>
  <si>
    <t>4208155</t>
  </si>
  <si>
    <t>4208156</t>
  </si>
  <si>
    <t>4208204</t>
  </si>
  <si>
    <t>4208157</t>
  </si>
  <si>
    <t>4208127</t>
  </si>
  <si>
    <t>4208196</t>
  </si>
  <si>
    <t>4208209</t>
  </si>
  <si>
    <t>4208206</t>
  </si>
  <si>
    <t>4208210</t>
  </si>
  <si>
    <t>4208195</t>
  </si>
  <si>
    <t>4208208</t>
  </si>
  <si>
    <t>4208135</t>
  </si>
  <si>
    <t>4208136</t>
  </si>
  <si>
    <t>4208137</t>
  </si>
  <si>
    <t>4208138</t>
  </si>
  <si>
    <t>4208139</t>
  </si>
  <si>
    <t>4208140</t>
  </si>
  <si>
    <t>4208141</t>
  </si>
  <si>
    <t>4208212</t>
  </si>
  <si>
    <t>4208213</t>
  </si>
  <si>
    <t>4208214</t>
  </si>
  <si>
    <t>4208215</t>
  </si>
  <si>
    <t>4208216</t>
  </si>
  <si>
    <t>4208217</t>
  </si>
  <si>
    <t>4208218</t>
  </si>
  <si>
    <t>4208219</t>
  </si>
  <si>
    <t>4208220</t>
  </si>
  <si>
    <t>4208221</t>
  </si>
  <si>
    <t>4208222</t>
  </si>
  <si>
    <t>4208223</t>
  </si>
  <si>
    <t>4208224</t>
  </si>
  <si>
    <t>4208225</t>
  </si>
  <si>
    <t>4208226</t>
  </si>
  <si>
    <t>4208227</t>
  </si>
  <si>
    <t>4208228</t>
  </si>
  <si>
    <t>4208229</t>
  </si>
  <si>
    <t>4208230</t>
  </si>
  <si>
    <t>4208231</t>
  </si>
  <si>
    <t>4208232</t>
  </si>
  <si>
    <t>4208233</t>
  </si>
  <si>
    <t>4208234</t>
  </si>
  <si>
    <t>4208235</t>
  </si>
  <si>
    <t>4208236</t>
  </si>
  <si>
    <t>4208237</t>
  </si>
  <si>
    <t>4208128</t>
  </si>
  <si>
    <t>4208129</t>
  </si>
  <si>
    <t>4208130</t>
  </si>
  <si>
    <t>4208131</t>
  </si>
  <si>
    <t>4208132</t>
  </si>
  <si>
    <t>4208133</t>
  </si>
  <si>
    <t>4208134</t>
  </si>
  <si>
    <t>4208238</t>
  </si>
  <si>
    <t>4208239</t>
  </si>
  <si>
    <t>4413920</t>
  </si>
  <si>
    <t>4413024</t>
  </si>
  <si>
    <t>4413022</t>
  </si>
  <si>
    <t>4413020</t>
  </si>
  <si>
    <t>4413013</t>
  </si>
  <si>
    <t>4413019</t>
  </si>
  <si>
    <t>4413026</t>
  </si>
  <si>
    <t>4413996</t>
  </si>
  <si>
    <t>4413942</t>
  </si>
  <si>
    <t>4413018</t>
  </si>
  <si>
    <t>4413905</t>
  </si>
  <si>
    <t>4413987</t>
  </si>
  <si>
    <t>4413995</t>
  </si>
  <si>
    <t>4413994</t>
  </si>
  <si>
    <t>4413200</t>
  </si>
  <si>
    <t>4413990</t>
  </si>
  <si>
    <t>4413989</t>
  </si>
  <si>
    <t>4413951</t>
  </si>
  <si>
    <t>4413950</t>
  </si>
  <si>
    <t>4413949</t>
  </si>
  <si>
    <t>4413948</t>
  </si>
  <si>
    <t>4413947</t>
  </si>
  <si>
    <t>4413946</t>
  </si>
  <si>
    <t>4413952</t>
  </si>
  <si>
    <t>4413012</t>
  </si>
  <si>
    <t>4413014</t>
  </si>
  <si>
    <t>4413016</t>
  </si>
  <si>
    <t>4413984</t>
  </si>
  <si>
    <t>4413986</t>
  </si>
  <si>
    <t>4413985</t>
  </si>
  <si>
    <t>4413017</t>
  </si>
  <si>
    <t>4415673</t>
  </si>
  <si>
    <t>4415684</t>
  </si>
  <si>
    <t>4413993</t>
  </si>
  <si>
    <t>4507754</t>
  </si>
  <si>
    <t>4507738</t>
  </si>
  <si>
    <t>4507755</t>
  </si>
  <si>
    <t>4507756</t>
  </si>
  <si>
    <t>4507757</t>
  </si>
  <si>
    <t>4507758</t>
  </si>
  <si>
    <t>4507759</t>
  </si>
  <si>
    <t>4507760</t>
  </si>
  <si>
    <t>4507761</t>
  </si>
  <si>
    <t>4507762</t>
  </si>
  <si>
    <t>4507763</t>
  </si>
  <si>
    <t>4507764</t>
  </si>
  <si>
    <t>4507765</t>
  </si>
  <si>
    <t>4508192</t>
  </si>
  <si>
    <t>4507766</t>
  </si>
  <si>
    <t>4507767</t>
  </si>
  <si>
    <t>4507768</t>
  </si>
  <si>
    <t>4507769</t>
  </si>
  <si>
    <t>4507770</t>
  </si>
  <si>
    <t>4507771</t>
  </si>
  <si>
    <t>4507772</t>
  </si>
  <si>
    <t>4508193</t>
  </si>
  <si>
    <t>4507773</t>
  </si>
  <si>
    <t>4507774</t>
  </si>
  <si>
    <t>4507775</t>
  </si>
  <si>
    <t>4507776</t>
  </si>
  <si>
    <t>4507783</t>
  </si>
  <si>
    <t>4507784</t>
  </si>
  <si>
    <t>4507777</t>
  </si>
  <si>
    <t>4507778</t>
  </si>
  <si>
    <t>4507779</t>
  </si>
  <si>
    <t>4507780</t>
  </si>
  <si>
    <t>4507781</t>
  </si>
  <si>
    <t>4507782</t>
  </si>
  <si>
    <t>4507785</t>
  </si>
  <si>
    <t>4508194</t>
  </si>
  <si>
    <t>4507786</t>
  </si>
  <si>
    <t>4507787</t>
  </si>
  <si>
    <t>4507788</t>
  </si>
  <si>
    <t>4507789</t>
  </si>
  <si>
    <t>4507790</t>
  </si>
  <si>
    <t>4507791</t>
  </si>
  <si>
    <t>4507792</t>
  </si>
  <si>
    <t>4507793</t>
  </si>
  <si>
    <t>4507794</t>
  </si>
  <si>
    <t>4507795</t>
  </si>
  <si>
    <t>4507796</t>
  </si>
  <si>
    <t>4508190</t>
  </si>
  <si>
    <t>4507797</t>
  </si>
  <si>
    <t>4507798</t>
  </si>
  <si>
    <t>4507799</t>
  </si>
  <si>
    <t>4507800</t>
  </si>
  <si>
    <t>4507801</t>
  </si>
  <si>
    <t>4507802</t>
  </si>
  <si>
    <t>4507803</t>
  </si>
  <si>
    <t>4508191</t>
  </si>
  <si>
    <t>4507804</t>
  </si>
  <si>
    <t>4507805</t>
  </si>
  <si>
    <t>4507806</t>
  </si>
  <si>
    <t>4507807</t>
  </si>
  <si>
    <t>4507866</t>
  </si>
  <si>
    <t>4507867</t>
  </si>
  <si>
    <t>4507808</t>
  </si>
  <si>
    <t>4507809</t>
  </si>
  <si>
    <t>4507810</t>
  </si>
  <si>
    <t>4507811</t>
  </si>
  <si>
    <t>4507812</t>
  </si>
  <si>
    <t>4507813</t>
  </si>
  <si>
    <t>4507851</t>
  </si>
  <si>
    <t>4507852</t>
  </si>
  <si>
    <t>4507853</t>
  </si>
  <si>
    <t>4507854</t>
  </si>
  <si>
    <t>4507855</t>
  </si>
  <si>
    <t>4507856</t>
  </si>
  <si>
    <t>4507857</t>
  </si>
  <si>
    <t>4507858</t>
  </si>
  <si>
    <t>4508177</t>
  </si>
  <si>
    <t>4508178</t>
  </si>
  <si>
    <t>4507821</t>
  </si>
  <si>
    <t>4507822</t>
  </si>
  <si>
    <t>4507823</t>
  </si>
  <si>
    <t>4508188</t>
  </si>
  <si>
    <t>4507824</t>
  </si>
  <si>
    <t>4507825</t>
  </si>
  <si>
    <t>4507826</t>
  </si>
  <si>
    <t>4508179</t>
  </si>
  <si>
    <t>4507827</t>
  </si>
  <si>
    <t>4508180</t>
  </si>
  <si>
    <t>4507739</t>
  </si>
  <si>
    <t>4508181</t>
  </si>
  <si>
    <t>4508125</t>
  </si>
  <si>
    <t>4507828</t>
  </si>
  <si>
    <t>4507829</t>
  </si>
  <si>
    <t>4508182</t>
  </si>
  <si>
    <t>4508092</t>
  </si>
  <si>
    <t>4507830</t>
  </si>
  <si>
    <t>4508183</t>
  </si>
  <si>
    <t>4507831</t>
  </si>
  <si>
    <t>4507832</t>
  </si>
  <si>
    <t>4507833</t>
  </si>
  <si>
    <t>4507834</t>
  </si>
  <si>
    <t>4508184</t>
  </si>
  <si>
    <t>4507835</t>
  </si>
  <si>
    <t>4508174</t>
  </si>
  <si>
    <t>4507836</t>
  </si>
  <si>
    <t>4507837</t>
  </si>
  <si>
    <t>4507838</t>
  </si>
  <si>
    <t>4507839</t>
  </si>
  <si>
    <t>4508175</t>
  </si>
  <si>
    <t>4507840</t>
  </si>
  <si>
    <t>4507841</t>
  </si>
  <si>
    <t>4507842</t>
  </si>
  <si>
    <t>4508185</t>
  </si>
  <si>
    <t>4507843</t>
  </si>
  <si>
    <t>4507844</t>
  </si>
  <si>
    <t>4508186</t>
  </si>
  <si>
    <t>4508187</t>
  </si>
  <si>
    <t>4507845</t>
  </si>
  <si>
    <t>4507846</t>
  </si>
  <si>
    <t>4507847</t>
  </si>
  <si>
    <t>4507848</t>
  </si>
  <si>
    <t>4507849</t>
  </si>
  <si>
    <t>4508176</t>
  </si>
  <si>
    <t>4507850</t>
  </si>
  <si>
    <t>4507956</t>
  </si>
  <si>
    <t>4507957</t>
  </si>
  <si>
    <t>4507958</t>
  </si>
  <si>
    <t>4507959</t>
  </si>
  <si>
    <t>4516138</t>
  </si>
  <si>
    <t>4516137</t>
  </si>
  <si>
    <t>4805755</t>
  </si>
  <si>
    <t>4805756</t>
  </si>
  <si>
    <t>4816020</t>
  </si>
  <si>
    <t>4816019</t>
  </si>
  <si>
    <t>4816018</t>
  </si>
  <si>
    <t>4816012</t>
  </si>
  <si>
    <t>4815805</t>
  </si>
  <si>
    <t>4815802</t>
  </si>
  <si>
    <t>4805754</t>
  </si>
  <si>
    <t>4816145</t>
  </si>
  <si>
    <t>4816144</t>
  </si>
  <si>
    <t>4816147</t>
  </si>
  <si>
    <t>4816146</t>
  </si>
  <si>
    <t>4816121</t>
  </si>
  <si>
    <t>4816120</t>
  </si>
  <si>
    <t>4816123</t>
  </si>
  <si>
    <t>4816122</t>
  </si>
  <si>
    <t>4816125</t>
  </si>
  <si>
    <t>4816124</t>
  </si>
  <si>
    <t>4816022</t>
  </si>
  <si>
    <t>4816021</t>
  </si>
  <si>
    <t>4816106</t>
  </si>
  <si>
    <t>4816105</t>
  </si>
  <si>
    <t>4816108</t>
  </si>
  <si>
    <t>4816107</t>
  </si>
  <si>
    <t>4816110</t>
  </si>
  <si>
    <t>4816109</t>
  </si>
  <si>
    <t>4816100</t>
  </si>
  <si>
    <t>4816099</t>
  </si>
  <si>
    <t>4816102</t>
  </si>
  <si>
    <t>4816101</t>
  </si>
  <si>
    <t>4816104</t>
  </si>
  <si>
    <t>4816103</t>
  </si>
  <si>
    <t>4815804</t>
  </si>
  <si>
    <t>4816002</t>
  </si>
  <si>
    <t>4805765</t>
  </si>
  <si>
    <t>4816000</t>
  </si>
  <si>
    <t>4816001</t>
  </si>
  <si>
    <t>4805749</t>
  </si>
  <si>
    <t>4805751</t>
  </si>
  <si>
    <t>4805752</t>
  </si>
  <si>
    <t>4805753</t>
  </si>
  <si>
    <t>4805750</t>
  </si>
  <si>
    <t>4805767</t>
  </si>
  <si>
    <t>4805769</t>
  </si>
  <si>
    <t>4805770</t>
  </si>
  <si>
    <t>4805760</t>
  </si>
  <si>
    <t>4805757</t>
  </si>
  <si>
    <t>4805762</t>
  </si>
  <si>
    <t>4806395</t>
  </si>
  <si>
    <t>4816003</t>
  </si>
  <si>
    <t>4816017</t>
  </si>
  <si>
    <t>4816023</t>
  </si>
  <si>
    <t>4816025</t>
  </si>
  <si>
    <t>4816024</t>
  </si>
  <si>
    <t>4816005</t>
  </si>
  <si>
    <t>4800400</t>
  </si>
  <si>
    <t>4816016</t>
  </si>
  <si>
    <t>4800412</t>
  </si>
  <si>
    <t>4815671</t>
  </si>
  <si>
    <t>4815803</t>
  </si>
  <si>
    <t>4816011</t>
  </si>
  <si>
    <t>4816014</t>
  </si>
  <si>
    <t>4816010</t>
  </si>
  <si>
    <t>4816015</t>
  </si>
  <si>
    <t>4816119</t>
  </si>
  <si>
    <t>4816004</t>
  </si>
  <si>
    <t>4915652</t>
  </si>
  <si>
    <t>4915651</t>
  </si>
  <si>
    <t>4915723</t>
  </si>
  <si>
    <t>4915724</t>
  </si>
  <si>
    <t>4915637</t>
  </si>
  <si>
    <t>4915779</t>
  </si>
  <si>
    <t>4915638</t>
  </si>
  <si>
    <t>4915636</t>
  </si>
  <si>
    <t>4915744</t>
  </si>
  <si>
    <t>4915700</t>
  </si>
  <si>
    <t>4915590</t>
  </si>
  <si>
    <t>4915591</t>
  </si>
  <si>
    <t>4915701</t>
  </si>
  <si>
    <t>4915703</t>
  </si>
  <si>
    <t>4915705</t>
  </si>
  <si>
    <t>4915743</t>
  </si>
  <si>
    <t>4915768</t>
  </si>
  <si>
    <t>4915713</t>
  </si>
  <si>
    <t>4915655</t>
  </si>
  <si>
    <t>4915656</t>
  </si>
  <si>
    <t>4915657</t>
  </si>
  <si>
    <t>4915658</t>
  </si>
  <si>
    <t>4915659</t>
  </si>
  <si>
    <t>4915660</t>
  </si>
  <si>
    <t>4915661</t>
  </si>
  <si>
    <t>4915662</t>
  </si>
  <si>
    <t>4915663</t>
  </si>
  <si>
    <t>4915664</t>
  </si>
  <si>
    <t>4915665</t>
  </si>
  <si>
    <t>4915666</t>
  </si>
  <si>
    <t>4915650</t>
  </si>
  <si>
    <t>4915645</t>
  </si>
  <si>
    <t>4915712</t>
  </si>
  <si>
    <t>4915711</t>
  </si>
  <si>
    <t>4915790</t>
  </si>
  <si>
    <t>4915793</t>
  </si>
  <si>
    <t>4915792</t>
  </si>
  <si>
    <t>4915718</t>
  </si>
  <si>
    <t>4915672</t>
  </si>
  <si>
    <t>4915708</t>
  </si>
  <si>
    <t>4915710</t>
  </si>
  <si>
    <t>4915709</t>
  </si>
  <si>
    <t>4915686</t>
  </si>
  <si>
    <t>4915687</t>
  </si>
  <si>
    <t>4915634</t>
  </si>
  <si>
    <t>4915633</t>
  </si>
  <si>
    <t>4915714</t>
  </si>
  <si>
    <t>4915759</t>
  </si>
  <si>
    <t>4915758</t>
  </si>
  <si>
    <t>4915640</t>
  </si>
  <si>
    <t>4915639</t>
  </si>
  <si>
    <t>4915695</t>
  </si>
  <si>
    <t>4915696</t>
  </si>
  <si>
    <t>4915694</t>
  </si>
  <si>
    <t>4915654</t>
  </si>
  <si>
    <t>4900001</t>
  </si>
  <si>
    <t>4915801</t>
  </si>
  <si>
    <t>4916290</t>
  </si>
  <si>
    <t>4915765</t>
  </si>
  <si>
    <t>4915766</t>
  </si>
  <si>
    <t>4915764</t>
  </si>
  <si>
    <t>4915767</t>
  </si>
  <si>
    <t>4915777</t>
  </si>
  <si>
    <t>4915618</t>
  </si>
  <si>
    <t>4915774</t>
  </si>
  <si>
    <t>4915719</t>
  </si>
  <si>
    <t>4915611</t>
  </si>
  <si>
    <t>4915733</t>
  </si>
  <si>
    <t>4915734</t>
  </si>
  <si>
    <t>4915727</t>
  </si>
  <si>
    <t>4915726</t>
  </si>
  <si>
    <t>4915594</t>
  </si>
  <si>
    <t>4915729</t>
  </si>
  <si>
    <t>4915596</t>
  </si>
  <si>
    <t>4915732</t>
  </si>
  <si>
    <t>4915731</t>
  </si>
  <si>
    <t>4915725</t>
  </si>
  <si>
    <t>4915593</t>
  </si>
  <si>
    <t>4915728</t>
  </si>
  <si>
    <t>4915595</t>
  </si>
  <si>
    <t>4915730</t>
  </si>
  <si>
    <t>4915598</t>
  </si>
  <si>
    <t>4915748</t>
  </si>
  <si>
    <t>4915608</t>
  </si>
  <si>
    <t>4915613</t>
  </si>
  <si>
    <t>4915692</t>
  </si>
  <si>
    <t>4915746</t>
  </si>
  <si>
    <t>4915630</t>
  </si>
  <si>
    <t>4915631</t>
  </si>
  <si>
    <t>4915785</t>
  </si>
  <si>
    <t>4915786</t>
  </si>
  <si>
    <t>4915795</t>
  </si>
  <si>
    <t>4915800</t>
  </si>
  <si>
    <t>4915799</t>
  </si>
  <si>
    <t>4915698</t>
  </si>
  <si>
    <t>4915794</t>
  </si>
  <si>
    <t>4915789</t>
  </si>
  <si>
    <t>4915798</t>
  </si>
  <si>
    <t>4915788</t>
  </si>
  <si>
    <t>4915797</t>
  </si>
  <si>
    <t>4915787</t>
  </si>
  <si>
    <t>4915796</t>
  </si>
  <si>
    <t>4915760</t>
  </si>
  <si>
    <t>4915699</t>
  </si>
  <si>
    <t>4915736</t>
  </si>
  <si>
    <t>4915735</t>
  </si>
  <si>
    <t>4915670</t>
  </si>
  <si>
    <t>4915668</t>
  </si>
  <si>
    <t>4915761</t>
  </si>
  <si>
    <t>4915762</t>
  </si>
  <si>
    <t>4915738</t>
  </si>
  <si>
    <t>4915737</t>
  </si>
  <si>
    <t>4915669</t>
  </si>
  <si>
    <t>4915667</t>
  </si>
  <si>
    <t>4915632</t>
  </si>
  <si>
    <t>4915753</t>
  </si>
  <si>
    <t>4915776</t>
  </si>
  <si>
    <t>4915740</t>
  </si>
  <si>
    <t>4915741</t>
  </si>
  <si>
    <t>4915775</t>
  </si>
  <si>
    <t>4915742</t>
  </si>
  <si>
    <t>4915626</t>
  </si>
  <si>
    <t>4915653</t>
  </si>
  <si>
    <t>4915623</t>
  </si>
  <si>
    <t>4915625</t>
  </si>
  <si>
    <t>4915621</t>
  </si>
  <si>
    <t>4915720</t>
  </si>
  <si>
    <t>4915592</t>
  </si>
  <si>
    <t>4913703</t>
  </si>
  <si>
    <t>4913704</t>
  </si>
  <si>
    <t>4915757</t>
  </si>
  <si>
    <t>4915678</t>
  </si>
  <si>
    <t>4919547</t>
  </si>
  <si>
    <t>4915716</t>
  </si>
  <si>
    <t>4915750</t>
  </si>
  <si>
    <t>4915769</t>
  </si>
  <si>
    <t>5213836</t>
  </si>
  <si>
    <t>5213368</t>
  </si>
  <si>
    <t>5213367</t>
  </si>
  <si>
    <t>5213385</t>
  </si>
  <si>
    <t>5213343</t>
  </si>
  <si>
    <t>5213390</t>
  </si>
  <si>
    <t>5213344</t>
  </si>
  <si>
    <t>5213386</t>
  </si>
  <si>
    <t>5213345</t>
  </si>
  <si>
    <t>5213387</t>
  </si>
  <si>
    <t>5213346</t>
  </si>
  <si>
    <t>5213843</t>
  </si>
  <si>
    <t>5213833</t>
  </si>
  <si>
    <t>5213834</t>
  </si>
  <si>
    <t>5219544</t>
  </si>
  <si>
    <t>5213383</t>
  </si>
  <si>
    <t>5213380</t>
  </si>
  <si>
    <t>5213838</t>
  </si>
  <si>
    <t>5213837</t>
  </si>
  <si>
    <t>5213835</t>
  </si>
  <si>
    <t>5213839</t>
  </si>
  <si>
    <t>5213347</t>
  </si>
  <si>
    <t>5213840</t>
  </si>
  <si>
    <t>5213349</t>
  </si>
  <si>
    <t>5213841</t>
  </si>
  <si>
    <t>5213348</t>
  </si>
  <si>
    <t>5216116</t>
  </si>
  <si>
    <t>5216115</t>
  </si>
  <si>
    <t>5213842</t>
  </si>
  <si>
    <t>5213358</t>
  </si>
  <si>
    <t>5213848</t>
  </si>
  <si>
    <t>5214012</t>
  </si>
  <si>
    <t>5213356</t>
  </si>
  <si>
    <t>5214011</t>
  </si>
  <si>
    <t>5213354</t>
  </si>
  <si>
    <t>5213355</t>
  </si>
  <si>
    <t>5213850</t>
  </si>
  <si>
    <t>5213846</t>
  </si>
  <si>
    <t>5213847</t>
  </si>
  <si>
    <t>5213845</t>
  </si>
  <si>
    <t>5213412</t>
  </si>
  <si>
    <t>5213411</t>
  </si>
  <si>
    <t>5214009</t>
  </si>
  <si>
    <t>5214010</t>
  </si>
  <si>
    <t>5213413</t>
  </si>
  <si>
    <t>5213410</t>
  </si>
  <si>
    <t>5214004</t>
  </si>
  <si>
    <t>5214005</t>
  </si>
  <si>
    <t>5214006</t>
  </si>
  <si>
    <t>5214007</t>
  </si>
  <si>
    <t>5214008</t>
  </si>
  <si>
    <t>5213408</t>
  </si>
  <si>
    <t>5213400</t>
  </si>
  <si>
    <t>5213401</t>
  </si>
  <si>
    <t>5214001</t>
  </si>
  <si>
    <t>5213402</t>
  </si>
  <si>
    <t>5213403</t>
  </si>
  <si>
    <t>5214003</t>
  </si>
  <si>
    <t>5213409</t>
  </si>
  <si>
    <t>5213404</t>
  </si>
  <si>
    <t>5213405</t>
  </si>
  <si>
    <t>5214002</t>
  </si>
  <si>
    <t>5213406</t>
  </si>
  <si>
    <t>5213407</t>
  </si>
  <si>
    <t>5212552</t>
  </si>
  <si>
    <t>5213464</t>
  </si>
  <si>
    <t>5213465</t>
  </si>
  <si>
    <t>5213466</t>
  </si>
  <si>
    <t>5213467</t>
  </si>
  <si>
    <t>5213468</t>
  </si>
  <si>
    <t>5213469</t>
  </si>
  <si>
    <t>5213470</t>
  </si>
  <si>
    <t>5213471</t>
  </si>
  <si>
    <t>5212560</t>
  </si>
  <si>
    <t>5213472</t>
  </si>
  <si>
    <t>5213473</t>
  </si>
  <si>
    <t>5213474</t>
  </si>
  <si>
    <t>5213475</t>
  </si>
  <si>
    <t>5213440</t>
  </si>
  <si>
    <t>5213441</t>
  </si>
  <si>
    <t>5213442</t>
  </si>
  <si>
    <t>5213443</t>
  </si>
  <si>
    <t>5213444</t>
  </si>
  <si>
    <t>5213445</t>
  </si>
  <si>
    <t>5213446</t>
  </si>
  <si>
    <t>5213447</t>
  </si>
  <si>
    <t>5213448</t>
  </si>
  <si>
    <t>5213449</t>
  </si>
  <si>
    <t>5213450</t>
  </si>
  <si>
    <t>5213451</t>
  </si>
  <si>
    <t>5213452</t>
  </si>
  <si>
    <t>5213453</t>
  </si>
  <si>
    <t>5213454</t>
  </si>
  <si>
    <t>5213455</t>
  </si>
  <si>
    <t>5213456</t>
  </si>
  <si>
    <t>5213457</t>
  </si>
  <si>
    <t>5213458</t>
  </si>
  <si>
    <t>5213459</t>
  </si>
  <si>
    <t>5213460</t>
  </si>
  <si>
    <t>5213461</t>
  </si>
  <si>
    <t>5213462</t>
  </si>
  <si>
    <t>5213463</t>
  </si>
  <si>
    <t>5212557</t>
  </si>
  <si>
    <t>5212558</t>
  </si>
  <si>
    <t>5212559</t>
  </si>
  <si>
    <t>5213477</t>
  </si>
  <si>
    <t>5213476</t>
  </si>
  <si>
    <t>5213479</t>
  </si>
  <si>
    <t>5213478</t>
  </si>
  <si>
    <t>5213489</t>
  </si>
  <si>
    <t>5213498</t>
  </si>
  <si>
    <t>5213365</t>
  </si>
  <si>
    <t>5213507</t>
  </si>
  <si>
    <t>5213372</t>
  </si>
  <si>
    <t>5213490</t>
  </si>
  <si>
    <t>5213499</t>
  </si>
  <si>
    <t>5213366</t>
  </si>
  <si>
    <t>5213508</t>
  </si>
  <si>
    <t>5213373</t>
  </si>
  <si>
    <t>5213491</t>
  </si>
  <si>
    <t>5213500</t>
  </si>
  <si>
    <t>5213369</t>
  </si>
  <si>
    <t>5213509</t>
  </si>
  <si>
    <t>5213374</t>
  </si>
  <si>
    <t>5213492</t>
  </si>
  <si>
    <t>5213501</t>
  </si>
  <si>
    <t>5213370</t>
  </si>
  <si>
    <t>5213510</t>
  </si>
  <si>
    <t>5213375</t>
  </si>
  <si>
    <t>5213494</t>
  </si>
  <si>
    <t>5213503</t>
  </si>
  <si>
    <t>5213371</t>
  </si>
  <si>
    <t>5213512</t>
  </si>
  <si>
    <t>5213376</t>
  </si>
  <si>
    <t>5213377</t>
  </si>
  <si>
    <t>5213570</t>
  </si>
  <si>
    <t>5213378</t>
  </si>
  <si>
    <t>5213571</t>
  </si>
  <si>
    <t>5213379</t>
  </si>
  <si>
    <t>5213572</t>
  </si>
  <si>
    <t>5212553</t>
  </si>
  <si>
    <t>5213416</t>
  </si>
  <si>
    <t>5212554</t>
  </si>
  <si>
    <t>5213417</t>
  </si>
  <si>
    <t>5213421</t>
  </si>
  <si>
    <t>5213414</t>
  </si>
  <si>
    <t>5213419</t>
  </si>
  <si>
    <t>5212555</t>
  </si>
  <si>
    <t>5213418</t>
  </si>
  <si>
    <t>5213415</t>
  </si>
  <si>
    <t>5213420</t>
  </si>
  <si>
    <t>5213543</t>
  </si>
  <si>
    <t>5213552</t>
  </si>
  <si>
    <t>5213561</t>
  </si>
  <si>
    <t>5213544</t>
  </si>
  <si>
    <t>5213553</t>
  </si>
  <si>
    <t>5213562</t>
  </si>
  <si>
    <t>5213545</t>
  </si>
  <si>
    <t>5213554</t>
  </si>
  <si>
    <t>5213563</t>
  </si>
  <si>
    <t>5213546</t>
  </si>
  <si>
    <t>5213555</t>
  </si>
  <si>
    <t>5213564</t>
  </si>
  <si>
    <t>5213548</t>
  </si>
  <si>
    <t>5213557</t>
  </si>
  <si>
    <t>5213566</t>
  </si>
  <si>
    <t>5213576</t>
  </si>
  <si>
    <t>5213577</t>
  </si>
  <si>
    <t>5213578</t>
  </si>
  <si>
    <t>5213425</t>
  </si>
  <si>
    <t>5213426</t>
  </si>
  <si>
    <t>5213427</t>
  </si>
  <si>
    <t>5213567</t>
  </si>
  <si>
    <t>5213486</t>
  </si>
  <si>
    <t>5213487</t>
  </si>
  <si>
    <t>5213488</t>
  </si>
  <si>
    <t>5213568</t>
  </si>
  <si>
    <t>5213483</t>
  </si>
  <si>
    <t>5213484</t>
  </si>
  <si>
    <t>5213485</t>
  </si>
  <si>
    <t>5213434</t>
  </si>
  <si>
    <t>5213435</t>
  </si>
  <si>
    <t>5213436</t>
  </si>
  <si>
    <t>5213430</t>
  </si>
  <si>
    <t>5213431</t>
  </si>
  <si>
    <t>5213433</t>
  </si>
  <si>
    <t>5213428</t>
  </si>
  <si>
    <t>5213432</t>
  </si>
  <si>
    <t>5213429</t>
  </si>
  <si>
    <t>5213516</t>
  </si>
  <si>
    <t>5213525</t>
  </si>
  <si>
    <t>5213534</t>
  </si>
  <si>
    <t>5213517</t>
  </si>
  <si>
    <t>5213526</t>
  </si>
  <si>
    <t>5213535</t>
  </si>
  <si>
    <t>5213518</t>
  </si>
  <si>
    <t>5213527</t>
  </si>
  <si>
    <t>5213536</t>
  </si>
  <si>
    <t>5213519</t>
  </si>
  <si>
    <t>5213528</t>
  </si>
  <si>
    <t>5213537</t>
  </si>
  <si>
    <t>5213521</t>
  </si>
  <si>
    <t>5213530</t>
  </si>
  <si>
    <t>5213539</t>
  </si>
  <si>
    <t>5213573</t>
  </si>
  <si>
    <t>5213574</t>
  </si>
  <si>
    <t>5213575</t>
  </si>
  <si>
    <t>5213480</t>
  </si>
  <si>
    <t>5213481</t>
  </si>
  <si>
    <t>5213482</t>
  </si>
  <si>
    <t>5213422</t>
  </si>
  <si>
    <t>5213423</t>
  </si>
  <si>
    <t>5213424</t>
  </si>
  <si>
    <t>5213437</t>
  </si>
  <si>
    <t>5213438</t>
  </si>
  <si>
    <t>5213439</t>
  </si>
  <si>
    <t>5212556</t>
  </si>
  <si>
    <t>5213649</t>
  </si>
  <si>
    <t>5213591</t>
  </si>
  <si>
    <t>5213718</t>
  </si>
  <si>
    <t>5213741</t>
  </si>
  <si>
    <t>5213776</t>
  </si>
  <si>
    <t>5213799</t>
  </si>
  <si>
    <t>5213363</t>
  </si>
  <si>
    <t>5213667</t>
  </si>
  <si>
    <t>5213683</t>
  </si>
  <si>
    <t>5213660</t>
  </si>
  <si>
    <t>5213364</t>
  </si>
  <si>
    <t>5213832</t>
  </si>
  <si>
    <t>5213830</t>
  </si>
  <si>
    <t>5213831</t>
  </si>
  <si>
    <t>5213849</t>
  </si>
  <si>
    <t>5213636</t>
  </si>
  <si>
    <t>5213642</t>
  </si>
  <si>
    <t>5213757</t>
  </si>
  <si>
    <t>5213763</t>
  </si>
  <si>
    <t>5213815</t>
  </si>
  <si>
    <t>5213821</t>
  </si>
  <si>
    <t>5213630</t>
  </si>
  <si>
    <t>5213584</t>
  </si>
  <si>
    <t>5213711</t>
  </si>
  <si>
    <t>5213734</t>
  </si>
  <si>
    <t>5213769</t>
  </si>
  <si>
    <t>5213792</t>
  </si>
  <si>
    <t>5213844</t>
  </si>
  <si>
    <t>5213869</t>
  </si>
  <si>
    <t>5213870</t>
  </si>
  <si>
    <t>5213871</t>
  </si>
  <si>
    <t>5213872</t>
  </si>
  <si>
    <t>5213867</t>
  </si>
  <si>
    <t>5213863</t>
  </si>
  <si>
    <t>5213864</t>
  </si>
  <si>
    <t>5213865</t>
  </si>
  <si>
    <t>5213866</t>
  </si>
  <si>
    <t>5213855</t>
  </si>
  <si>
    <t>5213856</t>
  </si>
  <si>
    <t>5213857</t>
  </si>
  <si>
    <t>5213858</t>
  </si>
  <si>
    <t>5213859</t>
  </si>
  <si>
    <t>5213860</t>
  </si>
  <si>
    <t>5213861</t>
  </si>
  <si>
    <t>5213862</t>
  </si>
  <si>
    <t>5213868</t>
  </si>
  <si>
    <t>5219546</t>
  </si>
  <si>
    <t>5216111</t>
  </si>
  <si>
    <t>5213351</t>
  </si>
  <si>
    <t>5213350</t>
  </si>
  <si>
    <t>5213352</t>
  </si>
  <si>
    <t>5213353</t>
  </si>
  <si>
    <t>5213360</t>
  </si>
  <si>
    <t>5219605</t>
  </si>
  <si>
    <t>5219606</t>
  </si>
  <si>
    <t>5219607</t>
  </si>
  <si>
    <t>5219608</t>
  </si>
  <si>
    <t>5219609</t>
  </si>
  <si>
    <t>5219610</t>
  </si>
  <si>
    <t>5219611</t>
  </si>
  <si>
    <t>5213359</t>
  </si>
  <si>
    <t>5219612</t>
  </si>
  <si>
    <t>5219613</t>
  </si>
  <si>
    <t>5219614</t>
  </si>
  <si>
    <t>5219615</t>
  </si>
  <si>
    <t>5219616</t>
  </si>
  <si>
    <t>5219617</t>
  </si>
  <si>
    <t>5219618</t>
  </si>
  <si>
    <t>5219619</t>
  </si>
  <si>
    <t>5219620</t>
  </si>
  <si>
    <t>5219621</t>
  </si>
  <si>
    <t>5219622</t>
  </si>
  <si>
    <t>5219623</t>
  </si>
  <si>
    <t>5219624</t>
  </si>
  <si>
    <t>5219625</t>
  </si>
  <si>
    <t>5219626</t>
  </si>
  <si>
    <t>5219627</t>
  </si>
  <si>
    <t>5219628</t>
  </si>
  <si>
    <t>5219629</t>
  </si>
  <si>
    <t>5219630</t>
  </si>
  <si>
    <t>5219631</t>
  </si>
  <si>
    <t>5219632</t>
  </si>
  <si>
    <t>5219633</t>
  </si>
  <si>
    <t>5219634</t>
  </si>
  <si>
    <t>5213395</t>
  </si>
  <si>
    <t>5213394</t>
  </si>
  <si>
    <t>5219635</t>
  </si>
  <si>
    <t>5219636</t>
  </si>
  <si>
    <t>5219637</t>
  </si>
  <si>
    <t>5219638</t>
  </si>
  <si>
    <t>5213393</t>
  </si>
  <si>
    <t>5213392</t>
  </si>
  <si>
    <t>5219639</t>
  </si>
  <si>
    <t>5219640</t>
  </si>
  <si>
    <t>5219641</t>
  </si>
  <si>
    <t>5219642</t>
  </si>
  <si>
    <t>5213362</t>
  </si>
  <si>
    <t>5213361</t>
  </si>
  <si>
    <t>5219643</t>
  </si>
  <si>
    <t>5219644</t>
  </si>
  <si>
    <t>5214000</t>
  </si>
  <si>
    <t>5301014</t>
  </si>
  <si>
    <t>5300995</t>
  </si>
  <si>
    <t>5300996</t>
  </si>
  <si>
    <t>5300998</t>
  </si>
  <si>
    <t>5300997</t>
  </si>
  <si>
    <t>5300999</t>
  </si>
  <si>
    <t>5301000</t>
  </si>
  <si>
    <t>5301001</t>
  </si>
  <si>
    <t>5301002</t>
  </si>
  <si>
    <t>5301003</t>
  </si>
  <si>
    <t>5301064</t>
  </si>
  <si>
    <t>5301046</t>
  </si>
  <si>
    <t>5301065</t>
  </si>
  <si>
    <t>5301047</t>
  </si>
  <si>
    <t>5301066</t>
  </si>
  <si>
    <t>5301048</t>
  </si>
  <si>
    <t>5301040</t>
  </si>
  <si>
    <t>5301058</t>
  </si>
  <si>
    <t>5301041</t>
  </si>
  <si>
    <t>5301059</t>
  </si>
  <si>
    <t>5301060</t>
  </si>
  <si>
    <t>5301042</t>
  </si>
  <si>
    <t>5301072</t>
  </si>
  <si>
    <t>5301054</t>
  </si>
  <si>
    <t>5301070</t>
  </si>
  <si>
    <t>5301052</t>
  </si>
  <si>
    <t>5301071</t>
  </si>
  <si>
    <t>5301053</t>
  </si>
  <si>
    <t>5301061</t>
  </si>
  <si>
    <t>5301043</t>
  </si>
  <si>
    <t>5301062</t>
  </si>
  <si>
    <t>5301044</t>
  </si>
  <si>
    <t>5301063</t>
  </si>
  <si>
    <t>5301045</t>
  </si>
  <si>
    <t>5301037</t>
  </si>
  <si>
    <t>5301055</t>
  </si>
  <si>
    <t>5301038</t>
  </si>
  <si>
    <t>5301056</t>
  </si>
  <si>
    <t>5301057</t>
  </si>
  <si>
    <t>5301039</t>
  </si>
  <si>
    <t>5301069</t>
  </si>
  <si>
    <t>5301051</t>
  </si>
  <si>
    <t>5301067</t>
  </si>
  <si>
    <t>5301049</t>
  </si>
  <si>
    <t>5301068</t>
  </si>
  <si>
    <t>5301050</t>
  </si>
  <si>
    <t>5301022</t>
  </si>
  <si>
    <t>5301021</t>
  </si>
  <si>
    <t>5301020</t>
  </si>
  <si>
    <t>5301018</t>
  </si>
  <si>
    <t>5301019</t>
  </si>
  <si>
    <t>5301077</t>
  </si>
  <si>
    <t>5301078</t>
  </si>
  <si>
    <t>5301079</t>
  </si>
  <si>
    <t>5301080</t>
  </si>
  <si>
    <t>5301081</t>
  </si>
  <si>
    <t>5301023</t>
  </si>
  <si>
    <t>5301024</t>
  </si>
  <si>
    <t>5301025</t>
  </si>
  <si>
    <t>5301026</t>
  </si>
  <si>
    <t>5301027</t>
  </si>
  <si>
    <t>5301028</t>
  </si>
  <si>
    <t>5301082</t>
  </si>
  <si>
    <t>5301029</t>
  </si>
  <si>
    <t>5301083</t>
  </si>
  <si>
    <t>5301030</t>
  </si>
  <si>
    <t>5301084</t>
  </si>
  <si>
    <t>5301031</t>
  </si>
  <si>
    <t>5301085</t>
  </si>
  <si>
    <t>5301032</t>
  </si>
  <si>
    <t>5301086</t>
  </si>
  <si>
    <t>5301033</t>
  </si>
  <si>
    <t>5301034</t>
  </si>
  <si>
    <t>5301073</t>
  </si>
  <si>
    <t>5301074</t>
  </si>
  <si>
    <t>5301015</t>
  </si>
  <si>
    <t>5300992</t>
  </si>
  <si>
    <t>5300994</t>
  </si>
  <si>
    <t>5300993</t>
  </si>
  <si>
    <t>5301088</t>
  </si>
  <si>
    <t>5301004</t>
  </si>
  <si>
    <t>5301087</t>
  </si>
  <si>
    <t>5301005</t>
  </si>
  <si>
    <t>5301006</t>
  </si>
  <si>
    <t>5301008</t>
  </si>
  <si>
    <t>5301007</t>
  </si>
  <si>
    <t>5301009</t>
  </si>
  <si>
    <t>5301010</t>
  </si>
  <si>
    <t>5301011</t>
  </si>
  <si>
    <t>5301012</t>
  </si>
  <si>
    <t>5301013</t>
  </si>
  <si>
    <t>5301016</t>
  </si>
  <si>
    <t>5301017</t>
  </si>
  <si>
    <t>5301035</t>
  </si>
  <si>
    <t>5301036</t>
  </si>
  <si>
    <t>5301075</t>
  </si>
  <si>
    <t>5301076</t>
  </si>
  <si>
    <t>5405977</t>
  </si>
  <si>
    <t>5406044</t>
  </si>
  <si>
    <t>5406045</t>
  </si>
  <si>
    <t>5406046</t>
  </si>
  <si>
    <t>5406047</t>
  </si>
  <si>
    <t>5405978</t>
  </si>
  <si>
    <t>5405982</t>
  </si>
  <si>
    <t>5405983</t>
  </si>
  <si>
    <t>5405984</t>
  </si>
  <si>
    <t>5405985</t>
  </si>
  <si>
    <t>5406043</t>
  </si>
  <si>
    <t>5405975</t>
  </si>
  <si>
    <t>5405970</t>
  </si>
  <si>
    <t>5405972</t>
  </si>
  <si>
    <t>5405971</t>
  </si>
  <si>
    <t>5405973</t>
  </si>
  <si>
    <t>5405986</t>
  </si>
  <si>
    <t>5405976</t>
  </si>
  <si>
    <t>5406023</t>
  </si>
  <si>
    <t>5406033</t>
  </si>
  <si>
    <t>5406024</t>
  </si>
  <si>
    <t>5406034</t>
  </si>
  <si>
    <t>5406031</t>
  </si>
  <si>
    <t>5406041</t>
  </si>
  <si>
    <t>5406032</t>
  </si>
  <si>
    <t>5406042</t>
  </si>
  <si>
    <t>5406025</t>
  </si>
  <si>
    <t>5406035</t>
  </si>
  <si>
    <t>5406026</t>
  </si>
  <si>
    <t>5406036</t>
  </si>
  <si>
    <t>5406027</t>
  </si>
  <si>
    <t>5406037</t>
  </si>
  <si>
    <t>5406028</t>
  </si>
  <si>
    <t>5406038</t>
  </si>
  <si>
    <t>5406029</t>
  </si>
  <si>
    <t>5406039</t>
  </si>
  <si>
    <t>5406030</t>
  </si>
  <si>
    <t>5406040</t>
  </si>
  <si>
    <t>5405987</t>
  </si>
  <si>
    <t>5405979</t>
  </si>
  <si>
    <t>5502806</t>
  </si>
  <si>
    <t>5502807</t>
  </si>
  <si>
    <t>5503041</t>
  </si>
  <si>
    <t>5502978</t>
  </si>
  <si>
    <t>5502822</t>
  </si>
  <si>
    <t>5502979</t>
  </si>
  <si>
    <t>5501700</t>
  </si>
  <si>
    <t>5500991</t>
  </si>
  <si>
    <t>5515739</t>
  </si>
  <si>
    <t>5505766</t>
  </si>
  <si>
    <t>5501701</t>
  </si>
  <si>
    <t>5501702</t>
  </si>
  <si>
    <t>5502972</t>
  </si>
  <si>
    <t>5502968</t>
  </si>
  <si>
    <t>5502969</t>
  </si>
  <si>
    <t>5502970</t>
  </si>
  <si>
    <t>5502971</t>
  </si>
  <si>
    <t>5502663</t>
  </si>
  <si>
    <t>5502993</t>
  </si>
  <si>
    <t>5502967</t>
  </si>
  <si>
    <t>5502963</t>
  </si>
  <si>
    <t>5502964</t>
  </si>
  <si>
    <t>5502965</t>
  </si>
  <si>
    <t>5502966</t>
  </si>
  <si>
    <t>5501706</t>
  </si>
  <si>
    <t>5501880</t>
  </si>
  <si>
    <t>5502114</t>
  </si>
  <si>
    <t>5501906</t>
  </si>
  <si>
    <t>5502140</t>
  </si>
  <si>
    <t>5501932</t>
  </si>
  <si>
    <t>5502166</t>
  </si>
  <si>
    <t>5501881</t>
  </si>
  <si>
    <t>5502115</t>
  </si>
  <si>
    <t>5501907</t>
  </si>
  <si>
    <t>5502141</t>
  </si>
  <si>
    <t>5501933</t>
  </si>
  <si>
    <t>5502167</t>
  </si>
  <si>
    <t>5501882</t>
  </si>
  <si>
    <t>5502116</t>
  </si>
  <si>
    <t>5501908</t>
  </si>
  <si>
    <t>5502142</t>
  </si>
  <si>
    <t>5501934</t>
  </si>
  <si>
    <t>5502168</t>
  </si>
  <si>
    <t>5501883</t>
  </si>
  <si>
    <t>5502117</t>
  </si>
  <si>
    <t>5501909</t>
  </si>
  <si>
    <t>5502143</t>
  </si>
  <si>
    <t>5501935</t>
  </si>
  <si>
    <t>5502169</t>
  </si>
  <si>
    <t>5501884</t>
  </si>
  <si>
    <t>5502118</t>
  </si>
  <si>
    <t>5501910</t>
  </si>
  <si>
    <t>5502144</t>
  </si>
  <si>
    <t>5501936</t>
  </si>
  <si>
    <t>5502170</t>
  </si>
  <si>
    <t>5501885</t>
  </si>
  <si>
    <t>5502119</t>
  </si>
  <si>
    <t>5501911</t>
  </si>
  <si>
    <t>5502145</t>
  </si>
  <si>
    <t>5501937</t>
  </si>
  <si>
    <t>5502171</t>
  </si>
  <si>
    <t>5501886</t>
  </si>
  <si>
    <t>5502120</t>
  </si>
  <si>
    <t>5501912</t>
  </si>
  <si>
    <t>5502146</t>
  </si>
  <si>
    <t>5501938</t>
  </si>
  <si>
    <t>5502172</t>
  </si>
  <si>
    <t>5501876</t>
  </si>
  <si>
    <t>5502110</t>
  </si>
  <si>
    <t>5501902</t>
  </si>
  <si>
    <t>5502136</t>
  </si>
  <si>
    <t>5501928</t>
  </si>
  <si>
    <t>5502162</t>
  </si>
  <si>
    <t>5501877</t>
  </si>
  <si>
    <t>5502111</t>
  </si>
  <si>
    <t>5501903</t>
  </si>
  <si>
    <t>5502137</t>
  </si>
  <si>
    <t>5501929</t>
  </si>
  <si>
    <t>5502163</t>
  </si>
  <si>
    <t>5501875</t>
  </si>
  <si>
    <t>5502109</t>
  </si>
  <si>
    <t>5501901</t>
  </si>
  <si>
    <t>5502135</t>
  </si>
  <si>
    <t>5501927</t>
  </si>
  <si>
    <t>5502161</t>
  </si>
  <si>
    <t>5501878</t>
  </si>
  <si>
    <t>5502112</t>
  </si>
  <si>
    <t>5501904</t>
  </si>
  <si>
    <t>5502138</t>
  </si>
  <si>
    <t>5501930</t>
  </si>
  <si>
    <t>5502164</t>
  </si>
  <si>
    <t>5501879</t>
  </si>
  <si>
    <t>5502113</t>
  </si>
  <si>
    <t>5501905</t>
  </si>
  <si>
    <t>5502139</t>
  </si>
  <si>
    <t>5501931</t>
  </si>
  <si>
    <t>5502165</t>
  </si>
  <si>
    <t>5502825</t>
  </si>
  <si>
    <t>5502834</t>
  </si>
  <si>
    <t>5502826</t>
  </si>
  <si>
    <t>5502835</t>
  </si>
  <si>
    <t>5502827</t>
  </si>
  <si>
    <t>5502836</t>
  </si>
  <si>
    <t>5502356</t>
  </si>
  <si>
    <t>5502590</t>
  </si>
  <si>
    <t>5502382</t>
  </si>
  <si>
    <t>5502616</t>
  </si>
  <si>
    <t>5502408</t>
  </si>
  <si>
    <t>5502642</t>
  </si>
  <si>
    <t>5502357</t>
  </si>
  <si>
    <t>5502591</t>
  </si>
  <si>
    <t>5502383</t>
  </si>
  <si>
    <t>5502617</t>
  </si>
  <si>
    <t>5502409</t>
  </si>
  <si>
    <t>5502643</t>
  </si>
  <si>
    <t>5502358</t>
  </si>
  <si>
    <t>5502592</t>
  </si>
  <si>
    <t>5502384</t>
  </si>
  <si>
    <t>5502618</t>
  </si>
  <si>
    <t>5502410</t>
  </si>
  <si>
    <t>5502644</t>
  </si>
  <si>
    <t>5502359</t>
  </si>
  <si>
    <t>5502593</t>
  </si>
  <si>
    <t>5502385</t>
  </si>
  <si>
    <t>5502619</t>
  </si>
  <si>
    <t>5502411</t>
  </si>
  <si>
    <t>5502645</t>
  </si>
  <si>
    <t>5502360</t>
  </si>
  <si>
    <t>5502594</t>
  </si>
  <si>
    <t>5502386</t>
  </si>
  <si>
    <t>5502620</t>
  </si>
  <si>
    <t>5502412</t>
  </si>
  <si>
    <t>5502646</t>
  </si>
  <si>
    <t>5502361</t>
  </si>
  <si>
    <t>5502595</t>
  </si>
  <si>
    <t>5502387</t>
  </si>
  <si>
    <t>5502621</t>
  </si>
  <si>
    <t>5502413</t>
  </si>
  <si>
    <t>5502647</t>
  </si>
  <si>
    <t>5502362</t>
  </si>
  <si>
    <t>5502596</t>
  </si>
  <si>
    <t>5502388</t>
  </si>
  <si>
    <t>5502622</t>
  </si>
  <si>
    <t>5502414</t>
  </si>
  <si>
    <t>5502648</t>
  </si>
  <si>
    <t>5502352</t>
  </si>
  <si>
    <t>5502586</t>
  </si>
  <si>
    <t>5502378</t>
  </si>
  <si>
    <t>5502612</t>
  </si>
  <si>
    <t>5502404</t>
  </si>
  <si>
    <t>5502638</t>
  </si>
  <si>
    <t>5502353</t>
  </si>
  <si>
    <t>5502587</t>
  </si>
  <si>
    <t>5502379</t>
  </si>
  <si>
    <t>5502613</t>
  </si>
  <si>
    <t>5502405</t>
  </si>
  <si>
    <t>5502639</t>
  </si>
  <si>
    <t>5502351</t>
  </si>
  <si>
    <t>5502585</t>
  </si>
  <si>
    <t>5502377</t>
  </si>
  <si>
    <t>5502611</t>
  </si>
  <si>
    <t>5502403</t>
  </si>
  <si>
    <t>5502637</t>
  </si>
  <si>
    <t>5502187</t>
  </si>
  <si>
    <t>5502354</t>
  </si>
  <si>
    <t>5502588</t>
  </si>
  <si>
    <t>5502380</t>
  </si>
  <si>
    <t>5502614</t>
  </si>
  <si>
    <t>5502406</t>
  </si>
  <si>
    <t>5502640</t>
  </si>
  <si>
    <t>5502355</t>
  </si>
  <si>
    <t>5502589</t>
  </si>
  <si>
    <t>5502381</t>
  </si>
  <si>
    <t>5502615</t>
  </si>
  <si>
    <t>5502407</t>
  </si>
  <si>
    <t>5502641</t>
  </si>
  <si>
    <t>5502880</t>
  </si>
  <si>
    <t>5502857</t>
  </si>
  <si>
    <t>5502881</t>
  </si>
  <si>
    <t>5502859</t>
  </si>
  <si>
    <t>5502882</t>
  </si>
  <si>
    <t>5502858</t>
  </si>
  <si>
    <t>5502747</t>
  </si>
  <si>
    <t>5502773</t>
  </si>
  <si>
    <t>5502799</t>
  </si>
  <si>
    <t>5502748</t>
  </si>
  <si>
    <t>5502774</t>
  </si>
  <si>
    <t>5502800</t>
  </si>
  <si>
    <t>5502749</t>
  </si>
  <si>
    <t>5502775</t>
  </si>
  <si>
    <t>5502801</t>
  </si>
  <si>
    <t>5502750</t>
  </si>
  <si>
    <t>5502776</t>
  </si>
  <si>
    <t>5502802</t>
  </si>
  <si>
    <t>5502751</t>
  </si>
  <si>
    <t>5502777</t>
  </si>
  <si>
    <t>5502803</t>
  </si>
  <si>
    <t>5502752</t>
  </si>
  <si>
    <t>5502778</t>
  </si>
  <si>
    <t>5502804</t>
  </si>
  <si>
    <t>5502753</t>
  </si>
  <si>
    <t>5502779</t>
  </si>
  <si>
    <t>5502805</t>
  </si>
  <si>
    <t>5502743</t>
  </si>
  <si>
    <t>5502769</t>
  </si>
  <si>
    <t>5502795</t>
  </si>
  <si>
    <t>5502744</t>
  </si>
  <si>
    <t>5502770</t>
  </si>
  <si>
    <t>5502796</t>
  </si>
  <si>
    <t>5502742</t>
  </si>
  <si>
    <t>5502768</t>
  </si>
  <si>
    <t>5502794</t>
  </si>
  <si>
    <t>5502745</t>
  </si>
  <si>
    <t>5502771</t>
  </si>
  <si>
    <t>5502797</t>
  </si>
  <si>
    <t>5502746</t>
  </si>
  <si>
    <t>5502772</t>
  </si>
  <si>
    <t>5502798</t>
  </si>
  <si>
    <t>5502886</t>
  </si>
  <si>
    <t>5502887</t>
  </si>
  <si>
    <t>5502888</t>
  </si>
  <si>
    <t>5502820</t>
  </si>
  <si>
    <t>5502904</t>
  </si>
  <si>
    <t>5502930</t>
  </si>
  <si>
    <t>5502956</t>
  </si>
  <si>
    <t>5502905</t>
  </si>
  <si>
    <t>5502931</t>
  </si>
  <si>
    <t>5502957</t>
  </si>
  <si>
    <t>5502906</t>
  </si>
  <si>
    <t>5502932</t>
  </si>
  <si>
    <t>5502958</t>
  </si>
  <si>
    <t>5502907</t>
  </si>
  <si>
    <t>5502933</t>
  </si>
  <si>
    <t>5502959</t>
  </si>
  <si>
    <t>5502908</t>
  </si>
  <si>
    <t>5502934</t>
  </si>
  <si>
    <t>5502960</t>
  </si>
  <si>
    <t>5502909</t>
  </si>
  <si>
    <t>5502935</t>
  </si>
  <si>
    <t>5502961</t>
  </si>
  <si>
    <t>5502910</t>
  </si>
  <si>
    <t>5502936</t>
  </si>
  <si>
    <t>5502962</t>
  </si>
  <si>
    <t>5502900</t>
  </si>
  <si>
    <t>5502926</t>
  </si>
  <si>
    <t>5502952</t>
  </si>
  <si>
    <t>5502901</t>
  </si>
  <si>
    <t>5502927</t>
  </si>
  <si>
    <t>5502953</t>
  </si>
  <si>
    <t>5502899</t>
  </si>
  <si>
    <t>5502925</t>
  </si>
  <si>
    <t>5502951</t>
  </si>
  <si>
    <t>5502902</t>
  </si>
  <si>
    <t>5502928</t>
  </si>
  <si>
    <t>5502954</t>
  </si>
  <si>
    <t>5502903</t>
  </si>
  <si>
    <t>5502929</t>
  </si>
  <si>
    <t>5502955</t>
  </si>
  <si>
    <t>5502889</t>
  </si>
  <si>
    <t>5502996</t>
  </si>
  <si>
    <t>5502997</t>
  </si>
  <si>
    <t>5501716</t>
  </si>
  <si>
    <t>5501717</t>
  </si>
  <si>
    <t>5501712</t>
  </si>
  <si>
    <t>5501713</t>
  </si>
  <si>
    <t>5501711</t>
  </si>
  <si>
    <t>5501710</t>
  </si>
  <si>
    <t>5501714</t>
  </si>
  <si>
    <t>5501715</t>
  </si>
  <si>
    <t>5502986</t>
  </si>
  <si>
    <t>5502977</t>
  </si>
  <si>
    <t>5502985</t>
  </si>
  <si>
    <t>5503018</t>
  </si>
  <si>
    <t>5505768</t>
  </si>
  <si>
    <t>5503020</t>
  </si>
  <si>
    <t>5605798</t>
  </si>
  <si>
    <t>5605925</t>
  </si>
  <si>
    <t>5605799</t>
  </si>
  <si>
    <t>5605800</t>
  </si>
  <si>
    <t>5613944</t>
  </si>
  <si>
    <t>5605894</t>
  </si>
  <si>
    <t>5605895</t>
  </si>
  <si>
    <t>5605896</t>
  </si>
  <si>
    <t>5605911</t>
  </si>
  <si>
    <t>5605912</t>
  </si>
  <si>
    <t>5605938</t>
  </si>
  <si>
    <t>5605939</t>
  </si>
  <si>
    <t>5605940</t>
  </si>
  <si>
    <t>5605942</t>
  </si>
  <si>
    <t>5605955</t>
  </si>
  <si>
    <t>5605956</t>
  </si>
  <si>
    <t>5605953</t>
  </si>
  <si>
    <t>5605954</t>
  </si>
  <si>
    <t>5605909</t>
  </si>
  <si>
    <t>5605908</t>
  </si>
  <si>
    <t>5605907</t>
  </si>
  <si>
    <t>5605906</t>
  </si>
  <si>
    <t>5605905</t>
  </si>
  <si>
    <t>5605944</t>
  </si>
  <si>
    <t>5605910</t>
  </si>
  <si>
    <t>5605945</t>
  </si>
  <si>
    <t>5605946</t>
  </si>
  <si>
    <t>5605947</t>
  </si>
  <si>
    <t>5605948</t>
  </si>
  <si>
    <t>5605949</t>
  </si>
  <si>
    <t>5605950</t>
  </si>
  <si>
    <t>5605951</t>
  </si>
  <si>
    <t>5605952</t>
  </si>
  <si>
    <t>5605932</t>
  </si>
  <si>
    <t>5605934</t>
  </si>
  <si>
    <t>5605928</t>
  </si>
  <si>
    <t>5605935</t>
  </si>
  <si>
    <t>5605936</t>
  </si>
  <si>
    <t>5605937</t>
  </si>
  <si>
    <t>5605957</t>
  </si>
  <si>
    <t>5605958</t>
  </si>
  <si>
    <t>5605959</t>
  </si>
  <si>
    <t>5605960</t>
  </si>
  <si>
    <t>5605961</t>
  </si>
  <si>
    <t>5605885</t>
  </si>
  <si>
    <t>5605886</t>
  </si>
  <si>
    <t>5605883</t>
  </si>
  <si>
    <t>5605884</t>
  </si>
  <si>
    <t>5605962</t>
  </si>
  <si>
    <t>5605881</t>
  </si>
  <si>
    <t>5605882</t>
  </si>
  <si>
    <t>5605963</t>
  </si>
  <si>
    <t>5605964</t>
  </si>
  <si>
    <t>5605965</t>
  </si>
  <si>
    <t>5605966</t>
  </si>
  <si>
    <t>5605967</t>
  </si>
  <si>
    <t>5605968</t>
  </si>
  <si>
    <t>5605969</t>
  </si>
  <si>
    <t>5909130</t>
  </si>
  <si>
    <t>5914703</t>
  </si>
  <si>
    <t>5914704</t>
  </si>
  <si>
    <t>5914710</t>
  </si>
  <si>
    <t>5914711</t>
  </si>
  <si>
    <t>5914712</t>
  </si>
  <si>
    <t>5915369</t>
  </si>
  <si>
    <t>5915401</t>
  </si>
  <si>
    <t>5915402</t>
  </si>
  <si>
    <t>5915400</t>
  </si>
  <si>
    <t>5914651</t>
  </si>
  <si>
    <t>5914648</t>
  </si>
  <si>
    <t>5914647</t>
  </si>
  <si>
    <t>5915411</t>
  </si>
  <si>
    <t>5915409</t>
  </si>
  <si>
    <t>5915407</t>
  </si>
  <si>
    <t>5914354</t>
  </si>
  <si>
    <t>5915406</t>
  </si>
  <si>
    <t>5914652</t>
  </si>
  <si>
    <t>5915417</t>
  </si>
  <si>
    <t>5915414</t>
  </si>
  <si>
    <t>5914351</t>
  </si>
  <si>
    <t>5914645</t>
  </si>
  <si>
    <t>5914642</t>
  </si>
  <si>
    <t>5914641</t>
  </si>
  <si>
    <t>5915456</t>
  </si>
  <si>
    <t>5915454</t>
  </si>
  <si>
    <t>5915399</t>
  </si>
  <si>
    <t>5914353</t>
  </si>
  <si>
    <t>5915470</t>
  </si>
  <si>
    <t>5915459</t>
  </si>
  <si>
    <t>5915476</t>
  </si>
  <si>
    <t>5914702</t>
  </si>
  <si>
    <t>5914701</t>
  </si>
  <si>
    <t>5915018</t>
  </si>
  <si>
    <t>5906592</t>
  </si>
  <si>
    <t>5906591</t>
  </si>
  <si>
    <t>5914653</t>
  </si>
  <si>
    <t>5915405</t>
  </si>
  <si>
    <t>5914657</t>
  </si>
  <si>
    <t>5914363</t>
  </si>
  <si>
    <t>5914646</t>
  </si>
  <si>
    <t>5919535</t>
  </si>
  <si>
    <t>5919533</t>
  </si>
  <si>
    <t>5919534</t>
  </si>
  <si>
    <t>5909007</t>
  </si>
  <si>
    <t>5919538</t>
  </si>
  <si>
    <t>5919540</t>
  </si>
  <si>
    <t>5914705</t>
  </si>
  <si>
    <t>5914706</t>
  </si>
  <si>
    <t>5914707</t>
  </si>
  <si>
    <t>5914677</t>
  </si>
  <si>
    <t>5914676</t>
  </si>
  <si>
    <t>5915016</t>
  </si>
  <si>
    <t>5915017</t>
  </si>
  <si>
    <t>5914678</t>
  </si>
  <si>
    <t>5914679</t>
  </si>
  <si>
    <t>5914681</t>
  </si>
  <si>
    <t>5914680</t>
  </si>
  <si>
    <t>5915015</t>
  </si>
  <si>
    <t>5915373</t>
  </si>
  <si>
    <t>5914333</t>
  </si>
  <si>
    <t>5914655</t>
  </si>
  <si>
    <t>5915474</t>
  </si>
  <si>
    <t>5914654</t>
  </si>
  <si>
    <t>5914686</t>
  </si>
  <si>
    <t>5914685</t>
  </si>
  <si>
    <t>5914682</t>
  </si>
  <si>
    <t>5915019</t>
  </si>
  <si>
    <t>5914683</t>
  </si>
  <si>
    <t>5915020</t>
  </si>
  <si>
    <t>5914684</t>
  </si>
  <si>
    <t>5915021</t>
  </si>
  <si>
    <t>5914675</t>
  </si>
  <si>
    <t>5915433</t>
  </si>
  <si>
    <t>5914304</t>
  </si>
  <si>
    <t>5914305</t>
  </si>
  <si>
    <t>5915440</t>
  </si>
  <si>
    <t>5914306</t>
  </si>
  <si>
    <t>5914307</t>
  </si>
  <si>
    <t>5914308</t>
  </si>
  <si>
    <t>5914309</t>
  </si>
  <si>
    <t>5914310</t>
  </si>
  <si>
    <t>5914352</t>
  </si>
  <si>
    <t>5914311</t>
  </si>
  <si>
    <t>5914312</t>
  </si>
  <si>
    <t>5914313</t>
  </si>
  <si>
    <t>5914339</t>
  </si>
  <si>
    <t>5914650</t>
  </si>
  <si>
    <t>5914358</t>
  </si>
  <si>
    <t>5915421</t>
  </si>
  <si>
    <t>5914649</t>
  </si>
  <si>
    <t>5914643</t>
  </si>
  <si>
    <t>5914328</t>
  </si>
  <si>
    <t>5914610</t>
  </si>
  <si>
    <t>5915408</t>
  </si>
  <si>
    <t>5915306</t>
  </si>
  <si>
    <t>5914708</t>
  </si>
  <si>
    <t>5914687</t>
  </si>
  <si>
    <t>5914709</t>
  </si>
  <si>
    <t>5914688</t>
  </si>
  <si>
    <t>5914695</t>
  </si>
  <si>
    <t>5914689</t>
  </si>
  <si>
    <t>5914696</t>
  </si>
  <si>
    <t>5914690</t>
  </si>
  <si>
    <t>5914697</t>
  </si>
  <si>
    <t>5914691</t>
  </si>
  <si>
    <t>5914698</t>
  </si>
  <si>
    <t>5914692</t>
  </si>
  <si>
    <t>5914699</t>
  </si>
  <si>
    <t>5914693</t>
  </si>
  <si>
    <t>5914700</t>
  </si>
  <si>
    <t>5914694</t>
  </si>
  <si>
    <t>5915441</t>
  </si>
  <si>
    <t>5901639</t>
  </si>
  <si>
    <t>5901638</t>
  </si>
  <si>
    <t>5901640</t>
  </si>
  <si>
    <t>5914359</t>
  </si>
  <si>
    <t>5914374</t>
  </si>
  <si>
    <t>5914389</t>
  </si>
  <si>
    <t>5915319</t>
  </si>
  <si>
    <t>5915320</t>
  </si>
  <si>
    <t>5915321</t>
  </si>
  <si>
    <t>5914314</t>
  </si>
  <si>
    <t>5914329</t>
  </si>
  <si>
    <t>5914344</t>
  </si>
  <si>
    <t>5914539</t>
  </si>
  <si>
    <t>5914554</t>
  </si>
  <si>
    <t>5914569</t>
  </si>
  <si>
    <t>5915012</t>
  </si>
  <si>
    <t>5915013</t>
  </si>
  <si>
    <t>5915014</t>
  </si>
  <si>
    <t>5914584</t>
  </si>
  <si>
    <t>5914599</t>
  </si>
  <si>
    <t>5914614</t>
  </si>
  <si>
    <t>5914581</t>
  </si>
  <si>
    <t>5914582</t>
  </si>
  <si>
    <t>5914583</t>
  </si>
  <si>
    <t>5914449</t>
  </si>
  <si>
    <t>5914464</t>
  </si>
  <si>
    <t>5914479</t>
  </si>
  <si>
    <t>5915322</t>
  </si>
  <si>
    <t>5915323</t>
  </si>
  <si>
    <t>5915324</t>
  </si>
  <si>
    <t>5914404</t>
  </si>
  <si>
    <t>5914419</t>
  </si>
  <si>
    <t>5914434</t>
  </si>
  <si>
    <t>5914635</t>
  </si>
  <si>
    <t>5914636</t>
  </si>
  <si>
    <t>5914637</t>
  </si>
  <si>
    <t>5914638</t>
  </si>
  <si>
    <t>5914639</t>
  </si>
  <si>
    <t>5914640</t>
  </si>
  <si>
    <t>5915466</t>
  </si>
  <si>
    <t>5915467</t>
  </si>
  <si>
    <t>5915468</t>
  </si>
  <si>
    <t>5914617</t>
  </si>
  <si>
    <t>5914618</t>
  </si>
  <si>
    <t>5914619</t>
  </si>
  <si>
    <t>5915451</t>
  </si>
  <si>
    <t>5915452</t>
  </si>
  <si>
    <t>5915453</t>
  </si>
  <si>
    <t>5915448</t>
  </si>
  <si>
    <t>5915449</t>
  </si>
  <si>
    <t>5915450</t>
  </si>
  <si>
    <t>5901641</t>
  </si>
  <si>
    <t>5901642</t>
  </si>
  <si>
    <t>5901643</t>
  </si>
  <si>
    <t>5901644</t>
  </si>
  <si>
    <t>5901645</t>
  </si>
  <si>
    <t>5901646</t>
  </si>
  <si>
    <t>5901647</t>
  </si>
  <si>
    <t>5901648</t>
  </si>
  <si>
    <t>5901649</t>
  </si>
  <si>
    <t>5901650</t>
  </si>
  <si>
    <t>5901651</t>
  </si>
  <si>
    <t>5901652</t>
  </si>
  <si>
    <t>5901653</t>
  </si>
  <si>
    <t>5901654</t>
  </si>
  <si>
    <t>5901655</t>
  </si>
  <si>
    <t>5901656</t>
  </si>
  <si>
    <t>5901657</t>
  </si>
  <si>
    <t>5901658</t>
  </si>
  <si>
    <t>5901659</t>
  </si>
  <si>
    <t>5901660</t>
  </si>
  <si>
    <t>5901661</t>
  </si>
  <si>
    <t>5901662</t>
  </si>
  <si>
    <t>5901663</t>
  </si>
  <si>
    <t>5901664</t>
  </si>
  <si>
    <t>5901665</t>
  </si>
  <si>
    <t>5901666</t>
  </si>
  <si>
    <t>5901667</t>
  </si>
  <si>
    <t>5914511</t>
  </si>
  <si>
    <t>5914510</t>
  </si>
  <si>
    <t>5906597</t>
  </si>
  <si>
    <t>5906598</t>
  </si>
  <si>
    <t>5906599</t>
  </si>
  <si>
    <t>5906594</t>
  </si>
  <si>
    <t>5906595</t>
  </si>
  <si>
    <t>5906596</t>
  </si>
  <si>
    <t>5901668</t>
  </si>
  <si>
    <t>5901669</t>
  </si>
  <si>
    <t>5901670</t>
  </si>
  <si>
    <t>5901671</t>
  </si>
  <si>
    <t>5901672</t>
  </si>
  <si>
    <t>5901673</t>
  </si>
  <si>
    <t>5901674</t>
  </si>
  <si>
    <t>5901675</t>
  </si>
  <si>
    <t>5901676</t>
  </si>
  <si>
    <t>5901677</t>
  </si>
  <si>
    <t>5901678</t>
  </si>
  <si>
    <t>5901679</t>
  </si>
  <si>
    <t>5901680</t>
  </si>
  <si>
    <t>5901681</t>
  </si>
  <si>
    <t>5901682</t>
  </si>
  <si>
    <t>5901683</t>
  </si>
  <si>
    <t>5901684</t>
  </si>
  <si>
    <t>5901685</t>
  </si>
  <si>
    <t>5914360</t>
  </si>
  <si>
    <t>5914361</t>
  </si>
  <si>
    <t>5914362</t>
  </si>
  <si>
    <t>5914364</t>
  </si>
  <si>
    <t>5914365</t>
  </si>
  <si>
    <t>5914366</t>
  </si>
  <si>
    <t>5914315</t>
  </si>
  <si>
    <t>5914330</t>
  </si>
  <si>
    <t>5914345</t>
  </si>
  <si>
    <t>5914367</t>
  </si>
  <si>
    <t>5914368</t>
  </si>
  <si>
    <t>5914369</t>
  </si>
  <si>
    <t>5914489</t>
  </si>
  <si>
    <t>5914491</t>
  </si>
  <si>
    <t>5914490</t>
  </si>
  <si>
    <t>5914495</t>
  </si>
  <si>
    <t>5914494</t>
  </si>
  <si>
    <t>5914487</t>
  </si>
  <si>
    <t>5914488</t>
  </si>
  <si>
    <t>5914493</t>
  </si>
  <si>
    <t>5914492</t>
  </si>
  <si>
    <t>5914482</t>
  </si>
  <si>
    <t>5914483</t>
  </si>
  <si>
    <t>5914480</t>
  </si>
  <si>
    <t>5914481</t>
  </si>
  <si>
    <t>5914485</t>
  </si>
  <si>
    <t>5914486</t>
  </si>
  <si>
    <t>5914484</t>
  </si>
  <si>
    <t>5914620</t>
  </si>
  <si>
    <t>5914621</t>
  </si>
  <si>
    <t>5914622</t>
  </si>
  <si>
    <t>5901695</t>
  </si>
  <si>
    <t>5901696</t>
  </si>
  <si>
    <t>5901697</t>
  </si>
  <si>
    <t>5901698</t>
  </si>
  <si>
    <t>5916654</t>
  </si>
  <si>
    <t>5916637</t>
  </si>
  <si>
    <t>5916618</t>
  </si>
  <si>
    <t>5914334</t>
  </si>
  <si>
    <t>5914335</t>
  </si>
  <si>
    <t>5914336</t>
  </si>
  <si>
    <t>5914346</t>
  </si>
  <si>
    <t>5914347</t>
  </si>
  <si>
    <t>5914348</t>
  </si>
  <si>
    <t>5914611</t>
  </si>
  <si>
    <t>5914613</t>
  </si>
  <si>
    <t>5914612</t>
  </si>
  <si>
    <t>5901686</t>
  </si>
  <si>
    <t>5901687</t>
  </si>
  <si>
    <t>5901688</t>
  </si>
  <si>
    <t>5901689</t>
  </si>
  <si>
    <t>5901690</t>
  </si>
  <si>
    <t>5901691</t>
  </si>
  <si>
    <t>5901692</t>
  </si>
  <si>
    <t>5901693</t>
  </si>
  <si>
    <t>5901694</t>
  </si>
  <si>
    <t>5914512</t>
  </si>
  <si>
    <t>5914496</t>
  </si>
  <si>
    <t>5914513</t>
  </si>
  <si>
    <t>5914497</t>
  </si>
  <si>
    <t>5914500</t>
  </si>
  <si>
    <t>5914498</t>
  </si>
  <si>
    <t>5914501</t>
  </si>
  <si>
    <t>5914499</t>
  </si>
  <si>
    <t>5914504</t>
  </si>
  <si>
    <t>5914502</t>
  </si>
  <si>
    <t>5914505</t>
  </si>
  <si>
    <t>5914503</t>
  </si>
  <si>
    <t>5914508</t>
  </si>
  <si>
    <t>5914506</t>
  </si>
  <si>
    <t>5914509</t>
  </si>
  <si>
    <t>5914507</t>
  </si>
  <si>
    <t>5915491</t>
  </si>
  <si>
    <t>5915492</t>
  </si>
  <si>
    <t>5915493</t>
  </si>
  <si>
    <t>5915488</t>
  </si>
  <si>
    <t>5915489</t>
  </si>
  <si>
    <t>5915490</t>
  </si>
  <si>
    <t>5915494</t>
  </si>
  <si>
    <t>5915495</t>
  </si>
  <si>
    <t>5915496</t>
  </si>
  <si>
    <t>5915325</t>
  </si>
  <si>
    <t>5915326</t>
  </si>
  <si>
    <t>5915327</t>
  </si>
  <si>
    <t>5915328</t>
  </si>
  <si>
    <t>5915329</t>
  </si>
  <si>
    <t>5915330</t>
  </si>
  <si>
    <t>5915331</t>
  </si>
  <si>
    <t>5915332</t>
  </si>
  <si>
    <t>5915333</t>
  </si>
  <si>
    <t>5915364</t>
  </si>
  <si>
    <t>5915365</t>
  </si>
  <si>
    <t>5915361</t>
  </si>
  <si>
    <t>5919716</t>
  </si>
  <si>
    <t>5919717</t>
  </si>
  <si>
    <t>6106220</t>
  </si>
  <si>
    <t>6106183</t>
  </si>
  <si>
    <t>6106182</t>
  </si>
  <si>
    <t>6106194</t>
  </si>
  <si>
    <t>6106195</t>
  </si>
  <si>
    <t>6106331</t>
  </si>
  <si>
    <t>6106332</t>
  </si>
  <si>
    <t>6106206</t>
  </si>
  <si>
    <t>6106207</t>
  </si>
  <si>
    <t>6106222</t>
  </si>
  <si>
    <t>6106221</t>
  </si>
  <si>
    <t>6106224</t>
  </si>
  <si>
    <t>6106225</t>
  </si>
  <si>
    <t>6106228</t>
  </si>
  <si>
    <t>6106229</t>
  </si>
  <si>
    <t>6106328</t>
  </si>
  <si>
    <t>6106330</t>
  </si>
  <si>
    <t>6106326</t>
  </si>
  <si>
    <t>6106324</t>
  </si>
  <si>
    <t>6106327</t>
  </si>
  <si>
    <t>6106329</t>
  </si>
  <si>
    <t>6106325</t>
  </si>
  <si>
    <t>6208126</t>
  </si>
  <si>
    <t>6205797</t>
  </si>
  <si>
    <t>6205791</t>
  </si>
  <si>
    <t>6205792</t>
  </si>
  <si>
    <t>6205793</t>
  </si>
  <si>
    <t>6205796</t>
  </si>
  <si>
    <t>6219451</t>
  </si>
  <si>
    <t>6219452</t>
  </si>
  <si>
    <t>6205794</t>
  </si>
  <si>
    <t>6205795</t>
  </si>
  <si>
    <t>6219521</t>
  </si>
  <si>
    <t>6219527</t>
  </si>
  <si>
    <t>6219526</t>
  </si>
  <si>
    <t>6219525</t>
  </si>
  <si>
    <t>6219508</t>
  </si>
  <si>
    <t>6219511</t>
  </si>
  <si>
    <t>6219500</t>
  </si>
  <si>
    <t>6219418</t>
  </si>
  <si>
    <t>6219412</t>
  </si>
  <si>
    <t>6219406</t>
  </si>
  <si>
    <t>6219501</t>
  </si>
  <si>
    <t>6219419</t>
  </si>
  <si>
    <t>6219413</t>
  </si>
  <si>
    <t>6219407</t>
  </si>
  <si>
    <t>6219502</t>
  </si>
  <si>
    <t>6219420</t>
  </si>
  <si>
    <t>6219414</t>
  </si>
  <si>
    <t>6219408</t>
  </si>
  <si>
    <t>6219503</t>
  </si>
  <si>
    <t>6219421</t>
  </si>
  <si>
    <t>6219415</t>
  </si>
  <si>
    <t>6219409</t>
  </si>
  <si>
    <t>6219518</t>
  </si>
  <si>
    <t>6219504</t>
  </si>
  <si>
    <t>6219422</t>
  </si>
  <si>
    <t>6219416</t>
  </si>
  <si>
    <t>6219410</t>
  </si>
  <si>
    <t>6219505</t>
  </si>
  <si>
    <t>6219423</t>
  </si>
  <si>
    <t>6219417</t>
  </si>
  <si>
    <t>6219411</t>
  </si>
  <si>
    <t>6219520</t>
  </si>
  <si>
    <t>6219433</t>
  </si>
  <si>
    <t>6205801</t>
  </si>
  <si>
    <t>6219524</t>
  </si>
  <si>
    <t>6416036</t>
  </si>
  <si>
    <t>6416038</t>
  </si>
  <si>
    <t>6416037</t>
  </si>
  <si>
    <t>6416035</t>
  </si>
  <si>
    <t>6416076</t>
  </si>
  <si>
    <t>6416075</t>
  </si>
  <si>
    <t>6416226</t>
  </si>
  <si>
    <t>6416225</t>
  </si>
  <si>
    <t>6416084</t>
  </si>
  <si>
    <t>6416083</t>
  </si>
  <si>
    <t>6416234</t>
  </si>
  <si>
    <t>6416233</t>
  </si>
  <si>
    <t>6416236</t>
  </si>
  <si>
    <t>6416235</t>
  </si>
  <si>
    <t>6416040</t>
  </si>
  <si>
    <t>6416039</t>
  </si>
  <si>
    <t>6416042</t>
  </si>
  <si>
    <t>6416041</t>
  </si>
  <si>
    <t>6416080</t>
  </si>
  <si>
    <t>6416079</t>
  </si>
  <si>
    <t>6416143</t>
  </si>
  <si>
    <t>6416262</t>
  </si>
  <si>
    <t>6416078</t>
  </si>
  <si>
    <t>6416077</t>
  </si>
  <si>
    <t>6416071</t>
  </si>
  <si>
    <t>6416072</t>
  </si>
  <si>
    <t>6416088</t>
  </si>
  <si>
    <t>6416087</t>
  </si>
  <si>
    <t>6416246</t>
  </si>
  <si>
    <t>6416245</t>
  </si>
  <si>
    <t>6416248</t>
  </si>
  <si>
    <t>6416247</t>
  </si>
  <si>
    <t>6416214</t>
  </si>
  <si>
    <t>6416218</t>
  </si>
  <si>
    <t>6416211</t>
  </si>
  <si>
    <t>6416215</t>
  </si>
  <si>
    <t>6416212</t>
  </si>
  <si>
    <t>6416216</t>
  </si>
  <si>
    <t>6416213</t>
  </si>
  <si>
    <t>6416217</t>
  </si>
  <si>
    <t>6416289</t>
  </si>
  <si>
    <t>6416288</t>
  </si>
  <si>
    <t>6416098</t>
  </si>
  <si>
    <t>6416097</t>
  </si>
  <si>
    <t>6416258</t>
  </si>
  <si>
    <t>6416259</t>
  </si>
  <si>
    <t>6416074</t>
  </si>
  <si>
    <t>6416073</t>
  </si>
  <si>
    <t>6416220</t>
  </si>
  <si>
    <t>6416219</t>
  </si>
  <si>
    <t>6416222</t>
  </si>
  <si>
    <t>6416221</t>
  </si>
  <si>
    <t>6416224</t>
  </si>
  <si>
    <t>6416223</t>
  </si>
  <si>
    <t>6416082</t>
  </si>
  <si>
    <t>6416081</t>
  </si>
  <si>
    <t>6416228</t>
  </si>
  <si>
    <t>6416227</t>
  </si>
  <si>
    <t>6416230</t>
  </si>
  <si>
    <t>6416229</t>
  </si>
  <si>
    <t>6416232</t>
  </si>
  <si>
    <t>6416231</t>
  </si>
  <si>
    <t>6416086</t>
  </si>
  <si>
    <t>6416085</t>
  </si>
  <si>
    <t>6416238</t>
  </si>
  <si>
    <t>6416237</t>
  </si>
  <si>
    <t>6416240</t>
  </si>
  <si>
    <t>6416239</t>
  </si>
  <si>
    <t>6416242</t>
  </si>
  <si>
    <t>6416241</t>
  </si>
  <si>
    <t>6416244</t>
  </si>
  <si>
    <t>6416243</t>
  </si>
  <si>
    <t>6416250</t>
  </si>
  <si>
    <t>6416153</t>
  </si>
  <si>
    <t>6416185</t>
  </si>
  <si>
    <t>6416184</t>
  </si>
  <si>
    <t>6416030</t>
  </si>
  <si>
    <t>6416029</t>
  </si>
  <si>
    <t>6416056</t>
  </si>
  <si>
    <t>6416278</t>
  </si>
  <si>
    <t>6416047</t>
  </si>
  <si>
    <t>6416090</t>
  </si>
  <si>
    <t>6416089</t>
  </si>
  <si>
    <t>6416094</t>
  </si>
  <si>
    <t>6416093</t>
  </si>
  <si>
    <t>6416092</t>
  </si>
  <si>
    <t>6416091</t>
  </si>
  <si>
    <t>6817809</t>
  </si>
  <si>
    <t>6817810</t>
  </si>
  <si>
    <t>6817811</t>
  </si>
  <si>
    <t>6817812</t>
  </si>
  <si>
    <t>6817813</t>
  </si>
  <si>
    <t>6817814</t>
  </si>
  <si>
    <t>6817815</t>
  </si>
  <si>
    <t>6817816</t>
  </si>
  <si>
    <t>6817817</t>
  </si>
  <si>
    <t>6817818</t>
  </si>
  <si>
    <t>6817819</t>
  </si>
  <si>
    <t>6817820</t>
  </si>
  <si>
    <t>6817821</t>
  </si>
  <si>
    <t>6817822</t>
  </si>
  <si>
    <t>6817823</t>
  </si>
  <si>
    <t>6817824</t>
  </si>
  <si>
    <t>6817825</t>
  </si>
  <si>
    <t>6817826</t>
  </si>
  <si>
    <t>6817827</t>
  </si>
  <si>
    <t>6817828</t>
  </si>
  <si>
    <t>6817753</t>
  </si>
  <si>
    <t>6817754</t>
  </si>
  <si>
    <t>6817755</t>
  </si>
  <si>
    <t>6817756</t>
  </si>
  <si>
    <t>6817763</t>
  </si>
  <si>
    <t>6817764</t>
  </si>
  <si>
    <t>6817765</t>
  </si>
  <si>
    <t>6817766</t>
  </si>
  <si>
    <t>6817757</t>
  </si>
  <si>
    <t>6817758</t>
  </si>
  <si>
    <t>6817759</t>
  </si>
  <si>
    <t>6817760</t>
  </si>
  <si>
    <t>6817761</t>
  </si>
  <si>
    <t>6817762</t>
  </si>
  <si>
    <t>6817767</t>
  </si>
  <si>
    <t>6817768</t>
  </si>
  <si>
    <t>6817769</t>
  </si>
  <si>
    <t>6817770</t>
  </si>
  <si>
    <t>6817777</t>
  </si>
  <si>
    <t>6817778</t>
  </si>
  <si>
    <t>6817779</t>
  </si>
  <si>
    <t>6817780</t>
  </si>
  <si>
    <t>6817771</t>
  </si>
  <si>
    <t>6817772</t>
  </si>
  <si>
    <t>6817773</t>
  </si>
  <si>
    <t>6817774</t>
  </si>
  <si>
    <t>6817775</t>
  </si>
  <si>
    <t>6817776</t>
  </si>
  <si>
    <t>6817781</t>
  </si>
  <si>
    <t>6817782</t>
  </si>
  <si>
    <t>6817783</t>
  </si>
  <si>
    <t>6817784</t>
  </si>
  <si>
    <t>6817791</t>
  </si>
  <si>
    <t>6817792</t>
  </si>
  <si>
    <t>6817793</t>
  </si>
  <si>
    <t>6817794</t>
  </si>
  <si>
    <t>6817785</t>
  </si>
  <si>
    <t>6817786</t>
  </si>
  <si>
    <t>6817787</t>
  </si>
  <si>
    <t>6817788</t>
  </si>
  <si>
    <t>6817789</t>
  </si>
  <si>
    <t>6817790</t>
  </si>
  <si>
    <t>6817795</t>
  </si>
  <si>
    <t>6817796</t>
  </si>
  <si>
    <t>6817797</t>
  </si>
  <si>
    <t>6817798</t>
  </si>
  <si>
    <t>6817805</t>
  </si>
  <si>
    <t>6817806</t>
  </si>
  <si>
    <t>6817807</t>
  </si>
  <si>
    <t>6817808</t>
  </si>
  <si>
    <t>6817799</t>
  </si>
  <si>
    <t>6817800</t>
  </si>
  <si>
    <t>6817801</t>
  </si>
  <si>
    <t>6817802</t>
  </si>
  <si>
    <t>6817803</t>
  </si>
  <si>
    <t>6817804</t>
  </si>
  <si>
    <t>6817885</t>
  </si>
  <si>
    <t>6817886</t>
  </si>
  <si>
    <t>6817887</t>
  </si>
  <si>
    <t>6817888</t>
  </si>
  <si>
    <t>6817889</t>
  </si>
  <si>
    <t>6817890</t>
  </si>
  <si>
    <t>6817891</t>
  </si>
  <si>
    <t>6817892</t>
  </si>
  <si>
    <t>6817893</t>
  </si>
  <si>
    <t>6817894</t>
  </si>
  <si>
    <t>6817895</t>
  </si>
  <si>
    <t>6817896</t>
  </si>
  <si>
    <t>6817897</t>
  </si>
  <si>
    <t>6817898</t>
  </si>
  <si>
    <t>6817899</t>
  </si>
  <si>
    <t>6817900</t>
  </si>
  <si>
    <t>6817901</t>
  </si>
  <si>
    <t>6817902</t>
  </si>
  <si>
    <t>6817903</t>
  </si>
  <si>
    <t>6817904</t>
  </si>
  <si>
    <t>6817829</t>
  </si>
  <si>
    <t>6817830</t>
  </si>
  <si>
    <t>6817831</t>
  </si>
  <si>
    <t>6817832</t>
  </si>
  <si>
    <t>6817839</t>
  </si>
  <si>
    <t>6817840</t>
  </si>
  <si>
    <t>6817841</t>
  </si>
  <si>
    <t>6817842</t>
  </si>
  <si>
    <t>6817833</t>
  </si>
  <si>
    <t>6817834</t>
  </si>
  <si>
    <t>6817835</t>
  </si>
  <si>
    <t>6817836</t>
  </si>
  <si>
    <t>6817837</t>
  </si>
  <si>
    <t>6817838</t>
  </si>
  <si>
    <t>6817843</t>
  </si>
  <si>
    <t>6817844</t>
  </si>
  <si>
    <t>6817845</t>
  </si>
  <si>
    <t>6817846</t>
  </si>
  <si>
    <t>6817853</t>
  </si>
  <si>
    <t>6817854</t>
  </si>
  <si>
    <t>6817855</t>
  </si>
  <si>
    <t>6817856</t>
  </si>
  <si>
    <t>6817847</t>
  </si>
  <si>
    <t>6817848</t>
  </si>
  <si>
    <t>6817849</t>
  </si>
  <si>
    <t>6817850</t>
  </si>
  <si>
    <t>6817851</t>
  </si>
  <si>
    <t>6817852</t>
  </si>
  <si>
    <t>6817857</t>
  </si>
  <si>
    <t>6817858</t>
  </si>
  <si>
    <t>6817859</t>
  </si>
  <si>
    <t>6817860</t>
  </si>
  <si>
    <t>6817867</t>
  </si>
  <si>
    <t>6817868</t>
  </si>
  <si>
    <t>6817869</t>
  </si>
  <si>
    <t>6817870</t>
  </si>
  <si>
    <t>6817861</t>
  </si>
  <si>
    <t>6817862</t>
  </si>
  <si>
    <t>6817863</t>
  </si>
  <si>
    <t>6817864</t>
  </si>
  <si>
    <t>6817865</t>
  </si>
  <si>
    <t>6817866</t>
  </si>
  <si>
    <t>6817871</t>
  </si>
  <si>
    <t>6817872</t>
  </si>
  <si>
    <t>6817873</t>
  </si>
  <si>
    <t>6817874</t>
  </si>
  <si>
    <t>6817881</t>
  </si>
  <si>
    <t>6817882</t>
  </si>
  <si>
    <t>6817883</t>
  </si>
  <si>
    <t>6817884</t>
  </si>
  <si>
    <t>6817875</t>
  </si>
  <si>
    <t>6817876</t>
  </si>
  <si>
    <t>6817877</t>
  </si>
  <si>
    <t>6817878</t>
  </si>
  <si>
    <t>6817879</t>
  </si>
  <si>
    <t>6817880</t>
  </si>
  <si>
    <t>7119788</t>
  </si>
  <si>
    <t>7119714</t>
  </si>
  <si>
    <t>7119715</t>
  </si>
  <si>
    <t>7119678</t>
  </si>
  <si>
    <t>7119712</t>
  </si>
  <si>
    <t>7119694</t>
  </si>
  <si>
    <t>7119695</t>
  </si>
  <si>
    <t>7119696</t>
  </si>
  <si>
    <t>7119697</t>
  </si>
  <si>
    <t>7119698</t>
  </si>
  <si>
    <t>7119688</t>
  </si>
  <si>
    <t>7119689</t>
  </si>
  <si>
    <t>7119690</t>
  </si>
  <si>
    <t>7119691</t>
  </si>
  <si>
    <t>7119692</t>
  </si>
  <si>
    <t>7119693</t>
  </si>
  <si>
    <t>7119687</t>
  </si>
  <si>
    <t>7119681</t>
  </si>
  <si>
    <t>7119682</t>
  </si>
  <si>
    <t>7119683</t>
  </si>
  <si>
    <t>7119684</t>
  </si>
  <si>
    <t>7119685</t>
  </si>
  <si>
    <t>7119686</t>
  </si>
  <si>
    <t>7119680</t>
  </si>
  <si>
    <t>7119710</t>
  </si>
  <si>
    <t>7107375</t>
  </si>
  <si>
    <t>7107376</t>
  </si>
  <si>
    <t>7107377</t>
  </si>
  <si>
    <t>7107374</t>
  </si>
  <si>
    <t>7119708</t>
  </si>
  <si>
    <t>7119709</t>
  </si>
  <si>
    <t>7119706</t>
  </si>
  <si>
    <t>7119707</t>
  </si>
  <si>
    <t>7119787</t>
  </si>
  <si>
    <t>7119647</t>
  </si>
  <si>
    <t>7119679</t>
  </si>
  <si>
    <t>7119711</t>
  </si>
  <si>
    <t>7107379</t>
  </si>
  <si>
    <t>7107381</t>
  </si>
  <si>
    <t>7107380</t>
  </si>
  <si>
    <t>7107382</t>
  </si>
  <si>
    <t>7119713</t>
  </si>
  <si>
    <t>7119646</t>
  </si>
  <si>
    <t>7107384</t>
  </si>
  <si>
    <t>7107378</t>
  </si>
  <si>
    <t>P9801</t>
  </si>
  <si>
    <t>Ajudante</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</si>
  <si>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</si>
  <si>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</si>
  <si>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</si>
  <si>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</si>
  <si>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</si>
  <si>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</si>
  <si>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</si>
  <si>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</si>
  <si>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</si>
  <si>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</si>
  <si>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</si>
  <si>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</si>
  <si>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</si>
  <si>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</si>
  <si>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</si>
  <si>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</si>
  <si>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</si>
  <si>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</si>
  <si>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</si>
  <si>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</si>
  <si>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</si>
  <si>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</si>
  <si>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</si>
  <si>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Operacional</t>
  </si>
  <si>
    <t>P9815</t>
  </si>
  <si>
    <t>Jardineiro</t>
  </si>
  <si>
    <t>P9819</t>
  </si>
  <si>
    <t>Engenheiro supervisor</t>
  </si>
  <si>
    <t>P9821</t>
  </si>
  <si>
    <t>Pedreiro</t>
  </si>
  <si>
    <t>P9822</t>
  </si>
  <si>
    <t>Pintor</t>
  </si>
  <si>
    <t>P9823</t>
  </si>
  <si>
    <t>Serralheiro</t>
  </si>
  <si>
    <t>P9824</t>
  </si>
  <si>
    <t>Servente</t>
  </si>
  <si>
    <t>P9825</t>
  </si>
  <si>
    <t>Soldador</t>
  </si>
  <si>
    <t>P9826</t>
  </si>
  <si>
    <t>Chefe setor de finanças</t>
  </si>
  <si>
    <t>P9827</t>
  </si>
  <si>
    <t>Vigia</t>
  </si>
  <si>
    <t>P9830</t>
  </si>
  <si>
    <t>Montador</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</si>
  <si>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</si>
  <si>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</si>
  <si>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</si>
  <si>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</si>
  <si>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</si>
  <si>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</si>
  <si>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</si>
  <si>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</si>
  <si>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</si>
  <si>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</si>
  <si>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</si>
  <si>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</si>
  <si>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</si>
  <si>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</si>
  <si>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</si>
  <si>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</si>
  <si>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</si>
  <si>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</si>
  <si>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</si>
  <si>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</si>
  <si>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P9850</t>
  </si>
  <si>
    <t>Copeiro</t>
  </si>
  <si>
    <t>P9851</t>
  </si>
  <si>
    <t>Médico do trabalho</t>
  </si>
  <si>
    <t>P9852</t>
  </si>
  <si>
    <t>Blaster</t>
  </si>
  <si>
    <t>P9853</t>
  </si>
  <si>
    <t>Pré-marcador</t>
  </si>
  <si>
    <t>P9854</t>
  </si>
  <si>
    <t>Recepcionista</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</si>
  <si>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</si>
  <si>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</si>
  <si>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</si>
  <si>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</si>
  <si>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</si>
  <si>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</si>
  <si>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</si>
  <si>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</si>
  <si>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</si>
  <si>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</si>
  <si>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</si>
  <si>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</si>
  <si>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</si>
  <si>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</si>
  <si>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</si>
  <si>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</si>
  <si>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</si>
  <si>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</si>
  <si>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</si>
  <si>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</si>
  <si>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</si>
  <si>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</si>
  <si>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</si>
  <si>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</si>
  <si>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</si>
  <si>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</si>
  <si>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</si>
  <si>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</si>
  <si>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P9878</t>
  </si>
  <si>
    <t>Secretária</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</si>
  <si>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</si>
  <si>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</si>
  <si>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</si>
  <si>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</si>
  <si>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</si>
  <si>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</si>
  <si>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</si>
  <si>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</si>
  <si>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</si>
  <si>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</si>
  <si>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</si>
  <si>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</si>
  <si>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</si>
  <si>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</si>
  <si>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</si>
  <si>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</si>
  <si>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</si>
  <si>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</si>
  <si>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</si>
  <si>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Técnico de meio ambiente</t>
  </si>
  <si>
    <t>P9900</t>
  </si>
  <si>
    <t>Comprador</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</si>
  <si>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</si>
  <si>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</si>
  <si>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</si>
  <si>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</si>
  <si>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</si>
  <si>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</si>
  <si>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</si>
  <si>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</si>
  <si>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</si>
  <si>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</si>
  <si>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</si>
  <si>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</si>
  <si>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</si>
  <si>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</si>
  <si>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</si>
  <si>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</si>
  <si>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</si>
  <si>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</si>
  <si>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</si>
  <si>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</si>
  <si>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</si>
  <si>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</si>
  <si>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</si>
  <si>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</si>
  <si>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</si>
  <si>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</si>
  <si>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</si>
  <si>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</si>
  <si>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</si>
  <si>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</si>
  <si>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</si>
  <si>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</si>
  <si>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</si>
  <si>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</si>
  <si>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</si>
  <si>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</si>
  <si>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</si>
  <si>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</si>
  <si>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</si>
  <si>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</si>
  <si>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</si>
  <si>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</si>
  <si>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</si>
  <si>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</si>
  <si>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</si>
  <si>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</si>
  <si>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</si>
  <si>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</si>
  <si>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</si>
  <si>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</si>
  <si>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</si>
  <si>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</si>
  <si>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</si>
  <si>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</si>
  <si>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</si>
  <si>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</si>
  <si>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</si>
  <si>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</si>
  <si>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</si>
  <si>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</si>
  <si>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</si>
  <si>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</si>
  <si>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</si>
  <si>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</si>
  <si>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</si>
  <si>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</si>
  <si>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</si>
  <si>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</si>
  <si>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</si>
  <si>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</si>
  <si>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</si>
  <si>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</si>
  <si>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</si>
  <si>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</si>
  <si>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SICRO-MO</t>
  </si>
  <si>
    <t>08/2025.</t>
  </si>
  <si>
    <t>MOBILIZAÇÃO E DESMOBILIZAÇÃO</t>
  </si>
  <si>
    <t>1.1.1</t>
  </si>
  <si>
    <t>1.1.1.1</t>
  </si>
  <si>
    <t>SUBTOTAL DO ITEM 1.1.1</t>
  </si>
  <si>
    <t>TOTAL DO ITEM 1</t>
  </si>
  <si>
    <t>2.1</t>
  </si>
  <si>
    <t>2.1.1</t>
  </si>
  <si>
    <t>2.1.1.1</t>
  </si>
  <si>
    <t>2.1.1.3</t>
  </si>
  <si>
    <t>2.1.1.4</t>
  </si>
  <si>
    <t>ADMINISTRAÇÃO LOCAL</t>
  </si>
  <si>
    <t>SUBTOTAL DO ITEM 2.1.1</t>
  </si>
  <si>
    <t>TOTAL DO ITEM 2</t>
  </si>
  <si>
    <t>SUBTOTAL DO ITEM 2.1</t>
  </si>
  <si>
    <t>SUBTOTAL DO ITEM 1.1</t>
  </si>
  <si>
    <t>3.1.1</t>
  </si>
  <si>
    <t>SUBTOTAL DO ITEM 3.1.1</t>
  </si>
  <si>
    <t>SUBTOTAL DO ITEM 3.1</t>
  </si>
  <si>
    <t>TOTAL DO ITEM 3</t>
  </si>
  <si>
    <t>IDENTIFICAÇÃO DA OBRA</t>
  </si>
  <si>
    <t>3.2.1</t>
  </si>
  <si>
    <t>3.1.1.1</t>
  </si>
  <si>
    <t>CANTEIRO DE OBRAS</t>
  </si>
  <si>
    <t>3.2.1.1</t>
  </si>
  <si>
    <t>SUBTOTAL DO ITEM 3.2.1</t>
  </si>
  <si>
    <t>3.2.1.2</t>
  </si>
  <si>
    <t>3.2.1.3</t>
  </si>
  <si>
    <t>3.3</t>
  </si>
  <si>
    <t>3.3.1</t>
  </si>
  <si>
    <t>3.3.1.1</t>
  </si>
  <si>
    <t>3.3.1.2</t>
  </si>
  <si>
    <t>3.3.2</t>
  </si>
  <si>
    <t>SUBTOTAL DO ITEM 3.3.1</t>
  </si>
  <si>
    <t>ANDAIMES INTERNOS</t>
  </si>
  <si>
    <t>ANDAIMES EXTERNOS</t>
  </si>
  <si>
    <t>SUBTOTAL DO ITEM 3.2</t>
  </si>
  <si>
    <t>SUBTOTAL DO ITEM 3.3</t>
  </si>
  <si>
    <t>4.1.1</t>
  </si>
  <si>
    <t>LIMPEZA TERRENO</t>
  </si>
  <si>
    <t>4.1.1.1</t>
  </si>
  <si>
    <t>SUBTOTAL DO ITEM 4.1.1</t>
  </si>
  <si>
    <t>SUBTOTAL DO ITEM 4.1</t>
  </si>
  <si>
    <t>REMOÇÃO MANUAL DE ALAMBRADO METÁLICO, SEM REAPROVEITAMENTO, INCLUSIVE AFASTAMENTO E EMPILHAMENTO, EXCLUSIVE TRANSPORTE E RETIRADA DO MATERIAL REMOVIDO NÃO REAPROVEITÁVEL - BASEADO SETOP (ED-48434)</t>
  </si>
  <si>
    <t>TOTAL DO ITEM 4</t>
  </si>
  <si>
    <t>4.1.2</t>
  </si>
  <si>
    <t>4.1.2.1</t>
  </si>
  <si>
    <t>4.1.3</t>
  </si>
  <si>
    <t>4.1.3.1</t>
  </si>
  <si>
    <t>PORTÃO</t>
  </si>
  <si>
    <t>LIMPEZA COM JATO DE AGUA SOBRE SUPERFICIE DE CONCRETO - BASEADO EM  SBC (210055)</t>
  </si>
  <si>
    <t xml:space="preserve"> 2.1.1.1 </t>
  </si>
  <si>
    <t>Código</t>
  </si>
  <si>
    <t>Banco</t>
  </si>
  <si>
    <t>Descrição</t>
  </si>
  <si>
    <t>Und</t>
  </si>
  <si>
    <t>Quant.</t>
  </si>
  <si>
    <t>Valor Unit</t>
  </si>
  <si>
    <t>Total</t>
  </si>
  <si>
    <t>Próprio</t>
  </si>
  <si>
    <t>ART DE OBRAS PARA CONTRATOS ACIMA DE R$15.000,00</t>
  </si>
  <si>
    <t>Insumo</t>
  </si>
  <si>
    <t xml:space="preserve"> ART.OBRA.002 </t>
  </si>
  <si>
    <t>ART PARA CONTRATOS ACIMA DE R$15.000,00</t>
  </si>
  <si>
    <t>UND</t>
  </si>
  <si>
    <t>LS =&gt;</t>
  </si>
  <si>
    <t>Valor sem BDI =&gt;</t>
  </si>
  <si>
    <t xml:space="preserve"> 4.1.2.1 </t>
  </si>
  <si>
    <t>Composição Auxiliar</t>
  </si>
  <si>
    <t xml:space="preserve"> 88309 </t>
  </si>
  <si>
    <t xml:space="preserve"> 88316 </t>
  </si>
  <si>
    <t xml:space="preserve"> 4.1.3.1 </t>
  </si>
  <si>
    <t>REMOÇÃO DE PORTÃO, DE FORMA MANUAL, SEM REAPROVEITAMENTO. AF_12/2017 - BASEADO EM SINAPI (97644)</t>
  </si>
  <si>
    <t xml:space="preserve"> 5.1.8.1 </t>
  </si>
  <si>
    <t xml:space="preserve"> 88292 </t>
  </si>
  <si>
    <t xml:space="preserve"> 004809 </t>
  </si>
  <si>
    <t>SBC</t>
  </si>
  <si>
    <t>AGUA LIMPA EM CAMINHAO PIPA (CARGA DE 9,0m3=0,11m3) (PRECO MEDIO)</t>
  </si>
  <si>
    <t xml:space="preserve"> 033376 </t>
  </si>
  <si>
    <t>COMPRESSOR REBOCAVEL ATLAS XA96 80pcm 79CV</t>
  </si>
  <si>
    <t xml:space="preserve"> 5.1.11.4 </t>
  </si>
  <si>
    <t>JANELA EM ALUMÍNIO, COR N/P/B, MOLDURA-VIDRO, TIPO GUILHOTINA, INCLUSIVE VIDRO - BASEADO EM ORSE (11944)</t>
  </si>
  <si>
    <t xml:space="preserve"> 88629 </t>
  </si>
  <si>
    <t xml:space="preserve"> 12793 </t>
  </si>
  <si>
    <t>ORSE</t>
  </si>
  <si>
    <t>Janela em alumínio, cor N/P/B, moldura-vidro, tipo guilhotina, exclusive vidro</t>
  </si>
  <si>
    <t xml:space="preserve"> 2429 </t>
  </si>
  <si>
    <t>Vidro liso transparente incolor, e= 4mm</t>
  </si>
  <si>
    <t xml:space="preserve"> 5.1.11.6 </t>
  </si>
  <si>
    <t>ALIZAR ALUMINIO PINTURA ELETROSTATICA BRANCA - BASEADO EM SBC (112597)</t>
  </si>
  <si>
    <t xml:space="preserve"> 88315 </t>
  </si>
  <si>
    <t xml:space="preserve"> 88251 </t>
  </si>
  <si>
    <t xml:space="preserve"> 001609 </t>
  </si>
  <si>
    <t>PERFIL DE ALUMINIO MONTANTE LATERAL PARA PORTA DA LINHA SUPREMA BOGONI ALUMINIOS</t>
  </si>
  <si>
    <t xml:space="preserve"> 5.1.12.3 </t>
  </si>
  <si>
    <t>FORNECIMENTO E INSTALAÇÃO DE PORTA DE ABRIR PARA PNE TIPO PRANCHETA EM MADEIRA, MAÇANETA E FECHADURA DESIGN MZ340 TIPO ALAVANCA, ACABAMENTO CROMADO, CHAPA DE AÇO INOX PARA PROTEÇÃO DA PORTA 90X40CM, MOLA HIDRÁULICA E PUXADOR EM ALUMÍNIO CROMADO 40CM - BASEADO EM SINAPI (90844)</t>
  </si>
  <si>
    <t xml:space="preserve"> 061304 </t>
  </si>
  <si>
    <t>IOPES</t>
  </si>
  <si>
    <t>Porta em madeira de lei tipo angelim pedra ou equivalente,esp. 30 a 35mm c/ enchimento em madeira 1a qualidade, tipo sarrafeada para pintura, inclusive alizares, dobradiças e fechadura tipo alavanca em latão cromado LaFonte ou equivalente, exclusive marco, nas dimensões: 0,90 x 2,10 m</t>
  </si>
  <si>
    <t>und</t>
  </si>
  <si>
    <t xml:space="preserve"> 88273 </t>
  </si>
  <si>
    <t xml:space="preserve"> 00012759 </t>
  </si>
  <si>
    <t xml:space="preserve"> 00038168 </t>
  </si>
  <si>
    <t xml:space="preserve"> 00011560 </t>
  </si>
  <si>
    <t xml:space="preserve"> 5.1.12.4 </t>
  </si>
  <si>
    <t>PORTA DUPLA EM VIDRO TEMPERADO 8mm COM FERRAGENS - BASEADO EM SBC (150210)</t>
  </si>
  <si>
    <t xml:space="preserve"> 88325 </t>
  </si>
  <si>
    <t xml:space="preserve"> 88243 </t>
  </si>
  <si>
    <t xml:space="preserve"> 14.007.0348-0 </t>
  </si>
  <si>
    <t>EMOP</t>
  </si>
  <si>
    <t>PIVO PARA PORTA DE VIDRO TEMPERADO.FORNECIMENTO</t>
  </si>
  <si>
    <t xml:space="preserve"> 14.007.0287-A </t>
  </si>
  <si>
    <t>DOBRADICA INFERIOR PARA PORTA DE VIDRO TEMPERADO DE 10MM.FOR NECIMENTO</t>
  </si>
  <si>
    <t xml:space="preserve"> 14.007.0289-A </t>
  </si>
  <si>
    <t>DOBRADICA SUPERIOR PARA PORTA DE VIDRO TEMPERADO DE 10MM.FOR NECIMENTO</t>
  </si>
  <si>
    <t xml:space="preserve"> 012736 </t>
  </si>
  <si>
    <t>FECHADURA PARA PORTA DE VIDRO COM 2 FUROS 2 FLS PVF2I AGL</t>
  </si>
  <si>
    <t xml:space="preserve"> MATED-9208 </t>
  </si>
  <si>
    <t>SETOP</t>
  </si>
  <si>
    <t>VIDRO TEMPERADO (COR: INCOLOR|ESPESSURA: 8MM|TEXTURA: LISA)</t>
  </si>
  <si>
    <t xml:space="preserve"> 5.1.13.1 </t>
  </si>
  <si>
    <t>PORTÃO DE ABRIR 02 FOLHAS EM METALON - BASEADO EM AGESUL (2001004046)</t>
  </si>
  <si>
    <t xml:space="preserve"> 88830 </t>
  </si>
  <si>
    <t xml:space="preserve"> 83765 </t>
  </si>
  <si>
    <t xml:space="preserve"> 83766 </t>
  </si>
  <si>
    <t xml:space="preserve"> 88310 </t>
  </si>
  <si>
    <t xml:space="preserve"> 88317 </t>
  </si>
  <si>
    <t xml:space="preserve"> 00004721 </t>
  </si>
  <si>
    <t xml:space="preserve"> 00004718 </t>
  </si>
  <si>
    <t xml:space="preserve"> 00001379 </t>
  </si>
  <si>
    <t xml:space="preserve"> 00003768 </t>
  </si>
  <si>
    <t xml:space="preserve"> 00007307 </t>
  </si>
  <si>
    <t xml:space="preserve"> 00007292 </t>
  </si>
  <si>
    <t xml:space="preserve"> 00005318 </t>
  </si>
  <si>
    <t xml:space="preserve"> 00010999 </t>
  </si>
  <si>
    <t xml:space="preserve"> 00000367 </t>
  </si>
  <si>
    <t xml:space="preserve"> 7537 </t>
  </si>
  <si>
    <t>AGESUL</t>
  </si>
  <si>
    <t>FERRO CHATO LAMINADO 1/8"X5/8" PAULI 2,40KG-6M (COD.3263)</t>
  </si>
  <si>
    <t xml:space="preserve"> 7540 </t>
  </si>
  <si>
    <t>TUBO QUADRADO 80X80X1,50MM PAULI 23,03KG (COD.9702)</t>
  </si>
  <si>
    <t>BR</t>
  </si>
  <si>
    <t xml:space="preserve"> 7541 </t>
  </si>
  <si>
    <t>TUBO RETANGULAR 20X30X1,20MM PAULI 5,424KG (COD.7723)</t>
  </si>
  <si>
    <t xml:space="preserve"> 7542 </t>
  </si>
  <si>
    <t>TUBO RETANGULAR 30X50X1,20MM PAULI 9,10KG (COD.7812)</t>
  </si>
  <si>
    <t xml:space="preserve"> 7548 </t>
  </si>
  <si>
    <t>DOBRADICA TIPO GONZO 7/8" PAULI (COD.4771)</t>
  </si>
  <si>
    <t xml:space="preserve"> 7563 </t>
  </si>
  <si>
    <t>FECHO TRAMELA NR. 06 - 220MM PAULI (COD.4587)</t>
  </si>
  <si>
    <t xml:space="preserve"> 7564 </t>
  </si>
  <si>
    <t>FECHO TRAMELA NR. 04 - 150MM PAULI (COD.4564)</t>
  </si>
  <si>
    <t xml:space="preserve"> 5.1.14.1 </t>
  </si>
  <si>
    <t>FABRICAÇÃO E INSTALAÇÃO DE GRADIL EXTERNO EM PERFIL RETANGULAR (TUBO EM METALON GALVANIZADO (FORMATO: RETANGULAR/SEÇÃO: 50X30MM/ ESPESSURA: 1,25MM), PINTADO COM ESMALTE SINTÉTICO PREMIUM - BASEADO EM AGESUL (2001004044)</t>
  </si>
  <si>
    <t xml:space="preserve"> 88628 </t>
  </si>
  <si>
    <t xml:space="preserve"> ED-50496 </t>
  </si>
  <si>
    <t xml:space="preserve"> 010096 </t>
  </si>
  <si>
    <t>BARRA CHATA DE ACO 1"x 3/16"</t>
  </si>
  <si>
    <t xml:space="preserve"> 00011002 </t>
  </si>
  <si>
    <t xml:space="preserve"> 60.21.15 </t>
  </si>
  <si>
    <t xml:space="preserve"> 5.1.15.1 </t>
  </si>
  <si>
    <t>CUBA DE EMBUTIR RETANGULAR DE AÇO INOXIDÁVEL, 40 X 34 X 17 CM - FORNECIMENTO E INSTALAÇÃO. AF_01/2020  - BASEADO EM SINAPI (86900)</t>
  </si>
  <si>
    <t xml:space="preserve"> 88274 </t>
  </si>
  <si>
    <t xml:space="preserve"> 00004823 </t>
  </si>
  <si>
    <t xml:space="preserve"> 00001747 </t>
  </si>
  <si>
    <t xml:space="preserve"> 5.1.15.8 </t>
  </si>
  <si>
    <t>LAVATORIO (CANTO) ACESSIVEL - BASEADO EM FDE (08.16.056)</t>
  </si>
  <si>
    <t xml:space="preserve"> 88267 </t>
  </si>
  <si>
    <t xml:space="preserve"> 88248 </t>
  </si>
  <si>
    <t xml:space="preserve"> 2.80.70 </t>
  </si>
  <si>
    <t>FDE</t>
  </si>
  <si>
    <t>TRAVA QUIMICA</t>
  </si>
  <si>
    <t>GR</t>
  </si>
  <si>
    <t xml:space="preserve"> 3.14.10 </t>
  </si>
  <si>
    <t>BARRA DE APOIO P/ LAVATORIO INOX ESCOVADO D=30/35MM C=400MM C/ FLANGE</t>
  </si>
  <si>
    <t xml:space="preserve"> 6.40.42 </t>
  </si>
  <si>
    <t>VALVULA ESCOAMENTO LATAO CROMADO DN 1"</t>
  </si>
  <si>
    <t xml:space="preserve"> 6.45.03 </t>
  </si>
  <si>
    <t>SIFAO METALICO TIPO COPO DN 1X1 1/2"</t>
  </si>
  <si>
    <t xml:space="preserve"> 6.55.12 </t>
  </si>
  <si>
    <t>LAVATÓRIO DE CANTO ACESSÍVEL</t>
  </si>
  <si>
    <t xml:space="preserve"> 6.60.13 </t>
  </si>
  <si>
    <t>LIGAÇÃO FLEXÍVEL 1/2" X 40CM CROMADO COM CANOPLA</t>
  </si>
  <si>
    <t xml:space="preserve"> 6.60.75 </t>
  </si>
  <si>
    <t>TORNEIRA PRES 1/2" C/ALAVANCA TIPO MESA CROMADO</t>
  </si>
  <si>
    <t xml:space="preserve"> 6.95.52 </t>
  </si>
  <si>
    <t>FITA VEDANTE PARA ROSCA ROLO 3/4" X 50 M</t>
  </si>
  <si>
    <t xml:space="preserve"> 5.1.17.10 </t>
  </si>
  <si>
    <t>ESPELHO CRISTAL 4mm COM MOLDURA DE ALUMINIO - BASEADO EM SBC (190058)</t>
  </si>
  <si>
    <t xml:space="preserve"> 003847 </t>
  </si>
  <si>
    <t>CHAPA DE ISOPOR 10mm</t>
  </si>
  <si>
    <t xml:space="preserve"> 011802 </t>
  </si>
  <si>
    <t>MOLDURA DE ALUMINIO TP 15 PRATA BRILHANTE - BARRA COM 2,50m</t>
  </si>
  <si>
    <t xml:space="preserve"> 040068 </t>
  </si>
  <si>
    <t>ESPELHO CRISTAL 4mm</t>
  </si>
  <si>
    <t xml:space="preserve"> 5.1.18.1 </t>
  </si>
  <si>
    <t>PERSIANA TIPO ROLO,BLECAUTE,BLOQUEIO UV% TECIDO POLIESTER - BASEADO EM SBC (200503)</t>
  </si>
  <si>
    <t xml:space="preserve"> 88277 </t>
  </si>
  <si>
    <t xml:space="preserve"> 036552 </t>
  </si>
  <si>
    <t>PERSIANA TIPO ROLO,BLECAUTE,BLOQUEIO UV 100%,TECIDO 100% POLIESTER</t>
  </si>
  <si>
    <t xml:space="preserve"> 5.1.21.5 </t>
  </si>
  <si>
    <t>IMPERMEABILIZACAO DE JARDINEIRAS - BASEADO EM SBC (160700)</t>
  </si>
  <si>
    <t xml:space="preserve"> 88270 </t>
  </si>
  <si>
    <t xml:space="preserve"> 044121 </t>
  </si>
  <si>
    <t>IMPERMEABILIZANTE VIAPLUS TOP</t>
  </si>
  <si>
    <t xml:space="preserve"> 044122 </t>
  </si>
  <si>
    <t>PRIMER PARA MANTA ASFALTICA ECOPRIMER VIAPOL</t>
  </si>
  <si>
    <t xml:space="preserve"> 052124 </t>
  </si>
  <si>
    <t>MANTA EM VEU DE POLIESTER 3mm TIPO II CLASSE B SIKA</t>
  </si>
  <si>
    <t xml:space="preserve"> 055151 </t>
  </si>
  <si>
    <t>FERRAMENTA - BROXA DE CAIACAO 1257 TIGRE</t>
  </si>
  <si>
    <t xml:space="preserve"> 5.1.21.7 </t>
  </si>
  <si>
    <t>PLANTA RASTEIRA  - BASEADO EM SINAPI (98509)</t>
  </si>
  <si>
    <t xml:space="preserve"> 88441 </t>
  </si>
  <si>
    <t xml:space="preserve"> 00000360 </t>
  </si>
  <si>
    <t xml:space="preserve"> 6.1.1.7 </t>
  </si>
  <si>
    <t>CANALETA EVOLUTIVA APARENTE COM TAMPA EM PVC, DIM.:80X35 MM - BASEADO EM CPOS 38.07.700</t>
  </si>
  <si>
    <t xml:space="preserve"> 88264 </t>
  </si>
  <si>
    <t xml:space="preserve"> 88247 </t>
  </si>
  <si>
    <t xml:space="preserve"> FTL.IBI.021 </t>
  </si>
  <si>
    <t>CANALETA DLP 80X35x2000MM</t>
  </si>
  <si>
    <t xml:space="preserve"> 6.1.2.6 </t>
  </si>
  <si>
    <t>CAIXA TOMADA PISO FALSO COM DUAS TOMADAS 2P 15A-250V - BASEADO EM SBC (062505)</t>
  </si>
  <si>
    <t xml:space="preserve"> 062043 </t>
  </si>
  <si>
    <t>TOMADA MONOBLOCO 2P+T/UNIVERSAL 10A LINHA 250V TRAMONTINA</t>
  </si>
  <si>
    <t xml:space="preserve"> 000235 </t>
  </si>
  <si>
    <t>CAIXA DE PASSAGEM DE PISO 4"x4" BAIXA EM ALUMINIO STAMPLAC</t>
  </si>
  <si>
    <t xml:space="preserve"> 012088 </t>
  </si>
  <si>
    <t>TAMPA 4x4 LATAO 1 TOMADA DE PISO STAMPLAC</t>
  </si>
  <si>
    <t xml:space="preserve"> 6.1.5.1 </t>
  </si>
  <si>
    <t>ENTRADA DE ENERGIA AÉREA, TIPO B2, PADRÃO CEMIG, CARGA INSTALADA DE 10,1KW ATÉ 15KW, BIFÁSICO, COM SAÍDA SUBTERRÂNEA, INCLUSIVE POSTE, CAIXA PARA MEDIDOR, DISJUNTOR, BARRAMENTO, ATERRAMENTO E ACESSÓRIOS - BASEADA EM SETOP (ED-20580)</t>
  </si>
  <si>
    <t>C</t>
  </si>
  <si>
    <t>Material</t>
  </si>
  <si>
    <t>Quantidade</t>
  </si>
  <si>
    <t>Unidade</t>
  </si>
  <si>
    <t>Preço Unitário</t>
  </si>
  <si>
    <t>Custo Horário</t>
  </si>
  <si>
    <t>MATED-20647</t>
  </si>
  <si>
    <t>ARAME GALVANIZADO (BITOLA: 12BWG|DIÂMETRO DO FIO: 2,77MM|MASSA LINEAR: 0,0454KG/M)</t>
  </si>
  <si>
    <t>MATED-19556</t>
  </si>
  <si>
    <t>BARRA CHATA (MATERIAL: COBRE ELETROLÍTICO|APLICAÇÃO: BARRAMENTO)</t>
  </si>
  <si>
    <t>MATED-12995</t>
  </si>
  <si>
    <t>CONECTOR FENDIDO DE PRESSÃO "SPLIT-BOLT" (ACABAMENTO: ESTANHADO BIMETÁLICO|SEÇÃO DO CABO: 2,5-25MM2)</t>
  </si>
  <si>
    <t>MATED-17032</t>
  </si>
  <si>
    <t>DISJUNTOR (TIPO: BIPOLAR|CURVA:C|CORRENTE: 63A|I MÁX: 10KA)</t>
  </si>
  <si>
    <t>MATED-12613</t>
  </si>
  <si>
    <t>CABO DE COBRE NU (SEÇÃO TRANSVERSAL: 16MM2|NÚMEROS DE FIOS: 7|DIÂMETRO DOS FIOS: 1,70MM|CLASSE: 2A)</t>
  </si>
  <si>
    <t>D</t>
  </si>
  <si>
    <t>Atividades Auxiliares</t>
  </si>
  <si>
    <t>Atividade Auxiliar</t>
  </si>
  <si>
    <t>ED-48704</t>
  </si>
  <si>
    <t>ABRAÇADEIRA AJUSTÁVEL PARA POSTE, EM AÇO GALVANIZADO, COMPRIMENTO 80CM, INCLUSIVE INSTALAÇÃO</t>
  </si>
  <si>
    <t>ED-49064</t>
  </si>
  <si>
    <t>CABEÇOTE DE ALUMÍNIO PARA POSTE, DIÂMETRO 1.1/4", EXCLUSIVE ELETRODUTO, INCLUSIVE INSTALAÇÃO</t>
  </si>
  <si>
    <t>ELETRODUTO DE PVC RÍGIDO ROSCÁVEL, DIÂMETRO DE 32MM (1.1/4"), INCLUSIVE ACESSÓRIOS PARA FIXAÇÃO E CONEXÕES</t>
  </si>
  <si>
    <t>ED-20648</t>
  </si>
  <si>
    <t>POSTE PARA ENTRADA DE ENERGIA EM AÇO GALVANIZADO, TIPO PA 2 OU PA 4, DIÂMETRO NOMINAL DE 102MM, ESP. 2MM, INCLUSIVE TAMPÃO   FORNECIMENTO, EXCLUSIVE MONTAGEM E INSTALAÇÃO</t>
  </si>
  <si>
    <t>CAIXA PARA MEDIÇÃO, TIPO CM 2, DIMENSÕES CONFORME PADRÃO CEMIG, EXCLUSIVE DISJUNTOR, INCLUSIVE INSTALAÇÃO</t>
  </si>
  <si>
    <t xml:space="preserve"> 7.1.1.1 </t>
  </si>
  <si>
    <t>GRELHA DE INSUFLAMENTO/RETORNO, EM ALUMÍNIO ATÉ 0,25 M2 (FORNECIMENTO E MONTAGEM) - BASEADO EM   SEINFRA (C3873)</t>
  </si>
  <si>
    <t xml:space="preserve"> I7363 </t>
  </si>
  <si>
    <t>SEINFRA</t>
  </si>
  <si>
    <t>GRELHAS DE INSUFLAMENTO/RETORNO EM ALUMÍNIO ATÉ 0,25 M2 (FORN. E MONTAGEM)</t>
  </si>
  <si>
    <t xml:space="preserve"> 7.1.1.2 </t>
  </si>
  <si>
    <t>DIFUSOR DIRECIONAL PARA INSUFLAMENTO, EM ALUMÍNIO ANODIZADO AO NATURAL FOSCO, COM DIMESÕES 371X208mm, INCLUSIVE REGISTRO - BASEADO EM CPOS/CDHU (61.10.511)</t>
  </si>
  <si>
    <t xml:space="preserve"> 88279 </t>
  </si>
  <si>
    <t xml:space="preserve"> Q.04.000.031425 </t>
  </si>
  <si>
    <t>CPOS/CDHU</t>
  </si>
  <si>
    <t>Difusor para insuflamento de ar com plenum, modelo ADLK-S-AG, tamanhos 2,3,4,e 5; ref. Trox ou equivalente</t>
  </si>
  <si>
    <t xml:space="preserve"> 7.1.1.3 </t>
  </si>
  <si>
    <t>Damper de regulagem manual, tamanho: 0,10 m² a 0,14 m² - BASEADO EM CPOS/CDHU (61.10.401)</t>
  </si>
  <si>
    <t xml:space="preserve"> 88241 </t>
  </si>
  <si>
    <t xml:space="preserve"> Q.04.000.031409 </t>
  </si>
  <si>
    <t>Damper de regulagem manual, modelo RG-B; tamanho: 0,10 m² a 0,14 m²; referência comercial: Trox, Difus-ar ou equivalente</t>
  </si>
  <si>
    <t xml:space="preserve"> 7.1.1.4 </t>
  </si>
  <si>
    <t>Veneziana com tela - BASEADO CPOS/CDHU (61.10.582)</t>
  </si>
  <si>
    <t xml:space="preserve"> Q.04.000.032358 </t>
  </si>
  <si>
    <t>Veneziana com tela, modelo AWG; referência comercial: Trox ou equivalente</t>
  </si>
  <si>
    <t xml:space="preserve"> 7.1.1.5 </t>
  </si>
  <si>
    <t>CONJUNTO PARA TOMADA DE AR EXTERNO COMPOSTA DE (VENEZIANA+FILTRO+REGISTRO) - BASEADO EM SBC (070578)</t>
  </si>
  <si>
    <t xml:space="preserve"> 88250 </t>
  </si>
  <si>
    <t xml:space="preserve"> 88275 </t>
  </si>
  <si>
    <t xml:space="preserve"> 12655 </t>
  </si>
  <si>
    <t>Grelhas. difusores, damper sob pressão, tomada de ar exterior com filtragem, fixação e demais acessórios (infraestrutura p/sistema package de climatização)- fornecimento e instalação - pavilhão existente do CCS</t>
  </si>
  <si>
    <t xml:space="preserve"> 7.1.2.1 </t>
  </si>
  <si>
    <t>EXAUSTOR E INSUFLADOR DE AR COM FILTRO FH G4+F8 - BASEADO EM SBC (070523)</t>
  </si>
  <si>
    <t xml:space="preserve"> FTL.IBI.033 </t>
  </si>
  <si>
    <t>VENTILADOR, MOD. FH 400 COM  FILTRO G4+F8, ALIMENTAÇÃO: 220V/2F+T/60Hz, VAZÃO  DE 1870 m³/h, PRESSÃO DISPONIVEL 16mmCA,</t>
  </si>
  <si>
    <t xml:space="preserve"> 7.1.3.1 </t>
  </si>
  <si>
    <t>MINI VENTILADOR AXIAL MIXVENT 500/150 - BASEADO EM SBC (070205)</t>
  </si>
  <si>
    <t xml:space="preserve"> FTL.IBI.034 </t>
  </si>
  <si>
    <t>MINI VENTILADOR AXIAL MIXVENT 500/150</t>
  </si>
  <si>
    <t xml:space="preserve"> 7.1.4.1 </t>
  </si>
  <si>
    <t xml:space="preserve"> FTL.IBI.035 </t>
  </si>
  <si>
    <t>VENTILADOR, MOD. FH 125 COM  FILTRO G4+F8, ALIMENTAÇÃO: 220V/2F+T/60Hz, VAZÃO  DE 200 m³/h, PRESSÃO DISPONIVEL 10mmCA</t>
  </si>
  <si>
    <t xml:space="preserve"> 7.1.5.1 </t>
  </si>
  <si>
    <t>AR CONDICIONADO DUTO HEAVY CARRIER 36.000 BTU/H - QUENTE/FRI - BASEADO EM SBC (070921)</t>
  </si>
  <si>
    <t xml:space="preserve"> 00039559 </t>
  </si>
  <si>
    <t xml:space="preserve"> 7.1.6.1 </t>
  </si>
  <si>
    <t>CHAPA DE AÇO GALVANIZADO #26 - BASEADO EM SBC (073352)</t>
  </si>
  <si>
    <t xml:space="preserve"> 100308 </t>
  </si>
  <si>
    <t xml:space="preserve"> 010943 </t>
  </si>
  <si>
    <t>CHAPA DE ACO GALVANIZADA BITOLA GSG 26 0,50mm (4,00kg/m2)</t>
  </si>
  <si>
    <t xml:space="preserve"> 7.1.6.2 </t>
  </si>
  <si>
    <t>CHAPA DE ACO GALVANIZADO #24 (5,20kg/m2) PARA DUTOS EXAUSTAO - BASEADO EM  SBC (073351)</t>
  </si>
  <si>
    <t xml:space="preserve"> 88423 </t>
  </si>
  <si>
    <t xml:space="preserve"> 007065 </t>
  </si>
  <si>
    <t>PREFABRICACAO/USINAGEM/CORTE/DOBRA CHAPA GALVANIZADA</t>
  </si>
  <si>
    <t xml:space="preserve"> 014226 </t>
  </si>
  <si>
    <t>CHAPA DE ACO GALVANIZADA BITOLA GSG 24 0,64mm (5,12kg/m2)</t>
  </si>
  <si>
    <t xml:space="preserve"> 7.1.6.3 </t>
  </si>
  <si>
    <t>Manta em lã de vidro - BASEADO EM  ORSE (9854)</t>
  </si>
  <si>
    <t xml:space="preserve"> F.07.000.024075 </t>
  </si>
  <si>
    <t>Manta de lã de vidro e/ou lã de rocha de 2´</t>
  </si>
  <si>
    <t xml:space="preserve"> 7.1.6.4 </t>
  </si>
  <si>
    <t>DUTO FLEXIVEL DE ALUMINIO C/ ISOLAM. TERM.LA VIDRO 150MM 6"" - BASEADO EM SBC (070665)</t>
  </si>
  <si>
    <t xml:space="preserve"> 036512 </t>
  </si>
  <si>
    <t>DUTO FLEXIVEL ALUMINIO COM ISOLAMENTO TERMICO 25mm LA VIDRO 6" 150mm</t>
  </si>
  <si>
    <t xml:space="preserve"> 099950 </t>
  </si>
  <si>
    <t>MONTADOR DE ESTRUTURA EM ALUMINIO</t>
  </si>
  <si>
    <t xml:space="preserve"> 7.1.6.5 </t>
  </si>
  <si>
    <t>DUTO FLEXIVEL DE ALUMINIO  (180 MM)  - BASEADO EM SBC (070656)</t>
  </si>
  <si>
    <t xml:space="preserve"> 036506 </t>
  </si>
  <si>
    <t>DUTO ALUMINIZADO FLEXIVEL SEM ISOLAMENTO 7" 180mm</t>
  </si>
  <si>
    <t xml:space="preserve"> 7.1.7.2 </t>
  </si>
  <si>
    <t>Tubo de cobre com isolamento térmico - ø 3/4" esp. 9mm - BASEADO EM IOPES (161005)</t>
  </si>
  <si>
    <t xml:space="preserve"> 063096 </t>
  </si>
  <si>
    <t>TUBO DE COBRE FLEXIVEL 3/4" PAREDE 0,79MM (1/32")</t>
  </si>
  <si>
    <t xml:space="preserve"> 079166 </t>
  </si>
  <si>
    <t>BORRACHA ELASTOMERICA DIAM. 3/4" (19MM) ESP 9MM</t>
  </si>
  <si>
    <t xml:space="preserve"> 8.1.1.1 </t>
  </si>
  <si>
    <t>CAIXA DE PASSAGEM 40x40cm COM GRELHA REMOVIVEL - BASEADO EM SBC (055895)</t>
  </si>
  <si>
    <t xml:space="preserve"> 001900 </t>
  </si>
  <si>
    <t>TIJOLO CERAMICO MACICO RECOSIDO 6,0 x 9 x 19cm (UNIDADE)</t>
  </si>
  <si>
    <t xml:space="preserve"> 063713 </t>
  </si>
  <si>
    <t>TAMPA SIMPLES EM ALUMINIO FUNDIDO 40x40cm</t>
  </si>
  <si>
    <t xml:space="preserve"> 087021 </t>
  </si>
  <si>
    <t>ARGAMASSA PREFABRICADA PARA CONTRAPISO MATRIX VOTORANTIN (12,80 kg/m2xcm)</t>
  </si>
  <si>
    <t xml:space="preserve"> 087024 </t>
  </si>
  <si>
    <t>ARGAMASSA PREFABRICADA PARA ASSENTAMENTO DE TIJOLOS ASSENTAFACIL</t>
  </si>
  <si>
    <t xml:space="preserve"> 8.1.1.2 </t>
  </si>
  <si>
    <t>CAIXA DE DRENAGEM DE INFILTRAÇÃO EM ALVENARIA (40X40X40CM), REVESTIMENTO EM ARGAMASSA COM ADITIVO IMPERMEABILIZANTE, COM TAMPA EM GRELHA, INCLUSIVE ESCAVAÇÃO, REATERRO E TRANSPORTE E RETIRADA DO MATERIAL ESCAVADO (EM CAÇAMBA) - BASEADO EMSETOP (ED-49908)</t>
  </si>
  <si>
    <t xml:space="preserve"> ED-48227 </t>
  </si>
  <si>
    <t xml:space="preserve"> ED-51093 </t>
  </si>
  <si>
    <t xml:space="preserve"> ED-48314 </t>
  </si>
  <si>
    <t xml:space="preserve"> ED-51107 </t>
  </si>
  <si>
    <t xml:space="preserve"> ED-14505 </t>
  </si>
  <si>
    <t>GRELHA PARA CAIXA COLETORA DE ÁGUA PLUVIAL EM BARRA CHATA 3/4"X1/8" COM REQUADRO EM CANTONEIRA 7/8"X1/8", INCLUSIVE UMA (1) DEMÃO DE FUNDO ANTICORROSIVO E DUAS (2) DEMÃOS DE PINTURA ESMALTE (FORNECIMENTO/FABRICAÇÃO)</t>
  </si>
  <si>
    <t xml:space="preserve"> ED-51120 </t>
  </si>
  <si>
    <t xml:space="preserve"> ED-50760 </t>
  </si>
  <si>
    <t xml:space="preserve"> ED-51125 </t>
  </si>
  <si>
    <t xml:space="preserve"> ED-48324 </t>
  </si>
  <si>
    <t>TRANSPORTE, LANÇAMENTO E ADENSAMENTO DE CONCRETO EM RADIER, PISO OU ELEMENTO PRÉ MOLDADO, INCLUSIVE ACABAMENTO</t>
  </si>
  <si>
    <t xml:space="preserve"> 9.1.1.2 </t>
  </si>
  <si>
    <t>CAIXA DE ESGOTO DE INSPEÇÃO/PASSAGEM EM ALVENARIA (40X40X45CM), REVESTIMENTO EM ARGAMASSA COM ADITIVO IMPERMEABILIZANTE, COM TAMPA DE CONCRETO, INCLUSIVE ESCAVAÇÃO, REATERRO E TRANSPORTE E RETIRADA DO MATERIAL ESCAVADO (EM CAÇAMBA) - BASEADO EM SETOP (ED-49873)</t>
  </si>
  <si>
    <t>CORTE, DOBRA E MONTAGEM DE AÇO CA 50/60, INCLUSIVE ESPAÇADOR</t>
  </si>
  <si>
    <t>FÔRMA E DESFORMA PARA VIGA CINTA/BLOCO COM TÁBUA E SARRAFO, REAPROVEITAMENTO (3X) (FUNDAÇÃO)</t>
  </si>
  <si>
    <t xml:space="preserve"> 9.1.1.3 </t>
  </si>
  <si>
    <t>CAIXA DE DRENAGEM DE INSPEÇÃO/PASSAGEM EM ALVENARIA (40X40X55CM), REVESTIMENTO EM ARGAMASSA COM ADITIVO IMPERMEABILIZANTE, COM TAMPA EM GRELHA, INCLUSIVE ESCAVAÇÃO, REATERRO E TRANSPORTE E RETIRADA DO MATERIAL ESCAVADO (EM CAÇAMBA) - BASEADO EM SETOP (ED-49908)</t>
  </si>
  <si>
    <t>ED-14505</t>
  </si>
  <si>
    <t xml:space="preserve"> 9.1.1.5 </t>
  </si>
  <si>
    <t>CAIXA SIFONADA GIRAFÁCIL COM GRELHA BRANCA PVC 100x140x50MM - BASEADO EM SBC (053493)</t>
  </si>
  <si>
    <t xml:space="preserve"> 000386 </t>
  </si>
  <si>
    <t>SOLUCAO LIMPADORA PARA PVC EMBALAGEM 200cc</t>
  </si>
  <si>
    <t xml:space="preserve"> 003389 </t>
  </si>
  <si>
    <t>ADESIVO PARA PVC bisnaga de 75 gramas</t>
  </si>
  <si>
    <t xml:space="preserve"> 043657 </t>
  </si>
  <si>
    <t>CAIXA SIFONADA GIRAFACIL COM GRELHA REDONDA BRANCA COM 5 ENTRADAS 100x140x50mm TIGRE</t>
  </si>
  <si>
    <t xml:space="preserve"> 9.1.1.6 </t>
  </si>
  <si>
    <t>CAIXA DE GORDURA PREMOLDADA COM TAMPA - CAPACIDADE 18 LITROS - BASEADO EM CPOS/CDHU (49.03.022)</t>
  </si>
  <si>
    <t xml:space="preserve"> O.01.000.960000 </t>
  </si>
  <si>
    <t>Caixa de gordura em concreto com tampa, modelo G1 (para 1 pia), volume 18 litros; ref. Concrebox ou equivamente</t>
  </si>
  <si>
    <t xml:space="preserve"> 9.1.2.1 </t>
  </si>
  <si>
    <t>VALVULA DE ADMISSÃO DE AR VAA/50- BASEADO EM SBC (070593)</t>
  </si>
  <si>
    <t xml:space="preserve"> FTL.IBI.063 </t>
  </si>
  <si>
    <t>VALVULA ADMISSÃO DE AR VAA/50</t>
  </si>
  <si>
    <t xml:space="preserve"> 9.3.3.1 </t>
  </si>
  <si>
    <t>TUBO DE DESCIDA 1.1/2" X 82 CM PARA VÁLVULA DE DESCARGA COM JOELHO AZUL - BASEADO EM ORSE (9273)</t>
  </si>
  <si>
    <t xml:space="preserve"> 981 </t>
  </si>
  <si>
    <t>Fita veda rosca 18mm</t>
  </si>
  <si>
    <t xml:space="preserve"> 9591 </t>
  </si>
  <si>
    <t>Tubo descida para válvula de descarga, inclusive joelho (tigre ou similar)</t>
  </si>
  <si>
    <t xml:space="preserve"> 10.7.1.12 </t>
  </si>
  <si>
    <t>APLICAÇÃO DE SELANTE, MASTIQUE ELÁSTICO, EM JUNTA DE DILAÇÃO, DIMENSÃO 20X10 MM, FATOR DE FORMA 1:2, INCLUSIVE DELIMITADOR DE PROFUNDIDADE - BASEADO EM SETOP (ED-50579)</t>
  </si>
  <si>
    <t xml:space="preserve"> MATED-8151 </t>
  </si>
  <si>
    <t>ADESIVO/SELANTE ELÁSTICO MONOCOMPONENTE (APLICAÇÃO: USO GERAL|BASE: POLIURETANO|EMBALAGEM: 310ML|DENSIDADE*: 1,35G/CM3)*VALORES REFERENCIAIS APROXIMADOS</t>
  </si>
  <si>
    <t xml:space="preserve"> 00044073 </t>
  </si>
  <si>
    <t xml:space="preserve"> 10.9.1.5 </t>
  </si>
  <si>
    <t>LASTRO COM MATERIAL GRANULAR, APLICADO EM PISOS OU LAJES SOBRE SOLO, ESPESSURA DE *10 CM*, INCLUSIVE USINAGEM DE BRITA GRADUADA TRATADA COM CIMENTO. AF_07/2019 - BASEADO EM SINAPI (100324)</t>
  </si>
  <si>
    <t xml:space="preserve"> 91277 </t>
  </si>
  <si>
    <t xml:space="preserve"> 91278 </t>
  </si>
  <si>
    <t xml:space="preserve"> 96394 </t>
  </si>
  <si>
    <t>SUBTOTAL DO ITEM 4.1.2</t>
  </si>
  <si>
    <t>SUBTOTAL DO ITEM 4.1.3</t>
  </si>
  <si>
    <t>4.1.4</t>
  </si>
  <si>
    <t>4.1.4.1</t>
  </si>
  <si>
    <t>4.1.5</t>
  </si>
  <si>
    <t>4.1.5.1</t>
  </si>
  <si>
    <t>REFORMA E CONSTRUÇÃO</t>
  </si>
  <si>
    <t>ALVENARIA, CHAPISCO E REBOCO</t>
  </si>
  <si>
    <t>5.1.1</t>
  </si>
  <si>
    <t>5.1.1.1</t>
  </si>
  <si>
    <t>5.1.1.2</t>
  </si>
  <si>
    <t>5.1.1.3</t>
  </si>
  <si>
    <t>5.1.1.4</t>
  </si>
  <si>
    <t>5.1.2</t>
  </si>
  <si>
    <t>5.1.2.1</t>
  </si>
  <si>
    <t>5.1.5</t>
  </si>
  <si>
    <t>5.1.5.1</t>
  </si>
  <si>
    <t>5.1.5.2</t>
  </si>
  <si>
    <t>5.1.3</t>
  </si>
  <si>
    <t>5.1.4</t>
  </si>
  <si>
    <t>PISO INTERNO</t>
  </si>
  <si>
    <t>5.1.2.2</t>
  </si>
  <si>
    <t>RODAPÉ</t>
  </si>
  <si>
    <t>5.1.3.1</t>
  </si>
  <si>
    <t>PISO EXTERNO</t>
  </si>
  <si>
    <t>5.1.4.1</t>
  </si>
  <si>
    <t>5.1.4.2</t>
  </si>
  <si>
    <t>SUBTOTAL DO ITEM 5.1.1</t>
  </si>
  <si>
    <t>SUBTOTAL DO ITEM 5.1.2</t>
  </si>
  <si>
    <t>SUBTOTAL DO ITEM 5.1.3</t>
  </si>
  <si>
    <t>SUBTOTAL DO ITEM 5.1.4</t>
  </si>
  <si>
    <t>SUBTOTAL DO ITEM  5.1.5</t>
  </si>
  <si>
    <t>SUBTOTAL DO ITEM 5.1.6</t>
  </si>
  <si>
    <t>SUBTOTAL DO ITEM 5.1.7</t>
  </si>
  <si>
    <t>SUBTOTAL DO ITEM 5.1.8</t>
  </si>
  <si>
    <t>SUBTOTAL DO ITEM 5.1.9</t>
  </si>
  <si>
    <t>SUBTOTAL DO ITEM 5.1.10</t>
  </si>
  <si>
    <t>SUBTOTAL DO ITEM  5.1.11</t>
  </si>
  <si>
    <t>SUBTOTAL DO ITEM  5.1.12</t>
  </si>
  <si>
    <t>SUBTOTAL DO ITEM 5.1.13</t>
  </si>
  <si>
    <t>SUBTOTAL DO ITEM 5.1.14</t>
  </si>
  <si>
    <t>SUBTOTAL DO ITEM 5.1.15</t>
  </si>
  <si>
    <t>5.1.15</t>
  </si>
  <si>
    <t>5.1.15.1</t>
  </si>
  <si>
    <t>5.1.14</t>
  </si>
  <si>
    <t>5.1.14.1</t>
  </si>
  <si>
    <t>5.1.13</t>
  </si>
  <si>
    <t>5.1.13.1</t>
  </si>
  <si>
    <t>5.1.12</t>
  </si>
  <si>
    <t>5.1.12.1</t>
  </si>
  <si>
    <t>5.1.11</t>
  </si>
  <si>
    <t>5.1.11.1</t>
  </si>
  <si>
    <t>5.1.10</t>
  </si>
  <si>
    <t>5.1.10.1</t>
  </si>
  <si>
    <t>5.1.9</t>
  </si>
  <si>
    <t>5.1.9.1</t>
  </si>
  <si>
    <t>5.1.8</t>
  </si>
  <si>
    <t>5.1.8.1</t>
  </si>
  <si>
    <t>5.1.7</t>
  </si>
  <si>
    <t>5.1.7.1</t>
  </si>
  <si>
    <t>5.1.6</t>
  </si>
  <si>
    <t>5.1.6.1</t>
  </si>
  <si>
    <t xml:space="preserve">PAREDES INTERNAS </t>
  </si>
  <si>
    <t>5.1.5.3</t>
  </si>
  <si>
    <t>5.1.5.4</t>
  </si>
  <si>
    <t xml:space="preserve">PAREDES EXTERNAS </t>
  </si>
  <si>
    <t>TETO</t>
  </si>
  <si>
    <t>5.1.7.2</t>
  </si>
  <si>
    <t>5.1.7.3</t>
  </si>
  <si>
    <t>5.1.7.4</t>
  </si>
  <si>
    <t>5.1.7.5</t>
  </si>
  <si>
    <t>5.1.7.6</t>
  </si>
  <si>
    <t>5.1.7.7</t>
  </si>
  <si>
    <t>PLATIBANDA</t>
  </si>
  <si>
    <t>PINGADEIRA EM CONCRETO</t>
  </si>
  <si>
    <t>CALHA EM CONCRETO IMPERMEABILIZADA</t>
  </si>
  <si>
    <t>JANELAS</t>
  </si>
  <si>
    <t>5.1.10.2</t>
  </si>
  <si>
    <t>5.1.11.2</t>
  </si>
  <si>
    <t>5.1.11.3</t>
  </si>
  <si>
    <t>5.1.11.4</t>
  </si>
  <si>
    <t>5.1.11.5</t>
  </si>
  <si>
    <t>5.1.11.6</t>
  </si>
  <si>
    <t>5.1.11.7</t>
  </si>
  <si>
    <t>5.1.11.8</t>
  </si>
  <si>
    <t>5.1.12.2</t>
  </si>
  <si>
    <t>5.1.12.3</t>
  </si>
  <si>
    <t>5.1.12.4</t>
  </si>
  <si>
    <t>5.1.12.5</t>
  </si>
  <si>
    <t>5.1.12.6</t>
  </si>
  <si>
    <t>PORTAS</t>
  </si>
  <si>
    <t>PORTÕES</t>
  </si>
  <si>
    <t>GRADIL</t>
  </si>
  <si>
    <t xml:space="preserve">LOUÇAS E PEÇAS VINCULADAS </t>
  </si>
  <si>
    <t>5.1.15.2</t>
  </si>
  <si>
    <t>5.1.15.3</t>
  </si>
  <si>
    <t>5.1.15.4</t>
  </si>
  <si>
    <t>5.1.15.5</t>
  </si>
  <si>
    <t>5.1.15.6</t>
  </si>
  <si>
    <t>5.1.15.7</t>
  </si>
  <si>
    <t>5.1.16</t>
  </si>
  <si>
    <t>5.1.16.1</t>
  </si>
  <si>
    <t>5.1.16.2</t>
  </si>
  <si>
    <t>5.1.16.3</t>
  </si>
  <si>
    <t>5.1.16.4</t>
  </si>
  <si>
    <t>5.1.16.5</t>
  </si>
  <si>
    <t>5.1.16.6</t>
  </si>
  <si>
    <t>SUBTOTAL DO ITEM 5.1.16</t>
  </si>
  <si>
    <t>SUBTOTAL DO ITEM 5.1.17</t>
  </si>
  <si>
    <t>5.1.17</t>
  </si>
  <si>
    <t>5.1.17.1</t>
  </si>
  <si>
    <t>5.1.17.2</t>
  </si>
  <si>
    <t>5.1.17.3</t>
  </si>
  <si>
    <t>5.1.17.4</t>
  </si>
  <si>
    <t>5.1.17.5</t>
  </si>
  <si>
    <t>5.1.17.6</t>
  </si>
  <si>
    <t>5.1.17.7</t>
  </si>
  <si>
    <t>5.1.17.8</t>
  </si>
  <si>
    <t>5.1.17.9</t>
  </si>
  <si>
    <t>5.1.17.10</t>
  </si>
  <si>
    <t>5.1.17.11</t>
  </si>
  <si>
    <t>5.1.17.12</t>
  </si>
  <si>
    <t>5.1.18</t>
  </si>
  <si>
    <t>5.1.18.1</t>
  </si>
  <si>
    <t>5.1.18.2</t>
  </si>
  <si>
    <t>5.1.18.3</t>
  </si>
  <si>
    <t>5.1.18.4</t>
  </si>
  <si>
    <t>SUBTOTAL DO ITEM 5.1.18</t>
  </si>
  <si>
    <t>5.1.19</t>
  </si>
  <si>
    <t>5.1.19.1</t>
  </si>
  <si>
    <t>5.1.19.2</t>
  </si>
  <si>
    <t>SUBTOTAL DO ITEM 5.1.19</t>
  </si>
  <si>
    <t>5.1.20</t>
  </si>
  <si>
    <t>5.1.20.1</t>
  </si>
  <si>
    <t>5.1.20.2</t>
  </si>
  <si>
    <t>SUBTOTAL DO ITEM 5.1.20</t>
  </si>
  <si>
    <t>5.1.21</t>
  </si>
  <si>
    <t>5.1.21.1</t>
  </si>
  <si>
    <t>5.1.21.2</t>
  </si>
  <si>
    <t>5.1.21.3</t>
  </si>
  <si>
    <t>5.1.21.4</t>
  </si>
  <si>
    <t>5.1.21.5</t>
  </si>
  <si>
    <t>5.1.21.6</t>
  </si>
  <si>
    <t>5.1.21.7</t>
  </si>
  <si>
    <t>SUBTOTAL DO ITEM 5.1.21</t>
  </si>
  <si>
    <t>SUBTOTAL DO ITEM 5.1</t>
  </si>
  <si>
    <t>TOTAL DO ITEM 5</t>
  </si>
  <si>
    <t>PEÇAS DE GRANITO</t>
  </si>
  <si>
    <t>METAIS E ACESSÓRIOS</t>
  </si>
  <si>
    <t>DIVERSOS</t>
  </si>
  <si>
    <t>GUARDA-CORPO E CORRIMÃO RAMPA</t>
  </si>
  <si>
    <t>ACESSIBILIDADE</t>
  </si>
  <si>
    <t>PAISAGISMO</t>
  </si>
  <si>
    <t>6.1.1</t>
  </si>
  <si>
    <t>6.1.1.1</t>
  </si>
  <si>
    <t>6.1.1.2</t>
  </si>
  <si>
    <t>6.1.1.3</t>
  </si>
  <si>
    <t>6.1.1.4</t>
  </si>
  <si>
    <t>INFRAESTRUTURA</t>
  </si>
  <si>
    <t>6.1.1.5</t>
  </si>
  <si>
    <t>6.1.1.6</t>
  </si>
  <si>
    <t>6.1.1.7</t>
  </si>
  <si>
    <t>6.1.1.8</t>
  </si>
  <si>
    <t>6.1.1.9</t>
  </si>
  <si>
    <t>INTERRUPTORES, TOMADAS, LUMINÁRIAS E SENSOR</t>
  </si>
  <si>
    <t>SUBTOTAL DO ITEM 6.1.1</t>
  </si>
  <si>
    <t>6.1.2</t>
  </si>
  <si>
    <t>6.1.2.1</t>
  </si>
  <si>
    <t>6.1.2.2</t>
  </si>
  <si>
    <t>SUBTOTAL DO ITEM 6.1.2</t>
  </si>
  <si>
    <t>6.1.2.3</t>
  </si>
  <si>
    <t>6.1.2.4</t>
  </si>
  <si>
    <t>6.1.2.5</t>
  </si>
  <si>
    <t>6.1.2.6</t>
  </si>
  <si>
    <t>6.1.2.7</t>
  </si>
  <si>
    <t>6.1.2.8</t>
  </si>
  <si>
    <t>6.1.2.9</t>
  </si>
  <si>
    <t>6.1.2.10</t>
  </si>
  <si>
    <t>CABEAMENTO</t>
  </si>
  <si>
    <t>6.1.3</t>
  </si>
  <si>
    <t>6.1.3.1</t>
  </si>
  <si>
    <t>6.1.3.2</t>
  </si>
  <si>
    <t>QUADROS ELÉTRICOS</t>
  </si>
  <si>
    <t>6.1.4</t>
  </si>
  <si>
    <t>6.1.4.1</t>
  </si>
  <si>
    <t>6.1.4.2</t>
  </si>
  <si>
    <t>6.1.5</t>
  </si>
  <si>
    <t>6.1.5.1</t>
  </si>
  <si>
    <t>6.1.4.3</t>
  </si>
  <si>
    <t>6.1.4.4</t>
  </si>
  <si>
    <t>6.1.4.5</t>
  </si>
  <si>
    <t>6.1.4.6</t>
  </si>
  <si>
    <t>6.1.4.7</t>
  </si>
  <si>
    <t>SUBTOTAL DO ITEM 6.1.3</t>
  </si>
  <si>
    <t>SUBTOTAL DO ITEM 6.1.4</t>
  </si>
  <si>
    <t>FORNECIMENTO POR REDES DE DISTRIBUIÇÃO PRIMÁRIAS
SECUNDÁRIAS TRIFÁSICAS</t>
  </si>
  <si>
    <t>SUBTOTAL DO ITEM  6.1.5</t>
  </si>
  <si>
    <t>SUBTOTAL DO ITEM 6.1</t>
  </si>
  <si>
    <t>TOTAL DO ITEM 6</t>
  </si>
  <si>
    <t>7.1.1</t>
  </si>
  <si>
    <t>7.1.1.1</t>
  </si>
  <si>
    <t>7.1.1.2</t>
  </si>
  <si>
    <t>7.1.1.3</t>
  </si>
  <si>
    <t>7.1.1.4</t>
  </si>
  <si>
    <t>CLIMATIZAÇÃO</t>
  </si>
  <si>
    <t>ACESSORIOS</t>
  </si>
  <si>
    <t>7.1.1.5</t>
  </si>
  <si>
    <t>VENTILADOR BOOSTER</t>
  </si>
  <si>
    <t>7.1.2</t>
  </si>
  <si>
    <t>7.1.2.1</t>
  </si>
  <si>
    <t>VENTILADORES PARA EXAUSTÃO DE AR</t>
  </si>
  <si>
    <t>VENTILADORES PARA RENOVAÇÃO DE AR</t>
  </si>
  <si>
    <t>SISTEMA SPLIT - UNIDADE CONDESADORA</t>
  </si>
  <si>
    <t>DUTOS</t>
  </si>
  <si>
    <t>7.1.3</t>
  </si>
  <si>
    <t>7.1.3.1</t>
  </si>
  <si>
    <t>7.1.4</t>
  </si>
  <si>
    <t>7.1.4.1</t>
  </si>
  <si>
    <t>7.1.5</t>
  </si>
  <si>
    <t>7.1.5.1</t>
  </si>
  <si>
    <t>7.1.6</t>
  </si>
  <si>
    <t>7.1.6.1</t>
  </si>
  <si>
    <t>SUBTOTAL DO ITEM  7.1.5</t>
  </si>
  <si>
    <t>SUBTOTAL DO ITEM 7.1.4</t>
  </si>
  <si>
    <t>SUBTOTAL DO ITEM 7.1.3</t>
  </si>
  <si>
    <t>SUBTOTAL DO ITEM 7.1.2</t>
  </si>
  <si>
    <t>SUBTOTAL DO ITEM 7.1.1</t>
  </si>
  <si>
    <t>7.1.6.2</t>
  </si>
  <si>
    <t>7.1.6.3</t>
  </si>
  <si>
    <t>7.1.6.4</t>
  </si>
  <si>
    <t>7.1.6.5</t>
  </si>
  <si>
    <t>TUBOS</t>
  </si>
  <si>
    <t>7.1.7</t>
  </si>
  <si>
    <t>7.1.7.1</t>
  </si>
  <si>
    <t>7.1.7.2</t>
  </si>
  <si>
    <t>SUBTOTAL DO ITEM 7.1</t>
  </si>
  <si>
    <t>SUBTOTAL DO ITEM 7.1.7</t>
  </si>
  <si>
    <t>SUBTOTAL DO ITEM 7.1.6</t>
  </si>
  <si>
    <t>TOTAL DO ITEM 7</t>
  </si>
  <si>
    <t>8.1.1</t>
  </si>
  <si>
    <t>8.1.1.1</t>
  </si>
  <si>
    <t>8.1.1.2</t>
  </si>
  <si>
    <t>PLUVIAL</t>
  </si>
  <si>
    <t xml:space="preserve">CAIXAS DE PASSAGEM </t>
  </si>
  <si>
    <t>SUBTOTAL DO ITEM 8.1.1</t>
  </si>
  <si>
    <t>8.1.2</t>
  </si>
  <si>
    <t>8.1.2.1</t>
  </si>
  <si>
    <t>ACESSÓRIOS</t>
  </si>
  <si>
    <t>SUBTOTAL DO ITEM 8.1.2</t>
  </si>
  <si>
    <t>8.1.2.2</t>
  </si>
  <si>
    <t>8.1.2.3</t>
  </si>
  <si>
    <t>8.1.2.4</t>
  </si>
  <si>
    <t>8.1.2.5</t>
  </si>
  <si>
    <t>SUBTOTAL DO ITEM 8.1</t>
  </si>
  <si>
    <t>TOTAL DO ITEM 8</t>
  </si>
  <si>
    <t>PLUVIAL ENTERRADA</t>
  </si>
  <si>
    <t>PVC SÉRIE R</t>
  </si>
  <si>
    <t>8.2.1</t>
  </si>
  <si>
    <t>8.2.1.1</t>
  </si>
  <si>
    <t>8.2.1.2</t>
  </si>
  <si>
    <t>SUBTOTAL DO ITEM 8.2</t>
  </si>
  <si>
    <t>SUBTOTAL DO ITEM 8.3</t>
  </si>
  <si>
    <t>8.3.1</t>
  </si>
  <si>
    <t>8.3.1.1</t>
  </si>
  <si>
    <t>8.3.2</t>
  </si>
  <si>
    <t>8.3.2.1</t>
  </si>
  <si>
    <t>PVC MARROM</t>
  </si>
  <si>
    <t>SUBTOTAL DO ITEM 8.3.1</t>
  </si>
  <si>
    <t>SUBTOTAL DO ITEM 8.3.2</t>
  </si>
  <si>
    <t>MOVIMENTAÇÃO DE TERRA DRENAGEM</t>
  </si>
  <si>
    <t>8.4.1</t>
  </si>
  <si>
    <t>8.4.1.1</t>
  </si>
  <si>
    <t>8.4.1.2</t>
  </si>
  <si>
    <t>8.4.1.3</t>
  </si>
  <si>
    <t>8.4.1.4</t>
  </si>
  <si>
    <t>8.4.1.5</t>
  </si>
  <si>
    <t>8.4.1.6</t>
  </si>
  <si>
    <t>8.4.1.7</t>
  </si>
  <si>
    <t>SUBTOTAL DO ITEM 8.4.1</t>
  </si>
  <si>
    <t>SUBTOTAL DO ITEM 8.4</t>
  </si>
  <si>
    <t>TOTAL DO ITEM 9</t>
  </si>
  <si>
    <t>SUBTOTAL DO ITEM 9.4</t>
  </si>
  <si>
    <t>SUBTOTAL DO ITEM 9.4.1</t>
  </si>
  <si>
    <t>9.1.1</t>
  </si>
  <si>
    <t>9.1.1.1</t>
  </si>
  <si>
    <t>9.1.1.2</t>
  </si>
  <si>
    <t>ESGOTO, GORDURA E VENTILAÇÃO</t>
  </si>
  <si>
    <t xml:space="preserve">PVC ACESSÓRIOS </t>
  </si>
  <si>
    <t>SUBTOTAL DO ITEM 9.1.1</t>
  </si>
  <si>
    <t>SUBTOTAL DO ITEM 9.1.2</t>
  </si>
  <si>
    <t>SUBTOTAL DO ITEM 9.1</t>
  </si>
  <si>
    <t>SUBTOTAL DO ITEM 9.2</t>
  </si>
  <si>
    <t>9.1.2</t>
  </si>
  <si>
    <t>9.1.2.1</t>
  </si>
  <si>
    <t>9.1.2.2</t>
  </si>
  <si>
    <t>9.1.2.3</t>
  </si>
  <si>
    <t>9.2.1</t>
  </si>
  <si>
    <t>9.2.1.1</t>
  </si>
  <si>
    <t>9.2.1.2</t>
  </si>
  <si>
    <t>9.1.1.3</t>
  </si>
  <si>
    <t>9.1.1.4</t>
  </si>
  <si>
    <t>9.1.1.5</t>
  </si>
  <si>
    <t>9.1.1.6</t>
  </si>
  <si>
    <t>PVC ESGOTO</t>
  </si>
  <si>
    <t>ESGOTO, GORDURA E VENTILAÇÃO (ENTERRADO)</t>
  </si>
  <si>
    <t>SUBTOTAL DO ITEM 9.2.1</t>
  </si>
  <si>
    <t>9.2.1.3</t>
  </si>
  <si>
    <t>9.2.1.4</t>
  </si>
  <si>
    <t>ÁGUA FRIA, ALIMENTAÇÃO</t>
  </si>
  <si>
    <t>APARELHO</t>
  </si>
  <si>
    <t>9.3.1</t>
  </si>
  <si>
    <t>9.3.1.7</t>
  </si>
  <si>
    <t>9.3.1.8</t>
  </si>
  <si>
    <t>9.3.1.9</t>
  </si>
  <si>
    <t>9.3.1.10</t>
  </si>
  <si>
    <t>SUBTOTAL DO ITEM 9.3.1</t>
  </si>
  <si>
    <t>SUBTOTAL DO ITEM 9.3.2</t>
  </si>
  <si>
    <t>SUBTOTAL DO ITEM 9.3</t>
  </si>
  <si>
    <t xml:space="preserve">METAIS </t>
  </si>
  <si>
    <t>9.3.2</t>
  </si>
  <si>
    <t>9.3.2.1</t>
  </si>
  <si>
    <t>9.3.2.2</t>
  </si>
  <si>
    <t>9.3.2.3</t>
  </si>
  <si>
    <t>9.3.2.4</t>
  </si>
  <si>
    <t>9.3.2.5</t>
  </si>
  <si>
    <t>9.3.2.6</t>
  </si>
  <si>
    <t>SUBTOTAL DO ITEM 9.3.3</t>
  </si>
  <si>
    <t>9.3.3</t>
  </si>
  <si>
    <t>9.3.3.1</t>
  </si>
  <si>
    <t>9.3.3.2</t>
  </si>
  <si>
    <t>9.3.3.3</t>
  </si>
  <si>
    <t>9.3.3.4</t>
  </si>
  <si>
    <t>9.3.3.5</t>
  </si>
  <si>
    <t>9.3.3.6</t>
  </si>
  <si>
    <t xml:space="preserve">PVC RÍGIDO SOLDÁVEL </t>
  </si>
  <si>
    <t>9.3.3.7</t>
  </si>
  <si>
    <t>9.4.1</t>
  </si>
  <si>
    <t>9.4.1.1</t>
  </si>
  <si>
    <t>9.5.1</t>
  </si>
  <si>
    <t>9.5.1.1</t>
  </si>
  <si>
    <t>9.5.1.2</t>
  </si>
  <si>
    <t>9.5.1.3</t>
  </si>
  <si>
    <t>9.5.1.4</t>
  </si>
  <si>
    <t>9.5.1.5</t>
  </si>
  <si>
    <t>9.5.1.6</t>
  </si>
  <si>
    <t>9.5.1.7</t>
  </si>
  <si>
    <t xml:space="preserve"> ALIMENTAÇÃO (ENTERRADO)</t>
  </si>
  <si>
    <t>10.1.1.1</t>
  </si>
  <si>
    <t>10.1.1.2</t>
  </si>
  <si>
    <t>10.1.1.3</t>
  </si>
  <si>
    <t>10.1.1.4</t>
  </si>
  <si>
    <t>10.1.1.5</t>
  </si>
  <si>
    <t>10.1.1.6</t>
  </si>
  <si>
    <t>12.1.1</t>
  </si>
  <si>
    <t>12.1.1.1</t>
  </si>
  <si>
    <t>LIMPEZA FINAL DE OBRA</t>
  </si>
  <si>
    <t>TOTAL DO ITEM 12</t>
  </si>
  <si>
    <t>SUBTOTAL DO ITEM 12.1</t>
  </si>
  <si>
    <t>SUBTOTAL DO ITEM 12.1.1</t>
  </si>
  <si>
    <t>12.1.1.2</t>
  </si>
  <si>
    <t>11.1.1</t>
  </si>
  <si>
    <t>11.1.1.1</t>
  </si>
  <si>
    <t>11.1.1.2</t>
  </si>
  <si>
    <t>COBERTURA</t>
  </si>
  <si>
    <t>TOTAL DO ITEM 11</t>
  </si>
  <si>
    <t>SUBTOTAL DO ITEM 11.1</t>
  </si>
  <si>
    <t>SUBTOTAL DO ITEM 11.1.1</t>
  </si>
  <si>
    <t>11.1.1.3</t>
  </si>
  <si>
    <t>11.1.1.4</t>
  </si>
  <si>
    <t>11.1.1.5</t>
  </si>
  <si>
    <t>11.1.1.6</t>
  </si>
  <si>
    <t>11.1.1.7</t>
  </si>
  <si>
    <t>TOTAL DO ITEM 10</t>
  </si>
  <si>
    <t xml:space="preserve">ESTRUTURAS DE CONCRETO </t>
  </si>
  <si>
    <t>ESTACAS - MURO DIVISA</t>
  </si>
  <si>
    <t>ESTACAS</t>
  </si>
  <si>
    <t>BALDRAME</t>
  </si>
  <si>
    <t>10.1.2.1</t>
  </si>
  <si>
    <t>10.1.2.2</t>
  </si>
  <si>
    <t>10.1.2.3</t>
  </si>
  <si>
    <t>10.1.2.4</t>
  </si>
  <si>
    <t>10.1.2.5</t>
  </si>
  <si>
    <t>10.1.2.6</t>
  </si>
  <si>
    <t>10.1.2.7</t>
  </si>
  <si>
    <t>10.1.2.8</t>
  </si>
  <si>
    <t>10.1.2.9</t>
  </si>
  <si>
    <t>10.1.2.10</t>
  </si>
  <si>
    <t>SUBTOTAL DO ITEM 10.1</t>
  </si>
  <si>
    <t>SUBTOTAL DO ITEM 10.1.3</t>
  </si>
  <si>
    <t>10.1.3.1</t>
  </si>
  <si>
    <t>10.1.3.2</t>
  </si>
  <si>
    <t>10.1.3.3</t>
  </si>
  <si>
    <t>10.1.3.4</t>
  </si>
  <si>
    <t>10.1.3.5</t>
  </si>
  <si>
    <t>10.1.3.6</t>
  </si>
  <si>
    <t>10.1.3.7</t>
  </si>
  <si>
    <t>10.1.3.8</t>
  </si>
  <si>
    <t>10.1.3.9</t>
  </si>
  <si>
    <t>10.1.3.10</t>
  </si>
  <si>
    <t>VIGA RESPALDO</t>
  </si>
  <si>
    <t>10.1.4.1</t>
  </si>
  <si>
    <t>10.1.4.2</t>
  </si>
  <si>
    <t>10.1.4.3</t>
  </si>
  <si>
    <t>10.1.4.4</t>
  </si>
  <si>
    <t>10.1.4.5</t>
  </si>
  <si>
    <t>SUBTOTAL DO ITEM 10.1.4</t>
  </si>
  <si>
    <t>PILAR</t>
  </si>
  <si>
    <t>10.1.5.1</t>
  </si>
  <si>
    <t>10.1.5.2</t>
  </si>
  <si>
    <t>10.1.5.3</t>
  </si>
  <si>
    <t>10.1.5.4</t>
  </si>
  <si>
    <t>10.1.5.5</t>
  </si>
  <si>
    <t>ESTRUTURA MURO DIVISA</t>
  </si>
  <si>
    <t>SUBTOTAL DO ITEM 10.1.5</t>
  </si>
  <si>
    <t>MURETA ALAMBRADO</t>
  </si>
  <si>
    <t>ESTACA</t>
  </si>
  <si>
    <t>10.2.1.1</t>
  </si>
  <si>
    <t>10.2.1.2</t>
  </si>
  <si>
    <t>10.2.1.3</t>
  </si>
  <si>
    <t>10.2.1.4</t>
  </si>
  <si>
    <t>10.2.1.5</t>
  </si>
  <si>
    <t>10.2.1.6</t>
  </si>
  <si>
    <t>SUBTOTAL DO ITEM 10.2.1</t>
  </si>
  <si>
    <t>SUBTOTAL DO ITEM 10.2.2</t>
  </si>
  <si>
    <t>10.2.2.1</t>
  </si>
  <si>
    <t>10.2.2.2</t>
  </si>
  <si>
    <t>10.2.2.3</t>
  </si>
  <si>
    <t>10.2.2.4</t>
  </si>
  <si>
    <t>10.2.2.5</t>
  </si>
  <si>
    <t>10.2.2.6</t>
  </si>
  <si>
    <t>10.2.2.7</t>
  </si>
  <si>
    <t>10.2.2.8</t>
  </si>
  <si>
    <t>10.2.2.9</t>
  </si>
  <si>
    <t>10.2.2.10</t>
  </si>
  <si>
    <t>10.2.2.11</t>
  </si>
  <si>
    <t>SUBTOTAL DO ITEM 10.2</t>
  </si>
  <si>
    <t>10.2.3.1</t>
  </si>
  <si>
    <t>10.2.3.2</t>
  </si>
  <si>
    <t>10.2.3.3</t>
  </si>
  <si>
    <t>10.2.3.4</t>
  </si>
  <si>
    <t>10.2.3.5</t>
  </si>
  <si>
    <t>PISO ARMADO</t>
  </si>
  <si>
    <t>10.3.1.1</t>
  </si>
  <si>
    <t>10.3.1.2</t>
  </si>
  <si>
    <t>10.3.1.3</t>
  </si>
  <si>
    <t>10.3.1.4</t>
  </si>
  <si>
    <t>10.3.1.5</t>
  </si>
  <si>
    <t>10.3.1.6</t>
  </si>
  <si>
    <t>10.3.1.7</t>
  </si>
  <si>
    <t>10.3.1.8</t>
  </si>
  <si>
    <t>10.3.1.9</t>
  </si>
  <si>
    <t>10.3.1.11</t>
  </si>
  <si>
    <t>PISO ARMADO -RAMPA</t>
  </si>
  <si>
    <t>10.3.2.1</t>
  </si>
  <si>
    <t>10.3.2.2</t>
  </si>
  <si>
    <t>10.3.2.3</t>
  </si>
  <si>
    <t>10.3.2.4</t>
  </si>
  <si>
    <t>10.3.2.5</t>
  </si>
  <si>
    <t>10.3.2.6</t>
  </si>
  <si>
    <t>10.2.2.12</t>
  </si>
  <si>
    <t>ESTRUTURA</t>
  </si>
  <si>
    <t>10.3.2.7</t>
  </si>
  <si>
    <t>10.3.2.8</t>
  </si>
  <si>
    <t>10.3.2.9</t>
  </si>
  <si>
    <t>10.3.2.11</t>
  </si>
  <si>
    <t>FECHAMENTO LATERAL TIPO 01 -RAMPA</t>
  </si>
  <si>
    <t>SUBTOTAL DO ITEM 10.3.1</t>
  </si>
  <si>
    <t>SUBTOTAL DO ITEM 10.3.2</t>
  </si>
  <si>
    <t>SUBTOTAL DO ITEM 10.3.3</t>
  </si>
  <si>
    <t>SUBTOTAL DO ITEM 10.3</t>
  </si>
  <si>
    <t>10.3.3.1</t>
  </si>
  <si>
    <t>10.3.3.2</t>
  </si>
  <si>
    <t>10.3.3.3</t>
  </si>
  <si>
    <t>10.3.3.4</t>
  </si>
  <si>
    <t>10.3.3.5</t>
  </si>
  <si>
    <t>10.3.4.1</t>
  </si>
  <si>
    <t>10.3.4.2</t>
  </si>
  <si>
    <t>10.3.4.3</t>
  </si>
  <si>
    <t>10.3.4.4</t>
  </si>
  <si>
    <t>FECHAMENTO LATERAL TIPO 02 -RAMPA</t>
  </si>
  <si>
    <t>TOTAL GERAL</t>
  </si>
  <si>
    <t>SINAPI -I</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</si>
  <si>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</si>
  <si>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</si>
  <si>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</si>
  <si>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</si>
  <si>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</si>
  <si>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</si>
  <si>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</si>
  <si>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</si>
  <si>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</si>
  <si>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</si>
  <si>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</si>
  <si>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</si>
  <si>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</si>
  <si>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</si>
  <si>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</si>
  <si>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</si>
  <si>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</si>
  <si>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</si>
  <si>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</si>
  <si>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</si>
  <si>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</si>
  <si>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</si>
  <si>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</si>
  <si>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</si>
  <si>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</si>
  <si>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</si>
  <si>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</si>
  <si>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</si>
  <si>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</si>
  <si>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</si>
  <si>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</si>
  <si>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</si>
  <si>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</si>
  <si>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</si>
  <si>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</si>
  <si>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</si>
  <si>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</si>
  <si>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</si>
  <si>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</si>
  <si>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</si>
  <si>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</si>
  <si>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</si>
  <si>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</si>
  <si>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</si>
  <si>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</si>
  <si>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</si>
  <si>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</si>
  <si>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</si>
  <si>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</si>
  <si>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</si>
  <si>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</si>
  <si>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</si>
  <si>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</si>
  <si>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</si>
  <si>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</si>
  <si>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</si>
  <si>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</si>
  <si>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</si>
  <si>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</si>
  <si>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</si>
  <si>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</si>
  <si>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SINAPI 10/2025</t>
  </si>
  <si>
    <t>SUDECAP 07/2025</t>
  </si>
  <si>
    <t>07.03.12</t>
  </si>
  <si>
    <t>07.04</t>
  </si>
  <si>
    <t>07.04.01</t>
  </si>
  <si>
    <t>07.04.02</t>
  </si>
  <si>
    <t>07.05.18</t>
  </si>
  <si>
    <t>07.32.02</t>
  </si>
  <si>
    <t>07.32.03</t>
  </si>
  <si>
    <t>07.32.11</t>
  </si>
  <si>
    <t>07.32.12</t>
  </si>
  <si>
    <t>07.35.04</t>
  </si>
  <si>
    <t>07.35.05</t>
  </si>
  <si>
    <t>07.35.06</t>
  </si>
  <si>
    <t>07.35.07</t>
  </si>
  <si>
    <t>07.35.08</t>
  </si>
  <si>
    <t>07.35.09</t>
  </si>
  <si>
    <t>07.38.05</t>
  </si>
  <si>
    <t>07.40</t>
  </si>
  <si>
    <t>07.40.01</t>
  </si>
  <si>
    <t>07.40.02</t>
  </si>
  <si>
    <t>07.40.03</t>
  </si>
  <si>
    <t>07.40.04</t>
  </si>
  <si>
    <t>07.40.05</t>
  </si>
  <si>
    <t>07.40.06</t>
  </si>
  <si>
    <t>07.41</t>
  </si>
  <si>
    <t>07.41.01</t>
  </si>
  <si>
    <t>07.41.02</t>
  </si>
  <si>
    <t>07.41.03</t>
  </si>
  <si>
    <t>07.41.04</t>
  </si>
  <si>
    <t>07.41.05</t>
  </si>
  <si>
    <t>07.41.06</t>
  </si>
  <si>
    <t>18.10.11</t>
  </si>
  <si>
    <t>18.10.12</t>
  </si>
  <si>
    <t>18.10.13</t>
  </si>
  <si>
    <t>18.10.14</t>
  </si>
  <si>
    <t>FORMA PARA SAPATA EM CHAPA DE MADEIRA COMPENSADA RESINADA 18 MM, 2 APROVEITAMENTOS - FABRICAÇÃO, MONTAGEM E DESMONTAGEM REF 96538</t>
  </si>
  <si>
    <t>ALVENARIA DE TIJOLO MACIÇO REQUEIMADO, E=10 CM REF 101159</t>
  </si>
  <si>
    <t>ALVENARIA DE VEDAÇÃO COM BLOCO CERÂMICO, E=9CM, ADP REF 103356</t>
  </si>
  <si>
    <t>ALVENARIA DE VEDAÇÃO COM BLOCO CERÂMICO, E=14CM, ADP REF 103360</t>
  </si>
  <si>
    <t>ALVENARIA DE VEDAÇÃO COM BLOCO CERÂMICO, E=19CM, ADP REF 103362</t>
  </si>
  <si>
    <t>ALVENARIA DE VEDAÇÃO COM ELEMENTO VAZADO DE CERÂMICA (COBOGÓ) DE 7 X 20 X 20 CM REF 101162</t>
  </si>
  <si>
    <t>ALVENARIA DE BLOCO CERÂMICO ESTRUTURAL</t>
  </si>
  <si>
    <t>ALVENARIA DE BLOCO CERÂMICO ESTRUTURAL 6,0 MPA DE 14X19X39 CM (ESPESSURA 14 CM) ADP 89298</t>
  </si>
  <si>
    <t>ALVENARIA DE BLOCO CERÂMICO ESTRUTURAL 6,0 MPA DE 14X19X29 CM (ESPESSURA 14 CM) ADP 89306</t>
  </si>
  <si>
    <t>ALVENARIA DE VEDAÇÃO DE BLOCOS VAZADOS DE CONCRETO DE 9X19X39 CM (ESPESSURA 9 CM) ADP 103316</t>
  </si>
  <si>
    <t>ALVENARIA DE VEDAÇÃO DE BLOCOS VAZADOS DE CONCRETO DE 14X19X39 CM (ESPESSURA 14 CM) ADP 103318</t>
  </si>
  <si>
    <t>ALVENARIA DE VEDAÇÃO DE BLOCOS VAZADOS DE CONCRETO DE 19X19X39 CM (ESPESSURA 19 CM) ADP 103320</t>
  </si>
  <si>
    <t>ALVENARIA DE VEDAÇÃO DE BLOCOS VAZADOS DE CONCRETO APARENTE DE 9X19X39 CM (ESPESSURA 9 CM) ADP 103336</t>
  </si>
  <si>
    <t>ALVENARIA DE VEDAÇÃO DE BLOCOS VAZADOS DE CONCRETO APARENTE DE 14X19X39 CM (ESPESSURA 14 CM) ADP 103338</t>
  </si>
  <si>
    <t>ALVENARIA DE VEDAÇÃO DE BLOCOS VAZADOS DE CONCRETO APARENTE DE 19X19X39 CM (ESPESSURA 19 CM) ADP 103340</t>
  </si>
  <si>
    <t>ALVENARIA DE VEDAÇÃO COM ELEMENTO VAZADO DE CONCRETO (COBOGÓ) DE 7 X 50 X 50 CM REF 101161</t>
  </si>
  <si>
    <t>ALVENARIA DE BLOCOS DE CONCRETO ESTRUTURAL 4,5 MPA DE 14X19X39 CM (ESPESSURA 14 CM) ADP 89470</t>
  </si>
  <si>
    <t>ALVENARIA DE BLOCOS DE CONCRETO ESTRUTURAL 4,5 MPA DE 19X19X39 CM (ESPESSURA 19 CM)</t>
  </si>
  <si>
    <t>DIVISORIA SANITÁRIA, TIPO CABINE, EM ARDÓSIA POLIDA, ESP = 3CM, ASSENTADA COM ARGAMASSA COLANTE AC III, EXCLUSIVE FERRAGENS, ADP REF 102254</t>
  </si>
  <si>
    <t>TAPA VISTA DE MICTÓRIO EM ARDÓSIA POLIDA, ESP = 3CM, ASSENTADO COM ARGAMASSA COLANTE AC III, EXCLUSIVE FERRAGENS, ADP REF 102255</t>
  </si>
  <si>
    <t>DIVISÓRIA SANITÁRIA, TIPO CABINE, EM GRANITO CINZA CORUMBÁ POLIDO, ESP = 3CM, ASSENTADO COM ARGAMASSA COLANTE AC III, EXCLUSIVE FERRAGENS, ADP REF 102254</t>
  </si>
  <si>
    <t>TAPA VISTA DE MICTÓRIO EM GRANITO CINZA CORUMBÁ POLIDO, ESP = 3CM, ASSENTADO COM ARGAMASSA COLANTE AC III, EXCLUSIVE FERRAGENS, ADP REF 102255</t>
  </si>
  <si>
    <t>DIVISÓRIA CEGA - PAINEL MSO/COLMÉIA E=35MM - PERFIS SIMPLES AÇO GALVANIZADO PINTADO (DIVISÓRIA NAVAL) INCLUSIVE INSTALAÇÃO</t>
  </si>
  <si>
    <t>VERGA PRÉ-MOLDADA COM ATÉ 1,5 M DE VÃO, ESPESSURA DE 10 CM</t>
  </si>
  <si>
    <t>CONTRAVERGA PRÉ-MOLDADA COM ATÉ 1,5 M DE VÃO, ESPESSURA DE 10 CM</t>
  </si>
  <si>
    <t>VERGA PRÉ-MOLDADA COM ATÉ 1,5 M DE VÃO, ESPESSURA DE 15 CM</t>
  </si>
  <si>
    <t>CONTRAVERGA PRÉ-MOLDADA COM ATÉ 1,5 M DE VÃO, ESPESSURA DE 15 CM</t>
  </si>
  <si>
    <t>VERGA PRÉ-MOLDADA COM ATÉ 1,5 M DE VÃO, ESPESSURA DE 20 CM</t>
  </si>
  <si>
    <t>CONTRAVERGA PRÉ-MOLDADA COM ATÉ 1,5 M DE VÃO, ESPESSURA DE 20 CM</t>
  </si>
  <si>
    <t>MURO DE CONCRETO PRÉ-MOLDADO TIPO CALHA"V", ALTURA LIVRE= 2,5M, SAPATA CONCRETO 1:3:6, 30 X 50CM</t>
  </si>
  <si>
    <t>MURO DE DIVISA EM BLOCO DE CONCRETO APARENTE</t>
  </si>
  <si>
    <t>MURO DE DIVISA, BLOCO DE CONCRETO APARENTE DE 14X19X39 CM, H= 2,60M, INCLUSIVE FUNDAÇÃO</t>
  </si>
  <si>
    <t>BANCO DE 150 CM DE CONCRETO MOLDADO IN LOCO</t>
  </si>
  <si>
    <t>BANCO DE 150 CM DE CONCRETO PRÉ-FABRICADO, EXCLUSIVE FIXAÇÃO</t>
  </si>
  <si>
    <t>BANCO DE PLACA DE CONCRETO DIMENSÕES 240 CM X 45 CM X 46 CM SOBRE SOLO</t>
  </si>
  <si>
    <t>BANCO DE PLACA DE CONCRETO DIMENSÕES 240 CM X 45 CM X 46 CM SOBRE PISO DE CONCRETO EXISTENTE</t>
  </si>
  <si>
    <t>BANCO LINEAR DE CONCRETO E ALVENARIA SOBRE SOLO</t>
  </si>
  <si>
    <t>BANCO LINEAR DELIMITADOR DE CONCRETO</t>
  </si>
  <si>
    <t>SICOR 07/2025</t>
  </si>
  <si>
    <t>PISO PODOTÁTIL DE BORRACHA, ALERTA OU DIRECIONAL, ESP. 5MM, COLORIDA, INCLUSIVE ASSENTAMENTO COM COLA DE CONTATO</t>
  </si>
  <si>
    <t>ARMÁRIOS EM MDF</t>
  </si>
  <si>
    <t>ED-25562</t>
  </si>
  <si>
    <t>ARMÁRIO SOB BANCADA EM MDF LAMINADO BRANCO FOSCO, FORNECIMENTO INCLUSIVE TODOS ACESSÓRIOS E INSTALAÇÃO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</si>
  <si>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</si>
  <si>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</si>
  <si>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</si>
  <si>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</si>
  <si>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</si>
  <si>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</si>
  <si>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</si>
  <si>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</si>
  <si>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</si>
  <si>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</si>
  <si>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</si>
  <si>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</si>
  <si>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</si>
  <si>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</si>
  <si>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</si>
  <si>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</si>
  <si>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</si>
  <si>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</si>
  <si>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</si>
  <si>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</si>
  <si>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</si>
  <si>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</si>
  <si>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</si>
  <si>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</si>
  <si>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</si>
  <si>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</si>
  <si>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</si>
  <si>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</si>
  <si>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</si>
  <si>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</si>
  <si>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</si>
  <si>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</si>
  <si>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</si>
  <si>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</si>
  <si>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</si>
  <si>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</si>
  <si>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</si>
  <si>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</si>
  <si>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</si>
  <si>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</si>
  <si>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</si>
  <si>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</si>
  <si>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</si>
  <si>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</si>
  <si>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</si>
  <si>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</si>
  <si>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</si>
  <si>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</si>
  <si>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</si>
  <si>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</si>
  <si>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ELETRODUTO DE PVC RÍGIDO ROSCÁVEL, DIÂMETRO DE 100MM (4"), INCLUSIVE ACESSÓRIOS PARA FIXAÇÃO E CONEXÕES</t>
  </si>
  <si>
    <t>ELETRODUTO DE PVC RÍGIDO ROSCÁVEL, DIÂMETRO DE 16MM (1/2"), INCLUSIVE ACESSÓRIOS PARA FIXAÇÃO E CONEXÕES</t>
  </si>
  <si>
    <t>ELETRODUTO DE PVC RÍGIDO ROSCÁVEL, DIÂMETRO DE 20MM (3/4"), INCLUSIVE ACESSÓRIOS PARA FIXAÇÃO E CONEXÕES</t>
  </si>
  <si>
    <t>ELETRODUTO DE PVC RÍGIDO ROSCÁVEL, DIÂMETRO DE 25MM (1"), INCLUSIVE ACESSÓRIOS PARA FIXAÇÃO E CONEXÕES</t>
  </si>
  <si>
    <t>ELETRODUTO DE PVC RÍGIDO ROSCÁVEL, DIÂMETRO DE 40MM (1.1/2"), INCLUSIVE ACESSÓRIOS PARA FIXAÇÃO E CONEXÕES</t>
  </si>
  <si>
    <t>ELETRODUTO DE PVC RÍGIDO ROSCÁVEL, DIÂMETRO DE 50MM (2"), INCLUSIVE ACESSÓRIOS PARA FIXAÇÃO E CONEXÕES</t>
  </si>
  <si>
    <t>ELETRODUTO DE PVC RÍGIDO ROSCÁVEL, DIÂMETRO DE 60MM (2.1/2"), INCLUSIVE ACESSÓRIOS PARA FIXAÇÃO E CONEXÕES</t>
  </si>
  <si>
    <t>ELETRODUTO DE PVC RÍGIDO ROSCÁVEL, DIÂMETRO DE 75MM (3"), INCLUSIVE ACESSÓRIOS PARA FIXAÇÃO E CONEXÕES</t>
  </si>
  <si>
    <t>SONDAGEM DE ELETRODUTO/DUTOS COM ARAME GALVANIZADO, DIÂMETRO DO FIO 1,24MM, 18BWG, INCLUSIVE FORNECIMENTO</t>
  </si>
  <si>
    <t>ELETRODUTO DE AÇO GALVANIZADO LEVE, DIÂMETRO DE 100MM (4"), INCLUSIVE ACESSÓRIOS PARA FIXAÇÃO E CONEXÕES</t>
  </si>
  <si>
    <t>ELETRODUTO DE AÇO GALVANIZADO LEVE, DIÂMETRO DE 15MM (1/2"), INCLUSIVE ACESSÓRIOS PARA FIXAÇÃO E CONEXÕES</t>
  </si>
  <si>
    <t>ELETRODUTO DE AÇO GALVANIZADO LEVE, DIÂMETRO DE 20MM (3/4"), INCLUSIVE ACESSÓRIOS PARA FIXAÇÃO E CONEXÕES</t>
  </si>
  <si>
    <t>ELETRODUTO DE AÇO GALVANIZADO LEVE, DIÂMETRO DE 25MM (1"), INCLUSIVE ACESSÓRIOS PARA FIXAÇÃO E CONEXÕES</t>
  </si>
  <si>
    <t>ELETRODUTO DE AÇO GALVANIZADO MÉDIO, DIÂMETRO DE 32MM (1.1/4"), INCLUSIVE ACESSÓRIOS PARA FIXAÇÃO E CONEXÕES</t>
  </si>
  <si>
    <t>ELETRODUTO DE AÇO GALVANIZADO MÉDIO, DIÂMETRO DE 40MM (1.1/2"), INCLUSIVE ACESSÓRIOS PARA FIXAÇÃO E CONEXÕES</t>
  </si>
  <si>
    <t>ELETRODUTO DE AÇO GALVANIZADO MÉDIO, DIÂMETRO DE 50MM (2"), INCLUSIVE ACESSÓRIOS PARA FIXAÇÃO E CONEXÕES</t>
  </si>
  <si>
    <t>ELETRODUTO DE AÇO GALVANIZADO MÉDIO, DIÂMETRO DE 65MM (2.1/2"), INCLUSIVE ACESSÓRIOS PARA FIXAÇÃO E CONEXÕES</t>
  </si>
  <si>
    <t>ELETRODUTO DE AÇO GALVANIZADO MÉDIO, DIÂMETRO DE 80MM (3"), INCLUSIVE ACESSÓRIOS PARA FIXAÇÃO E CONEXÕES</t>
  </si>
  <si>
    <t>ELETRODUTO DE AÇO GALVANIZADO PESADO, DIÂMETRO DE 100MM (4"), INCLUSIVE ACESSÓRIOS PARA FIXAÇÃO E CONEXÕES</t>
  </si>
  <si>
    <t>ELETRODUTO DE AÇO GALVANIZADO PESADO, DIÂMETRO DE 15MM (1/2"), INCLUSIVE ACESSÓRIOS PARA FIXAÇÃO E CONEXÕES</t>
  </si>
  <si>
    <t>ELETRODUTO DE AÇO GALVANIZADO PESADO, DIÂMETRO DE 20MM (3/4"), INCLUSIVE ACESSÓRIOS PARA FIXAÇÃO E CONEXÕES</t>
  </si>
  <si>
    <t>ELETRODUTO DE AÇO GALVANIZADO PESADO, DIÂMETRO DE 32MM (1.1/4"), INCLUSIVE ACESSÓRIOS PARA FIXAÇÃO E CONEXÕES</t>
  </si>
  <si>
    <t>ELETRODUTO DE AÇO GALVANIZADO PESADO, DIÂMETRO DE 40MM (1.1/2"), INCLUSIVE ACESSÓRIOS PARA FIXAÇÃO E CONEXÕES</t>
  </si>
  <si>
    <t>ELETRODUTO DE AÇO GALVANIZADO PESADO, DIÂMETRO DE 50MM (2"), INCLUSIVE ACESSÓRIOS PARA FIXAÇÃO E CONEXÕES</t>
  </si>
  <si>
    <t>ELETRODUTO DE AÇO GALVANIZADO PESADO, DIÂMETRO DE 65MM (2.1/2"), INCLUSIVE ACESSÓRIOS PARA FIXAÇÃO E CONEXÕES</t>
  </si>
  <si>
    <t>ELETRODUTO DE AÇO GALVANIZADO PESADO, DIÂMETRO DE 80MM (3"), INCLUSIVE ACESSÓRIOS PARA FIXAÇÃO E CONEXÕES</t>
  </si>
  <si>
    <t>ELETRODUTO DE AÇO GALVANIZADO PESASDO, DIÂMETRO DE 25MM (1"), INCLUSIVE ACESSÓRIOS PARA FIXAÇÃO E CONEXÕES</t>
  </si>
  <si>
    <t>PERFILADO LISO (38X19)MM EM CHAPA DE AÇO GALVANIZADO N°18, COM TRATAMENTO PRÉ-ZINCADO, INCLUSIVE FIXAÇÃO SUPERIOR, CONEXÕES E ACESSÓRIOS, EXCLUSIVE TAMPA DE ENCAIXE</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</si>
  <si>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</si>
  <si>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</si>
  <si>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</si>
  <si>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</si>
  <si>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</si>
  <si>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DUTO CORRUGADO EM POLIETILENO DE ALTA DENSIDADE (PEAD), DIÂMETRO DE 100MM (4"), EXCLUSIVE ENVELOPAMENTO</t>
  </si>
  <si>
    <t>DUTO CORRUGADO EM POLIETILENO DE ALTA DENSIDADE (PEAD), DIÂMETRO DE 125MM (5"), EXCLUSIVE ENVELOPAMENTO</t>
  </si>
  <si>
    <t>DUTO CORRUGADO EM POLIETILENO DE ALTA DENSIDADE (PEAD), DIÂMETRO DE 150MM (6"), EXCLUSIVE ENVELOPAMENTO</t>
  </si>
  <si>
    <t>DUTO CORRUGADO EM POLIETILENO DE ALTA DENSIDADE (PEAD), DIÂMETRO DE 30MM (1.1/4"), EXCLUSIVE ENVELOPAMENTO</t>
  </si>
  <si>
    <t>DUTO CORRUGADO EM POLIETILENO DE ALTA DENSIDADE (PEAD), DIÂMETRO DE 40MM (1.1/2"), EXCLUSIVE ENVELOPAMENTO</t>
  </si>
  <si>
    <t>DUTO CORRUGADO EM POLIETILENO DE ALTA DENSIDADE (PEAD), DIÂMETRO DE 50MM (2"), EXCLUSIVE ENVELOPAMENTO</t>
  </si>
  <si>
    <t>DUTO CORRUGADO EM POLIETILENO DE ALTA DENSIDADE (PEAD), DIÂMETRO DE 75MM (3"), EXCLUSIVE ENVELOPAMENTO</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</si>
  <si>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</si>
  <si>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</si>
  <si>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</si>
  <si>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</si>
  <si>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</si>
  <si>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</si>
  <si>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</si>
  <si>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</si>
  <si>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</si>
  <si>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CEM (100) PARES, DIÂMETRO DO CONDUTOR ESTANHANDO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</si>
  <si>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</si>
  <si>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ESTANHANDO DE 0,50MM (CTP-APL-SN-50.50)</t>
  </si>
  <si>
    <t>CABO TELEFÔNICO, PARA COMUNICAÇÃO EXTERNA COM BLINDAGEM EM ALUMÍNIO E POLIETILENO, COM DEZ (10) PARES, DIÂMETRO DO CONDUTOR ESTANHANDO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</si>
  <si>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</si>
  <si>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</si>
  <si>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</si>
  <si>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ESTANHANDO DE 0,50MM (CTP-APL-SN-50.30)</t>
  </si>
  <si>
    <t>CABO TELEFÔNICO, PARA COMUNICAÇÃO EXTERNA COM BLINDAGEM EM ALUMÍNIO E POLIETILENO, COM UM (1) PAR, DIÂMETRO DO CONDUTOR DE 0,50MM (CCE-APL-50.1)</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</si>
  <si>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</si>
  <si>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</si>
  <si>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</si>
  <si>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</si>
  <si>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</si>
  <si>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</si>
  <si>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</si>
  <si>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</si>
  <si>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</si>
  <si>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</si>
  <si>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</si>
  <si>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</si>
  <si>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</si>
  <si>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</si>
  <si>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</si>
  <si>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</si>
  <si>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</si>
  <si>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</si>
  <si>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</si>
  <si>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</si>
  <si>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</si>
  <si>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</si>
  <si>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</si>
  <si>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</si>
  <si>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</si>
  <si>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</si>
  <si>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</si>
  <si>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</si>
  <si>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</si>
  <si>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</si>
  <si>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</si>
  <si>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</si>
  <si>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</si>
  <si>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</si>
  <si>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</si>
  <si>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</si>
  <si>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</si>
  <si>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</si>
  <si>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</si>
  <si>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</si>
  <si>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</si>
  <si>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</si>
  <si>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Boca de Bueiro Duplo Tubular de Concreto D = 1,00 m - esconsidade 0° - areia e brita comerciais - alas esconsas (Execução, incluindo fornecimento, carga e transporte de todos os materiais, exclui escavação) - (Caderno de Drenagem RT 01.47.d)</t>
  </si>
  <si>
    <t>Boca de Bueiro Duplo Tubular de Concreto D = 1,00 m - esconsidade 0° - areia extraída e brita produzida - alas esconsas (Execução, incluindo fornecimento, carga e transporte de todos os materiais, exclui escavação) - (Caderno de Drenagem RT 01.47.d)</t>
  </si>
  <si>
    <t>Boca de Bueiro Duplo Tubular de Concreto D = 1,00 m - esconsidade 15° - areia e brita comerciais - alas esconsas (Execução, incluindo fornecimento, carga e transporte de todos os materiais, exclui escavação) - (Caderno de Drenagem RT 01.47.d)</t>
  </si>
  <si>
    <t>Boca de Bueiro Duplo Tubular de Concreto D = 1,00 m - esconsidade 15° - areia extraída e brita produzida - alas esconsas (Execução, incluindo fornecimento, carga e transporte de todos os materiais, exclui escavação) - (Caderno de Drenagem RT 01.47.d)</t>
  </si>
  <si>
    <t>Boca de Bueiro Duplo Tubular de Concreto D = 1,00 m - esconsidade 30° - areia e brita comerciais - alas esconsas (Execução, incluindo fornecimento, carga e transporte de todos os materiais, exclui escavação) - (Caderno de Drenagem RT 01.47.d)</t>
  </si>
  <si>
    <t>Boca de Bueiro Duplo Tubular de Concreto D = 1,00 m - esconsidade 30° - areia extraída e brita produzida - alas esconsas (Execução, incluindo fornecimento, carga e transporte de todos os materiais, exclui escavação) - (Caderno de Drenagem RT 01.47.d)</t>
  </si>
  <si>
    <t>Boca de Bueiro Duplo Tubular de Concreto D = 1,00 m - esconsidade 45° - areia e brita comerciais - alas esconsas (Execução, incluindo fornecimento, carga e transporte de todos os materiais, exclui escavação) - (Caderno de Drenagem RT 01.47.d)</t>
  </si>
  <si>
    <t>Boca de Bueiro Duplo Tubular de Concreto D = 1,00 m - esconsidade 45° - areia extraída e brita produzida - alas esconsas (Execução, incluindo fornecimento, carga e transporte de todos os materiais, exclui escavação) - (Caderno de Drenagem RT 01.47.d)</t>
  </si>
  <si>
    <t>Boca de Bueiro Duplo Tubular de Concreto D = 1,20 m - esconsidade 0° - areia e brita comerciais - alas esconsas (Execução, incluindo fornecimento, carga e transporte de todos os materiais, exclui escavação) - (Caderno de Drenagem RT 01.47.d)</t>
  </si>
  <si>
    <t>Boca de Bueiro Duplo Tubular de Concreto D = 1,20 m - esconsidade 0° - areia extraída e brita produzida - alas esconsas (Execução, incluindo fornecimento, carga e transporte de todos os materiais, exclui escavação) - (Caderno de Drenagem RT 01.47.d)</t>
  </si>
  <si>
    <t>Boca de Bueiro Duplo Tubular de Concreto D = 1,20 m - esconsidade 15° - areia e brita comerciais - alas esconsas (Execução, incluindo fornecimento, carga e transporte de todos os materiais, exclui escavação) - (Caderno de Drenagem RT 01.47.d)</t>
  </si>
  <si>
    <t>Boca de Bueiro Duplo Tubular de Concreto D = 1,20 m - esconsidade 15° - areia extraída e brita produzida - alas esconsas (Execução, incluindo fornecimento, carga e transporte de todos os materiais, exclui escavação) - (Caderno de Drenagem RT 01.47.d)</t>
  </si>
  <si>
    <t>Boca de Bueiro Duplo Tubular de Concreto D = 1,20 m - esconsidade 30° - areia e brita comerciais - alas esconsas (Execução, incluindo fornecimento, carga e transporte de todos os materiais, exclui escavação) - (Caderno de Drenagem RT 01.47.d)</t>
  </si>
  <si>
    <t>Boca de Bueiro Duplo Tubular de Concreto D = 1,20 m - esconsidade 30° - areia extraída e brita produzida - alas esconsas (Execução, incluindo fornecimento, carga e transporte de todos os materiais, exclui escavação) - (Caderno de Drenagem RT 01.47.d)</t>
  </si>
  <si>
    <t>Boca de Bueiro Duplo Tubular de Concreto D = 1,20 m - esconsidade 45° - areia e brita comerciais - alas esconsas (Execução, incluindo fornecimento, carga e transporte de todos os materiais, exclui escavação) - (Caderno de Drenagem RT 01.47.d)</t>
  </si>
  <si>
    <t>Boca de Bueiro Duplo Tubular de Concreto D = 1,20 m - esconsidade 45° - areia extraída e brita produzida - alas esconsas (Execução, incluindo fornecimento, carga e transporte de todos os materiais, exclui escavação) - (Caderno de Drenagem RT 01.47.d)</t>
  </si>
  <si>
    <t>Boca de Bueiro Duplo Tubular de Concreto D = 1,50 m - esconsidade 0° - areia e brita comerciais - alas esconsas (Execução, incluindo fornecimento, carga e transporte de todos os materiais, exclui escavação) - (Caderno de Drenagem RT 01.47.d)</t>
  </si>
  <si>
    <t>Boca de Bueiro Duplo Tubular de Concreto D = 1,50 m - esconsidade 0° - areia extraída e brita produzida - alas esconsas (Execução, incluindo fornecimento, carga e transporte de todos os materiais, exclui escavação) - (Caderno de Drenagem RT 01.47.d)</t>
  </si>
  <si>
    <t>Boca de Bueiro Duplo Tubular de Concreto D = 1,50 m - esconsidade 15° - areia e brita comerciais - alas esconsas (Execução, incluindo fornecimento, carga e transporte de todos os materiais, exclui escavação) - (Caderno de Drenagem RT 01.47.d)</t>
  </si>
  <si>
    <t>Boca de Bueiro Duplo Tubular de Concreto D = 1,50 m - esconsidade 15° - areia extraída e brita produzida - alas esconsas (Execução, incluindo fornecimento, carga e transporte de todos os materiais, exclui escavação) - (Caderno de Drenagem RT 01.47.d)</t>
  </si>
  <si>
    <t>Boca de Bueiro Duplo Tubular de Concreto D = 1,50 m - esconsidade 30° - areia e brita comerciais - alas esconsas (Execução, incluindo fornecimento, carga e transporte de todos os materiais, exclui escavação) - (Caderno de Drenagem RT 01.47.d)</t>
  </si>
  <si>
    <t>Boca de Bueiro Duplo Tubular de Concreto D = 1,50 m - esconsidade 30° - areia extraída e brita produzida - alas esconsas (Execução, incluindo fornecimento, carga e transporte de todos os materiais, exclui escavação) - (Caderno de Drenagem RT 01.47.d)</t>
  </si>
  <si>
    <t>Boca de Bueiro Duplo Tubular de Concreto D = 1,50 m - esconsidade 45° - areia e brita comerciais - alas esconsas (Execução, incluindo fornecimento, carga e transporte de todos os materiais, exclui escavação) - (Caderno de Drenagem RT 01.47.d)</t>
  </si>
  <si>
    <t>Boca de Bueiro Duplo Tubular de Concreto D = 1,50 m - esconsidade 45° - areia extraída e brita produzida - alas esconsas (Execução, incluindo fornecimento, carga e transporte de todos os materiais, exclui escavação) - (Caderno de Drenagem RT 01.47.d)</t>
  </si>
  <si>
    <t>Boca de Bueiro Simples Tubular de Concreto D = 0,60 m - esconsidade 0° - areia e brita comerciais - alas esconsas (Execução, incluindo fornecimento, carga e transporte de todos os materiais, exclui escavação) - (Caderno de Drenagem RT 01.47.d)</t>
  </si>
  <si>
    <t>Boca de Bueiro Simples Tubular de Concreto D = 0,60 m - esconsidade 0° - areia extraída e brita produzida - alas esconsas (Execução, incluindo fornecimento, carga e transporte de todos os materiais, exclui escavação) - (Caderno de Drenagem RT 01.47.d)</t>
  </si>
  <si>
    <t>Boca de Bueiro Simples Tubular de Concreto D = 0,60 m - esconsidade 15° - areia e brita comerciais - alas esconsas (Execução, incluindo fornecimento, carga e transporte de todos os materiais, exclui escavação) - (Caderno de Drenagem RT 01.47.d)</t>
  </si>
  <si>
    <t>Boca de Bueiro Simples Tubular de Concreto D = 0,60 m - esconsidade 15° - areia extraída e brita produzida - alas esconsas (Execução, incluindo fornecimento, carga e transporte de todos os materiais, exclui escavação) - (Caderno de Drenagem RT 01.47.d)</t>
  </si>
  <si>
    <t>Boca de Bueiro Simples Tubular de Concreto D = 0,60 m - esconsidade 30° - areia e brita comerciais - alas esconsas (Execução, incluindo fornecimento, carga e transporte de todos os materiais, exclui escavação) - (Caderno de Drenagem RT 01.47.d)</t>
  </si>
  <si>
    <t>Boca de Bueiro Simples Tubular de Concreto D = 0,60 m - esconsidade 30° - areia extraída e brita produzida - alas esconsas (Execução, incluindo fornecimento, carga e transporte de todos os materiais, exclui escavação) - (Caderno de Drenagem RT 01.47.d)</t>
  </si>
  <si>
    <t>Boca de Bueiro Simples Tubular de Concreto D = 0,60 m - esconsidade 45° - areia e brita comerciais - alas esconsas (Execução, incluindo fornecimento, carga e transporte de todos os materiais, exclui escavação) - (Caderno de Drenagem RT 01.47.d)</t>
  </si>
  <si>
    <t>Boca de Bueiro Simples Tubular de Concreto D = 0,60 m - esconsidade 45° - areia extraída e brita produzida - alas esconsas (Execução, incluindo fornecimento, carga e transporte de todos os materiais, exclui escavação) - (Caderno de Drenagem RT 01.47.d)</t>
  </si>
  <si>
    <t>Boca de Bueiro Simples Tubular de Concreto D = 0,80 m - esconsidade 0° - areia e brita comerciais - alas esconsas (Execução, incluindo fornecimento, carga e transporte de todos os materiais, exclui escavação) - (Caderno de Drenagem RT 01.47.d)</t>
  </si>
  <si>
    <t>Boca de Bueiro Simples Tubular de Concreto D = 0,80 m - esconsidade 0° - areia extraída e brita produzida - alas esconsas (Execução, incluindo fornecimento, carga e transporte de todos os materiais, exclui escavação) - (Caderno de Drenagem RT 01.47.d)</t>
  </si>
  <si>
    <t>Boca de Bueiro Simples Tubular de Concreto D = 0,80 m - esconsidade 15° - areia e brita comerciais - alas esconsas (Execução, incluindo fornecimento, carga e transporte de todos os materiais, exclui escavação) - (Caderno de Drenagem RT 01.47.d)</t>
  </si>
  <si>
    <t>Boca de Bueiro Simples Tubular de Concreto D = 0,80 m - esconsidade 15° - areia extraída e brita produzida - alas esconsas (Execução, incluindo fornecimento, carga e transporte de todos os materiais, exclui escavação) - (Caderno de Drenagem RT 01.47.d)</t>
  </si>
  <si>
    <t>Boca de Bueiro Simples Tubular de Concreto D = 0,80 m - esconsidade 30° - areia e brita comerciais - alas esconsas (Execução, incluindo fornecimento, carga e transporte de todos os materiais, exclui escavação) - (Caderno de Drenagem RT 01.47.d)</t>
  </si>
  <si>
    <t>Boca de Bueiro Simples Tubular de Concreto D = 0,80 m - esconsidade 30° - areia extraída e brita produzida - alas esconsas (Execução, incluindo fornecimento, carga e transporte de todos os materiais, exclui escavação) - (Caderno de Drenagem RT 01.47.d)</t>
  </si>
  <si>
    <t>Boca de Bueiro Simples Tubular de Concreto D = 0,80 m - esconsidade 45° - areia e brita comerciais - alas esconsas (Execução, incluindo fornecimento, carga e transporte de todos os materiais, exclui escavação) - (Caderno de Drenagem RT 01.47.d)</t>
  </si>
  <si>
    <t>Boca de Bueiro Simples Tubular de Concreto D = 0,80 m - esconsidade 45° - areia extraída e brita produzida - alas esconsas (Execução, incluindo fornecimento, carga e transporte de todos os materiais, exclui escavação) - (Caderno de Drenagem RT 01.47.d)</t>
  </si>
  <si>
    <t>Boca de Bueiro Simples Tubular de Concreto D = 1,00 m - esconsidade 0° - areia e brita comerciais - alas esconsas (Execução, incluindo fornecimento, carga e transporte de todos os materiais, exclui escavação) - (Caderno de Drenagem RT 01.47.d)</t>
  </si>
  <si>
    <t>Boca de Bueiro Simples Tubular de Concreto D = 1,00 m - esconsidade 0° - areia extraída e brita produzida - alas esconsas (Execução, incluindo fornecimento, carga e transporte de todos os materiais, exclui escavação) - (Caderno de Drenagem RT 01.47.d)</t>
  </si>
  <si>
    <t>Boca de Bueiro Simples Tubular de Concreto D = 1,00 m - esconsidade 15° - areia e brita comerciais - alas esconsas (Execução, incluindo fornecimento, carga e transporte de todos os materiais, exclui escavação) - (Caderno de Drenagem RT 01.47.d)</t>
  </si>
  <si>
    <t>Boca de Bueiro Simples Tubular de Concreto D = 1,00 m - esconsidade 15° - areia extraída e brita produzida - alas esconsas (Execução, incluindo fornecimento, carga e transporte de todos os materiais, exclui escavação) - (Caderno de Drenagem RT 01.47.d)</t>
  </si>
  <si>
    <t>Boca de Bueiro Simples Tubular de Concreto D = 1,00 m - esconsidade 30° - areia e brita comerciais - alas esconsas (Execução, incluindo fornecimento, carga e transporte de todos os materiais, exclui escavação) - (Caderno de Drenagem RT 01.47.d)</t>
  </si>
  <si>
    <t>Boca de Bueiro Simples Tubular de Concreto D = 1,00 m - esconsidade 30° - areia extraída e brita produzida - alas esconsas (Execução, incluindo fornecimento, carga e transporte de todos os materiais, exclui escavação) - (Caderno de Drenagem RT 01.47.d)</t>
  </si>
  <si>
    <t>Boca de Bueiro Simples Tubular de Concreto D = 1,00 m - esconsidade 45° - areia e brita comerciais - alas esconsas (Execução, incluindo fornecimento, carga e transporte de todos os materiais, exclui escavação) - (Caderno de Drenagem RT 01.47.d)</t>
  </si>
  <si>
    <t>Boca de Bueiro Simples Tubular de Concreto D = 1,00 m - esconsidade 45° - areia extraída e brita produzida - alas esconsas (Execução, incluindo fornecimento, carga e transporte de todos os materiais, exclui escavação) - (Caderno de Drenagem RT 01.47.d)</t>
  </si>
  <si>
    <t>Boca de Bueiro Simples Tubular de Concreto D = 1,20 m - esconsidade 0° - areia e brita comerciais - alas esconsas (Execução, incluindo fornecimento, carga e transporte de todos os materiais, exclui escavação) - (Caderno de Drenagem RT 01.47.d)</t>
  </si>
  <si>
    <t>Boca de Bueiro Simples Tubular de Concreto D = 1,20 m - esconsidade 0° - areia extraída e brita produzida - alas esconsas (Execução, incluindo fornecimento, carga e transporte de todos os materiais, exclui escavação) - (Caderno de Drenagem RT 01.47.d)</t>
  </si>
  <si>
    <t>Boca de Bueiro Simples Tubular de Concreto D = 1,20 m - esconsidade 15° - areia e brita comerciais - alas esconsas (Execução, incluindo fornecimento, carga e transporte de todos os materiais, exclui escavação) - (Caderno de Drenagem RT 01.47.d)</t>
  </si>
  <si>
    <t>Boca de Bueiro Simples Tubular de Concreto D = 1,20 m - esconsidade 15° - areia extraída e brita produzida - alas esconsas (Execução, incluindo fornecimento, carga e transporte de todos os materiais, exclui escavação) - (Caderno de Drenagem RT 01.47.d)</t>
  </si>
  <si>
    <t>Boca de Bueiro Simples Tubular de Concreto D = 1,20 m - esconsidade 30° - areia e brita comerciais - alas esconsas (Execução, incluindo fornecimento, carga e transporte de todos os materiais, exclui escavação) - (Caderno de Drenagem RT 01.47.d)</t>
  </si>
  <si>
    <t>Boca de Bueiro Simples Tubular de Concreto D = 1,20 m - esconsidade 30° - areia extraída e brita produzida - alas esconsas (Execução, incluindo fornecimento, carga e transporte de todos os materiais, exclui escavação) - (Caderno de Drenagem RT 01.47.d)</t>
  </si>
  <si>
    <t>Boca de Bueiro Simples Tubular de Concreto D = 1,20 m - esconsidade 45° - areia e brita comerciais - alas esconsas (Execução, incluindo fornecimento, carga e transporte de todos os materiais, exclui escavação) - (Caderno de Drenagem RT 01.47.d)</t>
  </si>
  <si>
    <t>Boca de Bueiro Simples Tubular de Concreto D = 1,20 m - esconsidade 45° - areia extraída e brita produzida - alas esconsas (Execução, incluindo fornecimento, carga e transporte de todos os materiais, exclui escavação) - (Caderno de Drenagem RT 01.47.d)</t>
  </si>
  <si>
    <t>Boca de Bueiro Simples Tubular de Concreto D = 1,50 m - esconsidade 0° - areia e brita comerciais - alas esconsas (Execução, incluindo fornecimento, carga e transporte de todos os materiais, exclui escavação) - (Caderno de Drenagem RT 01.47.d)</t>
  </si>
  <si>
    <t>Boca de Bueiro Simples Tubular de Concreto D = 1,50 m - esconsidade 0° - areia extraída e brita produzida - alas esconsas (Execução, incluindo fornecimento, carga e transporte de todos os materiais, exclui escavação) - (Caderno de Drenagem RT 01.47.d)</t>
  </si>
  <si>
    <t>Boca de Bueiro Simples Tubular de Concreto D = 1,50 m - esconsidade 15° - areia e brita comerciais - alas esconsas (Execução, incluindo fornecimento, carga e transporte de todos os materiais, exclui escavação) - (Caderno de Drenagem RT 01.47.d)</t>
  </si>
  <si>
    <t>Boca de Bueiro Simples Tubular de Concreto D = 1,50 m - esconsidade 15° - areia extraída e brita produzida - alas esconsas (Execução, incluindo fornecimento, carga e transporte de todos os materiais, exclui escavação) - (Caderno de Drenagem RT 01.47.d)</t>
  </si>
  <si>
    <t>Boca de Bueiro Simples Tubular de Concreto D = 1,50 m - esconsidade 30° - areia e brita comerciais - alas esconsas (Execução, incluindo fornecimento, carga e transporte de todos os materiais, exclui escavação) - (Caderno de Drenagem RT 01.47.d)</t>
  </si>
  <si>
    <t>Boca de Bueiro Simples Tubular de Concreto D = 1,50 m - esconsidade 30° - areia extraída e brita produzida - alas esconsas (Execução, incluindo fornecimento, carga e transporte de todos os materiais, exclui escavação) - (Caderno de Drenagem RT 01.47.d)</t>
  </si>
  <si>
    <t>Boca de Bueiro Simples Tubular de Concreto D = 1,50 m - esconsidade 45° - areia e brita comerciais - alas esconsas (Execução, incluindo fornecimento, carga e transporte de todos os materiais, exclui escavação) - (Caderno de Drenagem RT 01.47.d)</t>
  </si>
  <si>
    <t>Boca de Bueiro Simples Tubular de Concreto D = 1,50 m - esconsidade 45° - areia extraída e brita produzida - alas esconsas (Execução, incluindo fornecimento, carga e transporte de todos os materiais, exclui escavação) - (Caderno de Drenagem RT 01.47.d)</t>
  </si>
  <si>
    <t>Boca de Bueiro Triplo Tubular de Concreto D = 1,00 m - esconsidade 0° - areia e brita comerciais - alas esconsas (Execução, incluindo fornecimento, carga e transporte de todos os materiais, exclui escavação) - (Caderno de Drenagem RT 01.47.d)</t>
  </si>
  <si>
    <t>Boca de Bueiro Triplo Tubular de Concreto D = 1,00 m - esconsidade 0° - areia extraída e brita produzida - alas esconsas (Execução, incluindo fornecimento, carga e transporte de todos os materiais, exclui escavação) - (Caderno de Drenagem RT 01.47.d)</t>
  </si>
  <si>
    <t>Boca de Bueiro Triplo Tubular de Concreto D = 1,00 m - esconsidade 15° - areia e brita comerciais - alas esconsas (Execução, incluindo fornecimento, carga e transporte de todos os materiais, exclui escavação) - (Caderno de Drenagem RT 01.47.d)</t>
  </si>
  <si>
    <t>Boca de Bueiro Triplo Tubular de Concreto D = 1,00 m - esconsidade 15° - areia extraída e brita produzida - alas esconsas (Execução, incluindo fornecimento, carga e transporte de todos os materiais, exclui escavação) - (Caderno de Drenagem RT 01.47.d)</t>
  </si>
  <si>
    <t>Boca de Bueiro Triplo Tubular de Concreto D = 1,00 m - esconsidade 30° - areia e brita comerciais - alas esconsas (Execução, incluindo fornecimento, carga e transporte de todos os materiais, exclui escavação) - (Caderno de Drenagem RT 01.47.d)</t>
  </si>
  <si>
    <t>Boca de Bueiro Triplo Tubular de Concreto D = 1,00 m - esconsidade 30° - areia extraída e brita produzida - alas esconsas (Execução, incluindo fornecimento, carga e transporte de todos os materiais, exclui escavação) - (Caderno de Drenagem RT 01.47.d)</t>
  </si>
  <si>
    <t>Boca de Bueiro Triplo Tubular de Concreto D = 1,00 m - esconsidade 45° - areia e brita comerciais - alas esconsas (Execução, incluindo fornecimento, carga e transporte de todos os materiais, exclui escavação) - (Caderno de Drenagem RT 01.47.d)</t>
  </si>
  <si>
    <t>Boca de Bueiro Triplo Tubular de Concreto D = 1,00 m - esconsidade 45° - areia extraída e brita produzida - alas esconsas (Execução, incluindo fornecimento, carga e transporte de todos os materiais, exclui escavação) - (Caderno de Drenagem RT 01.47.d)</t>
  </si>
  <si>
    <t>Boca de Bueiro Triplo Tubular de Concreto D = 1,20 m - esconsidade 0° - areia e brita comerciais - alas esconsas (Execução, incluindo fornecimento, carga e transporte de todos os materiais, exclui escavação) - (Caderno de Drenagem RT 01.47.d)</t>
  </si>
  <si>
    <t>Boca de Bueiro Triplo Tubular de Concreto D = 1,20 m - esconsidade 0° - areia extraída e brita produzida - alas esconsas (Execução, incluindo fornecimento, carga e transporte de todos os materiais, exclui escavação) - (Caderno de Drenagem RT 01.47.d)</t>
  </si>
  <si>
    <t>Boca de Bueiro Triplo Tubular de Concreto D = 1,20 m - esconsidade 15° - areia e brita comerciais - alas esconsas (Execução, incluindo fornecimento, carga e transporte de todos os materiais, exclui escavação) - (Caderno de Drenagem RT 01.47.d)</t>
  </si>
  <si>
    <t>Boca de Bueiro Triplo Tubular de Concreto D = 1,20 m - esconsidade 15° - areia extraída e brita produzida - alas esconsas (Execução, incluindo fornecimento, carga e transporte de todos os materiais, exclui escavação) - (Caderno de Drenagem RT 01.47.d)</t>
  </si>
  <si>
    <t>Boca de Bueiro Triplo Tubular de Concreto D = 1,20 m - esconsidade 30° - areia e brita comerciais - alas esconsas (Execução, incluindo fornecimento, carga e transporte de todos os materiais, exclui escavação) - (Caderno de Drenagem RT 01.47.d)</t>
  </si>
  <si>
    <t>Boca de Bueiro Triplo Tubular de Concreto D = 1,20 m - esconsidade 30° - areia extraída e brita produzida - alas esconsas (Execução, incluindo fornecimento, carga e transporte de todos os materiais, exclui escavação) - (Caderno de Drenagem RT 01.47.d)</t>
  </si>
  <si>
    <t>Boca de Bueiro Triplo Tubular de Concreto D = 1,20 m - esconsidade 45° - areia e brita comerciais - alas esconsas (Execução, incluindo fornecimento, carga e transporte de todos os materiais, exclui escavação) - (Caderno de Drenagem RT 01.47.d)</t>
  </si>
  <si>
    <t>Boca de Bueiro Triplo Tubular de Concreto D = 1,20 m - esconsidade 45° - areia extraída e brita produzida - alas esconsas (Execução, incluindo fornecimento, carga e transporte de todos os materiais, exclui escavação) - (Caderno de Drenagem RT 01.47.d)</t>
  </si>
  <si>
    <t>Boca de Bueiro Triplo Tubular de Concreto D = 1,50 m - esconsidade 0° - areia e brita comerciais - alas esconsas (Execução, incluindo fornecimento, carga e transporte de todos os materiais, exclui escavação) - (Caderno de Drenagem RT 01.47.d)</t>
  </si>
  <si>
    <t>Boca de Bueiro Triplo Tubular de Concreto D = 1,50 m - esconsidade 0° - areia extraída e brita produzida - alas esconsas (Execução, incluindo fornecimento, carga e transporte de todos os materiais, exclui escavação) - (Caderno de Drenagem RT 01.47.d)</t>
  </si>
  <si>
    <t>Boca de Bueiro Triplo Tubular de Concreto D = 1,50 m - esconsidade 15° - areia e brita comerciais - alas esconsas (Execução, incluindo fornecimento, carga e transporte de todos os materiais, exclui escavação) - (Caderno de Drenagem RT 01.47.d)</t>
  </si>
  <si>
    <t>Boca de Bueiro Triplo Tubular de Concreto D = 1,50 m - esconsidade 15° - areia extraída e brita produzida - alas esconsas (Execução, incluindo fornecimento, carga e transporte de todos os materiais, exclui escavação) - (Caderno de Drenagem RT 01.47.d)</t>
  </si>
  <si>
    <t>Boca de Bueiro Triplo Tubular de Concreto D = 1,50 m - esconsidade 30° - areia e brita comerciais - alas esconsas (Execução, incluindo fornecimento, carga e transporte de todos os materiais, exclui escavação) - (Caderno de Drenagem RT 01.47.d)</t>
  </si>
  <si>
    <t>Boca de Bueiro Triplo Tubular de Concreto D = 1,50 m - esconsidade 30° - areia extraída e brita produzida - alas esconsas (Execução, incluindo fornecimento, carga e transporte de todos os materiais, exclui escavação) - (Caderno de Drenagem RT 01.47.d)</t>
  </si>
  <si>
    <t>Boca de Bueiro Triplo Tubular de Concreto D = 1,50 m - esconsidade 45° - areia e brita comerciais - alas esconsas (Execução, incluindo fornecimento, carga e transporte de todos os materiais, exclui escavação) - (Caderno de Drenagem RT 01.47.d)</t>
  </si>
  <si>
    <t>Boca de Bueiro Triplo Tubular de Concreto D = 1,50 m - esconsidade 45° - areia extraída e brita produzida - alas esconsas (Execução, incluindo fornecimento, carga e transporte de todos os materiais, exclui escavação) - (Caderno de Drenagem RT 01.47.d)</t>
  </si>
  <si>
    <t>Corpo de Bueiro Duplo Tubular de Concreto D = 1,00 m PA1 - areia e brita comerciais (Execução, incluindo fornecimento, carga e transporte de todos os materiais, exclui escavação) - (Caderno de Drenagem RT 01.47.d)</t>
  </si>
  <si>
    <t>Corpo de Bueiro Duplo Tubular de Concreto D = 1,00 m PA1 - areia extraída e brita produzida (Execução, incluindo fornecimento, carga e transporte de todos os materiais, exclui escavação) - (Caderno de Drenagem RT 01.47.d)</t>
  </si>
  <si>
    <t>Corpo de Bueiro Duplo Tubular de Concreto D = 1,00 m PA2 - areia e brita comerciais (Execução, incluindo fornecimento, carga e transporte de todos os materiais, exclui escavação) - (Caderno de Drenagem RT 01.47.d)</t>
  </si>
  <si>
    <t>Corpo de Bueiro Duplo Tubular de Concreto D = 1,00 m PA2 - areia extraída e brita produzida (Execução, incluindo fornecimento, carga e transporte de todos os materiais, exclui escavação) - (Caderno de Drenagem RT 01.47.d)</t>
  </si>
  <si>
    <t>Corpo de Bueiro Duplo Tubular de Concreto D = 1,00 m PA3 - areia e brita comerciais (Execução, incluindo fornecimento, carga e transporte de todos os materiais, exclui escavação) - (Caderno de Drenagem RT 01.47.d)</t>
  </si>
  <si>
    <t>Corpo de Bueiro Duplo Tubular de Concreto D = 1,00 m PA3 - areia extraída e brita produzida (Execução, incluindo fornecimento, carga e transporte de todos os materiais, exclui escavação) - (Caderno de Drenagem RT 01.47.d)</t>
  </si>
  <si>
    <t>Corpo de Bueiro Duplo Tubular de Concreto D = 1,20 m PA1 - areia e brita comerciais (Execução, incluindo fornecimento, carga e transporte de todos os materiais, exclui escavação) - (Caderno de Drenagem RT 01.47.d)</t>
  </si>
  <si>
    <t>Corpo de Bueiro Duplo Tubular de Concreto D = 1,20 m PA1 - areia extraída e brita produzida (Execução, incluindo fornecimento, carga e transporte de todos os materiais, exclui escavação) - (Caderno de Drenagem RT 01.47.d)</t>
  </si>
  <si>
    <t>Corpo de Bueiro Duplo Tubular de Concreto D = 1,20 m PA2 - areia e brita comerciais (Execução, incluindo fornecimento, carga e transporte de todos os materiais, exclui escavação) - (Caderno de Drenagem RT 01.47.d)</t>
  </si>
  <si>
    <t>Corpo de Bueiro Duplo Tubular de Concreto D = 1,20 m PA2 - areia extraída e brita produzida (Execução, incluindo fornecimento, carga e transporte de todos os materiais, exclui escavação) - (Caderno de Drenagem RT 01.47.d)</t>
  </si>
  <si>
    <t>Corpo de Bueiro Duplo Tubular de Concreto D = 1,20 m PA3 - areia e brita comerciais (Execução, incluindo fornecimento, carga e transporte de todos os materiais, exclui escavação) - (Caderno de Drenagem RT 01.47.d)</t>
  </si>
  <si>
    <t>Corpo de Bueiro Duplo Tubular de Concreto D = 1,20 m PA3 - areia extraída e brita produzida (Execução, incluindo fornecimento, carga e transporte de todos os materiais, exclui escavação) - (Caderno de Drenagem RT 01.47.d)</t>
  </si>
  <si>
    <t>Corpo de Bueiro Duplo Tubular de Concreto D = 1,50 m PA1 - areia e brita comerciais (Execução, incluindo fornecimento, carga e transporte de todos os materiais, exclui escavação) - (Caderno de Drenagem RT 01.47.d)</t>
  </si>
  <si>
    <t>Corpo de Bueiro Duplo Tubular de Concreto D = 1,50 m PA1 - areia extraída e brita produzida (Execução, incluindo fornecimento, carga e transporte de todos os materiais, exclui escavação) - (Caderno de Drenagem RT 01.47.d)</t>
  </si>
  <si>
    <t>Corpo de Bueiro Duplo Tubular de Concreto D = 1,50 m PA2 - areia e brita comerciais (Execução, incluindo fornecimento, carga e transporte de todos os materiais, exclui escavação) - (Caderno de Drenagem RT 01.47.d)</t>
  </si>
  <si>
    <t>Corpo de Bueiro Duplo Tubular de Concreto D = 1,50 m PA2 - areia extraída e brita produzida (Execução, incluindo fornecimento, carga e transporte de todos os materiais, exclui escavação) - (Caderno de Drenagem RT 01.47.d)</t>
  </si>
  <si>
    <t>Corpo de Bueiro Duplo Tubular de Concreto D = 1,50 m PA3 - areia e brita comerciais (Execução, incluindo fornecimento, carga e transporte de todos os materiais, exclui escavação) - (Caderno de Drenagem RT 01.47.d)</t>
  </si>
  <si>
    <t>Corpo de Bueiro Duplo Tubular de Concreto D = 1,50 m PA3 - areia extraída e brita produzida (Execução, incluindo fornecimento, carga e transporte de todos os materiais, exclui escavação) - (Caderno de Drenagem RT 01.47.d)</t>
  </si>
  <si>
    <t>Corpo de Bueiro Simples Tubular de Concreto D = 0,60 m PA1 - areia e brita comerciais (Execução, incluindo fornecimento, carga e transporte de todos os materiais, exclui escavação) - (Caderno de Drenagem RT 01.47.d)</t>
  </si>
  <si>
    <t>Corpo de Bueiro Simples Tubular de Concreto D = 0,60 m PA1 - areia extraída e brita produzida (Execução, incluindo fornecimento, carga e transporte de todos os materiais, exclui escavação) - (Caderno de Drenagem RT 01.47.d)</t>
  </si>
  <si>
    <t>Corpo de Bueiro Simples Tubular de Concreto D = 0,60 m PA2 - areia e brita comerciais (Execução, incluindo fornecimento, carga e transporte de todos os materiais, exclui escavação) - (Caderno de Drenagem RT 01.47.d)</t>
  </si>
  <si>
    <t>Corpo de Bueiro Simples Tubular de Concreto D = 0,60 m PA2 - areia extraída e brita produzida (Execução, incluindo fornecimento, carga e transporte de todos os materiais, exclui escavação) - (Caderno de Drenagem RT 01.47.d)</t>
  </si>
  <si>
    <t>Corpo de Bueiro Simples Tubular de Concreto D = 0,60 m PA3 - areia e brita comerciais (Execução, incluindo fornecimento, carga e transporte de todos os materiais, exclui escavação) - (Caderno de Drenagem RT 01.47.d)</t>
  </si>
  <si>
    <t>Corpo de Bueiro Simples Tubular de Concreto D = 0,60 m PA3 - areia extraída e brita produzida (Execução, incluindo fornecimento, carga e transporte de todos os materiais, exclui escavação) - (Caderno de Drenagem RT 01.47.d)</t>
  </si>
  <si>
    <t>Corpo de Bueiro Simples Tubular de Concreto D = 0,80 m PA1 - areia e brita comerciais (Execução, incluindo fornecimento, carga e transporte de todos os materiais, exclui escavação) - (Caderno de Drenagem RT 01.47.d)</t>
  </si>
  <si>
    <t>Corpo de Bueiro Simples Tubular de Concreto D = 0,80 m PA1 - areia extraída e brita produzida (Execução, incluindo fornecimento, carga e transporte de todos os materiais, exclui escavação) - (Caderno de Drenagem RT 01.47.d)</t>
  </si>
  <si>
    <t>Corpo de Bueiro Simples Tubular de Concreto D = 0,80 m PA2 - areia e brita comerciais (Execução, incluindo fornecimento, carga e transporte de todos os materiais, exclui escavação) - (Caderno de Drenagem RT 01.47.d)</t>
  </si>
  <si>
    <t>Corpo de Bueiro Simples Tubular de Concreto D = 0,80 m PA2 - areia extraída e brita produzida (Execução, incluindo fornecimento, carga e transporte de todos os materiais, exclui escavação) - (Caderno de Drenagem RT 01.47.d)</t>
  </si>
  <si>
    <t>Corpo de Bueiro Simples Tubular de Concreto D = 0,80 m PA3 - areia e brita comerciais (Execução, incluindo fornecimento, carga e transporte de todos os materiais, exclui escavação) - (Caderno de Drenagem RT 01.47.d)</t>
  </si>
  <si>
    <t>Corpo de Bueiro Simples Tubular de Concreto D = 0,80 m PA3 - areia extraída e brita produzida (Execução, incluindo fornecimento, carga e transporte de todos os materiais, exclui escavação) - (Caderno de Drenagem RT 01.47.d)</t>
  </si>
  <si>
    <t>Corpo de Bueiro Simples Tubular de Concreto D = 1,00 m PA1 - areia e brita comerciais (Execução, incluindo fornecimento, carga e transporte de todos os materiais, exclui escavação) - (Caderno de Drenagem RT 01.47.d)</t>
  </si>
  <si>
    <t>Corpo de Bueiro Simples Tubular de Concreto D = 1,00 m PA1 - areia extraída e brita produzida (Execução, incluindo fornecimento, carga e transporte de todos os materiais, exclui escavação) - (Caderno de Drenagem RT 01.47.d)</t>
  </si>
  <si>
    <t>Corpo de Bueiro Simples Tubular de Concreto D = 1,00 m PA2 - areia e brita comerciais (Execução, incluindo fornecimento, carga e transporte de todos os materiais, exclui escavação) - (Caderno de Drenagem RT 01.47.d)</t>
  </si>
  <si>
    <t>Corpo de Bueiro Simples Tubular de Concreto D = 1,00 m PA2 - areia extraída e brita produzida (Execução, incluindo fornecimento, carga e transporte de todos os materiais, exclui escavação) - (Caderno de Drenagem RT 01.47.d)</t>
  </si>
  <si>
    <t>Corpo de Bueiro Simples Tubular de Concreto D = 1,00 m PA3 - areia e brita comerciais (Execução, incluindo fornecimento, carga e transporte de todos os materiais, exclui escavação) - (Caderno de Drenagem RT 01.47.d)</t>
  </si>
  <si>
    <t>Corpo de Bueiro Simples Tubular de Concreto D = 1,00 m PA3 - areia extraída e brita produzida (Execução, incluindo fornecimento, carga e transporte de todos os materiais, exclui escavação) - (Caderno de Drenagem RT 01.47.d)</t>
  </si>
  <si>
    <t>Corpo de Bueiro Simples Tubular de Concreto D = 1,20 m PA1 - areia e brita comerciais (Execução, incluindo fornecimento, carga e transporte de todos os materiais, exclui escavação) - (Caderno de Drenagem RT 01.47.d)</t>
  </si>
  <si>
    <t>Corpo de Bueiro Simples Tubular de Concreto D = 1,20 m PA1 - areia extraída e brita produzida (Execução, incluindo fornecimento, carga e transporte de todos os materiais, exclui escavação) - (Caderno de Drenagem RT 01.47.d)</t>
  </si>
  <si>
    <t>Corpo de Bueiro Simples Tubular de Concreto D = 1,20 m PA2 - areia e brita comerciais (Execução, incluindo fornecimento, carga e transporte de todos os materiais, exclui escavação) - (Caderno de Drenagem RT 01.47.d)</t>
  </si>
  <si>
    <t>Corpo de Bueiro Simples Tubular de Concreto D = 1,20 m PA2 - areia extraída e brita produzida (Execução, incluindo fornecimento, carga e transporte de todos os materiais, exclui escavação) - (Caderno de Drenagem RT 01.47.d)</t>
  </si>
  <si>
    <t>Corpo de Bueiro Simples Tubular de Concreto D = 1,20 m PA3 - areia e brita comerciais (Execução, incluindo fornecimento, carga e transporte de todos os materiais, exclui escavação) - (Caderno de Drenagem RT 01.47.d)</t>
  </si>
  <si>
    <t>Corpo de Bueiro Simples Tubular de Concreto D = 1,20 m PA3 - areia extraída e brita produzida (Execução, incluindo fornecimento, carga e transporte de todos os materiais, exclui escavação) - (Caderno de Drenagem RT 01.47.d)</t>
  </si>
  <si>
    <t>Corpo de Bueiro Simples Tubular de Concreto D = 1,50 m PA1 - areia e brita comerciais (Execução, incluindo fornecimento, carga e transporte de todos os materiais, exclui escavação) - (Caderno de Drenagem RT 01.47.d)</t>
  </si>
  <si>
    <t>Corpo de Bueiro Simples Tubular de Concreto D = 1,50 m PA1 - areia extraída e brita produzida (Execução, incluindo fornecimento, carga e transporte de todos os materiais, exclui escavação) - (Caderno de Drenagem RT 01.47.d)</t>
  </si>
  <si>
    <t>Corpo de Bueiro Simples Tubular de Concreto D = 1,50 m PA2 - areia e brita comerciais (Execução, incluindo fornecimento, carga e transporte de todos os materiais, exclui escavação) - (Caderno de Drenagem RT 01.47.d)</t>
  </si>
  <si>
    <t>Corpo de Bueiro Simples Tubular de Concreto D = 1,50 m PA2 - areia extraída e brita produzida (Execução, incluindo fornecimento, carga e transporte de todos os materiais, exclui escavação) - (Caderno de Drenagem RT 01.47.d)</t>
  </si>
  <si>
    <t>Corpo de Bueiro Simples Tubular de Concreto D = 1,50 m PA3 - areia e brita comerciais (Execução, incluindo fornecimento, carga e transporte de todos os materiais, exclui escavação) - (Caderno de Drenagem RT 01.47.d)</t>
  </si>
  <si>
    <t>Corpo de Bueiro Simples Tubular de Concreto D = 1,50 m PA3 - areia extraída e brita produzida (Execução, incluindo fornecimento, carga e transporte de todos os materiais, exclui escavação) - (Caderno de Drenagem RT 01.47.d)</t>
  </si>
  <si>
    <t>Corpo de Bueiro Triplo Tubular de Concreto D = 1,00 m PA1 - areia e brita comerciais (Execução, incluindo fornecimento, carga e transporte de todos os materiais, exclui escavação) - (Caderno de Drenagem RT 01.47.d)</t>
  </si>
  <si>
    <t>Corpo de Bueiro Triplo Tubular de Concreto D = 1,00 m PA1 - areia extraída e brita produzida (Execução, incluindo fornecimento, carga e transporte de todos os materiais, exclui escavação) - (Caderno de Drenagem RT 01.47.d)</t>
  </si>
  <si>
    <t>Corpo de Bueiro Triplo Tubular de Concreto D = 1,00 m PA2 - areia e brita comerciais (Execução, incluindo fornecimento, carga e transporte de todos os materiais, exclui escavação) - (Caderno de Drenagem RT 01.47.d)</t>
  </si>
  <si>
    <t>Corpo de Bueiro Triplo Tubular de Concreto D = 1,00 m PA2 - areia extraída e brita produzida (Execução, incluindo fornecimento, carga e transporte de todos os materiais, exclui escavação) - (Caderno de Drenagem RT 01.47.d)</t>
  </si>
  <si>
    <t>Corpo de Bueiro Triplo Tubular de Concreto D = 1,00 m PA3 - areia e brita comerciais (Execução, incluindo fornecimento, carga e transporte de todos os materiais, exclui escavação) - (Caderno de Drenagem RT 01.47.d)</t>
  </si>
  <si>
    <t>Corpo de Bueiro Triplo Tubular de Concreto D = 1,00 m PA3 - areia extraída e brita produzida (Execução, incluindo fornecimento, carga e transporte de todos os materiais, exclui escavação) - (Caderno de Drenagem RT 01.47.d)</t>
  </si>
  <si>
    <t>Corpo de Bueiro Triplo Tubular de Concreto D = 1,20 m PA1 - areia e brita comerciais (Execução, incluindo fornecimento, carga e transporte de todos os materiais, exclui escavação) - (Caderno de Drenagem RT 01.47.d)</t>
  </si>
  <si>
    <t>Corpo de Bueiro Triplo Tubular de Concreto D = 1,20 m PA1 - areia extraída e brita produzida (Execução, incluindo fornecimento, carga e transporte de todos os materiais, exclui escavação) - (Caderno de Drenagem RT 01.47.d)</t>
  </si>
  <si>
    <t>Corpo de Bueiro Triplo Tubular de Concreto D = 1,20 m PA2 - areia e brita comerciais (Execução, incluindo fornecimento, carga e transporte de todos os materiais, exclui escavação) - (Caderno de Drenagem RT 01.47.d)</t>
  </si>
  <si>
    <t>Corpo de Bueiro Triplo Tubular de Concreto D = 1,20 m PA2 - areia extraída e brita produzida (Execução, incluindo fornecimento, carga e transporte de todos os materiais, exclui escavação) - (Caderno de Drenagem RT 01.47.d)</t>
  </si>
  <si>
    <t>Corpo de Bueiro Triplo Tubular de Concreto D = 1,20 m PA3 - areia e brita comerciais (Execução, incluindo fornecimento, carga e transporte de todos os materiais, exclui escavação) - (Caderno de Drenagem RT 01.47.d)</t>
  </si>
  <si>
    <t>Corpo de Bueiro Triplo Tubular de Concreto D = 1,20 m PA3 - areia extraída e brita produzida (Execução, incluindo fornecimento, carga e transporte de todos os materiais, exclui escavação) - (Caderno de Drenagem RT 01.47.d)</t>
  </si>
  <si>
    <t>Corpo de Bueiro Triplo Tubular de Concreto D = 1,50 m PA1 - areia e brita comerciais (Execução, incluindo fornecimento, carga e transporte de todos os materiais, exclui escavação) - (Caderno de Drenagem RT 01.47.d)</t>
  </si>
  <si>
    <t>Corpo de Bueiro Triplo Tubular de Concreto D = 1,50 m PA1 - areia extraída e brita produzida (Execução, incluindo fornecimento, carga e transporte de todos os materiais, exclui escavação) - (Caderno de Drenagem RT 01.47.d)</t>
  </si>
  <si>
    <t>Corpo de Bueiro Triplo Tubular de Concreto D = 1,50 m PA2 - areia e brita comerciais (Execução, incluindo fornecimento, carga e transporte de todos os materiais, exclui escavação) - (Caderno de Drenagem RT 01.47.d)</t>
  </si>
  <si>
    <t>Corpo de Bueiro Triplo Tubular de Concreto D = 1,50 m PA2 - areia extraída e brita produzida (Execução, incluindo fornecimento, carga e transporte de todos os materiais, exclui escavação) - (Caderno de Drenagem RT 01.47.d)</t>
  </si>
  <si>
    <t>Corpo de Bueiro Triplo Tubular de Concreto D = 1,50 m PA3 - areia e brita comerciais (Execução, incluindo fornecimento, carga e transporte de todos os materiais, exclui escavação) - (Caderno de Drenagem RT 01.47.d)</t>
  </si>
  <si>
    <t>Corpo de Bueiro Triplo Tubular de Concreto D = 1,50 m PA3 - areia extraída e brita produzida (Execução, incluindo fornecimento, carga e transporte de todos os materiais, exclui escavação) - (Caderno de Drenagem RT 01.47.d)</t>
  </si>
  <si>
    <t>Dentes para bueiros duplos D = 1,00 m - areia e brita comerciais (Execução, incluindo fornecimento, carga e transporte de todos os materiais, exclui escavação) - (Caderno de Drenagem RT 01.47.d)</t>
  </si>
  <si>
    <t>Dentes para bueiros duplos D = 1,00 m - areia extraída e brita produzida (Execução, incluindo fornecimento, carga e transporte de todos os materiais, exclui escavação) - (Caderno de Drenagem RT 01.47.d)</t>
  </si>
  <si>
    <t>Dentes para bueiros duplos D = 1,20 m - areia e brita comerciais (Execução, incluindo fornecimento, carga e transporte de todos os materiais, exclui escavação) - (Caderno de Drenagem RT 01.47.d)</t>
  </si>
  <si>
    <t>Dentes para bueiros duplos D = 1,20 m - areia extraída e brita produzida (Execução, incluindo fornecimento, carga e transporte de todos os materiais, exclui escavação) - (Caderno de Drenagem RT 01.47.d)</t>
  </si>
  <si>
    <t>Dentes para bueiros duplos D = 1,50 m - areia e brita comerciais (Execução, incluindo fornecimento, carga e transporte de todos os materiais, exclui escavação) - (Caderno de Drenagem RT 01.47.d)</t>
  </si>
  <si>
    <t>Dentes para bueiros duplos D = 1,50 m - areia extraída e brita produzida (Execução, incluindo fornecimento, carga e transporte de todos os materiais, exclui escavação) - (Caderno de Drenagem RT 01.47.d)</t>
  </si>
  <si>
    <t>Dentes para bueiros simples D = 0,60 m - areia e brita comerciais (Execução, incluindo fornecimento, carga e transporte de todos os materiais, exclui escavação) - (Caderno de Drenagem RT 01.47.d)</t>
  </si>
  <si>
    <t>Dentes para bueiros simples D = 0,60 m - areia extraída e brita produzida (Execução, incluindo fornecimento, carga e transporte de todos os materiais, exclui escavação) - (Caderno de Drenagem RT 01.47.d)</t>
  </si>
  <si>
    <t>Dentes para bueiros simples D = 0,80 m - areia e brita comerciais (Execução, incluindo fornecimento, carga e transporte de todos os materiais, exclui escavação) - (Caderno de Drenagem RT 01.47.d)</t>
  </si>
  <si>
    <t>Dentes para bueiros simples D = 0,80 m - areia extraída e brita produzida (Execução, incluindo fornecimento, carga e transporte de todos os materiais, exclui escavação) - (Caderno de Drenagem RT 01.47.d)</t>
  </si>
  <si>
    <t>Dentes para bueiros simples D = 1,00 m - areia e brita comerciais (Execução, incluindo fornecimento, carga e transporte de todos os materiais, exclui escavação) - (Caderno de Drenagem RT 01.47.d)</t>
  </si>
  <si>
    <t>Dentes para bueiros simples D = 1,00 m - areia extraída e brita produzida (Execução, incluindo fornecimento, carga e transporte de todos os materiais, exclui escavação) - (Caderno de Drenagem RT 01.47.d)</t>
  </si>
  <si>
    <t>Dentes para bueiros simples D = 1,20 m - areia e brita comerciais (Execução, incluindo fornecimento, carga e transporte de todos os materiais, exclui escavação) - (Caderno de Drenagem RT 01.47.d)</t>
  </si>
  <si>
    <t>Dentes para bueiros simples D = 1,20 m - areia extraída e brita produzida (Execução, incluindo fornecimento, carga e transporte de todos os materiais, exclui escavação) - (Caderno de Drenagem RT 01.47.d)</t>
  </si>
  <si>
    <t>Dentes para bueiros simples D = 1,50 m - areia e brita comerciais (Execução, incluindo fornecimento, carga e transporte de todos os materiais, exclui escavação) - (Caderno de Drenagem RT 01.47.d)</t>
  </si>
  <si>
    <t>Dentes para bueiros simples D = 1,50 m - areia extraída e brita produzida (Execução, incluindo fornecimento, carga e transporte de todos os materiais, exclui escavação) - (Caderno de Drenagem RT 01.47.d)</t>
  </si>
  <si>
    <t>Dentes para bueiros triplos D = 1,00 m - areia e brita comerciais (Execução, incluindo fornecimento, carga e transporte de todos os materiais, exclui escavação) - (Caderno de Drenagem RT 01.47.d)</t>
  </si>
  <si>
    <t>Dentes para bueiros triplos D = 1,00 m - areia extraída e brita produzida (Execução, incluindo fornecimento, carga e transporte de todos os materiais, exclui escavação) - (Caderno de Drenagem RT 01.47.d)</t>
  </si>
  <si>
    <t>Dentes para bueiros triplos D = 1,20 m - areia e brita comerciais (Execução, incluindo fornecimento, carga e transporte de todos os materiais, exclui escavação) - (Caderno de Drenagem RT 01.47.d)</t>
  </si>
  <si>
    <t>Dentes para bueiros triplos D = 1,20 m - areia extraída e brita produzida (Execução, incluindo fornecimento, carga e transporte de todos os materiais, exclui escavação) - (Caderno de Drenagem RT 01.47.d)</t>
  </si>
  <si>
    <t>Dentes para bueiros triplos D = 1,50 m - areia e brita comerciais (Execução, incluindo fornecimento, carga e transporte de todos os materiais, exclui escavação) - (Caderno de Drenagem RT 01.47.d)</t>
  </si>
  <si>
    <t>Dentes para bueiros triplos D = 1,50 m - areia extraída e brita produzida (Execução, incluindo fornecimento, carga e transporte de todos os materiais, exclui escavação) - (Caderno de Drenagem RT 01.47.d)</t>
  </si>
  <si>
    <t>RO-00460</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</si>
  <si>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</si>
  <si>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</si>
  <si>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</si>
  <si>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</si>
  <si>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</si>
  <si>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</si>
  <si>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</si>
  <si>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</si>
  <si>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</si>
  <si>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</si>
  <si>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</si>
  <si>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</si>
  <si>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</si>
  <si>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</si>
  <si>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</si>
  <si>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</si>
  <si>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</si>
  <si>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</si>
  <si>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</si>
  <si>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</si>
  <si>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</si>
  <si>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</si>
  <si>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</si>
  <si>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</si>
  <si>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</si>
  <si>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</si>
  <si>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</si>
  <si>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</si>
  <si>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</si>
  <si>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</si>
  <si>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</si>
  <si>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</si>
  <si>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</si>
  <si>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</si>
  <si>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</si>
  <si>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</si>
  <si>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</si>
  <si>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Sub-base de concreto usinada em central de concreto de 150 m3/h e compactada com rolo - brita comercial (Execução, incluindo o fornecimento e carga do cimento, brita e do concreto, exclui o transporte do cimento, brita e concreto)</t>
  </si>
  <si>
    <t>Sub-base de concreto usinada em central de concreto de 150 m3/h e compactada com rolo - brita produzida (Execução, incluindo o fornecimento e carga do cimento, brita e do concreto, exclui o transporte do cimento, brita e concreto)</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</si>
  <si>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</si>
  <si>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</si>
  <si>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Pavimento de concreto usinado em central de concreto de 150 m3/h e aplicado com fôrmas deslizantes - areia e brita comerciais (Execução, incluindo o fornecimento e carga do cimeno, areia, brita e do concreto, exclui o transporte do cimento. areia, brita e concreto)</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</si>
  <si>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</si>
  <si>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Pavimento de concreto usinado em central de concreto de 150 m3/h e compactado com rolo - brita comercial (Execução, incluindo o fornecimento e carga do cimeno, brita e do concreto, exclui o transporte do cimento, brita e concreto)</t>
  </si>
  <si>
    <t>Pavimento de concreto usinado em central de concreto de 150 m3/h e compactado com rolo - brita produzida (Execução, incluindo o fornecimento e carga do cimento, brita e do concreto, exclui o transporte do cimento, brita e concreto)</t>
  </si>
  <si>
    <t>Sinalização Horizontal</t>
  </si>
  <si>
    <t>RO-19879</t>
  </si>
  <si>
    <t>Aplicação de demarcação de contraste na cor preta em pavimento de concreto com sistema a frio para recebimento de pintura de setas e zebrados (Incluindo fornecimento e transporte de todos os materiais)</t>
  </si>
  <si>
    <t>RO-19878</t>
  </si>
  <si>
    <t>Aplicação de demarcação de contraste na cor preta em pavimento de concreto com sistema a quente para recebimento de pintura de setas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</si>
  <si>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</si>
  <si>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</si>
  <si>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</si>
  <si>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</si>
  <si>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</si>
  <si>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e zebrados (Incluindo fornecimento e transporte de todos os materiais)</t>
  </si>
  <si>
    <t>RO-19874</t>
  </si>
  <si>
    <t>Aplicação de primer promotor de aderência em pavimento de concreto com sistema a quente para recebimento de pintura de setas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</si>
  <si>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</si>
  <si>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</si>
  <si>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</si>
  <si>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</si>
  <si>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</si>
  <si>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</si>
  <si>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</si>
  <si>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</si>
  <si>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</si>
  <si>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</si>
  <si>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</si>
  <si>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</si>
  <si>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</si>
  <si>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</si>
  <si>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</si>
  <si>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(Incluindo fornecimento e transporte de todos os materiais)</t>
  </si>
  <si>
    <t>RO-19863</t>
  </si>
  <si>
    <t>Pintura de faixa com plástico a frio bicomponente à base de resinas metacrílicas por extrusão (alto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</si>
  <si>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</si>
  <si>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</si>
  <si>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</si>
  <si>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</si>
  <si>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</si>
  <si>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</si>
  <si>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</si>
  <si>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</si>
  <si>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</si>
  <si>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</si>
  <si>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</si>
  <si>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</si>
  <si>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</si>
  <si>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</si>
  <si>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</si>
  <si>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</si>
  <si>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</si>
  <si>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</si>
  <si>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</si>
  <si>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</si>
  <si>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</si>
  <si>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</si>
  <si>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</si>
  <si>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</si>
  <si>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RO-19846</t>
  </si>
  <si>
    <t>Pintura de faixa com tinta acrílica emulsionada em água - espessura úmida de 0,30 mm (Incluindo fornecimento e transporte de todos os materiais)</t>
  </si>
  <si>
    <t>RO-19847</t>
  </si>
  <si>
    <t>Pintura de faixa com tinta acrílica emulsionada em água - espessura úmida de 0,50 mm (Incluindo fornecimento e transporte de todos os materiais)</t>
  </si>
  <si>
    <t>RO-19848</t>
  </si>
  <si>
    <t>Pintura de setas e zebrados com termoplástico por aspersão - espessura de 1,50 mm (Incluindo fornecimento e transporte de todos os materiais)</t>
  </si>
  <si>
    <t>RO-19849</t>
  </si>
  <si>
    <t xml:space="preserve">Pintura de setas e zebrados com termoplástico por extrusão - espessura de 3,00 mm (Incluindo fornecimento e transporte de todos os materiais)
</t>
  </si>
  <si>
    <t>RO-19852</t>
  </si>
  <si>
    <t>Pintura de setas e zebrados com tinta acrílica - espessura úmida de 0,40 mm (Incluindo fornecimento e transporte de todos os materiais)</t>
  </si>
  <si>
    <t>RO-19855</t>
  </si>
  <si>
    <t>Pintura de setas e zebrados com tinta acrílica - espessura úmida de 0,60 mm (Incluindo fornecimento e transporte de todos os materiais)</t>
  </si>
  <si>
    <t>RO-19856</t>
  </si>
  <si>
    <t>Pintura de setas e zebrados com tinta acrílica emulsionada em água - espessura úmida de 0,30 mm (Incluindo fornecimento e transporte de todos os materiais)</t>
  </si>
  <si>
    <t>RO-19857</t>
  </si>
  <si>
    <t>Pintura de setas e zebrados com tinta acrílica emulsionada em água - espessura úmida de 0,50 mm (Incluindo fornecimento e transporte de todos os materiais)</t>
  </si>
  <si>
    <t>RO-19869</t>
  </si>
  <si>
    <t>Remoção de sinalização horizontal com maçarico (Incluindo fornecimento e transporte de todos os materiais)</t>
  </si>
  <si>
    <t>RO-19870</t>
  </si>
  <si>
    <t>RO-19871</t>
  </si>
  <si>
    <t>Remoção de sinalização horizontal tipo pintura acrílica por jateamento abrasivo úmido com vidro - utilização de 3 vezes (Incluindo fornecimento e transporte de todos os materiais)</t>
  </si>
  <si>
    <t>RO-19872</t>
  </si>
  <si>
    <t>Termoplástico pré-formado para sinalização horizontal - espessura de 2,00 mm - fornecimento e implantação (Incluindo fornecimento e transporte de todos os materiais)</t>
  </si>
  <si>
    <t>RO-9516</t>
  </si>
  <si>
    <t>Corte de tubos de aço galvanizado com espessura de até 3,75 mm com esmerilhadeira elétrica manual</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</si>
  <si>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</si>
  <si>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</si>
  <si>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</si>
  <si>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</si>
  <si>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</si>
  <si>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</si>
  <si>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</si>
  <si>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</si>
  <si>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</si>
  <si>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</si>
  <si>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</si>
  <si>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</si>
  <si>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</si>
  <si>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</si>
  <si>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</si>
  <si>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</si>
  <si>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</si>
  <si>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</si>
  <si>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</si>
  <si>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</si>
  <si>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</si>
  <si>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</si>
  <si>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</si>
  <si>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</si>
  <si>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</si>
  <si>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</si>
  <si>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</si>
  <si>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</si>
  <si>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</si>
  <si>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</si>
  <si>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</si>
  <si>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</si>
  <si>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</si>
  <si>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</si>
  <si>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</si>
  <si>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</si>
  <si>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</si>
  <si>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</si>
  <si>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</si>
  <si>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</si>
  <si>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</si>
  <si>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</si>
  <si>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</si>
  <si>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</si>
  <si>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</si>
  <si>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</si>
  <si>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</si>
  <si>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</si>
  <si>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</si>
  <si>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</si>
  <si>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</si>
  <si>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</si>
  <si>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</si>
  <si>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</si>
  <si>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</si>
  <si>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</si>
  <si>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</si>
  <si>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</si>
  <si>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</si>
  <si>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</si>
  <si>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</si>
  <si>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</si>
  <si>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</si>
  <si>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</si>
  <si>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</si>
  <si>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</si>
  <si>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</si>
  <si>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</si>
  <si>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</si>
  <si>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RO-00593</t>
  </si>
  <si>
    <t>Concreto confeccionado em central dosadora de 30 m3/h com fctm,k = 4,5 MPa - areia e brita comerciais (Execução, incluindo fornecimento de todos os materiais e a carga da areia e brita, exclui o lançamento do concreto e o transporte da areia e da brita)</t>
  </si>
  <si>
    <t>RO-00594</t>
  </si>
  <si>
    <t>Concreto confeccionado em central dosadora de 30 m3/h com fctm,k = 4,5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</si>
  <si>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</si>
  <si>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</si>
  <si>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</si>
  <si>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</si>
  <si>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</si>
  <si>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</si>
  <si>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</si>
  <si>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</si>
  <si>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</si>
  <si>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</si>
  <si>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</si>
  <si>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</si>
  <si>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</si>
  <si>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</si>
  <si>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</si>
  <si>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</si>
  <si>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</si>
  <si>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</si>
  <si>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</si>
  <si>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</si>
  <si>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</si>
  <si>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</si>
  <si>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</si>
  <si>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</si>
  <si>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</si>
  <si>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</si>
  <si>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</si>
  <si>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</si>
  <si>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</si>
  <si>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</si>
  <si>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</si>
  <si>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</si>
  <si>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</si>
  <si>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</si>
  <si>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</si>
  <si>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</si>
  <si>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</si>
  <si>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</si>
  <si>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</si>
  <si>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</si>
  <si>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</si>
  <si>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</si>
  <si>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</si>
  <si>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</si>
  <si>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</si>
  <si>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</si>
  <si>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</si>
  <si>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</si>
  <si>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</si>
  <si>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</si>
  <si>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</si>
  <si>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</si>
  <si>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</si>
  <si>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</si>
  <si>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</si>
  <si>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</si>
  <si>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</si>
  <si>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</si>
  <si>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</si>
  <si>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</si>
  <si>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</si>
  <si>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</si>
  <si>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</si>
  <si>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</si>
  <si>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</si>
  <si>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</si>
  <si>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</si>
  <si>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</si>
  <si>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</si>
  <si>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</si>
  <si>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</si>
  <si>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</si>
  <si>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RO-00556</t>
  </si>
  <si>
    <t>Microconcreto confeccionado em misturador e lançamento manual para reparos e grauteamento (Execução, incluindo fornecimento e carga dos materiais, exclui transporte)</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</si>
  <si>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</si>
  <si>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</si>
  <si>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</si>
  <si>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</si>
  <si>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</si>
  <si>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</si>
  <si>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</si>
  <si>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</si>
  <si>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</si>
  <si>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</si>
  <si>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</si>
  <si>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</si>
  <si>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</si>
  <si>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</si>
  <si>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RO-17506</t>
  </si>
  <si>
    <t>cm2</t>
  </si>
  <si>
    <t>RO-17508</t>
  </si>
  <si>
    <t>RO-8816</t>
  </si>
  <si>
    <t>RO-2164</t>
  </si>
  <si>
    <t>Corte de chapas de aço com espessura de 10 mm com maçarico oxiacetileno</t>
  </si>
  <si>
    <t>RO-17512</t>
  </si>
  <si>
    <t>RO-17509</t>
  </si>
  <si>
    <t>RO-17510</t>
  </si>
  <si>
    <t>RO-17511</t>
  </si>
  <si>
    <t>RO-2162</t>
  </si>
  <si>
    <t>RO-2163</t>
  </si>
  <si>
    <t>RO-5952</t>
  </si>
  <si>
    <t>Corte de perfil metálico com máquina policorte com espessura até 1/4"</t>
  </si>
  <si>
    <t>RO-14075</t>
  </si>
  <si>
    <t>RO-6790</t>
  </si>
  <si>
    <t>RO-17515</t>
  </si>
  <si>
    <t>Dobramento de chapas metálicas com espessuras de 6,30 a 10,00 mm</t>
  </si>
  <si>
    <t>RO-2165</t>
  </si>
  <si>
    <t>Escoramento com estacas de perfis metálicos W 250 x 38,50 kg/m, espaçadas em 1,50 m, intercaladas com prancha de madeira com espessura de 5,00 cm, ficha de 0,20 a 0,40 H e C = 9,00 m - sem reaproveitamento - fornecimento e instalação</t>
  </si>
  <si>
    <t>RO-2169</t>
  </si>
  <si>
    <t>Estroncas para valas com D = 15,00 cm - madeira sem reaproveitamento</t>
  </si>
  <si>
    <t>RO-01156</t>
  </si>
  <si>
    <t>Formas de compensado resinado 14 mm - uso geral - utilização de 3 vezes - confecção, instalação e retirada (Incluindo fornecimento e transporte de todos os materiais)</t>
  </si>
  <si>
    <t>RO-5959</t>
  </si>
  <si>
    <t>Fôrmas de tábuas de pinus - utilização de 2 vezes - confecção, instalação e retirada</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</si>
  <si>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</si>
  <si>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</si>
  <si>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</si>
  <si>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</si>
  <si>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</si>
  <si>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</si>
  <si>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</si>
  <si>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</si>
  <si>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</si>
  <si>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</si>
  <si>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RO-6136</t>
  </si>
  <si>
    <t>RO-2171</t>
  </si>
  <si>
    <t>RO-17519</t>
  </si>
  <si>
    <t>Solda tipo MIG/MAG semiautomática</t>
  </si>
  <si>
    <t>Serviços com Aço para Obras de Arte Especiais</t>
  </si>
  <si>
    <t>RO-19772</t>
  </si>
  <si>
    <t>Fôrma em chapa metálica 1/8" para cabeça de tirantes - utilização de 50 vezes - confecção, instalação e retirada (Incluindo fornecimento e transporte de todos os materiais)</t>
  </si>
  <si>
    <t>Obras de Arte Especiais sem Aço</t>
  </si>
  <si>
    <t>RO-19756</t>
  </si>
  <si>
    <t xml:space="preserve"> Fôrmas de compensado plastificado 14,00 mm - uso geral - utilização de 2 vezes - confecção, instalação e retirada (Incluindo fornecimento e transporte de todos os materiais)</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</si>
  <si>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</si>
  <si>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</si>
  <si>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</si>
  <si>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</si>
  <si>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</si>
  <si>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</si>
  <si>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</si>
  <si>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</si>
  <si>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</si>
  <si>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</si>
  <si>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</si>
  <si>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</si>
  <si>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</si>
  <si>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</si>
  <si>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</si>
  <si>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</si>
  <si>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</si>
  <si>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</si>
  <si>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</si>
  <si>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</si>
  <si>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</si>
  <si>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</si>
  <si>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</si>
  <si>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</si>
  <si>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</si>
  <si>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</si>
  <si>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</si>
  <si>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</si>
  <si>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</si>
  <si>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</si>
  <si>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</si>
  <si>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</si>
  <si>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</si>
  <si>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</si>
  <si>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</si>
  <si>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</si>
  <si>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</si>
  <si>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</si>
  <si>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</si>
  <si>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</si>
  <si>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FORRO</t>
  </si>
  <si>
    <t>Composição</t>
  </si>
  <si>
    <t>FORNECIMENTO DE ESTRUTURA METÁLICA E ENGRADAMENTO METÁLICO, EM AÇO, PARA TELHADO, EXCLUSIVE TELHA, INCLUSIVE FABRICAÇÃO, TRANSPORTE, MONTAGEM E APLICAÇÃO DE FUNDO PREPARADOR ANTICORROSIVO EM SUPERFÍCIE METÁLICA, UMA (1) DEMÃO - BASEADO EM SETOP (ED-20603)</t>
  </si>
  <si>
    <t xml:space="preserve"> ED-20558 </t>
  </si>
  <si>
    <t>ESTRUTURA METÁLICA E ENGRADAMENTO METÁLICO PARA TELHADO, EXCLUSIVE PINTURA (FABRICAÇÃO)</t>
  </si>
  <si>
    <t xml:space="preserve"> ED-20559 </t>
  </si>
  <si>
    <t>ESTRUTURA METÁLICA E ENGRADAMENTO METÁLICO PARA TELHADO, EXCLUSIVE PINTURA (TRANSPORTE E MONTAGEM)</t>
  </si>
  <si>
    <t xml:space="preserve"> ED-50532 </t>
  </si>
  <si>
    <t xml:space="preserve"> MATED-20140 </t>
  </si>
  <si>
    <t>AÇO (APLICAÇÃO: CHAPAS |NORMA: ASTM A-36)</t>
  </si>
  <si>
    <t xml:space="preserve"> MATED-20138 </t>
  </si>
  <si>
    <t>AÇO (APLICAÇÃO: PERFIS ESTRUTURAIS|NORMAS: ASTM A-36/A-572)</t>
  </si>
  <si>
    <t>MO com LS =&gt;</t>
  </si>
  <si>
    <t>CONTRATAÇÃO DE EMPRESA ESPECIALIZADA PARA EXECUÇÃO DAS OBRAS DE CONCLUSÃO DA FARMÁCIA DE TODOS – BAIRRO LAGO AZUL, MUNICÍPIO DE IBIRITÉ/MG</t>
  </si>
  <si>
    <t>PLANILHA ORÇAMENTÁRIA</t>
  </si>
  <si>
    <t>4 MESES</t>
  </si>
  <si>
    <t>Rua Caramuru, nº 18, bairro Lago Azul, Ibirité/MG / MG, CEP: 32405-151</t>
  </si>
  <si>
    <t>COMPOSIÇÃO DE CUSTO UNITÁRIO</t>
  </si>
  <si>
    <t>Ibirité</t>
  </si>
  <si>
    <t>Drielly Martins</t>
  </si>
  <si>
    <t>238459/D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</si>
</sst>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quot;R$ &quot;* #,##0.00_);_(&quot;R$ &quot;* \(#,##0.00\);_(&quot;R$ &quot;* &quot;-&quot;??_);_(@_)"/>
    <numFmt numFmtId="165" formatCode="[$-F800]dddd\,\ mmmm\ dd\,\ yyyy"/>
    <numFmt numFmtId="166" formatCode="General;General"/>
    <numFmt numFmtId="167" formatCode="dd&quot; de &quot;mmmm&quot; de &quot;yyyy"/>
    <numFmt numFmtId="168" formatCode="&quot;R$&quot;#,##0.00;[Red]\-&quot;R$&quot;#,##0.00"/>
    <numFmt numFmtId="169" formatCode="#,##0.0000000"/>
    <numFmt numFmtId="170" formatCode="#,##0.0000"/>
  </numFmts>
  <fonts count="36"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2"/>
      <color theme="1"/>
      <name val="Calibri"/>
      <family val="2"/>
      <scheme val="minor"/>
    </font>
    <font>
      <b/>
      <sz val="11"/>
      <color theme="0"/>
      <name val="Calibri"/>
      <family val="2"/>
      <scheme val="minor"/>
    </font>
    <font>
      <sz val="8"/>
      <name val="Calibri"/>
      <family val="2"/>
      <scheme val="minor"/>
    </font>
    <font>
      <sz val="10"/>
      <name val="Arial"/>
      <family val="2"/>
    </font>
    <font>
      <b/>
      <sz val="10"/>
      <name val="Arial"/>
      <family val="2"/>
    </font>
    <font>
      <b/>
      <sz val="12"/>
      <name val="Arial"/>
      <family val="2"/>
    </font>
    <font>
      <b/>
      <sz val="10"/>
      <color indexed="12"/>
      <name val="Arial"/>
      <family val="2"/>
    </font>
    <font>
      <sz val="9"/>
      <name val="Arial"/>
      <family val="2"/>
    </font>
    <font>
      <b/>
      <sz val="11"/>
      <name val="Arial"/>
      <family val="2"/>
    </font>
    <font>
      <sz val="11"/>
      <name val="Arial"/>
      <family val="2"/>
    </font>
    <font>
      <b/>
      <sz val="12"/>
      <color indexed="10"/>
      <name val="Arial"/>
      <family val="2"/>
    </font>
    <font>
      <i/>
      <sz val="12"/>
      <name val="Calibri"/>
      <family val="2"/>
    </font>
    <font>
      <i/>
      <u/>
      <sz val="12"/>
      <name val="Calibri"/>
      <family val="2"/>
    </font>
    <font>
      <u/>
      <sz val="10"/>
      <name val="Arial"/>
      <family val="2"/>
    </font>
    <font>
      <sz val="10"/>
      <color indexed="10"/>
      <name val="Arial"/>
      <family val="2"/>
    </font>
    <font>
      <sz val="10"/>
      <name val="Calibri"/>
      <family val="2"/>
    </font>
    <font>
      <b/>
      <sz val="12"/>
      <color rgb="FFFF0000"/>
      <name val="Arial"/>
      <family val="2"/>
    </font>
    <font>
      <b/>
      <sz val="10"/>
      <color rgb="FFFF0000"/>
      <name val="Arial"/>
      <family val="2"/>
    </font>
    <font>
      <sz val="8"/>
      <name val="Calibri"/>
      <family val="2"/>
    </font>
    <font>
      <sz val="10"/>
      <color rgb="FFFF0000"/>
      <name val="Arial"/>
      <family val="2"/>
    </font>
    <font>
      <b/>
      <sz val="11"/>
      <color rgb="FFFF0000"/>
      <name val="Arial"/>
      <family val="2"/>
    </font>
    <font>
      <b/>
      <sz val="9"/>
      <color indexed="8"/>
      <name val="Tahoma"/>
      <family val="2"/>
    </font>
    <font>
      <sz val="9"/>
      <color indexed="8"/>
      <name val="Tahoma"/>
      <family val="2"/>
    </font>
    <font>
      <b/>
      <sz val="11"/>
      <name val="Arial"/>
      <family val="1"/>
    </font>
    <font>
      <sz val="10"/>
      <color rgb="FF000000"/>
      <name val="Arial"/>
      <family val="1"/>
    </font>
    <font>
      <sz val="10"/>
      <name val="Arial"/>
      <family val="1"/>
    </font>
    <font>
      <b/>
      <sz val="10"/>
      <name val="Arial"/>
      <family val="1"/>
    </font>
    <font>
      <sz val="11"/>
      <color rgb="FF000000"/>
      <name val="Calibri"/>
      <family val="2"/>
      <scheme val="minor"/>
    </font>
    <font>
      <sz val="11"/>
      <name val="Arial"/>
      <family val="1"/>
    </font>
    <font>
      <sz val="11"/>
      <name val="Calibri"/>
      <family val="2"/>
      <scheme val="minor"/>
    </font>
    <font>
      <b/>
      <sz val="16"/>
      <color theme="1"/>
      <name val="Calibri"/>
      <family val="2"/>
      <scheme val="minor"/>
    </font>
    <font>
      <sz val="20"/>
      <color theme="1"/>
      <name val="Calibri"/>
      <family val="2"/>
      <scheme val="minor"/>
    </font>
  </fonts>
  <fills count="22">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1"/>
        <bgColor indexed="64"/>
      </patternFill>
    </fill>
    <fill>
      <patternFill patternType="solid">
        <fgColor theme="2"/>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rgb="FFFFFF00"/>
        <bgColor indexed="64"/>
      </patternFill>
    </fill>
    <fill>
      <patternFill patternType="solid">
        <fgColor indexed="43"/>
        <bgColor indexed="26"/>
      </patternFill>
    </fill>
    <fill>
      <patternFill patternType="solid">
        <fgColor indexed="31"/>
        <bgColor indexed="42"/>
      </patternFill>
    </fill>
    <fill>
      <patternFill patternType="solid">
        <fgColor indexed="22"/>
        <bgColor indexed="4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rgb="FFFFFFFF"/>
      </patternFill>
    </fill>
    <fill>
      <patternFill patternType="solid">
        <fgColor rgb="FFDFF0D8"/>
        <bgColor rgb="FFDFF0D8"/>
      </patternFill>
    </fill>
    <fill>
      <patternFill patternType="solid">
        <fgColor rgb="FFEFEFEF"/>
        <bgColor rgb="FFEFEFEF"/>
      </patternFill>
    </fill>
    <fill>
      <patternFill patternType="solid">
        <fgColor rgb="FFD6D6D6"/>
        <bgColor rgb="FFD6D6D6"/>
      </patternFill>
    </fill>
    <fill>
      <patternFill patternType="solid">
        <fgColor theme="2" tint="-0.249977111117893"/>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style="hair">
        <color indexed="64"/>
      </top>
      <bottom style="hair">
        <color indexed="64"/>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bottom style="thin">
        <color rgb="FFCCCCCC"/>
      </bottom>
      <diagonal/>
    </border>
    <border>
      <left/>
      <right style="medium">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s>
  <cellStyleXfs count="9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7" fillId="0" borderId="0"/>
    <xf numFmtId="0" fontId="7" fillId="0" borderId="0"/>
    <xf numFmtId="0" fontId="11" fillId="0" borderId="0"/>
    <xf numFmtId="164" fontId="7" fillId="0" borderId="0" applyFont="0" applyFill="0" applyBorder="0" applyAlignment="0" applyProtection="0"/>
    <xf numFmtId="44" fontId="1" fillId="0" borderId="0" applyFont="0" applyFill="0" applyBorder="0" applyAlignment="0" applyProtection="0"/>
    <xf numFmtId="0" fontId="7" fillId="0" borderId="0"/>
    <xf numFmtId="9" fontId="7" fillId="0" borderId="0" applyFont="0" applyFill="0" applyBorder="0" applyAlignment="0" applyProtection="0"/>
    <xf numFmtId="43" fontId="7" fillId="0" borderId="0" applyFont="0" applyFill="0" applyBorder="0" applyAlignment="0" applyProtection="0"/>
    <xf numFmtId="4" fontId="7" fillId="0" borderId="11">
      <alignment vertical="justify"/>
    </xf>
    <xf numFmtId="43" fontId="7" fillId="0" borderId="0" applyFont="0" applyFill="0" applyBorder="0" applyAlignment="0" applyProtection="0"/>
    <xf numFmtId="0" fontId="1" fillId="0" borderId="0"/>
    <xf numFmtId="0" fontId="7" fillId="0" borderId="0"/>
    <xf numFmtId="0" fontId="7" fillId="0" borderId="0"/>
    <xf numFmtId="44" fontId="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32" fillId="0" borderId="0"/>
    <xf numFmtId="43" fontId="3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358">
    <xf numFmtId="0" fontId="0" fillId="0" borderId="0" xfId="0"/>
    <xf numFmtId="0" fontId="0" fillId="0" borderId="0" xfId="0" applyAlignment="1">
      <alignment vertical="center" wrapText="1"/>
    </xf>
    <xf numFmtId="0" fontId="0" fillId="6" borderId="0" xfId="0" applyFill="1"/>
    <xf numFmtId="10" fontId="13" fillId="9" borderId="8" xfId="5" applyNumberFormat="1" applyFont="1" applyFill="1" applyBorder="1" applyAlignment="1" applyProtection="1">
      <alignment horizontal="center" vertical="center"/>
      <protection locked="0"/>
    </xf>
    <xf numFmtId="0" fontId="2" fillId="0" borderId="0" xfId="0" applyFont="1" applyAlignment="1">
      <alignment vertical="center"/>
    </xf>
    <xf numFmtId="0" fontId="4" fillId="3" borderId="0" xfId="0" applyFont="1" applyFill="1" applyAlignment="1">
      <alignment vertical="center"/>
    </xf>
    <xf numFmtId="0" fontId="0" fillId="0" borderId="0" xfId="0" applyAlignment="1">
      <alignment vertical="center"/>
    </xf>
    <xf numFmtId="49" fontId="2" fillId="0" borderId="1"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0" fontId="0" fillId="0" borderId="1" xfId="2" applyNumberFormat="1" applyFont="1" applyBorder="1" applyAlignment="1" applyProtection="1">
      <alignment horizontal="left" vertical="center"/>
    </xf>
    <xf numFmtId="0" fontId="2" fillId="0" borderId="0" xfId="0" applyFont="1" applyAlignment="1">
      <alignment horizontal="left" vertical="center"/>
    </xf>
    <xf numFmtId="10" fontId="0" fillId="0" borderId="0" xfId="0" applyNumberFormat="1" applyAlignment="1">
      <alignment horizontal="right" vertical="center"/>
    </xf>
    <xf numFmtId="0" fontId="0" fillId="0" borderId="0" xfId="0" applyAlignment="1">
      <alignment horizontal="left" vertical="center" wrapText="1"/>
    </xf>
    <xf numFmtId="43" fontId="0" fillId="0" borderId="0" xfId="1" applyFont="1" applyAlignment="1" applyProtection="1">
      <alignment horizontal="center"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0" fontId="0" fillId="7" borderId="4" xfId="2" applyNumberFormat="1" applyFont="1" applyFill="1" applyBorder="1" applyAlignment="1" applyProtection="1">
      <alignment horizontal="left" vertical="justify" wrapText="1"/>
    </xf>
    <xf numFmtId="43" fontId="0" fillId="0" borderId="0" xfId="0" applyNumberFormat="1" applyAlignment="1">
      <alignment vertical="center"/>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43" fontId="0" fillId="2" borderId="1" xfId="1" applyFont="1" applyFill="1" applyBorder="1" applyAlignment="1" applyProtection="1">
      <alignment horizontal="center" vertical="center" wrapText="1"/>
    </xf>
    <xf numFmtId="44" fontId="1" fillId="0" borderId="1" xfId="2" applyFont="1" applyFill="1" applyBorder="1" applyAlignment="1" applyProtection="1">
      <alignment horizontal="center" vertical="center" wrapText="1"/>
    </xf>
    <xf numFmtId="0" fontId="0" fillId="0" borderId="0" xfId="0" applyAlignment="1">
      <alignment horizontal="left" vertical="center"/>
    </xf>
    <xf numFmtId="0" fontId="0" fillId="0" borderId="0" xfId="0" applyAlignment="1">
      <alignment horizontal="center" vertical="center"/>
    </xf>
    <xf numFmtId="44" fontId="1" fillId="0" borderId="0" xfId="2" applyFont="1" applyAlignment="1" applyProtection="1">
      <alignment vertical="center"/>
    </xf>
    <xf numFmtId="0" fontId="1" fillId="0" borderId="0" xfId="2" applyNumberFormat="1" applyFont="1" applyAlignment="1" applyProtection="1">
      <alignment horizontal="left" vertical="justify" wrapText="1"/>
    </xf>
    <xf numFmtId="0" fontId="2" fillId="0" borderId="0" xfId="0" applyFont="1" applyAlignment="1">
      <alignment horizontal="center" vertical="center" wrapText="1"/>
    </xf>
    <xf numFmtId="0" fontId="5" fillId="4" borderId="0" xfId="0" applyFont="1" applyFill="1" applyAlignment="1">
      <alignment vertical="center" wrapText="1"/>
    </xf>
    <xf numFmtId="0" fontId="5" fillId="4" borderId="0" xfId="0" applyFont="1" applyFill="1" applyAlignment="1">
      <alignment horizontal="center" vertical="center" wrapText="1"/>
    </xf>
    <xf numFmtId="43" fontId="5" fillId="4" borderId="0" xfId="1" applyFont="1" applyFill="1" applyAlignment="1" applyProtection="1">
      <alignment vertical="center" wrapText="1"/>
    </xf>
    <xf numFmtId="0" fontId="0" fillId="0" borderId="0" xfId="0" applyAlignment="1">
      <alignment horizontal="center" vertical="center" wrapText="1"/>
    </xf>
    <xf numFmtId="43" fontId="0" fillId="0" borderId="0" xfId="1" applyFont="1" applyAlignment="1" applyProtection="1">
      <alignment vertical="center" wrapText="1"/>
    </xf>
    <xf numFmtId="43" fontId="0" fillId="0" borderId="0" xfId="1" applyFont="1" applyAlignment="1" applyProtection="1">
      <alignment horizontal="right" vertical="center" wrapText="1"/>
    </xf>
    <xf numFmtId="0" fontId="0" fillId="2" borderId="0" xfId="0" applyFill="1" applyAlignment="1" applyProtection="1">
      <alignment horizontal="center" vertical="center"/>
      <protection locked="0"/>
    </xf>
    <xf numFmtId="0" fontId="0" fillId="2" borderId="0" xfId="0" applyFill="1" applyAlignment="1" applyProtection="1">
      <alignment horizontal="center" vertical="center" wrapText="1"/>
      <protection locked="0"/>
    </xf>
    <xf numFmtId="43" fontId="0" fillId="2" borderId="0" xfId="1" applyFont="1" applyFill="1" applyAlignment="1" applyProtection="1">
      <alignment vertical="center" wrapText="1"/>
      <protection locked="0"/>
    </xf>
    <xf numFmtId="43" fontId="0" fillId="2" borderId="0" xfId="1" applyFont="1" applyFill="1" applyAlignment="1" applyProtection="1">
      <alignment horizontal="right" vertical="center" wrapText="1"/>
      <protection locked="0"/>
    </xf>
    <xf numFmtId="0" fontId="2" fillId="5" borderId="0" xfId="0" applyFont="1" applyFill="1" applyAlignment="1" applyProtection="1">
      <alignment vertical="center" wrapText="1"/>
      <protection locked="0"/>
    </xf>
    <xf numFmtId="0" fontId="2" fillId="5" borderId="0" xfId="0" applyFont="1" applyFill="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43" fontId="2" fillId="0" borderId="0" xfId="1" applyFont="1" applyAlignment="1" applyProtection="1">
      <alignment horizontal="center" vertical="center" wrapText="1"/>
      <protection locked="0"/>
    </xf>
    <xf numFmtId="0" fontId="0" fillId="0" borderId="0" xfId="0" applyProtection="1">
      <protection locked="0"/>
    </xf>
    <xf numFmtId="0" fontId="5" fillId="4" borderId="0" xfId="0" applyFont="1" applyFill="1" applyAlignment="1" applyProtection="1">
      <alignment vertical="center" wrapText="1"/>
      <protection locked="0"/>
    </xf>
    <xf numFmtId="0" fontId="5" fillId="4" borderId="0" xfId="0" applyFont="1" applyFill="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2" borderId="0" xfId="0" applyFill="1" applyAlignment="1" applyProtection="1">
      <alignment horizontal="left" vertical="center" wrapText="1"/>
      <protection locked="0"/>
    </xf>
    <xf numFmtId="14" fontId="0" fillId="2" borderId="0" xfId="0" applyNumberFormat="1" applyFill="1" applyAlignment="1" applyProtection="1">
      <alignment horizontal="center" vertical="center" wrapText="1"/>
      <protection locked="0"/>
    </xf>
    <xf numFmtId="0" fontId="0" fillId="2" borderId="0" xfId="0" applyFill="1" applyAlignment="1" applyProtection="1">
      <alignment vertical="center" wrapText="1"/>
      <protection locked="0"/>
    </xf>
    <xf numFmtId="0" fontId="0" fillId="0" borderId="0" xfId="0" applyAlignment="1" applyProtection="1">
      <alignment vertical="center" wrapText="1"/>
      <protection locked="0"/>
    </xf>
    <xf numFmtId="43" fontId="0" fillId="0" borderId="0" xfId="1" applyFont="1" applyAlignment="1" applyProtection="1">
      <alignment vertical="center" wrapText="1"/>
      <protection locked="0"/>
    </xf>
    <xf numFmtId="0" fontId="0" fillId="0" borderId="0" xfId="5" applyFont="1"/>
    <xf numFmtId="0" fontId="8" fillId="0" borderId="0" xfId="5" applyFont="1" applyAlignment="1">
      <alignment horizontal="center"/>
    </xf>
    <xf numFmtId="0" fontId="9" fillId="0" borderId="0" xfId="5" applyFont="1" applyAlignment="1">
      <alignment horizontal="center"/>
    </xf>
    <xf numFmtId="0" fontId="8" fillId="0" borderId="8" xfId="5" applyFont="1" applyBorder="1" applyAlignment="1">
      <alignment horizontal="center"/>
    </xf>
    <xf numFmtId="10" fontId="10" fillId="0" borderId="8" xfId="5" applyNumberFormat="1" applyFont="1" applyBorder="1" applyAlignment="1">
      <alignment horizontal="center"/>
    </xf>
    <xf numFmtId="0" fontId="8" fillId="0" borderId="0" xfId="5" applyFont="1"/>
    <xf numFmtId="0" fontId="8" fillId="0" borderId="8" xfId="5" applyFont="1" applyBorder="1" applyAlignment="1">
      <alignment horizontal="center" vertical="center" wrapText="1"/>
    </xf>
    <xf numFmtId="0" fontId="20" fillId="0" borderId="0" xfId="0" applyFont="1"/>
    <xf numFmtId="0" fontId="21" fillId="0" borderId="0" xfId="0" applyFont="1"/>
    <xf numFmtId="1" fontId="22" fillId="0" borderId="0" xfId="0" applyNumberFormat="1" applyFont="1" applyAlignment="1">
      <alignment horizontal="center" vertical="center"/>
    </xf>
    <xf numFmtId="0" fontId="0" fillId="0" borderId="0" xfId="0" applyAlignment="1">
      <alignment horizontal="center"/>
    </xf>
    <xf numFmtId="0" fontId="11" fillId="0" borderId="0" xfId="5" applyFont="1" applyAlignment="1">
      <alignment horizontal="left"/>
    </xf>
    <xf numFmtId="0" fontId="23" fillId="0" borderId="0" xfId="0" applyFont="1"/>
    <xf numFmtId="0" fontId="24" fillId="0" borderId="0" xfId="0" applyFont="1"/>
    <xf numFmtId="0" fontId="13" fillId="0" borderId="8" xfId="5" applyFont="1" applyBorder="1" applyAlignment="1">
      <alignment horizontal="center" vertical="center"/>
    </xf>
    <xf numFmtId="0" fontId="23" fillId="0" borderId="0" xfId="0" applyFont="1" applyAlignment="1">
      <alignment vertical="center"/>
    </xf>
    <xf numFmtId="10" fontId="13" fillId="0" borderId="8" xfId="5" applyNumberFormat="1" applyFont="1" applyBorder="1" applyAlignment="1">
      <alignment horizontal="center" vertical="center"/>
    </xf>
    <xf numFmtId="10" fontId="13" fillId="0" borderId="8" xfId="5" applyNumberFormat="1" applyFont="1" applyBorder="1" applyAlignment="1">
      <alignment horizontal="center" vertical="center" wrapText="1"/>
    </xf>
    <xf numFmtId="0" fontId="13" fillId="0" borderId="8" xfId="5" applyFont="1" applyBorder="1" applyAlignment="1">
      <alignment horizontal="center" vertical="center" wrapText="1"/>
    </xf>
    <xf numFmtId="0" fontId="13" fillId="11" borderId="8" xfId="5" applyFont="1" applyFill="1" applyBorder="1" applyAlignment="1">
      <alignment horizontal="center" vertical="center" wrapText="1"/>
    </xf>
    <xf numFmtId="10" fontId="12" fillId="11" borderId="8" xfId="5" applyNumberFormat="1" applyFont="1" applyFill="1" applyBorder="1" applyAlignment="1">
      <alignment horizontal="center" vertical="center"/>
    </xf>
    <xf numFmtId="0" fontId="14" fillId="0" borderId="0" xfId="5" applyFont="1" applyAlignment="1">
      <alignment horizontal="right" vertical="center"/>
    </xf>
    <xf numFmtId="0" fontId="0" fillId="0" borderId="0" xfId="5" applyFont="1" applyAlignment="1">
      <alignment horizontal="center" vertical="top"/>
    </xf>
    <xf numFmtId="0" fontId="17" fillId="0" borderId="0" xfId="5" applyFont="1" applyAlignment="1">
      <alignment horizontal="center" vertical="top"/>
    </xf>
    <xf numFmtId="167" fontId="0" fillId="0" borderId="0" xfId="5" applyNumberFormat="1" applyFont="1"/>
    <xf numFmtId="0" fontId="8" fillId="0" borderId="10" xfId="5" applyFont="1" applyBorder="1" applyAlignment="1">
      <alignment horizontal="left"/>
    </xf>
    <xf numFmtId="0" fontId="0" fillId="0" borderId="10" xfId="5" applyFont="1" applyBorder="1"/>
    <xf numFmtId="0" fontId="13" fillId="0" borderId="0" xfId="5" applyFont="1"/>
    <xf numFmtId="0" fontId="8" fillId="0" borderId="0" xfId="7" applyFont="1" applyAlignment="1">
      <alignment horizontal="left" vertical="top"/>
    </xf>
    <xf numFmtId="0" fontId="0" fillId="0" borderId="0" xfId="5" applyFont="1" applyAlignment="1">
      <alignment vertical="top"/>
    </xf>
    <xf numFmtId="166" fontId="0" fillId="0" borderId="0" xfId="5" applyNumberFormat="1" applyFont="1"/>
    <xf numFmtId="166" fontId="0" fillId="0" borderId="0" xfId="5" applyNumberFormat="1" applyFont="1" applyAlignment="1">
      <alignment vertical="top"/>
    </xf>
    <xf numFmtId="0" fontId="0" fillId="6" borderId="0" xfId="0" applyFill="1" applyAlignment="1">
      <alignment horizontal="right"/>
    </xf>
    <xf numFmtId="0" fontId="0" fillId="0" borderId="0" xfId="0" applyAlignment="1">
      <alignment horizontal="right"/>
    </xf>
    <xf numFmtId="4" fontId="0" fillId="0" borderId="0" xfId="0" applyNumberFormat="1" applyAlignment="1">
      <alignment horizontal="right"/>
    </xf>
    <xf numFmtId="0" fontId="2" fillId="0" borderId="0" xfId="0" applyFont="1" applyAlignment="1">
      <alignment vertical="center" wrapText="1"/>
    </xf>
    <xf numFmtId="0" fontId="2" fillId="0" borderId="0" xfId="0" applyFont="1" applyAlignment="1">
      <alignment horizontal="right" vertical="center" wrapText="1"/>
    </xf>
    <xf numFmtId="0" fontId="0" fillId="12" borderId="0" xfId="0" applyFill="1" applyAlignment="1">
      <alignment vertical="center"/>
    </xf>
    <xf numFmtId="0" fontId="0" fillId="14" borderId="0" xfId="0" applyFill="1" applyAlignment="1">
      <alignment vertical="center"/>
    </xf>
    <xf numFmtId="0" fontId="1" fillId="14" borderId="4" xfId="2" applyNumberFormat="1" applyFont="1" applyFill="1" applyBorder="1" applyAlignment="1" applyProtection="1">
      <alignment horizontal="left" vertical="justify" wrapText="1"/>
    </xf>
    <xf numFmtId="0" fontId="1" fillId="0" borderId="4" xfId="2" applyNumberFormat="1" applyFont="1" applyFill="1" applyBorder="1" applyAlignment="1" applyProtection="1">
      <alignment horizontal="left" vertical="justify" wrapText="1"/>
    </xf>
    <xf numFmtId="0" fontId="1" fillId="12" borderId="4" xfId="2" applyNumberFormat="1" applyFont="1" applyFill="1" applyBorder="1" applyAlignment="1" applyProtection="1">
      <alignment horizontal="left" vertical="justify" wrapText="1"/>
    </xf>
    <xf numFmtId="0" fontId="2" fillId="16" borderId="0" xfId="0" applyFont="1" applyFill="1" applyAlignment="1">
      <alignment vertical="center"/>
    </xf>
    <xf numFmtId="0" fontId="2" fillId="16" borderId="3"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1" fillId="16" borderId="4" xfId="2" applyNumberFormat="1" applyFont="1" applyFill="1" applyBorder="1" applyAlignment="1" applyProtection="1">
      <alignment horizontal="left" vertical="justify" wrapText="1"/>
    </xf>
    <xf numFmtId="0" fontId="0" fillId="16" borderId="0" xfId="0" applyFill="1" applyAlignment="1">
      <alignment vertical="center"/>
    </xf>
    <xf numFmtId="0" fontId="27" fillId="17" borderId="12" xfId="0" applyFont="1" applyFill="1" applyBorder="1" applyAlignment="1">
      <alignment horizontal="left" vertical="top" wrapText="1"/>
    </xf>
    <xf numFmtId="0" fontId="27" fillId="17" borderId="12" xfId="0" applyFont="1" applyFill="1" applyBorder="1" applyAlignment="1">
      <alignment horizontal="right" vertical="top" wrapText="1"/>
    </xf>
    <xf numFmtId="0" fontId="27" fillId="17" borderId="12" xfId="0" applyFont="1" applyFill="1" applyBorder="1" applyAlignment="1">
      <alignment horizontal="center" vertical="top" wrapText="1"/>
    </xf>
    <xf numFmtId="0" fontId="28" fillId="18" borderId="12" xfId="0" applyFont="1" applyFill="1" applyBorder="1" applyAlignment="1">
      <alignment horizontal="left" vertical="top" wrapText="1"/>
    </xf>
    <xf numFmtId="0" fontId="28" fillId="18" borderId="12" xfId="0" applyFont="1" applyFill="1" applyBorder="1" applyAlignment="1">
      <alignment horizontal="right" vertical="top" wrapText="1"/>
    </xf>
    <xf numFmtId="0" fontId="28" fillId="18" borderId="12" xfId="0" applyFont="1" applyFill="1" applyBorder="1" applyAlignment="1">
      <alignment horizontal="center" vertical="top" wrapText="1"/>
    </xf>
    <xf numFmtId="169" fontId="28" fillId="18" borderId="12" xfId="0" applyNumberFormat="1" applyFont="1" applyFill="1" applyBorder="1" applyAlignment="1">
      <alignment horizontal="right" vertical="top" wrapText="1"/>
    </xf>
    <xf numFmtId="4" fontId="28" fillId="18" borderId="12" xfId="0" applyNumberFormat="1" applyFont="1" applyFill="1" applyBorder="1" applyAlignment="1">
      <alignment horizontal="right" vertical="top" wrapText="1"/>
    </xf>
    <xf numFmtId="0" fontId="29" fillId="19" borderId="12" xfId="0" applyFont="1" applyFill="1" applyBorder="1" applyAlignment="1">
      <alignment horizontal="left" vertical="top" wrapText="1"/>
    </xf>
    <xf numFmtId="0" fontId="29" fillId="19" borderId="12" xfId="0" applyFont="1" applyFill="1" applyBorder="1" applyAlignment="1">
      <alignment horizontal="right" vertical="top" wrapText="1"/>
    </xf>
    <xf numFmtId="0" fontId="29" fillId="19" borderId="12" xfId="0" applyFont="1" applyFill="1" applyBorder="1" applyAlignment="1">
      <alignment horizontal="center" vertical="top" wrapText="1"/>
    </xf>
    <xf numFmtId="169" fontId="29" fillId="19" borderId="12" xfId="0" applyNumberFormat="1" applyFont="1" applyFill="1" applyBorder="1" applyAlignment="1">
      <alignment horizontal="right" vertical="top" wrapText="1"/>
    </xf>
    <xf numFmtId="4" fontId="29" fillId="19" borderId="12" xfId="0" applyNumberFormat="1" applyFont="1" applyFill="1" applyBorder="1" applyAlignment="1">
      <alignment horizontal="right" vertical="top" wrapText="1"/>
    </xf>
    <xf numFmtId="0" fontId="29" fillId="17" borderId="0" xfId="0" applyFont="1" applyFill="1" applyAlignment="1">
      <alignment horizontal="right" vertical="top" wrapText="1"/>
    </xf>
    <xf numFmtId="4" fontId="29" fillId="17" borderId="0" xfId="0" applyNumberFormat="1" applyFont="1" applyFill="1" applyAlignment="1">
      <alignment horizontal="right" vertical="top" wrapText="1"/>
    </xf>
    <xf numFmtId="0" fontId="28" fillId="18" borderId="13" xfId="0" applyFont="1" applyFill="1" applyBorder="1" applyAlignment="1">
      <alignment horizontal="left" vertical="top" wrapText="1"/>
    </xf>
    <xf numFmtId="0" fontId="29" fillId="20" borderId="12" xfId="0" applyFont="1" applyFill="1" applyBorder="1" applyAlignment="1">
      <alignment horizontal="left" vertical="top" wrapText="1"/>
    </xf>
    <xf numFmtId="0" fontId="29" fillId="20" borderId="12" xfId="0" applyFont="1" applyFill="1" applyBorder="1" applyAlignment="1">
      <alignment horizontal="right" vertical="top" wrapText="1"/>
    </xf>
    <xf numFmtId="0" fontId="29" fillId="20" borderId="12" xfId="0" applyFont="1" applyFill="1" applyBorder="1" applyAlignment="1">
      <alignment horizontal="center" vertical="top" wrapText="1"/>
    </xf>
    <xf numFmtId="169" fontId="29" fillId="20" borderId="12" xfId="0" applyNumberFormat="1" applyFont="1" applyFill="1" applyBorder="1" applyAlignment="1">
      <alignment horizontal="right" vertical="top" wrapText="1"/>
    </xf>
    <xf numFmtId="4" fontId="29" fillId="20" borderId="12" xfId="0" applyNumberFormat="1" applyFont="1" applyFill="1" applyBorder="1" applyAlignment="1">
      <alignment horizontal="right" vertical="top" wrapText="1"/>
    </xf>
    <xf numFmtId="170" fontId="30" fillId="17" borderId="0" xfId="0" applyNumberFormat="1" applyFont="1" applyFill="1" applyAlignment="1">
      <alignment horizontal="right" vertical="top" wrapText="1"/>
    </xf>
    <xf numFmtId="0" fontId="27" fillId="17" borderId="12" xfId="0" applyFont="1" applyFill="1" applyBorder="1" applyAlignment="1">
      <alignment vertical="top" wrapText="1"/>
    </xf>
    <xf numFmtId="170" fontId="29" fillId="19" borderId="12" xfId="0" applyNumberFormat="1" applyFont="1" applyFill="1" applyBorder="1" applyAlignment="1">
      <alignment vertical="top" wrapText="1"/>
    </xf>
    <xf numFmtId="170" fontId="29" fillId="19" borderId="12" xfId="0" applyNumberFormat="1" applyFont="1" applyFill="1" applyBorder="1" applyAlignment="1">
      <alignment horizontal="right" vertical="top" wrapText="1"/>
    </xf>
    <xf numFmtId="170" fontId="29" fillId="20" borderId="12" xfId="0" applyNumberFormat="1" applyFont="1" applyFill="1" applyBorder="1" applyAlignment="1">
      <alignment vertical="top" wrapText="1"/>
    </xf>
    <xf numFmtId="170" fontId="29" fillId="20" borderId="12" xfId="0" applyNumberFormat="1" applyFont="1" applyFill="1" applyBorder="1" applyAlignment="1">
      <alignment horizontal="right" vertical="top" wrapText="1"/>
    </xf>
    <xf numFmtId="0" fontId="2" fillId="14" borderId="4" xfId="0" applyFont="1" applyFill="1" applyBorder="1" applyAlignment="1">
      <alignment vertical="center" wrapText="1"/>
    </xf>
    <xf numFmtId="0" fontId="2" fillId="14" borderId="2" xfId="0" applyFont="1" applyFill="1" applyBorder="1" applyAlignment="1">
      <alignment horizontal="right" vertical="center" wrapText="1"/>
    </xf>
    <xf numFmtId="0" fontId="2" fillId="14" borderId="3" xfId="0" applyFont="1" applyFill="1" applyBorder="1" applyAlignment="1">
      <alignment vertical="center" wrapText="1"/>
    </xf>
    <xf numFmtId="0" fontId="27" fillId="17" borderId="14" xfId="0" applyFont="1" applyFill="1" applyBorder="1" applyAlignment="1">
      <alignment horizontal="left" vertical="top" wrapText="1"/>
    </xf>
    <xf numFmtId="0" fontId="27" fillId="17" borderId="14" xfId="0" applyFont="1" applyFill="1" applyBorder="1" applyAlignment="1">
      <alignment horizontal="right" vertical="top" wrapText="1"/>
    </xf>
    <xf numFmtId="0" fontId="27" fillId="17" borderId="14" xfId="0" applyFont="1" applyFill="1" applyBorder="1" applyAlignment="1">
      <alignment horizontal="center" vertical="top" wrapText="1"/>
    </xf>
    <xf numFmtId="0" fontId="0" fillId="21" borderId="1" xfId="0" applyFill="1" applyBorder="1" applyAlignment="1">
      <alignment vertical="center" wrapText="1"/>
    </xf>
    <xf numFmtId="0" fontId="2" fillId="21" borderId="1" xfId="0" applyFont="1" applyFill="1" applyBorder="1" applyAlignment="1">
      <alignment horizontal="center" vertical="center" wrapText="1"/>
    </xf>
    <xf numFmtId="43" fontId="2" fillId="21" borderId="1" xfId="1" applyFont="1" applyFill="1" applyBorder="1" applyAlignment="1" applyProtection="1">
      <alignment horizontal="center" vertical="center" wrapText="1"/>
    </xf>
    <xf numFmtId="0" fontId="2" fillId="14" borderId="1" xfId="0" applyFont="1" applyFill="1" applyBorder="1" applyAlignment="1">
      <alignment horizontal="left" vertical="center" wrapText="1"/>
    </xf>
    <xf numFmtId="0" fontId="2" fillId="13" borderId="3" xfId="0" applyFont="1" applyFill="1" applyBorder="1" applyAlignment="1">
      <alignment vertical="center" wrapText="1"/>
    </xf>
    <xf numFmtId="0" fontId="2" fillId="13" borderId="4" xfId="0" applyFont="1" applyFill="1" applyBorder="1" applyAlignment="1">
      <alignment vertical="center" wrapText="1"/>
    </xf>
    <xf numFmtId="0" fontId="2" fillId="13" borderId="2" xfId="0" applyFont="1" applyFill="1" applyBorder="1" applyAlignment="1">
      <alignment horizontal="right" vertical="center" wrapText="1"/>
    </xf>
    <xf numFmtId="0" fontId="2" fillId="12" borderId="3" xfId="0" applyFont="1" applyFill="1" applyBorder="1" applyAlignment="1">
      <alignment vertical="center" wrapText="1"/>
    </xf>
    <xf numFmtId="0" fontId="2" fillId="12" borderId="4" xfId="0" applyFont="1" applyFill="1" applyBorder="1" applyAlignment="1">
      <alignment vertical="center" wrapText="1"/>
    </xf>
    <xf numFmtId="0" fontId="2" fillId="12" borderId="2" xfId="0" applyFont="1" applyFill="1" applyBorder="1" applyAlignment="1">
      <alignment horizontal="right" vertical="center" wrapText="1"/>
    </xf>
    <xf numFmtId="0" fontId="0" fillId="8" borderId="0" xfId="0" applyFill="1"/>
    <xf numFmtId="0" fontId="0" fillId="8" borderId="0" xfId="0" applyFill="1" applyAlignment="1">
      <alignment horizontal="right"/>
    </xf>
    <xf numFmtId="0" fontId="0" fillId="21" borderId="0" xfId="0" applyFill="1"/>
    <xf numFmtId="0" fontId="2" fillId="21" borderId="0" xfId="0" applyFont="1" applyFill="1"/>
    <xf numFmtId="0" fontId="2" fillId="21" borderId="2" xfId="0" applyFont="1" applyFill="1" applyBorder="1"/>
    <xf numFmtId="0" fontId="2" fillId="21" borderId="3" xfId="0" applyFont="1" applyFill="1" applyBorder="1" applyAlignment="1">
      <alignment horizontal="right"/>
    </xf>
    <xf numFmtId="0" fontId="2" fillId="21" borderId="3" xfId="0" applyFont="1" applyFill="1" applyBorder="1"/>
    <xf numFmtId="0" fontId="2" fillId="21" borderId="4" xfId="0" applyFont="1" applyFill="1" applyBorder="1" applyAlignment="1">
      <alignment horizontal="right"/>
    </xf>
    <xf numFmtId="0" fontId="0" fillId="21" borderId="2" xfId="0" applyFill="1" applyBorder="1"/>
    <xf numFmtId="0" fontId="0" fillId="21" borderId="3" xfId="0" applyFill="1" applyBorder="1" applyAlignment="1">
      <alignment horizontal="right"/>
    </xf>
    <xf numFmtId="0" fontId="0" fillId="21" borderId="4" xfId="0" applyFill="1" applyBorder="1" applyAlignment="1">
      <alignment horizontal="right"/>
    </xf>
    <xf numFmtId="0" fontId="0" fillId="21" borderId="3" xfId="0" applyFill="1" applyBorder="1"/>
    <xf numFmtId="0" fontId="2" fillId="12" borderId="2" xfId="0" applyFont="1" applyFill="1" applyBorder="1" applyAlignment="1">
      <alignment horizontal="center" vertical="center" wrapText="1"/>
    </xf>
    <xf numFmtId="0" fontId="2" fillId="12" borderId="3"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4" borderId="3" xfId="0" applyFont="1" applyFill="1" applyBorder="1" applyAlignment="1">
      <alignment horizontal="right" vertical="center" wrapText="1"/>
    </xf>
    <xf numFmtId="0" fontId="2" fillId="13" borderId="3" xfId="0" applyFont="1" applyFill="1" applyBorder="1" applyAlignment="1">
      <alignment horizontal="right" vertical="center" wrapText="1"/>
    </xf>
    <xf numFmtId="0" fontId="2" fillId="12" borderId="3" xfId="0" applyFont="1" applyFill="1" applyBorder="1" applyAlignment="1">
      <alignment horizontal="right" vertical="center" wrapText="1"/>
    </xf>
    <xf numFmtId="0" fontId="2" fillId="14" borderId="19" xfId="0" applyFont="1" applyFill="1" applyBorder="1" applyAlignment="1">
      <alignment horizontal="center" vertical="center" wrapText="1"/>
    </xf>
    <xf numFmtId="0" fontId="2" fillId="14" borderId="5" xfId="0" applyFont="1" applyFill="1" applyBorder="1" applyAlignment="1">
      <alignment horizontal="center" vertical="center" wrapText="1"/>
    </xf>
    <xf numFmtId="0" fontId="2" fillId="14" borderId="1" xfId="0" applyFont="1" applyFill="1" applyBorder="1" applyAlignment="1">
      <alignment horizontal="center" vertical="center" wrapText="1"/>
    </xf>
    <xf numFmtId="49" fontId="11" fillId="16" borderId="1" xfId="0" applyNumberFormat="1" applyFont="1" applyFill="1" applyBorder="1" applyAlignment="1">
      <alignment horizontal="center" vertical="center" wrapText="1"/>
    </xf>
    <xf numFmtId="0" fontId="0" fillId="16" borderId="1" xfId="0" applyFill="1" applyBorder="1" applyAlignment="1">
      <alignment horizontal="center" vertical="center" wrapText="1"/>
    </xf>
    <xf numFmtId="2" fontId="11" fillId="16" borderId="1" xfId="0" applyNumberFormat="1" applyFont="1" applyFill="1" applyBorder="1" applyAlignment="1">
      <alignment horizontal="center" vertical="center" wrapText="1"/>
    </xf>
    <xf numFmtId="43" fontId="0" fillId="16" borderId="1" xfId="1" applyFont="1" applyFill="1" applyBorder="1" applyAlignment="1" applyProtection="1">
      <alignment horizontal="center" vertical="center" wrapText="1"/>
    </xf>
    <xf numFmtId="44" fontId="1" fillId="16" borderId="1" xfId="2" applyFont="1" applyFill="1" applyBorder="1" applyAlignment="1" applyProtection="1">
      <alignment horizontal="center" vertical="center" wrapText="1"/>
    </xf>
    <xf numFmtId="0" fontId="0" fillId="16" borderId="1" xfId="0" applyFill="1" applyBorder="1" applyAlignment="1">
      <alignment horizontal="left" vertical="center" wrapText="1"/>
    </xf>
    <xf numFmtId="49" fontId="13" fillId="16" borderId="1" xfId="0" applyNumberFormat="1" applyFont="1" applyFill="1" applyBorder="1" applyAlignment="1">
      <alignment horizontal="center" vertical="center" wrapText="1"/>
    </xf>
    <xf numFmtId="2" fontId="13" fillId="16" borderId="1" xfId="0" applyNumberFormat="1" applyFont="1" applyFill="1" applyBorder="1" applyAlignment="1">
      <alignment horizontal="center" vertical="center" wrapText="1"/>
    </xf>
    <xf numFmtId="44" fontId="0" fillId="16" borderId="1" xfId="2" applyFont="1" applyFill="1" applyBorder="1" applyAlignment="1" applyProtection="1">
      <alignment horizontal="center" vertical="center" wrapText="1"/>
    </xf>
    <xf numFmtId="0" fontId="13" fillId="16" borderId="1" xfId="0" applyFont="1" applyFill="1" applyBorder="1" applyAlignment="1">
      <alignment horizontal="center" vertical="center" wrapText="1"/>
    </xf>
    <xf numFmtId="0" fontId="2" fillId="14" borderId="5" xfId="0" applyFont="1" applyFill="1" applyBorder="1" applyAlignment="1">
      <alignment vertical="center" wrapText="1"/>
    </xf>
    <xf numFmtId="0" fontId="2" fillId="14" borderId="19" xfId="0" applyFont="1" applyFill="1" applyBorder="1" applyAlignment="1">
      <alignment horizontal="right" vertical="center" wrapText="1"/>
    </xf>
    <xf numFmtId="0" fontId="0" fillId="0" borderId="21" xfId="0" applyBorder="1" applyAlignment="1">
      <alignment horizontal="center" vertical="center" wrapText="1"/>
    </xf>
    <xf numFmtId="0" fontId="0" fillId="2" borderId="21" xfId="0" applyFill="1" applyBorder="1" applyAlignment="1">
      <alignment horizontal="center" vertical="center" wrapText="1"/>
    </xf>
    <xf numFmtId="0" fontId="2" fillId="14" borderId="22" xfId="0" applyFont="1" applyFill="1" applyBorder="1" applyAlignment="1">
      <alignment horizontal="left" vertical="center" wrapText="1"/>
    </xf>
    <xf numFmtId="0" fontId="0" fillId="16" borderId="21" xfId="0" applyFill="1" applyBorder="1" applyAlignment="1">
      <alignment horizontal="center" vertical="center" wrapText="1"/>
    </xf>
    <xf numFmtId="49" fontId="13" fillId="16" borderId="21" xfId="0" applyNumberFormat="1" applyFont="1" applyFill="1" applyBorder="1" applyAlignment="1">
      <alignment horizontal="center" vertical="center" wrapText="1"/>
    </xf>
    <xf numFmtId="0" fontId="0" fillId="16" borderId="21" xfId="0" applyFill="1" applyBorder="1" applyAlignment="1">
      <alignment horizontal="left" vertical="center" wrapText="1"/>
    </xf>
    <xf numFmtId="2" fontId="13" fillId="16" borderId="21" xfId="0" applyNumberFormat="1" applyFont="1" applyFill="1" applyBorder="1" applyAlignment="1">
      <alignment horizontal="center" vertical="center" wrapText="1"/>
    </xf>
    <xf numFmtId="44" fontId="1" fillId="0" borderId="21" xfId="2" applyFont="1" applyFill="1" applyBorder="1" applyAlignment="1" applyProtection="1">
      <alignment horizontal="center" vertical="center" wrapText="1"/>
    </xf>
    <xf numFmtId="0" fontId="2" fillId="14" borderId="5" xfId="0" applyFont="1" applyFill="1" applyBorder="1" applyAlignment="1">
      <alignment horizontal="left" vertical="center" wrapText="1"/>
    </xf>
    <xf numFmtId="0" fontId="8" fillId="6" borderId="3" xfId="0" applyFont="1" applyFill="1" applyBorder="1" applyAlignment="1">
      <alignment horizontal="left" vertical="center" wrapText="1"/>
    </xf>
    <xf numFmtId="0" fontId="2" fillId="16" borderId="16" xfId="0" applyFont="1" applyFill="1" applyBorder="1" applyAlignment="1">
      <alignment horizontal="center" vertical="center" wrapText="1"/>
    </xf>
    <xf numFmtId="0" fontId="2" fillId="16" borderId="17" xfId="0" applyFont="1" applyFill="1" applyBorder="1" applyAlignment="1">
      <alignment horizontal="center" vertical="center" wrapText="1"/>
    </xf>
    <xf numFmtId="0" fontId="8" fillId="6" borderId="5" xfId="0" applyFont="1" applyFill="1" applyBorder="1" applyAlignment="1">
      <alignment horizontal="left" vertical="center" wrapText="1"/>
    </xf>
    <xf numFmtId="0" fontId="0" fillId="12" borderId="2" xfId="0" applyFill="1" applyBorder="1" applyAlignment="1">
      <alignment horizontal="center" vertical="center" wrapText="1"/>
    </xf>
    <xf numFmtId="0" fontId="0" fillId="12" borderId="3" xfId="0" applyFill="1" applyBorder="1" applyAlignment="1">
      <alignment horizontal="center" vertical="center" wrapText="1"/>
    </xf>
    <xf numFmtId="43" fontId="0" fillId="12" borderId="3" xfId="1" applyFont="1" applyFill="1" applyBorder="1" applyAlignment="1" applyProtection="1">
      <alignment horizontal="center" vertical="center" wrapText="1"/>
    </xf>
    <xf numFmtId="44" fontId="1" fillId="12" borderId="3" xfId="2" applyFont="1" applyFill="1" applyBorder="1" applyAlignment="1" applyProtection="1">
      <alignment horizontal="center" vertical="center" wrapText="1"/>
    </xf>
    <xf numFmtId="44" fontId="1" fillId="12" borderId="4" xfId="2" applyFont="1" applyFill="1" applyBorder="1" applyAlignment="1" applyProtection="1">
      <alignment horizontal="center" vertical="center" wrapText="1"/>
    </xf>
    <xf numFmtId="0" fontId="0" fillId="16" borderId="22" xfId="0" applyFill="1" applyBorder="1" applyAlignment="1">
      <alignment horizontal="center" vertical="center" wrapText="1"/>
    </xf>
    <xf numFmtId="49" fontId="13" fillId="16" borderId="22" xfId="0" applyNumberFormat="1" applyFont="1" applyFill="1" applyBorder="1" applyAlignment="1">
      <alignment horizontal="center" vertical="center" wrapText="1"/>
    </xf>
    <xf numFmtId="0" fontId="0" fillId="16" borderId="22" xfId="0" applyFill="1" applyBorder="1" applyAlignment="1">
      <alignment horizontal="left" vertical="center" wrapText="1"/>
    </xf>
    <xf numFmtId="2" fontId="13" fillId="16" borderId="22" xfId="0" applyNumberFormat="1" applyFont="1" applyFill="1" applyBorder="1" applyAlignment="1">
      <alignment horizontal="center" vertical="center" wrapText="1"/>
    </xf>
    <xf numFmtId="44" fontId="1" fillId="0" borderId="22" xfId="2" applyFont="1" applyFill="1" applyBorder="1" applyAlignment="1" applyProtection="1">
      <alignment horizontal="center" vertical="center" wrapText="1"/>
    </xf>
    <xf numFmtId="0" fontId="2" fillId="14" borderId="16" xfId="0" applyFont="1" applyFill="1" applyBorder="1" applyAlignment="1">
      <alignment vertical="center" wrapText="1"/>
    </xf>
    <xf numFmtId="0" fontId="2" fillId="14" borderId="16" xfId="0" applyFont="1" applyFill="1" applyBorder="1" applyAlignment="1">
      <alignment horizontal="right" vertical="center" wrapText="1"/>
    </xf>
    <xf numFmtId="0" fontId="2" fillId="14" borderId="17" xfId="0" applyFont="1" applyFill="1" applyBorder="1" applyAlignment="1">
      <alignment vertical="center" wrapText="1"/>
    </xf>
    <xf numFmtId="0" fontId="2" fillId="12" borderId="5" xfId="0" applyFont="1" applyFill="1" applyBorder="1" applyAlignment="1">
      <alignment vertical="center" wrapText="1"/>
    </xf>
    <xf numFmtId="0" fontId="2" fillId="12" borderId="20" xfId="0" applyFont="1" applyFill="1" applyBorder="1" applyAlignment="1">
      <alignment vertical="center" wrapText="1"/>
    </xf>
    <xf numFmtId="0" fontId="2" fillId="13" borderId="16" xfId="0" applyFont="1" applyFill="1" applyBorder="1" applyAlignment="1">
      <alignment vertical="center" wrapText="1"/>
    </xf>
    <xf numFmtId="0" fontId="2" fillId="13" borderId="16" xfId="0" applyFont="1" applyFill="1" applyBorder="1" applyAlignment="1">
      <alignment horizontal="right" vertical="center" wrapText="1"/>
    </xf>
    <xf numFmtId="0" fontId="2" fillId="13" borderId="17" xfId="0" applyFont="1" applyFill="1" applyBorder="1" applyAlignment="1">
      <alignment vertical="center" wrapText="1"/>
    </xf>
    <xf numFmtId="0" fontId="2" fillId="16" borderId="0" xfId="0" applyFont="1" applyFill="1" applyAlignment="1">
      <alignment horizontal="center" vertical="center" wrapText="1"/>
    </xf>
    <xf numFmtId="0" fontId="2" fillId="16" borderId="18" xfId="0" applyFont="1" applyFill="1" applyBorder="1" applyAlignment="1">
      <alignment horizontal="center" vertical="center" wrapText="1"/>
    </xf>
    <xf numFmtId="0" fontId="2" fillId="12" borderId="5" xfId="0" applyFont="1" applyFill="1" applyBorder="1" applyAlignment="1">
      <alignment horizontal="right" vertical="center" wrapText="1"/>
    </xf>
    <xf numFmtId="43" fontId="2" fillId="14" borderId="1" xfId="1" applyFont="1" applyFill="1" applyBorder="1" applyAlignment="1" applyProtection="1">
      <alignment horizontal="center" vertical="center" wrapText="1"/>
    </xf>
    <xf numFmtId="44" fontId="2" fillId="14" borderId="1" xfId="2" applyFont="1" applyFill="1" applyBorder="1" applyAlignment="1" applyProtection="1">
      <alignment horizontal="center" vertical="center" wrapText="1"/>
    </xf>
    <xf numFmtId="43" fontId="2" fillId="13" borderId="3" xfId="1" applyFont="1" applyFill="1" applyBorder="1" applyAlignment="1" applyProtection="1">
      <alignment horizontal="center" vertical="center" wrapText="1"/>
    </xf>
    <xf numFmtId="44" fontId="2" fillId="13" borderId="3" xfId="2" applyFont="1" applyFill="1" applyBorder="1" applyAlignment="1" applyProtection="1">
      <alignment horizontal="center" vertical="center" wrapText="1"/>
    </xf>
    <xf numFmtId="43" fontId="2" fillId="14" borderId="5" xfId="1" applyFont="1" applyFill="1" applyBorder="1" applyAlignment="1" applyProtection="1">
      <alignment horizontal="center" vertical="center" wrapText="1"/>
    </xf>
    <xf numFmtId="44" fontId="2" fillId="14" borderId="5" xfId="2" applyFont="1" applyFill="1" applyBorder="1" applyAlignment="1" applyProtection="1">
      <alignment horizontal="center" vertical="center" wrapText="1"/>
    </xf>
    <xf numFmtId="0" fontId="2" fillId="14" borderId="22" xfId="0" applyFont="1" applyFill="1" applyBorder="1" applyAlignment="1">
      <alignment horizontal="center" vertical="center" wrapText="1"/>
    </xf>
    <xf numFmtId="43" fontId="2" fillId="14" borderId="22" xfId="1" applyFont="1" applyFill="1" applyBorder="1" applyAlignment="1" applyProtection="1">
      <alignment horizontal="center" vertical="center" wrapText="1"/>
    </xf>
    <xf numFmtId="43" fontId="2" fillId="12" borderId="3" xfId="1" applyFont="1" applyFill="1" applyBorder="1" applyAlignment="1" applyProtection="1">
      <alignment horizontal="center" vertical="center" wrapText="1"/>
    </xf>
    <xf numFmtId="44" fontId="2" fillId="12" borderId="3" xfId="2" applyFont="1" applyFill="1" applyBorder="1" applyAlignment="1" applyProtection="1">
      <alignment horizontal="center" vertical="center" wrapText="1"/>
    </xf>
    <xf numFmtId="0" fontId="2" fillId="13" borderId="19" xfId="0" applyFont="1" applyFill="1" applyBorder="1" applyAlignment="1">
      <alignment horizontal="center" vertical="center" wrapText="1"/>
    </xf>
    <xf numFmtId="0" fontId="2" fillId="13" borderId="5" xfId="0" applyFont="1" applyFill="1" applyBorder="1" applyAlignment="1">
      <alignment horizontal="center" vertical="center" wrapText="1"/>
    </xf>
    <xf numFmtId="43" fontId="2" fillId="13" borderId="5" xfId="1" applyFont="1" applyFill="1" applyBorder="1" applyAlignment="1" applyProtection="1">
      <alignment horizontal="center" vertical="center" wrapText="1"/>
    </xf>
    <xf numFmtId="44" fontId="2" fillId="13" borderId="5" xfId="2" applyFont="1" applyFill="1" applyBorder="1" applyAlignment="1" applyProtection="1">
      <alignment horizontal="center" vertical="center" wrapText="1"/>
    </xf>
    <xf numFmtId="0" fontId="3" fillId="0" borderId="22" xfId="0" applyFont="1" applyBorder="1" applyAlignment="1">
      <alignment horizontal="center" vertical="center" wrapText="1"/>
    </xf>
    <xf numFmtId="0" fontId="3" fillId="0" borderId="22" xfId="0" applyFont="1" applyBorder="1" applyAlignment="1">
      <alignment horizontal="left" vertical="center" wrapText="1"/>
    </xf>
    <xf numFmtId="43" fontId="3" fillId="0" borderId="22" xfId="1" applyFont="1" applyBorder="1" applyAlignment="1" applyProtection="1">
      <alignment horizontal="center" vertical="center" wrapText="1"/>
    </xf>
    <xf numFmtId="44" fontId="3" fillId="0" borderId="22" xfId="2" applyFont="1" applyFill="1" applyBorder="1" applyAlignment="1" applyProtection="1">
      <alignment horizontal="center" vertical="center" wrapText="1"/>
    </xf>
    <xf numFmtId="10" fontId="0" fillId="2" borderId="21" xfId="1" applyNumberFormat="1" applyFont="1" applyFill="1" applyBorder="1" applyAlignment="1" applyProtection="1">
      <alignment horizontal="center" vertical="center" wrapText="1"/>
    </xf>
    <xf numFmtId="168" fontId="7" fillId="16" borderId="23" xfId="0" applyNumberFormat="1" applyFont="1" applyFill="1" applyBorder="1" applyAlignment="1">
      <alignment horizontal="center" vertical="center" wrapText="1"/>
    </xf>
    <xf numFmtId="44" fontId="2" fillId="14" borderId="20" xfId="2" applyFont="1" applyFill="1" applyBorder="1" applyAlignment="1" applyProtection="1">
      <alignment horizontal="center" vertical="center" wrapText="1"/>
    </xf>
    <xf numFmtId="44" fontId="2" fillId="13" borderId="4" xfId="2" applyFont="1" applyFill="1" applyBorder="1" applyAlignment="1" applyProtection="1">
      <alignment horizontal="center" vertical="center" wrapText="1"/>
    </xf>
    <xf numFmtId="0" fontId="2" fillId="12" borderId="24" xfId="0" applyFont="1" applyFill="1" applyBorder="1" applyAlignment="1">
      <alignment vertical="center" wrapText="1"/>
    </xf>
    <xf numFmtId="0" fontId="2" fillId="12" borderId="25" xfId="0" applyFont="1" applyFill="1" applyBorder="1" applyAlignment="1">
      <alignment vertical="center" wrapText="1"/>
    </xf>
    <xf numFmtId="0" fontId="2" fillId="12" borderId="25" xfId="0" applyFont="1" applyFill="1" applyBorder="1" applyAlignment="1">
      <alignment horizontal="right" vertical="center" wrapText="1"/>
    </xf>
    <xf numFmtId="0" fontId="2" fillId="12" borderId="26" xfId="0" applyFont="1" applyFill="1" applyBorder="1" applyAlignment="1">
      <alignment vertical="center" wrapText="1"/>
    </xf>
    <xf numFmtId="168" fontId="12" fillId="12" borderId="27" xfId="0" applyNumberFormat="1" applyFont="1" applyFill="1" applyBorder="1" applyAlignment="1">
      <alignment horizontal="center" vertical="center" wrapText="1"/>
    </xf>
    <xf numFmtId="0" fontId="3" fillId="0" borderId="4" xfId="2" applyNumberFormat="1" applyFont="1" applyFill="1" applyBorder="1" applyAlignment="1" applyProtection="1">
      <alignment horizontal="center" vertical="center" wrapText="1"/>
    </xf>
    <xf numFmtId="0" fontId="2" fillId="7" borderId="28" xfId="0" applyFont="1" applyFill="1" applyBorder="1" applyAlignment="1">
      <alignment horizontal="left" vertical="center"/>
    </xf>
    <xf numFmtId="0" fontId="2" fillId="7" borderId="29" xfId="0" applyFont="1" applyFill="1" applyBorder="1" applyAlignment="1">
      <alignment vertical="center"/>
    </xf>
    <xf numFmtId="0" fontId="2" fillId="7" borderId="29" xfId="0" applyFont="1" applyFill="1" applyBorder="1" applyAlignment="1">
      <alignment horizontal="left" vertical="center"/>
    </xf>
    <xf numFmtId="0" fontId="4" fillId="7" borderId="29" xfId="2" applyNumberFormat="1" applyFont="1" applyFill="1" applyBorder="1" applyAlignment="1" applyProtection="1">
      <alignment horizontal="left" vertical="center"/>
    </xf>
    <xf numFmtId="43" fontId="4" fillId="7" borderId="29" xfId="1" applyFont="1" applyFill="1" applyBorder="1" applyAlignment="1" applyProtection="1">
      <alignment horizontal="left" vertical="center"/>
    </xf>
    <xf numFmtId="43" fontId="4" fillId="7" borderId="29" xfId="1" applyFont="1" applyFill="1" applyBorder="1" applyAlignment="1" applyProtection="1">
      <alignment horizontal="center" vertical="center"/>
    </xf>
    <xf numFmtId="0" fontId="4" fillId="7" borderId="29" xfId="2" applyNumberFormat="1" applyFont="1" applyFill="1" applyBorder="1" applyAlignment="1" applyProtection="1">
      <alignment horizontal="center" vertical="center"/>
    </xf>
    <xf numFmtId="43" fontId="4" fillId="7" borderId="15" xfId="1" applyFont="1" applyFill="1" applyBorder="1" applyAlignment="1" applyProtection="1">
      <alignment horizontal="center" vertical="center"/>
    </xf>
    <xf numFmtId="0" fontId="3" fillId="0" borderId="30" xfId="0" applyFont="1" applyBorder="1" applyAlignment="1">
      <alignment horizontal="left" vertical="center" wrapText="1"/>
    </xf>
    <xf numFmtId="44" fontId="3" fillId="0" borderId="31" xfId="2" applyFont="1" applyFill="1" applyBorder="1" applyAlignment="1" applyProtection="1">
      <alignment horizontal="center" vertical="center" wrapText="1"/>
    </xf>
    <xf numFmtId="0" fontId="0" fillId="12" borderId="32" xfId="0" applyFill="1" applyBorder="1" applyAlignment="1" applyProtection="1">
      <alignment horizontal="left" vertical="center" wrapText="1"/>
      <protection locked="0"/>
    </xf>
    <xf numFmtId="44" fontId="1" fillId="12" borderId="33" xfId="2" applyFont="1" applyFill="1" applyBorder="1" applyAlignment="1" applyProtection="1">
      <alignment horizontal="center" vertical="center" wrapText="1"/>
    </xf>
    <xf numFmtId="0" fontId="2" fillId="13" borderId="32" xfId="0" applyFont="1" applyFill="1" applyBorder="1" applyAlignment="1" applyProtection="1">
      <alignment horizontal="left" vertical="center" wrapText="1"/>
      <protection locked="0"/>
    </xf>
    <xf numFmtId="44" fontId="1" fillId="13" borderId="33" xfId="2" applyFont="1" applyFill="1" applyBorder="1" applyAlignment="1" applyProtection="1">
      <alignment horizontal="center" vertical="center" wrapText="1"/>
    </xf>
    <xf numFmtId="0" fontId="2" fillId="14" borderId="32" xfId="0" applyFont="1" applyFill="1" applyBorder="1" applyAlignment="1" applyProtection="1">
      <alignment horizontal="left" vertical="center" wrapText="1"/>
      <protection locked="0"/>
    </xf>
    <xf numFmtId="44" fontId="1" fillId="14" borderId="33" xfId="2" applyFont="1" applyFill="1" applyBorder="1" applyAlignment="1" applyProtection="1">
      <alignment horizontal="center" vertical="center" wrapText="1"/>
    </xf>
    <xf numFmtId="0" fontId="0" fillId="2" borderId="30" xfId="0" applyFill="1" applyBorder="1" applyAlignment="1" applyProtection="1">
      <alignment horizontal="left" vertical="center" wrapText="1"/>
      <protection locked="0"/>
    </xf>
    <xf numFmtId="44" fontId="1" fillId="0" borderId="31" xfId="2" applyFont="1" applyFill="1" applyBorder="1" applyAlignment="1" applyProtection="1">
      <alignment horizontal="center" vertical="center" wrapText="1"/>
    </xf>
    <xf numFmtId="0" fontId="2" fillId="14" borderId="32" xfId="0" applyFont="1" applyFill="1" applyBorder="1" applyAlignment="1">
      <alignment vertical="center" wrapText="1"/>
    </xf>
    <xf numFmtId="168" fontId="8" fillId="14" borderId="31" xfId="0" applyNumberFormat="1" applyFont="1" applyFill="1" applyBorder="1" applyAlignment="1">
      <alignment horizontal="center" vertical="center" wrapText="1"/>
    </xf>
    <xf numFmtId="0" fontId="2" fillId="13" borderId="32" xfId="0" applyFont="1" applyFill="1" applyBorder="1" applyAlignment="1">
      <alignment vertical="center" wrapText="1"/>
    </xf>
    <xf numFmtId="168" fontId="8" fillId="15" borderId="31" xfId="0" applyNumberFormat="1" applyFont="1" applyFill="1" applyBorder="1" applyAlignment="1">
      <alignment horizontal="center" vertical="center" wrapText="1"/>
    </xf>
    <xf numFmtId="0" fontId="2" fillId="12" borderId="32" xfId="0" applyFont="1" applyFill="1" applyBorder="1" applyAlignment="1">
      <alignment vertical="center" wrapText="1"/>
    </xf>
    <xf numFmtId="168" fontId="8" fillId="12" borderId="31" xfId="0" applyNumberFormat="1" applyFont="1" applyFill="1" applyBorder="1" applyAlignment="1">
      <alignment horizontal="center" vertical="center" wrapText="1"/>
    </xf>
    <xf numFmtId="0" fontId="2" fillId="16" borderId="32" xfId="0" applyFont="1" applyFill="1" applyBorder="1" applyAlignment="1">
      <alignment horizontal="center" vertical="center" wrapText="1"/>
    </xf>
    <xf numFmtId="168" fontId="8" fillId="16" borderId="31" xfId="0" applyNumberFormat="1" applyFont="1" applyFill="1" applyBorder="1" applyAlignment="1">
      <alignment horizontal="center" vertical="center" wrapText="1"/>
    </xf>
    <xf numFmtId="0" fontId="2" fillId="12" borderId="30" xfId="0" applyFont="1" applyFill="1" applyBorder="1" applyAlignment="1" applyProtection="1">
      <alignment horizontal="left" vertical="center" wrapText="1"/>
      <protection locked="0"/>
    </xf>
    <xf numFmtId="44" fontId="1" fillId="12" borderId="31" xfId="2" applyFont="1" applyFill="1" applyBorder="1" applyAlignment="1" applyProtection="1">
      <alignment horizontal="center" vertical="center" wrapText="1"/>
    </xf>
    <xf numFmtId="0" fontId="2" fillId="13" borderId="30" xfId="0" applyFont="1" applyFill="1" applyBorder="1" applyAlignment="1" applyProtection="1">
      <alignment horizontal="left" vertical="center" wrapText="1"/>
      <protection locked="0"/>
    </xf>
    <xf numFmtId="44" fontId="1" fillId="13" borderId="31" xfId="2" applyFont="1" applyFill="1" applyBorder="1" applyAlignment="1" applyProtection="1">
      <alignment horizontal="center" vertical="center" wrapText="1"/>
    </xf>
    <xf numFmtId="0" fontId="2" fillId="14" borderId="30" xfId="0" applyFont="1" applyFill="1" applyBorder="1" applyAlignment="1" applyProtection="1">
      <alignment horizontal="left" vertical="center" wrapText="1"/>
      <protection locked="0"/>
    </xf>
    <xf numFmtId="44" fontId="1" fillId="14" borderId="31" xfId="2" applyFont="1" applyFill="1" applyBorder="1" applyAlignment="1" applyProtection="1">
      <alignment horizontal="center" vertical="center" wrapText="1"/>
    </xf>
    <xf numFmtId="0" fontId="0" fillId="16" borderId="30" xfId="0" applyFill="1" applyBorder="1" applyAlignment="1" applyProtection="1">
      <alignment horizontal="left" vertical="center" wrapText="1"/>
      <protection locked="0"/>
    </xf>
    <xf numFmtId="0" fontId="2" fillId="14" borderId="34" xfId="0" applyFont="1" applyFill="1" applyBorder="1" applyAlignment="1">
      <alignment vertical="center" wrapText="1"/>
    </xf>
    <xf numFmtId="168" fontId="8" fillId="16" borderId="35" xfId="0" applyNumberFormat="1" applyFont="1" applyFill="1" applyBorder="1" applyAlignment="1">
      <alignment horizontal="center" vertical="center" wrapText="1"/>
    </xf>
    <xf numFmtId="0" fontId="2" fillId="12" borderId="32" xfId="0" applyFont="1" applyFill="1" applyBorder="1" applyAlignment="1" applyProtection="1">
      <alignment horizontal="left" vertical="center" wrapText="1"/>
      <protection locked="0"/>
    </xf>
    <xf numFmtId="0" fontId="0" fillId="12" borderId="31" xfId="0" applyFill="1" applyBorder="1" applyAlignment="1">
      <alignment horizontal="center" vertical="center" wrapText="1"/>
    </xf>
    <xf numFmtId="44" fontId="1" fillId="0" borderId="36" xfId="2" applyFont="1" applyFill="1" applyBorder="1" applyAlignment="1" applyProtection="1">
      <alignment horizontal="center" vertical="center" wrapText="1"/>
    </xf>
    <xf numFmtId="168" fontId="7" fillId="15" borderId="31" xfId="0" applyNumberFormat="1" applyFont="1" applyFill="1" applyBorder="1" applyAlignment="1">
      <alignment horizontal="center" vertical="center" wrapText="1"/>
    </xf>
    <xf numFmtId="0" fontId="2" fillId="14" borderId="37" xfId="0" applyFont="1" applyFill="1" applyBorder="1" applyAlignment="1" applyProtection="1">
      <alignment horizontal="left" vertical="center" wrapText="1"/>
      <protection locked="0"/>
    </xf>
    <xf numFmtId="0" fontId="2" fillId="14" borderId="38" xfId="0" applyFont="1" applyFill="1" applyBorder="1" applyAlignment="1" applyProtection="1">
      <alignment horizontal="left" vertical="center" wrapText="1"/>
      <protection locked="0"/>
    </xf>
    <xf numFmtId="0" fontId="2" fillId="13" borderId="31" xfId="0" applyFont="1" applyFill="1" applyBorder="1" applyAlignment="1">
      <alignment horizontal="center" vertical="center" wrapText="1"/>
    </xf>
    <xf numFmtId="0" fontId="2" fillId="14" borderId="36" xfId="0" applyFont="1" applyFill="1" applyBorder="1" applyAlignment="1">
      <alignment horizontal="center" vertical="center" wrapText="1"/>
    </xf>
    <xf numFmtId="0" fontId="0" fillId="16" borderId="37" xfId="0" applyFill="1" applyBorder="1" applyAlignment="1" applyProtection="1">
      <alignment horizontal="left" vertical="center" wrapText="1"/>
      <protection locked="0"/>
    </xf>
    <xf numFmtId="0" fontId="2" fillId="14" borderId="38" xfId="0" applyFont="1" applyFill="1" applyBorder="1" applyAlignment="1">
      <alignment vertical="center" wrapText="1"/>
    </xf>
    <xf numFmtId="168" fontId="8" fillId="14" borderId="33" xfId="0" applyNumberFormat="1" applyFont="1" applyFill="1" applyBorder="1" applyAlignment="1">
      <alignment horizontal="center" vertical="center" wrapText="1"/>
    </xf>
    <xf numFmtId="168" fontId="8" fillId="15" borderId="33" xfId="0" applyNumberFormat="1" applyFont="1" applyFill="1" applyBorder="1" applyAlignment="1">
      <alignment horizontal="center" vertical="center" wrapText="1"/>
    </xf>
    <xf numFmtId="0" fontId="2" fillId="12" borderId="34" xfId="0" applyFont="1" applyFill="1" applyBorder="1" applyAlignment="1">
      <alignment vertical="center" wrapText="1"/>
    </xf>
    <xf numFmtId="168" fontId="8" fillId="12" borderId="33" xfId="0" applyNumberFormat="1" applyFont="1" applyFill="1" applyBorder="1" applyAlignment="1">
      <alignment horizontal="center" vertical="center" wrapText="1"/>
    </xf>
    <xf numFmtId="0" fontId="2" fillId="16" borderId="34" xfId="0" applyFont="1" applyFill="1" applyBorder="1" applyAlignment="1">
      <alignment horizontal="center" vertical="center" wrapText="1"/>
    </xf>
    <xf numFmtId="44" fontId="1" fillId="14" borderId="39" xfId="2" applyFont="1" applyFill="1" applyBorder="1" applyAlignment="1" applyProtection="1">
      <alignment horizontal="center" vertical="center" wrapText="1"/>
    </xf>
    <xf numFmtId="168" fontId="7" fillId="15" borderId="33" xfId="0" applyNumberFormat="1" applyFont="1" applyFill="1" applyBorder="1" applyAlignment="1">
      <alignment horizontal="center" vertical="center" wrapText="1"/>
    </xf>
    <xf numFmtId="44" fontId="1" fillId="13" borderId="39" xfId="2" applyFont="1" applyFill="1" applyBorder="1" applyAlignment="1" applyProtection="1">
      <alignment horizontal="center" vertical="center" wrapText="1"/>
    </xf>
    <xf numFmtId="0" fontId="2" fillId="13" borderId="38" xfId="0" applyFont="1" applyFill="1" applyBorder="1" applyAlignment="1">
      <alignment vertical="center" wrapText="1"/>
    </xf>
    <xf numFmtId="0" fontId="2" fillId="0" borderId="40" xfId="0"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vertical="center" wrapText="1"/>
    </xf>
    <xf numFmtId="43" fontId="2" fillId="0" borderId="0" xfId="1" applyFont="1" applyBorder="1" applyAlignment="1" applyProtection="1">
      <alignment horizontal="center" vertical="center"/>
    </xf>
    <xf numFmtId="44" fontId="2" fillId="0" borderId="0" xfId="2" applyFont="1" applyBorder="1" applyAlignment="1" applyProtection="1">
      <alignment vertical="center"/>
    </xf>
    <xf numFmtId="44" fontId="1" fillId="0" borderId="41" xfId="2" applyFont="1" applyBorder="1" applyAlignment="1" applyProtection="1">
      <alignment vertical="center"/>
    </xf>
    <xf numFmtId="49" fontId="2" fillId="0" borderId="31" xfId="2" applyNumberFormat="1" applyFont="1" applyBorder="1" applyAlignment="1" applyProtection="1">
      <alignment horizontal="center" vertical="center"/>
    </xf>
    <xf numFmtId="17" fontId="0" fillId="0" borderId="31" xfId="2" applyNumberFormat="1" applyFont="1" applyBorder="1" applyAlignment="1" applyProtection="1">
      <alignment horizontal="right" vertical="center"/>
    </xf>
    <xf numFmtId="0" fontId="0" fillId="2" borderId="1" xfId="0" applyFill="1" applyBorder="1" applyAlignment="1">
      <alignment horizontal="left" vertical="center" wrapText="1"/>
    </xf>
    <xf numFmtId="0" fontId="0" fillId="2" borderId="21" xfId="0" applyFill="1" applyBorder="1" applyAlignment="1">
      <alignment horizontal="left" vertical="center" wrapText="1"/>
    </xf>
    <xf numFmtId="0" fontId="3" fillId="0" borderId="0" xfId="0" applyFont="1" applyAlignment="1">
      <alignment vertical="center"/>
    </xf>
    <xf numFmtId="0" fontId="33" fillId="16" borderId="30" xfId="0" applyFont="1" applyFill="1" applyBorder="1" applyAlignment="1" applyProtection="1">
      <alignment horizontal="left" vertical="center" wrapText="1"/>
      <protection locked="0"/>
    </xf>
    <xf numFmtId="0" fontId="33" fillId="16" borderId="1" xfId="0" applyFont="1" applyFill="1" applyBorder="1" applyAlignment="1">
      <alignment horizontal="center" vertical="center" wrapText="1"/>
    </xf>
    <xf numFmtId="0" fontId="33" fillId="16" borderId="1" xfId="0" applyFont="1" applyFill="1" applyBorder="1" applyAlignment="1">
      <alignment horizontal="left" vertical="center" wrapText="1"/>
    </xf>
    <xf numFmtId="44" fontId="33" fillId="0" borderId="1" xfId="2" applyFont="1" applyFill="1" applyBorder="1" applyAlignment="1" applyProtection="1">
      <alignment horizontal="center" vertical="center" wrapText="1"/>
    </xf>
    <xf numFmtId="44" fontId="33" fillId="0" borderId="31" xfId="2" applyFont="1" applyFill="1" applyBorder="1" applyAlignment="1" applyProtection="1">
      <alignment horizontal="center" vertical="center" wrapText="1"/>
    </xf>
    <xf numFmtId="0" fontId="33" fillId="0" borderId="4" xfId="2" applyNumberFormat="1" applyFont="1" applyFill="1" applyBorder="1" applyAlignment="1" applyProtection="1">
      <alignment horizontal="left" vertical="justify" wrapText="1"/>
    </xf>
    <xf numFmtId="0" fontId="33" fillId="0" borderId="0" xfId="0" applyFont="1" applyAlignment="1">
      <alignment vertical="center"/>
    </xf>
    <xf numFmtId="0" fontId="33" fillId="16" borderId="21" xfId="0" applyFont="1" applyFill="1" applyBorder="1" applyAlignment="1">
      <alignment horizontal="center" vertical="center" wrapText="1"/>
    </xf>
    <xf numFmtId="0" fontId="33" fillId="16" borderId="21" xfId="0" applyFont="1" applyFill="1" applyBorder="1" applyAlignment="1">
      <alignment horizontal="left" vertical="center" wrapText="1"/>
    </xf>
    <xf numFmtId="44" fontId="33" fillId="0" borderId="21" xfId="2" applyFont="1" applyFill="1" applyBorder="1" applyAlignment="1" applyProtection="1">
      <alignment horizontal="center" vertical="center" wrapText="1"/>
    </xf>
    <xf numFmtId="44" fontId="33" fillId="0" borderId="36" xfId="2" applyFont="1" applyFill="1" applyBorder="1" applyAlignment="1" applyProtection="1">
      <alignment horizontal="center" vertical="center" wrapText="1"/>
    </xf>
    <xf numFmtId="0" fontId="34" fillId="3" borderId="28" xfId="0" applyFont="1" applyFill="1" applyBorder="1" applyAlignment="1">
      <alignment horizontal="center" vertical="center"/>
    </xf>
    <xf numFmtId="0" fontId="34" fillId="3" borderId="29" xfId="0" applyFont="1" applyFill="1" applyBorder="1" applyAlignment="1">
      <alignment horizontal="center" vertical="center"/>
    </xf>
    <xf numFmtId="0" fontId="34" fillId="3" borderId="15" xfId="0" applyFont="1" applyFill="1"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2" fillId="0" borderId="3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center" vertical="center"/>
    </xf>
    <xf numFmtId="10" fontId="0" fillId="16" borderId="2" xfId="3" applyNumberFormat="1" applyFont="1" applyFill="1" applyBorder="1" applyAlignment="1" applyProtection="1">
      <alignment horizontal="left" vertical="center"/>
    </xf>
    <xf numFmtId="10" fontId="0" fillId="16" borderId="3" xfId="3" applyNumberFormat="1" applyFont="1" applyFill="1" applyBorder="1" applyAlignment="1" applyProtection="1">
      <alignment horizontal="left" vertical="center"/>
    </xf>
    <xf numFmtId="10" fontId="0" fillId="16" borderId="4" xfId="3" applyNumberFormat="1" applyFont="1" applyFill="1" applyBorder="1" applyAlignment="1" applyProtection="1">
      <alignment horizontal="left" vertical="center"/>
    </xf>
    <xf numFmtId="0" fontId="35" fillId="0" borderId="0" xfId="0" applyFont="1" applyAlignment="1">
      <alignment horizontal="center" vertical="center" wrapText="1"/>
    </xf>
    <xf numFmtId="0" fontId="29" fillId="17" borderId="0" xfId="0" applyFont="1" applyFill="1" applyAlignment="1">
      <alignment horizontal="right" vertical="top" wrapText="1"/>
    </xf>
    <xf numFmtId="0" fontId="30" fillId="17" borderId="0" xfId="0" applyFont="1" applyFill="1" applyAlignment="1">
      <alignment horizontal="right" vertical="top" wrapText="1"/>
    </xf>
    <xf numFmtId="4" fontId="12" fillId="0" borderId="8" xfId="5" applyNumberFormat="1" applyFont="1" applyBorder="1" applyAlignment="1">
      <alignment horizontal="center" vertical="center" wrapText="1"/>
    </xf>
    <xf numFmtId="0" fontId="13" fillId="11" borderId="8" xfId="5" applyFont="1" applyFill="1" applyBorder="1" applyAlignment="1">
      <alignment horizontal="center" vertical="center" wrapText="1"/>
    </xf>
    <xf numFmtId="0" fontId="18" fillId="0" borderId="0" xfId="5" applyFont="1" applyAlignment="1">
      <alignment horizontal="left" vertical="center" indent="1"/>
    </xf>
    <xf numFmtId="0" fontId="0" fillId="0" borderId="0" xfId="5" applyFont="1" applyAlignment="1">
      <alignment horizontal="center" vertical="center"/>
    </xf>
    <xf numFmtId="4" fontId="13" fillId="0" borderId="8" xfId="5" applyNumberFormat="1" applyFont="1" applyBorder="1" applyAlignment="1">
      <alignment horizontal="center" vertical="center"/>
    </xf>
    <xf numFmtId="0" fontId="0" fillId="0" borderId="8" xfId="5" applyFont="1" applyBorder="1" applyAlignment="1">
      <alignment horizontal="center" vertical="center" wrapText="1"/>
    </xf>
    <xf numFmtId="0" fontId="8" fillId="0" borderId="8" xfId="5" applyFont="1" applyBorder="1" applyAlignment="1">
      <alignment horizontal="center" vertical="center"/>
    </xf>
    <xf numFmtId="0" fontId="12" fillId="0" borderId="8" xfId="5" applyFont="1" applyBorder="1" applyAlignment="1">
      <alignment horizontal="center" vertical="center"/>
    </xf>
    <xf numFmtId="0" fontId="0" fillId="0" borderId="6" xfId="0" applyBorder="1" applyAlignment="1">
      <alignment horizontal="center"/>
    </xf>
    <xf numFmtId="0" fontId="8" fillId="0" borderId="7" xfId="0" applyFont="1" applyBorder="1" applyAlignment="1">
      <alignment horizontal="center"/>
    </xf>
    <xf numFmtId="0" fontId="8" fillId="0" borderId="6" xfId="7" applyFont="1" applyBorder="1" applyAlignment="1">
      <alignment horizontal="left" vertical="top"/>
    </xf>
    <xf numFmtId="0" fontId="0" fillId="0" borderId="7" xfId="5" applyFont="1" applyBorder="1" applyAlignment="1">
      <alignment horizontal="left" vertical="top" wrapText="1"/>
    </xf>
    <xf numFmtId="0" fontId="19" fillId="0" borderId="0" xfId="0" applyFont="1" applyAlignment="1">
      <alignment horizontal="center" textRotation="90"/>
    </xf>
    <xf numFmtId="0" fontId="11" fillId="0" borderId="7" xfId="8" applyNumberFormat="1" applyFont="1" applyFill="1" applyBorder="1" applyAlignment="1" applyProtection="1">
      <alignment horizontal="left" wrapText="1"/>
    </xf>
    <xf numFmtId="0" fontId="11" fillId="0" borderId="8" xfId="5" applyFont="1" applyBorder="1" applyAlignment="1">
      <alignment horizontal="left" wrapText="1"/>
    </xf>
    <xf numFmtId="10" fontId="11" fillId="9" borderId="8" xfId="5" applyNumberFormat="1" applyFont="1" applyFill="1" applyBorder="1" applyAlignment="1" applyProtection="1">
      <alignment horizontal="center"/>
      <protection locked="0"/>
    </xf>
    <xf numFmtId="0" fontId="9" fillId="0" borderId="8" xfId="5" applyFont="1" applyBorder="1" applyAlignment="1">
      <alignment horizontal="center"/>
    </xf>
    <xf numFmtId="164" fontId="11" fillId="10" borderId="7" xfId="8" applyFont="1" applyFill="1" applyBorder="1" applyAlignment="1" applyProtection="1">
      <alignment horizontal="left"/>
      <protection locked="0"/>
    </xf>
    <xf numFmtId="0" fontId="11" fillId="0" borderId="8" xfId="5" applyFont="1" applyBorder="1" applyAlignment="1">
      <alignment horizontal="left"/>
    </xf>
    <xf numFmtId="0" fontId="15" fillId="0" borderId="0" xfId="0" applyFont="1" applyAlignment="1">
      <alignment horizontal="right" vertical="center"/>
    </xf>
    <xf numFmtId="0" fontId="16" fillId="0" borderId="0" xfId="0" applyFont="1" applyAlignment="1">
      <alignment horizontal="center"/>
    </xf>
    <xf numFmtId="0" fontId="15" fillId="0" borderId="0" xfId="0" applyFont="1" applyAlignment="1">
      <alignment horizontal="left" vertical="center"/>
    </xf>
    <xf numFmtId="0" fontId="15" fillId="0" borderId="0" xfId="0" applyFont="1" applyAlignment="1">
      <alignment horizontal="center" vertical="top"/>
    </xf>
    <xf numFmtId="0" fontId="11" fillId="0" borderId="8" xfId="5" applyFont="1" applyBorder="1" applyAlignment="1">
      <alignment horizontal="left" vertical="center" wrapText="1"/>
    </xf>
    <xf numFmtId="0" fontId="8" fillId="0" borderId="0" xfId="5" applyFont="1" applyAlignment="1">
      <alignment horizontal="left" vertical="center"/>
    </xf>
    <xf numFmtId="0" fontId="12" fillId="0" borderId="0" xfId="5" applyFont="1" applyAlignment="1">
      <alignment horizontal="left" vertical="center"/>
    </xf>
    <xf numFmtId="0" fontId="0" fillId="0" borderId="10" xfId="5" applyFont="1" applyBorder="1" applyAlignment="1">
      <alignment horizontal="left" vertical="center"/>
    </xf>
    <xf numFmtId="49" fontId="0" fillId="9" borderId="8" xfId="5" applyNumberFormat="1" applyFont="1" applyFill="1" applyBorder="1" applyAlignment="1">
      <alignment horizontal="left" vertical="top" wrapText="1"/>
    </xf>
    <xf numFmtId="166" fontId="0" fillId="0" borderId="9" xfId="5" applyNumberFormat="1" applyFont="1" applyBorder="1" applyAlignment="1">
      <alignment horizontal="left"/>
    </xf>
    <xf numFmtId="165" fontId="0" fillId="0" borderId="9" xfId="5" applyNumberFormat="1" applyFont="1" applyBorder="1" applyAlignment="1">
      <alignment horizontal="left"/>
    </xf>
  </cellXfs>
  <cellStyles count="99">
    <cellStyle name="Moeda" xfId="2" builtinId="4"/>
    <cellStyle name="Moeda 2" xfId="9" xr:uid="{FD8E4654-7CA0-4E56-8566-BE0D51BDE302}"/>
    <cellStyle name="Moeda 2 2" xfId="60" xr:uid="{FDB019F5-21AC-4FF2-9714-943CC093360B}"/>
    <cellStyle name="Moeda 2 2 2" xfId="97" xr:uid="{4623BD8C-096B-44C4-AEF3-A9C476E1A890}"/>
    <cellStyle name="Moeda 2 3" xfId="77" xr:uid="{37F9F29E-D262-4BD7-A2F3-3FDE677CCB28}"/>
    <cellStyle name="Moeda 2 4" xfId="40" xr:uid="{37D9F98D-A668-4955-93D8-53BDA7F8AE56}"/>
    <cellStyle name="Moeda 3" xfId="18" xr:uid="{1926E213-D527-4403-850F-27E16FF88ABD}"/>
    <cellStyle name="Moeda 3 2" xfId="78" xr:uid="{BF6A6013-A874-4E37-878E-229B98305397}"/>
    <cellStyle name="Moeda 3 3" xfId="41" xr:uid="{171E0D24-1EED-4E8E-A2FF-A26A055BF426}"/>
    <cellStyle name="Moeda 4" xfId="44" xr:uid="{145B0852-6D45-48F4-811C-ADE0522BFE17}"/>
    <cellStyle name="Moeda 4 2" xfId="81" xr:uid="{FAECDF57-0F58-42FE-A85E-36A8F0CD1CA6}"/>
    <cellStyle name="Moeda 5" xfId="98" xr:uid="{FBE35FB1-9594-4C75-B4DB-C7A5ABA76957}"/>
    <cellStyle name="Moeda 6" xfId="61" xr:uid="{7B50DB62-506F-4F71-8F73-0D2A75C3F951}"/>
    <cellStyle name="Moeda_Composicao BDI v2.1" xfId="8" xr:uid="{3520F5DB-A625-4080-A10D-8FFA7DFA9277}"/>
    <cellStyle name="Normal" xfId="0" builtinId="0"/>
    <cellStyle name="Normal 10" xfId="13" xr:uid="{53AE5412-C750-43CC-A755-74A9AB63280F}"/>
    <cellStyle name="Normal 2" xfId="10" xr:uid="{BF9D0432-7883-44E7-925A-F43FBBE3CFB4}"/>
    <cellStyle name="Normal 2 10" xfId="5" xr:uid="{83E1BD35-3C91-4A53-937E-1EAA7B1C27F5}"/>
    <cellStyle name="Normal 2 2" xfId="4" xr:uid="{44AEC805-C045-4AD7-B988-FB102C37BBE8}"/>
    <cellStyle name="Normal 3" xfId="15" xr:uid="{47AEAE6A-B278-482F-A133-9168472CE63F}"/>
    <cellStyle name="Normal 3 2" xfId="16" xr:uid="{DFF7840A-7830-4974-B26D-706238393080}"/>
    <cellStyle name="Normal 3 3" xfId="22" xr:uid="{58A1412E-F0BE-4A5E-BE50-E0D106CF3E8A}"/>
    <cellStyle name="Normal 4 2" xfId="17" xr:uid="{BDD7E67A-60C5-425E-A4AA-7CA2729E939C}"/>
    <cellStyle name="Normal 40" xfId="6" xr:uid="{61DD453C-5C22-49FC-BB0A-D3CBC27D5946}"/>
    <cellStyle name="Normal_FICHA DE VERIFICAÇÃO PRELIMINAR - Plano R" xfId="7" xr:uid="{317B9382-92B4-4E95-984D-50D403A1520B}"/>
    <cellStyle name="Porcentagem" xfId="3" builtinId="5"/>
    <cellStyle name="Porcentagem 2" xfId="11" xr:uid="{FC76343B-18CE-43FA-98BC-CFC59D064EC5}"/>
    <cellStyle name="Porcentagem 2 2 3" xfId="21" xr:uid="{9FD91977-FCBD-43DF-895B-DF2B95D9DB87}"/>
    <cellStyle name="Separador de milhares 2" xfId="14" xr:uid="{478752F4-CABC-4BC2-885E-9619355EBE26}"/>
    <cellStyle name="Vírgula" xfId="1" builtinId="3"/>
    <cellStyle name="Vírgula 2" xfId="12" xr:uid="{5A1B7E7E-4089-4003-8462-9851C70E5FAA}"/>
    <cellStyle name="Vírgula 2 2" xfId="19" xr:uid="{1B14697B-8B2B-4FF4-8A6B-AE19BF342F41}"/>
    <cellStyle name="Vírgula 2 2 2" xfId="23" xr:uid="{19DA5552-E124-4787-AB5E-9CE8937244FB}"/>
    <cellStyle name="Vírgula 2 2 2 2" xfId="31" xr:uid="{82FA0158-AF60-494C-9DCE-ABFFB56B7DBA}"/>
    <cellStyle name="Vírgula 2 2 2 2 2" xfId="38" xr:uid="{6B806597-F66A-4072-A42A-93CB3FD844F9}"/>
    <cellStyle name="Vírgula 2 2 2 2 2 2" xfId="58" xr:uid="{7C595163-DD6D-42C2-9F28-A254B28A6B94}"/>
    <cellStyle name="Vírgula 2 2 2 2 2 2 2" xfId="95" xr:uid="{E6FB2208-AE55-4045-87DD-1D21F950EF88}"/>
    <cellStyle name="Vírgula 2 2 2 2 2 3" xfId="75" xr:uid="{E7173E02-6E4C-4C38-A22E-57FA359A934A}"/>
    <cellStyle name="Vírgula 2 2 2 2 3" xfId="51" xr:uid="{C38C6C0F-3CEA-499A-93D9-2F7192090D5C}"/>
    <cellStyle name="Vírgula 2 2 2 2 3 2" xfId="88" xr:uid="{D5E1F2C9-813B-4ABD-B800-7FE707DB5618}"/>
    <cellStyle name="Vírgula 2 2 2 2 4" xfId="68" xr:uid="{A90398E4-826C-487D-A3AD-A60277D99FE5}"/>
    <cellStyle name="Vírgula 2 2 2 3" xfId="35" xr:uid="{10FC4BCB-23B9-49FD-8841-DDA7F829ECEE}"/>
    <cellStyle name="Vírgula 2 2 2 3 2" xfId="55" xr:uid="{966ACBC8-8E93-4CF7-B17F-059EFF81C670}"/>
    <cellStyle name="Vírgula 2 2 2 3 2 2" xfId="92" xr:uid="{9E2B7F52-FC92-4630-81EB-101CFDC1A643}"/>
    <cellStyle name="Vírgula 2 2 2 3 3" xfId="72" xr:uid="{817D82B5-CD65-4BAC-8F5A-337CBA340BBF}"/>
    <cellStyle name="Vírgula 2 2 2 4" xfId="28" xr:uid="{AE7ED54C-D7C3-48AC-A7CB-630395896FA9}"/>
    <cellStyle name="Vírgula 2 2 2 4 2" xfId="48" xr:uid="{E5DB08D4-DBC4-4A07-A9C4-4AD1BDD2D5E5}"/>
    <cellStyle name="Vírgula 2 2 2 4 2 2" xfId="85" xr:uid="{7638CE4F-F938-4BB8-A493-7E0CBC1DA3C5}"/>
    <cellStyle name="Vírgula 2 2 2 4 3" xfId="65" xr:uid="{E5045FDB-55AA-4E75-B246-3C01CEC55508}"/>
    <cellStyle name="Vírgula 2 2 3" xfId="30" xr:uid="{B998A4E4-FD8C-4184-BD39-1DA5D76EDFFE}"/>
    <cellStyle name="Vírgula 2 2 3 2" xfId="37" xr:uid="{8F88BB1A-1F19-4203-8F03-E81C40501FB4}"/>
    <cellStyle name="Vírgula 2 2 3 2 2" xfId="57" xr:uid="{DD8011E6-BBD9-42E8-907E-00C725B4AF6F}"/>
    <cellStyle name="Vírgula 2 2 3 2 2 2" xfId="94" xr:uid="{7BBFD2C0-83DC-4DC3-968C-342E70FB4E92}"/>
    <cellStyle name="Vírgula 2 2 3 2 3" xfId="74" xr:uid="{DB648483-75D1-42AD-9D81-5DAA1B4E4E95}"/>
    <cellStyle name="Vírgula 2 2 3 3" xfId="50" xr:uid="{7AA640E9-D9A6-472D-AE8A-3071115E162A}"/>
    <cellStyle name="Vírgula 2 2 3 3 2" xfId="87" xr:uid="{61969A4A-F17D-4947-96A8-9D9CA286A4F5}"/>
    <cellStyle name="Vírgula 2 2 3 4" xfId="67" xr:uid="{8BF6D22F-9258-4ACF-9925-87D286B30B9E}"/>
    <cellStyle name="Vírgula 2 2 4" xfId="33" xr:uid="{485D0BA2-0017-4388-B535-7C315698734B}"/>
    <cellStyle name="Vírgula 2 2 4 2" xfId="53" xr:uid="{AF51C36E-BD2C-4A4D-A9B1-C1E1DF8DF301}"/>
    <cellStyle name="Vírgula 2 2 4 2 2" xfId="90" xr:uid="{EAEEE8C7-3CA6-4F15-A587-A4A92E21D398}"/>
    <cellStyle name="Vírgula 2 2 4 3" xfId="70" xr:uid="{9D81BF45-DAC7-40F3-B989-87A6CCDA1345}"/>
    <cellStyle name="Vírgula 2 2 5" xfId="26" xr:uid="{367CA5EA-D198-427A-89DA-BBB58B43D01B}"/>
    <cellStyle name="Vírgula 2 2 5 2" xfId="46" xr:uid="{06CCC129-06C9-4428-82F1-43351F2BA671}"/>
    <cellStyle name="Vírgula 2 2 5 2 2" xfId="83" xr:uid="{8E92EB94-E56E-4BDD-B537-4201E148A34F}"/>
    <cellStyle name="Vírgula 2 2 5 3" xfId="63" xr:uid="{40E0BAF8-D3CA-48D5-9582-20CEFB018455}"/>
    <cellStyle name="Vírgula 2 3" xfId="80" xr:uid="{F43D03F6-D3B6-434C-A03B-276C139E2953}"/>
    <cellStyle name="Vírgula 2 4" xfId="43" xr:uid="{929364E3-501E-4876-A952-3AA0E97B5B65}"/>
    <cellStyle name="Vírgula 3" xfId="42" xr:uid="{19085738-02A3-49F0-BEAC-4F6F6A37D528}"/>
    <cellStyle name="Vírgula 3 2" xfId="79" xr:uid="{0DD35399-9758-4386-BED5-0E08B3711482}"/>
    <cellStyle name="Vírgula 4" xfId="45" xr:uid="{8E437362-6EAC-4CAB-81DF-76A4DB461D97}"/>
    <cellStyle name="Vírgula 4 2" xfId="82" xr:uid="{F1EE46E2-A7B4-43C2-B246-670BA0D0FFF1}"/>
    <cellStyle name="Vírgula 5" xfId="20" xr:uid="{958B12CD-5093-4897-92B2-520DBE7D790B}"/>
    <cellStyle name="Vírgula 5 2" xfId="24" xr:uid="{5CA7A9AB-B9DA-4172-A2AA-83C3CC850380}"/>
    <cellStyle name="Vírgula 5 2 2" xfId="32" xr:uid="{69F7DCC1-A9D9-4A52-8DAD-44B43EE23350}"/>
    <cellStyle name="Vírgula 5 2 2 2" xfId="39" xr:uid="{734EFDE4-185B-4349-85A0-83E6F8A4E0DD}"/>
    <cellStyle name="Vírgula 5 2 2 2 2" xfId="59" xr:uid="{9EA37134-18FD-4111-A84C-1EC0B5491B64}"/>
    <cellStyle name="Vírgula 5 2 2 2 2 2" xfId="96" xr:uid="{851FACCA-1068-4C08-9B0C-82FA24B90FAA}"/>
    <cellStyle name="Vírgula 5 2 2 2 3" xfId="76" xr:uid="{4B7957C4-13DD-4226-B13D-F173FD32FEA5}"/>
    <cellStyle name="Vírgula 5 2 2 3" xfId="52" xr:uid="{D5A53EEA-DFA5-4A66-97D2-D2B8BC7425B2}"/>
    <cellStyle name="Vírgula 5 2 2 3 2" xfId="89" xr:uid="{EBD9873E-909F-46F3-9AF5-6D78E6717C3D}"/>
    <cellStyle name="Vírgula 5 2 2 4" xfId="69" xr:uid="{7B1A1C21-0BCA-4F60-9E11-6715A2F9455D}"/>
    <cellStyle name="Vírgula 5 2 3" xfId="36" xr:uid="{0DC12445-3788-498E-8972-53088D574154}"/>
    <cellStyle name="Vírgula 5 2 3 2" xfId="56" xr:uid="{0A9ED7B0-9F52-4A78-9C96-645C6D8ACC70}"/>
    <cellStyle name="Vírgula 5 2 3 2 2" xfId="93" xr:uid="{B6EDBD45-6AEB-413B-881B-5294893790DD}"/>
    <cellStyle name="Vírgula 5 2 3 3" xfId="73" xr:uid="{4351143B-8E83-4A6F-BCBA-D90906A7E2A8}"/>
    <cellStyle name="Vírgula 5 2 4" xfId="29" xr:uid="{6A4229F0-8F07-47F8-A611-669FE8AC8263}"/>
    <cellStyle name="Vírgula 5 2 4 2" xfId="49" xr:uid="{7110C02A-0A4C-4B58-A8AF-D33FC3657B13}"/>
    <cellStyle name="Vírgula 5 2 4 2 2" xfId="86" xr:uid="{5991F5BC-ABE9-4CC7-96F9-B9FCF1388873}"/>
    <cellStyle name="Vírgula 5 2 4 3" xfId="66" xr:uid="{D720DAE2-31B1-432B-9F82-BD25077B151B}"/>
    <cellStyle name="Vírgula 5 3" xfId="34" xr:uid="{FADEACAD-6015-4AAD-A20D-3A489CEF0D6E}"/>
    <cellStyle name="Vírgula 5 3 2" xfId="54" xr:uid="{808DE7CF-2A3D-4A56-A1DA-D9863DCB6315}"/>
    <cellStyle name="Vírgula 5 3 2 2" xfId="91" xr:uid="{1D06C066-36D1-48C3-AFD2-1D4216EEAE02}"/>
    <cellStyle name="Vírgula 5 3 3" xfId="71" xr:uid="{4C576220-3B01-4978-8606-310ABCA97A88}"/>
    <cellStyle name="Vírgula 5 4" xfId="27" xr:uid="{A442789D-8518-422D-A1DA-D2A688C14BD3}"/>
    <cellStyle name="Vírgula 5 4 2" xfId="47" xr:uid="{4D3540F2-522F-4F46-B90B-0E04B4EE1950}"/>
    <cellStyle name="Vírgula 5 4 2 2" xfId="84" xr:uid="{6F905C3F-0005-46DE-AC14-DCE9253E4F21}"/>
    <cellStyle name="Vírgula 5 4 3" xfId="64" xr:uid="{330BA754-C99C-418B-A401-11F7D75902CE}"/>
    <cellStyle name="Vírgula 6" xfId="62" xr:uid="{956467EA-DD58-4BE3-8EE1-A24A14555465}"/>
    <cellStyle name="Vírgula 7" xfId="25" xr:uid="{26A5481F-B958-4B58-9B28-0A27167A797D}"/>
  </cellStyles>
  <dxfs count="735">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b/>
        <i val="0"/>
        <condense val="0"/>
        <extend val="0"/>
      </font>
    </dxf>
    <dxf>
      <font>
        <color theme="0"/>
      </font>
      <fill>
        <patternFill>
          <bgColor theme="0"/>
        </patternFill>
      </fill>
    </dxf>
    <dxf>
      <font>
        <b/>
        <i val="0"/>
        <condense val="0"/>
        <extend val="0"/>
        <color indexed="9"/>
      </font>
      <fill>
        <patternFill patternType="none">
          <fgColor indexed="64"/>
          <bgColor indexed="65"/>
        </patternFill>
      </fill>
      <border>
        <left/>
        <right/>
        <top style="thin">
          <color indexed="64"/>
        </top>
        <bottom/>
      </border>
    </dxf>
    <dxf>
      <font>
        <color theme="0"/>
      </font>
      <fill>
        <patternFill>
          <bgColor theme="0"/>
        </patternFill>
      </fill>
    </dxf>
    <dxf>
      <font>
        <b/>
        <i val="0"/>
        <color auto="1"/>
      </font>
      <fill>
        <patternFill>
          <bgColor theme="0" tint="-0.24994659260841701"/>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auto="1"/>
      </font>
      <fill>
        <patternFill>
          <bgColor theme="0" tint="-0.24994659260841701"/>
        </patternFill>
      </fill>
    </dxf>
    <dxf>
      <font>
        <b/>
        <i val="0"/>
        <color auto="1"/>
      </font>
      <fill>
        <patternFill>
          <bgColor theme="0" tint="-0.24994659260841701"/>
        </patternFill>
      </fill>
    </dxf>
    <dxf>
      <font>
        <b/>
        <i val="0"/>
        <color auto="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219075</xdr:colOff>
      <xdr:row>0</xdr:row>
      <xdr:rowOff>9525</xdr:rowOff>
    </xdr:from>
    <xdr:to>
      <xdr:col>10</xdr:col>
      <xdr:colOff>209550</xdr:colOff>
      <xdr:row>4</xdr:row>
      <xdr:rowOff>118136</xdr:rowOff>
    </xdr:to>
    <xdr:pic>
      <xdr:nvPicPr>
        <xdr:cNvPr id="2" name="Imagem 1">
          <a:extLst>
            <a:ext uri="{FF2B5EF4-FFF2-40B4-BE49-F238E27FC236}">
              <a16:creationId xmlns:a16="http://schemas.microsoft.com/office/drawing/2014/main" id="{406347D4-BEB2-401B-8184-C357D2F6E3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9525"/>
          <a:ext cx="933450" cy="8801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BA2CF31-CE37-4A23-BD76-1D50804D0DFE}"/>
            </a:ext>
          </a:extLst>
        </xdr:cNvPr>
        <xdr:cNvSpPr>
          <a:spLocks noChangeArrowheads="1"/>
        </xdr:cNvSpPr>
      </xdr:nvSpPr>
      <xdr:spPr bwMode="auto">
        <a:xfrm>
          <a:off x="176741" y="50923"/>
          <a:ext cx="556684"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B0FCAD4E-ED20-4059-9253-E1137ECDD844}"/>
            </a:ext>
          </a:extLst>
        </xdr:cNvPr>
        <xdr:cNvSpPr>
          <a:spLocks noChangeArrowheads="1"/>
        </xdr:cNvSpPr>
      </xdr:nvSpPr>
      <xdr:spPr bwMode="auto">
        <a:xfrm>
          <a:off x="176741" y="376767"/>
          <a:ext cx="556684"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 textlink="">
      <xdr:nvSpPr>
        <xdr:cNvPr id="7" name="AutoShape 67">
          <a:extLst>
            <a:ext uri="{FF2B5EF4-FFF2-40B4-BE49-F238E27FC236}">
              <a16:creationId xmlns:a16="http://schemas.microsoft.com/office/drawing/2014/main" id="{30E03D96-C625-4ED6-B427-EA2828B18E3F}"/>
            </a:ext>
          </a:extLst>
        </xdr:cNvPr>
        <xdr:cNvSpPr>
          <a:spLocks noChangeArrowheads="1"/>
        </xdr:cNvSpPr>
      </xdr:nvSpPr>
      <xdr:spPr bwMode="auto">
        <a:xfrm>
          <a:off x="148166" y="10096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 textlink="">
      <xdr:nvSpPr>
        <xdr:cNvPr id="8" name="AutoShape 67">
          <a:extLst>
            <a:ext uri="{FF2B5EF4-FFF2-40B4-BE49-F238E27FC236}">
              <a16:creationId xmlns:a16="http://schemas.microsoft.com/office/drawing/2014/main" id="{F5676C57-62A4-4FB6-890A-AB9771E276A5}"/>
            </a:ext>
          </a:extLst>
        </xdr:cNvPr>
        <xdr:cNvSpPr>
          <a:spLocks noChangeArrowheads="1"/>
        </xdr:cNvSpPr>
      </xdr:nvSpPr>
      <xdr:spPr bwMode="auto">
        <a:xfrm>
          <a:off x="148166" y="1333500"/>
          <a:ext cx="556684" cy="3081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 textlink="">
      <xdr:nvSpPr>
        <xdr:cNvPr id="9" name="AutoShape 67">
          <a:extLst>
            <a:ext uri="{FF2B5EF4-FFF2-40B4-BE49-F238E27FC236}">
              <a16:creationId xmlns:a16="http://schemas.microsoft.com/office/drawing/2014/main" id="{3FED65A2-F568-482A-8454-1D55AA31CA50}"/>
            </a:ext>
          </a:extLst>
        </xdr:cNvPr>
        <xdr:cNvSpPr>
          <a:spLocks noChangeArrowheads="1"/>
        </xdr:cNvSpPr>
      </xdr:nvSpPr>
      <xdr:spPr bwMode="auto">
        <a:xfrm>
          <a:off x="148166" y="16921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E2711-1CC3-4998-A341-50C34F086666}">
  <sheetPr>
    <pageSetUpPr fitToPage="1"/>
  </sheetPr>
  <dimension ref="A1:P2236"/>
  <sheetViews>
    <sheetView tabSelected="1" view="pageBreakPreview" zoomScaleNormal="70" zoomScaleSheetLayoutView="100" workbookViewId="0">
      <pane xSplit="11" ySplit="9" topLeftCell="O581" activePane="bottomRight" state="frozen"/>
      <selection pane="topRight" activeCell="L1" sqref="L1"/>
      <selection pane="bottomLeft" activeCell="A12" sqref="A12"/>
      <selection pane="bottomRight" activeCell="E15" sqref="E15"/>
    </sheetView>
  </sheetViews>
  <sheetFormatPr defaultColWidth="10.7109375" defaultRowHeight="15" zeroHeight="1" x14ac:dyDescent="0.25"/>
  <cols>
    <col min="1" max="1" width="9.7109375" style="4" customWidth="1"/>
    <col min="2" max="2" width="7.5703125" style="22" customWidth="1"/>
    <col min="3" max="3" width="8.28515625" style="6" customWidth="1"/>
    <col min="4" max="4" width="9.7109375" style="23" customWidth="1"/>
    <col min="5" max="5" width="42.7109375" style="12" customWidth="1"/>
    <col min="6" max="6" width="9.140625" style="6" customWidth="1"/>
    <col min="7" max="7" width="13.85546875" style="13" customWidth="1"/>
    <col min="8" max="8" width="20.28515625" style="24" customWidth="1"/>
    <col min="9" max="9" width="20.140625" style="24" customWidth="1"/>
    <col min="10" max="10" width="19.140625" style="24" bestFit="1" customWidth="1"/>
    <col min="11" max="11" width="21.140625" style="24" customWidth="1"/>
    <col min="12" max="12" width="36.5703125" style="25" customWidth="1"/>
    <col min="13" max="14" width="10.7109375" style="6"/>
    <col min="15" max="15" width="14.28515625" style="6" bestFit="1" customWidth="1"/>
    <col min="16" max="16384" width="10.7109375" style="6"/>
  </cols>
  <sheetData>
    <row r="1" spans="1:16" ht="21" x14ac:dyDescent="0.25">
      <c r="B1" s="312" t="s">
        <v>47840</v>
      </c>
      <c r="C1" s="313"/>
      <c r="D1" s="313"/>
      <c r="E1" s="313"/>
      <c r="F1" s="313"/>
      <c r="G1" s="313"/>
      <c r="H1" s="313"/>
      <c r="I1" s="313"/>
      <c r="J1" s="313"/>
      <c r="K1" s="314"/>
      <c r="L1" s="5"/>
    </row>
    <row r="2" spans="1:16" ht="36" customHeight="1" x14ac:dyDescent="0.25">
      <c r="B2" s="318" t="s">
        <v>47839</v>
      </c>
      <c r="C2" s="319"/>
      <c r="D2" s="319"/>
      <c r="E2" s="319"/>
      <c r="F2" s="319"/>
      <c r="G2" s="319"/>
      <c r="H2" s="320"/>
      <c r="I2" s="7" t="str">
        <f>'BASE-REFERENCIA'!I1</f>
        <v>BASE</v>
      </c>
      <c r="J2" s="7" t="str">
        <f>'BASE-REFERENCIA'!J1</f>
        <v>REFERENCIA</v>
      </c>
      <c r="K2" s="296" t="str">
        <f>'BASE-REFERENCIA'!K1</f>
        <v>MÊS</v>
      </c>
      <c r="L2" s="8"/>
    </row>
    <row r="3" spans="1:16" x14ac:dyDescent="0.25">
      <c r="B3" s="321" t="s">
        <v>0</v>
      </c>
      <c r="C3" s="321"/>
      <c r="D3" s="315" t="s">
        <v>47842</v>
      </c>
      <c r="E3" s="316"/>
      <c r="F3" s="316"/>
      <c r="G3" s="316"/>
      <c r="H3" s="317"/>
      <c r="I3" s="9" t="str">
        <f>'BASE-REFERENCIA'!I2</f>
        <v>SINAPI</v>
      </c>
      <c r="J3" s="9" t="str">
        <f>'BASE-REFERENCIA'!J2</f>
        <v>BELO HORIZONTE</v>
      </c>
      <c r="K3" s="297">
        <v>45910</v>
      </c>
      <c r="L3" s="8"/>
    </row>
    <row r="4" spans="1:16" x14ac:dyDescent="0.25">
      <c r="B4" s="321" t="s">
        <v>1</v>
      </c>
      <c r="C4" s="321"/>
      <c r="D4" s="315" t="s">
        <v>47841</v>
      </c>
      <c r="E4" s="316"/>
      <c r="F4" s="316"/>
      <c r="G4" s="316"/>
      <c r="H4" s="317"/>
      <c r="I4" s="9" t="str">
        <f>'BASE-REFERENCIA'!I3</f>
        <v>SICOR</v>
      </c>
      <c r="J4" s="9" t="str">
        <f>'BASE-REFERENCIA'!J3</f>
        <v>MINAS GERAIS</v>
      </c>
      <c r="K4" s="297">
        <v>45839</v>
      </c>
      <c r="L4" s="8"/>
    </row>
    <row r="5" spans="1:16" x14ac:dyDescent="0.25">
      <c r="B5" s="321" t="s">
        <v>2</v>
      </c>
      <c r="C5" s="321"/>
      <c r="D5" s="322">
        <f ca="1">'BDI '!S30</f>
        <v>0.2487</v>
      </c>
      <c r="E5" s="323"/>
      <c r="F5" s="323"/>
      <c r="G5" s="323"/>
      <c r="H5" s="324"/>
      <c r="I5" s="9" t="str">
        <f>'BASE-REFERENCIA'!I5</f>
        <v>SUDECAP</v>
      </c>
      <c r="J5" s="9" t="str">
        <f>'BASE-REFERENCIA'!J5</f>
        <v>BELO HORIZONTE</v>
      </c>
      <c r="K5" s="297">
        <v>45839</v>
      </c>
      <c r="L5" s="8"/>
    </row>
    <row r="6" spans="1:16" ht="15.75" thickBot="1" x14ac:dyDescent="0.3">
      <c r="B6" s="10"/>
      <c r="D6" s="11"/>
      <c r="H6" s="14"/>
      <c r="I6" s="14"/>
      <c r="J6" s="14"/>
      <c r="K6" s="15"/>
      <c r="L6" s="8"/>
    </row>
    <row r="7" spans="1:16" ht="14.25" customHeight="1" x14ac:dyDescent="0.25">
      <c r="B7" s="236"/>
      <c r="C7" s="237"/>
      <c r="D7" s="237"/>
      <c r="E7" s="238"/>
      <c r="F7" s="239" t="s">
        <v>28273</v>
      </c>
      <c r="G7" s="240"/>
      <c r="H7" s="239"/>
      <c r="I7" s="241">
        <f ca="1">SUBTOTAL(9,I9:I594)</f>
        <v>433663.77564266883</v>
      </c>
      <c r="J7" s="242"/>
      <c r="K7" s="243">
        <f ca="1">SUBTOTAL(9,K9:K594)</f>
        <v>541509.90999999992</v>
      </c>
      <c r="L7" s="16"/>
    </row>
    <row r="8" spans="1:16" ht="13.5" customHeight="1" x14ac:dyDescent="0.25">
      <c r="B8" s="244" t="s">
        <v>3</v>
      </c>
      <c r="C8" s="222" t="s">
        <v>4</v>
      </c>
      <c r="D8" s="222" t="s">
        <v>5</v>
      </c>
      <c r="E8" s="223" t="s">
        <v>6</v>
      </c>
      <c r="F8" s="222" t="s">
        <v>7</v>
      </c>
      <c r="G8" s="224" t="s">
        <v>8</v>
      </c>
      <c r="H8" s="225" t="s">
        <v>9</v>
      </c>
      <c r="I8" s="225" t="s">
        <v>29243</v>
      </c>
      <c r="J8" s="225" t="s">
        <v>10</v>
      </c>
      <c r="K8" s="245" t="s">
        <v>29244</v>
      </c>
      <c r="L8" s="235" t="s">
        <v>28169</v>
      </c>
      <c r="O8" s="17"/>
    </row>
    <row r="9" spans="1:16" x14ac:dyDescent="0.25">
      <c r="B9" s="246">
        <v>1</v>
      </c>
      <c r="C9" s="187" t="str">
        <f>IFERROR(IF(D9&lt;&gt;"",INDEX('BASE-REFERENCIA'!A:A,MATCH(ORÇAMENTO!D9,'BASE-REFERENCIA'!B:B,0)),""),"-")</f>
        <v/>
      </c>
      <c r="D9" s="188"/>
      <c r="E9" s="153" t="s">
        <v>46114</v>
      </c>
      <c r="F9" s="188" t="str">
        <f>IF(D9&lt;&gt;"",INDEX('BASE-REFERENCIA'!D:D,MATCH(ORÇAMENTO!D9,'BASE-REFERENCIA'!B:B,0)),"")</f>
        <v/>
      </c>
      <c r="G9" s="189"/>
      <c r="H9" s="190" t="str">
        <f>IF(D9&lt;&gt;"",INDEX('BASE-REFERENCIA'!F:F,MATCH(ORÇAMENTO!D9,'BASE-REFERENCIA'!B:B,0)),"")</f>
        <v/>
      </c>
      <c r="I9" s="190" t="str">
        <f t="shared" ref="I9" si="0">IF(D9&lt;&gt;"",ROUND(G9*H9,2),"")</f>
        <v/>
      </c>
      <c r="J9" s="191" t="str">
        <f t="shared" ref="J9" si="1">IF(D9&lt;&gt;"",ROUND(H9*(1+$D$5),2),"")</f>
        <v/>
      </c>
      <c r="K9" s="247" t="str">
        <f t="shared" ref="K9" si="2">IF(D9&lt;&gt;"",ROUND(G9*J9,2),"")</f>
        <v/>
      </c>
      <c r="L9" s="91"/>
      <c r="M9" s="87"/>
      <c r="N9" s="87"/>
      <c r="O9" s="87"/>
      <c r="P9" s="87"/>
    </row>
    <row r="10" spans="1:16" x14ac:dyDescent="0.25">
      <c r="B10" s="248" t="s">
        <v>29265</v>
      </c>
      <c r="C10" s="154" t="str">
        <f>IFERROR(IF(D10&lt;&gt;"",INDEX('BASE-REFERENCIA'!A:A,MATCH(ORÇAMENTO!D10,'BASE-REFERENCIA'!B:B,0)),""),"-")</f>
        <v/>
      </c>
      <c r="D10" s="155"/>
      <c r="E10" s="155" t="s">
        <v>46114</v>
      </c>
      <c r="F10" s="155" t="str">
        <f>IF(D10&lt;&gt;"",INDEX('BASE-REFERENCIA'!D:D,MATCH(ORÇAMENTO!D10,'BASE-REFERENCIA'!B:B,0)),"")</f>
        <v/>
      </c>
      <c r="G10" s="210"/>
      <c r="H10" s="211" t="str">
        <f>IF(D10&lt;&gt;"",INDEX('BASE-REFERENCIA'!F:F,MATCH(ORÇAMENTO!D10,'BASE-REFERENCIA'!B:B,0)),"")</f>
        <v/>
      </c>
      <c r="I10" s="211" t="str">
        <f t="shared" ref="I10" si="3">IF(D10&lt;&gt;"",ROUND(G10*H10,2),"")</f>
        <v/>
      </c>
      <c r="J10" s="229" t="str">
        <f t="shared" ref="J10" si="4">IF(D10&lt;&gt;"",ROUND(H10*(1+$D$5),2),"")</f>
        <v/>
      </c>
      <c r="K10" s="249" t="str">
        <f t="shared" ref="K10" si="5">IF(D10&lt;&gt;"",ROUND(G10*J10,2),"")</f>
        <v/>
      </c>
      <c r="L10" s="90"/>
    </row>
    <row r="11" spans="1:16" x14ac:dyDescent="0.25">
      <c r="B11" s="250" t="s">
        <v>46115</v>
      </c>
      <c r="C11" s="159" t="str">
        <f>IFERROR(IF(D11&lt;&gt;"",INDEX('BASE-REFERENCIA'!A:A,MATCH(ORÇAMENTO!D11,'BASE-REFERENCIA'!B:B,0)),""),"-")</f>
        <v/>
      </c>
      <c r="D11" s="160"/>
      <c r="E11" s="160" t="s">
        <v>46114</v>
      </c>
      <c r="F11" s="160" t="str">
        <f>IF(D11&lt;&gt;"",INDEX('BASE-REFERENCIA'!D:D,MATCH(ORÇAMENTO!D11,'BASE-REFERENCIA'!B:B,0)),"")</f>
        <v/>
      </c>
      <c r="G11" s="212"/>
      <c r="H11" s="213" t="str">
        <f>IF(D11&lt;&gt;"",INDEX('BASE-REFERENCIA'!F:F,MATCH(ORÇAMENTO!D11,'BASE-REFERENCIA'!B:B,0)),"")</f>
        <v/>
      </c>
      <c r="I11" s="213" t="str">
        <f t="shared" ref="I11" si="6">IF(D11&lt;&gt;"",ROUND(G11*H11,2),"")</f>
        <v/>
      </c>
      <c r="J11" s="228" t="str">
        <f t="shared" ref="J11" si="7">IF(D11&lt;&gt;"",ROUND(H11*(1+$D$5),2),"")</f>
        <v/>
      </c>
      <c r="K11" s="251" t="str">
        <f t="shared" ref="K11:K12" si="8">IF(D11&lt;&gt;"",ROUND(G11*J11,2),"")</f>
        <v/>
      </c>
      <c r="L11" s="89"/>
      <c r="M11" s="88"/>
      <c r="N11" s="88"/>
      <c r="O11" s="88"/>
      <c r="P11" s="88"/>
    </row>
    <row r="12" spans="1:16" ht="45" x14ac:dyDescent="0.25">
      <c r="B12" s="252" t="s">
        <v>46116</v>
      </c>
      <c r="C12" s="174" t="str">
        <f>IFERROR(IF(D12&lt;&gt;"",INDEX('BASE-REFERENCIA'!A:A,MATCH(ORÇAMENTO!D12,'BASE-REFERENCIA'!B:B,0)),""),"-")</f>
        <v>SICOR</v>
      </c>
      <c r="D12" s="175" t="s">
        <v>15058</v>
      </c>
      <c r="E12" s="299" t="str">
        <f>IF(D12&lt;&gt;"",INDEX('BASE-REFERENCIA'!C:C,MATCH(ORÇAMENTO!D12,'BASE-REFERENCIA'!B:B,0)),"")</f>
        <v>MOBILIZAÇÃO E DESMOBILIZAÇÃO DE OBRA EM CENTRO URBANO OU REGIÃO LIMÍTROFE COM VALOR ATÉ 1.000.000,00</v>
      </c>
      <c r="F12" s="174" t="str">
        <f>IF(D12&lt;&gt;"",INDEX('BASE-REFERENCIA'!D:D,MATCH(ORÇAMENTO!D12,'BASE-REFERENCIA'!B:B,0)),"")</f>
        <v>%</v>
      </c>
      <c r="G12" s="226">
        <v>5.0000000000000001E-3</v>
      </c>
      <c r="H12" s="227">
        <f ca="1">J12/(1+$D$5)</f>
        <v>386285.12853367487</v>
      </c>
      <c r="I12" s="181">
        <f ca="1">G12*H12</f>
        <v>1931.4256426683744</v>
      </c>
      <c r="J12" s="227">
        <f ca="1">SUBTOTAL(9,OFFSET(K25,1,0):OFFSET(K596,-1,0))</f>
        <v>482354.23999999976</v>
      </c>
      <c r="K12" s="253">
        <f t="shared" ca="1" si="8"/>
        <v>2411.77</v>
      </c>
      <c r="L12" s="90"/>
    </row>
    <row r="13" spans="1:16" ht="15" customHeight="1" x14ac:dyDescent="0.25">
      <c r="B13" s="254"/>
      <c r="C13" s="126"/>
      <c r="D13" s="126"/>
      <c r="E13" s="156" t="s">
        <v>46117</v>
      </c>
      <c r="F13" s="126"/>
      <c r="G13" s="126"/>
      <c r="H13" s="126"/>
      <c r="I13" s="126"/>
      <c r="J13" s="124"/>
      <c r="K13" s="255">
        <f ca="1">SUBTOTAL(9,OFFSET(K11,1,0):OFFSET(K13,-1,0))</f>
        <v>2411.77</v>
      </c>
      <c r="L13" s="89"/>
      <c r="M13" s="88"/>
      <c r="N13" s="88"/>
      <c r="O13" s="88"/>
      <c r="P13" s="88"/>
    </row>
    <row r="14" spans="1:16" ht="15" customHeight="1" x14ac:dyDescent="0.25">
      <c r="B14" s="256"/>
      <c r="C14" s="134"/>
      <c r="D14" s="134"/>
      <c r="E14" s="157" t="s">
        <v>46128</v>
      </c>
      <c r="F14" s="134"/>
      <c r="G14" s="134"/>
      <c r="H14" s="134"/>
      <c r="I14" s="134"/>
      <c r="J14" s="135"/>
      <c r="K14" s="257">
        <f ca="1">SUBTOTAL(9,OFFSET(K10,1,0):OFFSET(K14,-1,0))</f>
        <v>2411.77</v>
      </c>
      <c r="L14" s="90"/>
    </row>
    <row r="15" spans="1:16" x14ac:dyDescent="0.25">
      <c r="B15" s="258"/>
      <c r="C15" s="137"/>
      <c r="D15" s="137"/>
      <c r="E15" s="158" t="s">
        <v>46118</v>
      </c>
      <c r="F15" s="137"/>
      <c r="G15" s="137"/>
      <c r="H15" s="137"/>
      <c r="I15" s="137"/>
      <c r="J15" s="138"/>
      <c r="K15" s="259">
        <f ca="1">SUBTOTAL(9,OFFSET(K9,1,0):OFFSET(K15,-1,0))</f>
        <v>2411.77</v>
      </c>
      <c r="L15" s="91"/>
      <c r="M15" s="87"/>
      <c r="N15" s="87"/>
      <c r="O15" s="87"/>
      <c r="P15" s="87"/>
    </row>
    <row r="16" spans="1:16" s="96" customFormat="1" x14ac:dyDescent="0.25">
      <c r="A16" s="92"/>
      <c r="B16" s="260"/>
      <c r="C16" s="93"/>
      <c r="D16" s="93"/>
      <c r="E16" s="93"/>
      <c r="F16" s="93"/>
      <c r="G16" s="93"/>
      <c r="H16" s="93"/>
      <c r="I16" s="93"/>
      <c r="J16" s="94"/>
      <c r="K16" s="261"/>
      <c r="L16" s="95"/>
    </row>
    <row r="17" spans="1:16" x14ac:dyDescent="0.25">
      <c r="B17" s="262">
        <v>2</v>
      </c>
      <c r="C17" s="187" t="str">
        <f>IFERROR(IF(D17&lt;&gt;"",INDEX('BASE-REFERENCIA'!A:A,MATCH(ORÇAMENTO!D17,'BASE-REFERENCIA'!B:B,0)),""),"-")</f>
        <v/>
      </c>
      <c r="D17" s="188"/>
      <c r="E17" s="153" t="s">
        <v>46124</v>
      </c>
      <c r="F17" s="188" t="str">
        <f>IF(D17&lt;&gt;"",INDEX('BASE-REFERENCIA'!D:D,MATCH(ORÇAMENTO!D17,'BASE-REFERENCIA'!B:B,0)),"")</f>
        <v/>
      </c>
      <c r="G17" s="189"/>
      <c r="H17" s="190" t="str">
        <f>IF(D17&lt;&gt;"",INDEX('BASE-REFERENCIA'!F:F,MATCH(ORÇAMENTO!D17,'BASE-REFERENCIA'!B:B,0)),"")</f>
        <v/>
      </c>
      <c r="I17" s="190" t="str">
        <f t="shared" ref="I17:I20" si="9">IF(D17&lt;&gt;"",ROUND(G17*H17,2),"")</f>
        <v/>
      </c>
      <c r="J17" s="191" t="str">
        <f t="shared" ref="J17:J20" si="10">IF(D17&lt;&gt;"",ROUND(H17*(1+$D$5),2),"")</f>
        <v/>
      </c>
      <c r="K17" s="263" t="str">
        <f t="shared" ref="K17:K20" si="11">IF(D17&lt;&gt;"",ROUND(G17*J17,2),"")</f>
        <v/>
      </c>
      <c r="L17" s="91"/>
      <c r="M17" s="87"/>
      <c r="N17" s="87"/>
      <c r="O17" s="87"/>
      <c r="P17" s="87"/>
    </row>
    <row r="18" spans="1:16" x14ac:dyDescent="0.25">
      <c r="B18" s="264" t="s">
        <v>46119</v>
      </c>
      <c r="C18" s="154" t="str">
        <f>IFERROR(IF(D18&lt;&gt;"",INDEX('BASE-REFERENCIA'!A:A,MATCH(ORÇAMENTO!D18,'BASE-REFERENCIA'!B:B,0)),""),"-")</f>
        <v/>
      </c>
      <c r="D18" s="155"/>
      <c r="E18" s="155" t="s">
        <v>46124</v>
      </c>
      <c r="F18" s="155" t="str">
        <f>IF(D18&lt;&gt;"",INDEX('BASE-REFERENCIA'!D:D,MATCH(ORÇAMENTO!D18,'BASE-REFERENCIA'!B:B,0)),"")</f>
        <v/>
      </c>
      <c r="G18" s="210"/>
      <c r="H18" s="211" t="str">
        <f>IF(D18&lt;&gt;"",INDEX('BASE-REFERENCIA'!F:F,MATCH(ORÇAMENTO!D18,'BASE-REFERENCIA'!B:B,0)),"")</f>
        <v/>
      </c>
      <c r="I18" s="211" t="str">
        <f t="shared" si="9"/>
        <v/>
      </c>
      <c r="J18" s="229" t="str">
        <f t="shared" si="10"/>
        <v/>
      </c>
      <c r="K18" s="265" t="str">
        <f t="shared" si="11"/>
        <v/>
      </c>
      <c r="L18" s="90"/>
    </row>
    <row r="19" spans="1:16" x14ac:dyDescent="0.25">
      <c r="B19" s="266" t="s">
        <v>46120</v>
      </c>
      <c r="C19" s="159" t="str">
        <f>IFERROR(IF(D19&lt;&gt;"",INDEX('BASE-REFERENCIA'!A:A,MATCH(ORÇAMENTO!D19,'BASE-REFERENCIA'!B:B,0)),""),"-")</f>
        <v/>
      </c>
      <c r="D19" s="160"/>
      <c r="E19" s="160" t="s">
        <v>46124</v>
      </c>
      <c r="F19" s="160" t="str">
        <f>IF(D19&lt;&gt;"",INDEX('BASE-REFERENCIA'!D:D,MATCH(ORÇAMENTO!D19,'BASE-REFERENCIA'!B:B,0)),"")</f>
        <v/>
      </c>
      <c r="G19" s="212"/>
      <c r="H19" s="213" t="str">
        <f>IF(D19&lt;&gt;"",INDEX('BASE-REFERENCIA'!F:F,MATCH(ORÇAMENTO!D19,'BASE-REFERENCIA'!B:B,0)),"")</f>
        <v/>
      </c>
      <c r="I19" s="213" t="str">
        <f t="shared" si="9"/>
        <v/>
      </c>
      <c r="J19" s="228" t="str">
        <f t="shared" si="10"/>
        <v/>
      </c>
      <c r="K19" s="267" t="str">
        <f t="shared" si="11"/>
        <v/>
      </c>
      <c r="L19" s="89"/>
      <c r="M19" s="88"/>
      <c r="N19" s="88"/>
      <c r="O19" s="88"/>
      <c r="P19" s="88"/>
    </row>
    <row r="20" spans="1:16" ht="30" x14ac:dyDescent="0.25">
      <c r="B20" s="252" t="s">
        <v>46121</v>
      </c>
      <c r="C20" s="18" t="str">
        <f>IFERROR(IF(D20&lt;&gt;"",INDEX('BASE-REFERENCIA'!A:A,MATCH(ORÇAMENTO!D20,'BASE-REFERENCIA'!B:B,0)),""),"-")</f>
        <v>COMPOSIÇÃO</v>
      </c>
      <c r="D20" s="19" t="s">
        <v>28177</v>
      </c>
      <c r="E20" s="298" t="str">
        <f>IF(D20&lt;&gt;"",INDEX('BASE-REFERENCIA'!C:C,MATCH(ORÇAMENTO!D20,'BASE-REFERENCIA'!B:B,0)),"")</f>
        <v>ART DE OBRAS PARA CONTRATOS ACIMA DE R$15.000,00</v>
      </c>
      <c r="F20" s="18" t="str">
        <f>IF(D20&lt;&gt;"",INDEX('BASE-REFERENCIA'!D:D,MATCH(ORÇAMENTO!D20,'BASE-REFERENCIA'!B:B,0)),"")</f>
        <v>UN</v>
      </c>
      <c r="G20" s="20">
        <v>1</v>
      </c>
      <c r="H20" s="21">
        <f>IF(D20&lt;&gt;"",INDEX('BASE-REFERENCIA'!F:F,MATCH(ORÇAMENTO!D20,'BASE-REFERENCIA'!B:B,0)),"")</f>
        <v>271.47000000000003</v>
      </c>
      <c r="I20" s="21">
        <f t="shared" si="9"/>
        <v>271.47000000000003</v>
      </c>
      <c r="J20" s="21">
        <f t="shared" ca="1" si="10"/>
        <v>338.98</v>
      </c>
      <c r="K20" s="253">
        <f t="shared" ca="1" si="11"/>
        <v>338.98</v>
      </c>
      <c r="L20" s="90"/>
    </row>
    <row r="21" spans="1:16" ht="30" x14ac:dyDescent="0.25">
      <c r="B21" s="252" t="s">
        <v>46122</v>
      </c>
      <c r="C21" s="18" t="str">
        <f>IFERROR(IF(D21&lt;&gt;"",INDEX('BASE-REFERENCIA'!A:A,MATCH(ORÇAMENTO!D21,'BASE-REFERENCIA'!B:B,0)),""),"-")</f>
        <v>SINAPI</v>
      </c>
      <c r="D21" s="19">
        <v>90777</v>
      </c>
      <c r="E21" s="298" t="str">
        <f>IF(D21&lt;&gt;"",INDEX('BASE-REFERENCIA'!C:C,MATCH(ORÇAMENTO!D21,'BASE-REFERENCIA'!B:B,0)),"")</f>
        <v>ENGENHEIRO CIVIL DE OBRA JUNIOR COM ENCARGOS COMPLEMENTARES</v>
      </c>
      <c r="F21" s="18" t="str">
        <f>IF(D21&lt;&gt;"",INDEX('BASE-REFERENCIA'!D:D,MATCH(ORÇAMENTO!D21,'BASE-REFERENCIA'!B:B,0)),"")</f>
        <v>H</v>
      </c>
      <c r="G21" s="20">
        <f>4*22*1</f>
        <v>88</v>
      </c>
      <c r="H21" s="21">
        <f>IF(D21&lt;&gt;"",INDEX('BASE-REFERENCIA'!F:F,MATCH(ORÇAMENTO!D21,'BASE-REFERENCIA'!B:B,0)),"")</f>
        <v>131.30000000000001</v>
      </c>
      <c r="I21" s="21">
        <f t="shared" ref="I21" si="12">IF(D21&lt;&gt;"",ROUND(G21*H21,2),"")</f>
        <v>11554.4</v>
      </c>
      <c r="J21" s="21">
        <f t="shared" ref="J21" ca="1" si="13">IF(D21&lt;&gt;"",ROUND(H21*(1+$D$5),2),"")</f>
        <v>163.95</v>
      </c>
      <c r="K21" s="253">
        <f t="shared" ref="K21" ca="1" si="14">IF(D21&lt;&gt;"",ROUND(G21*J21,2),"")</f>
        <v>14427.6</v>
      </c>
      <c r="L21" s="90"/>
    </row>
    <row r="22" spans="1:16" ht="30" x14ac:dyDescent="0.25">
      <c r="B22" s="252" t="s">
        <v>46123</v>
      </c>
      <c r="C22" s="18" t="str">
        <f>IFERROR(IF(D22&lt;&gt;"",INDEX('BASE-REFERENCIA'!A:A,MATCH(ORÇAMENTO!D22,'BASE-REFERENCIA'!B:B,0)),""),"-")</f>
        <v>SINAPI</v>
      </c>
      <c r="D22" s="19">
        <v>90776</v>
      </c>
      <c r="E22" s="298" t="str">
        <f>IF(D22&lt;&gt;"",INDEX('BASE-REFERENCIA'!C:C,MATCH(ORÇAMENTO!D22,'BASE-REFERENCIA'!B:B,0)),"")</f>
        <v>ENCARREGADO GERAL COM ENCARGOS COMPLEMENTARES</v>
      </c>
      <c r="F22" s="18" t="str">
        <f>IF(D22&lt;&gt;"",INDEX('BASE-REFERENCIA'!D:D,MATCH(ORÇAMENTO!D22,'BASE-REFERENCIA'!B:B,0)),"")</f>
        <v>H</v>
      </c>
      <c r="G22" s="20">
        <f>4*22*5.5</f>
        <v>484</v>
      </c>
      <c r="H22" s="21">
        <f>IF(D22&lt;&gt;"",INDEX('BASE-REFERENCIA'!F:F,MATCH(ORÇAMENTO!D22,'BASE-REFERENCIA'!B:B,0)),"")</f>
        <v>69.459999999999994</v>
      </c>
      <c r="I22" s="21">
        <f t="shared" ref="I22" si="15">IF(D22&lt;&gt;"",ROUND(G22*H22,2),"")</f>
        <v>33618.639999999999</v>
      </c>
      <c r="J22" s="21">
        <f t="shared" ref="J22" ca="1" si="16">IF(D22&lt;&gt;"",ROUND(H22*(1+$D$5),2),"")</f>
        <v>86.73</v>
      </c>
      <c r="K22" s="253">
        <f t="shared" ref="K22" ca="1" si="17">IF(D22&lt;&gt;"",ROUND(G22*J22,2),"")</f>
        <v>41977.32</v>
      </c>
      <c r="L22" s="90"/>
    </row>
    <row r="23" spans="1:16" ht="15" customHeight="1" x14ac:dyDescent="0.25">
      <c r="B23" s="254"/>
      <c r="C23" s="126"/>
      <c r="D23" s="126"/>
      <c r="E23" s="156" t="s">
        <v>46125</v>
      </c>
      <c r="F23" s="126"/>
      <c r="G23" s="126"/>
      <c r="H23" s="126"/>
      <c r="I23" s="126"/>
      <c r="J23" s="124"/>
      <c r="K23" s="255">
        <f ca="1">SUBTOTAL(9,OFFSET(K19,1,0):OFFSET(K23,-1,0))</f>
        <v>56743.9</v>
      </c>
      <c r="L23" s="89"/>
      <c r="M23" s="88"/>
      <c r="N23" s="88"/>
      <c r="O23" s="88"/>
      <c r="P23" s="88"/>
    </row>
    <row r="24" spans="1:16" ht="15" customHeight="1" x14ac:dyDescent="0.25">
      <c r="B24" s="256"/>
      <c r="C24" s="134"/>
      <c r="D24" s="134"/>
      <c r="E24" s="157" t="s">
        <v>46127</v>
      </c>
      <c r="F24" s="134"/>
      <c r="G24" s="134"/>
      <c r="H24" s="134"/>
      <c r="I24" s="134"/>
      <c r="J24" s="135"/>
      <c r="K24" s="257">
        <f ca="1">SUBTOTAL(9,OFFSET(K18,1,0):OFFSET(K24,-1,0))</f>
        <v>56743.9</v>
      </c>
      <c r="L24" s="90"/>
    </row>
    <row r="25" spans="1:16" x14ac:dyDescent="0.25">
      <c r="B25" s="258"/>
      <c r="C25" s="137"/>
      <c r="D25" s="137"/>
      <c r="E25" s="158" t="s">
        <v>46126</v>
      </c>
      <c r="F25" s="137"/>
      <c r="G25" s="137"/>
      <c r="H25" s="137"/>
      <c r="I25" s="137"/>
      <c r="J25" s="138"/>
      <c r="K25" s="259">
        <f ca="1">SUBTOTAL(9,OFFSET(K17,1,0):OFFSET(K25,-1,0))</f>
        <v>56743.9</v>
      </c>
      <c r="L25" s="91"/>
      <c r="M25" s="87"/>
      <c r="N25" s="87"/>
      <c r="O25" s="87"/>
      <c r="P25" s="87"/>
    </row>
    <row r="26" spans="1:16" s="96" customFormat="1" x14ac:dyDescent="0.25">
      <c r="A26" s="92"/>
      <c r="B26" s="260"/>
      <c r="C26" s="93"/>
      <c r="D26" s="93"/>
      <c r="E26" s="93"/>
      <c r="F26" s="93"/>
      <c r="G26" s="93"/>
      <c r="H26" s="93"/>
      <c r="I26" s="93"/>
      <c r="J26" s="94"/>
      <c r="K26" s="261"/>
      <c r="L26" s="95"/>
    </row>
    <row r="27" spans="1:16" x14ac:dyDescent="0.25">
      <c r="B27" s="262">
        <v>3</v>
      </c>
      <c r="C27" s="187" t="str">
        <f>IFERROR(IF(D27&lt;&gt;"",INDEX('BASE-REFERENCIA'!A:A,MATCH(ORÇAMENTO!D27,'BASE-REFERENCIA'!B:B,0)),""),"-")</f>
        <v/>
      </c>
      <c r="D27" s="188"/>
      <c r="E27" s="153" t="s">
        <v>15069</v>
      </c>
      <c r="F27" s="188" t="str">
        <f>IF(D27&lt;&gt;"",INDEX('BASE-REFERENCIA'!D:D,MATCH(ORÇAMENTO!D27,'BASE-REFERENCIA'!B:B,0)),"")</f>
        <v/>
      </c>
      <c r="G27" s="189"/>
      <c r="H27" s="190" t="str">
        <f>IF(D27&lt;&gt;"",INDEX('BASE-REFERENCIA'!F:F,MATCH(ORÇAMENTO!D27,'BASE-REFERENCIA'!B:B,0)),"")</f>
        <v/>
      </c>
      <c r="I27" s="190" t="str">
        <f t="shared" ref="I27:I30" si="18">IF(D27&lt;&gt;"",ROUND(G27*H27,2),"")</f>
        <v/>
      </c>
      <c r="J27" s="191" t="str">
        <f t="shared" ref="J27:J30" si="19">IF(D27&lt;&gt;"",ROUND(H27*(1+$D$5),2),"")</f>
        <v/>
      </c>
      <c r="K27" s="263" t="str">
        <f t="shared" ref="K27:K30" si="20">IF(D27&lt;&gt;"",ROUND(G27*J27,2),"")</f>
        <v/>
      </c>
      <c r="L27" s="91"/>
      <c r="M27" s="87"/>
      <c r="N27" s="87"/>
      <c r="O27" s="87"/>
      <c r="P27" s="87"/>
    </row>
    <row r="28" spans="1:16" x14ac:dyDescent="0.25">
      <c r="B28" s="264" t="s">
        <v>29266</v>
      </c>
      <c r="C28" s="154" t="str">
        <f>IFERROR(IF(D28&lt;&gt;"",INDEX('BASE-REFERENCIA'!A:A,MATCH(ORÇAMENTO!D28,'BASE-REFERENCIA'!B:B,0)),""),"-")</f>
        <v/>
      </c>
      <c r="D28" s="155"/>
      <c r="E28" s="155" t="s">
        <v>46133</v>
      </c>
      <c r="F28" s="155" t="str">
        <f>IF(D28&lt;&gt;"",INDEX('BASE-REFERENCIA'!D:D,MATCH(ORÇAMENTO!D28,'BASE-REFERENCIA'!B:B,0)),"")</f>
        <v/>
      </c>
      <c r="G28" s="210"/>
      <c r="H28" s="211" t="str">
        <f>IF(D28&lt;&gt;"",INDEX('BASE-REFERENCIA'!F:F,MATCH(ORÇAMENTO!D28,'BASE-REFERENCIA'!B:B,0)),"")</f>
        <v/>
      </c>
      <c r="I28" s="211" t="str">
        <f t="shared" si="18"/>
        <v/>
      </c>
      <c r="J28" s="229" t="str">
        <f t="shared" si="19"/>
        <v/>
      </c>
      <c r="K28" s="265" t="str">
        <f t="shared" si="20"/>
        <v/>
      </c>
      <c r="L28" s="90"/>
    </row>
    <row r="29" spans="1:16" x14ac:dyDescent="0.25">
      <c r="B29" s="266" t="s">
        <v>46129</v>
      </c>
      <c r="C29" s="159" t="str">
        <f>IFERROR(IF(D29&lt;&gt;"",INDEX('BASE-REFERENCIA'!A:A,MATCH(ORÇAMENTO!D29,'BASE-REFERENCIA'!B:B,0)),""),"-")</f>
        <v/>
      </c>
      <c r="D29" s="160"/>
      <c r="E29" s="160" t="s">
        <v>46133</v>
      </c>
      <c r="F29" s="160" t="str">
        <f>IF(D29&lt;&gt;"",INDEX('BASE-REFERENCIA'!D:D,MATCH(ORÇAMENTO!D29,'BASE-REFERENCIA'!B:B,0)),"")</f>
        <v/>
      </c>
      <c r="G29" s="212"/>
      <c r="H29" s="213" t="str">
        <f>IF(D29&lt;&gt;"",INDEX('BASE-REFERENCIA'!F:F,MATCH(ORÇAMENTO!D29,'BASE-REFERENCIA'!B:B,0)),"")</f>
        <v/>
      </c>
      <c r="I29" s="213" t="str">
        <f t="shared" si="18"/>
        <v/>
      </c>
      <c r="J29" s="228" t="str">
        <f t="shared" si="19"/>
        <v/>
      </c>
      <c r="K29" s="267" t="str">
        <f t="shared" si="20"/>
        <v/>
      </c>
      <c r="L29" s="89"/>
      <c r="M29" s="88"/>
      <c r="N29" s="88"/>
      <c r="O29" s="88"/>
      <c r="P29" s="88"/>
    </row>
    <row r="30" spans="1:16" ht="120" x14ac:dyDescent="0.25">
      <c r="B30" s="268" t="s">
        <v>46135</v>
      </c>
      <c r="C30" s="163" t="str">
        <f>IFERROR(IF(D30&lt;&gt;"",INDEX('BASE-REFERENCIA'!A:A,MATCH(ORÇAMENTO!D30,'BASE-REFERENCIA'!B:B,0)),""),"-")</f>
        <v>SICOR</v>
      </c>
      <c r="D30" s="163" t="s">
        <v>15269</v>
      </c>
      <c r="E30" s="167" t="str">
        <f>IF(D30&lt;&gt;"",INDEX('BASE-REFERENCIA'!C:C,MATCH(ORÇAMENTO!D30,'BASE-REFERENCIA'!B:B,0)),"")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F30" s="163" t="str">
        <f>IF(D30&lt;&gt;"",INDEX('BASE-REFERENCIA'!D:D,MATCH(ORÇAMENTO!D30,'BASE-REFERENCIA'!B:B,0)),"")</f>
        <v>un</v>
      </c>
      <c r="G30" s="165">
        <v>1</v>
      </c>
      <c r="H30" s="166">
        <f>IF(D30&lt;&gt;"",INDEX('BASE-REFERENCIA'!F:F,MATCH(ORÇAMENTO!D30,'BASE-REFERENCIA'!B:B,0)),"")</f>
        <v>1156.55</v>
      </c>
      <c r="I30" s="21">
        <f t="shared" si="18"/>
        <v>1156.55</v>
      </c>
      <c r="J30" s="21">
        <f t="shared" ca="1" si="19"/>
        <v>1444.18</v>
      </c>
      <c r="K30" s="253">
        <f t="shared" ca="1" si="20"/>
        <v>1444.18</v>
      </c>
      <c r="L30" s="90"/>
    </row>
    <row r="31" spans="1:16" ht="15" customHeight="1" x14ac:dyDescent="0.25">
      <c r="B31" s="254"/>
      <c r="C31" s="126"/>
      <c r="D31" s="126"/>
      <c r="E31" s="156" t="s">
        <v>46130</v>
      </c>
      <c r="F31" s="126"/>
      <c r="G31" s="126"/>
      <c r="H31" s="126"/>
      <c r="I31" s="126"/>
      <c r="J31" s="124"/>
      <c r="K31" s="255">
        <f ca="1">SUBTOTAL(9,OFFSET(K29,1,0):OFFSET(K31,-1,0))</f>
        <v>1444.18</v>
      </c>
      <c r="L31" s="89"/>
      <c r="M31" s="88"/>
      <c r="N31" s="88"/>
      <c r="O31" s="88"/>
      <c r="P31" s="88"/>
    </row>
    <row r="32" spans="1:16" ht="15" customHeight="1" x14ac:dyDescent="0.25">
      <c r="B32" s="256"/>
      <c r="C32" s="134"/>
      <c r="D32" s="134"/>
      <c r="E32" s="157" t="s">
        <v>46131</v>
      </c>
      <c r="F32" s="134"/>
      <c r="G32" s="134"/>
      <c r="H32" s="134"/>
      <c r="I32" s="134"/>
      <c r="J32" s="135"/>
      <c r="K32" s="257">
        <f ca="1">SUBTOTAL(9,OFFSET(K28,1,0):OFFSET(K32,-1,0))</f>
        <v>1444.18</v>
      </c>
      <c r="L32" s="90"/>
    </row>
    <row r="33" spans="1:16" s="96" customFormat="1" ht="11.25" customHeight="1" x14ac:dyDescent="0.25">
      <c r="A33" s="92"/>
      <c r="B33" s="260"/>
      <c r="C33" s="93"/>
      <c r="D33" s="93"/>
      <c r="E33" s="93"/>
      <c r="F33" s="93"/>
      <c r="G33" s="93"/>
      <c r="H33" s="93"/>
      <c r="I33" s="93"/>
      <c r="J33" s="94"/>
      <c r="K33" s="261"/>
      <c r="L33" s="95"/>
    </row>
    <row r="34" spans="1:16" x14ac:dyDescent="0.25">
      <c r="B34" s="264" t="s">
        <v>29267</v>
      </c>
      <c r="C34" s="154" t="str">
        <f>IFERROR(IF(D34&lt;&gt;"",INDEX('BASE-REFERENCIA'!A:A,MATCH(ORÇAMENTO!D34,'BASE-REFERENCIA'!B:B,0)),""),"-")</f>
        <v/>
      </c>
      <c r="D34" s="155"/>
      <c r="E34" s="155" t="s">
        <v>46136</v>
      </c>
      <c r="F34" s="155" t="str">
        <f>IF(D34&lt;&gt;"",INDEX('BASE-REFERENCIA'!D:D,MATCH(ORÇAMENTO!D34,'BASE-REFERENCIA'!B:B,0)),"")</f>
        <v/>
      </c>
      <c r="G34" s="210"/>
      <c r="H34" s="211" t="str">
        <f>IF(D34&lt;&gt;"",INDEX('BASE-REFERENCIA'!F:F,MATCH(ORÇAMENTO!D34,'BASE-REFERENCIA'!B:B,0)),"")</f>
        <v/>
      </c>
      <c r="I34" s="211" t="str">
        <f t="shared" ref="I34:I38" si="21">IF(D34&lt;&gt;"",ROUND(G34*H34,2),"")</f>
        <v/>
      </c>
      <c r="J34" s="229" t="str">
        <f t="shared" ref="J34:J38" si="22">IF(D34&lt;&gt;"",ROUND(H34*(1+$D$5),2),"")</f>
        <v/>
      </c>
      <c r="K34" s="265" t="str">
        <f t="shared" ref="K34:K38" si="23">IF(D34&lt;&gt;"",ROUND(G34*J34,2),"")</f>
        <v/>
      </c>
      <c r="L34" s="90"/>
    </row>
    <row r="35" spans="1:16" x14ac:dyDescent="0.25">
      <c r="B35" s="266" t="s">
        <v>46134</v>
      </c>
      <c r="C35" s="159" t="str">
        <f>IFERROR(IF(D35&lt;&gt;"",INDEX('BASE-REFERENCIA'!A:A,MATCH(ORÇAMENTO!D35,'BASE-REFERENCIA'!B:B,0)),""),"-")</f>
        <v/>
      </c>
      <c r="D35" s="160"/>
      <c r="E35" s="160" t="s">
        <v>46136</v>
      </c>
      <c r="F35" s="160" t="str">
        <f>IF(D35&lt;&gt;"",INDEX('BASE-REFERENCIA'!D:D,MATCH(ORÇAMENTO!D35,'BASE-REFERENCIA'!B:B,0)),"")</f>
        <v/>
      </c>
      <c r="G35" s="212"/>
      <c r="H35" s="213" t="str">
        <f>IF(D35&lt;&gt;"",INDEX('BASE-REFERENCIA'!F:F,MATCH(ORÇAMENTO!D35,'BASE-REFERENCIA'!B:B,0)),"")</f>
        <v/>
      </c>
      <c r="I35" s="213" t="str">
        <f t="shared" si="21"/>
        <v/>
      </c>
      <c r="J35" s="228" t="str">
        <f t="shared" si="22"/>
        <v/>
      </c>
      <c r="K35" s="267" t="str">
        <f t="shared" si="23"/>
        <v/>
      </c>
      <c r="L35" s="89"/>
      <c r="M35" s="88"/>
      <c r="N35" s="88"/>
      <c r="O35" s="88"/>
      <c r="P35" s="88"/>
    </row>
    <row r="36" spans="1:16" ht="135" x14ac:dyDescent="0.25">
      <c r="B36" s="268" t="s">
        <v>46137</v>
      </c>
      <c r="C36" s="163" t="str">
        <f>IFERROR(IF(D36&lt;&gt;"",INDEX('BASE-REFERENCIA'!A:A,MATCH(ORÇAMENTO!D36,'BASE-REFERENCIA'!B:B,0)),""),"-")</f>
        <v>SICOR</v>
      </c>
      <c r="D36" s="163" t="s">
        <v>15342</v>
      </c>
      <c r="E36" s="167" t="str">
        <f>IF(D36&lt;&gt;"",INDEX('BASE-REFERENCIA'!C:C,MATCH(ORÇAMENTO!D36,'BASE-REFERENCIA'!B:B,0)),"")</f>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
      <c r="F36" s="163" t="str">
        <f>IF(D36&lt;&gt;"",INDEX('BASE-REFERENCIA'!D:D,MATCH(ORÇAMENTO!D36,'BASE-REFERENCIA'!B:B,0)),"")</f>
        <v>mês</v>
      </c>
      <c r="G36" s="165">
        <v>4</v>
      </c>
      <c r="H36" s="166">
        <f>IF(D36&lt;&gt;"",INDEX('BASE-REFERENCIA'!F:F,MATCH(ORÇAMENTO!D36,'BASE-REFERENCIA'!B:B,0)),"")</f>
        <v>794.71</v>
      </c>
      <c r="I36" s="21">
        <f t="shared" si="21"/>
        <v>3178.84</v>
      </c>
      <c r="J36" s="21">
        <f t="shared" ca="1" si="22"/>
        <v>992.35</v>
      </c>
      <c r="K36" s="253">
        <f t="shared" ca="1" si="23"/>
        <v>3969.4</v>
      </c>
      <c r="L36" s="90"/>
    </row>
    <row r="37" spans="1:16" ht="75" x14ac:dyDescent="0.25">
      <c r="B37" s="268" t="s">
        <v>46139</v>
      </c>
      <c r="C37" s="163" t="str">
        <f>IFERROR(IF(D37&lt;&gt;"",INDEX('BASE-REFERENCIA'!A:A,MATCH(ORÇAMENTO!D37,'BASE-REFERENCIA'!B:B,0)),""),"-")</f>
        <v>SICOR</v>
      </c>
      <c r="D37" s="163" t="s">
        <v>15354</v>
      </c>
      <c r="E37" s="167" t="str">
        <f>IF(D37&lt;&gt;"",INDEX('BASE-REFERENCIA'!C:C,MATCH(ORÇAMENTO!D37,'BASE-REFERENCIA'!B:B,0)),"")</f>
        <v>MOBILIZAÇÃO E DESMOBILIZAÇÃO DE CONTAINER, INCLUSIVE CARGA, DESCARGA E TRANSPORTE EM CAMINHÃO CARROCERIA COM GUINDAUTO (MUNCK), EXCLUSIVE LOCAÇÃO DO CONTAINER</v>
      </c>
      <c r="F37" s="163" t="str">
        <f>IF(D37&lt;&gt;"",INDEX('BASE-REFERENCIA'!D:D,MATCH(ORÇAMENTO!D37,'BASE-REFERENCIA'!B:B,0)),"")</f>
        <v>un</v>
      </c>
      <c r="G37" s="165">
        <v>1</v>
      </c>
      <c r="H37" s="166">
        <f>IF(D37&lt;&gt;"",INDEX('BASE-REFERENCIA'!F:F,MATCH(ORÇAMENTO!D37,'BASE-REFERENCIA'!B:B,0)),"")</f>
        <v>1671.8</v>
      </c>
      <c r="I37" s="21">
        <f t="shared" si="21"/>
        <v>1671.8</v>
      </c>
      <c r="J37" s="21">
        <f t="shared" ca="1" si="22"/>
        <v>2087.58</v>
      </c>
      <c r="K37" s="253">
        <f t="shared" ca="1" si="23"/>
        <v>2087.58</v>
      </c>
      <c r="L37" s="90"/>
    </row>
    <row r="38" spans="1:16" ht="45" customHeight="1" x14ac:dyDescent="0.25">
      <c r="B38" s="268" t="s">
        <v>46140</v>
      </c>
      <c r="C38" s="163" t="str">
        <f>IFERROR(IF(D38&lt;&gt;"",INDEX('BASE-REFERENCIA'!A:A,MATCH(ORÇAMENTO!D38,'BASE-REFERENCIA'!B:B,0)),""),"-")</f>
        <v>SICOR</v>
      </c>
      <c r="D38" s="163" t="s">
        <v>15317</v>
      </c>
      <c r="E38" s="167" t="str">
        <f>IF(D38&lt;&gt;"",INDEX('BASE-REFERENCIA'!C:C,MATCH(ORÇAMENTO!D38,'BASE-REFERENCIA'!B:B,0)),"")</f>
        <v>LIGAÇÃO PROVISÓRIA DE ENERGIA ELÉTRICA PARA CONTAINER</v>
      </c>
      <c r="F38" s="163" t="str">
        <f>IF(D38&lt;&gt;"",INDEX('BASE-REFERENCIA'!D:D,MATCH(ORÇAMENTO!D38,'BASE-REFERENCIA'!B:B,0)),"")</f>
        <v>un</v>
      </c>
      <c r="G38" s="165">
        <v>1</v>
      </c>
      <c r="H38" s="166">
        <f>IF(D38&lt;&gt;"",INDEX('BASE-REFERENCIA'!F:F,MATCH(ORÇAMENTO!D38,'BASE-REFERENCIA'!B:B,0)),"")</f>
        <v>347.98</v>
      </c>
      <c r="I38" s="21">
        <f t="shared" si="21"/>
        <v>347.98</v>
      </c>
      <c r="J38" s="21">
        <f t="shared" ca="1" si="22"/>
        <v>434.52</v>
      </c>
      <c r="K38" s="253">
        <f t="shared" ca="1" si="23"/>
        <v>434.52</v>
      </c>
      <c r="L38" s="90"/>
    </row>
    <row r="39" spans="1:16" ht="15" customHeight="1" x14ac:dyDescent="0.25">
      <c r="B39" s="254"/>
      <c r="C39" s="126"/>
      <c r="D39" s="126"/>
      <c r="E39" s="156" t="s">
        <v>46138</v>
      </c>
      <c r="F39" s="126"/>
      <c r="G39" s="126"/>
      <c r="H39" s="126"/>
      <c r="I39" s="126"/>
      <c r="J39" s="124"/>
      <c r="K39" s="255">
        <f ca="1">SUBTOTAL(9,OFFSET(K35,1,0):OFFSET(K39,-1,0))</f>
        <v>6491.5</v>
      </c>
      <c r="L39" s="89"/>
      <c r="M39" s="88"/>
      <c r="N39" s="88"/>
      <c r="O39" s="88"/>
      <c r="P39" s="88"/>
    </row>
    <row r="40" spans="1:16" ht="15" customHeight="1" x14ac:dyDescent="0.25">
      <c r="B40" s="256"/>
      <c r="C40" s="134"/>
      <c r="D40" s="134"/>
      <c r="E40" s="157" t="s">
        <v>46149</v>
      </c>
      <c r="F40" s="134"/>
      <c r="G40" s="134"/>
      <c r="H40" s="134"/>
      <c r="I40" s="134"/>
      <c r="J40" s="135"/>
      <c r="K40" s="257">
        <f ca="1">SUBTOTAL(9,OFFSET(K34,1,0):OFFSET(K40,-1,0))</f>
        <v>6491.5</v>
      </c>
      <c r="L40" s="90"/>
    </row>
    <row r="41" spans="1:16" s="96" customFormat="1" ht="11.25" customHeight="1" x14ac:dyDescent="0.25">
      <c r="A41" s="92"/>
      <c r="B41" s="260"/>
      <c r="C41" s="93"/>
      <c r="D41" s="93"/>
      <c r="E41" s="93"/>
      <c r="F41" s="93"/>
      <c r="G41" s="93"/>
      <c r="H41" s="93"/>
      <c r="I41" s="93"/>
      <c r="J41" s="94"/>
      <c r="K41" s="261"/>
      <c r="L41" s="95"/>
    </row>
    <row r="42" spans="1:16" x14ac:dyDescent="0.25">
      <c r="B42" s="264" t="s">
        <v>46141</v>
      </c>
      <c r="C42" s="154" t="str">
        <f>IFERROR(IF(D42&lt;&gt;"",INDEX('BASE-REFERENCIA'!A:A,MATCH(ORÇAMENTO!D42,'BASE-REFERENCIA'!B:B,0)),""),"-")</f>
        <v/>
      </c>
      <c r="D42" s="155"/>
      <c r="E42" s="155" t="s">
        <v>23729</v>
      </c>
      <c r="F42" s="155" t="str">
        <f>IF(D42&lt;&gt;"",INDEX('BASE-REFERENCIA'!D:D,MATCH(ORÇAMENTO!D42,'BASE-REFERENCIA'!B:B,0)),"")</f>
        <v/>
      </c>
      <c r="G42" s="210"/>
      <c r="H42" s="211" t="str">
        <f>IF(D42&lt;&gt;"",INDEX('BASE-REFERENCIA'!F:F,MATCH(ORÇAMENTO!D42,'BASE-REFERENCIA'!B:B,0)),"")</f>
        <v/>
      </c>
      <c r="I42" s="211" t="str">
        <f t="shared" ref="I42:I44" si="24">IF(D42&lt;&gt;"",ROUND(G42*H42,2),"")</f>
        <v/>
      </c>
      <c r="J42" s="229" t="str">
        <f t="shared" ref="J42:J44" si="25">IF(D42&lt;&gt;"",ROUND(H42*(1+$D$5),2),"")</f>
        <v/>
      </c>
      <c r="K42" s="265" t="str">
        <f t="shared" ref="K42:K44" si="26">IF(D42&lt;&gt;"",ROUND(G42*J42,2),"")</f>
        <v/>
      </c>
      <c r="L42" s="90"/>
    </row>
    <row r="43" spans="1:16" x14ac:dyDescent="0.25">
      <c r="B43" s="266" t="s">
        <v>46142</v>
      </c>
      <c r="C43" s="159" t="str">
        <f>IFERROR(IF(D43&lt;&gt;"",INDEX('BASE-REFERENCIA'!A:A,MATCH(ORÇAMENTO!D43,'BASE-REFERENCIA'!B:B,0)),""),"-")</f>
        <v/>
      </c>
      <c r="D43" s="160"/>
      <c r="E43" s="160" t="s">
        <v>46147</v>
      </c>
      <c r="F43" s="160" t="str">
        <f>IF(D43&lt;&gt;"",INDEX('BASE-REFERENCIA'!D:D,MATCH(ORÇAMENTO!D43,'BASE-REFERENCIA'!B:B,0)),"")</f>
        <v/>
      </c>
      <c r="G43" s="212"/>
      <c r="H43" s="213" t="str">
        <f>IF(D43&lt;&gt;"",INDEX('BASE-REFERENCIA'!F:F,MATCH(ORÇAMENTO!D43,'BASE-REFERENCIA'!B:B,0)),"")</f>
        <v/>
      </c>
      <c r="I43" s="213" t="str">
        <f t="shared" si="24"/>
        <v/>
      </c>
      <c r="J43" s="228" t="str">
        <f t="shared" si="25"/>
        <v/>
      </c>
      <c r="K43" s="267" t="str">
        <f t="shared" si="26"/>
        <v/>
      </c>
      <c r="L43" s="89"/>
      <c r="M43" s="88"/>
      <c r="N43" s="88"/>
      <c r="O43" s="88"/>
      <c r="P43" s="88"/>
    </row>
    <row r="44" spans="1:16" ht="90" x14ac:dyDescent="0.25">
      <c r="B44" s="268" t="s">
        <v>46143</v>
      </c>
      <c r="C44" s="163" t="str">
        <f>IFERROR(IF(D44&lt;&gt;"",INDEX('BASE-REFERENCIA'!A:A,MATCH(ORÇAMENTO!D44,'BASE-REFERENCIA'!B:B,0)),""),"-")</f>
        <v>SICOR</v>
      </c>
      <c r="D44" s="163" t="s">
        <v>15392</v>
      </c>
      <c r="E44" s="167" t="str">
        <f>IF(D44&lt;&gt;"",INDEX('BASE-REFERENCIA'!C:C,MATCH(ORÇAMENTO!D44,'BASE-REFERENCIA'!B:B,0)),"")</f>
        <v>ANDAIME EM CAVALETE METÁLICO PARA FORRO OU SERVIÇO EM ALTURA INTERNO, COM CHAPA DE COMPENSADO E TÁBUA, COM REAPROVEITAMENTO, INCLUSIVE MONTAGEM/DESMONTAGEM E REMANEJAMENTO</v>
      </c>
      <c r="F44" s="163" t="str">
        <f>IF(D44&lt;&gt;"",INDEX('BASE-REFERENCIA'!D:D,MATCH(ORÇAMENTO!D44,'BASE-REFERENCIA'!B:B,0)),"")</f>
        <v>m2</v>
      </c>
      <c r="G44" s="165">
        <v>43.05</v>
      </c>
      <c r="H44" s="166">
        <f>IF(D44&lt;&gt;"",INDEX('BASE-REFERENCIA'!F:F,MATCH(ORÇAMENTO!D44,'BASE-REFERENCIA'!B:B,0)),"")</f>
        <v>1.66</v>
      </c>
      <c r="I44" s="21">
        <f t="shared" si="24"/>
        <v>71.459999999999994</v>
      </c>
      <c r="J44" s="21">
        <f t="shared" ca="1" si="25"/>
        <v>2.0699999999999998</v>
      </c>
      <c r="K44" s="253">
        <f t="shared" ca="1" si="26"/>
        <v>89.11</v>
      </c>
      <c r="L44" s="90"/>
    </row>
    <row r="45" spans="1:16" ht="15" customHeight="1" x14ac:dyDescent="0.25">
      <c r="B45" s="254"/>
      <c r="C45" s="126"/>
      <c r="D45" s="126"/>
      <c r="E45" s="156" t="s">
        <v>46146</v>
      </c>
      <c r="F45" s="126"/>
      <c r="G45" s="126"/>
      <c r="H45" s="126"/>
      <c r="I45" s="126"/>
      <c r="J45" s="124"/>
      <c r="K45" s="255">
        <f ca="1">SUBTOTAL(9,OFFSET(K43,1,0):OFFSET(K45,-1,0))</f>
        <v>89.11</v>
      </c>
      <c r="L45" s="89"/>
      <c r="M45" s="88"/>
      <c r="N45" s="88"/>
      <c r="O45" s="88"/>
      <c r="P45" s="88"/>
    </row>
    <row r="46" spans="1:16" s="96" customFormat="1" ht="15" customHeight="1" x14ac:dyDescent="0.25">
      <c r="A46" s="92"/>
      <c r="B46" s="260"/>
      <c r="C46" s="93"/>
      <c r="D46" s="93"/>
      <c r="E46" s="93"/>
      <c r="F46" s="93"/>
      <c r="G46" s="93"/>
      <c r="H46" s="93"/>
      <c r="I46" s="93"/>
      <c r="J46" s="94"/>
      <c r="K46" s="261"/>
      <c r="L46" s="95"/>
    </row>
    <row r="47" spans="1:16" x14ac:dyDescent="0.25">
      <c r="B47" s="266" t="s">
        <v>46145</v>
      </c>
      <c r="C47" s="161" t="str">
        <f>IFERROR(IF(D47&lt;&gt;"",INDEX('BASE-REFERENCIA'!A:A,MATCH(ORÇAMENTO!D47,'BASE-REFERENCIA'!B:B,0)),""),"-")</f>
        <v/>
      </c>
      <c r="D47" s="161"/>
      <c r="E47" s="161" t="s">
        <v>46148</v>
      </c>
      <c r="F47" s="161" t="str">
        <f>IF(D47&lt;&gt;"",INDEX('BASE-REFERENCIA'!D:D,MATCH(ORÇAMENTO!D47,'BASE-REFERENCIA'!B:B,0)),"")</f>
        <v/>
      </c>
      <c r="G47" s="208"/>
      <c r="H47" s="209" t="str">
        <f>IF(D47&lt;&gt;"",INDEX('BASE-REFERENCIA'!F:F,MATCH(ORÇAMENTO!D47,'BASE-REFERENCIA'!B:B,0)),"")</f>
        <v/>
      </c>
      <c r="I47" s="209" t="str">
        <f t="shared" ref="I47:I49" si="27">IF(D47&lt;&gt;"",ROUND(G47*H47,2),"")</f>
        <v/>
      </c>
      <c r="J47" s="209" t="str">
        <f t="shared" ref="J47:J49" si="28">IF(D47&lt;&gt;"",ROUND(H47*(1+$D$5),2),"")</f>
        <v/>
      </c>
      <c r="K47" s="267" t="str">
        <f t="shared" ref="K47:K49" si="29">IF(D47&lt;&gt;"",ROUND(G47*J47,2),"")</f>
        <v/>
      </c>
      <c r="L47" s="89"/>
      <c r="M47" s="88"/>
      <c r="N47" s="88"/>
      <c r="O47" s="88"/>
      <c r="P47" s="88"/>
    </row>
    <row r="48" spans="1:16" ht="60" x14ac:dyDescent="0.25">
      <c r="B48" s="268" t="s">
        <v>46143</v>
      </c>
      <c r="C48" s="163" t="str">
        <f>IFERROR(IF(D48&lt;&gt;"",INDEX('BASE-REFERENCIA'!A:A,MATCH(ORÇAMENTO!D48,'BASE-REFERENCIA'!B:B,0)),""),"-")</f>
        <v>SICOR</v>
      </c>
      <c r="D48" s="163" t="s">
        <v>15397</v>
      </c>
      <c r="E48" s="167" t="str">
        <f>IF(D48&lt;&gt;"",INDEX('BASE-REFERENCIA'!C:C,MATCH(ORÇAMENTO!D48,'BASE-REFERENCIA'!B:B,0)),"")</f>
        <v>FORNECIMENTO DE ANDAIME METÁLICO PARA FACHADA (LOCAÇÃO), INCLUSIVE PISO METÁLICO E SAPATAS, EXCLUSIVE MONTAGEM E DESMONTAGEM</v>
      </c>
      <c r="F48" s="163" t="str">
        <f>IF(D48&lt;&gt;"",INDEX('BASE-REFERENCIA'!D:D,MATCH(ORÇAMENTO!D48,'BASE-REFERENCIA'!B:B,0)),"")</f>
        <v>m2xmês</v>
      </c>
      <c r="G48" s="165">
        <v>174</v>
      </c>
      <c r="H48" s="21">
        <f>IF(D48&lt;&gt;"",INDEX('BASE-REFERENCIA'!F:F,MATCH(ORÇAMENTO!D48,'BASE-REFERENCIA'!B:B,0)),"")</f>
        <v>12.5</v>
      </c>
      <c r="I48" s="21">
        <f t="shared" si="27"/>
        <v>2175</v>
      </c>
      <c r="J48" s="21">
        <f t="shared" ca="1" si="28"/>
        <v>15.61</v>
      </c>
      <c r="K48" s="253">
        <f t="shared" ca="1" si="29"/>
        <v>2716.14</v>
      </c>
      <c r="L48" s="90"/>
    </row>
    <row r="49" spans="1:16" ht="72" customHeight="1" x14ac:dyDescent="0.25">
      <c r="B49" s="268" t="s">
        <v>46144</v>
      </c>
      <c r="C49" s="163" t="str">
        <f>IFERROR(IF(D49&lt;&gt;"",INDEX('BASE-REFERENCIA'!A:A,MATCH(ORÇAMENTO!D49,'BASE-REFERENCIA'!B:B,0)),""),"-")</f>
        <v>SICOR</v>
      </c>
      <c r="D49" s="163" t="s">
        <v>15404</v>
      </c>
      <c r="E49" s="167" t="str">
        <f>IF(D49&lt;&gt;"",INDEX('BASE-REFERENCIA'!C:C,MATCH(ORÇAMENTO!D49,'BASE-REFERENCIA'!B:B,0)),"")</f>
        <v>MONTAGEM E DESMONTAGEM DE ANDAIME METÁLICO PARA FACHADA COM PISO METÁLICO, INCLUSIVE RODAPÉ/GUARDA-CORPO EM MADEIRA, EXCLUSIVE FORNECIMENTO DO ANDAIME</v>
      </c>
      <c r="F49" s="163" t="str">
        <f>IF(D49&lt;&gt;"",INDEX('BASE-REFERENCIA'!D:D,MATCH(ORÇAMENTO!D49,'BASE-REFERENCIA'!B:B,0)),"")</f>
        <v>m2</v>
      </c>
      <c r="G49" s="165">
        <v>43.5</v>
      </c>
      <c r="H49" s="21">
        <f>IF(D49&lt;&gt;"",INDEX('BASE-REFERENCIA'!F:F,MATCH(ORÇAMENTO!D49,'BASE-REFERENCIA'!B:B,0)),"")</f>
        <v>16.25</v>
      </c>
      <c r="I49" s="21">
        <f t="shared" si="27"/>
        <v>706.88</v>
      </c>
      <c r="J49" s="21">
        <f t="shared" ca="1" si="28"/>
        <v>20.29</v>
      </c>
      <c r="K49" s="253">
        <f t="shared" ca="1" si="29"/>
        <v>882.62</v>
      </c>
      <c r="L49" s="90"/>
    </row>
    <row r="50" spans="1:16" ht="15" customHeight="1" x14ac:dyDescent="0.25">
      <c r="B50" s="254"/>
      <c r="C50" s="126"/>
      <c r="D50" s="126"/>
      <c r="E50" s="156" t="s">
        <v>46146</v>
      </c>
      <c r="F50" s="126"/>
      <c r="G50" s="126"/>
      <c r="H50" s="126"/>
      <c r="I50" s="126"/>
      <c r="J50" s="124"/>
      <c r="K50" s="255">
        <f ca="1">SUBTOTAL(9,OFFSET(K47,1,0):OFFSET(K50,-1,0))</f>
        <v>3598.7599999999998</v>
      </c>
      <c r="L50" s="89"/>
      <c r="M50" s="88"/>
      <c r="N50" s="88"/>
      <c r="O50" s="88"/>
      <c r="P50" s="88"/>
    </row>
    <row r="51" spans="1:16" ht="15" customHeight="1" x14ac:dyDescent="0.25">
      <c r="B51" s="256"/>
      <c r="C51" s="134"/>
      <c r="D51" s="134"/>
      <c r="E51" s="157" t="s">
        <v>46150</v>
      </c>
      <c r="F51" s="134"/>
      <c r="G51" s="134"/>
      <c r="H51" s="134"/>
      <c r="I51" s="134"/>
      <c r="J51" s="135"/>
      <c r="K51" s="257">
        <f ca="1">SUBTOTAL(9,OFFSET(K42,1,0):OFFSET(K51,-1,0))</f>
        <v>3687.87</v>
      </c>
      <c r="L51" s="90"/>
    </row>
    <row r="52" spans="1:16" x14ac:dyDescent="0.25">
      <c r="B52" s="258"/>
      <c r="C52" s="137"/>
      <c r="D52" s="137"/>
      <c r="E52" s="158" t="s">
        <v>46132</v>
      </c>
      <c r="F52" s="137"/>
      <c r="G52" s="137"/>
      <c r="H52" s="137"/>
      <c r="I52" s="137"/>
      <c r="J52" s="138"/>
      <c r="K52" s="259">
        <f ca="1">SUBTOTAL(9,OFFSET(K27,1,0):OFFSET(K52,-1,0))</f>
        <v>11623.550000000001</v>
      </c>
      <c r="L52" s="91"/>
      <c r="M52" s="87"/>
      <c r="N52" s="87"/>
      <c r="O52" s="87"/>
      <c r="P52" s="87"/>
    </row>
    <row r="53" spans="1:16" s="96" customFormat="1" ht="15" customHeight="1" x14ac:dyDescent="0.25">
      <c r="A53" s="92"/>
      <c r="B53" s="260"/>
      <c r="C53" s="93"/>
      <c r="D53" s="93"/>
      <c r="E53" s="93"/>
      <c r="F53" s="93"/>
      <c r="G53" s="93"/>
      <c r="H53" s="93"/>
      <c r="I53" s="93"/>
      <c r="J53" s="94"/>
      <c r="K53" s="261"/>
      <c r="L53" s="95"/>
    </row>
    <row r="54" spans="1:16" x14ac:dyDescent="0.25">
      <c r="B54" s="262">
        <v>4</v>
      </c>
      <c r="C54" s="187" t="str">
        <f>IFERROR(IF(D54&lt;&gt;"",INDEX('BASE-REFERENCIA'!A:A,MATCH(ORÇAMENTO!D54,'BASE-REFERENCIA'!B:B,0)),""),"-")</f>
        <v/>
      </c>
      <c r="D54" s="188"/>
      <c r="E54" s="153" t="s">
        <v>23744</v>
      </c>
      <c r="F54" s="188" t="str">
        <f>IF(D54&lt;&gt;"",INDEX('BASE-REFERENCIA'!D:D,MATCH(ORÇAMENTO!D54,'BASE-REFERENCIA'!B:B,0)),"")</f>
        <v/>
      </c>
      <c r="G54" s="189"/>
      <c r="H54" s="190" t="str">
        <f>IF(D54&lt;&gt;"",INDEX('BASE-REFERENCIA'!F:F,MATCH(ORÇAMENTO!D54,'BASE-REFERENCIA'!B:B,0)),"")</f>
        <v/>
      </c>
      <c r="I54" s="190" t="str">
        <f t="shared" ref="I54:I57" si="30">IF(D54&lt;&gt;"",ROUND(G54*H54,2),"")</f>
        <v/>
      </c>
      <c r="J54" s="191" t="str">
        <f t="shared" ref="J54:J57" si="31">IF(D54&lt;&gt;"",ROUND(H54*(1+$D$5),2),"")</f>
        <v/>
      </c>
      <c r="K54" s="263" t="str">
        <f t="shared" ref="K54:K57" si="32">IF(D54&lt;&gt;"",ROUND(G54*J54,2),"")</f>
        <v/>
      </c>
      <c r="L54" s="91"/>
      <c r="M54" s="87"/>
      <c r="N54" s="87"/>
      <c r="O54" s="87"/>
      <c r="P54" s="87"/>
    </row>
    <row r="55" spans="1:16" x14ac:dyDescent="0.25">
      <c r="B55" s="264" t="s">
        <v>29268</v>
      </c>
      <c r="C55" s="154" t="str">
        <f>IFERROR(IF(D55&lt;&gt;"",INDEX('BASE-REFERENCIA'!A:A,MATCH(ORÇAMENTO!D55,'BASE-REFERENCIA'!B:B,0)),""),"-")</f>
        <v/>
      </c>
      <c r="D55" s="155"/>
      <c r="E55" s="155" t="s">
        <v>23744</v>
      </c>
      <c r="F55" s="155" t="str">
        <f>IF(D55&lt;&gt;"",INDEX('BASE-REFERENCIA'!D:D,MATCH(ORÇAMENTO!D55,'BASE-REFERENCIA'!B:B,0)),"")</f>
        <v/>
      </c>
      <c r="G55" s="210"/>
      <c r="H55" s="211" t="str">
        <f>IF(D55&lt;&gt;"",INDEX('BASE-REFERENCIA'!F:F,MATCH(ORÇAMENTO!D55,'BASE-REFERENCIA'!B:B,0)),"")</f>
        <v/>
      </c>
      <c r="I55" s="211" t="str">
        <f t="shared" si="30"/>
        <v/>
      </c>
      <c r="J55" s="229" t="str">
        <f t="shared" si="31"/>
        <v/>
      </c>
      <c r="K55" s="265" t="str">
        <f t="shared" si="32"/>
        <v/>
      </c>
      <c r="L55" s="90"/>
    </row>
    <row r="56" spans="1:16" x14ac:dyDescent="0.25">
      <c r="B56" s="266" t="s">
        <v>46151</v>
      </c>
      <c r="C56" s="159" t="str">
        <f>IFERROR(IF(D56&lt;&gt;"",INDEX('BASE-REFERENCIA'!A:A,MATCH(ORÇAMENTO!D56,'BASE-REFERENCIA'!B:B,0)),""),"-")</f>
        <v/>
      </c>
      <c r="D56" s="160"/>
      <c r="E56" s="160" t="s">
        <v>46152</v>
      </c>
      <c r="F56" s="160" t="str">
        <f>IF(D56&lt;&gt;"",INDEX('BASE-REFERENCIA'!D:D,MATCH(ORÇAMENTO!D56,'BASE-REFERENCIA'!B:B,0)),"")</f>
        <v/>
      </c>
      <c r="G56" s="212"/>
      <c r="H56" s="213" t="str">
        <f>IF(D56&lt;&gt;"",INDEX('BASE-REFERENCIA'!F:F,MATCH(ORÇAMENTO!D56,'BASE-REFERENCIA'!B:B,0)),"")</f>
        <v/>
      </c>
      <c r="I56" s="213" t="str">
        <f t="shared" si="30"/>
        <v/>
      </c>
      <c r="J56" s="228" t="str">
        <f t="shared" si="31"/>
        <v/>
      </c>
      <c r="K56" s="267" t="str">
        <f t="shared" si="32"/>
        <v/>
      </c>
      <c r="L56" s="89"/>
      <c r="M56" s="88"/>
      <c r="N56" s="88"/>
      <c r="O56" s="88"/>
      <c r="P56" s="88"/>
    </row>
    <row r="57" spans="1:16" ht="32.25" customHeight="1" x14ac:dyDescent="0.25">
      <c r="B57" s="268" t="s">
        <v>46153</v>
      </c>
      <c r="C57" s="163" t="str">
        <f>IFERROR(IF(D57&lt;&gt;"",INDEX('BASE-REFERENCIA'!A:A,MATCH(ORÇAMENTO!D57,'BASE-REFERENCIA'!B:B,0)),""),"-")</f>
        <v>SINAPI</v>
      </c>
      <c r="D57" s="163">
        <v>98524</v>
      </c>
      <c r="E57" s="167" t="str">
        <f>IF(D57&lt;&gt;"",INDEX('BASE-REFERENCIA'!C:C,MATCH(ORÇAMENTO!D57,'BASE-REFERENCIA'!B:B,0)),"")</f>
        <v>LIMPEZA MANUAL DE VEGETAÇÃO EM TERRENO COM ENXADA. AF_03/2024</v>
      </c>
      <c r="F57" s="163" t="str">
        <f>IF(D57&lt;&gt;"",INDEX('BASE-REFERENCIA'!D:D,MATCH(ORÇAMENTO!D57,'BASE-REFERENCIA'!B:B,0)),"")</f>
        <v>M2</v>
      </c>
      <c r="G57" s="165">
        <v>57.61</v>
      </c>
      <c r="H57" s="21">
        <f>IF(D57&lt;&gt;"",INDEX('BASE-REFERENCIA'!F:F,MATCH(ORÇAMENTO!D57,'BASE-REFERENCIA'!B:B,0)),"")</f>
        <v>4.82</v>
      </c>
      <c r="I57" s="21">
        <f t="shared" si="30"/>
        <v>277.68</v>
      </c>
      <c r="J57" s="21">
        <f t="shared" ca="1" si="31"/>
        <v>6.02</v>
      </c>
      <c r="K57" s="253">
        <f t="shared" ca="1" si="32"/>
        <v>346.81</v>
      </c>
      <c r="L57" s="90"/>
    </row>
    <row r="58" spans="1:16" ht="15" customHeight="1" x14ac:dyDescent="0.25">
      <c r="B58" s="254"/>
      <c r="C58" s="126"/>
      <c r="D58" s="126"/>
      <c r="E58" s="156" t="s">
        <v>46154</v>
      </c>
      <c r="F58" s="126"/>
      <c r="G58" s="126"/>
      <c r="H58" s="126"/>
      <c r="I58" s="126"/>
      <c r="J58" s="124"/>
      <c r="K58" s="255">
        <f ca="1">SUBTOTAL(9,OFFSET(K56,1,0):OFFSET(K58,-1,0))</f>
        <v>346.81</v>
      </c>
      <c r="L58" s="89"/>
      <c r="M58" s="88"/>
      <c r="N58" s="88"/>
      <c r="O58" s="88"/>
      <c r="P58" s="88"/>
    </row>
    <row r="59" spans="1:16" s="96" customFormat="1" ht="11.25" customHeight="1" x14ac:dyDescent="0.25">
      <c r="A59" s="92"/>
      <c r="B59" s="260"/>
      <c r="C59" s="93"/>
      <c r="D59" s="93"/>
      <c r="E59" s="93"/>
      <c r="F59" s="93"/>
      <c r="G59" s="93"/>
      <c r="H59" s="93"/>
      <c r="I59" s="93"/>
      <c r="J59" s="94"/>
      <c r="K59" s="261"/>
      <c r="L59" s="95"/>
    </row>
    <row r="60" spans="1:16" x14ac:dyDescent="0.25">
      <c r="B60" s="266" t="s">
        <v>46158</v>
      </c>
      <c r="C60" s="161" t="str">
        <f>IFERROR(IF(D60&lt;&gt;"",INDEX('BASE-REFERENCIA'!A:A,MATCH(ORÇAMENTO!D60,'BASE-REFERENCIA'!B:B,0)),""),"-")</f>
        <v/>
      </c>
      <c r="D60" s="161"/>
      <c r="E60" s="161" t="s">
        <v>26295</v>
      </c>
      <c r="F60" s="161" t="str">
        <f>IF(D60&lt;&gt;"",INDEX('BASE-REFERENCIA'!D:D,MATCH(ORÇAMENTO!D60,'BASE-REFERENCIA'!B:B,0)),"")</f>
        <v/>
      </c>
      <c r="G60" s="208"/>
      <c r="H60" s="209" t="str">
        <f>IF(D60&lt;&gt;"",INDEX('BASE-REFERENCIA'!F:F,MATCH(ORÇAMENTO!D60,'BASE-REFERENCIA'!B:B,0)),"")</f>
        <v/>
      </c>
      <c r="I60" s="209" t="str">
        <f t="shared" ref="I60:I61" si="33">IF(D60&lt;&gt;"",ROUND(G60*H60,2),"")</f>
        <v/>
      </c>
      <c r="J60" s="209" t="str">
        <f t="shared" ref="J60:J61" si="34">IF(D60&lt;&gt;"",ROUND(H60*(1+$D$5),2),"")</f>
        <v/>
      </c>
      <c r="K60" s="267" t="str">
        <f t="shared" ref="K60:K61" si="35">IF(D60&lt;&gt;"",ROUND(G60*J60,2),"")</f>
        <v/>
      </c>
      <c r="L60" s="89"/>
      <c r="M60" s="88"/>
      <c r="N60" s="88"/>
      <c r="O60" s="88"/>
      <c r="P60" s="88"/>
    </row>
    <row r="61" spans="1:16" ht="90" x14ac:dyDescent="0.25">
      <c r="B61" s="268" t="s">
        <v>46159</v>
      </c>
      <c r="C61" s="163" t="str">
        <f>IFERROR(IF(D61&lt;&gt;"",INDEX('BASE-REFERENCIA'!A:A,MATCH(ORÇAMENTO!D61,'BASE-REFERENCIA'!B:B,0)),""),"-")</f>
        <v>COMPOSIÇÃO</v>
      </c>
      <c r="D61" s="163" t="s">
        <v>28170</v>
      </c>
      <c r="E61" s="167" t="str">
        <f>IF(D61&lt;&gt;"",INDEX('BASE-REFERENCIA'!C:C,MATCH(ORÇAMENTO!D61,'BASE-REFERENCIA'!B:B,0)),"")</f>
        <v>REMOÇÃO MANUAL DE ALAMBRADO METÁLICO, SEM REAPROVEITAMENTO, INCLUSIVE AFASTAMENTO E EMPILHAMENTO, EXCLUSIVE TRANSPORTE E RETIRADA DO MATERIAL REMOVIDO NÃO REAPROVEITÁVEL - BASEADO SETOP (ED-48434)</v>
      </c>
      <c r="F61" s="163" t="str">
        <f>IF(D61&lt;&gt;"",INDEX('BASE-REFERENCIA'!D:D,MATCH(ORÇAMENTO!D61,'BASE-REFERENCIA'!B:B,0)),"")</f>
        <v>m²</v>
      </c>
      <c r="G61" s="164">
        <v>117.83</v>
      </c>
      <c r="H61" s="21">
        <f>IF(D61&lt;&gt;"",INDEX('BASE-REFERENCIA'!F:F,MATCH(ORÇAMENTO!D61,'BASE-REFERENCIA'!B:B,0)),"")</f>
        <v>21.57</v>
      </c>
      <c r="I61" s="21">
        <f t="shared" si="33"/>
        <v>2541.59</v>
      </c>
      <c r="J61" s="21">
        <f t="shared" ca="1" si="34"/>
        <v>26.93</v>
      </c>
      <c r="K61" s="253">
        <f t="shared" ca="1" si="35"/>
        <v>3173.16</v>
      </c>
      <c r="L61" s="90"/>
    </row>
    <row r="62" spans="1:16" ht="15" customHeight="1" x14ac:dyDescent="0.25">
      <c r="B62" s="254"/>
      <c r="C62" s="126"/>
      <c r="D62" s="126"/>
      <c r="E62" s="156" t="s">
        <v>46505</v>
      </c>
      <c r="F62" s="126"/>
      <c r="G62" s="126"/>
      <c r="H62" s="126"/>
      <c r="I62" s="126"/>
      <c r="J62" s="124"/>
      <c r="K62" s="255">
        <f ca="1">SUBTOTAL(9,OFFSET(K60,1,0):OFFSET(K62,-1,0))</f>
        <v>3173.16</v>
      </c>
      <c r="L62" s="89"/>
      <c r="M62" s="88"/>
      <c r="N62" s="88"/>
      <c r="O62" s="88"/>
      <c r="P62" s="88"/>
    </row>
    <row r="63" spans="1:16" s="96" customFormat="1" ht="11.25" customHeight="1" x14ac:dyDescent="0.25">
      <c r="A63" s="92"/>
      <c r="B63" s="260"/>
      <c r="C63" s="93"/>
      <c r="D63" s="93"/>
      <c r="E63" s="93"/>
      <c r="F63" s="93"/>
      <c r="G63" s="93"/>
      <c r="H63" s="93"/>
      <c r="I63" s="93"/>
      <c r="J63" s="94"/>
      <c r="K63" s="261"/>
      <c r="L63" s="95"/>
    </row>
    <row r="64" spans="1:16" x14ac:dyDescent="0.25">
      <c r="B64" s="266" t="s">
        <v>46160</v>
      </c>
      <c r="C64" s="161" t="str">
        <f>IFERROR(IF(D64&lt;&gt;"",INDEX('BASE-REFERENCIA'!A:A,MATCH(ORÇAMENTO!D64,'BASE-REFERENCIA'!B:B,0)),""),"-")</f>
        <v/>
      </c>
      <c r="D64" s="161"/>
      <c r="E64" s="161" t="s">
        <v>46162</v>
      </c>
      <c r="F64" s="161" t="str">
        <f>IF(D64&lt;&gt;"",INDEX('BASE-REFERENCIA'!D:D,MATCH(ORÇAMENTO!D64,'BASE-REFERENCIA'!B:B,0)),"")</f>
        <v/>
      </c>
      <c r="G64" s="208"/>
      <c r="H64" s="209" t="str">
        <f>IF(D64&lt;&gt;"",INDEX('BASE-REFERENCIA'!F:F,MATCH(ORÇAMENTO!D64,'BASE-REFERENCIA'!B:B,0)),"")</f>
        <v/>
      </c>
      <c r="I64" s="209" t="str">
        <f t="shared" ref="I64:I65" si="36">IF(D64&lt;&gt;"",ROUND(G64*H64,2),"")</f>
        <v/>
      </c>
      <c r="J64" s="209" t="str">
        <f t="shared" ref="J64:J65" si="37">IF(D64&lt;&gt;"",ROUND(H64*(1+$D$5),2),"")</f>
        <v/>
      </c>
      <c r="K64" s="267" t="str">
        <f t="shared" ref="K64:K65" si="38">IF(D64&lt;&gt;"",ROUND(G64*J64,2),"")</f>
        <v/>
      </c>
      <c r="L64" s="89"/>
      <c r="M64" s="88"/>
      <c r="N64" s="88"/>
      <c r="O64" s="88"/>
      <c r="P64" s="88"/>
    </row>
    <row r="65" spans="1:16" ht="45" x14ac:dyDescent="0.25">
      <c r="B65" s="268" t="s">
        <v>46161</v>
      </c>
      <c r="C65" s="163" t="str">
        <f>IFERROR(IF(D65&lt;&gt;"",INDEX('BASE-REFERENCIA'!A:A,MATCH(ORÇAMENTO!D65,'BASE-REFERENCIA'!B:B,0)),""),"-")</f>
        <v>COMPOSIÇÃO</v>
      </c>
      <c r="D65" s="163" t="s">
        <v>28175</v>
      </c>
      <c r="E65" s="167" t="str">
        <f>IF(D65&lt;&gt;"",INDEX('BASE-REFERENCIA'!C:C,MATCH(ORÇAMENTO!D65,'BASE-REFERENCIA'!B:B,0)),"")</f>
        <v>REMOÇÃO DE PORTÃO, DE FORMA MANUAL, SEM REAPROVEITAMENTO. AF_12/2017 - BASEADO EM SINAPI (97644)</v>
      </c>
      <c r="F65" s="163" t="str">
        <f>IF(D65&lt;&gt;"",INDEX('BASE-REFERENCIA'!D:D,MATCH(ORÇAMENTO!D65,'BASE-REFERENCIA'!B:B,0)),"")</f>
        <v>m²</v>
      </c>
      <c r="G65" s="165">
        <v>5</v>
      </c>
      <c r="H65" s="21">
        <f>IF(D65&lt;&gt;"",INDEX('BASE-REFERENCIA'!F:F,MATCH(ORÇAMENTO!D65,'BASE-REFERENCIA'!B:B,0)),"")</f>
        <v>9.94</v>
      </c>
      <c r="I65" s="21">
        <f t="shared" si="36"/>
        <v>49.7</v>
      </c>
      <c r="J65" s="21">
        <f t="shared" ca="1" si="37"/>
        <v>12.41</v>
      </c>
      <c r="K65" s="253">
        <f t="shared" ca="1" si="38"/>
        <v>62.05</v>
      </c>
      <c r="L65" s="90"/>
    </row>
    <row r="66" spans="1:16" ht="15" customHeight="1" x14ac:dyDescent="0.25">
      <c r="B66" s="254"/>
      <c r="C66" s="126"/>
      <c r="D66" s="126"/>
      <c r="E66" s="156" t="s">
        <v>46506</v>
      </c>
      <c r="F66" s="126"/>
      <c r="G66" s="126"/>
      <c r="H66" s="126"/>
      <c r="I66" s="126"/>
      <c r="J66" s="124"/>
      <c r="K66" s="255">
        <f ca="1">SUBTOTAL(9,OFFSET(K64,1,0):OFFSET(K66,-1,0))</f>
        <v>62.05</v>
      </c>
      <c r="L66" s="89"/>
      <c r="M66" s="88"/>
      <c r="N66" s="88"/>
      <c r="O66" s="88"/>
      <c r="P66" s="88"/>
    </row>
    <row r="67" spans="1:16" s="96" customFormat="1" ht="11.25" customHeight="1" x14ac:dyDescent="0.25">
      <c r="A67" s="92"/>
      <c r="B67" s="260"/>
      <c r="C67" s="93"/>
      <c r="D67" s="93"/>
      <c r="E67" s="93"/>
      <c r="F67" s="93"/>
      <c r="G67" s="93"/>
      <c r="H67" s="93"/>
      <c r="I67" s="93"/>
      <c r="J67" s="94"/>
      <c r="K67" s="261"/>
      <c r="L67" s="95"/>
    </row>
    <row r="68" spans="1:16" x14ac:dyDescent="0.25">
      <c r="B68" s="266" t="s">
        <v>46507</v>
      </c>
      <c r="C68" s="161" t="str">
        <f>IFERROR(IF(D68&lt;&gt;"",INDEX('BASE-REFERENCIA'!A:A,MATCH(ORÇAMENTO!D68,'BASE-REFERENCIA'!B:B,0)),""),"-")</f>
        <v/>
      </c>
      <c r="D68" s="161"/>
      <c r="E68" s="161" t="s">
        <v>47826</v>
      </c>
      <c r="F68" s="161" t="str">
        <f>IF(D68&lt;&gt;"",INDEX('BASE-REFERENCIA'!D:D,MATCH(ORÇAMENTO!D68,'BASE-REFERENCIA'!B:B,0)),"")</f>
        <v/>
      </c>
      <c r="G68" s="208"/>
      <c r="H68" s="209" t="str">
        <f>IF(D68&lt;&gt;"",INDEX('BASE-REFERENCIA'!F:F,MATCH(ORÇAMENTO!D68,'BASE-REFERENCIA'!B:B,0)),"")</f>
        <v/>
      </c>
      <c r="I68" s="209" t="str">
        <f t="shared" ref="I68:I69" si="39">IF(D68&lt;&gt;"",ROUND(G68*H68,2),"")</f>
        <v/>
      </c>
      <c r="J68" s="209" t="str">
        <f t="shared" ref="J68:J69" si="40">IF(D68&lt;&gt;"",ROUND(H68*(1+$D$5),2),"")</f>
        <v/>
      </c>
      <c r="K68" s="267" t="str">
        <f t="shared" ref="K68:K69" si="41">IF(D68&lt;&gt;"",ROUND(G68*J68,2),"")</f>
        <v/>
      </c>
      <c r="L68" s="89"/>
      <c r="M68" s="88"/>
      <c r="N68" s="88"/>
      <c r="O68" s="88"/>
      <c r="P68" s="88"/>
    </row>
    <row r="69" spans="1:16" ht="45" x14ac:dyDescent="0.25">
      <c r="B69" s="268" t="s">
        <v>46508</v>
      </c>
      <c r="C69" s="18" t="str">
        <f>IFERROR(IF(D69&lt;&gt;"",INDEX('BASE-REFERENCIA'!A:A,MATCH(ORÇAMENTO!D69,'BASE-REFERENCIA'!B:B,0)),""),"-")</f>
        <v>SINAPI</v>
      </c>
      <c r="D69" s="163">
        <v>97641</v>
      </c>
      <c r="E69" s="167" t="str">
        <f>IF(D69&lt;&gt;"",INDEX('BASE-REFERENCIA'!C:C,MATCH(ORÇAMENTO!D69,'BASE-REFERENCIA'!B:B,0)),"")</f>
        <v>REMOÇÃO DE FORRO DE GESSO, DE FORMA MANUAL, SEM REAPROVEITAMENTO. AF_09/2023</v>
      </c>
      <c r="F69" s="163" t="str">
        <f>IF(D69&lt;&gt;"",INDEX('BASE-REFERENCIA'!D:D,MATCH(ORÇAMENTO!D69,'BASE-REFERENCIA'!B:B,0)),"")</f>
        <v>M2</v>
      </c>
      <c r="G69" s="165">
        <v>392.41</v>
      </c>
      <c r="H69" s="21">
        <f>IF(D69&lt;&gt;"",INDEX('BASE-REFERENCIA'!F:F,MATCH(ORÇAMENTO!D69,'BASE-REFERENCIA'!B:B,0)),"")</f>
        <v>3.21</v>
      </c>
      <c r="I69" s="21">
        <f t="shared" si="39"/>
        <v>1259.6400000000001</v>
      </c>
      <c r="J69" s="21">
        <f t="shared" ca="1" si="40"/>
        <v>4.01</v>
      </c>
      <c r="K69" s="253">
        <f t="shared" ca="1" si="41"/>
        <v>1573.56</v>
      </c>
      <c r="L69" s="90"/>
    </row>
    <row r="70" spans="1:16" ht="15" customHeight="1" x14ac:dyDescent="0.25">
      <c r="B70" s="254"/>
      <c r="C70" s="126"/>
      <c r="D70" s="126"/>
      <c r="E70" s="156" t="s">
        <v>46505</v>
      </c>
      <c r="F70" s="126"/>
      <c r="G70" s="126"/>
      <c r="H70" s="126"/>
      <c r="I70" s="126"/>
      <c r="J70" s="124"/>
      <c r="K70" s="255">
        <f ca="1">SUBTOTAL(9,OFFSET(K68,1,0):OFFSET(K70,-1,0))</f>
        <v>1573.56</v>
      </c>
      <c r="L70" s="89"/>
      <c r="M70" s="88"/>
      <c r="N70" s="88"/>
      <c r="O70" s="88"/>
      <c r="P70" s="88"/>
    </row>
    <row r="71" spans="1:16" s="96" customFormat="1" ht="11.25" customHeight="1" x14ac:dyDescent="0.25">
      <c r="A71" s="92"/>
      <c r="B71" s="260"/>
      <c r="C71" s="93"/>
      <c r="D71" s="93"/>
      <c r="E71" s="93"/>
      <c r="F71" s="93"/>
      <c r="G71" s="93"/>
      <c r="H71" s="93"/>
      <c r="I71" s="93"/>
      <c r="J71" s="94"/>
      <c r="K71" s="261"/>
      <c r="L71" s="95"/>
    </row>
    <row r="72" spans="1:16" x14ac:dyDescent="0.25">
      <c r="B72" s="266" t="s">
        <v>46509</v>
      </c>
      <c r="C72" s="161" t="str">
        <f>IFERROR(IF(D72&lt;&gt;"",INDEX('BASE-REFERENCIA'!A:A,MATCH(ORÇAMENTO!D72,'BASE-REFERENCIA'!B:B,0)),""),"-")</f>
        <v/>
      </c>
      <c r="D72" s="161"/>
      <c r="E72" s="161" t="s">
        <v>27757</v>
      </c>
      <c r="F72" s="161" t="str">
        <f>IF(D72&lt;&gt;"",INDEX('BASE-REFERENCIA'!D:D,MATCH(ORÇAMENTO!D72,'BASE-REFERENCIA'!B:B,0)),"")</f>
        <v/>
      </c>
      <c r="G72" s="208"/>
      <c r="H72" s="209" t="str">
        <f>IF(D72&lt;&gt;"",INDEX('BASE-REFERENCIA'!F:F,MATCH(ORÇAMENTO!D72,'BASE-REFERENCIA'!B:B,0)),"")</f>
        <v/>
      </c>
      <c r="I72" s="209" t="str">
        <f t="shared" ref="I72:I73" si="42">IF(D72&lt;&gt;"",ROUND(G72*H72,2),"")</f>
        <v/>
      </c>
      <c r="J72" s="209" t="str">
        <f t="shared" ref="J72:J73" si="43">IF(D72&lt;&gt;"",ROUND(H72*(1+$D$5),2),"")</f>
        <v/>
      </c>
      <c r="K72" s="267" t="str">
        <f t="shared" ref="K72:K73" si="44">IF(D72&lt;&gt;"",ROUND(G72*J72,2),"")</f>
        <v/>
      </c>
      <c r="L72" s="89"/>
      <c r="M72" s="88"/>
      <c r="N72" s="88"/>
      <c r="O72" s="88"/>
      <c r="P72" s="88"/>
    </row>
    <row r="73" spans="1:16" ht="30" customHeight="1" x14ac:dyDescent="0.25">
      <c r="B73" s="268" t="s">
        <v>46510</v>
      </c>
      <c r="C73" s="18" t="str">
        <f>IFERROR(IF(D73&lt;&gt;"",INDEX('BASE-REFERENCIA'!A:A,MATCH(ORÇAMENTO!D73,'BASE-REFERENCIA'!B:B,0)),""),"-")</f>
        <v>SICOR</v>
      </c>
      <c r="D73" s="162" t="s">
        <v>20166</v>
      </c>
      <c r="E73" s="167" t="str">
        <f>IF(D73&lt;&gt;"",INDEX('BASE-REFERENCIA'!C:C,MATCH(ORÇAMENTO!D73,'BASE-REFERENCIA'!B:B,0)),"")</f>
        <v>TRANSPORTE DE MATERIAL DE QUALQUER NATUREZA COM CARRINHO DE MÃO, COM DISTÂNCIAS MAIORES QUE 50M E MENORES OU IGUAIS A 100M, INCLUSIVE CARGA/DESGARGA</v>
      </c>
      <c r="F73" s="163" t="str">
        <f>IF(D73&lt;&gt;"",INDEX('BASE-REFERENCIA'!D:D,MATCH(ORÇAMENTO!D73,'BASE-REFERENCIA'!B:B,0)),"")</f>
        <v>m3</v>
      </c>
      <c r="G73" s="164">
        <v>70.900000000000006</v>
      </c>
      <c r="H73" s="21">
        <f>IF(D73&lt;&gt;"",INDEX('BASE-REFERENCIA'!F:F,MATCH(ORÇAMENTO!D73,'BASE-REFERENCIA'!B:B,0)),"")</f>
        <v>44.91</v>
      </c>
      <c r="I73" s="21">
        <f t="shared" si="42"/>
        <v>3184.12</v>
      </c>
      <c r="J73" s="21">
        <f t="shared" ca="1" si="43"/>
        <v>56.08</v>
      </c>
      <c r="K73" s="253">
        <f t="shared" ca="1" si="44"/>
        <v>3976.07</v>
      </c>
      <c r="L73" s="90"/>
    </row>
    <row r="74" spans="1:16" ht="45" x14ac:dyDescent="0.25">
      <c r="B74" s="268" t="s">
        <v>46510</v>
      </c>
      <c r="C74" s="18" t="str">
        <f>IFERROR(IF(D74&lt;&gt;"",INDEX('BASE-REFERENCIA'!A:A,MATCH(ORÇAMENTO!D74,'BASE-REFERENCIA'!B:B,0)),""),"-")</f>
        <v>SICOR</v>
      </c>
      <c r="D74" s="162" t="s">
        <v>20185</v>
      </c>
      <c r="E74" s="167" t="str">
        <f>IF(D74&lt;&gt;"",INDEX('BASE-REFERENCIA'!C:C,MATCH(ORÇAMENTO!D74,'BASE-REFERENCIA'!B:B,0)),"")</f>
        <v>TRANSPORTE DE MATERIAL DEMOLIDO EM CAÇAMBA, EXCLUSIVE CARGA MANUAL OU MECÂNICA</v>
      </c>
      <c r="F74" s="163" t="str">
        <f>IF(D74&lt;&gt;"",INDEX('BASE-REFERENCIA'!D:D,MATCH(ORÇAMENTO!D74,'BASE-REFERENCIA'!B:B,0)),"")</f>
        <v>m3</v>
      </c>
      <c r="G74" s="164">
        <v>70.900000000000006</v>
      </c>
      <c r="H74" s="21">
        <f>IF(D74&lt;&gt;"",INDEX('BASE-REFERENCIA'!F:F,MATCH(ORÇAMENTO!D74,'BASE-REFERENCIA'!B:B,0)),"")</f>
        <v>83</v>
      </c>
      <c r="I74" s="21">
        <f t="shared" ref="I74" si="45">IF(D74&lt;&gt;"",ROUND(G74*H74,2),"")</f>
        <v>5884.7</v>
      </c>
      <c r="J74" s="21">
        <f t="shared" ref="J74" ca="1" si="46">IF(D74&lt;&gt;"",ROUND(H74*(1+$D$5),2),"")</f>
        <v>103.64</v>
      </c>
      <c r="K74" s="253">
        <f t="shared" ref="K74" ca="1" si="47">IF(D74&lt;&gt;"",ROUND(G74*J74,2),"")</f>
        <v>7348.08</v>
      </c>
      <c r="L74" s="90"/>
    </row>
    <row r="75" spans="1:16" ht="15" customHeight="1" x14ac:dyDescent="0.25">
      <c r="B75" s="254"/>
      <c r="C75" s="126"/>
      <c r="D75" s="126"/>
      <c r="E75" s="156" t="s">
        <v>46506</v>
      </c>
      <c r="F75" s="126"/>
      <c r="G75" s="126"/>
      <c r="H75" s="126"/>
      <c r="I75" s="126"/>
      <c r="J75" s="124"/>
      <c r="K75" s="255">
        <f ca="1">SUBTOTAL(9,OFFSET(K72,1,0):OFFSET(K75,-1,0))</f>
        <v>11324.15</v>
      </c>
      <c r="L75" s="89"/>
      <c r="M75" s="88"/>
      <c r="N75" s="88"/>
      <c r="O75" s="88"/>
      <c r="P75" s="88"/>
    </row>
    <row r="76" spans="1:16" ht="15" customHeight="1" x14ac:dyDescent="0.25">
      <c r="B76" s="256"/>
      <c r="C76" s="134"/>
      <c r="D76" s="134"/>
      <c r="E76" s="157" t="s">
        <v>46155</v>
      </c>
      <c r="F76" s="134"/>
      <c r="G76" s="134"/>
      <c r="H76" s="134"/>
      <c r="I76" s="134"/>
      <c r="J76" s="135"/>
      <c r="K76" s="257">
        <f ca="1">SUBTOTAL(9,OFFSET(K55,1,0):OFFSET(K76,-1,0))</f>
        <v>16479.73</v>
      </c>
      <c r="L76" s="90"/>
    </row>
    <row r="77" spans="1:16" x14ac:dyDescent="0.25">
      <c r="B77" s="258"/>
      <c r="C77" s="137"/>
      <c r="D77" s="137"/>
      <c r="E77" s="158" t="s">
        <v>46157</v>
      </c>
      <c r="F77" s="137"/>
      <c r="G77" s="137"/>
      <c r="H77" s="137"/>
      <c r="I77" s="137"/>
      <c r="J77" s="138"/>
      <c r="K77" s="259">
        <f ca="1">SUBTOTAL(9,OFFSET(K54,1,0):OFFSET(K77,-1,0))</f>
        <v>16479.73</v>
      </c>
      <c r="L77" s="91"/>
      <c r="M77" s="87"/>
      <c r="N77" s="87"/>
      <c r="O77" s="87"/>
      <c r="P77" s="87"/>
    </row>
    <row r="78" spans="1:16" s="96" customFormat="1" ht="15" customHeight="1" x14ac:dyDescent="0.25">
      <c r="A78" s="92"/>
      <c r="B78" s="260"/>
      <c r="C78" s="93"/>
      <c r="D78" s="93"/>
      <c r="E78" s="184"/>
      <c r="F78" s="93"/>
      <c r="G78" s="93"/>
      <c r="H78" s="93"/>
      <c r="I78" s="93"/>
      <c r="J78" s="94"/>
      <c r="K78" s="261"/>
      <c r="L78" s="95"/>
    </row>
    <row r="79" spans="1:16" x14ac:dyDescent="0.25">
      <c r="B79" s="262">
        <v>5</v>
      </c>
      <c r="C79" s="187" t="str">
        <f>IFERROR(IF(D79&lt;&gt;"",INDEX('BASE-REFERENCIA'!A:A,MATCH(ORÇAMENTO!D79,'BASE-REFERENCIA'!B:B,0)),""),"-")</f>
        <v/>
      </c>
      <c r="D79" s="188"/>
      <c r="E79" s="153" t="s">
        <v>46511</v>
      </c>
      <c r="F79" s="188" t="str">
        <f>IF(D79&lt;&gt;"",INDEX('BASE-REFERENCIA'!D:D,MATCH(ORÇAMENTO!D79,'BASE-REFERENCIA'!B:B,0)),"")</f>
        <v/>
      </c>
      <c r="G79" s="189"/>
      <c r="H79" s="190" t="str">
        <f>IF(D79&lt;&gt;"",INDEX('BASE-REFERENCIA'!F:F,MATCH(ORÇAMENTO!D79,'BASE-REFERENCIA'!B:B,0)),"")</f>
        <v/>
      </c>
      <c r="I79" s="190" t="str">
        <f t="shared" ref="I79:I82" si="48">IF(D79&lt;&gt;"",ROUND(G79*H79,2),"")</f>
        <v/>
      </c>
      <c r="J79" s="191" t="str">
        <f t="shared" ref="J79:J82" si="49">IF(D79&lt;&gt;"",ROUND(H79*(1+$D$5),2),"")</f>
        <v/>
      </c>
      <c r="K79" s="263" t="str">
        <f t="shared" ref="K79:K82" si="50">IF(D79&lt;&gt;"",ROUND(G79*J79,2),"")</f>
        <v/>
      </c>
      <c r="L79" s="91"/>
      <c r="M79" s="87"/>
      <c r="N79" s="87"/>
      <c r="O79" s="87"/>
      <c r="P79" s="87"/>
    </row>
    <row r="80" spans="1:16" x14ac:dyDescent="0.25">
      <c r="B80" s="264" t="s">
        <v>29269</v>
      </c>
      <c r="C80" s="154" t="str">
        <f>IFERROR(IF(D80&lt;&gt;"",INDEX('BASE-REFERENCIA'!A:A,MATCH(ORÇAMENTO!D80,'BASE-REFERENCIA'!B:B,0)),""),"-")</f>
        <v/>
      </c>
      <c r="D80" s="155"/>
      <c r="E80" s="155" t="s">
        <v>46511</v>
      </c>
      <c r="F80" s="155" t="str">
        <f>IF(D80&lt;&gt;"",INDEX('BASE-REFERENCIA'!D:D,MATCH(ORÇAMENTO!D80,'BASE-REFERENCIA'!B:B,0)),"")</f>
        <v/>
      </c>
      <c r="G80" s="210"/>
      <c r="H80" s="211" t="str">
        <f>IF(D80&lt;&gt;"",INDEX('BASE-REFERENCIA'!F:F,MATCH(ORÇAMENTO!D80,'BASE-REFERENCIA'!B:B,0)),"")</f>
        <v/>
      </c>
      <c r="I80" s="211" t="str">
        <f t="shared" si="48"/>
        <v/>
      </c>
      <c r="J80" s="229" t="str">
        <f t="shared" si="49"/>
        <v/>
      </c>
      <c r="K80" s="265" t="str">
        <f t="shared" si="50"/>
        <v/>
      </c>
      <c r="L80" s="90"/>
    </row>
    <row r="81" spans="1:16" x14ac:dyDescent="0.25">
      <c r="B81" s="266" t="s">
        <v>46513</v>
      </c>
      <c r="C81" s="159" t="str">
        <f>IFERROR(IF(D81&lt;&gt;"",INDEX('BASE-REFERENCIA'!A:A,MATCH(ORÇAMENTO!D81,'BASE-REFERENCIA'!B:B,0)),""),"-")</f>
        <v/>
      </c>
      <c r="D81" s="160"/>
      <c r="E81" s="160" t="s">
        <v>46512</v>
      </c>
      <c r="F81" s="160" t="str">
        <f>IF(D81&lt;&gt;"",INDEX('BASE-REFERENCIA'!D:D,MATCH(ORÇAMENTO!D81,'BASE-REFERENCIA'!B:B,0)),"")</f>
        <v/>
      </c>
      <c r="G81" s="212"/>
      <c r="H81" s="213" t="str">
        <f>IF(D81&lt;&gt;"",INDEX('BASE-REFERENCIA'!F:F,MATCH(ORÇAMENTO!D81,'BASE-REFERENCIA'!B:B,0)),"")</f>
        <v/>
      </c>
      <c r="I81" s="213" t="str">
        <f t="shared" si="48"/>
        <v/>
      </c>
      <c r="J81" s="228" t="str">
        <f t="shared" si="49"/>
        <v/>
      </c>
      <c r="K81" s="267" t="str">
        <f t="shared" si="50"/>
        <v/>
      </c>
      <c r="L81" s="89"/>
      <c r="M81" s="88"/>
      <c r="N81" s="88"/>
      <c r="O81" s="88"/>
      <c r="P81" s="88"/>
    </row>
    <row r="82" spans="1:16" ht="60" x14ac:dyDescent="0.25">
      <c r="B82" s="268" t="s">
        <v>46514</v>
      </c>
      <c r="C82" s="163" t="str">
        <f>IFERROR(IF(D82&lt;&gt;"",INDEX('BASE-REFERENCIA'!A:A,MATCH(ORÇAMENTO!D82,'BASE-REFERENCIA'!B:B,0)),""),"-")</f>
        <v>SICOR</v>
      </c>
      <c r="D82" s="162" t="s">
        <v>15950</v>
      </c>
      <c r="E82" s="167" t="str">
        <f>IF(D82&lt;&gt;"",INDEX('BASE-REFERENCIA'!C:C,MATCH(ORÇAMENTO!D82,'BASE-REFERENCIA'!B:B,0)),"")</f>
        <v>ALVENARIA DE VEDAÇÃO COM TIJOLO CERÂMICO FURADO, ESP. 14CM, PARA REVESTIMENTO, INCLUSIVE ARGAMASSA PARA ASSENTAMENTO</v>
      </c>
      <c r="F82" s="163" t="str">
        <f>IF(D82&lt;&gt;"",INDEX('BASE-REFERENCIA'!D:D,MATCH(ORÇAMENTO!D82,'BASE-REFERENCIA'!B:B,0)),"")</f>
        <v>m2</v>
      </c>
      <c r="G82" s="164">
        <v>2.52</v>
      </c>
      <c r="H82" s="21">
        <f>IF(D82&lt;&gt;"",INDEX('BASE-REFERENCIA'!F:F,MATCH(ORÇAMENTO!D82,'BASE-REFERENCIA'!B:B,0)),"")</f>
        <v>70.36</v>
      </c>
      <c r="I82" s="21">
        <f t="shared" si="48"/>
        <v>177.31</v>
      </c>
      <c r="J82" s="21">
        <f t="shared" ca="1" si="49"/>
        <v>87.86</v>
      </c>
      <c r="K82" s="253">
        <f t="shared" ca="1" si="50"/>
        <v>221.41</v>
      </c>
      <c r="L82" s="90"/>
    </row>
    <row r="83" spans="1:16" ht="45" x14ac:dyDescent="0.25">
      <c r="B83" s="268" t="s">
        <v>46515</v>
      </c>
      <c r="C83" s="163" t="str">
        <f>IFERROR(IF(D83&lt;&gt;"",INDEX('BASE-REFERENCIA'!A:A,MATCH(ORÇAMENTO!D83,'BASE-REFERENCIA'!B:B,0)),""),"-")</f>
        <v>SICOR</v>
      </c>
      <c r="D83" s="162" t="s">
        <v>15989</v>
      </c>
      <c r="E83" s="167" t="str">
        <f>IF(D83&lt;&gt;"",INDEX('BASE-REFERENCIA'!C:C,MATCH(ORÇAMENTO!D83,'BASE-REFERENCIA'!B:B,0)),"")</f>
        <v>ENCUNHAMENTO DE ALVENARIA DE VEDAÇÃO COM ARGAMASSA, INCLUSIVE ADITIVO EXPANSOR PARA ENCUNHAMENTO</v>
      </c>
      <c r="F83" s="163" t="str">
        <f>IF(D83&lt;&gt;"",INDEX('BASE-REFERENCIA'!D:D,MATCH(ORÇAMENTO!D83,'BASE-REFERENCIA'!B:B,0)),"")</f>
        <v>m</v>
      </c>
      <c r="G83" s="164">
        <v>1.2</v>
      </c>
      <c r="H83" s="21">
        <f>IF(D83&lt;&gt;"",INDEX('BASE-REFERENCIA'!F:F,MATCH(ORÇAMENTO!D83,'BASE-REFERENCIA'!B:B,0)),"")</f>
        <v>7.31</v>
      </c>
      <c r="I83" s="21">
        <f t="shared" ref="I83:I84" si="51">IF(D83&lt;&gt;"",ROUND(G83*H83,2),"")</f>
        <v>8.77</v>
      </c>
      <c r="J83" s="21">
        <f t="shared" ref="J83:J84" ca="1" si="52">IF(D83&lt;&gt;"",ROUND(H83*(1+$D$5),2),"")</f>
        <v>9.1300000000000008</v>
      </c>
      <c r="K83" s="253">
        <f t="shared" ref="K83:K84" ca="1" si="53">IF(D83&lt;&gt;"",ROUND(G83*J83,2),"")</f>
        <v>10.96</v>
      </c>
      <c r="L83" s="90"/>
    </row>
    <row r="84" spans="1:16" ht="75" x14ac:dyDescent="0.25">
      <c r="B84" s="268" t="s">
        <v>46516</v>
      </c>
      <c r="C84" s="163" t="str">
        <f>IFERROR(IF(D84&lt;&gt;"",INDEX('BASE-REFERENCIA'!A:A,MATCH(ORÇAMENTO!D84,'BASE-REFERENCIA'!B:B,0)),""),"-")</f>
        <v>SICOR</v>
      </c>
      <c r="D84" s="162" t="s">
        <v>16719</v>
      </c>
      <c r="E84" s="167" t="str">
        <f>IF(D84&lt;&gt;"",INDEX('BASE-REFERENCIA'!C:C,MATCH(ORÇAMENTO!D84,'BASE-REFERENCIA'!B:B,0)),"")</f>
        <v>CHAPISCO COM ARGAMASSA, TRAÇO 1:3 (CIMENTO E AREIA), ESP. 5MM, APLICADO EM ALVENARIA/ESTRUTURA DE CONCRETO COM COLHER, INCLUSIVE ARGAMASSA COM PREPARO MECANIZADO</v>
      </c>
      <c r="F84" s="163" t="str">
        <f>IF(D84&lt;&gt;"",INDEX('BASE-REFERENCIA'!D:D,MATCH(ORÇAMENTO!D84,'BASE-REFERENCIA'!B:B,0)),"")</f>
        <v>m2</v>
      </c>
      <c r="G84" s="164">
        <v>5.04</v>
      </c>
      <c r="H84" s="21">
        <f>IF(D84&lt;&gt;"",INDEX('BASE-REFERENCIA'!F:F,MATCH(ORÇAMENTO!D84,'BASE-REFERENCIA'!B:B,0)),"")</f>
        <v>10.01</v>
      </c>
      <c r="I84" s="21">
        <f t="shared" si="51"/>
        <v>50.45</v>
      </c>
      <c r="J84" s="21">
        <f t="shared" ca="1" si="52"/>
        <v>12.5</v>
      </c>
      <c r="K84" s="253">
        <f t="shared" ca="1" si="53"/>
        <v>63</v>
      </c>
      <c r="L84" s="90"/>
    </row>
    <row r="85" spans="1:16" ht="60" x14ac:dyDescent="0.25">
      <c r="B85" s="268" t="s">
        <v>46517</v>
      </c>
      <c r="C85" s="163" t="str">
        <f>IFERROR(IF(D85&lt;&gt;"",INDEX('BASE-REFERENCIA'!A:A,MATCH(ORÇAMENTO!D85,'BASE-REFERENCIA'!B:B,0)),""),"-")</f>
        <v>SICOR</v>
      </c>
      <c r="D85" s="162" t="s">
        <v>16741</v>
      </c>
      <c r="E85" s="167" t="str">
        <f>IF(D85&lt;&gt;"",INDEX('BASE-REFERENCIA'!C:C,MATCH(ORÇAMENTO!D85,'BASE-REFERENCIA'!B:B,0)),"")</f>
        <v>REBOCO COM ARGAMASSA, TRAÇO 1:7 (CIMENTO E AREIA), ESP. 20MM, APLICAÇÃO MANUAL, INCLUSIVE ARGAMASSA COM PREPARO MECANIZADO, EXCLUSIVE CHAPISCO</v>
      </c>
      <c r="F85" s="163" t="str">
        <f>IF(D85&lt;&gt;"",INDEX('BASE-REFERENCIA'!D:D,MATCH(ORÇAMENTO!D85,'BASE-REFERENCIA'!B:B,0)),"")</f>
        <v>m2</v>
      </c>
      <c r="G85" s="164">
        <v>5.04</v>
      </c>
      <c r="H85" s="21">
        <f>IF(D85&lt;&gt;"",INDEX('BASE-REFERENCIA'!F:F,MATCH(ORÇAMENTO!D85,'BASE-REFERENCIA'!B:B,0)),"")</f>
        <v>34.54</v>
      </c>
      <c r="I85" s="21">
        <f t="shared" ref="I85" si="54">IF(D85&lt;&gt;"",ROUND(G85*H85,2),"")</f>
        <v>174.08</v>
      </c>
      <c r="J85" s="21">
        <f t="shared" ref="J85" ca="1" si="55">IF(D85&lt;&gt;"",ROUND(H85*(1+$D$5),2),"")</f>
        <v>43.13</v>
      </c>
      <c r="K85" s="253">
        <f t="shared" ref="K85" ca="1" si="56">IF(D85&lt;&gt;"",ROUND(G85*J85,2),"")</f>
        <v>217.38</v>
      </c>
      <c r="L85" s="90"/>
    </row>
    <row r="86" spans="1:16" ht="15" customHeight="1" x14ac:dyDescent="0.25">
      <c r="B86" s="254"/>
      <c r="C86" s="126"/>
      <c r="D86" s="126"/>
      <c r="E86" s="125" t="s">
        <v>46532</v>
      </c>
      <c r="F86" s="126"/>
      <c r="G86" s="126"/>
      <c r="H86" s="126"/>
      <c r="I86" s="126"/>
      <c r="J86" s="124"/>
      <c r="K86" s="255">
        <f ca="1">SUBTOTAL(9,OFFSET(K81,1,0):OFFSET(K86,-1,0))</f>
        <v>512.75</v>
      </c>
      <c r="L86" s="89"/>
      <c r="M86" s="88"/>
      <c r="N86" s="88"/>
      <c r="O86" s="88"/>
      <c r="P86" s="88"/>
    </row>
    <row r="87" spans="1:16" s="96" customFormat="1" ht="11.25" customHeight="1" x14ac:dyDescent="0.25">
      <c r="A87" s="92"/>
      <c r="B87" s="260"/>
      <c r="C87" s="93"/>
      <c r="D87" s="93"/>
      <c r="E87" s="93"/>
      <c r="F87" s="93"/>
      <c r="G87" s="93"/>
      <c r="H87" s="93"/>
      <c r="I87" s="93"/>
      <c r="J87" s="94"/>
      <c r="K87" s="261"/>
      <c r="L87" s="95"/>
    </row>
    <row r="88" spans="1:16" x14ac:dyDescent="0.25">
      <c r="B88" s="266" t="s">
        <v>46518</v>
      </c>
      <c r="C88" s="161" t="str">
        <f>IFERROR(IF(D88&lt;&gt;"",INDEX('BASE-REFERENCIA'!A:A,MATCH(ORÇAMENTO!D88,'BASE-REFERENCIA'!B:B,0)),""),"-")</f>
        <v/>
      </c>
      <c r="D88" s="161"/>
      <c r="E88" s="161" t="s">
        <v>46525</v>
      </c>
      <c r="F88" s="161" t="str">
        <f>IF(D88&lt;&gt;"",INDEX('BASE-REFERENCIA'!D:D,MATCH(ORÇAMENTO!D88,'BASE-REFERENCIA'!B:B,0)),"")</f>
        <v/>
      </c>
      <c r="G88" s="208"/>
      <c r="H88" s="209" t="str">
        <f>IF(D88&lt;&gt;"",INDEX('BASE-REFERENCIA'!F:F,MATCH(ORÇAMENTO!D88,'BASE-REFERENCIA'!B:B,0)),"")</f>
        <v/>
      </c>
      <c r="I88" s="209" t="str">
        <f t="shared" ref="I88:I89" si="57">IF(D88&lt;&gt;"",ROUND(G88*H88,2),"")</f>
        <v/>
      </c>
      <c r="J88" s="209" t="str">
        <f t="shared" ref="J88:J89" si="58">IF(D88&lt;&gt;"",ROUND(H88*(1+$D$5),2),"")</f>
        <v/>
      </c>
      <c r="K88" s="267" t="str">
        <f t="shared" ref="K88:K89" si="59">IF(D88&lt;&gt;"",ROUND(G88*J88,2),"")</f>
        <v/>
      </c>
      <c r="L88" s="89"/>
      <c r="M88" s="88"/>
      <c r="N88" s="88"/>
      <c r="O88" s="88"/>
      <c r="P88" s="88"/>
    </row>
    <row r="89" spans="1:16" ht="60" x14ac:dyDescent="0.25">
      <c r="B89" s="268" t="s">
        <v>46519</v>
      </c>
      <c r="C89" s="163" t="str">
        <f>IFERROR(IF(D89&lt;&gt;"",INDEX('BASE-REFERENCIA'!A:A,MATCH(ORÇAMENTO!D89,'BASE-REFERENCIA'!B:B,0)),""),"-")</f>
        <v>SICOR</v>
      </c>
      <c r="D89" s="162" t="s">
        <v>16403</v>
      </c>
      <c r="E89" s="167" t="str">
        <f>IF(D89&lt;&gt;"",INDEX('BASE-REFERENCIA'!C:C,MATCH(ORÇAMENTO!D89,'BASE-REFERENCIA'!B:B,0)),"")</f>
        <v>CONTRAPISO DESEMPENADO COM ARGAMASSA, TRAÇO 1:3 (CIMENTO E AREIA), ESP. 20MM, INCLUSIVE ARGAMASSA COM PREPARO MECANIZADO</v>
      </c>
      <c r="F89" s="163" t="str">
        <f>IF(D89&lt;&gt;"",INDEX('BASE-REFERENCIA'!D:D,MATCH(ORÇAMENTO!D89,'BASE-REFERENCIA'!B:B,0)),"")</f>
        <v>m2</v>
      </c>
      <c r="G89" s="164">
        <v>93.07</v>
      </c>
      <c r="H89" s="166">
        <f>IF(D89&lt;&gt;"",INDEX('BASE-REFERENCIA'!F:F,MATCH(ORÇAMENTO!D89,'BASE-REFERENCIA'!B:B,0)),"")</f>
        <v>39.08</v>
      </c>
      <c r="I89" s="21">
        <f t="shared" si="57"/>
        <v>3637.18</v>
      </c>
      <c r="J89" s="21">
        <f t="shared" ca="1" si="58"/>
        <v>48.8</v>
      </c>
      <c r="K89" s="253">
        <f t="shared" ca="1" si="59"/>
        <v>4541.82</v>
      </c>
      <c r="L89" s="90"/>
    </row>
    <row r="90" spans="1:16" ht="60" x14ac:dyDescent="0.25">
      <c r="B90" s="268" t="s">
        <v>46526</v>
      </c>
      <c r="C90" s="163" t="str">
        <f>IFERROR(IF(D90&lt;&gt;"",INDEX('BASE-REFERENCIA'!A:A,MATCH(ORÇAMENTO!D90,'BASE-REFERENCIA'!B:B,0)),""),"-")</f>
        <v>SINAPI</v>
      </c>
      <c r="D90" s="162">
        <v>87263</v>
      </c>
      <c r="E90" s="167" t="str">
        <f>IF(D90&lt;&gt;"",INDEX('BASE-REFERENCIA'!C:C,MATCH(ORÇAMENTO!D90,'BASE-REFERENCIA'!B:B,0)),"")</f>
        <v>REVESTIMENTO CERÂMICO PARA PISO COM PLACAS TIPO PORCELANATO DE DIMENSÕES 60X60 CM APLICADA EM AMBIENTES DE ÁREA MAIOR QUE 10 M². AF_02/2023_PE</v>
      </c>
      <c r="F90" s="163" t="str">
        <f>IF(D90&lt;&gt;"",INDEX('BASE-REFERENCIA'!D:D,MATCH(ORÇAMENTO!D90,'BASE-REFERENCIA'!B:B,0)),"")</f>
        <v>M2</v>
      </c>
      <c r="G90" s="164">
        <v>93.07</v>
      </c>
      <c r="H90" s="166">
        <f>IF(D90&lt;&gt;"",INDEX('BASE-REFERENCIA'!F:F,MATCH(ORÇAMENTO!D90,'BASE-REFERENCIA'!B:B,0)),"")</f>
        <v>112.53</v>
      </c>
      <c r="I90" s="21">
        <f t="shared" ref="I90" si="60">IF(D90&lt;&gt;"",ROUND(G90*H90,2),"")</f>
        <v>10473.17</v>
      </c>
      <c r="J90" s="21">
        <f t="shared" ref="J90" ca="1" si="61">IF(D90&lt;&gt;"",ROUND(H90*(1+$D$5),2),"")</f>
        <v>140.52000000000001</v>
      </c>
      <c r="K90" s="253">
        <f t="shared" ref="K90" ca="1" si="62">IF(D90&lt;&gt;"",ROUND(G90*J90,2),"")</f>
        <v>13078.2</v>
      </c>
      <c r="L90" s="90"/>
    </row>
    <row r="91" spans="1:16" ht="15" customHeight="1" x14ac:dyDescent="0.25">
      <c r="B91" s="254"/>
      <c r="C91" s="126"/>
      <c r="D91" s="126"/>
      <c r="E91" s="125" t="s">
        <v>46533</v>
      </c>
      <c r="F91" s="126"/>
      <c r="G91" s="126"/>
      <c r="H91" s="126"/>
      <c r="I91" s="126"/>
      <c r="J91" s="124"/>
      <c r="K91" s="255">
        <f ca="1">SUBTOTAL(9,OFFSET(K88,1,0):OFFSET(K91,-1,0))</f>
        <v>17620.02</v>
      </c>
      <c r="L91" s="89"/>
      <c r="M91" s="88"/>
      <c r="N91" s="88"/>
      <c r="O91" s="88"/>
      <c r="P91" s="88"/>
    </row>
    <row r="92" spans="1:16" s="96" customFormat="1" ht="11.25" customHeight="1" x14ac:dyDescent="0.25">
      <c r="A92" s="92"/>
      <c r="B92" s="260"/>
      <c r="C92" s="93"/>
      <c r="D92" s="93"/>
      <c r="E92" s="93"/>
      <c r="F92" s="93"/>
      <c r="G92" s="93"/>
      <c r="H92" s="93"/>
      <c r="I92" s="93"/>
      <c r="J92" s="94"/>
      <c r="K92" s="261"/>
      <c r="L92" s="95"/>
    </row>
    <row r="93" spans="1:16" x14ac:dyDescent="0.25">
      <c r="B93" s="266" t="s">
        <v>46523</v>
      </c>
      <c r="C93" s="161" t="str">
        <f>IFERROR(IF(D93&lt;&gt;"",INDEX('BASE-REFERENCIA'!A:A,MATCH(ORÇAMENTO!D93,'BASE-REFERENCIA'!B:B,0)),""),"-")</f>
        <v/>
      </c>
      <c r="D93" s="161"/>
      <c r="E93" s="161" t="s">
        <v>46527</v>
      </c>
      <c r="F93" s="161" t="str">
        <f>IF(D93&lt;&gt;"",INDEX('BASE-REFERENCIA'!D:D,MATCH(ORÇAMENTO!D93,'BASE-REFERENCIA'!B:B,0)),"")</f>
        <v/>
      </c>
      <c r="G93" s="208"/>
      <c r="H93" s="209" t="str">
        <f>IF(D93&lt;&gt;"",INDEX('BASE-REFERENCIA'!F:F,MATCH(ORÇAMENTO!D93,'BASE-REFERENCIA'!B:B,0)),"")</f>
        <v/>
      </c>
      <c r="I93" s="209" t="str">
        <f t="shared" ref="I93:I94" si="63">IF(D93&lt;&gt;"",ROUND(G93*H93,2),"")</f>
        <v/>
      </c>
      <c r="J93" s="209" t="str">
        <f t="shared" ref="J93:J94" si="64">IF(D93&lt;&gt;"",ROUND(H93*(1+$D$5),2),"")</f>
        <v/>
      </c>
      <c r="K93" s="267" t="str">
        <f t="shared" ref="K93:K94" si="65">IF(D93&lt;&gt;"",ROUND(G93*J93,2),"")</f>
        <v/>
      </c>
      <c r="L93" s="89"/>
      <c r="M93" s="88"/>
      <c r="N93" s="88"/>
      <c r="O93" s="88"/>
      <c r="P93" s="88"/>
    </row>
    <row r="94" spans="1:16" ht="75" x14ac:dyDescent="0.25">
      <c r="B94" s="268" t="s">
        <v>46528</v>
      </c>
      <c r="C94" s="163" t="str">
        <f>IFERROR(IF(D94&lt;&gt;"",INDEX('BASE-REFERENCIA'!A:A,MATCH(ORÇAMENTO!D94,'BASE-REFERENCIA'!B:B,0)),""),"-")</f>
        <v>SICOR</v>
      </c>
      <c r="D94" s="162" t="s">
        <v>16662</v>
      </c>
      <c r="E94" s="167" t="str">
        <f>IF(D94&lt;&gt;"",INDEX('BASE-REFERENCIA'!C:C,MATCH(ORÇAMENTO!D94,'BASE-REFERENCIA'!B:B,0)),"")</f>
        <v>RODAPÉ DE GRANITO, NA COR CINZA ANDORINHA, ESP. 2CM, ALTURA DE 7CM, ACABAMENTO POLIDO, ASSENTAMENTO COM ARGAMASSA INDUSTRIALIZADA, INCLUSIVE REJUNTAMENTO</v>
      </c>
      <c r="F94" s="163" t="str">
        <f>IF(D94&lt;&gt;"",INDEX('BASE-REFERENCIA'!D:D,MATCH(ORÇAMENTO!D94,'BASE-REFERENCIA'!B:B,0)),"")</f>
        <v>m</v>
      </c>
      <c r="G94" s="164">
        <v>48.4</v>
      </c>
      <c r="H94" s="21">
        <f>IF(D94&lt;&gt;"",INDEX('BASE-REFERENCIA'!F:F,MATCH(ORÇAMENTO!D94,'BASE-REFERENCIA'!B:B,0)),"")</f>
        <v>36.909999999999997</v>
      </c>
      <c r="I94" s="21">
        <f t="shared" si="63"/>
        <v>1786.44</v>
      </c>
      <c r="J94" s="21">
        <f t="shared" ca="1" si="64"/>
        <v>46.09</v>
      </c>
      <c r="K94" s="253">
        <f t="shared" ca="1" si="65"/>
        <v>2230.7600000000002</v>
      </c>
      <c r="L94" s="90"/>
    </row>
    <row r="95" spans="1:16" ht="15" customHeight="1" x14ac:dyDescent="0.25">
      <c r="B95" s="254"/>
      <c r="C95" s="126"/>
      <c r="D95" s="126"/>
      <c r="E95" s="125" t="s">
        <v>46534</v>
      </c>
      <c r="F95" s="126"/>
      <c r="G95" s="126"/>
      <c r="H95" s="126"/>
      <c r="I95" s="126"/>
      <c r="J95" s="124"/>
      <c r="K95" s="255">
        <f ca="1">SUBTOTAL(9,OFFSET(K93,1,0):OFFSET(K95,-1,0))</f>
        <v>2230.7600000000002</v>
      </c>
      <c r="L95" s="89"/>
      <c r="M95" s="88"/>
      <c r="N95" s="88"/>
      <c r="O95" s="88"/>
      <c r="P95" s="88"/>
    </row>
    <row r="96" spans="1:16" s="96" customFormat="1" ht="11.25" customHeight="1" x14ac:dyDescent="0.25">
      <c r="A96" s="92"/>
      <c r="B96" s="260"/>
      <c r="C96" s="93"/>
      <c r="D96" s="93"/>
      <c r="E96" s="93"/>
      <c r="F96" s="93"/>
      <c r="G96" s="93"/>
      <c r="H96" s="93"/>
      <c r="I96" s="93"/>
      <c r="J96" s="94"/>
      <c r="K96" s="261"/>
      <c r="L96" s="95"/>
    </row>
    <row r="97" spans="1:16" x14ac:dyDescent="0.25">
      <c r="B97" s="266" t="s">
        <v>46524</v>
      </c>
      <c r="C97" s="161" t="str">
        <f>IFERROR(IF(D97&lt;&gt;"",INDEX('BASE-REFERENCIA'!A:A,MATCH(ORÇAMENTO!D97,'BASE-REFERENCIA'!B:B,0)),""),"-")</f>
        <v/>
      </c>
      <c r="D97" s="161"/>
      <c r="E97" s="161" t="s">
        <v>46529</v>
      </c>
      <c r="F97" s="161" t="str">
        <f>IF(D97&lt;&gt;"",INDEX('BASE-REFERENCIA'!D:D,MATCH(ORÇAMENTO!D97,'BASE-REFERENCIA'!B:B,0)),"")</f>
        <v/>
      </c>
      <c r="G97" s="208"/>
      <c r="H97" s="209" t="str">
        <f>IF(D97&lt;&gt;"",INDEX('BASE-REFERENCIA'!F:F,MATCH(ORÇAMENTO!D97,'BASE-REFERENCIA'!B:B,0)),"")</f>
        <v/>
      </c>
      <c r="I97" s="209" t="str">
        <f t="shared" ref="I97:I98" si="66">IF(D97&lt;&gt;"",ROUND(G97*H97,2),"")</f>
        <v/>
      </c>
      <c r="J97" s="209" t="str">
        <f t="shared" ref="J97:J98" si="67">IF(D97&lt;&gt;"",ROUND(H97*(1+$D$5),2),"")</f>
        <v/>
      </c>
      <c r="K97" s="267" t="str">
        <f t="shared" ref="K97:K98" si="68">IF(D97&lt;&gt;"",ROUND(G97*J97,2),"")</f>
        <v/>
      </c>
      <c r="L97" s="89"/>
      <c r="M97" s="88"/>
      <c r="N97" s="88"/>
      <c r="O97" s="88"/>
      <c r="P97" s="88"/>
    </row>
    <row r="98" spans="1:16" ht="105" x14ac:dyDescent="0.25">
      <c r="B98" s="268" t="s">
        <v>46530</v>
      </c>
      <c r="C98" s="163" t="str">
        <f>IFERROR(IF(D98&lt;&gt;"",INDEX('BASE-REFERENCIA'!A:A,MATCH(ORÇAMENTO!D98,'BASE-REFERENCIA'!B:B,0)),""),"-")</f>
        <v>SICOR</v>
      </c>
      <c r="D98" s="162" t="s">
        <v>16568</v>
      </c>
      <c r="E98" s="167" t="str">
        <f>IF(D98&lt;&gt;"",INDEX('BASE-REFERENCIA'!C:C,MATCH(ORÇAMENTO!D98,'BASE-REFERENCIA'!B:B,0)),"")</f>
        <v>PISO EM CONCRETO USINADO CONVENCIONAL COM DE FCK 15MPA, COM TELA SOLDADA NERVURADA TIPO Q-138, ACABAMENTO POLÍDO EM NÍVEL ZERO, ESP. 10CM, INCLUSIVE FORNECIMENTO, LANÇAMENTO, ADENSAMENTO, EXCLUSIVE JUNTA DE DILATAÇÃO</v>
      </c>
      <c r="F98" s="163" t="str">
        <f>IF(D98&lt;&gt;"",INDEX('BASE-REFERENCIA'!D:D,MATCH(ORÇAMENTO!D98,'BASE-REFERENCIA'!B:B,0)),"")</f>
        <v>m2</v>
      </c>
      <c r="G98" s="164">
        <v>91.88</v>
      </c>
      <c r="H98" s="21">
        <f>IF(D98&lt;&gt;"",INDEX('BASE-REFERENCIA'!F:F,MATCH(ORÇAMENTO!D98,'BASE-REFERENCIA'!B:B,0)),"")</f>
        <v>144.13999999999999</v>
      </c>
      <c r="I98" s="21">
        <f t="shared" si="66"/>
        <v>13243.58</v>
      </c>
      <c r="J98" s="21">
        <f t="shared" ca="1" si="67"/>
        <v>179.99</v>
      </c>
      <c r="K98" s="253">
        <f t="shared" ca="1" si="68"/>
        <v>16537.48</v>
      </c>
      <c r="L98" s="90"/>
    </row>
    <row r="99" spans="1:16" ht="45" x14ac:dyDescent="0.25">
      <c r="B99" s="268" t="s">
        <v>46531</v>
      </c>
      <c r="C99" s="163" t="str">
        <f>IFERROR(IF(D99&lt;&gt;"",INDEX('BASE-REFERENCIA'!A:A,MATCH(ORÇAMENTO!D99,'BASE-REFERENCIA'!B:B,0)),""),"-")</f>
        <v>SINAPI</v>
      </c>
      <c r="D99" s="162">
        <v>102494</v>
      </c>
      <c r="E99" s="167" t="str">
        <f>IF(D99&lt;&gt;"",INDEX('BASE-REFERENCIA'!C:C,MATCH(ORÇAMENTO!D99,'BASE-REFERENCIA'!B:B,0)),"")</f>
        <v>PINTURA DE PISO COM TINTA EPÓXI, APLICAÇÃO MANUAL, 2 DEMÃOS, INCLUSO PRIMER EPÓXI. AF_05/2021</v>
      </c>
      <c r="F99" s="163" t="str">
        <f>IF(D99&lt;&gt;"",INDEX('BASE-REFERENCIA'!D:D,MATCH(ORÇAMENTO!D99,'BASE-REFERENCIA'!B:B,0)),"")</f>
        <v>M2</v>
      </c>
      <c r="G99" s="164">
        <v>91.88</v>
      </c>
      <c r="H99" s="21">
        <f>IF(D99&lt;&gt;"",INDEX('BASE-REFERENCIA'!F:F,MATCH(ORÇAMENTO!D99,'BASE-REFERENCIA'!B:B,0)),"")</f>
        <v>78.36</v>
      </c>
      <c r="I99" s="21">
        <f t="shared" ref="I99" si="69">IF(D99&lt;&gt;"",ROUND(G99*H99,2),"")</f>
        <v>7199.72</v>
      </c>
      <c r="J99" s="21">
        <f t="shared" ref="J99" ca="1" si="70">IF(D99&lt;&gt;"",ROUND(H99*(1+$D$5),2),"")</f>
        <v>97.85</v>
      </c>
      <c r="K99" s="253">
        <f t="shared" ref="K99" ca="1" si="71">IF(D99&lt;&gt;"",ROUND(G99*J99,2),"")</f>
        <v>8990.4599999999991</v>
      </c>
      <c r="L99" s="90"/>
    </row>
    <row r="100" spans="1:16" ht="15" customHeight="1" x14ac:dyDescent="0.25">
      <c r="B100" s="254"/>
      <c r="C100" s="126"/>
      <c r="D100" s="126"/>
      <c r="E100" s="125" t="s">
        <v>46535</v>
      </c>
      <c r="F100" s="126"/>
      <c r="G100" s="126"/>
      <c r="H100" s="126"/>
      <c r="I100" s="126"/>
      <c r="J100" s="124"/>
      <c r="K100" s="255">
        <f ca="1">SUBTOTAL(9,OFFSET(K97,1,0):OFFSET(K100,-1,0))</f>
        <v>25527.94</v>
      </c>
      <c r="L100" s="89"/>
      <c r="M100" s="88"/>
      <c r="N100" s="88"/>
      <c r="O100" s="88"/>
      <c r="P100" s="88"/>
    </row>
    <row r="101" spans="1:16" s="96" customFormat="1" ht="11.25" customHeight="1" x14ac:dyDescent="0.25">
      <c r="A101" s="92"/>
      <c r="B101" s="260"/>
      <c r="C101" s="93"/>
      <c r="D101" s="93"/>
      <c r="E101" s="93"/>
      <c r="F101" s="93"/>
      <c r="G101" s="93"/>
      <c r="H101" s="93"/>
      <c r="I101" s="93"/>
      <c r="J101" s="94"/>
      <c r="K101" s="261"/>
      <c r="L101" s="95"/>
    </row>
    <row r="102" spans="1:16" x14ac:dyDescent="0.25">
      <c r="B102" s="266" t="s">
        <v>46520</v>
      </c>
      <c r="C102" s="161" t="str">
        <f>IFERROR(IF(D102&lt;&gt;"",INDEX('BASE-REFERENCIA'!A:A,MATCH(ORÇAMENTO!D102,'BASE-REFERENCIA'!B:B,0)),""),"-")</f>
        <v/>
      </c>
      <c r="D102" s="161"/>
      <c r="E102" s="161" t="s">
        <v>46567</v>
      </c>
      <c r="F102" s="161" t="str">
        <f>IF(D102&lt;&gt;"",INDEX('BASE-REFERENCIA'!D:D,MATCH(ORÇAMENTO!D102,'BASE-REFERENCIA'!B:B,0)),"")</f>
        <v/>
      </c>
      <c r="G102" s="208"/>
      <c r="H102" s="209" t="str">
        <f>IF(D102&lt;&gt;"",INDEX('BASE-REFERENCIA'!F:F,MATCH(ORÇAMENTO!D102,'BASE-REFERENCIA'!B:B,0)),"")</f>
        <v/>
      </c>
      <c r="I102" s="209" t="str">
        <f t="shared" ref="I102:I104" si="72">IF(D102&lt;&gt;"",ROUND(G102*H102,2),"")</f>
        <v/>
      </c>
      <c r="J102" s="209" t="str">
        <f t="shared" ref="J102:J104" si="73">IF(D102&lt;&gt;"",ROUND(H102*(1+$D$5),2),"")</f>
        <v/>
      </c>
      <c r="K102" s="267" t="str">
        <f t="shared" ref="K102:K104" si="74">IF(D102&lt;&gt;"",ROUND(G102*J102,2),"")</f>
        <v/>
      </c>
      <c r="L102" s="89"/>
      <c r="M102" s="88"/>
      <c r="N102" s="88"/>
      <c r="O102" s="88"/>
      <c r="P102" s="88"/>
    </row>
    <row r="103" spans="1:16" ht="45" x14ac:dyDescent="0.25">
      <c r="B103" s="268" t="s">
        <v>46521</v>
      </c>
      <c r="C103" s="163" t="str">
        <f>IFERROR(IF(D103&lt;&gt;"",INDEX('BASE-REFERENCIA'!A:A,MATCH(ORÇAMENTO!D103,'BASE-REFERENCIA'!B:B,0)),""),"-")</f>
        <v>SICOR</v>
      </c>
      <c r="D103" s="162" t="s">
        <v>16961</v>
      </c>
      <c r="E103" s="167" t="str">
        <f>IF(D103&lt;&gt;"",INDEX('BASE-REFERENCIA'!C:C,MATCH(ORÇAMENTO!D103,'BASE-REFERENCIA'!B:B,0)),"")</f>
        <v>EMASSAMENTO EM PAREDE COM MASSA ACRÍLICA, UMA (1) DEMÃO, INCLUSIVE LIXAMENTO PARA PINTURA</v>
      </c>
      <c r="F103" s="163" t="str">
        <f>IF(D103&lt;&gt;"",INDEX('BASE-REFERENCIA'!D:D,MATCH(ORÇAMENTO!D103,'BASE-REFERENCIA'!B:B,0)),"")</f>
        <v>m2</v>
      </c>
      <c r="G103" s="164">
        <v>372.51</v>
      </c>
      <c r="H103" s="166">
        <f>IF(D103&lt;&gt;"",INDEX('BASE-REFERENCIA'!F:F,MATCH(ORÇAMENTO!D103,'BASE-REFERENCIA'!B:B,0)),"")</f>
        <v>15.92</v>
      </c>
      <c r="I103" s="21">
        <f t="shared" si="72"/>
        <v>5930.36</v>
      </c>
      <c r="J103" s="21">
        <f t="shared" ca="1" si="73"/>
        <v>19.88</v>
      </c>
      <c r="K103" s="253">
        <f t="shared" ca="1" si="74"/>
        <v>7405.5</v>
      </c>
      <c r="L103" s="90"/>
    </row>
    <row r="104" spans="1:16" ht="45" x14ac:dyDescent="0.25">
      <c r="B104" s="268" t="s">
        <v>46522</v>
      </c>
      <c r="C104" s="163" t="str">
        <f>IFERROR(IF(D104&lt;&gt;"",INDEX('BASE-REFERENCIA'!A:A,MATCH(ORÇAMENTO!D104,'BASE-REFERENCIA'!B:B,0)),""),"-")</f>
        <v>SINAPI</v>
      </c>
      <c r="D104" s="162">
        <v>88485</v>
      </c>
      <c r="E104" s="167" t="str">
        <f>IF(D104&lt;&gt;"",INDEX('BASE-REFERENCIA'!C:C,MATCH(ORÇAMENTO!D104,'BASE-REFERENCIA'!B:B,0)),"")</f>
        <v>FUNDO SELADOR ACRÍLICO, APLICAÇÃO MANUAL EM PAREDE, UMA DEMÃO. AF_04/2023</v>
      </c>
      <c r="F104" s="163" t="str">
        <f>IF(D104&lt;&gt;"",INDEX('BASE-REFERENCIA'!D:D,MATCH(ORÇAMENTO!D104,'BASE-REFERENCIA'!B:B,0)),"")</f>
        <v>M2</v>
      </c>
      <c r="G104" s="164">
        <v>313.95</v>
      </c>
      <c r="H104" s="166">
        <f>IF(D104&lt;&gt;"",INDEX('BASE-REFERENCIA'!F:F,MATCH(ORÇAMENTO!D104,'BASE-REFERENCIA'!B:B,0)),"")</f>
        <v>4.68</v>
      </c>
      <c r="I104" s="21">
        <f t="shared" si="72"/>
        <v>1469.29</v>
      </c>
      <c r="J104" s="21">
        <f t="shared" ca="1" si="73"/>
        <v>5.84</v>
      </c>
      <c r="K104" s="253">
        <f t="shared" ca="1" si="74"/>
        <v>1833.47</v>
      </c>
      <c r="L104" s="90"/>
    </row>
    <row r="105" spans="1:16" ht="60" x14ac:dyDescent="0.25">
      <c r="B105" s="268" t="s">
        <v>46568</v>
      </c>
      <c r="C105" s="163" t="str">
        <f>IFERROR(IF(D105&lt;&gt;"",INDEX('BASE-REFERENCIA'!A:A,MATCH(ORÇAMENTO!D105,'BASE-REFERENCIA'!B:B,0)),""),"-")</f>
        <v>SICOR</v>
      </c>
      <c r="D105" s="162" t="s">
        <v>16997</v>
      </c>
      <c r="E105" s="167" t="str">
        <f>IF(D105&lt;&gt;"",INDEX('BASE-REFERENCIA'!C:C,MATCH(ORÇAMENTO!D105,'BASE-REFERENCIA'!B:B,0)),"")</f>
        <v>PINTURA ACRÍLICA EM PAREDE, DUAS (2) DEMÃOS, COM APLICAÇÃO MANUAL, EXCLUSIVE SELADOR ACRÍLICO E MASSA ACRÍLICA/CORRIDA (PVA)</v>
      </c>
      <c r="F105" s="163" t="str">
        <f>IF(D105&lt;&gt;"",INDEX('BASE-REFERENCIA'!D:D,MATCH(ORÇAMENTO!D105,'BASE-REFERENCIA'!B:B,0)),"")</f>
        <v>m2</v>
      </c>
      <c r="G105" s="164">
        <v>313.95</v>
      </c>
      <c r="H105" s="166">
        <f>IF(D105&lt;&gt;"",INDEX('BASE-REFERENCIA'!F:F,MATCH(ORÇAMENTO!D105,'BASE-REFERENCIA'!B:B,0)),"")</f>
        <v>16.34</v>
      </c>
      <c r="I105" s="21">
        <f t="shared" ref="I105:I106" si="75">IF(D105&lt;&gt;"",ROUND(G105*H105,2),"")</f>
        <v>5129.9399999999996</v>
      </c>
      <c r="J105" s="21">
        <f t="shared" ref="J105:J106" ca="1" si="76">IF(D105&lt;&gt;"",ROUND(H105*(1+$D$5),2),"")</f>
        <v>20.399999999999999</v>
      </c>
      <c r="K105" s="253">
        <f t="shared" ref="K105:K106" ca="1" si="77">IF(D105&lt;&gt;"",ROUND(G105*J105,2),"")</f>
        <v>6404.58</v>
      </c>
      <c r="L105" s="90"/>
    </row>
    <row r="106" spans="1:16" ht="60" x14ac:dyDescent="0.25">
      <c r="B106" s="268" t="s">
        <v>46569</v>
      </c>
      <c r="C106" s="163" t="str">
        <f>IFERROR(IF(D106&lt;&gt;"",INDEX('BASE-REFERENCIA'!A:A,MATCH(ORÇAMENTO!D106,'BASE-REFERENCIA'!B:B,0)),""),"-")</f>
        <v>SINAPI</v>
      </c>
      <c r="D106" s="162">
        <v>87267</v>
      </c>
      <c r="E106" s="167" t="str">
        <f>IF(D106&lt;&gt;"",INDEX('BASE-REFERENCIA'!C:C,MATCH(ORÇAMENTO!D106,'BASE-REFERENCIA'!B:B,0)),"")</f>
        <v>REVESTIMENTO CERÂMICO PARA PAREDES INTERNAS COM PLACAS TIPO ESMALTADA DE DIMENSÕES 20X20 CM APLICADAS A MEIA ALTURA DAS PAREDES. AF_02/2023_PE</v>
      </c>
      <c r="F106" s="163" t="str">
        <f>IF(D106&lt;&gt;"",INDEX('BASE-REFERENCIA'!D:D,MATCH(ORÇAMENTO!D106,'BASE-REFERENCIA'!B:B,0)),"")</f>
        <v>M2</v>
      </c>
      <c r="G106" s="164">
        <v>58.56</v>
      </c>
      <c r="H106" s="166">
        <f>IF(D106&lt;&gt;"",INDEX('BASE-REFERENCIA'!F:F,MATCH(ORÇAMENTO!D106,'BASE-REFERENCIA'!B:B,0)),"")</f>
        <v>66.680000000000007</v>
      </c>
      <c r="I106" s="21">
        <f t="shared" si="75"/>
        <v>3904.78</v>
      </c>
      <c r="J106" s="21">
        <f t="shared" ca="1" si="76"/>
        <v>83.26</v>
      </c>
      <c r="K106" s="253">
        <f t="shared" ca="1" si="77"/>
        <v>4875.71</v>
      </c>
      <c r="L106" s="90"/>
    </row>
    <row r="107" spans="1:16" ht="15" customHeight="1" x14ac:dyDescent="0.25">
      <c r="B107" s="254"/>
      <c r="C107" s="126"/>
      <c r="D107" s="126"/>
      <c r="E107" s="125" t="s">
        <v>46536</v>
      </c>
      <c r="F107" s="126"/>
      <c r="G107" s="126"/>
      <c r="H107" s="126"/>
      <c r="I107" s="126"/>
      <c r="J107" s="124"/>
      <c r="K107" s="255">
        <f ca="1">SUBTOTAL(9,OFFSET(K102,1,0):OFFSET(K107,-1,0))</f>
        <v>20519.259999999998</v>
      </c>
      <c r="L107" s="89"/>
      <c r="M107" s="88"/>
      <c r="N107" s="88"/>
      <c r="O107" s="88"/>
      <c r="P107" s="88"/>
    </row>
    <row r="108" spans="1:16" s="96" customFormat="1" ht="11.25" customHeight="1" x14ac:dyDescent="0.25">
      <c r="A108" s="92"/>
      <c r="B108" s="260"/>
      <c r="C108" s="93"/>
      <c r="D108" s="93"/>
      <c r="E108" s="93"/>
      <c r="F108" s="93"/>
      <c r="G108" s="93"/>
      <c r="H108" s="93"/>
      <c r="I108" s="93"/>
      <c r="J108" s="94"/>
      <c r="K108" s="261"/>
      <c r="L108" s="95"/>
    </row>
    <row r="109" spans="1:16" x14ac:dyDescent="0.25">
      <c r="B109" s="266" t="s">
        <v>46565</v>
      </c>
      <c r="C109" s="161" t="str">
        <f>IFERROR(IF(D109&lt;&gt;"",INDEX('BASE-REFERENCIA'!A:A,MATCH(ORÇAMENTO!D109,'BASE-REFERENCIA'!B:B,0)),""),"-")</f>
        <v/>
      </c>
      <c r="D109" s="161"/>
      <c r="E109" s="161" t="s">
        <v>46570</v>
      </c>
      <c r="F109" s="161" t="str">
        <f>IF(D109&lt;&gt;"",INDEX('BASE-REFERENCIA'!D:D,MATCH(ORÇAMENTO!D109,'BASE-REFERENCIA'!B:B,0)),"")</f>
        <v/>
      </c>
      <c r="G109" s="208"/>
      <c r="H109" s="209" t="str">
        <f>IF(D109&lt;&gt;"",INDEX('BASE-REFERENCIA'!F:F,MATCH(ORÇAMENTO!D109,'BASE-REFERENCIA'!B:B,0)),"")</f>
        <v/>
      </c>
      <c r="I109" s="209" t="str">
        <f t="shared" ref="I109:I111" si="78">IF(D109&lt;&gt;"",ROUND(G109*H109,2),"")</f>
        <v/>
      </c>
      <c r="J109" s="209" t="str">
        <f t="shared" ref="J109:J111" si="79">IF(D109&lt;&gt;"",ROUND(H109*(1+$D$5),2),"")</f>
        <v/>
      </c>
      <c r="K109" s="267" t="str">
        <f t="shared" ref="K109:K111" si="80">IF(D109&lt;&gt;"",ROUND(G109*J109,2),"")</f>
        <v/>
      </c>
      <c r="L109" s="89"/>
      <c r="M109" s="88"/>
      <c r="N109" s="88"/>
      <c r="O109" s="88"/>
      <c r="P109" s="88"/>
    </row>
    <row r="110" spans="1:16" ht="60" x14ac:dyDescent="0.25">
      <c r="B110" s="268" t="s">
        <v>46566</v>
      </c>
      <c r="C110" s="163" t="str">
        <f>IFERROR(IF(D110&lt;&gt;"",INDEX('BASE-REFERENCIA'!A:A,MATCH(ORÇAMENTO!D110,'BASE-REFERENCIA'!B:B,0)),""),"-")</f>
        <v>SICOR</v>
      </c>
      <c r="D110" s="162" t="s">
        <v>16741</v>
      </c>
      <c r="E110" s="167" t="str">
        <f>IF(D110&lt;&gt;"",INDEX('BASE-REFERENCIA'!C:C,MATCH(ORÇAMENTO!D110,'BASE-REFERENCIA'!B:B,0)),"")</f>
        <v>REBOCO COM ARGAMASSA, TRAÇO 1:7 (CIMENTO E AREIA), ESP. 20MM, APLICAÇÃO MANUAL, INCLUSIVE ARGAMASSA COM PREPARO MECANIZADO, EXCLUSIVE CHAPISCO</v>
      </c>
      <c r="F110" s="163" t="str">
        <f>IF(D110&lt;&gt;"",INDEX('BASE-REFERENCIA'!D:D,MATCH(ORÇAMENTO!D110,'BASE-REFERENCIA'!B:B,0)),"")</f>
        <v>m2</v>
      </c>
      <c r="G110" s="164">
        <v>73.260000000000005</v>
      </c>
      <c r="H110" s="166">
        <f>IF(D110&lt;&gt;"",INDEX('BASE-REFERENCIA'!F:F,MATCH(ORÇAMENTO!D110,'BASE-REFERENCIA'!B:B,0)),"")</f>
        <v>34.54</v>
      </c>
      <c r="I110" s="21">
        <f t="shared" si="78"/>
        <v>2530.4</v>
      </c>
      <c r="J110" s="21">
        <f t="shared" ca="1" si="79"/>
        <v>43.13</v>
      </c>
      <c r="K110" s="253">
        <f t="shared" ca="1" si="80"/>
        <v>3159.7</v>
      </c>
      <c r="L110" s="90"/>
    </row>
    <row r="111" spans="1:16" ht="60" x14ac:dyDescent="0.25">
      <c r="B111" s="268" t="s">
        <v>46531</v>
      </c>
      <c r="C111" s="163" t="str">
        <f>IFERROR(IF(D111&lt;&gt;"",INDEX('BASE-REFERENCIA'!A:A,MATCH(ORÇAMENTO!D111,'BASE-REFERENCIA'!B:B,0)),""),"-")</f>
        <v>SICOR</v>
      </c>
      <c r="D111" s="162" t="s">
        <v>16997</v>
      </c>
      <c r="E111" s="167" t="str">
        <f>IF(D111&lt;&gt;"",INDEX('BASE-REFERENCIA'!C:C,MATCH(ORÇAMENTO!D111,'BASE-REFERENCIA'!B:B,0)),"")</f>
        <v>PINTURA ACRÍLICA EM PAREDE, DUAS (2) DEMÃOS, COM APLICAÇÃO MANUAL, EXCLUSIVE SELADOR ACRÍLICO E MASSA ACRÍLICA/CORRIDA (PVA)</v>
      </c>
      <c r="F111" s="163" t="str">
        <f>IF(D111&lt;&gt;"",INDEX('BASE-REFERENCIA'!D:D,MATCH(ORÇAMENTO!D111,'BASE-REFERENCIA'!B:B,0)),"")</f>
        <v>m2</v>
      </c>
      <c r="G111" s="164">
        <v>378.59</v>
      </c>
      <c r="H111" s="166">
        <f>IF(D111&lt;&gt;"",INDEX('BASE-REFERENCIA'!F:F,MATCH(ORÇAMENTO!D111,'BASE-REFERENCIA'!B:B,0)),"")</f>
        <v>16.34</v>
      </c>
      <c r="I111" s="21">
        <f t="shared" si="78"/>
        <v>6186.16</v>
      </c>
      <c r="J111" s="21">
        <f t="shared" ca="1" si="79"/>
        <v>20.399999999999999</v>
      </c>
      <c r="K111" s="253">
        <f t="shared" ca="1" si="80"/>
        <v>7723.24</v>
      </c>
      <c r="L111" s="90"/>
    </row>
    <row r="112" spans="1:16" ht="15" customHeight="1" x14ac:dyDescent="0.25">
      <c r="B112" s="254"/>
      <c r="C112" s="126"/>
      <c r="D112" s="126"/>
      <c r="E112" s="125" t="s">
        <v>46537</v>
      </c>
      <c r="F112" s="126"/>
      <c r="G112" s="126"/>
      <c r="H112" s="126"/>
      <c r="I112" s="126"/>
      <c r="J112" s="124"/>
      <c r="K112" s="255">
        <f ca="1">SUBTOTAL(9,OFFSET(K109,1,0):OFFSET(K112,-1,0))</f>
        <v>10882.939999999999</v>
      </c>
      <c r="L112" s="89"/>
      <c r="M112" s="88"/>
      <c r="N112" s="88"/>
      <c r="O112" s="88"/>
      <c r="P112" s="88"/>
    </row>
    <row r="113" spans="1:16" s="96" customFormat="1" ht="11.25" customHeight="1" x14ac:dyDescent="0.25">
      <c r="A113" s="92"/>
      <c r="B113" s="260"/>
      <c r="C113" s="93"/>
      <c r="D113" s="93"/>
      <c r="E113" s="93"/>
      <c r="F113" s="93"/>
      <c r="G113" s="93"/>
      <c r="H113" s="93"/>
      <c r="I113" s="93"/>
      <c r="J113" s="94"/>
      <c r="K113" s="261"/>
      <c r="L113" s="95"/>
    </row>
    <row r="114" spans="1:16" x14ac:dyDescent="0.25">
      <c r="B114" s="266" t="s">
        <v>46563</v>
      </c>
      <c r="C114" s="161" t="str">
        <f>IFERROR(IF(D114&lt;&gt;"",INDEX('BASE-REFERENCIA'!A:A,MATCH(ORÇAMENTO!D114,'BASE-REFERENCIA'!B:B,0)),""),"-")</f>
        <v/>
      </c>
      <c r="D114" s="161"/>
      <c r="E114" s="161" t="s">
        <v>46571</v>
      </c>
      <c r="F114" s="161" t="str">
        <f>IF(D114&lt;&gt;"",INDEX('BASE-REFERENCIA'!D:D,MATCH(ORÇAMENTO!D114,'BASE-REFERENCIA'!B:B,0)),"")</f>
        <v/>
      </c>
      <c r="G114" s="208"/>
      <c r="H114" s="209" t="str">
        <f>IF(D114&lt;&gt;"",INDEX('BASE-REFERENCIA'!F:F,MATCH(ORÇAMENTO!D114,'BASE-REFERENCIA'!B:B,0)),"")</f>
        <v/>
      </c>
      <c r="I114" s="209" t="str">
        <f t="shared" ref="I114:I121" si="81">IF(D114&lt;&gt;"",ROUND(G114*H114,2),"")</f>
        <v/>
      </c>
      <c r="J114" s="209" t="str">
        <f t="shared" ref="J114:J121" si="82">IF(D114&lt;&gt;"",ROUND(H114*(1+$D$5),2),"")</f>
        <v/>
      </c>
      <c r="K114" s="267" t="str">
        <f t="shared" ref="K114:K121" si="83">IF(D114&lt;&gt;"",ROUND(G114*J114,2),"")</f>
        <v/>
      </c>
      <c r="L114" s="89"/>
      <c r="M114" s="88"/>
      <c r="N114" s="88"/>
      <c r="O114" s="88"/>
      <c r="P114" s="88"/>
    </row>
    <row r="115" spans="1:16" ht="30" customHeight="1" x14ac:dyDescent="0.25">
      <c r="B115" s="268" t="s">
        <v>46564</v>
      </c>
      <c r="C115" s="163" t="str">
        <f>IFERROR(IF(D115&lt;&gt;"",INDEX('BASE-REFERENCIA'!A:A,MATCH(ORÇAMENTO!D115,'BASE-REFERENCIA'!B:B,0)),""),"-")</f>
        <v>SICOR</v>
      </c>
      <c r="D115" s="162" t="s">
        <v>16721</v>
      </c>
      <c r="E115" s="167" t="str">
        <f>IF(D115&lt;&gt;"",INDEX('BASE-REFERENCIA'!C:C,MATCH(ORÇAMENTO!D115,'BASE-REFERENCIA'!B:B,0)),"")</f>
        <v>CHAPISCO COM ARGAMASSA, TRAÇO 1:3 (CIMENTO E AREIA), ESP. 5MM, APLICADO EM TETO COM COLHER, INCLUSIVE ARGAMASSA COM PREPARO MECANIZADO</v>
      </c>
      <c r="F115" s="163" t="str">
        <f>IF(D115&lt;&gt;"",INDEX('BASE-REFERENCIA'!D:D,MATCH(ORÇAMENTO!D115,'BASE-REFERENCIA'!B:B,0)),"")</f>
        <v>m2</v>
      </c>
      <c r="G115" s="164">
        <v>21.97</v>
      </c>
      <c r="H115" s="21">
        <f>IF(D115&lt;&gt;"",INDEX('BASE-REFERENCIA'!F:F,MATCH(ORÇAMENTO!D115,'BASE-REFERENCIA'!B:B,0)),"")</f>
        <v>13.95</v>
      </c>
      <c r="I115" s="21">
        <f t="shared" ref="I115:I116" si="84">IF(D115&lt;&gt;"",ROUND(G115*H115,2),"")</f>
        <v>306.48</v>
      </c>
      <c r="J115" s="21">
        <f t="shared" ref="J115:J116" ca="1" si="85">IF(D115&lt;&gt;"",ROUND(H115*(1+$D$5),2),"")</f>
        <v>17.420000000000002</v>
      </c>
      <c r="K115" s="253">
        <f t="shared" ref="K115:K116" ca="1" si="86">IF(D115&lt;&gt;"",ROUND(G115*J115,2),"")</f>
        <v>382.72</v>
      </c>
      <c r="L115" s="90"/>
    </row>
    <row r="116" spans="1:16" ht="15" customHeight="1" x14ac:dyDescent="0.25">
      <c r="B116" s="268" t="s">
        <v>46572</v>
      </c>
      <c r="C116" s="163" t="str">
        <f>IFERROR(IF(D116&lt;&gt;"",INDEX('BASE-REFERENCIA'!A:A,MATCH(ORÇAMENTO!D116,'BASE-REFERENCIA'!B:B,0)),""),"-")</f>
        <v>SICOR</v>
      </c>
      <c r="D116" s="162" t="s">
        <v>16729</v>
      </c>
      <c r="E116" s="167" t="str">
        <f>IF(D116&lt;&gt;"",INDEX('BASE-REFERENCIA'!C:C,MATCH(ORÇAMENTO!D116,'BASE-REFERENCIA'!B:B,0)),"")</f>
        <v>REBOCO COM ARGAMASSA, TRAÇO 1:2:8 (CIMENTO, CAL E AREIA), ESP. 20MM, APLICAÇÃO MANUAL, INCLUSIVE ARGAMASSA COM PREPARO MECANIZADO, EXCLUSIVE CHAPISCO</v>
      </c>
      <c r="F116" s="163" t="str">
        <f>IF(D116&lt;&gt;"",INDEX('BASE-REFERENCIA'!D:D,MATCH(ORÇAMENTO!D116,'BASE-REFERENCIA'!B:B,0)),"")</f>
        <v>m2</v>
      </c>
      <c r="G116" s="164">
        <v>21.97</v>
      </c>
      <c r="H116" s="21">
        <f>IF(D116&lt;&gt;"",INDEX('BASE-REFERENCIA'!F:F,MATCH(ORÇAMENTO!D116,'BASE-REFERENCIA'!B:B,0)),"")</f>
        <v>38.659999999999997</v>
      </c>
      <c r="I116" s="21">
        <f t="shared" si="84"/>
        <v>849.36</v>
      </c>
      <c r="J116" s="21">
        <f t="shared" ca="1" si="85"/>
        <v>48.27</v>
      </c>
      <c r="K116" s="253">
        <f t="shared" ca="1" si="86"/>
        <v>1060.49</v>
      </c>
      <c r="L116" s="90"/>
    </row>
    <row r="117" spans="1:16" ht="30" customHeight="1" x14ac:dyDescent="0.25">
      <c r="B117" s="268" t="s">
        <v>46573</v>
      </c>
      <c r="C117" s="163" t="str">
        <f>IFERROR(IF(D117&lt;&gt;"",INDEX('BASE-REFERENCIA'!A:A,MATCH(ORÇAMENTO!D117,'BASE-REFERENCIA'!B:B,0)),""),"-")</f>
        <v>SICOR</v>
      </c>
      <c r="D117" s="162" t="s">
        <v>16952</v>
      </c>
      <c r="E117" s="167" t="str">
        <f>IF(D117&lt;&gt;"",INDEX('BASE-REFERENCIA'!C:C,MATCH(ORÇAMENTO!D117,'BASE-REFERENCIA'!B:B,0)),"")</f>
        <v>PREPARAÇÃO PARA EMASSAMENTO OU PINTURA (LÁTEX/ACRÍLICA) EM TETO, INCLUSIVE UMA (1) DEMÃO DE SELADOR ACRÍLICO</v>
      </c>
      <c r="F117" s="163" t="str">
        <f>IF(D117&lt;&gt;"",INDEX('BASE-REFERENCIA'!D:D,MATCH(ORÇAMENTO!D117,'BASE-REFERENCIA'!B:B,0)),"")</f>
        <v>m2</v>
      </c>
      <c r="G117" s="164">
        <v>21.97</v>
      </c>
      <c r="H117" s="21">
        <f>IF(D117&lt;&gt;"",INDEX('BASE-REFERENCIA'!F:F,MATCH(ORÇAMENTO!D117,'BASE-REFERENCIA'!B:B,0)),"")</f>
        <v>9.6199999999999992</v>
      </c>
      <c r="I117" s="21">
        <f t="shared" ref="I117:I119" si="87">IF(D117&lt;&gt;"",ROUND(G117*H117,2),"")</f>
        <v>211.35</v>
      </c>
      <c r="J117" s="21">
        <f t="shared" ref="J117:J119" ca="1" si="88">IF(D117&lt;&gt;"",ROUND(H117*(1+$D$5),2),"")</f>
        <v>12.01</v>
      </c>
      <c r="K117" s="253">
        <f t="shared" ref="K117:K119" ca="1" si="89">IF(D117&lt;&gt;"",ROUND(G117*J117,2),"")</f>
        <v>263.86</v>
      </c>
      <c r="L117" s="90"/>
    </row>
    <row r="118" spans="1:16" ht="30" customHeight="1" x14ac:dyDescent="0.25">
      <c r="B118" s="268" t="s">
        <v>46574</v>
      </c>
      <c r="C118" s="163" t="str">
        <f>IFERROR(IF(D118&lt;&gt;"",INDEX('BASE-REFERENCIA'!A:A,MATCH(ORÇAMENTO!D118,'BASE-REFERENCIA'!B:B,0)),""),"-")</f>
        <v>SICOR</v>
      </c>
      <c r="D118" s="162" t="s">
        <v>16975</v>
      </c>
      <c r="E118" s="167" t="str">
        <f>IF(D118&lt;&gt;"",INDEX('BASE-REFERENCIA'!C:C,MATCH(ORÇAMENTO!D118,'BASE-REFERENCIA'!B:B,0)),"")</f>
        <v>EMASSAMENTO EM TETO COM MASSA CORRIDA (PVA), DUAS (2) DEMÃOS, INCLUSIVE LIXAMENTO PARA PINTURA</v>
      </c>
      <c r="F118" s="163" t="str">
        <f>IF(D118&lt;&gt;"",INDEX('BASE-REFERENCIA'!D:D,MATCH(ORÇAMENTO!D118,'BASE-REFERENCIA'!B:B,0)),"")</f>
        <v>m2</v>
      </c>
      <c r="G118" s="164">
        <v>21.97</v>
      </c>
      <c r="H118" s="21">
        <f>IF(D118&lt;&gt;"",INDEX('BASE-REFERENCIA'!F:F,MATCH(ORÇAMENTO!D118,'BASE-REFERENCIA'!B:B,0)),"")</f>
        <v>34.700000000000003</v>
      </c>
      <c r="I118" s="21">
        <f t="shared" ref="I118" si="90">IF(D118&lt;&gt;"",ROUND(G118*H118,2),"")</f>
        <v>762.36</v>
      </c>
      <c r="J118" s="21">
        <f t="shared" ref="J118" ca="1" si="91">IF(D118&lt;&gt;"",ROUND(H118*(1+$D$5),2),"")</f>
        <v>43.33</v>
      </c>
      <c r="K118" s="253">
        <f t="shared" ref="K118" ca="1" si="92">IF(D118&lt;&gt;"",ROUND(G118*J118,2),"")</f>
        <v>951.96</v>
      </c>
      <c r="L118" s="90"/>
    </row>
    <row r="119" spans="1:16" ht="15" customHeight="1" x14ac:dyDescent="0.25">
      <c r="B119" s="268" t="s">
        <v>46575</v>
      </c>
      <c r="C119" s="163" t="str">
        <f>IFERROR(IF(D119&lt;&gt;"",INDEX('BASE-REFERENCIA'!A:A,MATCH(ORÇAMENTO!D119,'BASE-REFERENCIA'!B:B,0)),""),"-")</f>
        <v>SICOR</v>
      </c>
      <c r="D119" s="162" t="s">
        <v>16950</v>
      </c>
      <c r="E119" s="167" t="str">
        <f>IF(D119&lt;&gt;"",INDEX('BASE-REFERENCIA'!C:C,MATCH(ORÇAMENTO!D119,'BASE-REFERENCIA'!B:B,0)),"")</f>
        <v>PREPARAÇÃO PARA EMASSAMENTO OU PINTURA (LÁTEX/ACRÍLICA) EM PAREDE OU FORRO EM CHAPA DE GESSO ACARTONADO (DRYWALL), INCLUSIVE UMA (1) DEMÃO DE SELADOR ACRÍLICO</v>
      </c>
      <c r="F119" s="163" t="str">
        <f>IF(D119&lt;&gt;"",INDEX('BASE-REFERENCIA'!D:D,MATCH(ORÇAMENTO!D119,'BASE-REFERENCIA'!B:B,0)),"")</f>
        <v>m2</v>
      </c>
      <c r="G119" s="164">
        <v>71.099999999999994</v>
      </c>
      <c r="H119" s="21">
        <f>IF(D119&lt;&gt;"",INDEX('BASE-REFERENCIA'!F:F,MATCH(ORÇAMENTO!D119,'BASE-REFERENCIA'!B:B,0)),"")</f>
        <v>6.82</v>
      </c>
      <c r="I119" s="21">
        <f t="shared" si="87"/>
        <v>484.9</v>
      </c>
      <c r="J119" s="21">
        <f t="shared" ca="1" si="88"/>
        <v>8.52</v>
      </c>
      <c r="K119" s="253">
        <f t="shared" ca="1" si="89"/>
        <v>605.77</v>
      </c>
      <c r="L119" s="90"/>
    </row>
    <row r="120" spans="1:16" ht="30" customHeight="1" x14ac:dyDescent="0.25">
      <c r="B120" s="268" t="s">
        <v>46576</v>
      </c>
      <c r="C120" s="163" t="str">
        <f>IFERROR(IF(D120&lt;&gt;"",INDEX('BASE-REFERENCIA'!A:A,MATCH(ORÇAMENTO!D120,'BASE-REFERENCIA'!B:B,0)),""),"-")</f>
        <v>SICOR</v>
      </c>
      <c r="D120" s="162" t="s">
        <v>16828</v>
      </c>
      <c r="E120" s="167" t="str">
        <f>IF(D120&lt;&gt;"",INDEX('BASE-REFERENCIA'!C:C,MATCH(ORÇAMENTO!D120,'BASE-REFERENCIA'!B:B,0)),"")</f>
        <v>FORRO EM CHAPA DE GESSO ACARTONADO, ESP. 12,5MM, COM FIXAÇÃO DO TIPO ARAMADO, EXCLUSIVE PERFIL TABICA, SANCA E MOLDURA, INCLUSIVE ACESSÓRIOS E FIXAÇÃO</v>
      </c>
      <c r="F120" s="163" t="str">
        <f>IF(D120&lt;&gt;"",INDEX('BASE-REFERENCIA'!D:D,MATCH(ORÇAMENTO!D120,'BASE-REFERENCIA'!B:B,0)),"")</f>
        <v>m2</v>
      </c>
      <c r="G120" s="164">
        <v>71.099999999999994</v>
      </c>
      <c r="H120" s="21">
        <f>IF(D120&lt;&gt;"",INDEX('BASE-REFERENCIA'!F:F,MATCH(ORÇAMENTO!D120,'BASE-REFERENCIA'!B:B,0)),"")</f>
        <v>58.59</v>
      </c>
      <c r="I120" s="21">
        <f t="shared" si="81"/>
        <v>4165.75</v>
      </c>
      <c r="J120" s="21">
        <f t="shared" ca="1" si="82"/>
        <v>73.16</v>
      </c>
      <c r="K120" s="253">
        <f t="shared" ca="1" si="83"/>
        <v>5201.68</v>
      </c>
      <c r="L120" s="90"/>
    </row>
    <row r="121" spans="1:16" ht="15" customHeight="1" x14ac:dyDescent="0.25">
      <c r="B121" s="268" t="s">
        <v>46577</v>
      </c>
      <c r="C121" s="163" t="str">
        <f>IFERROR(IF(D121&lt;&gt;"",INDEX('BASE-REFERENCIA'!A:A,MATCH(ORÇAMENTO!D121,'BASE-REFERENCIA'!B:B,0)),""),"-")</f>
        <v>SICOR</v>
      </c>
      <c r="D121" s="162" t="s">
        <v>17003</v>
      </c>
      <c r="E121" s="167" t="str">
        <f>IF(D121&lt;&gt;"",INDEX('BASE-REFERENCIA'!C:C,MATCH(ORÇAMENTO!D121,'BASE-REFERENCIA'!B:B,0)),"")</f>
        <v>PINTURA ACRÍLICA EM TETO, DUAS (2) DEMÃOS, COM APLICAÇÃO MANUAL, EXCLUSIVE SELADOR ACRÍLICO E MASSA ACRÍLICA/CORRIDA (PVA)</v>
      </c>
      <c r="F121" s="163" t="str">
        <f>IF(D121&lt;&gt;"",INDEX('BASE-REFERENCIA'!D:D,MATCH(ORÇAMENTO!D121,'BASE-REFERENCIA'!B:B,0)),"")</f>
        <v>m2</v>
      </c>
      <c r="G121" s="164">
        <v>93.07</v>
      </c>
      <c r="H121" s="21">
        <f>IF(D121&lt;&gt;"",INDEX('BASE-REFERENCIA'!F:F,MATCH(ORÇAMENTO!D121,'BASE-REFERENCIA'!B:B,0)),"")</f>
        <v>20.52</v>
      </c>
      <c r="I121" s="21">
        <f t="shared" si="81"/>
        <v>1909.8</v>
      </c>
      <c r="J121" s="21">
        <f t="shared" ca="1" si="82"/>
        <v>25.62</v>
      </c>
      <c r="K121" s="253">
        <f t="shared" ca="1" si="83"/>
        <v>2384.4499999999998</v>
      </c>
      <c r="L121" s="90"/>
    </row>
    <row r="122" spans="1:16" ht="15" customHeight="1" x14ac:dyDescent="0.25">
      <c r="B122" s="254"/>
      <c r="C122" s="126"/>
      <c r="D122" s="126"/>
      <c r="E122" s="125" t="s">
        <v>46538</v>
      </c>
      <c r="F122" s="126"/>
      <c r="G122" s="126"/>
      <c r="H122" s="126"/>
      <c r="I122" s="126"/>
      <c r="J122" s="124"/>
      <c r="K122" s="255">
        <f ca="1">SUBTOTAL(9,OFFSET(K114,1,0):OFFSET(K122,-1,0))</f>
        <v>10850.93</v>
      </c>
      <c r="L122" s="89"/>
      <c r="M122" s="88"/>
      <c r="N122" s="88"/>
      <c r="O122" s="88"/>
      <c r="P122" s="88"/>
    </row>
    <row r="123" spans="1:16" s="96" customFormat="1" ht="11.25" customHeight="1" x14ac:dyDescent="0.25">
      <c r="A123" s="92"/>
      <c r="B123" s="260"/>
      <c r="C123" s="93"/>
      <c r="D123" s="93"/>
      <c r="E123" s="93"/>
      <c r="F123" s="93"/>
      <c r="G123" s="93"/>
      <c r="H123" s="93"/>
      <c r="I123" s="93"/>
      <c r="J123" s="94"/>
      <c r="K123" s="261"/>
      <c r="L123" s="95"/>
    </row>
    <row r="124" spans="1:16" x14ac:dyDescent="0.25">
      <c r="B124" s="266" t="s">
        <v>46561</v>
      </c>
      <c r="C124" s="161" t="str">
        <f>IFERROR(IF(D124&lt;&gt;"",INDEX('BASE-REFERENCIA'!A:A,MATCH(ORÇAMENTO!D124,'BASE-REFERENCIA'!B:B,0)),""),"-")</f>
        <v/>
      </c>
      <c r="D124" s="161"/>
      <c r="E124" s="161" t="s">
        <v>46578</v>
      </c>
      <c r="F124" s="161" t="str">
        <f>IF(D124&lt;&gt;"",INDEX('BASE-REFERENCIA'!D:D,MATCH(ORÇAMENTO!D124,'BASE-REFERENCIA'!B:B,0)),"")</f>
        <v/>
      </c>
      <c r="G124" s="208"/>
      <c r="H124" s="209" t="str">
        <f>IF(D124&lt;&gt;"",INDEX('BASE-REFERENCIA'!F:F,MATCH(ORÇAMENTO!D124,'BASE-REFERENCIA'!B:B,0)),"")</f>
        <v/>
      </c>
      <c r="I124" s="209" t="str">
        <f t="shared" ref="I124:I126" si="93">IF(D124&lt;&gt;"",ROUND(G124*H124,2),"")</f>
        <v/>
      </c>
      <c r="J124" s="209" t="str">
        <f t="shared" ref="J124:J126" si="94">IF(D124&lt;&gt;"",ROUND(H124*(1+$D$5),2),"")</f>
        <v/>
      </c>
      <c r="K124" s="267" t="str">
        <f t="shared" ref="K124:K126" si="95">IF(D124&lt;&gt;"",ROUND(G124*J124,2),"")</f>
        <v/>
      </c>
      <c r="L124" s="89"/>
      <c r="M124" s="88"/>
      <c r="N124" s="88"/>
      <c r="O124" s="88"/>
      <c r="P124" s="88"/>
    </row>
    <row r="125" spans="1:16" ht="15" customHeight="1" x14ac:dyDescent="0.25">
      <c r="B125" s="268" t="s">
        <v>46562</v>
      </c>
      <c r="C125" s="163" t="str">
        <f>IFERROR(IF(D125&lt;&gt;"",INDEX('BASE-REFERENCIA'!A:A,MATCH(ORÇAMENTO!D125,'BASE-REFERENCIA'!B:B,0)),""),"-")</f>
        <v>COMPOSIÇÃO</v>
      </c>
      <c r="D125" s="162" t="s">
        <v>28176</v>
      </c>
      <c r="E125" s="167" t="str">
        <f>IF(D125&lt;&gt;"",INDEX('BASE-REFERENCIA'!C:C,MATCH(ORÇAMENTO!D125,'BASE-REFERENCIA'!B:B,0)),"")</f>
        <v>LIMPEZA COM JATO DE AGUA SOBRE SUPERFICIE DE CONCRETO - BASEADO EM  SBC (210055)</v>
      </c>
      <c r="F125" s="163" t="str">
        <f>IF(D125&lt;&gt;"",INDEX('BASE-REFERENCIA'!D:D,MATCH(ORÇAMENTO!D125,'BASE-REFERENCIA'!B:B,0)),"")</f>
        <v>m²</v>
      </c>
      <c r="G125" s="164">
        <v>27.86</v>
      </c>
      <c r="H125" s="21">
        <f>IF(D125&lt;&gt;"",INDEX('BASE-REFERENCIA'!F:F,MATCH(ORÇAMENTO!D125,'BASE-REFERENCIA'!B:B,0)),"")</f>
        <v>11.97</v>
      </c>
      <c r="I125" s="21">
        <f t="shared" si="93"/>
        <v>333.48</v>
      </c>
      <c r="J125" s="21">
        <f t="shared" ca="1" si="94"/>
        <v>14.95</v>
      </c>
      <c r="K125" s="253">
        <f t="shared" ca="1" si="95"/>
        <v>416.51</v>
      </c>
      <c r="L125" s="90"/>
    </row>
    <row r="126" spans="1:16" ht="15" customHeight="1" x14ac:dyDescent="0.25">
      <c r="B126" s="268" t="s">
        <v>46531</v>
      </c>
      <c r="C126" s="163" t="str">
        <f>IFERROR(IF(D126&lt;&gt;"",INDEX('BASE-REFERENCIA'!A:A,MATCH(ORÇAMENTO!D126,'BASE-REFERENCIA'!B:B,0)),""),"-")</f>
        <v>SICOR</v>
      </c>
      <c r="D126" s="162" t="s">
        <v>16997</v>
      </c>
      <c r="E126" s="167" t="str">
        <f>IF(D126&lt;&gt;"",INDEX('BASE-REFERENCIA'!C:C,MATCH(ORÇAMENTO!D126,'BASE-REFERENCIA'!B:B,0)),"")</f>
        <v>PINTURA ACRÍLICA EM PAREDE, DUAS (2) DEMÃOS, COM APLICAÇÃO MANUAL, EXCLUSIVE SELADOR ACRÍLICO E MASSA ACRÍLICA/CORRIDA (PVA)</v>
      </c>
      <c r="F126" s="163" t="str">
        <f>IF(D126&lt;&gt;"",INDEX('BASE-REFERENCIA'!D:D,MATCH(ORÇAMENTO!D126,'BASE-REFERENCIA'!B:B,0)),"")</f>
        <v>m2</v>
      </c>
      <c r="G126" s="164">
        <v>27.86</v>
      </c>
      <c r="H126" s="21">
        <f>IF(D126&lt;&gt;"",INDEX('BASE-REFERENCIA'!F:F,MATCH(ORÇAMENTO!D126,'BASE-REFERENCIA'!B:B,0)),"")</f>
        <v>16.34</v>
      </c>
      <c r="I126" s="21">
        <f t="shared" si="93"/>
        <v>455.23</v>
      </c>
      <c r="J126" s="21">
        <f t="shared" ca="1" si="94"/>
        <v>20.399999999999999</v>
      </c>
      <c r="K126" s="253">
        <f t="shared" ca="1" si="95"/>
        <v>568.34</v>
      </c>
      <c r="L126" s="90"/>
    </row>
    <row r="127" spans="1:16" ht="15" customHeight="1" x14ac:dyDescent="0.25">
      <c r="B127" s="254"/>
      <c r="C127" s="126"/>
      <c r="D127" s="126"/>
      <c r="E127" s="125" t="s">
        <v>46539</v>
      </c>
      <c r="F127" s="126"/>
      <c r="G127" s="126"/>
      <c r="H127" s="126"/>
      <c r="I127" s="126"/>
      <c r="J127" s="124"/>
      <c r="K127" s="255">
        <f ca="1">SUBTOTAL(9,OFFSET(K124,1,0):OFFSET(K127,-1,0))</f>
        <v>984.85</v>
      </c>
      <c r="L127" s="89"/>
      <c r="M127" s="88"/>
      <c r="N127" s="88"/>
      <c r="O127" s="88"/>
      <c r="P127" s="88"/>
    </row>
    <row r="128" spans="1:16" s="96" customFormat="1" ht="11.25" customHeight="1" x14ac:dyDescent="0.25">
      <c r="A128" s="92"/>
      <c r="B128" s="260"/>
      <c r="C128" s="93"/>
      <c r="D128" s="93"/>
      <c r="E128" s="93"/>
      <c r="F128" s="93"/>
      <c r="G128" s="93"/>
      <c r="H128" s="93"/>
      <c r="I128" s="93"/>
      <c r="J128" s="94"/>
      <c r="K128" s="261"/>
      <c r="L128" s="95"/>
    </row>
    <row r="129" spans="1:16" x14ac:dyDescent="0.25">
      <c r="B129" s="266" t="s">
        <v>46559</v>
      </c>
      <c r="C129" s="161" t="str">
        <f>IFERROR(IF(D129&lt;&gt;"",INDEX('BASE-REFERENCIA'!A:A,MATCH(ORÇAMENTO!D129,'BASE-REFERENCIA'!B:B,0)),""),"-")</f>
        <v/>
      </c>
      <c r="D129" s="161"/>
      <c r="E129" s="161" t="s">
        <v>46579</v>
      </c>
      <c r="F129" s="161" t="str">
        <f>IF(D129&lt;&gt;"",INDEX('BASE-REFERENCIA'!D:D,MATCH(ORÇAMENTO!D129,'BASE-REFERENCIA'!B:B,0)),"")</f>
        <v/>
      </c>
      <c r="G129" s="208"/>
      <c r="H129" s="209" t="str">
        <f>IF(D129&lt;&gt;"",INDEX('BASE-REFERENCIA'!F:F,MATCH(ORÇAMENTO!D129,'BASE-REFERENCIA'!B:B,0)),"")</f>
        <v/>
      </c>
      <c r="I129" s="209" t="str">
        <f t="shared" ref="I129:I130" si="96">IF(D129&lt;&gt;"",ROUND(G129*H129,2),"")</f>
        <v/>
      </c>
      <c r="J129" s="209" t="str">
        <f t="shared" ref="J129:J130" si="97">IF(D129&lt;&gt;"",ROUND(H129*(1+$D$5),2),"")</f>
        <v/>
      </c>
      <c r="K129" s="267" t="str">
        <f t="shared" ref="K129:K130" si="98">IF(D129&lt;&gt;"",ROUND(G129*J129,2),"")</f>
        <v/>
      </c>
      <c r="L129" s="89"/>
      <c r="M129" s="88"/>
      <c r="N129" s="88"/>
      <c r="O129" s="88"/>
      <c r="P129" s="88"/>
    </row>
    <row r="130" spans="1:16" ht="30" customHeight="1" x14ac:dyDescent="0.25">
      <c r="B130" s="268" t="s">
        <v>46560</v>
      </c>
      <c r="C130" s="163" t="str">
        <f>IFERROR(IF(D130&lt;&gt;"",INDEX('BASE-REFERENCIA'!A:A,MATCH(ORÇAMENTO!D130,'BASE-REFERENCIA'!B:B,0)),""),"-")</f>
        <v>SICOR</v>
      </c>
      <c r="D130" s="162" t="s">
        <v>20687</v>
      </c>
      <c r="E130" s="167" t="str">
        <f>IF(D130&lt;&gt;"",INDEX('BASE-REFERENCIA'!C:C,MATCH(ORÇAMENTO!D130,'BASE-REFERENCIA'!B:B,0)),"")</f>
        <v>PINGADEIRA COM DIMENSÃO (20X5)CM, MOLDADO "IN-LOCO", EM CONCRETO NÃO ESTRUTURAL, PREPARADO EM OBRA COM BETONEIRA, COM FCK 15MPA, INCLUSIVE LANÇAMENTO, ADENSAMENTO, ACABAMENTO E ARMAÇÃO</v>
      </c>
      <c r="F130" s="163" t="str">
        <f>IF(D130&lt;&gt;"",INDEX('BASE-REFERENCIA'!D:D,MATCH(ORÇAMENTO!D130,'BASE-REFERENCIA'!B:B,0)),"")</f>
        <v>m</v>
      </c>
      <c r="G130" s="164">
        <v>46.44</v>
      </c>
      <c r="H130" s="21">
        <f>IF(D130&lt;&gt;"",INDEX('BASE-REFERENCIA'!F:F,MATCH(ORÇAMENTO!D130,'BASE-REFERENCIA'!B:B,0)),"")</f>
        <v>20.84</v>
      </c>
      <c r="I130" s="21">
        <f t="shared" si="96"/>
        <v>967.81</v>
      </c>
      <c r="J130" s="21">
        <f t="shared" ca="1" si="97"/>
        <v>26.02</v>
      </c>
      <c r="K130" s="253">
        <f t="shared" ca="1" si="98"/>
        <v>1208.3699999999999</v>
      </c>
      <c r="L130" s="90"/>
    </row>
    <row r="131" spans="1:16" ht="15" customHeight="1" x14ac:dyDescent="0.25">
      <c r="B131" s="254"/>
      <c r="C131" s="126"/>
      <c r="D131" s="126"/>
      <c r="E131" s="125" t="s">
        <v>46540</v>
      </c>
      <c r="F131" s="126"/>
      <c r="G131" s="126"/>
      <c r="H131" s="126"/>
      <c r="I131" s="126"/>
      <c r="J131" s="124"/>
      <c r="K131" s="255">
        <f ca="1">SUBTOTAL(9,OFFSET(K129,1,0):OFFSET(K131,-1,0))</f>
        <v>1208.3699999999999</v>
      </c>
      <c r="L131" s="89"/>
      <c r="M131" s="88"/>
      <c r="N131" s="88"/>
      <c r="O131" s="88"/>
      <c r="P131" s="88"/>
    </row>
    <row r="132" spans="1:16" s="96" customFormat="1" ht="11.25" customHeight="1" x14ac:dyDescent="0.25">
      <c r="A132" s="92"/>
      <c r="B132" s="260"/>
      <c r="C132" s="93"/>
      <c r="D132" s="93"/>
      <c r="E132" s="93"/>
      <c r="F132" s="93"/>
      <c r="G132" s="93"/>
      <c r="H132" s="93"/>
      <c r="I132" s="93"/>
      <c r="J132" s="94"/>
      <c r="K132" s="261"/>
      <c r="L132" s="95"/>
    </row>
    <row r="133" spans="1:16" x14ac:dyDescent="0.25">
      <c r="B133" s="266" t="s">
        <v>46557</v>
      </c>
      <c r="C133" s="161" t="str">
        <f>IFERROR(IF(D133&lt;&gt;"",INDEX('BASE-REFERENCIA'!A:A,MATCH(ORÇAMENTO!D133,'BASE-REFERENCIA'!B:B,0)),""),"-")</f>
        <v/>
      </c>
      <c r="D133" s="161"/>
      <c r="E133" s="161" t="s">
        <v>46580</v>
      </c>
      <c r="F133" s="161" t="str">
        <f>IF(D133&lt;&gt;"",INDEX('BASE-REFERENCIA'!D:D,MATCH(ORÇAMENTO!D133,'BASE-REFERENCIA'!B:B,0)),"")</f>
        <v/>
      </c>
      <c r="G133" s="208"/>
      <c r="H133" s="209" t="str">
        <f>IF(D133&lt;&gt;"",INDEX('BASE-REFERENCIA'!F:F,MATCH(ORÇAMENTO!D133,'BASE-REFERENCIA'!B:B,0)),"")</f>
        <v/>
      </c>
      <c r="I133" s="209" t="str">
        <f t="shared" ref="I133:I135" si="99">IF(D133&lt;&gt;"",ROUND(G133*H133,2),"")</f>
        <v/>
      </c>
      <c r="J133" s="209" t="str">
        <f t="shared" ref="J133:J135" si="100">IF(D133&lt;&gt;"",ROUND(H133*(1+$D$5),2),"")</f>
        <v/>
      </c>
      <c r="K133" s="267" t="str">
        <f t="shared" ref="K133:K135" si="101">IF(D133&lt;&gt;"",ROUND(G133*J133,2),"")</f>
        <v/>
      </c>
      <c r="L133" s="89"/>
      <c r="M133" s="88"/>
      <c r="N133" s="88"/>
      <c r="O133" s="88"/>
      <c r="P133" s="88"/>
    </row>
    <row r="134" spans="1:16" ht="60" x14ac:dyDescent="0.25">
      <c r="B134" s="268" t="s">
        <v>46558</v>
      </c>
      <c r="C134" s="163" t="str">
        <f>IFERROR(IF(D134&lt;&gt;"",INDEX('BASE-REFERENCIA'!A:A,MATCH(ORÇAMENTO!D134,'BASE-REFERENCIA'!B:B,0)),""),"-")</f>
        <v>SINAPI</v>
      </c>
      <c r="D134" s="162">
        <v>98547</v>
      </c>
      <c r="E134" s="167" t="str">
        <f>IF(D134&lt;&gt;"",INDEX('BASE-REFERENCIA'!C:C,MATCH(ORÇAMENTO!D134,'BASE-REFERENCIA'!B:B,0)),"")</f>
        <v>IMPERMEABILIZAÇÃO DE SUPERFÍCIE COM MANTA ASFÁLTICA, DUAS CAMADAS, INCLUSIVE APLICAÇÃO DE PRIMER ASFÁLTICO, E=3MM E E=4MM. AF_09/2023</v>
      </c>
      <c r="F134" s="163" t="str">
        <f>IF(D134&lt;&gt;"",INDEX('BASE-REFERENCIA'!D:D,MATCH(ORÇAMENTO!D134,'BASE-REFERENCIA'!B:B,0)),"")</f>
        <v>M2</v>
      </c>
      <c r="G134" s="165">
        <v>20.68</v>
      </c>
      <c r="H134" s="21">
        <f>IF(D134&lt;&gt;"",INDEX('BASE-REFERENCIA'!F:F,MATCH(ORÇAMENTO!D134,'BASE-REFERENCIA'!B:B,0)),"")</f>
        <v>201.14</v>
      </c>
      <c r="I134" s="21">
        <f t="shared" si="99"/>
        <v>4159.58</v>
      </c>
      <c r="J134" s="21">
        <f t="shared" ca="1" si="100"/>
        <v>251.16</v>
      </c>
      <c r="K134" s="253">
        <f t="shared" ca="1" si="101"/>
        <v>5193.99</v>
      </c>
      <c r="L134" s="90"/>
    </row>
    <row r="135" spans="1:16" ht="45" x14ac:dyDescent="0.25">
      <c r="B135" s="268" t="s">
        <v>46582</v>
      </c>
      <c r="C135" s="163" t="str">
        <f>IFERROR(IF(D135&lt;&gt;"",INDEX('BASE-REFERENCIA'!A:A,MATCH(ORÇAMENTO!D135,'BASE-REFERENCIA'!B:B,0)),""),"-")</f>
        <v>SINAPI</v>
      </c>
      <c r="D135" s="162">
        <v>98571</v>
      </c>
      <c r="E135" s="167" t="str">
        <f>IF(D135&lt;&gt;"",INDEX('BASE-REFERENCIA'!C:C,MATCH(ORÇAMENTO!D135,'BASE-REFERENCIA'!B:B,0)),"")</f>
        <v>PROTEÇÃO MECÂNICA DE SUPERFICIE HORIZONTAL COM CONCRETO 15 MPA, E=4CM. AF_09/2023</v>
      </c>
      <c r="F135" s="163" t="str">
        <f>IF(D135&lt;&gt;"",INDEX('BASE-REFERENCIA'!D:D,MATCH(ORÇAMENTO!D135,'BASE-REFERENCIA'!B:B,0)),"")</f>
        <v>M2</v>
      </c>
      <c r="G135" s="165">
        <v>20.68</v>
      </c>
      <c r="H135" s="21">
        <f>IF(D135&lt;&gt;"",INDEX('BASE-REFERENCIA'!F:F,MATCH(ORÇAMENTO!D135,'BASE-REFERENCIA'!B:B,0)),"")</f>
        <v>48.22</v>
      </c>
      <c r="I135" s="21">
        <f t="shared" si="99"/>
        <v>997.19</v>
      </c>
      <c r="J135" s="21">
        <f t="shared" ca="1" si="100"/>
        <v>60.21</v>
      </c>
      <c r="K135" s="253">
        <f t="shared" ca="1" si="101"/>
        <v>1245.1400000000001</v>
      </c>
      <c r="L135" s="90"/>
    </row>
    <row r="136" spans="1:16" ht="30" x14ac:dyDescent="0.25">
      <c r="B136" s="268" t="s">
        <v>46582</v>
      </c>
      <c r="C136" s="163" t="str">
        <f>IFERROR(IF(D136&lt;&gt;"",INDEX('BASE-REFERENCIA'!A:A,MATCH(ORÇAMENTO!D136,'BASE-REFERENCIA'!B:B,0)),""),"-")</f>
        <v>SICOR</v>
      </c>
      <c r="D136" s="162" t="s">
        <v>16389</v>
      </c>
      <c r="E136" s="167" t="str">
        <f>IF(D136&lt;&gt;"",INDEX('BASE-REFERENCIA'!C:C,MATCH(ORÇAMENTO!D136,'BASE-REFERENCIA'!B:B,0)),"")</f>
        <v>IMPERMEABILIZAÇÃO COM EMULSÃO ASFÁLTICA, DUAS (2) DEMÃOS</v>
      </c>
      <c r="F136" s="163" t="str">
        <f>IF(D136&lt;&gt;"",INDEX('BASE-REFERENCIA'!D:D,MATCH(ORÇAMENTO!D136,'BASE-REFERENCIA'!B:B,0)),"")</f>
        <v>m2</v>
      </c>
      <c r="G136" s="165">
        <v>13.64</v>
      </c>
      <c r="H136" s="21">
        <f>IF(D136&lt;&gt;"",INDEX('BASE-REFERENCIA'!F:F,MATCH(ORÇAMENTO!D136,'BASE-REFERENCIA'!B:B,0)),"")</f>
        <v>33.11</v>
      </c>
      <c r="I136" s="21">
        <f t="shared" ref="I136" si="102">IF(D136&lt;&gt;"",ROUND(G136*H136,2),"")</f>
        <v>451.62</v>
      </c>
      <c r="J136" s="21">
        <f t="shared" ref="J136" ca="1" si="103">IF(D136&lt;&gt;"",ROUND(H136*(1+$D$5),2),"")</f>
        <v>41.34</v>
      </c>
      <c r="K136" s="253">
        <f t="shared" ref="K136" ca="1" si="104">IF(D136&lt;&gt;"",ROUND(G136*J136,2),"")</f>
        <v>563.88</v>
      </c>
      <c r="L136" s="90"/>
    </row>
    <row r="137" spans="1:16" ht="15" customHeight="1" x14ac:dyDescent="0.25">
      <c r="B137" s="254"/>
      <c r="C137" s="126"/>
      <c r="D137" s="126"/>
      <c r="E137" s="125" t="s">
        <v>46541</v>
      </c>
      <c r="F137" s="126"/>
      <c r="G137" s="126"/>
      <c r="H137" s="126"/>
      <c r="I137" s="126"/>
      <c r="J137" s="124"/>
      <c r="K137" s="255">
        <f ca="1">SUBTOTAL(9,OFFSET(K133,1,0):OFFSET(K137,-1,0))</f>
        <v>7003.01</v>
      </c>
      <c r="L137" s="89"/>
      <c r="M137" s="88"/>
      <c r="N137" s="88"/>
      <c r="O137" s="88"/>
      <c r="P137" s="88"/>
    </row>
    <row r="138" spans="1:16" s="96" customFormat="1" ht="11.25" customHeight="1" x14ac:dyDescent="0.25">
      <c r="A138" s="92"/>
      <c r="B138" s="260"/>
      <c r="C138" s="93"/>
      <c r="D138" s="93"/>
      <c r="E138" s="93"/>
      <c r="F138" s="93"/>
      <c r="G138" s="93"/>
      <c r="H138" s="93"/>
      <c r="I138" s="93"/>
      <c r="J138" s="94"/>
      <c r="K138" s="261"/>
      <c r="L138" s="95"/>
    </row>
    <row r="139" spans="1:16" x14ac:dyDescent="0.25">
      <c r="B139" s="266" t="s">
        <v>46555</v>
      </c>
      <c r="C139" s="161" t="str">
        <f>IFERROR(IF(D139&lt;&gt;"",INDEX('BASE-REFERENCIA'!A:A,MATCH(ORÇAMENTO!D139,'BASE-REFERENCIA'!B:B,0)),""),"-")</f>
        <v/>
      </c>
      <c r="D139" s="161"/>
      <c r="E139" s="161" t="s">
        <v>46581</v>
      </c>
      <c r="F139" s="161" t="str">
        <f>IF(D139&lt;&gt;"",INDEX('BASE-REFERENCIA'!D:D,MATCH(ORÇAMENTO!D139,'BASE-REFERENCIA'!B:B,0)),"")</f>
        <v/>
      </c>
      <c r="G139" s="208"/>
      <c r="H139" s="209" t="str">
        <f>IF(D139&lt;&gt;"",INDEX('BASE-REFERENCIA'!F:F,MATCH(ORÇAMENTO!D139,'BASE-REFERENCIA'!B:B,0)),"")</f>
        <v/>
      </c>
      <c r="I139" s="209" t="str">
        <f t="shared" ref="I139:I141" si="105">IF(D139&lt;&gt;"",ROUND(G139*H139,2),"")</f>
        <v/>
      </c>
      <c r="J139" s="209" t="str">
        <f t="shared" ref="J139:J141" si="106">IF(D139&lt;&gt;"",ROUND(H139*(1+$D$5),2),"")</f>
        <v/>
      </c>
      <c r="K139" s="267" t="str">
        <f t="shared" ref="K139:K141" si="107">IF(D139&lt;&gt;"",ROUND(G139*J139,2),"")</f>
        <v/>
      </c>
      <c r="L139" s="89"/>
      <c r="M139" s="88"/>
      <c r="N139" s="88"/>
      <c r="O139" s="88"/>
      <c r="P139" s="88"/>
    </row>
    <row r="140" spans="1:16" ht="30" customHeight="1" x14ac:dyDescent="0.25">
      <c r="B140" s="268" t="s">
        <v>46556</v>
      </c>
      <c r="C140" s="163" t="str">
        <f>IFERROR(IF(D140&lt;&gt;"",INDEX('BASE-REFERENCIA'!A:A,MATCH(ORÇAMENTO!D140,'BASE-REFERENCIA'!B:B,0)),""),"-")</f>
        <v>SINAPI</v>
      </c>
      <c r="D140" s="162">
        <v>94569</v>
      </c>
      <c r="E140" s="167" t="str">
        <f>IF(D140&lt;&gt;"",INDEX('BASE-REFERENCIA'!C:C,MATCH(ORÇAMENTO!D140,'BASE-REFERENCIA'!B:B,0)),"")</f>
        <v>JANELA DE ALUMÍNIO TIPO MAXIM-AR, BATENTE/ REQUADRO 3 A 14 CM, VIDRO INCLUSO, FIXAÇÃO COM PARAFUSO, SEM GUARNIÇÃO/ ALIZAR, DIMENSÕES 60X80 (A X L) CM, SEM ACABAMENTO, VEDAÇÃO COM SILICONE, EXCLUSIVE CONTRAMARCO - FORNECIMENTO E INSTALAÇÃO. AF_11/2024</v>
      </c>
      <c r="F140" s="163" t="str">
        <f>IF(D140&lt;&gt;"",INDEX('BASE-REFERENCIA'!D:D,MATCH(ORÇAMENTO!D140,'BASE-REFERENCIA'!B:B,0)),"")</f>
        <v>M2</v>
      </c>
      <c r="G140" s="164">
        <v>5.16</v>
      </c>
      <c r="H140" s="166">
        <f>IF(D140&lt;&gt;"",INDEX('BASE-REFERENCIA'!F:F,MATCH(ORÇAMENTO!D140,'BASE-REFERENCIA'!B:B,0)),"")</f>
        <v>594.23</v>
      </c>
      <c r="I140" s="21">
        <f t="shared" si="105"/>
        <v>3066.23</v>
      </c>
      <c r="J140" s="21">
        <f t="shared" ca="1" si="106"/>
        <v>742.02</v>
      </c>
      <c r="K140" s="253">
        <f t="shared" ca="1" si="107"/>
        <v>3828.82</v>
      </c>
      <c r="L140" s="90"/>
    </row>
    <row r="141" spans="1:16" ht="120" x14ac:dyDescent="0.25">
      <c r="B141" s="268" t="s">
        <v>46583</v>
      </c>
      <c r="C141" s="163" t="str">
        <f>IFERROR(IF(D141&lt;&gt;"",INDEX('BASE-REFERENCIA'!A:A,MATCH(ORÇAMENTO!D141,'BASE-REFERENCIA'!B:B,0)),""),"-")</f>
        <v>SINAPI</v>
      </c>
      <c r="D141" s="162">
        <v>94570</v>
      </c>
      <c r="E141" s="167" t="str">
        <f>IF(D141&lt;&gt;"",INDEX('BASE-REFERENCIA'!C:C,MATCH(ORÇAMENTO!D141,'BASE-REFERENCIA'!B:B,0)),"")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141" s="163" t="str">
        <f>IF(D141&lt;&gt;"",INDEX('BASE-REFERENCIA'!D:D,MATCH(ORÇAMENTO!D141,'BASE-REFERENCIA'!B:B,0)),"")</f>
        <v>M2</v>
      </c>
      <c r="G141" s="164">
        <v>2</v>
      </c>
      <c r="H141" s="166">
        <f>IF(D141&lt;&gt;"",INDEX('BASE-REFERENCIA'!F:F,MATCH(ORÇAMENTO!D141,'BASE-REFERENCIA'!B:B,0)),"")</f>
        <v>312.43</v>
      </c>
      <c r="I141" s="21">
        <f t="shared" si="105"/>
        <v>624.86</v>
      </c>
      <c r="J141" s="21">
        <f t="shared" ca="1" si="106"/>
        <v>390.13</v>
      </c>
      <c r="K141" s="253">
        <f t="shared" ca="1" si="107"/>
        <v>780.26</v>
      </c>
      <c r="L141" s="90"/>
    </row>
    <row r="142" spans="1:16" ht="30" customHeight="1" x14ac:dyDescent="0.25">
      <c r="B142" s="268" t="s">
        <v>46584</v>
      </c>
      <c r="C142" s="163" t="str">
        <f>IFERROR(IF(D142&lt;&gt;"",INDEX('BASE-REFERENCIA'!A:A,MATCH(ORÇAMENTO!D142,'BASE-REFERENCIA'!B:B,0)),""),"-")</f>
        <v>SINAPI</v>
      </c>
      <c r="D142" s="162">
        <v>100674</v>
      </c>
      <c r="E142" s="167" t="str">
        <f>IF(D142&lt;&gt;"",INDEX('BASE-REFERENCIA'!C:C,MATCH(ORÇAMENTO!D142,'BASE-REFERENCIA'!B:B,0)),"")</f>
        <v>CAIXILHO FIXO DE ALUMÍNIO PARA VIDRO (VIDRO INCLUSO), BATENTE/ REQUADRO DE 4 A 14 CM, SEM GUARNIÇÃO/ ALIZAR, FIXAÇÃO COM PARAFUSOS, VEDAÇÃO COM SILICONE, EXCLUSIVE CONTRAMARCO - FORNECIMENTO E INSTALAÇÃO. AF_11/2024</v>
      </c>
      <c r="F142" s="163" t="str">
        <f>IF(D142&lt;&gt;"",INDEX('BASE-REFERENCIA'!D:D,MATCH(ORÇAMENTO!D142,'BASE-REFERENCIA'!B:B,0)),"")</f>
        <v>M2</v>
      </c>
      <c r="G142" s="164">
        <v>7.2</v>
      </c>
      <c r="H142" s="166">
        <f>IF(D142&lt;&gt;"",INDEX('BASE-REFERENCIA'!F:F,MATCH(ORÇAMENTO!D142,'BASE-REFERENCIA'!B:B,0)),"")</f>
        <v>679.63</v>
      </c>
      <c r="I142" s="21">
        <f t="shared" ref="I142:I145" si="108">IF(D142&lt;&gt;"",ROUND(G142*H142,2),"")</f>
        <v>4893.34</v>
      </c>
      <c r="J142" s="21">
        <f t="shared" ref="J142:J145" ca="1" si="109">IF(D142&lt;&gt;"",ROUND(H142*(1+$D$5),2),"")</f>
        <v>848.65</v>
      </c>
      <c r="K142" s="253">
        <f t="shared" ref="K142:K145" ca="1" si="110">IF(D142&lt;&gt;"",ROUND(G142*J142,2),"")</f>
        <v>6110.28</v>
      </c>
      <c r="L142" s="90"/>
    </row>
    <row r="143" spans="1:16" ht="45" x14ac:dyDescent="0.25">
      <c r="B143" s="268" t="s">
        <v>46585</v>
      </c>
      <c r="C143" s="163" t="str">
        <f>IFERROR(IF(D143&lt;&gt;"",INDEX('BASE-REFERENCIA'!A:A,MATCH(ORÇAMENTO!D143,'BASE-REFERENCIA'!B:B,0)),""),"-")</f>
        <v>COMPOSIÇÃO</v>
      </c>
      <c r="D143" s="162" t="s">
        <v>28178</v>
      </c>
      <c r="E143" s="167" t="str">
        <f>IF(D143&lt;&gt;"",INDEX('BASE-REFERENCIA'!C:C,MATCH(ORÇAMENTO!D143,'BASE-REFERENCIA'!B:B,0)),"")</f>
        <v>JANELA EM ALUMÍNIO, COR N/P/B, MOLDURA-VIDRO, TIPO GUILHOTINA, INCLUSIVE VIDRO - BASEADO EM ORSE (11944)</v>
      </c>
      <c r="F143" s="163" t="str">
        <f>IF(D143&lt;&gt;"",INDEX('BASE-REFERENCIA'!D:D,MATCH(ORÇAMENTO!D143,'BASE-REFERENCIA'!B:B,0)),"")</f>
        <v>m²</v>
      </c>
      <c r="G143" s="164">
        <v>1.5</v>
      </c>
      <c r="H143" s="166">
        <f>IF(D143&lt;&gt;"",INDEX('BASE-REFERENCIA'!F:F,MATCH(ORÇAMENTO!D143,'BASE-REFERENCIA'!B:B,0)),"")</f>
        <v>471.06</v>
      </c>
      <c r="I143" s="21">
        <f t="shared" si="108"/>
        <v>706.59</v>
      </c>
      <c r="J143" s="21">
        <f t="shared" ca="1" si="109"/>
        <v>588.21</v>
      </c>
      <c r="K143" s="253">
        <f t="shared" ca="1" si="110"/>
        <v>882.32</v>
      </c>
      <c r="L143" s="90"/>
    </row>
    <row r="144" spans="1:16" ht="30" customHeight="1" x14ac:dyDescent="0.25">
      <c r="B144" s="268" t="s">
        <v>46586</v>
      </c>
      <c r="C144" s="163" t="str">
        <f>IFERROR(IF(D144&lt;&gt;"",INDEX('BASE-REFERENCIA'!A:A,MATCH(ORÇAMENTO!D144,'BASE-REFERENCIA'!B:B,0)),""),"-")</f>
        <v>SINAPI</v>
      </c>
      <c r="D144" s="162">
        <v>94590</v>
      </c>
      <c r="E144" s="167" t="str">
        <f>IF(D144&lt;&gt;"",INDEX('BASE-REFERENCIA'!C:C,MATCH(ORÇAMENTO!D144,'BASE-REFERENCIA'!B:B,0)),"")</f>
        <v>CONTRAMARCO DE ALUMÍNIO, FIXAÇÃO COM PARAFUSO - FORNECIMENTO E INSTALAÇÃO. AF_11/2024</v>
      </c>
      <c r="F144" s="163" t="str">
        <f>IF(D144&lt;&gt;"",INDEX('BASE-REFERENCIA'!D:D,MATCH(ORÇAMENTO!D144,'BASE-REFERENCIA'!B:B,0)),"")</f>
        <v>M</v>
      </c>
      <c r="G144" s="164">
        <v>53.4</v>
      </c>
      <c r="H144" s="166">
        <f>IF(D144&lt;&gt;"",INDEX('BASE-REFERENCIA'!F:F,MATCH(ORÇAMENTO!D144,'BASE-REFERENCIA'!B:B,0)),"")</f>
        <v>27.46</v>
      </c>
      <c r="I144" s="21">
        <f t="shared" si="108"/>
        <v>1466.36</v>
      </c>
      <c r="J144" s="21">
        <f t="shared" ca="1" si="109"/>
        <v>34.29</v>
      </c>
      <c r="K144" s="253">
        <f t="shared" ca="1" si="110"/>
        <v>1831.09</v>
      </c>
      <c r="L144" s="90"/>
    </row>
    <row r="145" spans="1:16" ht="30" x14ac:dyDescent="0.25">
      <c r="B145" s="268" t="s">
        <v>46587</v>
      </c>
      <c r="C145" s="163" t="str">
        <f>IFERROR(IF(D145&lt;&gt;"",INDEX('BASE-REFERENCIA'!A:A,MATCH(ORÇAMENTO!D145,'BASE-REFERENCIA'!B:B,0)),""),"-")</f>
        <v>COMPOSIÇÃO</v>
      </c>
      <c r="D145" s="162" t="s">
        <v>28179</v>
      </c>
      <c r="E145" s="167" t="str">
        <f>IF(D145&lt;&gt;"",INDEX('BASE-REFERENCIA'!C:C,MATCH(ORÇAMENTO!D145,'BASE-REFERENCIA'!B:B,0)),"")</f>
        <v>ALIZAR ALUMINIO PINTURA ELETROSTATICA BRANCA - BASEADO EM SBC (112597)</v>
      </c>
      <c r="F145" s="163" t="str">
        <f>IF(D145&lt;&gt;"",INDEX('BASE-REFERENCIA'!D:D,MATCH(ORÇAMENTO!D145,'BASE-REFERENCIA'!B:B,0)),"")</f>
        <v>M</v>
      </c>
      <c r="G145" s="164">
        <v>53.4</v>
      </c>
      <c r="H145" s="166">
        <f>IF(D145&lt;&gt;"",INDEX('BASE-REFERENCIA'!F:F,MATCH(ORÇAMENTO!D145,'BASE-REFERENCIA'!B:B,0)),"")</f>
        <v>127.46</v>
      </c>
      <c r="I145" s="21">
        <f t="shared" si="108"/>
        <v>6806.36</v>
      </c>
      <c r="J145" s="21">
        <f t="shared" ca="1" si="109"/>
        <v>159.16</v>
      </c>
      <c r="K145" s="253">
        <f t="shared" ca="1" si="110"/>
        <v>8499.14</v>
      </c>
      <c r="L145" s="90"/>
    </row>
    <row r="146" spans="1:16" ht="30" customHeight="1" x14ac:dyDescent="0.25">
      <c r="B146" s="268" t="s">
        <v>46588</v>
      </c>
      <c r="C146" s="163" t="str">
        <f>IFERROR(IF(D146&lt;&gt;"",INDEX('BASE-REFERENCIA'!A:A,MATCH(ORÇAMENTO!D146,'BASE-REFERENCIA'!B:B,0)),""),"-")</f>
        <v>SINAPI</v>
      </c>
      <c r="D146" s="162">
        <v>100720</v>
      </c>
      <c r="E146" s="167" t="str">
        <f>IF(D146&lt;&gt;"",INDEX('BASE-REFERENCIA'!C:C,MATCH(ORÇAMENTO!D146,'BASE-REFERENCIA'!B:B,0)),"")</f>
        <v>PINTURA COM TINTA ALQUÍDICA DE FUNDO (TIPO ZARCÃO) APLICADA A ROLO OU PINCEL SOBRE PERFIL METÁLICO EXECUTADO EM FÁBRICA (POR DEMÃO). AF_01/2020</v>
      </c>
      <c r="F146" s="163" t="str">
        <f>IF(D146&lt;&gt;"",INDEX('BASE-REFERENCIA'!D:D,MATCH(ORÇAMENTO!D146,'BASE-REFERENCIA'!B:B,0)),"")</f>
        <v>M2</v>
      </c>
      <c r="G146" s="164">
        <v>15.86</v>
      </c>
      <c r="H146" s="166">
        <f>IF(D146&lt;&gt;"",INDEX('BASE-REFERENCIA'!F:F,MATCH(ORÇAMENTO!D146,'BASE-REFERENCIA'!B:B,0)),"")</f>
        <v>12.9</v>
      </c>
      <c r="I146" s="21">
        <f t="shared" ref="I146:I147" si="111">IF(D146&lt;&gt;"",ROUND(G146*H146,2),"")</f>
        <v>204.59</v>
      </c>
      <c r="J146" s="21">
        <f t="shared" ref="J146:J147" ca="1" si="112">IF(D146&lt;&gt;"",ROUND(H146*(1+$D$5),2),"")</f>
        <v>16.11</v>
      </c>
      <c r="K146" s="253">
        <f t="shared" ref="K146:K147" ca="1" si="113">IF(D146&lt;&gt;"",ROUND(G146*J146,2),"")</f>
        <v>255.5</v>
      </c>
      <c r="L146" s="90"/>
    </row>
    <row r="147" spans="1:16" ht="75" x14ac:dyDescent="0.25">
      <c r="B147" s="268" t="s">
        <v>46589</v>
      </c>
      <c r="C147" s="163" t="str">
        <f>IFERROR(IF(D147&lt;&gt;"",INDEX('BASE-REFERENCIA'!A:A,MATCH(ORÇAMENTO!D147,'BASE-REFERENCIA'!B:B,0)),""),"-")</f>
        <v>SINAPI</v>
      </c>
      <c r="D147" s="162">
        <v>100754</v>
      </c>
      <c r="E147" s="167" t="str">
        <f>IF(D147&lt;&gt;"",INDEX('BASE-REFERENCIA'!C:C,MATCH(ORÇAMENTO!D147,'BASE-REFERENCIA'!B:B,0)),"")</f>
        <v>PINTURA COM TINTA ACRÍLICA DE ACABAMENTO APLICADA A ROLO OU PINCEL SOBRE SUPERFÍCIES METÁLICAS (EXCETO PERFIL) EXECUTADO EM OBRA (02 DEMÃOS). AF_01/2020</v>
      </c>
      <c r="F147" s="163" t="str">
        <f>IF(D147&lt;&gt;"",INDEX('BASE-REFERENCIA'!D:D,MATCH(ORÇAMENTO!D147,'BASE-REFERENCIA'!B:B,0)),"")</f>
        <v>M2</v>
      </c>
      <c r="G147" s="164">
        <v>15.86</v>
      </c>
      <c r="H147" s="166">
        <f>IF(D147&lt;&gt;"",INDEX('BASE-REFERENCIA'!F:F,MATCH(ORÇAMENTO!D147,'BASE-REFERENCIA'!B:B,0)),"")</f>
        <v>33.979999999999997</v>
      </c>
      <c r="I147" s="21">
        <f t="shared" si="111"/>
        <v>538.91999999999996</v>
      </c>
      <c r="J147" s="21">
        <f t="shared" ca="1" si="112"/>
        <v>42.43</v>
      </c>
      <c r="K147" s="253">
        <f t="shared" ca="1" si="113"/>
        <v>672.94</v>
      </c>
      <c r="L147" s="90"/>
    </row>
    <row r="148" spans="1:16" ht="15" customHeight="1" x14ac:dyDescent="0.25">
      <c r="B148" s="254"/>
      <c r="C148" s="126"/>
      <c r="D148" s="126"/>
      <c r="E148" s="125" t="s">
        <v>46542</v>
      </c>
      <c r="F148" s="126"/>
      <c r="G148" s="126"/>
      <c r="H148" s="126"/>
      <c r="I148" s="126"/>
      <c r="J148" s="124"/>
      <c r="K148" s="255">
        <f ca="1">SUBTOTAL(9,OFFSET(K139,1,0):OFFSET(K148,-1,0))</f>
        <v>22860.35</v>
      </c>
      <c r="L148" s="89"/>
      <c r="M148" s="88"/>
      <c r="N148" s="88"/>
      <c r="O148" s="88"/>
      <c r="P148" s="88"/>
    </row>
    <row r="149" spans="1:16" s="96" customFormat="1" ht="11.25" customHeight="1" x14ac:dyDescent="0.25">
      <c r="A149" s="92"/>
      <c r="B149" s="260"/>
      <c r="C149" s="93"/>
      <c r="D149" s="93"/>
      <c r="E149" s="93"/>
      <c r="F149" s="93"/>
      <c r="G149" s="93"/>
      <c r="H149" s="93"/>
      <c r="I149" s="93"/>
      <c r="J149" s="94"/>
      <c r="K149" s="261"/>
      <c r="L149" s="95"/>
    </row>
    <row r="150" spans="1:16" x14ac:dyDescent="0.25">
      <c r="B150" s="266" t="s">
        <v>46553</v>
      </c>
      <c r="C150" s="161" t="str">
        <f>IFERROR(IF(D150&lt;&gt;"",INDEX('BASE-REFERENCIA'!A:A,MATCH(ORÇAMENTO!D150,'BASE-REFERENCIA'!B:B,0)),""),"-")</f>
        <v/>
      </c>
      <c r="D150" s="161"/>
      <c r="E150" s="161" t="s">
        <v>46595</v>
      </c>
      <c r="F150" s="161" t="str">
        <f>IF(D150&lt;&gt;"",INDEX('BASE-REFERENCIA'!D:D,MATCH(ORÇAMENTO!D150,'BASE-REFERENCIA'!B:B,0)),"")</f>
        <v/>
      </c>
      <c r="G150" s="208"/>
      <c r="H150" s="209" t="str">
        <f>IF(D150&lt;&gt;"",INDEX('BASE-REFERENCIA'!F:F,MATCH(ORÇAMENTO!D150,'BASE-REFERENCIA'!B:B,0)),"")</f>
        <v/>
      </c>
      <c r="I150" s="209" t="str">
        <f t="shared" ref="I150:I156" si="114">IF(D150&lt;&gt;"",ROUND(G150*H150,2),"")</f>
        <v/>
      </c>
      <c r="J150" s="209" t="str">
        <f t="shared" ref="J150:J156" si="115">IF(D150&lt;&gt;"",ROUND(H150*(1+$D$5),2),"")</f>
        <v/>
      </c>
      <c r="K150" s="267" t="str">
        <f t="shared" ref="K150:K156" si="116">IF(D150&lt;&gt;"",ROUND(G150*J150,2),"")</f>
        <v/>
      </c>
      <c r="L150" s="89"/>
      <c r="M150" s="88"/>
      <c r="N150" s="88"/>
      <c r="O150" s="88"/>
      <c r="P150" s="88"/>
    </row>
    <row r="151" spans="1:16" ht="105" x14ac:dyDescent="0.25">
      <c r="B151" s="268" t="s">
        <v>46554</v>
      </c>
      <c r="C151" s="163" t="str">
        <f>IFERROR(IF(D151&lt;&gt;"",INDEX('BASE-REFERENCIA'!A:A,MATCH(ORÇAMENTO!D151,'BASE-REFERENCIA'!B:B,0)),""),"-")</f>
        <v>SINAPI</v>
      </c>
      <c r="D151" s="163">
        <v>91313</v>
      </c>
      <c r="E151" s="167" t="str">
        <f>IF(D151&lt;&gt;"",INDEX('BASE-REFERENCIA'!C:C,MATCH(ORÇAMENTO!D151,'BASE-REFERENCIA'!B:B,0)),"")</f>
        <v>KIT DE PORTA DE MADEIRA PARA PINTURA, SEMI-OCA (LEVE OU MÉDIA), PADRÃO POPULAR, 70X210CM, ESPESSURA DE 3,5CM, ITENS INCLUSOS: DOBRADIÇAS, MONTAGEM E INSTALAÇÃO DO BATENTE, FECHADURA COM EXECUÇÃO DO FURO - FORNECIMENTO E INSTALAÇÃO. AF_12/2019</v>
      </c>
      <c r="F151" s="163" t="str">
        <f>IF(D151&lt;&gt;"",INDEX('BASE-REFERENCIA'!D:D,MATCH(ORÇAMENTO!D151,'BASE-REFERENCIA'!B:B,0)),"")</f>
        <v>UN</v>
      </c>
      <c r="G151" s="165">
        <v>4</v>
      </c>
      <c r="H151" s="21">
        <f>IF(D151&lt;&gt;"",INDEX('BASE-REFERENCIA'!F:F,MATCH(ORÇAMENTO!D151,'BASE-REFERENCIA'!B:B,0)),"")</f>
        <v>881.03</v>
      </c>
      <c r="I151" s="21">
        <f t="shared" si="114"/>
        <v>3524.12</v>
      </c>
      <c r="J151" s="21">
        <f t="shared" ca="1" si="115"/>
        <v>1100.1400000000001</v>
      </c>
      <c r="K151" s="253">
        <f t="shared" ca="1" si="116"/>
        <v>4400.5600000000004</v>
      </c>
      <c r="L151" s="90"/>
    </row>
    <row r="152" spans="1:16" ht="105" x14ac:dyDescent="0.25">
      <c r="B152" s="268" t="s">
        <v>46590</v>
      </c>
      <c r="C152" s="163" t="str">
        <f>IFERROR(IF(D152&lt;&gt;"",INDEX('BASE-REFERENCIA'!A:A,MATCH(ORÇAMENTO!D152,'BASE-REFERENCIA'!B:B,0)),""),"-")</f>
        <v>SINAPI</v>
      </c>
      <c r="D152" s="163">
        <v>91314</v>
      </c>
      <c r="E152" s="167" t="str">
        <f>IF(D152&lt;&gt;"",INDEX('BASE-REFERENCIA'!C:C,MATCH(ORÇAMENTO!D152,'BASE-REFERENCIA'!B:B,0)),"")</f>
        <v>KIT DE PORTA DE MADEIRA PARA PINTURA, SEMI-OCA (LEVE OU MÉDIA), PADRÃO POPULAR, 80X210CM, ESPESSURA DE 3,5CM, ITENS INCLUSOS: DOBRADIÇAS, MONTAGEM E INSTALAÇÃO DO BATENTE, FECHADURA COM EXECUÇÃO DO FURO - FORNECIMENTO E INSTALAÇÃO. AF_12/2019</v>
      </c>
      <c r="F152" s="163" t="str">
        <f>IF(D152&lt;&gt;"",INDEX('BASE-REFERENCIA'!D:D,MATCH(ORÇAMENTO!D152,'BASE-REFERENCIA'!B:B,0)),"")</f>
        <v>UN</v>
      </c>
      <c r="G152" s="165">
        <v>2</v>
      </c>
      <c r="H152" s="21">
        <f>IF(D152&lt;&gt;"",INDEX('BASE-REFERENCIA'!F:F,MATCH(ORÇAMENTO!D152,'BASE-REFERENCIA'!B:B,0)),"")</f>
        <v>925.09</v>
      </c>
      <c r="I152" s="21">
        <f t="shared" si="114"/>
        <v>1850.18</v>
      </c>
      <c r="J152" s="21">
        <f t="shared" ca="1" si="115"/>
        <v>1155.1600000000001</v>
      </c>
      <c r="K152" s="253">
        <f t="shared" ca="1" si="116"/>
        <v>2310.3200000000002</v>
      </c>
      <c r="L152" s="90"/>
    </row>
    <row r="153" spans="1:16" ht="135" x14ac:dyDescent="0.25">
      <c r="B153" s="268" t="s">
        <v>46591</v>
      </c>
      <c r="C153" s="163" t="str">
        <f>IFERROR(IF(D153&lt;&gt;"",INDEX('BASE-REFERENCIA'!A:A,MATCH(ORÇAMENTO!D153,'BASE-REFERENCIA'!B:B,0)),""),"-")</f>
        <v>COMPOSIÇÃO</v>
      </c>
      <c r="D153" s="162" t="s">
        <v>28180</v>
      </c>
      <c r="E153" s="167" t="str">
        <f>IF(D153&lt;&gt;"",INDEX('BASE-REFERENCIA'!C:C,MATCH(ORÇAMENTO!D153,'BASE-REFERENCIA'!B:B,0)),"")</f>
        <v>FORNECIMENTO E INSTALAÇÃO DE PORTA DE ABRIR PARA PNE TIPO PRANCHETA EM MADEIRA, MAÇANETA E FECHADURA DESIGN MZ340 TIPO ALAVANCA, ACABAMENTO CROMADO, CHAPA DE AÇO INOX PARA PROTEÇÃO DA PORTA 90X40CM, MOLA HIDRÁULICA E PUXADOR EM ALUMÍNIO CROMADO 40CM - BASEADO EM SINAPI (90844)</v>
      </c>
      <c r="F153" s="163" t="str">
        <f>IF(D153&lt;&gt;"",INDEX('BASE-REFERENCIA'!D:D,MATCH(ORÇAMENTO!D153,'BASE-REFERENCIA'!B:B,0)),"")</f>
        <v>UND</v>
      </c>
      <c r="G153" s="165">
        <v>1</v>
      </c>
      <c r="H153" s="21">
        <f>IF(D153&lt;&gt;"",INDEX('BASE-REFERENCIA'!F:F,MATCH(ORÇAMENTO!D153,'BASE-REFERENCIA'!B:B,0)),"")</f>
        <v>1832.69</v>
      </c>
      <c r="I153" s="21">
        <f t="shared" si="114"/>
        <v>1832.69</v>
      </c>
      <c r="J153" s="21">
        <f t="shared" ca="1" si="115"/>
        <v>2288.48</v>
      </c>
      <c r="K153" s="253">
        <f t="shared" ca="1" si="116"/>
        <v>2288.48</v>
      </c>
      <c r="L153" s="90"/>
    </row>
    <row r="154" spans="1:16" ht="30" x14ac:dyDescent="0.25">
      <c r="B154" s="268" t="s">
        <v>46592</v>
      </c>
      <c r="C154" s="163" t="str">
        <f>IFERROR(IF(D154&lt;&gt;"",INDEX('BASE-REFERENCIA'!A:A,MATCH(ORÇAMENTO!D154,'BASE-REFERENCIA'!B:B,0)),""),"-")</f>
        <v>COMPOSIÇÃO</v>
      </c>
      <c r="D154" s="162" t="s">
        <v>28181</v>
      </c>
      <c r="E154" s="167" t="str">
        <f>IF(D154&lt;&gt;"",INDEX('BASE-REFERENCIA'!C:C,MATCH(ORÇAMENTO!D154,'BASE-REFERENCIA'!B:B,0)),"")</f>
        <v>PORTA DUPLA EM VIDRO TEMPERADO 8mm COM FERRAGENS - BASEADO EM SBC (150210)</v>
      </c>
      <c r="F154" s="163" t="str">
        <f>IF(D154&lt;&gt;"",INDEX('BASE-REFERENCIA'!D:D,MATCH(ORÇAMENTO!D154,'BASE-REFERENCIA'!B:B,0)),"")</f>
        <v>m²</v>
      </c>
      <c r="G154" s="165">
        <v>12.18</v>
      </c>
      <c r="H154" s="21">
        <f>IF(D154&lt;&gt;"",INDEX('BASE-REFERENCIA'!F:F,MATCH(ORÇAMENTO!D154,'BASE-REFERENCIA'!B:B,0)),"")</f>
        <v>1031.2</v>
      </c>
      <c r="I154" s="21">
        <f t="shared" ref="I154:I155" si="117">IF(D154&lt;&gt;"",ROUND(G154*H154,2),"")</f>
        <v>12560.02</v>
      </c>
      <c r="J154" s="21">
        <f t="shared" ref="J154:J155" ca="1" si="118">IF(D154&lt;&gt;"",ROUND(H154*(1+$D$5),2),"")</f>
        <v>1287.6600000000001</v>
      </c>
      <c r="K154" s="253">
        <f t="shared" ref="K154:K155" ca="1" si="119">IF(D154&lt;&gt;"",ROUND(G154*J154,2),"")</f>
        <v>15683.7</v>
      </c>
      <c r="L154" s="90"/>
    </row>
    <row r="155" spans="1:16" ht="60" x14ac:dyDescent="0.25">
      <c r="B155" s="268" t="s">
        <v>46593</v>
      </c>
      <c r="C155" s="163" t="str">
        <f>IFERROR(IF(D155&lt;&gt;"",INDEX('BASE-REFERENCIA'!A:A,MATCH(ORÇAMENTO!D155,'BASE-REFERENCIA'!B:B,0)),""),"-")</f>
        <v>SICOR</v>
      </c>
      <c r="D155" s="163" t="s">
        <v>17017</v>
      </c>
      <c r="E155" s="167" t="str">
        <f>IF(D155&lt;&gt;"",INDEX('BASE-REFERENCIA'!C:C,MATCH(ORÇAMENTO!D155,'BASE-REFERENCIA'!B:B,0)),"")</f>
        <v>EMASSAMENTO EM ESQUADRIA DE MADEIRA COM MASSA A ÓLEO, DUAS (2) DEMÃOS, INCLUSIVE LIXAMENTO PARA PINTURA  A ÓLEO OU ESMALTE</v>
      </c>
      <c r="F155" s="163" t="str">
        <f>IF(D155&lt;&gt;"",INDEX('BASE-REFERENCIA'!D:D,MATCH(ORÇAMENTO!D155,'BASE-REFERENCIA'!B:B,0)),"")</f>
        <v>m2</v>
      </c>
      <c r="G155" s="165">
        <v>44.52</v>
      </c>
      <c r="H155" s="21">
        <f>IF(D155&lt;&gt;"",INDEX('BASE-REFERENCIA'!F:F,MATCH(ORÇAMENTO!D155,'BASE-REFERENCIA'!B:B,0)),"")</f>
        <v>41.83</v>
      </c>
      <c r="I155" s="21">
        <f t="shared" si="117"/>
        <v>1862.27</v>
      </c>
      <c r="J155" s="21">
        <f t="shared" ca="1" si="118"/>
        <v>52.23</v>
      </c>
      <c r="K155" s="253">
        <f t="shared" ca="1" si="119"/>
        <v>2325.2800000000002</v>
      </c>
      <c r="L155" s="90"/>
    </row>
    <row r="156" spans="1:16" ht="90" x14ac:dyDescent="0.25">
      <c r="B156" s="268" t="s">
        <v>46594</v>
      </c>
      <c r="C156" s="163" t="str">
        <f>IFERROR(IF(D156&lt;&gt;"",INDEX('BASE-REFERENCIA'!A:A,MATCH(ORÇAMENTO!D156,'BASE-REFERENCIA'!B:B,0)),""),"-")</f>
        <v>SICOR</v>
      </c>
      <c r="D156" s="163" t="s">
        <v>17052</v>
      </c>
      <c r="E156" s="167" t="str">
        <f>IF(D156&lt;&gt;"",INDEX('BASE-REFERENCIA'!C:C,MATCH(ORÇAMENTO!D156,'BASE-REFERENCIA'!B:B,0)),"")</f>
        <v>PINTURA ESMALTE BASE SOLVENTE EM ESQUADRIA DE MADEIRA, DUAS (2) DEMÃOS, COM APLICAÇÃO MANUAL, INCLUSIVE UMA (1) DEMÃO DE FUNDO NIVELADOR E PREPARAÇÃO DA SUPERFÍCIE COM LIXAMENTO, EXCLUSIVE MASSA A ÓLEO</v>
      </c>
      <c r="F156" s="163" t="str">
        <f>IF(D156&lt;&gt;"",INDEX('BASE-REFERENCIA'!D:D,MATCH(ORÇAMENTO!D156,'BASE-REFERENCIA'!B:B,0)),"")</f>
        <v>m2</v>
      </c>
      <c r="G156" s="165">
        <v>44.52</v>
      </c>
      <c r="H156" s="21">
        <f>IF(D156&lt;&gt;"",INDEX('BASE-REFERENCIA'!F:F,MATCH(ORÇAMENTO!D156,'BASE-REFERENCIA'!B:B,0)),"")</f>
        <v>35.96</v>
      </c>
      <c r="I156" s="21">
        <f t="shared" si="114"/>
        <v>1600.94</v>
      </c>
      <c r="J156" s="21">
        <f t="shared" ca="1" si="115"/>
        <v>44.9</v>
      </c>
      <c r="K156" s="253">
        <f t="shared" ca="1" si="116"/>
        <v>1998.95</v>
      </c>
      <c r="L156" s="90"/>
    </row>
    <row r="157" spans="1:16" ht="15" customHeight="1" x14ac:dyDescent="0.25">
      <c r="B157" s="254"/>
      <c r="C157" s="126"/>
      <c r="D157" s="126"/>
      <c r="E157" s="125" t="s">
        <v>46543</v>
      </c>
      <c r="F157" s="126"/>
      <c r="G157" s="126"/>
      <c r="H157" s="126"/>
      <c r="I157" s="126"/>
      <c r="J157" s="124"/>
      <c r="K157" s="255">
        <f ca="1">SUBTOTAL(9,OFFSET(K150,1,0):OFFSET(K157,-1,0))</f>
        <v>29007.29</v>
      </c>
      <c r="L157" s="89"/>
      <c r="M157" s="88"/>
      <c r="N157" s="88"/>
      <c r="O157" s="88"/>
      <c r="P157" s="88"/>
    </row>
    <row r="158" spans="1:16" s="96" customFormat="1" ht="11.25" customHeight="1" x14ac:dyDescent="0.25">
      <c r="A158" s="92"/>
      <c r="B158" s="260"/>
      <c r="C158" s="93"/>
      <c r="D158" s="93"/>
      <c r="E158" s="93"/>
      <c r="F158" s="93"/>
      <c r="G158" s="93"/>
      <c r="H158" s="93"/>
      <c r="I158" s="93"/>
      <c r="J158" s="94"/>
      <c r="K158" s="261"/>
      <c r="L158" s="95"/>
    </row>
    <row r="159" spans="1:16" x14ac:dyDescent="0.25">
      <c r="B159" s="266" t="s">
        <v>46551</v>
      </c>
      <c r="C159" s="161" t="str">
        <f>IFERROR(IF(D159&lt;&gt;"",INDEX('BASE-REFERENCIA'!A:A,MATCH(ORÇAMENTO!D159,'BASE-REFERENCIA'!B:B,0)),""),"-")</f>
        <v/>
      </c>
      <c r="D159" s="161"/>
      <c r="E159" s="161" t="s">
        <v>46596</v>
      </c>
      <c r="F159" s="161" t="str">
        <f>IF(D159&lt;&gt;"",INDEX('BASE-REFERENCIA'!D:D,MATCH(ORÇAMENTO!D159,'BASE-REFERENCIA'!B:B,0)),"")</f>
        <v/>
      </c>
      <c r="G159" s="208"/>
      <c r="H159" s="209" t="str">
        <f>IF(D159&lt;&gt;"",INDEX('BASE-REFERENCIA'!F:F,MATCH(ORÇAMENTO!D159,'BASE-REFERENCIA'!B:B,0)),"")</f>
        <v/>
      </c>
      <c r="I159" s="209" t="str">
        <f t="shared" ref="I159:I160" si="120">IF(D159&lt;&gt;"",ROUND(G159*H159,2),"")</f>
        <v/>
      </c>
      <c r="J159" s="209" t="str">
        <f t="shared" ref="J159:J160" si="121">IF(D159&lt;&gt;"",ROUND(H159*(1+$D$5),2),"")</f>
        <v/>
      </c>
      <c r="K159" s="267" t="str">
        <f t="shared" ref="K159:K160" si="122">IF(D159&lt;&gt;"",ROUND(G159*J159,2),"")</f>
        <v/>
      </c>
      <c r="L159" s="89"/>
      <c r="M159" s="88"/>
      <c r="N159" s="88"/>
      <c r="O159" s="88"/>
      <c r="P159" s="88"/>
    </row>
    <row r="160" spans="1:16" ht="45" customHeight="1" x14ac:dyDescent="0.25">
      <c r="B160" s="268" t="s">
        <v>46552</v>
      </c>
      <c r="C160" s="163" t="str">
        <f>IFERROR(IF(D160&lt;&gt;"",INDEX('BASE-REFERENCIA'!A:A,MATCH(ORÇAMENTO!D160,'BASE-REFERENCIA'!B:B,0)),""),"-")</f>
        <v>COMPOSIÇÃO</v>
      </c>
      <c r="D160" s="162" t="s">
        <v>28182</v>
      </c>
      <c r="E160" s="167" t="str">
        <f>IF(D160&lt;&gt;"",INDEX('BASE-REFERENCIA'!C:C,MATCH(ORÇAMENTO!D160,'BASE-REFERENCIA'!B:B,0)),"")</f>
        <v>PORTÃO DE ABRIR 02 FOLHAS EM METALON - BASEADO EM AGESUL (2001004046)</v>
      </c>
      <c r="F160" s="163" t="str">
        <f>IF(D160&lt;&gt;"",INDEX('BASE-REFERENCIA'!D:D,MATCH(ORÇAMENTO!D160,'BASE-REFERENCIA'!B:B,0)),"")</f>
        <v>m²</v>
      </c>
      <c r="G160" s="164">
        <v>10</v>
      </c>
      <c r="H160" s="21">
        <f>IF(D160&lt;&gt;"",INDEX('BASE-REFERENCIA'!F:F,MATCH(ORÇAMENTO!D160,'BASE-REFERENCIA'!B:B,0)),"")</f>
        <v>528.46</v>
      </c>
      <c r="I160" s="21">
        <f t="shared" si="120"/>
        <v>5284.6</v>
      </c>
      <c r="J160" s="21">
        <f t="shared" ca="1" si="121"/>
        <v>659.89</v>
      </c>
      <c r="K160" s="253">
        <f t="shared" ca="1" si="122"/>
        <v>6598.9</v>
      </c>
      <c r="L160" s="90"/>
    </row>
    <row r="161" spans="1:16" ht="15" customHeight="1" x14ac:dyDescent="0.25">
      <c r="B161" s="254"/>
      <c r="C161" s="126"/>
      <c r="D161" s="126"/>
      <c r="E161" s="125" t="s">
        <v>46544</v>
      </c>
      <c r="F161" s="126"/>
      <c r="G161" s="126"/>
      <c r="H161" s="126"/>
      <c r="I161" s="126"/>
      <c r="J161" s="124"/>
      <c r="K161" s="255">
        <f ca="1">SUBTOTAL(9,OFFSET(K159,1,0):OFFSET(K161,-1,0))</f>
        <v>6598.9</v>
      </c>
      <c r="L161" s="89"/>
      <c r="M161" s="88"/>
      <c r="N161" s="88"/>
      <c r="O161" s="88"/>
      <c r="P161" s="88"/>
    </row>
    <row r="162" spans="1:16" s="96" customFormat="1" ht="11.25" customHeight="1" x14ac:dyDescent="0.25">
      <c r="A162" s="92"/>
      <c r="B162" s="260"/>
      <c r="C162" s="93"/>
      <c r="D162" s="93"/>
      <c r="E162" s="93"/>
      <c r="F162" s="93"/>
      <c r="G162" s="93"/>
      <c r="H162" s="93"/>
      <c r="I162" s="93"/>
      <c r="J162" s="94"/>
      <c r="K162" s="261"/>
      <c r="L162" s="95"/>
    </row>
    <row r="163" spans="1:16" x14ac:dyDescent="0.25">
      <c r="B163" s="266" t="s">
        <v>46549</v>
      </c>
      <c r="C163" s="161" t="str">
        <f>IFERROR(IF(D163&lt;&gt;"",INDEX('BASE-REFERENCIA'!A:A,MATCH(ORÇAMENTO!D163,'BASE-REFERENCIA'!B:B,0)),""),"-")</f>
        <v/>
      </c>
      <c r="D163" s="161"/>
      <c r="E163" s="161" t="s">
        <v>46597</v>
      </c>
      <c r="F163" s="161" t="str">
        <f>IF(D163&lt;&gt;"",INDEX('BASE-REFERENCIA'!D:D,MATCH(ORÇAMENTO!D163,'BASE-REFERENCIA'!B:B,0)),"")</f>
        <v/>
      </c>
      <c r="G163" s="208"/>
      <c r="H163" s="209" t="str">
        <f>IF(D163&lt;&gt;"",INDEX('BASE-REFERENCIA'!F:F,MATCH(ORÇAMENTO!D163,'BASE-REFERENCIA'!B:B,0)),"")</f>
        <v/>
      </c>
      <c r="I163" s="209" t="str">
        <f t="shared" ref="I163:I164" si="123">IF(D163&lt;&gt;"",ROUND(G163*H163,2),"")</f>
        <v/>
      </c>
      <c r="J163" s="209" t="str">
        <f t="shared" ref="J163:J164" si="124">IF(D163&lt;&gt;"",ROUND(H163*(1+$D$5),2),"")</f>
        <v/>
      </c>
      <c r="K163" s="267" t="str">
        <f t="shared" ref="K163:K164" si="125">IF(D163&lt;&gt;"",ROUND(G163*J163,2),"")</f>
        <v/>
      </c>
      <c r="L163" s="89"/>
      <c r="M163" s="88"/>
      <c r="N163" s="88"/>
      <c r="O163" s="88"/>
      <c r="P163" s="88"/>
    </row>
    <row r="164" spans="1:16" ht="105" x14ac:dyDescent="0.25">
      <c r="B164" s="268" t="s">
        <v>46550</v>
      </c>
      <c r="C164" s="163" t="str">
        <f>IFERROR(IF(D164&lt;&gt;"",INDEX('BASE-REFERENCIA'!A:A,MATCH(ORÇAMENTO!D164,'BASE-REFERENCIA'!B:B,0)),""),"-")</f>
        <v>COMPOSIÇÃO</v>
      </c>
      <c r="D164" s="162" t="s">
        <v>28183</v>
      </c>
      <c r="E164" s="167" t="str">
        <f>IF(D164&lt;&gt;"",INDEX('BASE-REFERENCIA'!C:C,MATCH(ORÇAMENTO!D164,'BASE-REFERENCIA'!B:B,0)),"")</f>
        <v>FABRICAÇÃO E INSTALAÇÃO DE GRADIL EXTERNO EM PERFIL RETANGULAR (TUBO EM METALON GALVANIZADO (FORMATO: RETANGULAR/SEÇÃO: 50X30MM/ ESPESSURA: 1,25MM), PINTADO COM ESMALTE SINTÉTICO PREMIUM - BASEADO EM AGESUL (2001004044)</v>
      </c>
      <c r="F164" s="163" t="str">
        <f>IF(D164&lt;&gt;"",INDEX('BASE-REFERENCIA'!D:D,MATCH(ORÇAMENTO!D164,'BASE-REFERENCIA'!B:B,0)),"")</f>
        <v>m²</v>
      </c>
      <c r="G164" s="165">
        <v>28.36</v>
      </c>
      <c r="H164" s="21">
        <f>IF(D164&lt;&gt;"",INDEX('BASE-REFERENCIA'!F:F,MATCH(ORÇAMENTO!D164,'BASE-REFERENCIA'!B:B,0)),"")</f>
        <v>826.24</v>
      </c>
      <c r="I164" s="21">
        <f t="shared" si="123"/>
        <v>23432.17</v>
      </c>
      <c r="J164" s="21">
        <f t="shared" ca="1" si="124"/>
        <v>1031.73</v>
      </c>
      <c r="K164" s="253">
        <f t="shared" ca="1" si="125"/>
        <v>29259.86</v>
      </c>
      <c r="L164" s="90"/>
    </row>
    <row r="165" spans="1:16" ht="15" customHeight="1" x14ac:dyDescent="0.25">
      <c r="B165" s="254"/>
      <c r="C165" s="126"/>
      <c r="D165" s="126"/>
      <c r="E165" s="125" t="s">
        <v>46545</v>
      </c>
      <c r="F165" s="126"/>
      <c r="G165" s="126"/>
      <c r="H165" s="126"/>
      <c r="I165" s="126"/>
      <c r="J165" s="124"/>
      <c r="K165" s="255">
        <f ca="1">SUBTOTAL(9,OFFSET(K163,1,0):OFFSET(K165,-1,0))</f>
        <v>29259.86</v>
      </c>
      <c r="L165" s="89"/>
      <c r="M165" s="88"/>
      <c r="N165" s="88"/>
      <c r="O165" s="88"/>
      <c r="P165" s="88"/>
    </row>
    <row r="166" spans="1:16" s="96" customFormat="1" ht="11.25" customHeight="1" x14ac:dyDescent="0.25">
      <c r="A166" s="92"/>
      <c r="B166" s="260"/>
      <c r="C166" s="93"/>
      <c r="D166" s="93"/>
      <c r="E166" s="93"/>
      <c r="F166" s="93"/>
      <c r="G166" s="93"/>
      <c r="H166" s="93"/>
      <c r="I166" s="93"/>
      <c r="J166" s="94"/>
      <c r="K166" s="261"/>
      <c r="L166" s="95"/>
    </row>
    <row r="167" spans="1:16" x14ac:dyDescent="0.25">
      <c r="B167" s="266" t="s">
        <v>46547</v>
      </c>
      <c r="C167" s="161" t="str">
        <f>IFERROR(IF(D167&lt;&gt;"",INDEX('BASE-REFERENCIA'!A:A,MATCH(ORÇAMENTO!D167,'BASE-REFERENCIA'!B:B,0)),""),"-")</f>
        <v/>
      </c>
      <c r="D167" s="161"/>
      <c r="E167" s="161" t="s">
        <v>46598</v>
      </c>
      <c r="F167" s="161" t="str">
        <f>IF(D167&lt;&gt;"",INDEX('BASE-REFERENCIA'!D:D,MATCH(ORÇAMENTO!D167,'BASE-REFERENCIA'!B:B,0)),"")</f>
        <v/>
      </c>
      <c r="G167" s="208"/>
      <c r="H167" s="209" t="str">
        <f>IF(D167&lt;&gt;"",INDEX('BASE-REFERENCIA'!F:F,MATCH(ORÇAMENTO!D167,'BASE-REFERENCIA'!B:B,0)),"")</f>
        <v/>
      </c>
      <c r="I167" s="209" t="str">
        <f t="shared" ref="I167:I169" si="126">IF(D167&lt;&gt;"",ROUND(G167*H167,2),"")</f>
        <v/>
      </c>
      <c r="J167" s="209" t="str">
        <f t="shared" ref="J167:J169" si="127">IF(D167&lt;&gt;"",ROUND(H167*(1+$D$5),2),"")</f>
        <v/>
      </c>
      <c r="K167" s="267" t="str">
        <f t="shared" ref="K167:K169" si="128">IF(D167&lt;&gt;"",ROUND(G167*J167,2),"")</f>
        <v/>
      </c>
      <c r="L167" s="89"/>
      <c r="M167" s="88"/>
      <c r="N167" s="88"/>
      <c r="O167" s="88"/>
      <c r="P167" s="88"/>
    </row>
    <row r="168" spans="1:16" ht="60" x14ac:dyDescent="0.25">
      <c r="B168" s="268" t="s">
        <v>46548</v>
      </c>
      <c r="C168" s="163" t="str">
        <f>IFERROR(IF(D168&lt;&gt;"",INDEX('BASE-REFERENCIA'!A:A,MATCH(ORÇAMENTO!D168,'BASE-REFERENCIA'!B:B,0)),""),"-")</f>
        <v>COMPOSIÇÃO</v>
      </c>
      <c r="D168" s="162" t="s">
        <v>28184</v>
      </c>
      <c r="E168" s="167" t="str">
        <f>IF(D168&lt;&gt;"",INDEX('BASE-REFERENCIA'!C:C,MATCH(ORÇAMENTO!D168,'BASE-REFERENCIA'!B:B,0)),"")</f>
        <v>CUBA DE EMBUTIR RETANGULAR DE AÇO INOXIDÁVEL, 40 X 34 X 17 CM - FORNECIMENTO E INSTALAÇÃO. AF_01/2020  - BASEADO EM SINAPI (86900)</v>
      </c>
      <c r="F168" s="163" t="str">
        <f>IF(D168&lt;&gt;"",INDEX('BASE-REFERENCIA'!D:D,MATCH(ORÇAMENTO!D168,'BASE-REFERENCIA'!B:B,0)),"")</f>
        <v>UN</v>
      </c>
      <c r="G168" s="164">
        <v>1</v>
      </c>
      <c r="H168" s="21">
        <f>IF(D168&lt;&gt;"",INDEX('BASE-REFERENCIA'!F:F,MATCH(ORÇAMENTO!D168,'BASE-REFERENCIA'!B:B,0)),"")</f>
        <v>258.27</v>
      </c>
      <c r="I168" s="21">
        <f t="shared" si="126"/>
        <v>258.27</v>
      </c>
      <c r="J168" s="21">
        <f t="shared" ca="1" si="127"/>
        <v>322.5</v>
      </c>
      <c r="K168" s="253">
        <f t="shared" ca="1" si="128"/>
        <v>322.5</v>
      </c>
      <c r="L168" s="90"/>
    </row>
    <row r="169" spans="1:16" ht="60" x14ac:dyDescent="0.25">
      <c r="B169" s="268" t="s">
        <v>46599</v>
      </c>
      <c r="C169" s="163" t="str">
        <f>IFERROR(IF(D169&lt;&gt;"",INDEX('BASE-REFERENCIA'!A:A,MATCH(ORÇAMENTO!D169,'BASE-REFERENCIA'!B:B,0)),""),"-")</f>
        <v>SINAPI</v>
      </c>
      <c r="D169" s="162">
        <v>86931</v>
      </c>
      <c r="E169" s="167" t="str">
        <f>IF(D169&lt;&gt;"",INDEX('BASE-REFERENCIA'!C:C,MATCH(ORÇAMENTO!D169,'BASE-REFERENCIA'!B:B,0)),"")</f>
        <v>VASO SANITÁRIO SIFONADO COM CAIXA ACOPLADA LOUÇA BRANCA, INCLUSO ENGATE FLEXÍVEL EM PLÁSTICO BRANCO, 1/2 X 40CM - FORNECIMENTO E INSTALAÇÃO. AF_01/2020</v>
      </c>
      <c r="F169" s="163" t="str">
        <f>IF(D169&lt;&gt;"",INDEX('BASE-REFERENCIA'!D:D,MATCH(ORÇAMENTO!D169,'BASE-REFERENCIA'!B:B,0)),"")</f>
        <v>UN</v>
      </c>
      <c r="G169" s="164">
        <v>1</v>
      </c>
      <c r="H169" s="21">
        <f>IF(D169&lt;&gt;"",INDEX('BASE-REFERENCIA'!F:F,MATCH(ORÇAMENTO!D169,'BASE-REFERENCIA'!B:B,0)),"")</f>
        <v>572.04999999999995</v>
      </c>
      <c r="I169" s="21">
        <f t="shared" si="126"/>
        <v>572.04999999999995</v>
      </c>
      <c r="J169" s="21">
        <f t="shared" ca="1" si="127"/>
        <v>714.32</v>
      </c>
      <c r="K169" s="253">
        <f t="shared" ca="1" si="128"/>
        <v>714.32</v>
      </c>
      <c r="L169" s="90"/>
    </row>
    <row r="170" spans="1:16" ht="30" x14ac:dyDescent="0.25">
      <c r="B170" s="268" t="s">
        <v>46600</v>
      </c>
      <c r="C170" s="163" t="str">
        <f>IFERROR(IF(D170&lt;&gt;"",INDEX('BASE-REFERENCIA'!A:A,MATCH(ORÇAMENTO!D170,'BASE-REFERENCIA'!B:B,0)),""),"-")</f>
        <v>SINAPI</v>
      </c>
      <c r="D170" s="162">
        <v>100849</v>
      </c>
      <c r="E170" s="167" t="str">
        <f>IF(D170&lt;&gt;"",INDEX('BASE-REFERENCIA'!C:C,MATCH(ORÇAMENTO!D170,'BASE-REFERENCIA'!B:B,0)),"")</f>
        <v>ASSENTO SANITÁRIO CONVENCIONAL - FORNECIMENTO E INSTALACAO. AF_01/2020</v>
      </c>
      <c r="F170" s="163" t="str">
        <f>IF(D170&lt;&gt;"",INDEX('BASE-REFERENCIA'!D:D,MATCH(ORÇAMENTO!D170,'BASE-REFERENCIA'!B:B,0)),"")</f>
        <v>UN</v>
      </c>
      <c r="G170" s="164">
        <v>2</v>
      </c>
      <c r="H170" s="21">
        <f>IF(D170&lt;&gt;"",INDEX('BASE-REFERENCIA'!F:F,MATCH(ORÇAMENTO!D170,'BASE-REFERENCIA'!B:B,0)),"")</f>
        <v>44.35</v>
      </c>
      <c r="I170" s="21">
        <f t="shared" ref="I170:I174" si="129">IF(D170&lt;&gt;"",ROUND(G170*H170,2),"")</f>
        <v>88.7</v>
      </c>
      <c r="J170" s="21">
        <f t="shared" ref="J170:J174" ca="1" si="130">IF(D170&lt;&gt;"",ROUND(H170*(1+$D$5),2),"")</f>
        <v>55.38</v>
      </c>
      <c r="K170" s="253">
        <f t="shared" ref="K170:K174" ca="1" si="131">IF(D170&lt;&gt;"",ROUND(G170*J170,2),"")</f>
        <v>110.76</v>
      </c>
      <c r="L170" s="90"/>
    </row>
    <row r="171" spans="1:16" ht="60" x14ac:dyDescent="0.25">
      <c r="B171" s="268" t="s">
        <v>46601</v>
      </c>
      <c r="C171" s="163" t="str">
        <f>IFERROR(IF(D171&lt;&gt;"",INDEX('BASE-REFERENCIA'!A:A,MATCH(ORÇAMENTO!D171,'BASE-REFERENCIA'!B:B,0)),""),"-")</f>
        <v>SINAPI</v>
      </c>
      <c r="D171" s="162">
        <v>95471</v>
      </c>
      <c r="E171" s="167" t="str">
        <f>IF(D171&lt;&gt;"",INDEX('BASE-REFERENCIA'!C:C,MATCH(ORÇAMENTO!D171,'BASE-REFERENCIA'!B:B,0)),"")</f>
        <v>VASO SANITARIO SIFONADO CONVENCIONAL PARA PCD SEM FURO FRONTAL COM LOUÇA BRANCA SEM ASSENTO - FORNECIMENTO E INSTALAÇÃO. AF_01/2020</v>
      </c>
      <c r="F171" s="163" t="str">
        <f>IF(D171&lt;&gt;"",INDEX('BASE-REFERENCIA'!D:D,MATCH(ORÇAMENTO!D171,'BASE-REFERENCIA'!B:B,0)),"")</f>
        <v>UN</v>
      </c>
      <c r="G171" s="164">
        <v>1</v>
      </c>
      <c r="H171" s="21">
        <f>IF(D171&lt;&gt;"",INDEX('BASE-REFERENCIA'!F:F,MATCH(ORÇAMENTO!D171,'BASE-REFERENCIA'!B:B,0)),"")</f>
        <v>877.12</v>
      </c>
      <c r="I171" s="21">
        <f t="shared" ref="I171:I173" si="132">IF(D171&lt;&gt;"",ROUND(G171*H171,2),"")</f>
        <v>877.12</v>
      </c>
      <c r="J171" s="21">
        <f t="shared" ref="J171:J173" ca="1" si="133">IF(D171&lt;&gt;"",ROUND(H171*(1+$D$5),2),"")</f>
        <v>1095.26</v>
      </c>
      <c r="K171" s="253">
        <f t="shared" ref="K171:K173" ca="1" si="134">IF(D171&lt;&gt;"",ROUND(G171*J171,2),"")</f>
        <v>1095.26</v>
      </c>
      <c r="L171" s="90"/>
    </row>
    <row r="172" spans="1:16" ht="105" x14ac:dyDescent="0.25">
      <c r="B172" s="268" t="s">
        <v>46602</v>
      </c>
      <c r="C172" s="163" t="str">
        <f>IFERROR(IF(D172&lt;&gt;"",INDEX('BASE-REFERENCIA'!A:A,MATCH(ORÇAMENTO!D172,'BASE-REFERENCIA'!B:B,0)),""),"-")</f>
        <v>SICOR</v>
      </c>
      <c r="D172" s="162" t="s">
        <v>17166</v>
      </c>
      <c r="E172" s="167" t="str">
        <f>IF(D172&lt;&gt;"",INDEX('BASE-REFERENCIA'!C:C,MATCH(ORÇAMENTO!D172,'BASE-REFERENCIA'!B:B,0)),"")</f>
        <v>TANQUE DE LOUÇA BRANCA COM COLUNA, CAPACIDADE 22 LITROS, INCLUSIVE ACESSÓRIOS DE FIXAÇÃO, VÁLVULA DE ESCOAMENTO DE METAL COM ACABAMENTO CROMADO, SIFÃO DE METAL TIPO COPO COM ACABAMENTO CROMADO E REJUNTAMENTO, EXCLUSIVE TORNEIRA</v>
      </c>
      <c r="F172" s="163" t="str">
        <f>IF(D172&lt;&gt;"",INDEX('BASE-REFERENCIA'!D:D,MATCH(ORÇAMENTO!D172,'BASE-REFERENCIA'!B:B,0)),"")</f>
        <v>un</v>
      </c>
      <c r="G172" s="164">
        <v>1</v>
      </c>
      <c r="H172" s="21">
        <f>IF(D172&lt;&gt;"",INDEX('BASE-REFERENCIA'!F:F,MATCH(ORÇAMENTO!D172,'BASE-REFERENCIA'!B:B,0)),"")</f>
        <v>910.11</v>
      </c>
      <c r="I172" s="21">
        <f t="shared" si="132"/>
        <v>910.11</v>
      </c>
      <c r="J172" s="21">
        <f t="shared" ca="1" si="133"/>
        <v>1136.45</v>
      </c>
      <c r="K172" s="253">
        <f t="shared" ca="1" si="134"/>
        <v>1136.45</v>
      </c>
      <c r="L172" s="90"/>
    </row>
    <row r="173" spans="1:16" ht="45" x14ac:dyDescent="0.25">
      <c r="B173" s="268" t="s">
        <v>46603</v>
      </c>
      <c r="C173" s="163" t="str">
        <f>IFERROR(IF(D173&lt;&gt;"",INDEX('BASE-REFERENCIA'!A:A,MATCH(ORÇAMENTO!D173,'BASE-REFERENCIA'!B:B,0)),""),"-")</f>
        <v>SINAPI</v>
      </c>
      <c r="D173" s="162">
        <v>86904</v>
      </c>
      <c r="E173" s="167" t="str">
        <f>IF(D173&lt;&gt;"",INDEX('BASE-REFERENCIA'!C:C,MATCH(ORÇAMENTO!D173,'BASE-REFERENCIA'!B:B,0)),"")</f>
        <v>LAVATÓRIO LOUÇA BRANCA SUSPENSO, 29,5 X 39CM OU EQUIVALENTE, PADRÃO POPULAR - FORNECIMENTO E INSTALAÇÃO. AF_01/2020</v>
      </c>
      <c r="F173" s="163" t="str">
        <f>IF(D173&lt;&gt;"",INDEX('BASE-REFERENCIA'!D:D,MATCH(ORÇAMENTO!D173,'BASE-REFERENCIA'!B:B,0)),"")</f>
        <v>UN</v>
      </c>
      <c r="G173" s="164">
        <v>1</v>
      </c>
      <c r="H173" s="21">
        <f>IF(D173&lt;&gt;"",INDEX('BASE-REFERENCIA'!F:F,MATCH(ORÇAMENTO!D173,'BASE-REFERENCIA'!B:B,0)),"")</f>
        <v>169.62</v>
      </c>
      <c r="I173" s="21">
        <f t="shared" si="132"/>
        <v>169.62</v>
      </c>
      <c r="J173" s="21">
        <f t="shared" ca="1" si="133"/>
        <v>211.8</v>
      </c>
      <c r="K173" s="253">
        <f t="shared" ca="1" si="134"/>
        <v>211.8</v>
      </c>
      <c r="L173" s="90"/>
    </row>
    <row r="174" spans="1:16" ht="30" customHeight="1" x14ac:dyDescent="0.25">
      <c r="B174" s="268" t="s">
        <v>46604</v>
      </c>
      <c r="C174" s="163" t="str">
        <f>IFERROR(IF(D174&lt;&gt;"",INDEX('BASE-REFERENCIA'!A:A,MATCH(ORÇAMENTO!D174,'BASE-REFERENCIA'!B:B,0)),""),"-")</f>
        <v>COMPOSIÇÃO</v>
      </c>
      <c r="D174" s="162" t="s">
        <v>28185</v>
      </c>
      <c r="E174" s="167" t="str">
        <f>IF(D174&lt;&gt;"",INDEX('BASE-REFERENCIA'!C:C,MATCH(ORÇAMENTO!D174,'BASE-REFERENCIA'!B:B,0)),"")</f>
        <v>LAVATORIO (CANTO) ACESSIVEL - BASEADO EM FDE (08.16.056)</v>
      </c>
      <c r="F174" s="163" t="str">
        <f>IF(D174&lt;&gt;"",INDEX('BASE-REFERENCIA'!D:D,MATCH(ORÇAMENTO!D174,'BASE-REFERENCIA'!B:B,0)),"")</f>
        <v>CJ</v>
      </c>
      <c r="G174" s="164">
        <v>1</v>
      </c>
      <c r="H174" s="21">
        <f>IF(D174&lt;&gt;"",INDEX('BASE-REFERENCIA'!F:F,MATCH(ORÇAMENTO!D174,'BASE-REFERENCIA'!B:B,0)),"")</f>
        <v>1343.36</v>
      </c>
      <c r="I174" s="21">
        <f t="shared" si="129"/>
        <v>1343.36</v>
      </c>
      <c r="J174" s="21">
        <f t="shared" ca="1" si="130"/>
        <v>1677.45</v>
      </c>
      <c r="K174" s="253">
        <f t="shared" ca="1" si="131"/>
        <v>1677.45</v>
      </c>
      <c r="L174" s="90"/>
    </row>
    <row r="175" spans="1:16" ht="15" customHeight="1" x14ac:dyDescent="0.25">
      <c r="B175" s="254"/>
      <c r="C175" s="126"/>
      <c r="D175" s="126"/>
      <c r="E175" s="125" t="s">
        <v>46546</v>
      </c>
      <c r="F175" s="126"/>
      <c r="G175" s="126"/>
      <c r="H175" s="126"/>
      <c r="I175" s="126"/>
      <c r="J175" s="124"/>
      <c r="K175" s="255">
        <f ca="1">SUBTOTAL(9,OFFSET(K167,1,0):OFFSET(K175,-1,0))</f>
        <v>5268.54</v>
      </c>
      <c r="L175" s="89"/>
      <c r="M175" s="88"/>
      <c r="N175" s="88"/>
      <c r="O175" s="88"/>
      <c r="P175" s="88"/>
    </row>
    <row r="176" spans="1:16" s="96" customFormat="1" ht="11.25" customHeight="1" x14ac:dyDescent="0.25">
      <c r="A176" s="92"/>
      <c r="B176" s="260"/>
      <c r="C176" s="93"/>
      <c r="D176" s="93"/>
      <c r="E176" s="93"/>
      <c r="F176" s="93"/>
      <c r="G176" s="93"/>
      <c r="H176" s="93"/>
      <c r="I176" s="93"/>
      <c r="J176" s="94"/>
      <c r="K176" s="261"/>
      <c r="L176" s="95"/>
    </row>
    <row r="177" spans="1:16" x14ac:dyDescent="0.25">
      <c r="B177" s="266" t="s">
        <v>46605</v>
      </c>
      <c r="C177" s="161" t="str">
        <f>IFERROR(IF(D177&lt;&gt;"",INDEX('BASE-REFERENCIA'!A:A,MATCH(ORÇAMENTO!D177,'BASE-REFERENCIA'!B:B,0)),""),"-")</f>
        <v/>
      </c>
      <c r="D177" s="161"/>
      <c r="E177" s="161" t="s">
        <v>46652</v>
      </c>
      <c r="F177" s="161" t="str">
        <f>IF(D177&lt;&gt;"",INDEX('BASE-REFERENCIA'!D:D,MATCH(ORÇAMENTO!D177,'BASE-REFERENCIA'!B:B,0)),"")</f>
        <v/>
      </c>
      <c r="G177" s="208"/>
      <c r="H177" s="209" t="str">
        <f>IF(D177&lt;&gt;"",INDEX('BASE-REFERENCIA'!F:F,MATCH(ORÇAMENTO!D177,'BASE-REFERENCIA'!B:B,0)),"")</f>
        <v/>
      </c>
      <c r="I177" s="209" t="str">
        <f t="shared" ref="I177:I183" si="135">IF(D177&lt;&gt;"",ROUND(G177*H177,2),"")</f>
        <v/>
      </c>
      <c r="J177" s="209" t="str">
        <f t="shared" ref="J177:J183" si="136">IF(D177&lt;&gt;"",ROUND(H177*(1+$D$5),2),"")</f>
        <v/>
      </c>
      <c r="K177" s="267" t="str">
        <f t="shared" ref="K177:K183" si="137">IF(D177&lt;&gt;"",ROUND(G177*J177,2),"")</f>
        <v/>
      </c>
      <c r="L177" s="89"/>
      <c r="M177" s="88"/>
      <c r="N177" s="88"/>
      <c r="O177" s="88"/>
      <c r="P177" s="88"/>
    </row>
    <row r="178" spans="1:16" ht="30" customHeight="1" x14ac:dyDescent="0.25">
      <c r="B178" s="268" t="s">
        <v>46606</v>
      </c>
      <c r="C178" s="163" t="str">
        <f>IFERROR(IF(D178&lt;&gt;"",INDEX('BASE-REFERENCIA'!A:A,MATCH(ORÇAMENTO!D178,'BASE-REFERENCIA'!B:B,0)),""),"-")</f>
        <v>SICOR</v>
      </c>
      <c r="D178" s="162" t="s">
        <v>17362</v>
      </c>
      <c r="E178" s="167" t="str">
        <f>IF(D178&lt;&gt;"",INDEX('BASE-REFERENCIA'!C:C,MATCH(ORÇAMENTO!D178,'BASE-REFERENCIA'!B:B,0)),"")</f>
        <v>BANCADA EM GRANITO, COR CINZA ANDORINHA, ESP. 2CM, ACABAMENTO POLIDO, APOIADA EM CONSOLE DE METALON (50X30)MM, EXCLUSIVE RODABANCA/FRONTÃO, TESTEIRA/FAIXA, FURO EM BANCADA, CUBA METÁLICA, VÁLVULA, SIFÃO, TORNEIRA E ENGATE FLEXÍVEL</v>
      </c>
      <c r="F178" s="163" t="str">
        <f>IF(D178&lt;&gt;"",INDEX('BASE-REFERENCIA'!D:D,MATCH(ORÇAMENTO!D178,'BASE-REFERENCIA'!B:B,0)),"")</f>
        <v>m2</v>
      </c>
      <c r="G178" s="164">
        <v>1.08</v>
      </c>
      <c r="H178" s="21">
        <f>IF(D178&lt;&gt;"",INDEX('BASE-REFERENCIA'!F:F,MATCH(ORÇAMENTO!D178,'BASE-REFERENCIA'!B:B,0)),"")</f>
        <v>421.83</v>
      </c>
      <c r="I178" s="21">
        <f t="shared" si="135"/>
        <v>455.58</v>
      </c>
      <c r="J178" s="21">
        <f t="shared" ca="1" si="136"/>
        <v>526.74</v>
      </c>
      <c r="K178" s="253">
        <f t="shared" ca="1" si="137"/>
        <v>568.88</v>
      </c>
      <c r="L178" s="90"/>
    </row>
    <row r="179" spans="1:16" ht="75" x14ac:dyDescent="0.25">
      <c r="B179" s="268" t="s">
        <v>46607</v>
      </c>
      <c r="C179" s="163" t="str">
        <f>IFERROR(IF(D179&lt;&gt;"",INDEX('BASE-REFERENCIA'!A:A,MATCH(ORÇAMENTO!D179,'BASE-REFERENCIA'!B:B,0)),""),"-")</f>
        <v>SICOR</v>
      </c>
      <c r="D179" s="162" t="s">
        <v>17373</v>
      </c>
      <c r="E179" s="167" t="str">
        <f>IF(D179&lt;&gt;"",INDEX('BASE-REFERENCIA'!C:C,MATCH(ORÇAMENTO!D179,'BASE-REFERENCIA'!B:B,0)),"")</f>
        <v>TESTEIRA PARA BANCADA EM GRANITO, COR CINZA ANDORINHA, ESP. 2CM, ALTURA DE 10CM, INCLUSIVE POLIMENTO, CORTE/COLAGEM EM MEIA ESQUADRIA E MASSA PLÁSTICA NA COR DA PEDRA</v>
      </c>
      <c r="F179" s="163" t="str">
        <f>IF(D179&lt;&gt;"",INDEX('BASE-REFERENCIA'!D:D,MATCH(ORÇAMENTO!D179,'BASE-REFERENCIA'!B:B,0)),"")</f>
        <v>m</v>
      </c>
      <c r="G179" s="164">
        <v>1.58</v>
      </c>
      <c r="H179" s="21">
        <f>IF(D179&lt;&gt;"",INDEX('BASE-REFERENCIA'!F:F,MATCH(ORÇAMENTO!D179,'BASE-REFERENCIA'!B:B,0)),"")</f>
        <v>222.93</v>
      </c>
      <c r="I179" s="21">
        <f t="shared" si="135"/>
        <v>352.23</v>
      </c>
      <c r="J179" s="21">
        <f t="shared" ca="1" si="136"/>
        <v>278.37</v>
      </c>
      <c r="K179" s="253">
        <f t="shared" ca="1" si="137"/>
        <v>439.82</v>
      </c>
      <c r="L179" s="90"/>
    </row>
    <row r="180" spans="1:16" ht="30" customHeight="1" x14ac:dyDescent="0.25">
      <c r="B180" s="268" t="s">
        <v>46608</v>
      </c>
      <c r="C180" s="163" t="str">
        <f>IFERROR(IF(D180&lt;&gt;"",INDEX('BASE-REFERENCIA'!A:A,MATCH(ORÇAMENTO!D180,'BASE-REFERENCIA'!B:B,0)),""),"-")</f>
        <v>SICOR</v>
      </c>
      <c r="D180" s="162" t="s">
        <v>17369</v>
      </c>
      <c r="E180" s="167" t="str">
        <f>IF(D180&lt;&gt;"",INDEX('BASE-REFERENCIA'!C:C,MATCH(ORÇAMENTO!D180,'BASE-REFERENCIA'!B:B,0)),"")</f>
        <v>RODABANCA/FRONTÃO PARA BANCADA EM GRANITO, COR CINZA ANDORINHA, ESP. 2CM, ALTURA DE 10CM, INCLUSIVE REJUNTAMENTO EM MASSA PLÁSTICA NA COR DA PEDRA</v>
      </c>
      <c r="F180" s="163" t="str">
        <f>IF(D180&lt;&gt;"",INDEX('BASE-REFERENCIA'!D:D,MATCH(ORÇAMENTO!D180,'BASE-REFERENCIA'!B:B,0)),"")</f>
        <v>m</v>
      </c>
      <c r="G180" s="164">
        <v>1.58</v>
      </c>
      <c r="H180" s="21">
        <f>IF(D180&lt;&gt;"",INDEX('BASE-REFERENCIA'!F:F,MATCH(ORÇAMENTO!D180,'BASE-REFERENCIA'!B:B,0)),"")</f>
        <v>54.05</v>
      </c>
      <c r="I180" s="21">
        <f t="shared" si="135"/>
        <v>85.4</v>
      </c>
      <c r="J180" s="21">
        <f t="shared" ca="1" si="136"/>
        <v>67.489999999999995</v>
      </c>
      <c r="K180" s="253">
        <f t="shared" ca="1" si="137"/>
        <v>106.63</v>
      </c>
      <c r="L180" s="90"/>
    </row>
    <row r="181" spans="1:16" ht="30" customHeight="1" x14ac:dyDescent="0.25">
      <c r="B181" s="268" t="s">
        <v>46609</v>
      </c>
      <c r="C181" s="163" t="str">
        <f>IFERROR(IF(D181&lt;&gt;"",INDEX('BASE-REFERENCIA'!A:A,MATCH(ORÇAMENTO!D181,'BASE-REFERENCIA'!B:B,0)),""),"-")</f>
        <v>SICOR</v>
      </c>
      <c r="D181" s="162" t="s">
        <v>17366</v>
      </c>
      <c r="E181" s="167" t="str">
        <f>IF(D181&lt;&gt;"",INDEX('BASE-REFERENCIA'!C:C,MATCH(ORÇAMENTO!D181,'BASE-REFERENCIA'!B:B,0)),"")</f>
        <v>FURO DE BOJO EM BANCADA DE GRANITO/MÁRMORE, INCLUSIVE COLAGEM COM MASSA PLÁSTICA</v>
      </c>
      <c r="F181" s="163" t="str">
        <f>IF(D181&lt;&gt;"",INDEX('BASE-REFERENCIA'!D:D,MATCH(ORÇAMENTO!D181,'BASE-REFERENCIA'!B:B,0)),"")</f>
        <v>un</v>
      </c>
      <c r="G181" s="164">
        <v>3</v>
      </c>
      <c r="H181" s="21">
        <f>IF(D181&lt;&gt;"",INDEX('BASE-REFERENCIA'!F:F,MATCH(ORÇAMENTO!D181,'BASE-REFERENCIA'!B:B,0)),"")</f>
        <v>127.89</v>
      </c>
      <c r="I181" s="21">
        <f t="shared" si="135"/>
        <v>383.67</v>
      </c>
      <c r="J181" s="21">
        <f t="shared" ca="1" si="136"/>
        <v>159.69999999999999</v>
      </c>
      <c r="K181" s="253">
        <f t="shared" ca="1" si="137"/>
        <v>479.1</v>
      </c>
      <c r="L181" s="90"/>
    </row>
    <row r="182" spans="1:16" ht="75" x14ac:dyDescent="0.25">
      <c r="B182" s="268" t="s">
        <v>46610</v>
      </c>
      <c r="C182" s="163" t="str">
        <f>IFERROR(IF(D182&lt;&gt;"",INDEX('BASE-REFERENCIA'!A:A,MATCH(ORÇAMENTO!D182,'BASE-REFERENCIA'!B:B,0)),""),"-")</f>
        <v>SICOR</v>
      </c>
      <c r="D182" s="162" t="s">
        <v>16708</v>
      </c>
      <c r="E182" s="167" t="str">
        <f>IF(D182&lt;&gt;"",INDEX('BASE-REFERENCIA'!C:C,MATCH(ORÇAMENTO!D182,'BASE-REFERENCIA'!B:B,0)),"")</f>
        <v>SOLEIRA DE GRANITO, COR CINZA ANDORINHA, ESP. 2CM, ACABAMENTO POLIDO, ASSENTAMENTO COM ARGAMASSA INDUSTRIALIZADA, INCLUSIVE REJUNTAMENTO</v>
      </c>
      <c r="F182" s="163" t="str">
        <f>IF(D182&lt;&gt;"",INDEX('BASE-REFERENCIA'!D:D,MATCH(ORÇAMENTO!D182,'BASE-REFERENCIA'!B:B,0)),"")</f>
        <v>m2</v>
      </c>
      <c r="G182" s="164">
        <v>3.73</v>
      </c>
      <c r="H182" s="21">
        <f>IF(D182&lt;&gt;"",INDEX('BASE-REFERENCIA'!F:F,MATCH(ORÇAMENTO!D182,'BASE-REFERENCIA'!B:B,0)),"")</f>
        <v>329.81</v>
      </c>
      <c r="I182" s="21">
        <f t="shared" si="135"/>
        <v>1230.19</v>
      </c>
      <c r="J182" s="21">
        <f t="shared" ca="1" si="136"/>
        <v>411.83</v>
      </c>
      <c r="K182" s="253">
        <f t="shared" ca="1" si="137"/>
        <v>1536.13</v>
      </c>
      <c r="L182" s="90"/>
    </row>
    <row r="183" spans="1:16" ht="30" customHeight="1" x14ac:dyDescent="0.25">
      <c r="B183" s="268" t="s">
        <v>46611</v>
      </c>
      <c r="C183" s="163" t="str">
        <f>IFERROR(IF(D183&lt;&gt;"",INDEX('BASE-REFERENCIA'!A:A,MATCH(ORÇAMENTO!D183,'BASE-REFERENCIA'!B:B,0)),""),"-")</f>
        <v>SICOR</v>
      </c>
      <c r="D183" s="162" t="s">
        <v>16692</v>
      </c>
      <c r="E183" s="167" t="str">
        <f>IF(D183&lt;&gt;"",INDEX('BASE-REFERENCIA'!C:C,MATCH(ORÇAMENTO!D183,'BASE-REFERENCIA'!B:B,0)),"")</f>
        <v>PEITORIL DE GRANITO, NA COR CINZA ANDORINHA, COM PINGADEIRA, ESP. 2CM, ACABAMENTO POLIDO, ASSENTAMENTO COM ARGAMASSA INDUSTRIALIZADA, INCLUSIVE REJUNTAMENTO</v>
      </c>
      <c r="F183" s="163" t="str">
        <f>IF(D183&lt;&gt;"",INDEX('BASE-REFERENCIA'!D:D,MATCH(ORÇAMENTO!D183,'BASE-REFERENCIA'!B:B,0)),"")</f>
        <v>m2</v>
      </c>
      <c r="G183" s="164">
        <v>0.94</v>
      </c>
      <c r="H183" s="21">
        <f>IF(D183&lt;&gt;"",INDEX('BASE-REFERENCIA'!F:F,MATCH(ORÇAMENTO!D183,'BASE-REFERENCIA'!B:B,0)),"")</f>
        <v>301.83999999999997</v>
      </c>
      <c r="I183" s="21">
        <f t="shared" si="135"/>
        <v>283.73</v>
      </c>
      <c r="J183" s="21">
        <f t="shared" ca="1" si="136"/>
        <v>376.91</v>
      </c>
      <c r="K183" s="253">
        <f t="shared" ca="1" si="137"/>
        <v>354.3</v>
      </c>
      <c r="L183" s="90"/>
    </row>
    <row r="184" spans="1:16" ht="15" customHeight="1" x14ac:dyDescent="0.25">
      <c r="B184" s="254"/>
      <c r="C184" s="126"/>
      <c r="D184" s="126"/>
      <c r="E184" s="125" t="s">
        <v>46612</v>
      </c>
      <c r="F184" s="126"/>
      <c r="G184" s="126"/>
      <c r="H184" s="126"/>
      <c r="I184" s="126"/>
      <c r="J184" s="124"/>
      <c r="K184" s="255">
        <f ca="1">SUBTOTAL(9,OFFSET(K177,1,0):OFFSET(K184,-1,0))</f>
        <v>3484.86</v>
      </c>
      <c r="L184" s="89"/>
      <c r="M184" s="88"/>
      <c r="N184" s="88"/>
      <c r="O184" s="88"/>
      <c r="P184" s="88"/>
    </row>
    <row r="185" spans="1:16" s="96" customFormat="1" ht="11.25" customHeight="1" x14ac:dyDescent="0.25">
      <c r="A185" s="92"/>
      <c r="B185" s="260"/>
      <c r="C185" s="93"/>
      <c r="D185" s="93"/>
      <c r="E185" s="93"/>
      <c r="F185" s="93"/>
      <c r="G185" s="93"/>
      <c r="H185" s="93"/>
      <c r="I185" s="93"/>
      <c r="J185" s="94"/>
      <c r="K185" s="261"/>
      <c r="L185" s="95"/>
    </row>
    <row r="186" spans="1:16" x14ac:dyDescent="0.25">
      <c r="B186" s="266" t="s">
        <v>46614</v>
      </c>
      <c r="C186" s="161" t="str">
        <f>IFERROR(IF(D186&lt;&gt;"",INDEX('BASE-REFERENCIA'!A:A,MATCH(ORÇAMENTO!D186,'BASE-REFERENCIA'!B:B,0)),""),"-")</f>
        <v/>
      </c>
      <c r="D186" s="161"/>
      <c r="E186" s="161" t="s">
        <v>46653</v>
      </c>
      <c r="F186" s="161" t="str">
        <f>IF(D186&lt;&gt;"",INDEX('BASE-REFERENCIA'!D:D,MATCH(ORÇAMENTO!D186,'BASE-REFERENCIA'!B:B,0)),"")</f>
        <v/>
      </c>
      <c r="G186" s="208"/>
      <c r="H186" s="209" t="str">
        <f>IF(D186&lt;&gt;"",INDEX('BASE-REFERENCIA'!F:F,MATCH(ORÇAMENTO!D186,'BASE-REFERENCIA'!B:B,0)),"")</f>
        <v/>
      </c>
      <c r="I186" s="209" t="str">
        <f t="shared" ref="I186:I200" si="138">IF(D186&lt;&gt;"",ROUND(G186*H186,2),"")</f>
        <v/>
      </c>
      <c r="J186" s="209" t="str">
        <f t="shared" ref="J186:J200" si="139">IF(D186&lt;&gt;"",ROUND(H186*(1+$D$5),2),"")</f>
        <v/>
      </c>
      <c r="K186" s="267" t="str">
        <f t="shared" ref="K186:K200" si="140">IF(D186&lt;&gt;"",ROUND(G186*J186,2),"")</f>
        <v/>
      </c>
      <c r="L186" s="89"/>
      <c r="M186" s="88"/>
      <c r="N186" s="88"/>
      <c r="O186" s="88"/>
      <c r="P186" s="88"/>
    </row>
    <row r="187" spans="1:16" ht="30" customHeight="1" x14ac:dyDescent="0.25">
      <c r="B187" s="268" t="s">
        <v>46615</v>
      </c>
      <c r="C187" s="163" t="str">
        <f>IFERROR(IF(D187&lt;&gt;"",INDEX('BASE-REFERENCIA'!A:A,MATCH(ORÇAMENTO!D187,'BASE-REFERENCIA'!B:B,0)),""),"-")</f>
        <v>SINAPI</v>
      </c>
      <c r="D187" s="162">
        <v>86911</v>
      </c>
      <c r="E187" s="167" t="str">
        <f>IF(D187&lt;&gt;"",INDEX('BASE-REFERENCIA'!C:C,MATCH(ORÇAMENTO!D187,'BASE-REFERENCIA'!B:B,0)),"")</f>
        <v>TORNEIRA CROMADA LONGA, DE PAREDE, 1/2" OU 3/4", PARA PIA DE COZINHA, PADRÃO POPULAR - FORNECIMENTO E INSTALAÇÃO. AF_01/2020</v>
      </c>
      <c r="F187" s="163" t="str">
        <f>IF(D187&lt;&gt;"",INDEX('BASE-REFERENCIA'!D:D,MATCH(ORÇAMENTO!D187,'BASE-REFERENCIA'!B:B,0)),"")</f>
        <v>UN</v>
      </c>
      <c r="G187" s="164">
        <v>1</v>
      </c>
      <c r="H187" s="21">
        <f>IF(D187&lt;&gt;"",INDEX('BASE-REFERENCIA'!F:F,MATCH(ORÇAMENTO!D187,'BASE-REFERENCIA'!B:B,0)),"")</f>
        <v>85.64</v>
      </c>
      <c r="I187" s="21">
        <f t="shared" si="138"/>
        <v>85.64</v>
      </c>
      <c r="J187" s="21">
        <f t="shared" ca="1" si="139"/>
        <v>106.94</v>
      </c>
      <c r="K187" s="253">
        <f t="shared" ca="1" si="140"/>
        <v>106.94</v>
      </c>
      <c r="L187" s="90"/>
    </row>
    <row r="188" spans="1:16" ht="45" x14ac:dyDescent="0.25">
      <c r="B188" s="268" t="s">
        <v>46616</v>
      </c>
      <c r="C188" s="163" t="str">
        <f>IFERROR(IF(D188&lt;&gt;"",INDEX('BASE-REFERENCIA'!A:A,MATCH(ORÇAMENTO!D188,'BASE-REFERENCIA'!B:B,0)),""),"-")</f>
        <v>SINAPI</v>
      </c>
      <c r="D188" s="162">
        <v>86913</v>
      </c>
      <c r="E188" s="167" t="str">
        <f>IF(D188&lt;&gt;"",INDEX('BASE-REFERENCIA'!C:C,MATCH(ORÇAMENTO!D188,'BASE-REFERENCIA'!B:B,0)),"")</f>
        <v>TORNEIRA CROMADA 1/2" OU 3/4" PARA TANQUE, PADRÃO POPULAR - FORNECIMENTO E INSTALAÇÃO. AF_01/2020</v>
      </c>
      <c r="F188" s="163" t="str">
        <f>IF(D188&lt;&gt;"",INDEX('BASE-REFERENCIA'!D:D,MATCH(ORÇAMENTO!D188,'BASE-REFERENCIA'!B:B,0)),"")</f>
        <v>UN</v>
      </c>
      <c r="G188" s="164">
        <v>2</v>
      </c>
      <c r="H188" s="21">
        <f>IF(D188&lt;&gt;"",INDEX('BASE-REFERENCIA'!F:F,MATCH(ORÇAMENTO!D188,'BASE-REFERENCIA'!B:B,0)),"")</f>
        <v>54.12</v>
      </c>
      <c r="I188" s="21">
        <f t="shared" si="138"/>
        <v>108.24</v>
      </c>
      <c r="J188" s="21">
        <f t="shared" ca="1" si="139"/>
        <v>67.58</v>
      </c>
      <c r="K188" s="253">
        <f t="shared" ca="1" si="140"/>
        <v>135.16</v>
      </c>
      <c r="L188" s="90"/>
    </row>
    <row r="189" spans="1:16" ht="30" customHeight="1" x14ac:dyDescent="0.25">
      <c r="B189" s="268" t="s">
        <v>46617</v>
      </c>
      <c r="C189" s="163" t="str">
        <f>IFERROR(IF(D189&lt;&gt;"",INDEX('BASE-REFERENCIA'!A:A,MATCH(ORÇAMENTO!D189,'BASE-REFERENCIA'!B:B,0)),""),"-")</f>
        <v>SINAPI</v>
      </c>
      <c r="D189" s="162">
        <v>86906</v>
      </c>
      <c r="E189" s="167" t="str">
        <f>IF(D189&lt;&gt;"",INDEX('BASE-REFERENCIA'!C:C,MATCH(ORÇAMENTO!D189,'BASE-REFERENCIA'!B:B,0)),"")</f>
        <v>TORNEIRA CROMADA DE MESA, 1/2" OU 3/4", PARA LAVATÓRIO, PADRÃO POPULAR - FORNECIMENTO E INSTALAÇÃO. AF_01/2020</v>
      </c>
      <c r="F189" s="163" t="str">
        <f>IF(D189&lt;&gt;"",INDEX('BASE-REFERENCIA'!D:D,MATCH(ORÇAMENTO!D189,'BASE-REFERENCIA'!B:B,0)),"")</f>
        <v>UN</v>
      </c>
      <c r="G189" s="164">
        <v>2</v>
      </c>
      <c r="H189" s="21">
        <f>IF(D189&lt;&gt;"",INDEX('BASE-REFERENCIA'!F:F,MATCH(ORÇAMENTO!D189,'BASE-REFERENCIA'!B:B,0)),"")</f>
        <v>73.16</v>
      </c>
      <c r="I189" s="21">
        <f t="shared" si="138"/>
        <v>146.32</v>
      </c>
      <c r="J189" s="21">
        <f t="shared" ca="1" si="139"/>
        <v>91.35</v>
      </c>
      <c r="K189" s="253">
        <f t="shared" ca="1" si="140"/>
        <v>182.7</v>
      </c>
      <c r="L189" s="90"/>
    </row>
    <row r="190" spans="1:16" ht="30" customHeight="1" x14ac:dyDescent="0.25">
      <c r="B190" s="268" t="s">
        <v>46618</v>
      </c>
      <c r="C190" s="163" t="str">
        <f>IFERROR(IF(D190&lt;&gt;"",INDEX('BASE-REFERENCIA'!A:A,MATCH(ORÇAMENTO!D190,'BASE-REFERENCIA'!B:B,0)),""),"-")</f>
        <v>SICOR</v>
      </c>
      <c r="D190" s="162" t="s">
        <v>17279</v>
      </c>
      <c r="E190" s="167" t="str">
        <f>IF(D190&lt;&gt;"",INDEX('BASE-REFERENCIA'!C:C,MATCH(ORÇAMENTO!D190,'BASE-REFERENCIA'!B:B,0)),"")</f>
        <v>DUCHA HIGIÊNICA COM REGISTRO PARA CONTROLE DE FLUXO DE ÁGUA, DIÂMETRO DE 1/2" (20MM), INCLUSIVE ACESSÓRIOS</v>
      </c>
      <c r="F190" s="163" t="str">
        <f>IF(D190&lt;&gt;"",INDEX('BASE-REFERENCIA'!D:D,MATCH(ORÇAMENTO!D190,'BASE-REFERENCIA'!B:B,0)),"")</f>
        <v>un</v>
      </c>
      <c r="G190" s="164">
        <v>2</v>
      </c>
      <c r="H190" s="21">
        <f>IF(D190&lt;&gt;"",INDEX('BASE-REFERENCIA'!F:F,MATCH(ORÇAMENTO!D190,'BASE-REFERENCIA'!B:B,0)),"")</f>
        <v>156.81</v>
      </c>
      <c r="I190" s="21">
        <f t="shared" si="138"/>
        <v>313.62</v>
      </c>
      <c r="J190" s="21">
        <f t="shared" ca="1" si="139"/>
        <v>195.81</v>
      </c>
      <c r="K190" s="253">
        <f t="shared" ca="1" si="140"/>
        <v>391.62</v>
      </c>
      <c r="L190" s="90"/>
    </row>
    <row r="191" spans="1:16" ht="60" x14ac:dyDescent="0.25">
      <c r="B191" s="268" t="s">
        <v>46619</v>
      </c>
      <c r="C191" s="163" t="str">
        <f>IFERROR(IF(D191&lt;&gt;"",INDEX('BASE-REFERENCIA'!A:A,MATCH(ORÇAMENTO!D191,'BASE-REFERENCIA'!B:B,0)),""),"-")</f>
        <v>SINAPI</v>
      </c>
      <c r="D191" s="162">
        <v>95547</v>
      </c>
      <c r="E191" s="167" t="str">
        <f>IF(D191&lt;&gt;"",INDEX('BASE-REFERENCIA'!C:C,MATCH(ORÇAMENTO!D191,'BASE-REFERENCIA'!B:B,0)),"")</f>
        <v>SABONETEIRA PLASTICA TIPO DISPENSER PARA SABONETE LIQUIDO COM RESERVATORIO 800 A 1500 ML, INCLUSO FIXAÇÃO. AF_01/2020</v>
      </c>
      <c r="F191" s="163" t="str">
        <f>IF(D191&lt;&gt;"",INDEX('BASE-REFERENCIA'!D:D,MATCH(ORÇAMENTO!D191,'BASE-REFERENCIA'!B:B,0)),"")</f>
        <v>UN</v>
      </c>
      <c r="G191" s="164">
        <v>2</v>
      </c>
      <c r="H191" s="21">
        <f>IF(D191&lt;&gt;"",INDEX('BASE-REFERENCIA'!F:F,MATCH(ORÇAMENTO!D191,'BASE-REFERENCIA'!B:B,0)),"")</f>
        <v>53.1</v>
      </c>
      <c r="I191" s="21">
        <f t="shared" si="138"/>
        <v>106.2</v>
      </c>
      <c r="J191" s="21">
        <f t="shared" ca="1" si="139"/>
        <v>66.31</v>
      </c>
      <c r="K191" s="253">
        <f t="shared" ca="1" si="140"/>
        <v>132.62</v>
      </c>
      <c r="L191" s="90"/>
    </row>
    <row r="192" spans="1:16" ht="30" customHeight="1" x14ac:dyDescent="0.25">
      <c r="B192" s="268" t="s">
        <v>46620</v>
      </c>
      <c r="C192" s="163" t="str">
        <f>IFERROR(IF(D192&lt;&gt;"",INDEX('BASE-REFERENCIA'!A:A,MATCH(ORÇAMENTO!D192,'BASE-REFERENCIA'!B:B,0)),""),"-")</f>
        <v>SICOR</v>
      </c>
      <c r="D192" s="162" t="s">
        <v>17335</v>
      </c>
      <c r="E192" s="167" t="str">
        <f>IF(D192&lt;&gt;"",INDEX('BASE-REFERENCIA'!C:C,MATCH(ORÇAMENTO!D192,'BASE-REFERENCIA'!B:B,0)),"")</f>
        <v>DISTRIBUIDOR/DISPENSER PARA PORTA PAPEL TOALHA PARA INTERFOLHAS DE DUAS (2) OU TRÊS (3) DOBRAS, EM PLÁSTICO, INCLUSIVE ACESSÓRIOS PARA FIXAÇÃO</v>
      </c>
      <c r="F192" s="163" t="str">
        <f>IF(D192&lt;&gt;"",INDEX('BASE-REFERENCIA'!D:D,MATCH(ORÇAMENTO!D192,'BASE-REFERENCIA'!B:B,0)),"")</f>
        <v>un</v>
      </c>
      <c r="G192" s="164">
        <v>2</v>
      </c>
      <c r="H192" s="21">
        <f>IF(D192&lt;&gt;"",INDEX('BASE-REFERENCIA'!F:F,MATCH(ORÇAMENTO!D192,'BASE-REFERENCIA'!B:B,0)),"")</f>
        <v>72.86</v>
      </c>
      <c r="I192" s="21">
        <f t="shared" si="138"/>
        <v>145.72</v>
      </c>
      <c r="J192" s="21">
        <f t="shared" ca="1" si="139"/>
        <v>90.98</v>
      </c>
      <c r="K192" s="253">
        <f t="shared" ca="1" si="140"/>
        <v>181.96</v>
      </c>
      <c r="L192" s="90"/>
    </row>
    <row r="193" spans="1:16" ht="60" x14ac:dyDescent="0.25">
      <c r="B193" s="268" t="s">
        <v>46621</v>
      </c>
      <c r="C193" s="163" t="str">
        <f>IFERROR(IF(D193&lt;&gt;"",INDEX('BASE-REFERENCIA'!A:A,MATCH(ORÇAMENTO!D193,'BASE-REFERENCIA'!B:B,0)),""),"-")</f>
        <v>SICOR</v>
      </c>
      <c r="D193" s="162" t="s">
        <v>17301</v>
      </c>
      <c r="E193" s="167" t="str">
        <f>IF(D193&lt;&gt;"",INDEX('BASE-REFERENCIA'!C:C,MATCH(ORÇAMENTO!D193,'BASE-REFERENCIA'!B:B,0)),"")</f>
        <v>DISTRIBUIDOR/DISPENSER PARA PAPEL HIGIÊNICO EM AÇO INOX, ACABAMENTO POLIDO OU ESCOVADO, TIPO SOBREPOR, INCLUSIVE ACESSÓRIOS DE FIXAÇÃO</v>
      </c>
      <c r="F193" s="163" t="str">
        <f>IF(D193&lt;&gt;"",INDEX('BASE-REFERENCIA'!D:D,MATCH(ORÇAMENTO!D193,'BASE-REFERENCIA'!B:B,0)),"")</f>
        <v>un</v>
      </c>
      <c r="G193" s="164">
        <v>1</v>
      </c>
      <c r="H193" s="21">
        <f>IF(D193&lt;&gt;"",INDEX('BASE-REFERENCIA'!F:F,MATCH(ORÇAMENTO!D193,'BASE-REFERENCIA'!B:B,0)),"")</f>
        <v>141.66</v>
      </c>
      <c r="I193" s="21">
        <f t="shared" si="138"/>
        <v>141.66</v>
      </c>
      <c r="J193" s="21">
        <f t="shared" ca="1" si="139"/>
        <v>176.89</v>
      </c>
      <c r="K193" s="253">
        <f t="shared" ca="1" si="140"/>
        <v>176.89</v>
      </c>
      <c r="L193" s="90"/>
    </row>
    <row r="194" spans="1:16" ht="45" x14ac:dyDescent="0.25">
      <c r="B194" s="268" t="s">
        <v>46622</v>
      </c>
      <c r="C194" s="163" t="str">
        <f>IFERROR(IF(D194&lt;&gt;"",INDEX('BASE-REFERENCIA'!A:A,MATCH(ORÇAMENTO!D194,'BASE-REFERENCIA'!B:B,0)),""),"-")</f>
        <v>SICOR</v>
      </c>
      <c r="D194" s="162" t="s">
        <v>17331</v>
      </c>
      <c r="E194" s="167" t="str">
        <f>IF(D194&lt;&gt;"",INDEX('BASE-REFERENCIA'!C:C,MATCH(ORÇAMENTO!D194,'BASE-REFERENCIA'!B:B,0)),"")</f>
        <v>DISTRIBUIDOR/DISPENSER PARA PAPEL HIGIÊNICO EM PLÁSTICO, TIPO SOBREPOR, INCLUSIVE ACESSÓRIOS DE FIXAÇÃO</v>
      </c>
      <c r="F194" s="163" t="str">
        <f>IF(D194&lt;&gt;"",INDEX('BASE-REFERENCIA'!D:D,MATCH(ORÇAMENTO!D194,'BASE-REFERENCIA'!B:B,0)),"")</f>
        <v>un</v>
      </c>
      <c r="G194" s="164">
        <v>1</v>
      </c>
      <c r="H194" s="21">
        <f>IF(D194&lt;&gt;"",INDEX('BASE-REFERENCIA'!F:F,MATCH(ORÇAMENTO!D194,'BASE-REFERENCIA'!B:B,0)),"")</f>
        <v>73.83</v>
      </c>
      <c r="I194" s="21">
        <f t="shared" si="138"/>
        <v>73.83</v>
      </c>
      <c r="J194" s="21">
        <f t="shared" ca="1" si="139"/>
        <v>92.19</v>
      </c>
      <c r="K194" s="253">
        <f t="shared" ca="1" si="140"/>
        <v>92.19</v>
      </c>
      <c r="L194" s="90"/>
    </row>
    <row r="195" spans="1:16" ht="30" customHeight="1" x14ac:dyDescent="0.25">
      <c r="B195" s="268" t="s">
        <v>46623</v>
      </c>
      <c r="C195" s="163" t="str">
        <f>IFERROR(IF(D195&lt;&gt;"",INDEX('BASE-REFERENCIA'!A:A,MATCH(ORÇAMENTO!D195,'BASE-REFERENCIA'!B:B,0)),""),"-")</f>
        <v>SICOR</v>
      </c>
      <c r="D195" s="162" t="s">
        <v>19618</v>
      </c>
      <c r="E195" s="167" t="str">
        <f>IF(D195&lt;&gt;"",INDEX('BASE-REFERENCIA'!C:C,MATCH(ORÇAMENTO!D195,'BASE-REFERENCIA'!B:B,0)),"")</f>
        <v>ESPELHO CRISTAL COM MOLDURA EM ALUMÍNIO, DIMENSÃO (60X90)CM, COM ESP. 4MM, INCLUSIVE FIXAÇÃO COM ADESIVO/SELANTE A BASE DE POLIURETANO, FORNECIMENTO E INSTALAÇÃO</v>
      </c>
      <c r="F195" s="163" t="str">
        <f>IF(D195&lt;&gt;"",INDEX('BASE-REFERENCIA'!D:D,MATCH(ORÇAMENTO!D195,'BASE-REFERENCIA'!B:B,0)),"")</f>
        <v>un</v>
      </c>
      <c r="G195" s="164">
        <v>1</v>
      </c>
      <c r="H195" s="21">
        <f>IF(D195&lt;&gt;"",INDEX('BASE-REFERENCIA'!F:F,MATCH(ORÇAMENTO!D195,'BASE-REFERENCIA'!B:B,0)),"")</f>
        <v>186.72</v>
      </c>
      <c r="I195" s="21">
        <f t="shared" si="138"/>
        <v>186.72</v>
      </c>
      <c r="J195" s="21">
        <f t="shared" ca="1" si="139"/>
        <v>233.16</v>
      </c>
      <c r="K195" s="253">
        <f t="shared" ca="1" si="140"/>
        <v>233.16</v>
      </c>
      <c r="L195" s="90"/>
    </row>
    <row r="196" spans="1:16" ht="30" x14ac:dyDescent="0.25">
      <c r="B196" s="268" t="s">
        <v>46624</v>
      </c>
      <c r="C196" s="163" t="str">
        <f>IFERROR(IF(D196&lt;&gt;"",INDEX('BASE-REFERENCIA'!A:A,MATCH(ORÇAMENTO!D196,'BASE-REFERENCIA'!B:B,0)),""),"-")</f>
        <v>COMPOSIÇÃO</v>
      </c>
      <c r="D196" s="162" t="s">
        <v>28186</v>
      </c>
      <c r="E196" s="167" t="str">
        <f>IF(D196&lt;&gt;"",INDEX('BASE-REFERENCIA'!C:C,MATCH(ORÇAMENTO!D196,'BASE-REFERENCIA'!B:B,0)),"")</f>
        <v>ESPELHO CRISTAL 4mm COM MOLDURA DE ALUMINIO - BASEADO EM SBC (190058)</v>
      </c>
      <c r="F196" s="163" t="str">
        <f>IF(D196&lt;&gt;"",INDEX('BASE-REFERENCIA'!D:D,MATCH(ORÇAMENTO!D196,'BASE-REFERENCIA'!B:B,0)),"")</f>
        <v>m²</v>
      </c>
      <c r="G196" s="164">
        <v>0.36</v>
      </c>
      <c r="H196" s="21">
        <f>IF(D196&lt;&gt;"",INDEX('BASE-REFERENCIA'!F:F,MATCH(ORÇAMENTO!D196,'BASE-REFERENCIA'!B:B,0)),"")</f>
        <v>514.94000000000005</v>
      </c>
      <c r="I196" s="21">
        <f t="shared" si="138"/>
        <v>185.38</v>
      </c>
      <c r="J196" s="21">
        <f t="shared" ca="1" si="139"/>
        <v>643.01</v>
      </c>
      <c r="K196" s="253">
        <f t="shared" ca="1" si="140"/>
        <v>231.48</v>
      </c>
      <c r="L196" s="90"/>
    </row>
    <row r="197" spans="1:16" ht="30" customHeight="1" x14ac:dyDescent="0.25">
      <c r="B197" s="268" t="s">
        <v>46625</v>
      </c>
      <c r="C197" s="163" t="str">
        <f>IFERROR(IF(D197&lt;&gt;"",INDEX('BASE-REFERENCIA'!A:A,MATCH(ORÇAMENTO!D197,'BASE-REFERENCIA'!B:B,0)),""),"-")</f>
        <v>SINAPI</v>
      </c>
      <c r="D197" s="162">
        <v>100868</v>
      </c>
      <c r="E197" s="167" t="str">
        <f>IF(D197&lt;&gt;"",INDEX('BASE-REFERENCIA'!C:C,MATCH(ORÇAMENTO!D197,'BASE-REFERENCIA'!B:B,0)),"")</f>
        <v>BARRA DE APOIO RETA, EM ACO INOX POLIDO, COMPRIMENTO 80 CM, FIXADA NA PAREDE - FORNECIMENTO E INSTALAÇÃO. AF_01/2020</v>
      </c>
      <c r="F197" s="163" t="str">
        <f>IF(D197&lt;&gt;"",INDEX('BASE-REFERENCIA'!D:D,MATCH(ORÇAMENTO!D197,'BASE-REFERENCIA'!B:B,0)),"")</f>
        <v>UN</v>
      </c>
      <c r="G197" s="164">
        <v>2</v>
      </c>
      <c r="H197" s="21">
        <f>IF(D197&lt;&gt;"",INDEX('BASE-REFERENCIA'!F:F,MATCH(ORÇAMENTO!D197,'BASE-REFERENCIA'!B:B,0)),"")</f>
        <v>367.58</v>
      </c>
      <c r="I197" s="21">
        <f t="shared" si="138"/>
        <v>735.16</v>
      </c>
      <c r="J197" s="21">
        <f t="shared" ca="1" si="139"/>
        <v>459</v>
      </c>
      <c r="K197" s="253">
        <f t="shared" ca="1" si="140"/>
        <v>918</v>
      </c>
      <c r="L197" s="90"/>
    </row>
    <row r="198" spans="1:16" ht="45" x14ac:dyDescent="0.25">
      <c r="B198" s="268" t="s">
        <v>46626</v>
      </c>
      <c r="C198" s="163" t="str">
        <f>IFERROR(IF(D198&lt;&gt;"",INDEX('BASE-REFERENCIA'!A:A,MATCH(ORÇAMENTO!D198,'BASE-REFERENCIA'!B:B,0)),""),"-")</f>
        <v>SINAPI</v>
      </c>
      <c r="D198" s="162">
        <v>100867</v>
      </c>
      <c r="E198" s="167" t="str">
        <f>IF(D198&lt;&gt;"",INDEX('BASE-REFERENCIA'!C:C,MATCH(ORÇAMENTO!D198,'BASE-REFERENCIA'!B:B,0)),"")</f>
        <v>BARRA DE APOIO RETA, EM ACO INOX POLIDO, COMPRIMENTO 70 CM, FIXADA NA PAREDE - FORNECIMENTO E INSTALAÇÃO. AF_01/2020</v>
      </c>
      <c r="F198" s="163" t="str">
        <f>IF(D198&lt;&gt;"",INDEX('BASE-REFERENCIA'!D:D,MATCH(ORÇAMENTO!D198,'BASE-REFERENCIA'!B:B,0)),"")</f>
        <v>UN</v>
      </c>
      <c r="G198" s="164">
        <v>1</v>
      </c>
      <c r="H198" s="21">
        <f>IF(D198&lt;&gt;"",INDEX('BASE-REFERENCIA'!F:F,MATCH(ORÇAMENTO!D198,'BASE-REFERENCIA'!B:B,0)),"")</f>
        <v>354.94</v>
      </c>
      <c r="I198" s="21">
        <f t="shared" si="138"/>
        <v>354.94</v>
      </c>
      <c r="J198" s="21">
        <f t="shared" ca="1" si="139"/>
        <v>443.21</v>
      </c>
      <c r="K198" s="253">
        <f t="shared" ca="1" si="140"/>
        <v>443.21</v>
      </c>
      <c r="L198" s="90"/>
    </row>
    <row r="199" spans="1:16" ht="30" customHeight="1" x14ac:dyDescent="0.25">
      <c r="B199" s="268" t="s">
        <v>46628</v>
      </c>
      <c r="C199" s="163" t="str">
        <f>IFERROR(IF(D199&lt;&gt;"",INDEX('BASE-REFERENCIA'!A:A,MATCH(ORÇAMENTO!D199,'BASE-REFERENCIA'!B:B,0)),""),"-")</f>
        <v>SICOR</v>
      </c>
      <c r="D199" s="162" t="s">
        <v>17347</v>
      </c>
      <c r="E199" s="167" t="str">
        <f>IF(D199&lt;&gt;"",INDEX('BASE-REFERENCIA'!C:C,MATCH(ORÇAMENTO!D199,'BASE-REFERENCIA'!B:B,0)),"")</f>
        <v>BARRA DE APOIO EM AÇO INOX POLIDO RETA, DIÂMETRO DE 1.1/4", PARA ACESSIBILIDADE (PMR/PCR), COMPRIMENTO 40CM, INSTALADO EM PORTA/PAREDE, INCLUSIVE ACESSÓRIOS PARA FIXAÇÃO</v>
      </c>
      <c r="F199" s="163" t="str">
        <f>IF(D199&lt;&gt;"",INDEX('BASE-REFERENCIA'!D:D,MATCH(ORÇAMENTO!D199,'BASE-REFERENCIA'!B:B,0)),"")</f>
        <v>un</v>
      </c>
      <c r="G199" s="164">
        <v>1</v>
      </c>
      <c r="H199" s="21">
        <f>IF(D199&lt;&gt;"",INDEX('BASE-REFERENCIA'!F:F,MATCH(ORÇAMENTO!D199,'BASE-REFERENCIA'!B:B,0)),"")</f>
        <v>140.76</v>
      </c>
      <c r="I199" s="21">
        <f t="shared" si="138"/>
        <v>140.76</v>
      </c>
      <c r="J199" s="21">
        <f t="shared" ca="1" si="139"/>
        <v>175.77</v>
      </c>
      <c r="K199" s="253">
        <f t="shared" ca="1" si="140"/>
        <v>175.77</v>
      </c>
      <c r="L199" s="90"/>
    </row>
    <row r="200" spans="1:16" ht="45" x14ac:dyDescent="0.25">
      <c r="B200" s="268" t="s">
        <v>46629</v>
      </c>
      <c r="C200" s="163" t="str">
        <f>IFERROR(IF(D200&lt;&gt;"",INDEX('BASE-REFERENCIA'!A:A,MATCH(ORÇAMENTO!D200,'BASE-REFERENCIA'!B:B,0)),""),"-")</f>
        <v>SICOR</v>
      </c>
      <c r="D200" s="162" t="s">
        <v>16331</v>
      </c>
      <c r="E200" s="167" t="str">
        <f>IF(D200&lt;&gt;"",INDEX('BASE-REFERENCIA'!C:C,MATCH(ORÇAMENTO!D200,'BASE-REFERENCIA'!B:B,0)),"")</f>
        <v>RALO HEMISFÉRICO, TIPO ABACAXI, DIÂMETRO DE 100MM, EXCLUSIVE CONDUTOR DE ÁGUA PLUVIAL</v>
      </c>
      <c r="F200" s="163" t="str">
        <f>IF(D200&lt;&gt;"",INDEX('BASE-REFERENCIA'!D:D,MATCH(ORÇAMENTO!D200,'BASE-REFERENCIA'!B:B,0)),"")</f>
        <v>un</v>
      </c>
      <c r="G200" s="164">
        <v>2</v>
      </c>
      <c r="H200" s="21">
        <f>IF(D200&lt;&gt;"",INDEX('BASE-REFERENCIA'!F:F,MATCH(ORÇAMENTO!D200,'BASE-REFERENCIA'!B:B,0)),"")</f>
        <v>49.98</v>
      </c>
      <c r="I200" s="21">
        <f t="shared" si="138"/>
        <v>99.96</v>
      </c>
      <c r="J200" s="21">
        <f t="shared" ca="1" si="139"/>
        <v>62.41</v>
      </c>
      <c r="K200" s="253">
        <f t="shared" ca="1" si="140"/>
        <v>124.82</v>
      </c>
      <c r="L200" s="90"/>
    </row>
    <row r="201" spans="1:16" ht="15" customHeight="1" x14ac:dyDescent="0.25">
      <c r="B201" s="254"/>
      <c r="C201" s="126"/>
      <c r="D201" s="126"/>
      <c r="E201" s="125" t="s">
        <v>46613</v>
      </c>
      <c r="F201" s="126"/>
      <c r="G201" s="126"/>
      <c r="H201" s="126"/>
      <c r="I201" s="126"/>
      <c r="J201" s="124"/>
      <c r="K201" s="255">
        <f ca="1">SUBTOTAL(9,OFFSET(K186,1,0):OFFSET(K201,-1,0))</f>
        <v>3526.5200000000004</v>
      </c>
      <c r="L201" s="89"/>
      <c r="M201" s="88"/>
      <c r="N201" s="88"/>
      <c r="O201" s="88"/>
      <c r="P201" s="88"/>
    </row>
    <row r="202" spans="1:16" s="96" customFormat="1" ht="11.25" customHeight="1" x14ac:dyDescent="0.25">
      <c r="A202" s="92"/>
      <c r="B202" s="260"/>
      <c r="C202" s="93"/>
      <c r="D202" s="93"/>
      <c r="E202" s="93"/>
      <c r="F202" s="93"/>
      <c r="G202" s="93"/>
      <c r="H202" s="93"/>
      <c r="I202" s="93"/>
      <c r="J202" s="94"/>
      <c r="K202" s="261"/>
      <c r="L202" s="95"/>
    </row>
    <row r="203" spans="1:16" x14ac:dyDescent="0.25">
      <c r="B203" s="266" t="s">
        <v>46627</v>
      </c>
      <c r="C203" s="161" t="str">
        <f>IFERROR(IF(D203&lt;&gt;"",INDEX('BASE-REFERENCIA'!A:A,MATCH(ORÇAMENTO!D203,'BASE-REFERENCIA'!B:B,0)),""),"-")</f>
        <v/>
      </c>
      <c r="D203" s="161"/>
      <c r="E203" s="133" t="s">
        <v>46654</v>
      </c>
      <c r="F203" s="161" t="str">
        <f>IF(D203&lt;&gt;"",INDEX('BASE-REFERENCIA'!D:D,MATCH(ORÇAMENTO!D203,'BASE-REFERENCIA'!B:B,0)),"")</f>
        <v/>
      </c>
      <c r="G203" s="208"/>
      <c r="H203" s="209" t="str">
        <f>IF(D203&lt;&gt;"",INDEX('BASE-REFERENCIA'!F:F,MATCH(ORÇAMENTO!D203,'BASE-REFERENCIA'!B:B,0)),"")</f>
        <v/>
      </c>
      <c r="I203" s="209" t="str">
        <f t="shared" ref="I203:I207" si="141">IF(D203&lt;&gt;"",ROUND(G203*H203,2),"")</f>
        <v/>
      </c>
      <c r="J203" s="209" t="str">
        <f t="shared" ref="J203:J207" si="142">IF(D203&lt;&gt;"",ROUND(H203*(1+$D$5),2),"")</f>
        <v/>
      </c>
      <c r="K203" s="267" t="str">
        <f t="shared" ref="K203:K207" si="143">IF(D203&lt;&gt;"",ROUND(G203*J203,2),"")</f>
        <v/>
      </c>
      <c r="L203" s="89"/>
      <c r="M203" s="88"/>
      <c r="N203" s="88"/>
      <c r="O203" s="88"/>
      <c r="P203" s="88"/>
    </row>
    <row r="204" spans="1:16" ht="30" customHeight="1" x14ac:dyDescent="0.25">
      <c r="B204" s="268" t="s">
        <v>46628</v>
      </c>
      <c r="C204" s="163" t="str">
        <f>IFERROR(IF(D204&lt;&gt;"",INDEX('BASE-REFERENCIA'!A:A,MATCH(ORÇAMENTO!D204,'BASE-REFERENCIA'!B:B,0)),""),"-")</f>
        <v>COMPOSIÇÃO</v>
      </c>
      <c r="D204" s="162" t="s">
        <v>28187</v>
      </c>
      <c r="E204" s="167" t="str">
        <f>IF(D204&lt;&gt;"",INDEX('BASE-REFERENCIA'!C:C,MATCH(ORÇAMENTO!D204,'BASE-REFERENCIA'!B:B,0)),"")</f>
        <v>PERSIANA TIPO ROLO,BLECAUTE,BLOQUEIO UV% TECIDO POLIESTER - BASEADO EM SBC (200503)</v>
      </c>
      <c r="F204" s="163" t="str">
        <f>IF(D204&lt;&gt;"",INDEX('BASE-REFERENCIA'!D:D,MATCH(ORÇAMENTO!D204,'BASE-REFERENCIA'!B:B,0)),"")</f>
        <v>m²</v>
      </c>
      <c r="G204" s="164">
        <v>7.2</v>
      </c>
      <c r="H204" s="21">
        <f>IF(D204&lt;&gt;"",INDEX('BASE-REFERENCIA'!F:F,MATCH(ORÇAMENTO!D204,'BASE-REFERENCIA'!B:B,0)),"")</f>
        <v>291.83</v>
      </c>
      <c r="I204" s="21">
        <f t="shared" si="141"/>
        <v>2101.1799999999998</v>
      </c>
      <c r="J204" s="21">
        <f t="shared" ca="1" si="142"/>
        <v>364.41</v>
      </c>
      <c r="K204" s="253">
        <f t="shared" ca="1" si="143"/>
        <v>2623.75</v>
      </c>
      <c r="L204" s="90"/>
    </row>
    <row r="205" spans="1:16" ht="120" x14ac:dyDescent="0.25">
      <c r="B205" s="268" t="s">
        <v>46629</v>
      </c>
      <c r="C205" s="163" t="str">
        <f>IFERROR(IF(D205&lt;&gt;"",INDEX('BASE-REFERENCIA'!A:A,MATCH(ORÇAMENTO!D205,'BASE-REFERENCIA'!B:B,0)),""),"-")</f>
        <v>SICOR</v>
      </c>
      <c r="D205" s="162" t="s">
        <v>16928</v>
      </c>
      <c r="E205" s="167" t="str">
        <f>IF(D205&lt;&gt;"",INDEX('BASE-REFERENCIA'!C:C,MATCH(ORÇAMENTO!D205,'BASE-REFERENCIA'!B:B,0)),"")</f>
        <v>ESCADA MARINHEIRO SEM GAIOLA DE PROTEÇÃO, EM TUBO GALVANIZADO, COM DIÂMETRO DE 3/4", DEGRAU COM DIÂMETRO DE 1/2", ESPAÇAMENTO DE 35CM, E CHUMBADORES EM AÇO, TIPO ANDORINHA, INCLUSIVE FIXAÇÃO E PINTURA ESMALTE SINTÉTICO, DUAS (2) DEMÃOS COM UMA (1) DEMÃO DE FUNDO ANTICORROSIVO</v>
      </c>
      <c r="F205" s="163" t="str">
        <f>IF(D205&lt;&gt;"",INDEX('BASE-REFERENCIA'!D:D,MATCH(ORÇAMENTO!D205,'BASE-REFERENCIA'!B:B,0)),"")</f>
        <v>m</v>
      </c>
      <c r="G205" s="164">
        <v>5.4</v>
      </c>
      <c r="H205" s="21">
        <f>IF(D205&lt;&gt;"",INDEX('BASE-REFERENCIA'!F:F,MATCH(ORÇAMENTO!D205,'BASE-REFERENCIA'!B:B,0)),"")</f>
        <v>134.72999999999999</v>
      </c>
      <c r="I205" s="21">
        <f t="shared" si="141"/>
        <v>727.54</v>
      </c>
      <c r="J205" s="21">
        <f t="shared" ca="1" si="142"/>
        <v>168.24</v>
      </c>
      <c r="K205" s="253">
        <f t="shared" ca="1" si="143"/>
        <v>908.5</v>
      </c>
      <c r="L205" s="90"/>
    </row>
    <row r="206" spans="1:16" ht="30" customHeight="1" x14ac:dyDescent="0.25">
      <c r="B206" s="268" t="s">
        <v>46630</v>
      </c>
      <c r="C206" s="163" t="str">
        <f>IFERROR(IF(D206&lt;&gt;"",INDEX('BASE-REFERENCIA'!A:A,MATCH(ORÇAMENTO!D206,'BASE-REFERENCIA'!B:B,0)),""),"-")</f>
        <v>SICOR</v>
      </c>
      <c r="D206" s="162" t="s">
        <v>17043</v>
      </c>
      <c r="E206" s="167" t="str">
        <f>IF(D206&lt;&gt;"",INDEX('BASE-REFERENCIA'!C:C,MATCH(ORÇAMENTO!D206,'BASE-REFERENCIA'!B:B,0)),"")</f>
        <v>PINTURA COM FUNDO ANTICORROSIVO (ZARCÃO) EM ESQUADRIA E SUPERFÍCIE METÁLICA, UMA (1) DEMÃO, INCLUSIVE PREPARAÇÃO DA SUPERFÍCIE COM LIXAMENTO</v>
      </c>
      <c r="F206" s="163" t="str">
        <f>IF(D206&lt;&gt;"",INDEX('BASE-REFERENCIA'!D:D,MATCH(ORÇAMENTO!D206,'BASE-REFERENCIA'!B:B,0)),"")</f>
        <v>m2</v>
      </c>
      <c r="G206" s="164">
        <v>0.49</v>
      </c>
      <c r="H206" s="21">
        <f>IF(D206&lt;&gt;"",INDEX('BASE-REFERENCIA'!F:F,MATCH(ORÇAMENTO!D206,'BASE-REFERENCIA'!B:B,0)),"")</f>
        <v>15.75</v>
      </c>
      <c r="I206" s="21">
        <f t="shared" si="141"/>
        <v>7.72</v>
      </c>
      <c r="J206" s="21">
        <f t="shared" ca="1" si="142"/>
        <v>19.670000000000002</v>
      </c>
      <c r="K206" s="253">
        <f t="shared" ca="1" si="143"/>
        <v>9.64</v>
      </c>
      <c r="L206" s="90"/>
    </row>
    <row r="207" spans="1:16" ht="30" customHeight="1" x14ac:dyDescent="0.25">
      <c r="B207" s="268" t="s">
        <v>46631</v>
      </c>
      <c r="C207" s="163" t="str">
        <f>IFERROR(IF(D207&lt;&gt;"",INDEX('BASE-REFERENCIA'!A:A,MATCH(ORÇAMENTO!D207,'BASE-REFERENCIA'!B:B,0)),""),"-")</f>
        <v>SINAPI</v>
      </c>
      <c r="D207" s="162">
        <v>100754</v>
      </c>
      <c r="E207" s="167" t="str">
        <f>IF(D207&lt;&gt;"",INDEX('BASE-REFERENCIA'!C:C,MATCH(ORÇAMENTO!D207,'BASE-REFERENCIA'!B:B,0)),"")</f>
        <v>PINTURA COM TINTA ACRÍLICA DE ACABAMENTO APLICADA A ROLO OU PINCEL SOBRE SUPERFÍCIES METÁLICAS (EXCETO PERFIL) EXECUTADO EM OBRA (02 DEMÃOS). AF_01/2020</v>
      </c>
      <c r="F207" s="163" t="str">
        <f>IF(D207&lt;&gt;"",INDEX('BASE-REFERENCIA'!D:D,MATCH(ORÇAMENTO!D207,'BASE-REFERENCIA'!B:B,0)),"")</f>
        <v>M2</v>
      </c>
      <c r="G207" s="164">
        <v>1</v>
      </c>
      <c r="H207" s="21">
        <f>IF(D207&lt;&gt;"",INDEX('BASE-REFERENCIA'!F:F,MATCH(ORÇAMENTO!D207,'BASE-REFERENCIA'!B:B,0)),"")</f>
        <v>33.979999999999997</v>
      </c>
      <c r="I207" s="21">
        <f t="shared" si="141"/>
        <v>33.979999999999997</v>
      </c>
      <c r="J207" s="21">
        <f t="shared" ca="1" si="142"/>
        <v>42.43</v>
      </c>
      <c r="K207" s="253">
        <f t="shared" ca="1" si="143"/>
        <v>42.43</v>
      </c>
      <c r="L207" s="90"/>
    </row>
    <row r="208" spans="1:16" ht="15" customHeight="1" x14ac:dyDescent="0.25">
      <c r="B208" s="254"/>
      <c r="C208" s="126"/>
      <c r="D208" s="126"/>
      <c r="E208" s="125" t="s">
        <v>46632</v>
      </c>
      <c r="F208" s="126"/>
      <c r="G208" s="126"/>
      <c r="H208" s="126"/>
      <c r="I208" s="126"/>
      <c r="J208" s="124"/>
      <c r="K208" s="255">
        <f ca="1">SUBTOTAL(9,OFFSET(K203,1,0):OFFSET(K208,-1,0))</f>
        <v>3584.3199999999997</v>
      </c>
      <c r="L208" s="89"/>
      <c r="M208" s="88"/>
      <c r="N208" s="88"/>
      <c r="O208" s="88"/>
      <c r="P208" s="88"/>
    </row>
    <row r="209" spans="1:16" s="96" customFormat="1" ht="11.25" customHeight="1" x14ac:dyDescent="0.25">
      <c r="A209" s="92"/>
      <c r="B209" s="260"/>
      <c r="C209" s="93"/>
      <c r="D209" s="93"/>
      <c r="E209" s="93"/>
      <c r="F209" s="93"/>
      <c r="G209" s="93"/>
      <c r="H209" s="93"/>
      <c r="I209" s="93"/>
      <c r="J209" s="94"/>
      <c r="K209" s="261"/>
      <c r="L209" s="95"/>
    </row>
    <row r="210" spans="1:16" x14ac:dyDescent="0.25">
      <c r="B210" s="266" t="s">
        <v>46633</v>
      </c>
      <c r="C210" s="161" t="str">
        <f>IFERROR(IF(D210&lt;&gt;"",INDEX('BASE-REFERENCIA'!A:A,MATCH(ORÇAMENTO!D210,'BASE-REFERENCIA'!B:B,0)),""),"-")</f>
        <v/>
      </c>
      <c r="D210" s="161"/>
      <c r="E210" s="133" t="s">
        <v>46655</v>
      </c>
      <c r="F210" s="161" t="str">
        <f>IF(D210&lt;&gt;"",INDEX('BASE-REFERENCIA'!D:D,MATCH(ORÇAMENTO!D210,'BASE-REFERENCIA'!B:B,0)),"")</f>
        <v/>
      </c>
      <c r="G210" s="208"/>
      <c r="H210" s="209" t="str">
        <f>IF(D210&lt;&gt;"",INDEX('BASE-REFERENCIA'!F:F,MATCH(ORÇAMENTO!D210,'BASE-REFERENCIA'!B:B,0)),"")</f>
        <v/>
      </c>
      <c r="I210" s="209" t="str">
        <f t="shared" ref="I210:I212" si="144">IF(D210&lt;&gt;"",ROUND(G210*H210,2),"")</f>
        <v/>
      </c>
      <c r="J210" s="209" t="str">
        <f t="shared" ref="J210:J212" si="145">IF(D210&lt;&gt;"",ROUND(H210*(1+$D$5),2),"")</f>
        <v/>
      </c>
      <c r="K210" s="267" t="str">
        <f t="shared" ref="K210:K212" si="146">IF(D210&lt;&gt;"",ROUND(G210*J210,2),"")</f>
        <v/>
      </c>
      <c r="L210" s="89"/>
      <c r="M210" s="88"/>
      <c r="N210" s="88"/>
      <c r="O210" s="88"/>
      <c r="P210" s="88"/>
    </row>
    <row r="211" spans="1:16" ht="30" customHeight="1" x14ac:dyDescent="0.25">
      <c r="B211" s="268" t="s">
        <v>46634</v>
      </c>
      <c r="C211" s="163" t="str">
        <f>IFERROR(IF(D211&lt;&gt;"",INDEX('BASE-REFERENCIA'!A:A,MATCH(ORÇAMENTO!D211,'BASE-REFERENCIA'!B:B,0)),""),"-")</f>
        <v>SICOR</v>
      </c>
      <c r="D211" s="168" t="s">
        <v>16897</v>
      </c>
      <c r="E211" s="167" t="str">
        <f>IF(D211&lt;&gt;"",INDEX('BASE-REFERENCIA'!C:C,MATCH(ORÇAMENTO!D211,'BASE-REFERENCIA'!B:B,0)),"")</f>
        <v>GUARDA-CORPO INTERNO, ALTURA 110CM, EM TUBO GALVANIZADO, COM COSTURA, DIÂMETRO DE 2", ESP. 3MM, GRADIL COM QUADRO EM BARRA CHATA (1.1/4"X3/16") E DIVISÃO VERTICAL EM BARRA CHATA (1.1/2"X3/16"), INCLUSIVE CORRIMÃO DUPLO, EXCLUSIVE PINTURA</v>
      </c>
      <c r="F211" s="163" t="str">
        <f>IF(D211&lt;&gt;"",INDEX('BASE-REFERENCIA'!D:D,MATCH(ORÇAMENTO!D211,'BASE-REFERENCIA'!B:B,0)),"")</f>
        <v>m</v>
      </c>
      <c r="G211" s="169">
        <v>10.6</v>
      </c>
      <c r="H211" s="21">
        <f>IF(D211&lt;&gt;"",INDEX('BASE-REFERENCIA'!F:F,MATCH(ORÇAMENTO!D211,'BASE-REFERENCIA'!B:B,0)),"")</f>
        <v>722.73</v>
      </c>
      <c r="I211" s="21">
        <f t="shared" si="144"/>
        <v>7660.94</v>
      </c>
      <c r="J211" s="21">
        <f t="shared" ca="1" si="145"/>
        <v>902.47</v>
      </c>
      <c r="K211" s="253">
        <f t="shared" ca="1" si="146"/>
        <v>9566.18</v>
      </c>
      <c r="L211" s="90"/>
    </row>
    <row r="212" spans="1:16" ht="75" x14ac:dyDescent="0.25">
      <c r="B212" s="268" t="s">
        <v>46635</v>
      </c>
      <c r="C212" s="163" t="str">
        <f>IFERROR(IF(D212&lt;&gt;"",INDEX('BASE-REFERENCIA'!A:A,MATCH(ORÇAMENTO!D212,'BASE-REFERENCIA'!B:B,0)),""),"-")</f>
        <v>SICOR</v>
      </c>
      <c r="D212" s="168" t="s">
        <v>16853</v>
      </c>
      <c r="E212" s="167" t="str">
        <f>IF(D212&lt;&gt;"",INDEX('BASE-REFERENCIA'!C:C,MATCH(ORÇAMENTO!D212,'BASE-REFERENCIA'!B:B,0)),"")</f>
        <v>CORRIMÃO DUPLO EM TUBO GALVANIZADO, COM COSTURA, DIÂMETRO DE 1.1/2", ESP. 3MM, FIXADO EM ALVENARIA, INCLUSIVE SUPORTE PARA CORRIMÃO EM BARRA CHATA (1"X1/2"), EXCLUSIVE PINTURA</v>
      </c>
      <c r="F212" s="163" t="str">
        <f>IF(D212&lt;&gt;"",INDEX('BASE-REFERENCIA'!D:D,MATCH(ORÇAMENTO!D212,'BASE-REFERENCIA'!B:B,0)),"")</f>
        <v>m</v>
      </c>
      <c r="G212" s="169">
        <v>11.2</v>
      </c>
      <c r="H212" s="21">
        <f>IF(D212&lt;&gt;"",INDEX('BASE-REFERENCIA'!F:F,MATCH(ORÇAMENTO!D212,'BASE-REFERENCIA'!B:B,0)),"")</f>
        <v>237.11</v>
      </c>
      <c r="I212" s="21">
        <f t="shared" si="144"/>
        <v>2655.63</v>
      </c>
      <c r="J212" s="21">
        <f t="shared" ca="1" si="145"/>
        <v>296.08</v>
      </c>
      <c r="K212" s="253">
        <f t="shared" ca="1" si="146"/>
        <v>3316.1</v>
      </c>
      <c r="L212" s="90"/>
    </row>
    <row r="213" spans="1:16" ht="15" customHeight="1" x14ac:dyDescent="0.25">
      <c r="B213" s="254"/>
      <c r="C213" s="126"/>
      <c r="D213" s="126"/>
      <c r="E213" s="125" t="s">
        <v>46636</v>
      </c>
      <c r="F213" s="126"/>
      <c r="G213" s="126"/>
      <c r="H213" s="126"/>
      <c r="I213" s="126"/>
      <c r="J213" s="124"/>
      <c r="K213" s="255">
        <f ca="1">SUBTOTAL(9,OFFSET(K210,1,0):OFFSET(K213,-1,0))</f>
        <v>12882.28</v>
      </c>
      <c r="L213" s="89"/>
      <c r="M213" s="88"/>
      <c r="N213" s="88"/>
      <c r="O213" s="88"/>
      <c r="P213" s="88"/>
    </row>
    <row r="214" spans="1:16" s="96" customFormat="1" ht="11.25" customHeight="1" x14ac:dyDescent="0.25">
      <c r="A214" s="92"/>
      <c r="B214" s="260"/>
      <c r="C214" s="93"/>
      <c r="D214" s="93"/>
      <c r="E214" s="93"/>
      <c r="F214" s="93"/>
      <c r="G214" s="93"/>
      <c r="H214" s="93"/>
      <c r="I214" s="93"/>
      <c r="J214" s="94"/>
      <c r="K214" s="261"/>
      <c r="L214" s="95"/>
    </row>
    <row r="215" spans="1:16" x14ac:dyDescent="0.25">
      <c r="B215" s="266" t="s">
        <v>46637</v>
      </c>
      <c r="C215" s="161" t="str">
        <f>IFERROR(IF(D215&lt;&gt;"",INDEX('BASE-REFERENCIA'!A:A,MATCH(ORÇAMENTO!D215,'BASE-REFERENCIA'!B:B,0)),""),"-")</f>
        <v/>
      </c>
      <c r="D215" s="161"/>
      <c r="E215" s="133" t="s">
        <v>46656</v>
      </c>
      <c r="F215" s="161" t="str">
        <f>IF(D215&lt;&gt;"",INDEX('BASE-REFERENCIA'!D:D,MATCH(ORÇAMENTO!D215,'BASE-REFERENCIA'!B:B,0)),"")</f>
        <v/>
      </c>
      <c r="G215" s="208"/>
      <c r="H215" s="209" t="str">
        <f>IF(D215&lt;&gt;"",INDEX('BASE-REFERENCIA'!F:F,MATCH(ORÇAMENTO!D215,'BASE-REFERENCIA'!B:B,0)),"")</f>
        <v/>
      </c>
      <c r="I215" s="209" t="str">
        <f t="shared" ref="I215:I217" si="147">IF(D215&lt;&gt;"",ROUND(G215*H215,2),"")</f>
        <v/>
      </c>
      <c r="J215" s="209" t="str">
        <f t="shared" ref="J215:J217" si="148">IF(D215&lt;&gt;"",ROUND(H215*(1+$D$5),2),"")</f>
        <v/>
      </c>
      <c r="K215" s="267" t="str">
        <f t="shared" ref="K215:K217" si="149">IF(D215&lt;&gt;"",ROUND(G215*J215,2),"")</f>
        <v/>
      </c>
      <c r="L215" s="89"/>
      <c r="M215" s="88"/>
      <c r="N215" s="88"/>
      <c r="O215" s="88"/>
      <c r="P215" s="88"/>
    </row>
    <row r="216" spans="1:16" ht="30" customHeight="1" x14ac:dyDescent="0.25">
      <c r="B216" s="268" t="s">
        <v>46638</v>
      </c>
      <c r="C216" s="163" t="str">
        <f>IFERROR(IF(D216&lt;&gt;"",INDEX('BASE-REFERENCIA'!A:A,MATCH(ORÇAMENTO!D216,'BASE-REFERENCIA'!B:B,0)),""),"-")</f>
        <v>SINAPI</v>
      </c>
      <c r="D216" s="168">
        <v>104658</v>
      </c>
      <c r="E216" s="167" t="str">
        <f>IF(D216&lt;&gt;"",INDEX('BASE-REFERENCIA'!C:C,MATCH(ORÇAMENTO!D216,'BASE-REFERENCIA'!B:B,0)),"")</f>
        <v>PISO PODOTÁTIL DE ALERTA OU DIRECIONAL, DE CONCRETO, ASSENTADO SOBRE ARGAMASSA. AF_03/2024</v>
      </c>
      <c r="F216" s="163" t="str">
        <f>IF(D216&lt;&gt;"",INDEX('BASE-REFERENCIA'!D:D,MATCH(ORÇAMENTO!D216,'BASE-REFERENCIA'!B:B,0)),"")</f>
        <v>M2</v>
      </c>
      <c r="G216" s="169">
        <v>0.52</v>
      </c>
      <c r="H216" s="170">
        <f>IF(D216&lt;&gt;"",INDEX('BASE-REFERENCIA'!F:F,MATCH(ORÇAMENTO!D216,'BASE-REFERENCIA'!B:B,0)),"")</f>
        <v>160.03</v>
      </c>
      <c r="I216" s="21">
        <f t="shared" si="147"/>
        <v>83.22</v>
      </c>
      <c r="J216" s="21">
        <f t="shared" ca="1" si="148"/>
        <v>199.83</v>
      </c>
      <c r="K216" s="253">
        <f t="shared" ca="1" si="149"/>
        <v>103.91</v>
      </c>
      <c r="L216" s="90"/>
    </row>
    <row r="217" spans="1:16" ht="45" x14ac:dyDescent="0.25">
      <c r="B217" s="268" t="s">
        <v>46639</v>
      </c>
      <c r="C217" s="163" t="str">
        <f>IFERROR(IF(D217&lt;&gt;"",INDEX('BASE-REFERENCIA'!A:A,MATCH(ORÇAMENTO!D217,'BASE-REFERENCIA'!B:B,0)),""),"-")</f>
        <v>SINAPI</v>
      </c>
      <c r="D217" s="168">
        <v>101094</v>
      </c>
      <c r="E217" s="167" t="str">
        <f>IF(D217&lt;&gt;"",INDEX('BASE-REFERENCIA'!C:C,MATCH(ORÇAMENTO!D217,'BASE-REFERENCIA'!B:B,0)),"")</f>
        <v>PISO PODOTÁTIL DE ALERTA OU DIRECIONAL, DE BORRACHA, ASSENTADO SOBRE ARGAMASSA. AF_05/2020</v>
      </c>
      <c r="F217" s="163" t="str">
        <f>IF(D217&lt;&gt;"",INDEX('BASE-REFERENCIA'!D:D,MATCH(ORÇAMENTO!D217,'BASE-REFERENCIA'!B:B,0)),"")</f>
        <v>M</v>
      </c>
      <c r="G217" s="169">
        <v>12.4</v>
      </c>
      <c r="H217" s="170">
        <f>IF(D217&lt;&gt;"",INDEX('BASE-REFERENCIA'!F:F,MATCH(ORÇAMENTO!D217,'BASE-REFERENCIA'!B:B,0)),"")</f>
        <v>161.66999999999999</v>
      </c>
      <c r="I217" s="21">
        <f t="shared" si="147"/>
        <v>2004.71</v>
      </c>
      <c r="J217" s="21">
        <f t="shared" ca="1" si="148"/>
        <v>201.88</v>
      </c>
      <c r="K217" s="253">
        <f t="shared" ca="1" si="149"/>
        <v>2503.31</v>
      </c>
      <c r="L217" s="90"/>
    </row>
    <row r="218" spans="1:16" ht="15" customHeight="1" x14ac:dyDescent="0.25">
      <c r="B218" s="254"/>
      <c r="C218" s="126"/>
      <c r="D218" s="126"/>
      <c r="E218" s="125" t="s">
        <v>46640</v>
      </c>
      <c r="F218" s="126"/>
      <c r="G218" s="126"/>
      <c r="H218" s="126"/>
      <c r="I218" s="126"/>
      <c r="J218" s="124"/>
      <c r="K218" s="255">
        <f ca="1">SUBTOTAL(9,OFFSET(K215,1,0):OFFSET(K218,-1,0))</f>
        <v>2607.2199999999998</v>
      </c>
      <c r="L218" s="89"/>
      <c r="M218" s="88"/>
      <c r="N218" s="88"/>
      <c r="O218" s="88"/>
      <c r="P218" s="88"/>
    </row>
    <row r="219" spans="1:16" s="96" customFormat="1" ht="11.25" customHeight="1" x14ac:dyDescent="0.25">
      <c r="A219" s="92"/>
      <c r="B219" s="260"/>
      <c r="C219" s="93"/>
      <c r="D219" s="93"/>
      <c r="E219" s="93"/>
      <c r="F219" s="93"/>
      <c r="G219" s="93"/>
      <c r="H219" s="93"/>
      <c r="I219" s="93"/>
      <c r="J219" s="94"/>
      <c r="K219" s="261"/>
      <c r="L219" s="95"/>
    </row>
    <row r="220" spans="1:16" x14ac:dyDescent="0.25">
      <c r="B220" s="266" t="s">
        <v>46641</v>
      </c>
      <c r="C220" s="161" t="str">
        <f>IFERROR(IF(D220&lt;&gt;"",INDEX('BASE-REFERENCIA'!A:A,MATCH(ORÇAMENTO!D220,'BASE-REFERENCIA'!B:B,0)),""),"-")</f>
        <v/>
      </c>
      <c r="D220" s="161"/>
      <c r="E220" s="133" t="s">
        <v>46657</v>
      </c>
      <c r="F220" s="161" t="str">
        <f>IF(D220&lt;&gt;"",INDEX('BASE-REFERENCIA'!D:D,MATCH(ORÇAMENTO!D220,'BASE-REFERENCIA'!B:B,0)),"")</f>
        <v/>
      </c>
      <c r="G220" s="208"/>
      <c r="H220" s="209" t="str">
        <f>IF(D220&lt;&gt;"",INDEX('BASE-REFERENCIA'!F:F,MATCH(ORÇAMENTO!D220,'BASE-REFERENCIA'!B:B,0)),"")</f>
        <v/>
      </c>
      <c r="I220" s="209" t="str">
        <f t="shared" ref="I220:I227" si="150">IF(D220&lt;&gt;"",ROUND(G220*H220,2),"")</f>
        <v/>
      </c>
      <c r="J220" s="209" t="str">
        <f t="shared" ref="J220:J227" si="151">IF(D220&lt;&gt;"",ROUND(H220*(1+$D$5),2),"")</f>
        <v/>
      </c>
      <c r="K220" s="267" t="str">
        <f t="shared" ref="K220:K227" si="152">IF(D220&lt;&gt;"",ROUND(G220*J220,2),"")</f>
        <v/>
      </c>
      <c r="L220" s="89"/>
      <c r="M220" s="88"/>
      <c r="N220" s="88"/>
      <c r="O220" s="88"/>
      <c r="P220" s="88"/>
    </row>
    <row r="221" spans="1:16" ht="30" customHeight="1" x14ac:dyDescent="0.25">
      <c r="B221" s="268" t="s">
        <v>46642</v>
      </c>
      <c r="C221" s="163" t="str">
        <f>IFERROR(IF(D221&lt;&gt;"",INDEX('BASE-REFERENCIA'!A:A,MATCH(ORÇAMENTO!D221,'BASE-REFERENCIA'!B:B,0)),""),"-")</f>
        <v>SINAPI</v>
      </c>
      <c r="D221" s="168">
        <v>103331</v>
      </c>
      <c r="E221" s="167" t="str">
        <f>IF(D221&lt;&gt;"",INDEX('BASE-REFERENCIA'!C:C,MATCH(ORÇAMENTO!D221,'BASE-REFERENCIA'!B:B,0)),"")</f>
        <v>ALVENARIA DE VEDAÇÃO DE BLOCOS CERÂMICOS FURADOS NA HORIZONTAL DE 11,5X19X19 CM (ESPESSURA 11,5 CM) E ARGAMASSA DE ASSENTAMENTO COM PREPARO MANUAL. AF_12/2021</v>
      </c>
      <c r="F221" s="163" t="str">
        <f>IF(D221&lt;&gt;"",INDEX('BASE-REFERENCIA'!D:D,MATCH(ORÇAMENTO!D221,'BASE-REFERENCIA'!B:B,0)),"")</f>
        <v>M2</v>
      </c>
      <c r="G221" s="169">
        <v>10.64</v>
      </c>
      <c r="H221" s="21">
        <f>IF(D221&lt;&gt;"",INDEX('BASE-REFERENCIA'!F:F,MATCH(ORÇAMENTO!D221,'BASE-REFERENCIA'!B:B,0)),"")</f>
        <v>88.37</v>
      </c>
      <c r="I221" s="21">
        <f t="shared" si="150"/>
        <v>940.26</v>
      </c>
      <c r="J221" s="21">
        <f t="shared" ca="1" si="151"/>
        <v>110.35</v>
      </c>
      <c r="K221" s="253">
        <f t="shared" ca="1" si="152"/>
        <v>1174.1199999999999</v>
      </c>
      <c r="L221" s="90"/>
    </row>
    <row r="222" spans="1:16" ht="75" x14ac:dyDescent="0.25">
      <c r="B222" s="268" t="s">
        <v>46643</v>
      </c>
      <c r="C222" s="163" t="str">
        <f>IFERROR(IF(D222&lt;&gt;"",INDEX('BASE-REFERENCIA'!A:A,MATCH(ORÇAMENTO!D222,'BASE-REFERENCIA'!B:B,0)),""),"-")</f>
        <v>SICOR</v>
      </c>
      <c r="D222" s="168" t="s">
        <v>16713</v>
      </c>
      <c r="E222" s="167" t="str">
        <f>IF(D222&lt;&gt;"",INDEX('BASE-REFERENCIA'!C:C,MATCH(ORÇAMENTO!D222,'BASE-REFERENCIA'!B:B,0)),"")</f>
        <v>CHAPISCO COM ARGAMASSA INDUSTRIALIZADA, ESP. 5MM, APLICADO EM ALVENARIA/ESTRUTURA DE CONCRETO COM DESEMPENADEIRA METÁLICA, INCLUSIVE ARGAMASSA COM PREPARO MECANIZADO</v>
      </c>
      <c r="F222" s="163" t="str">
        <f>IF(D222&lt;&gt;"",INDEX('BASE-REFERENCIA'!D:D,MATCH(ORÇAMENTO!D222,'BASE-REFERENCIA'!B:B,0)),"")</f>
        <v>m2</v>
      </c>
      <c r="G222" s="169">
        <v>10.64</v>
      </c>
      <c r="H222" s="21">
        <f>IF(D222&lt;&gt;"",INDEX('BASE-REFERENCIA'!F:F,MATCH(ORÇAMENTO!D222,'BASE-REFERENCIA'!B:B,0)),"")</f>
        <v>16.97</v>
      </c>
      <c r="I222" s="21">
        <f t="shared" si="150"/>
        <v>180.56</v>
      </c>
      <c r="J222" s="21">
        <f t="shared" ca="1" si="151"/>
        <v>21.19</v>
      </c>
      <c r="K222" s="253">
        <f t="shared" ca="1" si="152"/>
        <v>225.46</v>
      </c>
      <c r="L222" s="90"/>
    </row>
    <row r="223" spans="1:16" ht="30" customHeight="1" x14ac:dyDescent="0.25">
      <c r="B223" s="268" t="s">
        <v>46644</v>
      </c>
      <c r="C223" s="163" t="str">
        <f>IFERROR(IF(D223&lt;&gt;"",INDEX('BASE-REFERENCIA'!A:A,MATCH(ORÇAMENTO!D223,'BASE-REFERENCIA'!B:B,0)),""),"-")</f>
        <v>SICOR</v>
      </c>
      <c r="D223" s="168" t="s">
        <v>16729</v>
      </c>
      <c r="E223" s="167" t="str">
        <f>IF(D223&lt;&gt;"",INDEX('BASE-REFERENCIA'!C:C,MATCH(ORÇAMENTO!D223,'BASE-REFERENCIA'!B:B,0)),"")</f>
        <v>REBOCO COM ARGAMASSA, TRAÇO 1:2:8 (CIMENTO, CAL E AREIA), ESP. 20MM, APLICAÇÃO MANUAL, INCLUSIVE ARGAMASSA COM PREPARO MECANIZADO, EXCLUSIVE CHAPISCO</v>
      </c>
      <c r="F223" s="163" t="str">
        <f>IF(D223&lt;&gt;"",INDEX('BASE-REFERENCIA'!D:D,MATCH(ORÇAMENTO!D223,'BASE-REFERENCIA'!B:B,0)),"")</f>
        <v>m2</v>
      </c>
      <c r="G223" s="169">
        <v>10.64</v>
      </c>
      <c r="H223" s="21">
        <f>IF(D223&lt;&gt;"",INDEX('BASE-REFERENCIA'!F:F,MATCH(ORÇAMENTO!D223,'BASE-REFERENCIA'!B:B,0)),"")</f>
        <v>38.659999999999997</v>
      </c>
      <c r="I223" s="21">
        <f t="shared" si="150"/>
        <v>411.34</v>
      </c>
      <c r="J223" s="21">
        <f t="shared" ca="1" si="151"/>
        <v>48.27</v>
      </c>
      <c r="K223" s="253">
        <f t="shared" ca="1" si="152"/>
        <v>513.59</v>
      </c>
      <c r="L223" s="90"/>
    </row>
    <row r="224" spans="1:16" ht="30" customHeight="1" x14ac:dyDescent="0.25">
      <c r="B224" s="268" t="s">
        <v>46645</v>
      </c>
      <c r="C224" s="163" t="str">
        <f>IFERROR(IF(D224&lt;&gt;"",INDEX('BASE-REFERENCIA'!A:A,MATCH(ORÇAMENTO!D224,'BASE-REFERENCIA'!B:B,0)),""),"-")</f>
        <v>SICOR</v>
      </c>
      <c r="D224" s="168" t="s">
        <v>16997</v>
      </c>
      <c r="E224" s="167" t="str">
        <f>IF(D224&lt;&gt;"",INDEX('BASE-REFERENCIA'!C:C,MATCH(ORÇAMENTO!D224,'BASE-REFERENCIA'!B:B,0)),"")</f>
        <v>PINTURA ACRÍLICA EM PAREDE, DUAS (2) DEMÃOS, COM APLICAÇÃO MANUAL, EXCLUSIVE SELADOR ACRÍLICO E MASSA ACRÍLICA/CORRIDA (PVA)</v>
      </c>
      <c r="F224" s="163" t="str">
        <f>IF(D224&lt;&gt;"",INDEX('BASE-REFERENCIA'!D:D,MATCH(ORÇAMENTO!D224,'BASE-REFERENCIA'!B:B,0)),"")</f>
        <v>m2</v>
      </c>
      <c r="G224" s="169">
        <v>10.64</v>
      </c>
      <c r="H224" s="21">
        <f>IF(D224&lt;&gt;"",INDEX('BASE-REFERENCIA'!F:F,MATCH(ORÇAMENTO!D224,'BASE-REFERENCIA'!B:B,0)),"")</f>
        <v>16.34</v>
      </c>
      <c r="I224" s="21">
        <f t="shared" si="150"/>
        <v>173.86</v>
      </c>
      <c r="J224" s="21">
        <f t="shared" ca="1" si="151"/>
        <v>20.399999999999999</v>
      </c>
      <c r="K224" s="253">
        <f t="shared" ca="1" si="152"/>
        <v>217.06</v>
      </c>
      <c r="L224" s="90"/>
    </row>
    <row r="225" spans="1:16" ht="30" x14ac:dyDescent="0.25">
      <c r="B225" s="268" t="s">
        <v>46646</v>
      </c>
      <c r="C225" s="163" t="str">
        <f>IFERROR(IF(D225&lt;&gt;"",INDEX('BASE-REFERENCIA'!A:A,MATCH(ORÇAMENTO!D225,'BASE-REFERENCIA'!B:B,0)),""),"-")</f>
        <v>COMPOSIÇÃO</v>
      </c>
      <c r="D225" s="168" t="s">
        <v>28188</v>
      </c>
      <c r="E225" s="167" t="str">
        <f>IF(D225&lt;&gt;"",INDEX('BASE-REFERENCIA'!C:C,MATCH(ORÇAMENTO!D225,'BASE-REFERENCIA'!B:B,0)),"")</f>
        <v>IMPERMEABILIZACAO DE JARDINEIRAS - BASEADO EM SBC (160700)</v>
      </c>
      <c r="F225" s="163" t="str">
        <f>IF(D225&lt;&gt;"",INDEX('BASE-REFERENCIA'!D:D,MATCH(ORÇAMENTO!D225,'BASE-REFERENCIA'!B:B,0)),"")</f>
        <v>m²</v>
      </c>
      <c r="G225" s="169">
        <v>6.25</v>
      </c>
      <c r="H225" s="21">
        <f>IF(D225&lt;&gt;"",INDEX('BASE-REFERENCIA'!F:F,MATCH(ORÇAMENTO!D225,'BASE-REFERENCIA'!B:B,0)),"")</f>
        <v>174.31</v>
      </c>
      <c r="I225" s="21">
        <f t="shared" si="150"/>
        <v>1089.44</v>
      </c>
      <c r="J225" s="21">
        <f t="shared" ca="1" si="151"/>
        <v>217.66</v>
      </c>
      <c r="K225" s="253">
        <f t="shared" ca="1" si="152"/>
        <v>1360.38</v>
      </c>
      <c r="L225" s="90"/>
    </row>
    <row r="226" spans="1:16" ht="30" customHeight="1" x14ac:dyDescent="0.25">
      <c r="B226" s="268" t="s">
        <v>46647</v>
      </c>
      <c r="C226" s="163" t="str">
        <f>IFERROR(IF(D226&lt;&gt;"",INDEX('BASE-REFERENCIA'!A:A,MATCH(ORÇAMENTO!D226,'BASE-REFERENCIA'!B:B,0)),""),"-")</f>
        <v>SICOR</v>
      </c>
      <c r="D226" s="168" t="s">
        <v>19810</v>
      </c>
      <c r="E226" s="167" t="str">
        <f>IF(D226&lt;&gt;"",INDEX('BASE-REFERENCIA'!C:C,MATCH(ORÇAMENTO!D226,'BASE-REFERENCIA'!B:B,0)),"")</f>
        <v>PLANTIO DE GRAMA ESMERALDA EM PLACAS, INCLUSIVE TERRA VEGETAL E CONSERVAÇÃO POR TRINTA (30) DIAS</v>
      </c>
      <c r="F226" s="163" t="str">
        <f>IF(D226&lt;&gt;"",INDEX('BASE-REFERENCIA'!D:D,MATCH(ORÇAMENTO!D226,'BASE-REFERENCIA'!B:B,0)),"")</f>
        <v>m2</v>
      </c>
      <c r="G226" s="169">
        <v>6.25</v>
      </c>
      <c r="H226" s="21">
        <f>IF(D226&lt;&gt;"",INDEX('BASE-REFERENCIA'!F:F,MATCH(ORÇAMENTO!D226,'BASE-REFERENCIA'!B:B,0)),"")</f>
        <v>34.770000000000003</v>
      </c>
      <c r="I226" s="21">
        <f t="shared" si="150"/>
        <v>217.31</v>
      </c>
      <c r="J226" s="21">
        <f t="shared" ca="1" si="151"/>
        <v>43.42</v>
      </c>
      <c r="K226" s="253">
        <f t="shared" ca="1" si="152"/>
        <v>271.38</v>
      </c>
      <c r="L226" s="90"/>
    </row>
    <row r="227" spans="1:16" ht="30" x14ac:dyDescent="0.25">
      <c r="B227" s="268" t="s">
        <v>46648</v>
      </c>
      <c r="C227" s="163" t="str">
        <f>IFERROR(IF(D227&lt;&gt;"",INDEX('BASE-REFERENCIA'!A:A,MATCH(ORÇAMENTO!D227,'BASE-REFERENCIA'!B:B,0)),""),"-")</f>
        <v>COMPOSIÇÃO</v>
      </c>
      <c r="D227" s="168" t="s">
        <v>28189</v>
      </c>
      <c r="E227" s="167" t="str">
        <f>IF(D227&lt;&gt;"",INDEX('BASE-REFERENCIA'!C:C,MATCH(ORÇAMENTO!D227,'BASE-REFERENCIA'!B:B,0)),"")</f>
        <v>PLANTA RASTEIRA  - BASEADO EM SINAPI (98509)</v>
      </c>
      <c r="F227" s="163" t="str">
        <f>IF(D227&lt;&gt;"",INDEX('BASE-REFERENCIA'!D:D,MATCH(ORÇAMENTO!D227,'BASE-REFERENCIA'!B:B,0)),"")</f>
        <v>UN</v>
      </c>
      <c r="G227" s="169">
        <v>150</v>
      </c>
      <c r="H227" s="21">
        <f>IF(D227&lt;&gt;"",INDEX('BASE-REFERENCIA'!F:F,MATCH(ORÇAMENTO!D227,'BASE-REFERENCIA'!B:B,0)),"")</f>
        <v>6.47</v>
      </c>
      <c r="I227" s="21">
        <f t="shared" si="150"/>
        <v>970.5</v>
      </c>
      <c r="J227" s="21">
        <f t="shared" ca="1" si="151"/>
        <v>8.08</v>
      </c>
      <c r="K227" s="253">
        <f t="shared" ca="1" si="152"/>
        <v>1212</v>
      </c>
      <c r="L227" s="90"/>
    </row>
    <row r="228" spans="1:16" ht="15" customHeight="1" x14ac:dyDescent="0.25">
      <c r="B228" s="254"/>
      <c r="C228" s="126"/>
      <c r="D228" s="126"/>
      <c r="E228" s="125" t="s">
        <v>46649</v>
      </c>
      <c r="F228" s="126"/>
      <c r="G228" s="126"/>
      <c r="H228" s="126"/>
      <c r="I228" s="126"/>
      <c r="J228" s="124"/>
      <c r="K228" s="255">
        <f ca="1">SUBTOTAL(9,OFFSET(K220,1,0):OFFSET(K228,-1,0))</f>
        <v>4973.99</v>
      </c>
      <c r="L228" s="89"/>
      <c r="M228" s="88"/>
      <c r="N228" s="88"/>
      <c r="O228" s="88"/>
      <c r="P228" s="88"/>
    </row>
    <row r="229" spans="1:16" ht="15" customHeight="1" x14ac:dyDescent="0.25">
      <c r="A229" s="6"/>
      <c r="B229" s="256"/>
      <c r="C229" s="134"/>
      <c r="D229" s="134"/>
      <c r="E229" s="157" t="s">
        <v>46650</v>
      </c>
      <c r="F229" s="134"/>
      <c r="G229" s="134"/>
      <c r="H229" s="134"/>
      <c r="I229" s="134"/>
      <c r="J229" s="135"/>
      <c r="K229" s="257">
        <f ca="1">SUBTOTAL(9,OFFSET(K80,1,0):OFFSET(K229,-1,0))</f>
        <v>221394.96000000011</v>
      </c>
      <c r="L229" s="90"/>
    </row>
    <row r="230" spans="1:16" x14ac:dyDescent="0.25">
      <c r="B230" s="258"/>
      <c r="C230" s="137"/>
      <c r="D230" s="137"/>
      <c r="E230" s="158" t="s">
        <v>46651</v>
      </c>
      <c r="F230" s="137"/>
      <c r="G230" s="137"/>
      <c r="H230" s="137"/>
      <c r="I230" s="137"/>
      <c r="J230" s="138"/>
      <c r="K230" s="259">
        <f ca="1">SUBTOTAL(9,OFFSET(K79,1,0):OFFSET(K230,-1,0))</f>
        <v>221394.96000000011</v>
      </c>
      <c r="L230" s="91"/>
      <c r="M230" s="87"/>
      <c r="N230" s="87"/>
      <c r="O230" s="87"/>
      <c r="P230" s="87"/>
    </row>
    <row r="231" spans="1:16" s="96" customFormat="1" ht="15" customHeight="1" x14ac:dyDescent="0.25">
      <c r="A231" s="92"/>
      <c r="B231" s="260"/>
      <c r="C231" s="93"/>
      <c r="D231" s="93"/>
      <c r="E231" s="184"/>
      <c r="F231" s="93"/>
      <c r="G231" s="93"/>
      <c r="H231" s="93"/>
      <c r="I231" s="93"/>
      <c r="J231" s="94"/>
      <c r="K231" s="261"/>
      <c r="L231" s="95"/>
    </row>
    <row r="232" spans="1:16" x14ac:dyDescent="0.25">
      <c r="B232" s="262">
        <v>6</v>
      </c>
      <c r="C232" s="187" t="str">
        <f>IFERROR(IF(D232&lt;&gt;"",INDEX('BASE-REFERENCIA'!A:A,MATCH(ORÇAMENTO!D232,'BASE-REFERENCIA'!B:B,0)),""),"-")</f>
        <v/>
      </c>
      <c r="D232" s="188"/>
      <c r="E232" s="153" t="s">
        <v>17400</v>
      </c>
      <c r="F232" s="188" t="str">
        <f>IF(D232&lt;&gt;"",INDEX('BASE-REFERENCIA'!D:D,MATCH(ORÇAMENTO!D232,'BASE-REFERENCIA'!B:B,0)),"")</f>
        <v/>
      </c>
      <c r="G232" s="189"/>
      <c r="H232" s="190" t="str">
        <f>IF(D232&lt;&gt;"",INDEX('BASE-REFERENCIA'!F:F,MATCH(ORÇAMENTO!D232,'BASE-REFERENCIA'!B:B,0)),"")</f>
        <v/>
      </c>
      <c r="I232" s="190" t="str">
        <f t="shared" ref="I232:I238" si="153">IF(D232&lt;&gt;"",ROUND(G232*H232,2),"")</f>
        <v/>
      </c>
      <c r="J232" s="191" t="str">
        <f t="shared" ref="J232:J238" si="154">IF(D232&lt;&gt;"",ROUND(H232*(1+$D$5),2),"")</f>
        <v/>
      </c>
      <c r="K232" s="263" t="str">
        <f t="shared" ref="K232:K238" si="155">IF(D232&lt;&gt;"",ROUND(G232*J232,2),"")</f>
        <v/>
      </c>
      <c r="L232" s="91"/>
      <c r="M232" s="87"/>
      <c r="N232" s="87"/>
      <c r="O232" s="87"/>
      <c r="P232" s="87"/>
    </row>
    <row r="233" spans="1:16" x14ac:dyDescent="0.25">
      <c r="B233" s="264" t="s">
        <v>29270</v>
      </c>
      <c r="C233" s="154" t="str">
        <f>IFERROR(IF(D233&lt;&gt;"",INDEX('BASE-REFERENCIA'!A:A,MATCH(ORÇAMENTO!D233,'BASE-REFERENCIA'!B:B,0)),""),"-")</f>
        <v/>
      </c>
      <c r="D233" s="155"/>
      <c r="E233" s="155" t="s">
        <v>17400</v>
      </c>
      <c r="F233" s="155" t="str">
        <f>IF(D233&lt;&gt;"",INDEX('BASE-REFERENCIA'!D:D,MATCH(ORÇAMENTO!D233,'BASE-REFERENCIA'!B:B,0)),"")</f>
        <v/>
      </c>
      <c r="G233" s="210"/>
      <c r="H233" s="211" t="str">
        <f>IF(D233&lt;&gt;"",INDEX('BASE-REFERENCIA'!F:F,MATCH(ORÇAMENTO!D233,'BASE-REFERENCIA'!B:B,0)),"")</f>
        <v/>
      </c>
      <c r="I233" s="211" t="str">
        <f t="shared" si="153"/>
        <v/>
      </c>
      <c r="J233" s="229" t="str">
        <f t="shared" si="154"/>
        <v/>
      </c>
      <c r="K233" s="265" t="str">
        <f t="shared" si="155"/>
        <v/>
      </c>
      <c r="L233" s="90"/>
    </row>
    <row r="234" spans="1:16" x14ac:dyDescent="0.25">
      <c r="B234" s="266" t="s">
        <v>46658</v>
      </c>
      <c r="C234" s="159" t="str">
        <f>IFERROR(IF(D234&lt;&gt;"",INDEX('BASE-REFERENCIA'!A:A,MATCH(ORÇAMENTO!D234,'BASE-REFERENCIA'!B:B,0)),""),"-")</f>
        <v/>
      </c>
      <c r="D234" s="160"/>
      <c r="E234" s="160" t="s">
        <v>46663</v>
      </c>
      <c r="F234" s="160" t="str">
        <f>IF(D234&lt;&gt;"",INDEX('BASE-REFERENCIA'!D:D,MATCH(ORÇAMENTO!D234,'BASE-REFERENCIA'!B:B,0)),"")</f>
        <v/>
      </c>
      <c r="G234" s="212"/>
      <c r="H234" s="213" t="str">
        <f>IF(D234&lt;&gt;"",INDEX('BASE-REFERENCIA'!F:F,MATCH(ORÇAMENTO!D234,'BASE-REFERENCIA'!B:B,0)),"")</f>
        <v/>
      </c>
      <c r="I234" s="213" t="str">
        <f t="shared" si="153"/>
        <v/>
      </c>
      <c r="J234" s="228" t="str">
        <f t="shared" si="154"/>
        <v/>
      </c>
      <c r="K234" s="267" t="str">
        <f t="shared" si="155"/>
        <v/>
      </c>
      <c r="L234" s="89"/>
      <c r="M234" s="88"/>
      <c r="N234" s="88"/>
      <c r="O234" s="88"/>
      <c r="P234" s="88"/>
    </row>
    <row r="235" spans="1:16" ht="75" x14ac:dyDescent="0.25">
      <c r="B235" s="268" t="s">
        <v>46659</v>
      </c>
      <c r="C235" s="163" t="str">
        <f>IFERROR(IF(D235&lt;&gt;"",INDEX('BASE-REFERENCIA'!A:A,MATCH(ORÇAMENTO!D235,'BASE-REFERENCIA'!B:B,0)),""),"-")</f>
        <v>SICOR</v>
      </c>
      <c r="D235" s="168" t="s">
        <v>17474</v>
      </c>
      <c r="E235" s="167" t="str">
        <f>IF(D235&lt;&gt;"",INDEX('BASE-REFERENCIA'!C:C,MATCH(ORÇAMENTO!D235,'BASE-REFERENCIA'!B:B,0)),"")</f>
        <v>CAIXA DE PASSAGEM, DIMENSÃO (20X20)CM, EM CHAPA DE AÇO, TIPO DE SOBREPOR, COM ACABAMENTO EM PINTURA ELETROSTÁTICA E TAMPA CEGA, INCLUSIVE FIXAÇÃO EM ALVENARIA</v>
      </c>
      <c r="F235" s="163" t="str">
        <f>IF(D235&lt;&gt;"",INDEX('BASE-REFERENCIA'!D:D,MATCH(ORÇAMENTO!D235,'BASE-REFERENCIA'!B:B,0)),"")</f>
        <v>un</v>
      </c>
      <c r="G235" s="169">
        <v>2</v>
      </c>
      <c r="H235" s="170">
        <f>IF(D235&lt;&gt;"",INDEX('BASE-REFERENCIA'!F:F,MATCH(ORÇAMENTO!D235,'BASE-REFERENCIA'!B:B,0)),"")</f>
        <v>96.95</v>
      </c>
      <c r="I235" s="21">
        <f t="shared" si="153"/>
        <v>193.9</v>
      </c>
      <c r="J235" s="21">
        <f t="shared" ca="1" si="154"/>
        <v>121.06</v>
      </c>
      <c r="K235" s="253">
        <f t="shared" ca="1" si="155"/>
        <v>242.12</v>
      </c>
      <c r="L235" s="90"/>
    </row>
    <row r="236" spans="1:16" ht="45" x14ac:dyDescent="0.25">
      <c r="B236" s="268" t="s">
        <v>46660</v>
      </c>
      <c r="C236" s="163" t="str">
        <f>IFERROR(IF(D236&lt;&gt;"",INDEX('BASE-REFERENCIA'!A:A,MATCH(ORÇAMENTO!D236,'BASE-REFERENCIA'!B:B,0)),""),"-")</f>
        <v>SICOR</v>
      </c>
      <c r="D236" s="168" t="s">
        <v>17772</v>
      </c>
      <c r="E236" s="167" t="str">
        <f>IF(D236&lt;&gt;"",INDEX('BASE-REFERENCIA'!C:C,MATCH(ORÇAMENTO!D236,'BASE-REFERENCIA'!B:B,0)),"")</f>
        <v>CONDULETE DE ALUMÍNIO, TIPO "X", DIÂMETRO DE SAÍDA 1" (25MM), EXCLUSIVE MÓDULO E PLACA, INCLUSIVE FIXAÇÃO</v>
      </c>
      <c r="F236" s="163" t="str">
        <f>IF(D236&lt;&gt;"",INDEX('BASE-REFERENCIA'!D:D,MATCH(ORÇAMENTO!D236,'BASE-REFERENCIA'!B:B,0)),"")</f>
        <v>un</v>
      </c>
      <c r="G236" s="169">
        <v>20</v>
      </c>
      <c r="H236" s="170">
        <f>IF(D236&lt;&gt;"",INDEX('BASE-REFERENCIA'!F:F,MATCH(ORÇAMENTO!D236,'BASE-REFERENCIA'!B:B,0)),"")</f>
        <v>53.34</v>
      </c>
      <c r="I236" s="21">
        <f t="shared" si="153"/>
        <v>1066.8</v>
      </c>
      <c r="J236" s="21">
        <f t="shared" ca="1" si="154"/>
        <v>66.61</v>
      </c>
      <c r="K236" s="253">
        <f t="shared" ca="1" si="155"/>
        <v>1332.2</v>
      </c>
      <c r="L236" s="90"/>
    </row>
    <row r="237" spans="1:16" ht="60" x14ac:dyDescent="0.25">
      <c r="B237" s="268" t="s">
        <v>46661</v>
      </c>
      <c r="C237" s="163" t="str">
        <f>IFERROR(IF(D237&lt;&gt;"",INDEX('BASE-REFERENCIA'!A:A,MATCH(ORÇAMENTO!D237,'BASE-REFERENCIA'!B:B,0)),""),"-")</f>
        <v>SINAPI</v>
      </c>
      <c r="D237" s="168">
        <v>95796</v>
      </c>
      <c r="E237" s="167" t="str">
        <f>IF(D237&lt;&gt;"",INDEX('BASE-REFERENCIA'!C:C,MATCH(ORÇAMENTO!D237,'BASE-REFERENCIA'!B:B,0)),"")</f>
        <v>CONDULETE DE ALUMÍNIO, TIPO T, PARA ELETRODUTO DE AÇO GALVANIZADO DN 25 MM (1''), APARENTE - FORNECIMENTO E INSTALAÇÃO. AF_10/2022</v>
      </c>
      <c r="F237" s="163" t="str">
        <f>IF(D237&lt;&gt;"",INDEX('BASE-REFERENCIA'!D:D,MATCH(ORÇAMENTO!D237,'BASE-REFERENCIA'!B:B,0)),"")</f>
        <v>UN</v>
      </c>
      <c r="G237" s="169">
        <v>6</v>
      </c>
      <c r="H237" s="170">
        <f>IF(D237&lt;&gt;"",INDEX('BASE-REFERENCIA'!F:F,MATCH(ORÇAMENTO!D237,'BASE-REFERENCIA'!B:B,0)),"")</f>
        <v>56.47</v>
      </c>
      <c r="I237" s="21">
        <f t="shared" si="153"/>
        <v>338.82</v>
      </c>
      <c r="J237" s="21">
        <f t="shared" ca="1" si="154"/>
        <v>70.510000000000005</v>
      </c>
      <c r="K237" s="253">
        <f t="shared" ca="1" si="155"/>
        <v>423.06</v>
      </c>
      <c r="L237" s="90"/>
    </row>
    <row r="238" spans="1:16" ht="60" x14ac:dyDescent="0.25">
      <c r="B238" s="268" t="s">
        <v>46662</v>
      </c>
      <c r="C238" s="163" t="str">
        <f>IFERROR(IF(D238&lt;&gt;"",INDEX('BASE-REFERENCIA'!A:A,MATCH(ORÇAMENTO!D238,'BASE-REFERENCIA'!B:B,0)),""),"-")</f>
        <v>SINAPI</v>
      </c>
      <c r="D238" s="168">
        <v>95789</v>
      </c>
      <c r="E238" s="167" t="str">
        <f>IF(D238&lt;&gt;"",INDEX('BASE-REFERENCIA'!C:C,MATCH(ORÇAMENTO!D238,'BASE-REFERENCIA'!B:B,0)),"")</f>
        <v>CONDULETE DE ALUMÍNIO, TIPO LR, PARA ELETRODUTO DE AÇO GALVANIZADO DN 25 MM (1''), APARENTE - FORNECIMENTO E INSTALAÇÃO. AF_10/2022</v>
      </c>
      <c r="F238" s="163" t="str">
        <f>IF(D238&lt;&gt;"",INDEX('BASE-REFERENCIA'!D:D,MATCH(ORÇAMENTO!D238,'BASE-REFERENCIA'!B:B,0)),"")</f>
        <v>UN</v>
      </c>
      <c r="G238" s="169">
        <v>3</v>
      </c>
      <c r="H238" s="170">
        <f>IF(D238&lt;&gt;"",INDEX('BASE-REFERENCIA'!F:F,MATCH(ORÇAMENTO!D238,'BASE-REFERENCIA'!B:B,0)),"")</f>
        <v>48.01</v>
      </c>
      <c r="I238" s="21">
        <f t="shared" si="153"/>
        <v>144.03</v>
      </c>
      <c r="J238" s="21">
        <f t="shared" ca="1" si="154"/>
        <v>59.95</v>
      </c>
      <c r="K238" s="253">
        <f t="shared" ca="1" si="155"/>
        <v>179.85</v>
      </c>
      <c r="L238" s="90"/>
    </row>
    <row r="239" spans="1:16" ht="60" x14ac:dyDescent="0.25">
      <c r="B239" s="268" t="s">
        <v>46664</v>
      </c>
      <c r="C239" s="163" t="str">
        <f>IFERROR(IF(D239&lt;&gt;"",INDEX('BASE-REFERENCIA'!A:A,MATCH(ORÇAMENTO!D239,'BASE-REFERENCIA'!B:B,0)),""),"-")</f>
        <v>SINAPI</v>
      </c>
      <c r="D239" s="168">
        <v>95791</v>
      </c>
      <c r="E239" s="167" t="str">
        <f>IF(D239&lt;&gt;"",INDEX('BASE-REFERENCIA'!C:C,MATCH(ORÇAMENTO!D239,'BASE-REFERENCIA'!B:B,0)),"")</f>
        <v>CONDULETE DE ALUMÍNIO, TIPO LR, PARA ELETRODUTO DE AÇO GALVANIZADO DN 32 MM (1 1/4''), APARENTE - FORNECIMENTO E INSTALAÇÃO. AF_10/2022</v>
      </c>
      <c r="F239" s="163" t="str">
        <f>IF(D239&lt;&gt;"",INDEX('BASE-REFERENCIA'!D:D,MATCH(ORÇAMENTO!D239,'BASE-REFERENCIA'!B:B,0)),"")</f>
        <v>UN</v>
      </c>
      <c r="G239" s="169">
        <v>2</v>
      </c>
      <c r="H239" s="170">
        <f>IF(D239&lt;&gt;"",INDEX('BASE-REFERENCIA'!F:F,MATCH(ORÇAMENTO!D239,'BASE-REFERENCIA'!B:B,0)),"")</f>
        <v>67.86</v>
      </c>
      <c r="I239" s="21">
        <f t="shared" ref="I239:I243" si="156">IF(D239&lt;&gt;"",ROUND(G239*H239,2),"")</f>
        <v>135.72</v>
      </c>
      <c r="J239" s="21">
        <f t="shared" ref="J239:J243" ca="1" si="157">IF(D239&lt;&gt;"",ROUND(H239*(1+$D$5),2),"")</f>
        <v>84.74</v>
      </c>
      <c r="K239" s="253">
        <f t="shared" ref="K239:K243" ca="1" si="158">IF(D239&lt;&gt;"",ROUND(G239*J239,2),"")</f>
        <v>169.48</v>
      </c>
      <c r="L239" s="90"/>
    </row>
    <row r="240" spans="1:16" ht="60" x14ac:dyDescent="0.25">
      <c r="B240" s="268" t="s">
        <v>46665</v>
      </c>
      <c r="C240" s="163" t="str">
        <f>IFERROR(IF(D240&lt;&gt;"",INDEX('BASE-REFERENCIA'!A:A,MATCH(ORÇAMENTO!D240,'BASE-REFERENCIA'!B:B,0)),""),"-")</f>
        <v>SINAPI</v>
      </c>
      <c r="D240" s="168">
        <v>95781</v>
      </c>
      <c r="E240" s="167" t="str">
        <f>IF(D240&lt;&gt;"",INDEX('BASE-REFERENCIA'!C:C,MATCH(ORÇAMENTO!D240,'BASE-REFERENCIA'!B:B,0)),"")</f>
        <v>CONDULETE DE ALUMÍNIO, TIPO C, PARA ELETRODUTO DE AÇO GALVANIZADO DN 25 MM (1''), APARENTE - FORNECIMENTO E INSTALAÇÃO. AF_10/2022</v>
      </c>
      <c r="F240" s="163" t="str">
        <f>IF(D240&lt;&gt;"",INDEX('BASE-REFERENCIA'!D:D,MATCH(ORÇAMENTO!D240,'BASE-REFERENCIA'!B:B,0)),"")</f>
        <v>UN</v>
      </c>
      <c r="G240" s="169">
        <v>1</v>
      </c>
      <c r="H240" s="170">
        <f>IF(D240&lt;&gt;"",INDEX('BASE-REFERENCIA'!F:F,MATCH(ORÇAMENTO!D240,'BASE-REFERENCIA'!B:B,0)),"")</f>
        <v>42.89</v>
      </c>
      <c r="I240" s="21">
        <f t="shared" si="156"/>
        <v>42.89</v>
      </c>
      <c r="J240" s="21">
        <f t="shared" ca="1" si="157"/>
        <v>53.56</v>
      </c>
      <c r="K240" s="253">
        <f t="shared" ca="1" si="158"/>
        <v>53.56</v>
      </c>
      <c r="L240" s="90"/>
    </row>
    <row r="241" spans="1:16" ht="45" x14ac:dyDescent="0.25">
      <c r="B241" s="268" t="s">
        <v>46666</v>
      </c>
      <c r="C241" s="163" t="str">
        <f>IFERROR(IF(D241&lt;&gt;"",INDEX('BASE-REFERENCIA'!A:A,MATCH(ORÇAMENTO!D241,'BASE-REFERENCIA'!B:B,0)),""),"-")</f>
        <v>COMPOSIÇÃO</v>
      </c>
      <c r="D241" s="168" t="s">
        <v>28190</v>
      </c>
      <c r="E241" s="167" t="str">
        <f>IF(D241&lt;&gt;"",INDEX('BASE-REFERENCIA'!C:C,MATCH(ORÇAMENTO!D241,'BASE-REFERENCIA'!B:B,0)),"")</f>
        <v>CANALETA EVOLUTIVA APARENTE COM TAMPA EM PVC, DIM.:80X35 MM - BASEADO EM CPOS 38.07.700</v>
      </c>
      <c r="F241" s="163" t="str">
        <f>IF(D241&lt;&gt;"",INDEX('BASE-REFERENCIA'!D:D,MATCH(ORÇAMENTO!D241,'BASE-REFERENCIA'!B:B,0)),"")</f>
        <v>M</v>
      </c>
      <c r="G241" s="169">
        <v>10</v>
      </c>
      <c r="H241" s="170">
        <f>IF(D241&lt;&gt;"",INDEX('BASE-REFERENCIA'!F:F,MATCH(ORÇAMENTO!D241,'BASE-REFERENCIA'!B:B,0)),"")</f>
        <v>167.64</v>
      </c>
      <c r="I241" s="21">
        <f t="shared" si="156"/>
        <v>1676.4</v>
      </c>
      <c r="J241" s="21">
        <f t="shared" ca="1" si="157"/>
        <v>209.33</v>
      </c>
      <c r="K241" s="253">
        <f t="shared" ca="1" si="158"/>
        <v>2093.3000000000002</v>
      </c>
      <c r="L241" s="90"/>
    </row>
    <row r="242" spans="1:16" ht="45" x14ac:dyDescent="0.25">
      <c r="B242" s="268" t="s">
        <v>46667</v>
      </c>
      <c r="C242" s="163" t="str">
        <f>IFERROR(IF(D242&lt;&gt;"",INDEX('BASE-REFERENCIA'!A:A,MATCH(ORÇAMENTO!D242,'BASE-REFERENCIA'!B:B,0)),""),"-")</f>
        <v>SICOR</v>
      </c>
      <c r="D242" s="168" t="s">
        <v>17841</v>
      </c>
      <c r="E242" s="167" t="str">
        <f>IF(D242&lt;&gt;"",INDEX('BASE-REFERENCIA'!C:C,MATCH(ORÇAMENTO!D242,'BASE-REFERENCIA'!B:B,0)),"")</f>
        <v>ELETRODUTO DE AÇO GALVANIZADO LEVE, DIÂMETRO DE 25MM (1"), INCLUSIVE ACESSÓRIOS PARA FIXAÇÃO E CONEXÕES</v>
      </c>
      <c r="F242" s="163" t="str">
        <f>IF(D242&lt;&gt;"",INDEX('BASE-REFERENCIA'!D:D,MATCH(ORÇAMENTO!D242,'BASE-REFERENCIA'!B:B,0)),"")</f>
        <v>m</v>
      </c>
      <c r="G242" s="169">
        <v>78</v>
      </c>
      <c r="H242" s="170">
        <f>IF(D242&lt;&gt;"",INDEX('BASE-REFERENCIA'!F:F,MATCH(ORÇAMENTO!D242,'BASE-REFERENCIA'!B:B,0)),"")</f>
        <v>31.11</v>
      </c>
      <c r="I242" s="21">
        <f t="shared" ref="I242" si="159">IF(D242&lt;&gt;"",ROUND(G242*H242,2),"")</f>
        <v>2426.58</v>
      </c>
      <c r="J242" s="21">
        <f t="shared" ref="J242" ca="1" si="160">IF(D242&lt;&gt;"",ROUND(H242*(1+$D$5),2),"")</f>
        <v>38.85</v>
      </c>
      <c r="K242" s="253">
        <f t="shared" ref="K242" ca="1" si="161">IF(D242&lt;&gt;"",ROUND(G242*J242,2),"")</f>
        <v>3030.3</v>
      </c>
      <c r="L242" s="90"/>
    </row>
    <row r="243" spans="1:16" ht="45" x14ac:dyDescent="0.25">
      <c r="B243" s="268" t="s">
        <v>46668</v>
      </c>
      <c r="C243" s="163" t="str">
        <f>IFERROR(IF(D243&lt;&gt;"",INDEX('BASE-REFERENCIA'!A:A,MATCH(ORÇAMENTO!D243,'BASE-REFERENCIA'!B:B,0)),""),"-")</f>
        <v>SICOR</v>
      </c>
      <c r="D243" s="168" t="s">
        <v>17843</v>
      </c>
      <c r="E243" s="167" t="str">
        <f>IF(D243&lt;&gt;"",INDEX('BASE-REFERENCIA'!C:C,MATCH(ORÇAMENTO!D243,'BASE-REFERENCIA'!B:B,0)),"")</f>
        <v>ELETRODUTO DE AÇO GALVANIZADO MÉDIO, DIÂMETRO DE 32MM (1.1/4"), INCLUSIVE ACESSÓRIOS PARA FIXAÇÃO E CONEXÕES</v>
      </c>
      <c r="F243" s="163" t="str">
        <f>IF(D243&lt;&gt;"",INDEX('BASE-REFERENCIA'!D:D,MATCH(ORÇAMENTO!D243,'BASE-REFERENCIA'!B:B,0)),"")</f>
        <v>m</v>
      </c>
      <c r="G243" s="169">
        <v>15</v>
      </c>
      <c r="H243" s="170">
        <f>IF(D243&lt;&gt;"",INDEX('BASE-REFERENCIA'!F:F,MATCH(ORÇAMENTO!D243,'BASE-REFERENCIA'!B:B,0)),"")</f>
        <v>51.63</v>
      </c>
      <c r="I243" s="21">
        <f t="shared" si="156"/>
        <v>774.45</v>
      </c>
      <c r="J243" s="21">
        <f t="shared" ca="1" si="157"/>
        <v>64.47</v>
      </c>
      <c r="K243" s="253">
        <f t="shared" ca="1" si="158"/>
        <v>967.05</v>
      </c>
      <c r="L243" s="90"/>
    </row>
    <row r="244" spans="1:16" ht="15" customHeight="1" x14ac:dyDescent="0.25">
      <c r="B244" s="254"/>
      <c r="C244" s="126"/>
      <c r="D244" s="126"/>
      <c r="E244" s="125" t="s">
        <v>46670</v>
      </c>
      <c r="F244" s="126"/>
      <c r="G244" s="126"/>
      <c r="H244" s="126"/>
      <c r="I244" s="126"/>
      <c r="J244" s="124"/>
      <c r="K244" s="255">
        <f ca="1">SUBTOTAL(9,OFFSET(K234,1,0):OFFSET(K244,-1,0))</f>
        <v>8490.92</v>
      </c>
      <c r="L244" s="89"/>
      <c r="M244" s="88"/>
      <c r="N244" s="88"/>
      <c r="O244" s="88"/>
      <c r="P244" s="88"/>
    </row>
    <row r="245" spans="1:16" s="96" customFormat="1" ht="11.25" customHeight="1" x14ac:dyDescent="0.25">
      <c r="A245" s="92"/>
      <c r="B245" s="260"/>
      <c r="C245" s="93"/>
      <c r="D245" s="93"/>
      <c r="E245" s="93"/>
      <c r="F245" s="93"/>
      <c r="G245" s="93"/>
      <c r="H245" s="93"/>
      <c r="I245" s="93"/>
      <c r="J245" s="94"/>
      <c r="K245" s="261"/>
      <c r="L245" s="95"/>
    </row>
    <row r="246" spans="1:16" ht="30" x14ac:dyDescent="0.25">
      <c r="B246" s="266" t="s">
        <v>46671</v>
      </c>
      <c r="C246" s="161" t="str">
        <f>IFERROR(IF(D246&lt;&gt;"",INDEX('BASE-REFERENCIA'!A:A,MATCH(ORÇAMENTO!D246,'BASE-REFERENCIA'!B:B,0)),""),"-")</f>
        <v/>
      </c>
      <c r="D246" s="161"/>
      <c r="E246" s="133" t="s">
        <v>46669</v>
      </c>
      <c r="F246" s="161" t="str">
        <f>IF(D246&lt;&gt;"",INDEX('BASE-REFERENCIA'!D:D,MATCH(ORÇAMENTO!D246,'BASE-REFERENCIA'!B:B,0)),"")</f>
        <v/>
      </c>
      <c r="G246" s="208"/>
      <c r="H246" s="209" t="str">
        <f>IF(D246&lt;&gt;"",INDEX('BASE-REFERENCIA'!F:F,MATCH(ORÇAMENTO!D246,'BASE-REFERENCIA'!B:B,0)),"")</f>
        <v/>
      </c>
      <c r="I246" s="209" t="str">
        <f t="shared" ref="I246:I254" si="162">IF(D246&lt;&gt;"",ROUND(G246*H246,2),"")</f>
        <v/>
      </c>
      <c r="J246" s="209" t="str">
        <f t="shared" ref="J246:J254" si="163">IF(D246&lt;&gt;"",ROUND(H246*(1+$D$5),2),"")</f>
        <v/>
      </c>
      <c r="K246" s="267" t="str">
        <f t="shared" ref="K246:K254" si="164">IF(D246&lt;&gt;"",ROUND(G246*J246,2),"")</f>
        <v/>
      </c>
      <c r="L246" s="89"/>
      <c r="M246" s="88"/>
      <c r="N246" s="88"/>
      <c r="O246" s="88"/>
      <c r="P246" s="88"/>
    </row>
    <row r="247" spans="1:16" ht="75" x14ac:dyDescent="0.25">
      <c r="B247" s="268" t="s">
        <v>46672</v>
      </c>
      <c r="C247" s="163" t="str">
        <f>IFERROR(IF(D247&lt;&gt;"",INDEX('BASE-REFERENCIA'!A:A,MATCH(ORÇAMENTO!D247,'BASE-REFERENCIA'!B:B,0)),""),"-")</f>
        <v>SICOR</v>
      </c>
      <c r="D247" s="168" t="s">
        <v>17582</v>
      </c>
      <c r="E247" s="167" t="str">
        <f>IF(D247&lt;&gt;"",INDEX('BASE-REFERENCIA'!C:C,MATCH(ORÇAMENTO!D247,'BASE-REFERENCIA'!B:B,0)),"")</f>
        <v>CONJUNTO DE UM (1) INTERRUPTOR BIPOLAR SIMPLES, CORRENTE 10A, TENSÃO 250V, (10A-250V), COM PLACA 4"X2" DE UM (1) POSTO, INCLUSIVE FORNECIMENTO, INSTALAÇÃO, SUPORTE, MÓDULO E PLACA</v>
      </c>
      <c r="F247" s="163" t="str">
        <f>IF(D247&lt;&gt;"",INDEX('BASE-REFERENCIA'!D:D,MATCH(ORÇAMENTO!D247,'BASE-REFERENCIA'!B:B,0)),"")</f>
        <v>un</v>
      </c>
      <c r="G247" s="169">
        <v>7</v>
      </c>
      <c r="H247" s="170">
        <f>IF(D247&lt;&gt;"",INDEX('BASE-REFERENCIA'!F:F,MATCH(ORÇAMENTO!D247,'BASE-REFERENCIA'!B:B,0)),"")</f>
        <v>43.5</v>
      </c>
      <c r="I247" s="21">
        <f t="shared" si="162"/>
        <v>304.5</v>
      </c>
      <c r="J247" s="21">
        <f t="shared" ca="1" si="163"/>
        <v>54.32</v>
      </c>
      <c r="K247" s="253">
        <f t="shared" ca="1" si="164"/>
        <v>380.24</v>
      </c>
      <c r="L247" s="90"/>
    </row>
    <row r="248" spans="1:16" ht="75" x14ac:dyDescent="0.25">
      <c r="B248" s="268" t="s">
        <v>46673</v>
      </c>
      <c r="C248" s="163" t="str">
        <f>IFERROR(IF(D248&lt;&gt;"",INDEX('BASE-REFERENCIA'!A:A,MATCH(ORÇAMENTO!D248,'BASE-REFERENCIA'!B:B,0)),""),"-")</f>
        <v>SICOR</v>
      </c>
      <c r="D248" s="168" t="s">
        <v>17592</v>
      </c>
      <c r="E248" s="167" t="str">
        <f>IF(D248&lt;&gt;"",INDEX('BASE-REFERENCIA'!C:C,MATCH(ORÇAMENTO!D248,'BASE-REFERENCIA'!B:B,0)),"")</f>
        <v>CONJUNTO DE UM (1) INTERRUPTOR PARALELO, CORRENTE 10A, TENSÃO 250V, (10A-250V), COM PLACA 4"X2" DE UM (1) POSTO, INCLUSIVE FORNECIMENTO, INSTALAÇÃO, SUPORTE, MÓDULO E PLACA</v>
      </c>
      <c r="F248" s="163" t="str">
        <f>IF(D248&lt;&gt;"",INDEX('BASE-REFERENCIA'!D:D,MATCH(ORÇAMENTO!D248,'BASE-REFERENCIA'!B:B,0)),"")</f>
        <v>un</v>
      </c>
      <c r="G248" s="169">
        <v>4</v>
      </c>
      <c r="H248" s="170">
        <f>IF(D248&lt;&gt;"",INDEX('BASE-REFERENCIA'!F:F,MATCH(ORÇAMENTO!D248,'BASE-REFERENCIA'!B:B,0)),"")</f>
        <v>38.229999999999997</v>
      </c>
      <c r="I248" s="21">
        <f t="shared" si="162"/>
        <v>152.91999999999999</v>
      </c>
      <c r="J248" s="21">
        <f t="shared" ca="1" si="163"/>
        <v>47.74</v>
      </c>
      <c r="K248" s="253">
        <f t="shared" ca="1" si="164"/>
        <v>190.96</v>
      </c>
      <c r="L248" s="90"/>
    </row>
    <row r="249" spans="1:16" ht="75" x14ac:dyDescent="0.25">
      <c r="B249" s="268" t="s">
        <v>46675</v>
      </c>
      <c r="C249" s="163" t="str">
        <f>IFERROR(IF(D249&lt;&gt;"",INDEX('BASE-REFERENCIA'!A:A,MATCH(ORÇAMENTO!D249,'BASE-REFERENCIA'!B:B,0)),""),"-")</f>
        <v>SICOR</v>
      </c>
      <c r="D249" s="168" t="s">
        <v>17526</v>
      </c>
      <c r="E249" s="167" t="str">
        <f>IF(D249&lt;&gt;"",INDEX('BASE-REFERENCIA'!C:C,MATCH(ORÇAMENTO!D249,'BASE-REFERENCIA'!B:B,0)),"")</f>
        <v>CONJUNTO DE DOIS (2) INTERRUPTORES BIPOLAR SIMPLES, CORRENTE 10A, TENSÃO 250V, (10A-250V), COM PLACA 4"X2" DE DOIS (2) POSTOS, INCLUSIVE FORNECIMENTO, INSTALAÇÃO, SUPORTE, MÓDULO E PLACA</v>
      </c>
      <c r="F249" s="163" t="str">
        <f>IF(D249&lt;&gt;"",INDEX('BASE-REFERENCIA'!D:D,MATCH(ORÇAMENTO!D249,'BASE-REFERENCIA'!B:B,0)),"")</f>
        <v>un</v>
      </c>
      <c r="G249" s="169">
        <v>1</v>
      </c>
      <c r="H249" s="170">
        <f>IF(D249&lt;&gt;"",INDEX('BASE-REFERENCIA'!F:F,MATCH(ORÇAMENTO!D249,'BASE-REFERENCIA'!B:B,0)),"")</f>
        <v>69.08</v>
      </c>
      <c r="I249" s="21">
        <f t="shared" si="162"/>
        <v>69.08</v>
      </c>
      <c r="J249" s="21">
        <f t="shared" ca="1" si="163"/>
        <v>86.26</v>
      </c>
      <c r="K249" s="253">
        <f t="shared" ca="1" si="164"/>
        <v>86.26</v>
      </c>
      <c r="L249" s="90"/>
    </row>
    <row r="250" spans="1:16" ht="75" x14ac:dyDescent="0.25">
      <c r="B250" s="268" t="s">
        <v>46676</v>
      </c>
      <c r="C250" s="163" t="str">
        <f>IFERROR(IF(D250&lt;&gt;"",INDEX('BASE-REFERENCIA'!A:A,MATCH(ORÇAMENTO!D250,'BASE-REFERENCIA'!B:B,0)),""),"-")</f>
        <v>SICOR</v>
      </c>
      <c r="D250" s="168" t="s">
        <v>17625</v>
      </c>
      <c r="E250" s="167" t="str">
        <f>IF(D250&lt;&gt;"",INDEX('BASE-REFERENCIA'!C:C,MATCH(ORÇAMENTO!D250,'BASE-REFERENCIA'!B:B,0)),"")</f>
        <v>CONJUNTO DE UMA (1) TOMADA PADRÃO, TRÊS (3) POLOS, CORRENTE 10A, TENSÃO 250V, (2P+T/10A-250V), COM PLACA 4"X2" DE UM (1) POSTO, INCLUSIVE FORNECIMENTO, INSTALAÇÃO, SUPORTE, MÓDULO E PLACA</v>
      </c>
      <c r="F250" s="163" t="str">
        <f>IF(D250&lt;&gt;"",INDEX('BASE-REFERENCIA'!D:D,MATCH(ORÇAMENTO!D250,'BASE-REFERENCIA'!B:B,0)),"")</f>
        <v>un</v>
      </c>
      <c r="G250" s="169">
        <v>15</v>
      </c>
      <c r="H250" s="170">
        <f>IF(D250&lt;&gt;"",INDEX('BASE-REFERENCIA'!F:F,MATCH(ORÇAMENTO!D250,'BASE-REFERENCIA'!B:B,0)),"")</f>
        <v>31.4</v>
      </c>
      <c r="I250" s="21">
        <f t="shared" ref="I250:I251" si="165">IF(D250&lt;&gt;"",ROUND(G250*H250,2),"")</f>
        <v>471</v>
      </c>
      <c r="J250" s="21">
        <f t="shared" ref="J250:J251" ca="1" si="166">IF(D250&lt;&gt;"",ROUND(H250*(1+$D$5),2),"")</f>
        <v>39.21</v>
      </c>
      <c r="K250" s="253">
        <f t="shared" ref="K250:K251" ca="1" si="167">IF(D250&lt;&gt;"",ROUND(G250*J250,2),"")</f>
        <v>588.15</v>
      </c>
      <c r="L250" s="90"/>
    </row>
    <row r="251" spans="1:16" ht="75" x14ac:dyDescent="0.25">
      <c r="B251" s="268" t="s">
        <v>46677</v>
      </c>
      <c r="C251" s="163" t="str">
        <f>IFERROR(IF(D251&lt;&gt;"",INDEX('BASE-REFERENCIA'!A:A,MATCH(ORÇAMENTO!D251,'BASE-REFERENCIA'!B:B,0)),""),"-")</f>
        <v>SICOR</v>
      </c>
      <c r="D251" s="168" t="s">
        <v>17558</v>
      </c>
      <c r="E251" s="167" t="str">
        <f>IF(D251&lt;&gt;"",INDEX('BASE-REFERENCIA'!C:C,MATCH(ORÇAMENTO!D251,'BASE-REFERENCIA'!B:B,0)),"")</f>
        <v>CONJUNTO DE DUAS (2) TOMADAS PADRÃO, TRÊS (3) POLOS, CORRENTE 10A, TENSÃO 250V, (2P+T/10A-250V), COM PLACA 4"X2" DE DOIS (2) POSTOS, INCLUSIVE FORNECIMENTO, INSTALAÇÃO, SUPORTE, MÓDULO E PLACA</v>
      </c>
      <c r="F251" s="163" t="str">
        <f>IF(D251&lt;&gt;"",INDEX('BASE-REFERENCIA'!D:D,MATCH(ORÇAMENTO!D251,'BASE-REFERENCIA'!B:B,0)),"")</f>
        <v>un</v>
      </c>
      <c r="G251" s="169">
        <v>2</v>
      </c>
      <c r="H251" s="170">
        <f>IF(D251&lt;&gt;"",INDEX('BASE-REFERENCIA'!F:F,MATCH(ORÇAMENTO!D251,'BASE-REFERENCIA'!B:B,0)),"")</f>
        <v>44.88</v>
      </c>
      <c r="I251" s="21">
        <f t="shared" si="165"/>
        <v>89.76</v>
      </c>
      <c r="J251" s="21">
        <f t="shared" ca="1" si="166"/>
        <v>56.04</v>
      </c>
      <c r="K251" s="253">
        <f t="shared" ca="1" si="167"/>
        <v>112.08</v>
      </c>
      <c r="L251" s="90"/>
    </row>
    <row r="252" spans="1:16" ht="45" x14ac:dyDescent="0.25">
      <c r="B252" s="268" t="s">
        <v>46678</v>
      </c>
      <c r="C252" s="163" t="str">
        <f>IFERROR(IF(D252&lt;&gt;"",INDEX('BASE-REFERENCIA'!A:A,MATCH(ORÇAMENTO!D252,'BASE-REFERENCIA'!B:B,0)),""),"-")</f>
        <v>COMPOSIÇÃO</v>
      </c>
      <c r="D252" s="168" t="s">
        <v>28191</v>
      </c>
      <c r="E252" s="167" t="str">
        <f>IF(D252&lt;&gt;"",INDEX('BASE-REFERENCIA'!C:C,MATCH(ORÇAMENTO!D252,'BASE-REFERENCIA'!B:B,0)),"")</f>
        <v>CAIXA TOMADA PISO FALSO COM DUAS TOMADAS 2P 15A-250V - BASEADO EM SBC (062505)</v>
      </c>
      <c r="F252" s="163" t="str">
        <f>IF(D252&lt;&gt;"",INDEX('BASE-REFERENCIA'!D:D,MATCH(ORÇAMENTO!D252,'BASE-REFERENCIA'!B:B,0)),"")</f>
        <v>UN</v>
      </c>
      <c r="G252" s="169">
        <v>3</v>
      </c>
      <c r="H252" s="170">
        <f>IF(D252&lt;&gt;"",INDEX('BASE-REFERENCIA'!F:F,MATCH(ORÇAMENTO!D252,'BASE-REFERENCIA'!B:B,0)),"")</f>
        <v>169.42</v>
      </c>
      <c r="I252" s="21">
        <f t="shared" ref="I252:I253" si="168">IF(D252&lt;&gt;"",ROUND(G252*H252,2),"")</f>
        <v>508.26</v>
      </c>
      <c r="J252" s="21">
        <f t="shared" ref="J252:J253" ca="1" si="169">IF(D252&lt;&gt;"",ROUND(H252*(1+$D$5),2),"")</f>
        <v>211.55</v>
      </c>
      <c r="K252" s="253">
        <f t="shared" ref="K252:K253" ca="1" si="170">IF(D252&lt;&gt;"",ROUND(G252*J252,2),"")</f>
        <v>634.65</v>
      </c>
      <c r="L252" s="90"/>
    </row>
    <row r="253" spans="1:16" ht="90" x14ac:dyDescent="0.25">
      <c r="B253" s="268" t="s">
        <v>46679</v>
      </c>
      <c r="C253" s="163" t="str">
        <f>IFERROR(IF(D253&lt;&gt;"",INDEX('BASE-REFERENCIA'!A:A,MATCH(ORÇAMENTO!D253,'BASE-REFERENCIA'!B:B,0)),""),"-")</f>
        <v>SICOR</v>
      </c>
      <c r="D253" s="168" t="s">
        <v>17957</v>
      </c>
      <c r="E253" s="167" t="str">
        <f>IF(D253&lt;&gt;"",INDEX('BASE-REFERENCIA'!C:C,MATCH(ORÇAMENTO!D253,'BASE-REFERENCIA'!B:B,0)),"")</f>
        <v>LUMINÁRIA COMERCIAL COM ALETAS DE EMBUTIR COMPLETA, PARA DUAS (2) LÂMPADAS TUBULARES LED 2X9W-ØT8, TEMPERATURA DA COR 6500K, FORNECIMENTO E INSTALAÇÃO, INCLUSIVE BASE E LÂMPADA</v>
      </c>
      <c r="F253" s="163" t="str">
        <f>IF(D253&lt;&gt;"",INDEX('BASE-REFERENCIA'!D:D,MATCH(ORÇAMENTO!D253,'BASE-REFERENCIA'!B:B,0)),"")</f>
        <v>un</v>
      </c>
      <c r="G253" s="169">
        <v>12</v>
      </c>
      <c r="H253" s="170">
        <f>IF(D253&lt;&gt;"",INDEX('BASE-REFERENCIA'!F:F,MATCH(ORÇAMENTO!D253,'BASE-REFERENCIA'!B:B,0)),"")</f>
        <v>247.96</v>
      </c>
      <c r="I253" s="21">
        <f t="shared" si="168"/>
        <v>2975.52</v>
      </c>
      <c r="J253" s="21">
        <f t="shared" ca="1" si="169"/>
        <v>309.63</v>
      </c>
      <c r="K253" s="253">
        <f t="shared" ca="1" si="170"/>
        <v>3715.56</v>
      </c>
      <c r="L253" s="90"/>
    </row>
    <row r="254" spans="1:16" ht="90" x14ac:dyDescent="0.25">
      <c r="B254" s="268" t="s">
        <v>46680</v>
      </c>
      <c r="C254" s="163" t="str">
        <f>IFERROR(IF(D254&lt;&gt;"",INDEX('BASE-REFERENCIA'!A:A,MATCH(ORÇAMENTO!D254,'BASE-REFERENCIA'!B:B,0)),""),"-")</f>
        <v>SICOR</v>
      </c>
      <c r="D254" s="168" t="s">
        <v>17955</v>
      </c>
      <c r="E254" s="167" t="str">
        <f>IF(D254&lt;&gt;"",INDEX('BASE-REFERENCIA'!C:C,MATCH(ORÇAMENTO!D254,'BASE-REFERENCIA'!B:B,0)),"")</f>
        <v>LUMINÁRIA COMERCIAL COM ALETAS DE EMBUTIR COMPLETA, PARA DUAS (2) LÂMPADAS TUBULARES LED 2X18W-ØT8, TEMPERATURA DA COR 6500K, FORNECIMENTO E INSTALAÇÃO, INCLUSIVE BASE E LÂMPADA</v>
      </c>
      <c r="F254" s="163" t="str">
        <f>IF(D254&lt;&gt;"",INDEX('BASE-REFERENCIA'!D:D,MATCH(ORÇAMENTO!D254,'BASE-REFERENCIA'!B:B,0)),"")</f>
        <v>un</v>
      </c>
      <c r="G254" s="169">
        <v>11</v>
      </c>
      <c r="H254" s="170">
        <f>IF(D254&lt;&gt;"",INDEX('BASE-REFERENCIA'!F:F,MATCH(ORÇAMENTO!D254,'BASE-REFERENCIA'!B:B,0)),"")</f>
        <v>295.86</v>
      </c>
      <c r="I254" s="21">
        <f t="shared" si="162"/>
        <v>3254.46</v>
      </c>
      <c r="J254" s="21">
        <f t="shared" ca="1" si="163"/>
        <v>369.44</v>
      </c>
      <c r="K254" s="253">
        <f t="shared" ca="1" si="164"/>
        <v>4063.84</v>
      </c>
      <c r="L254" s="90"/>
    </row>
    <row r="255" spans="1:16" ht="60" x14ac:dyDescent="0.25">
      <c r="B255" s="268" t="s">
        <v>46681</v>
      </c>
      <c r="C255" s="163" t="str">
        <f>IFERROR(IF(D255&lt;&gt;"",INDEX('BASE-REFERENCIA'!A:A,MATCH(ORÇAMENTO!D255,'BASE-REFERENCIA'!B:B,0)),""),"-")</f>
        <v>SINAPI</v>
      </c>
      <c r="D255" s="168">
        <v>97607</v>
      </c>
      <c r="E255" s="167" t="str">
        <f>IF(D255&lt;&gt;"",INDEX('BASE-REFERENCIA'!C:C,MATCH(ORÇAMENTO!D255,'BASE-REFERENCIA'!B:B,0)),"")</f>
        <v>LUMINÁRIA ARANDELA TIPO TARTARUGA, DE SOBREPOR, COM 1 LÂMPADA LED DE 6 W, SEM REATOR - FORNECIMENTO E INSTALAÇÃO. AF_09/2024</v>
      </c>
      <c r="F255" s="163" t="str">
        <f>IF(D255&lt;&gt;"",INDEX('BASE-REFERENCIA'!D:D,MATCH(ORÇAMENTO!D255,'BASE-REFERENCIA'!B:B,0)),"")</f>
        <v>UN</v>
      </c>
      <c r="G255" s="169">
        <v>3</v>
      </c>
      <c r="H255" s="170">
        <f>IF(D255&lt;&gt;"",INDEX('BASE-REFERENCIA'!F:F,MATCH(ORÇAMENTO!D255,'BASE-REFERENCIA'!B:B,0)),"")</f>
        <v>101.15</v>
      </c>
      <c r="I255" s="21">
        <f t="shared" ref="I255:I256" si="171">IF(D255&lt;&gt;"",ROUND(G255*H255,2),"")</f>
        <v>303.45</v>
      </c>
      <c r="J255" s="21">
        <f t="shared" ref="J255:J256" ca="1" si="172">IF(D255&lt;&gt;"",ROUND(H255*(1+$D$5),2),"")</f>
        <v>126.31</v>
      </c>
      <c r="K255" s="253">
        <f t="shared" ref="K255:K256" ca="1" si="173">IF(D255&lt;&gt;"",ROUND(G255*J255,2),"")</f>
        <v>378.93</v>
      </c>
      <c r="L255" s="90"/>
    </row>
    <row r="256" spans="1:16" ht="45" x14ac:dyDescent="0.25">
      <c r="B256" s="268" t="s">
        <v>46682</v>
      </c>
      <c r="C256" s="163" t="str">
        <f>IFERROR(IF(D256&lt;&gt;"",INDEX('BASE-REFERENCIA'!A:A,MATCH(ORÇAMENTO!D256,'BASE-REFERENCIA'!B:B,0)),""),"-")</f>
        <v>SICOR</v>
      </c>
      <c r="D256" s="168" t="s">
        <v>18351</v>
      </c>
      <c r="E256" s="167" t="str">
        <f>IF(D256&lt;&gt;"",INDEX('BASE-REFERENCIA'!C:C,MATCH(ORÇAMENTO!D256,'BASE-REFERENCIA'!B:B,0)),"")</f>
        <v>RELÉ FOTOELÉTRICO, TENSÃO 220V COM CAPACIDADE DE CARGA 1800VA, INCLUSIVE BASE E INSTALAÇÃO</v>
      </c>
      <c r="F256" s="163" t="str">
        <f>IF(D256&lt;&gt;"",INDEX('BASE-REFERENCIA'!D:D,MATCH(ORÇAMENTO!D256,'BASE-REFERENCIA'!B:B,0)),"")</f>
        <v>un</v>
      </c>
      <c r="G256" s="169">
        <v>1</v>
      </c>
      <c r="H256" s="170">
        <f>IF(D256&lt;&gt;"",INDEX('BASE-REFERENCIA'!F:F,MATCH(ORÇAMENTO!D256,'BASE-REFERENCIA'!B:B,0)),"")</f>
        <v>51.74</v>
      </c>
      <c r="I256" s="21">
        <f t="shared" si="171"/>
        <v>51.74</v>
      </c>
      <c r="J256" s="21">
        <f t="shared" ca="1" si="172"/>
        <v>64.61</v>
      </c>
      <c r="K256" s="253">
        <f t="shared" ca="1" si="173"/>
        <v>64.61</v>
      </c>
      <c r="L256" s="90"/>
    </row>
    <row r="257" spans="1:16" ht="15" customHeight="1" x14ac:dyDescent="0.25">
      <c r="B257" s="254"/>
      <c r="C257" s="126"/>
      <c r="D257" s="126"/>
      <c r="E257" s="125" t="s">
        <v>46674</v>
      </c>
      <c r="F257" s="126"/>
      <c r="G257" s="126"/>
      <c r="H257" s="126"/>
      <c r="I257" s="126"/>
      <c r="J257" s="124"/>
      <c r="K257" s="255">
        <f ca="1">SUBTOTAL(9,OFFSET(K246,1,0):OFFSET(K257,-1,0))</f>
        <v>10215.280000000001</v>
      </c>
      <c r="L257" s="89"/>
      <c r="M257" s="88"/>
      <c r="N257" s="88"/>
      <c r="O257" s="88"/>
      <c r="P257" s="88"/>
    </row>
    <row r="258" spans="1:16" s="96" customFormat="1" ht="11.25" customHeight="1" x14ac:dyDescent="0.25">
      <c r="A258" s="92"/>
      <c r="B258" s="260"/>
      <c r="C258" s="93"/>
      <c r="D258" s="93"/>
      <c r="E258" s="93"/>
      <c r="F258" s="93"/>
      <c r="G258" s="93"/>
      <c r="H258" s="93"/>
      <c r="I258" s="93"/>
      <c r="J258" s="94"/>
      <c r="K258" s="261"/>
      <c r="L258" s="95"/>
    </row>
    <row r="259" spans="1:16" x14ac:dyDescent="0.25">
      <c r="B259" s="266" t="s">
        <v>46684</v>
      </c>
      <c r="C259" s="161" t="str">
        <f>IFERROR(IF(D259&lt;&gt;"",INDEX('BASE-REFERENCIA'!A:A,MATCH(ORÇAMENTO!D259,'BASE-REFERENCIA'!B:B,0)),""),"-")</f>
        <v/>
      </c>
      <c r="D259" s="161"/>
      <c r="E259" s="133" t="s">
        <v>46683</v>
      </c>
      <c r="F259" s="161" t="str">
        <f>IF(D259&lt;&gt;"",INDEX('BASE-REFERENCIA'!D:D,MATCH(ORÇAMENTO!D259,'BASE-REFERENCIA'!B:B,0)),"")</f>
        <v/>
      </c>
      <c r="G259" s="208"/>
      <c r="H259" s="209" t="str">
        <f>IF(D259&lt;&gt;"",INDEX('BASE-REFERENCIA'!F:F,MATCH(ORÇAMENTO!D259,'BASE-REFERENCIA'!B:B,0)),"")</f>
        <v/>
      </c>
      <c r="I259" s="209" t="str">
        <f t="shared" ref="I259:I260" si="174">IF(D259&lt;&gt;"",ROUND(G259*H259,2),"")</f>
        <v/>
      </c>
      <c r="J259" s="209" t="str">
        <f t="shared" ref="J259:J260" si="175">IF(D259&lt;&gt;"",ROUND(H259*(1+$D$5),2),"")</f>
        <v/>
      </c>
      <c r="K259" s="267" t="str">
        <f t="shared" ref="K259:K260" si="176">IF(D259&lt;&gt;"",ROUND(G259*J259,2),"")</f>
        <v/>
      </c>
      <c r="L259" s="89"/>
      <c r="M259" s="88"/>
      <c r="N259" s="88"/>
      <c r="O259" s="88"/>
      <c r="P259" s="88"/>
    </row>
    <row r="260" spans="1:16" ht="60" x14ac:dyDescent="0.25">
      <c r="B260" s="268" t="s">
        <v>46685</v>
      </c>
      <c r="C260" s="163" t="str">
        <f>IFERROR(IF(D260&lt;&gt;"",INDEX('BASE-REFERENCIA'!A:A,MATCH(ORÇAMENTO!D260,'BASE-REFERENCIA'!B:B,0)),""),"-")</f>
        <v>SINAPI</v>
      </c>
      <c r="D260" s="168">
        <v>91926</v>
      </c>
      <c r="E260" s="167" t="str">
        <f>IF(D260&lt;&gt;"",INDEX('BASE-REFERENCIA'!C:C,MATCH(ORÇAMENTO!D260,'BASE-REFERENCIA'!B:B,0)),"")</f>
        <v>CABO DE COBRE FLEXÍVEL ISOLADO, 2,5 MM², ANTI-CHAMA 450/750 V, PARA CIRCUITOS TERMINAIS - FORNECIMENTO E INSTALAÇÃO. AF_03/2023</v>
      </c>
      <c r="F260" s="163" t="str">
        <f>IF(D260&lt;&gt;"",INDEX('BASE-REFERENCIA'!D:D,MATCH(ORÇAMENTO!D260,'BASE-REFERENCIA'!B:B,0)),"")</f>
        <v>M</v>
      </c>
      <c r="G260" s="169">
        <v>808</v>
      </c>
      <c r="H260" s="21">
        <f>IF(D260&lt;&gt;"",INDEX('BASE-REFERENCIA'!F:F,MATCH(ORÇAMENTO!D260,'BASE-REFERENCIA'!B:B,0)),"")</f>
        <v>4.6500000000000004</v>
      </c>
      <c r="I260" s="21">
        <f t="shared" si="174"/>
        <v>3757.2</v>
      </c>
      <c r="J260" s="21">
        <f t="shared" ca="1" si="175"/>
        <v>5.81</v>
      </c>
      <c r="K260" s="253">
        <f t="shared" ca="1" si="176"/>
        <v>4694.4799999999996</v>
      </c>
      <c r="L260" s="90"/>
    </row>
    <row r="261" spans="1:16" ht="60" x14ac:dyDescent="0.25">
      <c r="B261" s="268" t="s">
        <v>46686</v>
      </c>
      <c r="C261" s="163" t="str">
        <f>IFERROR(IF(D261&lt;&gt;"",INDEX('BASE-REFERENCIA'!A:A,MATCH(ORÇAMENTO!D261,'BASE-REFERENCIA'!B:B,0)),""),"-")</f>
        <v>SINAPI</v>
      </c>
      <c r="D261" s="171">
        <v>91935</v>
      </c>
      <c r="E261" s="167" t="str">
        <f>IF(D261&lt;&gt;"",INDEX('BASE-REFERENCIA'!C:C,MATCH(ORÇAMENTO!D261,'BASE-REFERENCIA'!B:B,0)),"")</f>
        <v>CABO DE COBRE FLEXÍVEL ISOLADO, 16 MM², ANTI-CHAMA 0,6/1,0 KV, PARA CIRCUITOS TERMINAIS - FORNECIMENTO E INSTALAÇÃO. AF_03/2023</v>
      </c>
      <c r="F261" s="163" t="str">
        <f>IF(D261&lt;&gt;"",INDEX('BASE-REFERENCIA'!D:D,MATCH(ORÇAMENTO!D261,'BASE-REFERENCIA'!B:B,0)),"")</f>
        <v>M</v>
      </c>
      <c r="G261" s="169">
        <v>62</v>
      </c>
      <c r="H261" s="21">
        <f>IF(D261&lt;&gt;"",INDEX('BASE-REFERENCIA'!F:F,MATCH(ORÇAMENTO!D261,'BASE-REFERENCIA'!B:B,0)),"")</f>
        <v>27.07</v>
      </c>
      <c r="I261" s="21">
        <f t="shared" ref="I261" si="177">IF(D261&lt;&gt;"",ROUND(G261*H261,2),"")</f>
        <v>1678.34</v>
      </c>
      <c r="J261" s="21">
        <f t="shared" ref="J261" ca="1" si="178">IF(D261&lt;&gt;"",ROUND(H261*(1+$D$5),2),"")</f>
        <v>33.799999999999997</v>
      </c>
      <c r="K261" s="253">
        <f t="shared" ref="K261" ca="1" si="179">IF(D261&lt;&gt;"",ROUND(G261*J261,2),"")</f>
        <v>2095.6</v>
      </c>
      <c r="L261" s="90"/>
    </row>
    <row r="262" spans="1:16" ht="15" customHeight="1" x14ac:dyDescent="0.25">
      <c r="B262" s="254"/>
      <c r="C262" s="126"/>
      <c r="D262" s="126"/>
      <c r="E262" s="125" t="s">
        <v>46698</v>
      </c>
      <c r="F262" s="126"/>
      <c r="G262" s="126"/>
      <c r="H262" s="126"/>
      <c r="I262" s="126"/>
      <c r="J262" s="124"/>
      <c r="K262" s="255">
        <f ca="1">SUBTOTAL(9,OFFSET(K259,1,0):OFFSET(K262,-1,0))</f>
        <v>6790.08</v>
      </c>
      <c r="L262" s="89"/>
      <c r="M262" s="88"/>
      <c r="N262" s="88"/>
      <c r="O262" s="88"/>
      <c r="P262" s="88"/>
    </row>
    <row r="263" spans="1:16" s="96" customFormat="1" ht="11.25" customHeight="1" x14ac:dyDescent="0.25">
      <c r="A263" s="92"/>
      <c r="B263" s="260"/>
      <c r="C263" s="93"/>
      <c r="D263" s="93"/>
      <c r="E263" s="93"/>
      <c r="F263" s="93"/>
      <c r="G263" s="93"/>
      <c r="H263" s="93"/>
      <c r="I263" s="93"/>
      <c r="J263" s="94"/>
      <c r="K263" s="261"/>
      <c r="L263" s="95"/>
    </row>
    <row r="264" spans="1:16" x14ac:dyDescent="0.25">
      <c r="B264" s="266" t="s">
        <v>46688</v>
      </c>
      <c r="C264" s="161" t="str">
        <f>IFERROR(IF(D264&lt;&gt;"",INDEX('BASE-REFERENCIA'!A:A,MATCH(ORÇAMENTO!D264,'BASE-REFERENCIA'!B:B,0)),""),"-")</f>
        <v/>
      </c>
      <c r="D264" s="161"/>
      <c r="E264" s="133" t="s">
        <v>46687</v>
      </c>
      <c r="F264" s="161" t="str">
        <f>IF(D264&lt;&gt;"",INDEX('BASE-REFERENCIA'!D:D,MATCH(ORÇAMENTO!D264,'BASE-REFERENCIA'!B:B,0)),"")</f>
        <v/>
      </c>
      <c r="G264" s="208"/>
      <c r="H264" s="209" t="str">
        <f>IF(D264&lt;&gt;"",INDEX('BASE-REFERENCIA'!F:F,MATCH(ORÇAMENTO!D264,'BASE-REFERENCIA'!B:B,0)),"")</f>
        <v/>
      </c>
      <c r="I264" s="209" t="str">
        <f t="shared" ref="I264:I271" si="180">IF(D264&lt;&gt;"",ROUND(G264*H264,2),"")</f>
        <v/>
      </c>
      <c r="J264" s="209" t="str">
        <f t="shared" ref="J264:J271" si="181">IF(D264&lt;&gt;"",ROUND(H264*(1+$D$5),2),"")</f>
        <v/>
      </c>
      <c r="K264" s="267" t="str">
        <f t="shared" ref="K264:K271" si="182">IF(D264&lt;&gt;"",ROUND(G264*J264,2),"")</f>
        <v/>
      </c>
      <c r="L264" s="89"/>
      <c r="M264" s="88"/>
      <c r="N264" s="88"/>
      <c r="O264" s="88"/>
      <c r="P264" s="88"/>
    </row>
    <row r="265" spans="1:16" ht="75" x14ac:dyDescent="0.25">
      <c r="B265" s="268" t="s">
        <v>46689</v>
      </c>
      <c r="C265" s="163" t="str">
        <f>IFERROR(IF(D265&lt;&gt;"",INDEX('BASE-REFERENCIA'!A:A,MATCH(ORÇAMENTO!D265,'BASE-REFERENCIA'!B:B,0)),""),"-")</f>
        <v>SINAPI</v>
      </c>
      <c r="D265" s="168">
        <v>101883</v>
      </c>
      <c r="E265" s="167" t="str">
        <f>IF(D265&lt;&gt;"",INDEX('BASE-REFERENCIA'!C:C,MATCH(ORÇAMENTO!D265,'BASE-REFERENCIA'!B:B,0)),"")</f>
        <v>QUADRO DE DISTRIBUIÇÃO DE ENERGIA EM CHAPA DE AÇO GALVANIZADO, DE EMBUTIR, COM BARRAMENTO TRIFÁSICO, PARA 18 DISJUNTORES DIN 100A - FORNECIMENTO E INSTALAÇÃO. AF_07/2025</v>
      </c>
      <c r="F265" s="163" t="str">
        <f>IF(D265&lt;&gt;"",INDEX('BASE-REFERENCIA'!D:D,MATCH(ORÇAMENTO!D265,'BASE-REFERENCIA'!B:B,0)),"")</f>
        <v>UN</v>
      </c>
      <c r="G265" s="169">
        <v>1</v>
      </c>
      <c r="H265" s="21">
        <f>IF(D265&lt;&gt;"",INDEX('BASE-REFERENCIA'!F:F,MATCH(ORÇAMENTO!D265,'BASE-REFERENCIA'!B:B,0)),"")</f>
        <v>587.44000000000005</v>
      </c>
      <c r="I265" s="21">
        <f t="shared" si="180"/>
        <v>587.44000000000005</v>
      </c>
      <c r="J265" s="21">
        <f t="shared" ca="1" si="181"/>
        <v>733.54</v>
      </c>
      <c r="K265" s="253">
        <f t="shared" ca="1" si="182"/>
        <v>733.54</v>
      </c>
      <c r="L265" s="90"/>
    </row>
    <row r="266" spans="1:16" ht="30" x14ac:dyDescent="0.25">
      <c r="B266" s="268" t="s">
        <v>46690</v>
      </c>
      <c r="C266" s="163" t="str">
        <f>IFERROR(IF(D266&lt;&gt;"",INDEX('BASE-REFERENCIA'!A:A,MATCH(ORÇAMENTO!D266,'BASE-REFERENCIA'!B:B,0)),""),"-")</f>
        <v>SUDECAP</v>
      </c>
      <c r="D266" s="168" t="s">
        <v>26162</v>
      </c>
      <c r="E266" s="167" t="str">
        <f>IF(D266&lt;&gt;"",INDEX('BASE-REFERENCIA'!C:C,MATCH(ORÇAMENTO!D266,'BASE-REFERENCIA'!B:B,0)),"")</f>
        <v>SUPRESSOR DE SURTO VCL 275V 45KA CLAMPER/EQUIVALENTE</v>
      </c>
      <c r="F266" s="163" t="str">
        <f>IF(D266&lt;&gt;"",INDEX('BASE-REFERENCIA'!D:D,MATCH(ORÇAMENTO!D266,'BASE-REFERENCIA'!B:B,0)),"")</f>
        <v>UN</v>
      </c>
      <c r="G266" s="169">
        <v>2</v>
      </c>
      <c r="H266" s="21">
        <f>IF(D266&lt;&gt;"",INDEX('BASE-REFERENCIA'!F:F,MATCH(ORÇAMENTO!D266,'BASE-REFERENCIA'!B:B,0)),"")</f>
        <v>73.260000000000005</v>
      </c>
      <c r="I266" s="21">
        <f t="shared" si="180"/>
        <v>146.52000000000001</v>
      </c>
      <c r="J266" s="21">
        <f t="shared" ca="1" si="181"/>
        <v>91.48</v>
      </c>
      <c r="K266" s="253">
        <f t="shared" ca="1" si="182"/>
        <v>182.96</v>
      </c>
      <c r="L266" s="90"/>
    </row>
    <row r="267" spans="1:16" ht="45" x14ac:dyDescent="0.25">
      <c r="B267" s="268" t="s">
        <v>46693</v>
      </c>
      <c r="C267" s="163" t="str">
        <f>IFERROR(IF(D267&lt;&gt;"",INDEX('BASE-REFERENCIA'!A:A,MATCH(ORÇAMENTO!D267,'BASE-REFERENCIA'!B:B,0)),""),"-")</f>
        <v>SINAPI</v>
      </c>
      <c r="D267" s="168">
        <v>93653</v>
      </c>
      <c r="E267" s="167" t="str">
        <f>IF(D267&lt;&gt;"",INDEX('BASE-REFERENCIA'!C:C,MATCH(ORÇAMENTO!D267,'BASE-REFERENCIA'!B:B,0)),"")</f>
        <v>DISJUNTOR MONOPOLAR TIPO DIN, CORRENTE NOMINAL DE 10A - FORNECIMENTO E INSTALAÇÃO. AF_07/2025</v>
      </c>
      <c r="F267" s="163" t="str">
        <f>IF(D267&lt;&gt;"",INDEX('BASE-REFERENCIA'!D:D,MATCH(ORÇAMENTO!D267,'BASE-REFERENCIA'!B:B,0)),"")</f>
        <v>UN</v>
      </c>
      <c r="G267" s="169">
        <v>1</v>
      </c>
      <c r="H267" s="21">
        <f>IF(D267&lt;&gt;"",INDEX('BASE-REFERENCIA'!F:F,MATCH(ORÇAMENTO!D267,'BASE-REFERENCIA'!B:B,0)),"")</f>
        <v>14.61</v>
      </c>
      <c r="I267" s="21">
        <f t="shared" si="180"/>
        <v>14.61</v>
      </c>
      <c r="J267" s="21">
        <f t="shared" ca="1" si="181"/>
        <v>18.239999999999998</v>
      </c>
      <c r="K267" s="253">
        <f t="shared" ca="1" si="182"/>
        <v>18.239999999999998</v>
      </c>
      <c r="L267" s="90"/>
    </row>
    <row r="268" spans="1:16" ht="45" x14ac:dyDescent="0.25">
      <c r="B268" s="268" t="s">
        <v>46694</v>
      </c>
      <c r="C268" s="163" t="str">
        <f>IFERROR(IF(D268&lt;&gt;"",INDEX('BASE-REFERENCIA'!A:A,MATCH(ORÇAMENTO!D268,'BASE-REFERENCIA'!B:B,0)),""),"-")</f>
        <v>SINAPI</v>
      </c>
      <c r="D268" s="168">
        <v>93654</v>
      </c>
      <c r="E268" s="167" t="str">
        <f>IF(D268&lt;&gt;"",INDEX('BASE-REFERENCIA'!C:C,MATCH(ORÇAMENTO!D268,'BASE-REFERENCIA'!B:B,0)),"")</f>
        <v>DISJUNTOR MONOPOLAR TIPO DIN, CORRENTE NOMINAL DE 16A - FORNECIMENTO E INSTALAÇÃO. AF_07/2025</v>
      </c>
      <c r="F268" s="163" t="str">
        <f>IF(D268&lt;&gt;"",INDEX('BASE-REFERENCIA'!D:D,MATCH(ORÇAMENTO!D268,'BASE-REFERENCIA'!B:B,0)),"")</f>
        <v>UN</v>
      </c>
      <c r="G268" s="169">
        <v>3</v>
      </c>
      <c r="H268" s="21">
        <f>IF(D268&lt;&gt;"",INDEX('BASE-REFERENCIA'!F:F,MATCH(ORÇAMENTO!D268,'BASE-REFERENCIA'!B:B,0)),"")</f>
        <v>14.61</v>
      </c>
      <c r="I268" s="21">
        <f t="shared" ref="I268" si="183">IF(D268&lt;&gt;"",ROUND(G268*H268,2),"")</f>
        <v>43.83</v>
      </c>
      <c r="J268" s="21">
        <f t="shared" ref="J268" ca="1" si="184">IF(D268&lt;&gt;"",ROUND(H268*(1+$D$5),2),"")</f>
        <v>18.239999999999998</v>
      </c>
      <c r="K268" s="253">
        <f t="shared" ref="K268" ca="1" si="185">IF(D268&lt;&gt;"",ROUND(G268*J268,2),"")</f>
        <v>54.72</v>
      </c>
      <c r="L268" s="90"/>
    </row>
    <row r="269" spans="1:16" ht="45" x14ac:dyDescent="0.25">
      <c r="B269" s="268" t="s">
        <v>46695</v>
      </c>
      <c r="C269" s="163" t="str">
        <f>IFERROR(IF(D269&lt;&gt;"",INDEX('BASE-REFERENCIA'!A:A,MATCH(ORÇAMENTO!D269,'BASE-REFERENCIA'!B:B,0)),""),"-")</f>
        <v>SICOR</v>
      </c>
      <c r="D269" s="168" t="s">
        <v>18198</v>
      </c>
      <c r="E269" s="167" t="str">
        <f>IF(D269&lt;&gt;"",INDEX('BASE-REFERENCIA'!C:C,MATCH(ORÇAMENTO!D269,'BASE-REFERENCIA'!B:B,0)),"")</f>
        <v>DISJUNTOR BIPOLAR TIPO DIN, CORRENTE NOMINAL DE 10A, FORNECIMENTO E INSTALAÇÃO, INCLUSIVE TERMINAL ILHÓS</v>
      </c>
      <c r="F269" s="163" t="str">
        <f>IF(D269&lt;&gt;"",INDEX('BASE-REFERENCIA'!D:D,MATCH(ORÇAMENTO!D269,'BASE-REFERENCIA'!B:B,0)),"")</f>
        <v>un</v>
      </c>
      <c r="G269" s="169">
        <v>1</v>
      </c>
      <c r="H269" s="21">
        <f>IF(D269&lt;&gt;"",INDEX('BASE-REFERENCIA'!F:F,MATCH(ORÇAMENTO!D269,'BASE-REFERENCIA'!B:B,0)),"")</f>
        <v>49.94</v>
      </c>
      <c r="I269" s="21">
        <f t="shared" si="180"/>
        <v>49.94</v>
      </c>
      <c r="J269" s="21">
        <f t="shared" ca="1" si="181"/>
        <v>62.36</v>
      </c>
      <c r="K269" s="253">
        <f t="shared" ca="1" si="182"/>
        <v>62.36</v>
      </c>
      <c r="L269" s="90"/>
    </row>
    <row r="270" spans="1:16" ht="45" x14ac:dyDescent="0.25">
      <c r="B270" s="268" t="s">
        <v>46696</v>
      </c>
      <c r="C270" s="163" t="str">
        <f>IFERROR(IF(D270&lt;&gt;"",INDEX('BASE-REFERENCIA'!A:A,MATCH(ORÇAMENTO!D270,'BASE-REFERENCIA'!B:B,0)),""),"-")</f>
        <v>SICOR</v>
      </c>
      <c r="D270" s="168" t="s">
        <v>18218</v>
      </c>
      <c r="E270" s="167" t="str">
        <f>IF(D270&lt;&gt;"",INDEX('BASE-REFERENCIA'!C:C,MATCH(ORÇAMENTO!D270,'BASE-REFERENCIA'!B:B,0)),"")</f>
        <v>DISJUNTOR BIPOLAR TIPO DIN, CORRENTE NOMINAL DE 63A, FORNECIMENTO E INSTALAÇÃO, INCLUSIVE TERMINAL ILHÓS</v>
      </c>
      <c r="F270" s="163" t="str">
        <f>IF(D270&lt;&gt;"",INDEX('BASE-REFERENCIA'!D:D,MATCH(ORÇAMENTO!D270,'BASE-REFERENCIA'!B:B,0)),"")</f>
        <v>un</v>
      </c>
      <c r="G270" s="169">
        <v>1</v>
      </c>
      <c r="H270" s="21">
        <f>IF(D270&lt;&gt;"",INDEX('BASE-REFERENCIA'!F:F,MATCH(ORÇAMENTO!D270,'BASE-REFERENCIA'!B:B,0)),"")</f>
        <v>51.2</v>
      </c>
      <c r="I270" s="21">
        <f t="shared" si="180"/>
        <v>51.2</v>
      </c>
      <c r="J270" s="21">
        <f t="shared" ca="1" si="181"/>
        <v>63.93</v>
      </c>
      <c r="K270" s="253">
        <f t="shared" ca="1" si="182"/>
        <v>63.93</v>
      </c>
      <c r="L270" s="90"/>
    </row>
    <row r="271" spans="1:16" ht="75" x14ac:dyDescent="0.25">
      <c r="B271" s="268" t="s">
        <v>46697</v>
      </c>
      <c r="C271" s="163" t="str">
        <f>IFERROR(IF(D271&lt;&gt;"",INDEX('BASE-REFERENCIA'!A:A,MATCH(ORÇAMENTO!D271,'BASE-REFERENCIA'!B:B,0)),""),"-")</f>
        <v>SICOR</v>
      </c>
      <c r="D271" s="168" t="s">
        <v>18226</v>
      </c>
      <c r="E271" s="167" t="str">
        <f>IF(D271&lt;&gt;"",INDEX('BASE-REFERENCIA'!C:C,MATCH(ORÇAMENTO!D271,'BASE-REFERENCIA'!B:B,0)),"")</f>
        <v>DISJUNTOR DE PROTEÇÃO DIFERENCIAL RESIDUAL (DR), BIPOLAR TIPO DIN, CORRENTE NOMINAL DE 25A, SENSIBILIDADE DE 30MA, FORNECIMENTO E INSTALAÇÃO, INCLUSIVE TERMINAL ILHÓS</v>
      </c>
      <c r="F271" s="163" t="str">
        <f>IF(D271&lt;&gt;"",INDEX('BASE-REFERENCIA'!D:D,MATCH(ORÇAMENTO!D271,'BASE-REFERENCIA'!B:B,0)),"")</f>
        <v>un</v>
      </c>
      <c r="G271" s="169">
        <v>3</v>
      </c>
      <c r="H271" s="21">
        <f>IF(D271&lt;&gt;"",INDEX('BASE-REFERENCIA'!F:F,MATCH(ORÇAMENTO!D271,'BASE-REFERENCIA'!B:B,0)),"")</f>
        <v>137.51</v>
      </c>
      <c r="I271" s="21">
        <f t="shared" si="180"/>
        <v>412.53</v>
      </c>
      <c r="J271" s="21">
        <f t="shared" ca="1" si="181"/>
        <v>171.71</v>
      </c>
      <c r="K271" s="253">
        <f t="shared" ca="1" si="182"/>
        <v>515.13</v>
      </c>
      <c r="L271" s="90"/>
    </row>
    <row r="272" spans="1:16" ht="15" customHeight="1" x14ac:dyDescent="0.25">
      <c r="B272" s="269"/>
      <c r="C272" s="172"/>
      <c r="D272" s="172"/>
      <c r="E272" s="173" t="s">
        <v>46699</v>
      </c>
      <c r="F272" s="172"/>
      <c r="G272" s="172"/>
      <c r="H272" s="126"/>
      <c r="I272" s="126"/>
      <c r="J272" s="124"/>
      <c r="K272" s="255">
        <f ca="1">SUBTOTAL(9,OFFSET(K264,1,0):OFFSET(K272,-1,0))</f>
        <v>1630.88</v>
      </c>
      <c r="L272" s="89"/>
      <c r="M272" s="88"/>
      <c r="N272" s="88"/>
      <c r="O272" s="88"/>
      <c r="P272" s="88"/>
    </row>
    <row r="273" spans="1:16" s="96" customFormat="1" ht="11.25" customHeight="1" x14ac:dyDescent="0.25">
      <c r="A273" s="92"/>
      <c r="B273" s="260"/>
      <c r="C273" s="93"/>
      <c r="D273" s="93"/>
      <c r="E273" s="93"/>
      <c r="F273" s="93"/>
      <c r="G273" s="93"/>
      <c r="H273" s="93"/>
      <c r="I273" s="93"/>
      <c r="J273" s="94"/>
      <c r="K273" s="261"/>
      <c r="L273" s="95"/>
    </row>
    <row r="274" spans="1:16" ht="45" x14ac:dyDescent="0.25">
      <c r="B274" s="266" t="s">
        <v>46691</v>
      </c>
      <c r="C274" s="161" t="str">
        <f>IFERROR(IF(D274&lt;&gt;"",INDEX('BASE-REFERENCIA'!A:A,MATCH(ORÇAMENTO!D274,'BASE-REFERENCIA'!B:B,0)),""),"-")</f>
        <v/>
      </c>
      <c r="D274" s="161"/>
      <c r="E274" s="133" t="s">
        <v>46700</v>
      </c>
      <c r="F274" s="161" t="str">
        <f>IF(D274&lt;&gt;"",INDEX('BASE-REFERENCIA'!D:D,MATCH(ORÇAMENTO!D274,'BASE-REFERENCIA'!B:B,0)),"")</f>
        <v/>
      </c>
      <c r="G274" s="208"/>
      <c r="H274" s="209" t="str">
        <f>IF(D274&lt;&gt;"",INDEX('BASE-REFERENCIA'!F:F,MATCH(ORÇAMENTO!D274,'BASE-REFERENCIA'!B:B,0)),"")</f>
        <v/>
      </c>
      <c r="I274" s="209" t="str">
        <f t="shared" ref="I274:I275" si="186">IF(D274&lt;&gt;"",ROUND(G274*H274,2),"")</f>
        <v/>
      </c>
      <c r="J274" s="209" t="str">
        <f t="shared" ref="J274:J275" si="187">IF(D274&lt;&gt;"",ROUND(H274*(1+$D$5),2),"")</f>
        <v/>
      </c>
      <c r="K274" s="267" t="str">
        <f t="shared" ref="K274:K275" si="188">IF(D274&lt;&gt;"",ROUND(G274*J274,2),"")</f>
        <v/>
      </c>
      <c r="L274" s="89"/>
      <c r="M274" s="88"/>
      <c r="N274" s="88"/>
      <c r="O274" s="88"/>
      <c r="P274" s="88"/>
    </row>
    <row r="275" spans="1:16" ht="30" customHeight="1" x14ac:dyDescent="0.25">
      <c r="B275" s="268" t="s">
        <v>46692</v>
      </c>
      <c r="C275" s="163" t="str">
        <f>IFERROR(IF(D275&lt;&gt;"",INDEX('BASE-REFERENCIA'!A:A,MATCH(ORÇAMENTO!D275,'BASE-REFERENCIA'!B:B,0)),""),"-")</f>
        <v>COMPOSIÇÃO</v>
      </c>
      <c r="D275" s="168" t="s">
        <v>28192</v>
      </c>
      <c r="E275" s="167" t="str">
        <f>IF(D275&lt;&gt;"",INDEX('BASE-REFERENCIA'!C:C,MATCH(ORÇAMENTO!D275,'BASE-REFERENCIA'!B:B,0)),"")</f>
        <v>ENTRADA DE ENERGIA AÉREA, TIPO B2, PADRÃO CEMIG, CARGA INSTALADA DE 10,1KW ATÉ 15KW, BIFÁSICO, COM SAÍDA SUBTERRÂNEA, INCLUSIVE POSTE, CAIXA PARA MEDIDOR, DISJUNTOR, BARRAMENTO, ATERRAMENTO E ACESSÓRIOS - BASEADA EM SETOP (ED-20580)</v>
      </c>
      <c r="F275" s="163" t="str">
        <f>IF(D275&lt;&gt;"",INDEX('BASE-REFERENCIA'!D:D,MATCH(ORÇAMENTO!D275,'BASE-REFERENCIA'!B:B,0)),"")</f>
        <v>un</v>
      </c>
      <c r="G275" s="169">
        <v>1</v>
      </c>
      <c r="H275" s="21">
        <f>IF(D275&lt;&gt;"",INDEX('BASE-REFERENCIA'!F:F,MATCH(ORÇAMENTO!D275,'BASE-REFERENCIA'!B:B,0)),"")</f>
        <v>3919.88</v>
      </c>
      <c r="I275" s="21">
        <f t="shared" si="186"/>
        <v>3919.88</v>
      </c>
      <c r="J275" s="21">
        <f t="shared" ca="1" si="187"/>
        <v>4894.75</v>
      </c>
      <c r="K275" s="253">
        <f t="shared" ca="1" si="188"/>
        <v>4894.75</v>
      </c>
      <c r="L275" s="90"/>
    </row>
    <row r="276" spans="1:16" ht="15" customHeight="1" x14ac:dyDescent="0.25">
      <c r="B276" s="269"/>
      <c r="C276" s="172"/>
      <c r="D276" s="172"/>
      <c r="E276" s="173" t="s">
        <v>46701</v>
      </c>
      <c r="F276" s="172"/>
      <c r="G276" s="172"/>
      <c r="H276" s="126"/>
      <c r="I276" s="126"/>
      <c r="J276" s="124"/>
      <c r="K276" s="255">
        <f ca="1">SUBTOTAL(9,OFFSET(K274,1,0):OFFSET(K276,-1,0))</f>
        <v>4894.75</v>
      </c>
      <c r="L276" s="89"/>
      <c r="M276" s="88"/>
      <c r="N276" s="88"/>
      <c r="O276" s="88"/>
      <c r="P276" s="88"/>
    </row>
    <row r="277" spans="1:16" ht="15" customHeight="1" x14ac:dyDescent="0.25">
      <c r="A277" s="6"/>
      <c r="B277" s="256"/>
      <c r="C277" s="134"/>
      <c r="D277" s="134"/>
      <c r="E277" s="157" t="s">
        <v>46702</v>
      </c>
      <c r="F277" s="134"/>
      <c r="G277" s="134"/>
      <c r="H277" s="134"/>
      <c r="I277" s="134"/>
      <c r="J277" s="135"/>
      <c r="K277" s="257">
        <f ca="1">SUBTOTAL(9,OFFSET(K233,1,0):OFFSET(K277,-1,0))</f>
        <v>32021.91</v>
      </c>
      <c r="L277" s="90"/>
    </row>
    <row r="278" spans="1:16" x14ac:dyDescent="0.25">
      <c r="B278" s="258"/>
      <c r="C278" s="137"/>
      <c r="D278" s="137"/>
      <c r="E278" s="158" t="s">
        <v>46703</v>
      </c>
      <c r="F278" s="137"/>
      <c r="G278" s="137"/>
      <c r="H278" s="137"/>
      <c r="I278" s="137"/>
      <c r="J278" s="138"/>
      <c r="K278" s="259">
        <f ca="1">SUBTOTAL(9,OFFSET(K232,1,0):OFFSET(K278,-1,0))</f>
        <v>32021.91</v>
      </c>
      <c r="L278" s="91"/>
      <c r="M278" s="87"/>
      <c r="N278" s="87"/>
      <c r="O278" s="87"/>
      <c r="P278" s="87"/>
    </row>
    <row r="279" spans="1:16" s="96" customFormat="1" ht="15" customHeight="1" x14ac:dyDescent="0.25">
      <c r="A279" s="92"/>
      <c r="B279" s="260"/>
      <c r="C279" s="93"/>
      <c r="D279" s="93"/>
      <c r="E279" s="184"/>
      <c r="F279" s="93"/>
      <c r="G279" s="93"/>
      <c r="H279" s="93"/>
      <c r="I279" s="93"/>
      <c r="J279" s="94"/>
      <c r="K279" s="261"/>
      <c r="L279" s="95"/>
    </row>
    <row r="280" spans="1:16" x14ac:dyDescent="0.25">
      <c r="B280" s="262">
        <v>7</v>
      </c>
      <c r="C280" s="187" t="str">
        <f>IFERROR(IF(D280&lt;&gt;"",INDEX('BASE-REFERENCIA'!A:A,MATCH(ORÇAMENTO!D280,'BASE-REFERENCIA'!B:B,0)),""),"-")</f>
        <v/>
      </c>
      <c r="D280" s="188"/>
      <c r="E280" s="153" t="s">
        <v>46709</v>
      </c>
      <c r="F280" s="188" t="str">
        <f>IF(D280&lt;&gt;"",INDEX('BASE-REFERENCIA'!D:D,MATCH(ORÇAMENTO!D280,'BASE-REFERENCIA'!B:B,0)),"")</f>
        <v/>
      </c>
      <c r="G280" s="189"/>
      <c r="H280" s="190" t="str">
        <f>IF(D280&lt;&gt;"",INDEX('BASE-REFERENCIA'!F:F,MATCH(ORÇAMENTO!D280,'BASE-REFERENCIA'!B:B,0)),"")</f>
        <v/>
      </c>
      <c r="I280" s="190" t="str">
        <f t="shared" ref="I280:I286" si="189">IF(D280&lt;&gt;"",ROUND(G280*H280,2),"")</f>
        <v/>
      </c>
      <c r="J280" s="191" t="str">
        <f t="shared" ref="J280:J286" si="190">IF(D280&lt;&gt;"",ROUND(H280*(1+$D$5),2),"")</f>
        <v/>
      </c>
      <c r="K280" s="263" t="str">
        <f t="shared" ref="K280:K286" si="191">IF(D280&lt;&gt;"",ROUND(G280*J280,2),"")</f>
        <v/>
      </c>
      <c r="L280" s="91"/>
      <c r="M280" s="87"/>
      <c r="N280" s="87"/>
      <c r="O280" s="87"/>
      <c r="P280" s="87"/>
    </row>
    <row r="281" spans="1:16" x14ac:dyDescent="0.25">
      <c r="B281" s="264" t="s">
        <v>29271</v>
      </c>
      <c r="C281" s="154" t="str">
        <f>IFERROR(IF(D281&lt;&gt;"",INDEX('BASE-REFERENCIA'!A:A,MATCH(ORÇAMENTO!D281,'BASE-REFERENCIA'!B:B,0)),""),"-")</f>
        <v/>
      </c>
      <c r="D281" s="155"/>
      <c r="E281" s="155" t="s">
        <v>46709</v>
      </c>
      <c r="F281" s="155" t="str">
        <f>IF(D281&lt;&gt;"",INDEX('BASE-REFERENCIA'!D:D,MATCH(ORÇAMENTO!D281,'BASE-REFERENCIA'!B:B,0)),"")</f>
        <v/>
      </c>
      <c r="G281" s="210"/>
      <c r="H281" s="211" t="str">
        <f>IF(D281&lt;&gt;"",INDEX('BASE-REFERENCIA'!F:F,MATCH(ORÇAMENTO!D281,'BASE-REFERENCIA'!B:B,0)),"")</f>
        <v/>
      </c>
      <c r="I281" s="211" t="str">
        <f t="shared" si="189"/>
        <v/>
      </c>
      <c r="J281" s="229" t="str">
        <f t="shared" si="190"/>
        <v/>
      </c>
      <c r="K281" s="265" t="str">
        <f t="shared" si="191"/>
        <v/>
      </c>
      <c r="L281" s="90"/>
    </row>
    <row r="282" spans="1:16" x14ac:dyDescent="0.25">
      <c r="B282" s="266" t="s">
        <v>46704</v>
      </c>
      <c r="C282" s="159" t="str">
        <f>IFERROR(IF(D282&lt;&gt;"",INDEX('BASE-REFERENCIA'!A:A,MATCH(ORÇAMENTO!D282,'BASE-REFERENCIA'!B:B,0)),""),"-")</f>
        <v/>
      </c>
      <c r="D282" s="160"/>
      <c r="E282" s="160" t="s">
        <v>46710</v>
      </c>
      <c r="F282" s="160" t="str">
        <f>IF(D282&lt;&gt;"",INDEX('BASE-REFERENCIA'!D:D,MATCH(ORÇAMENTO!D282,'BASE-REFERENCIA'!B:B,0)),"")</f>
        <v/>
      </c>
      <c r="G282" s="212"/>
      <c r="H282" s="213" t="str">
        <f>IF(D282&lt;&gt;"",INDEX('BASE-REFERENCIA'!F:F,MATCH(ORÇAMENTO!D282,'BASE-REFERENCIA'!B:B,0)),"")</f>
        <v/>
      </c>
      <c r="I282" s="213" t="str">
        <f t="shared" si="189"/>
        <v/>
      </c>
      <c r="J282" s="228" t="str">
        <f t="shared" si="190"/>
        <v/>
      </c>
      <c r="K282" s="267" t="str">
        <f t="shared" si="191"/>
        <v/>
      </c>
      <c r="L282" s="89"/>
      <c r="M282" s="88"/>
      <c r="N282" s="88"/>
      <c r="O282" s="88"/>
      <c r="P282" s="88"/>
    </row>
    <row r="283" spans="1:16" ht="45" x14ac:dyDescent="0.25">
      <c r="B283" s="268" t="s">
        <v>46705</v>
      </c>
      <c r="C283" s="163" t="str">
        <f>IFERROR(IF(D283&lt;&gt;"",INDEX('BASE-REFERENCIA'!A:A,MATCH(ORÇAMENTO!D283,'BASE-REFERENCIA'!B:B,0)),""),"-")</f>
        <v>COMPOSIÇÃO</v>
      </c>
      <c r="D283" s="168" t="s">
        <v>28193</v>
      </c>
      <c r="E283" s="167" t="str">
        <f>IF(D283&lt;&gt;"",INDEX('BASE-REFERENCIA'!C:C,MATCH(ORÇAMENTO!D283,'BASE-REFERENCIA'!B:B,0)),"")</f>
        <v>GRELHA DE INSUFLAMENTO/RETORNO, EM ALUMÍNIO ATÉ 0,25 M2 (FORNECIMENTO E MONTAGEM) - BASEADO EM   SEINFRA (C3873)</v>
      </c>
      <c r="F283" s="163" t="str">
        <f>IF(D283&lt;&gt;"",INDEX('BASE-REFERENCIA'!D:D,MATCH(ORÇAMENTO!D283,'BASE-REFERENCIA'!B:B,0)),"")</f>
        <v>UN</v>
      </c>
      <c r="G283" s="169">
        <v>9</v>
      </c>
      <c r="H283" s="21">
        <f>IF(D283&lt;&gt;"",INDEX('BASE-REFERENCIA'!F:F,MATCH(ORÇAMENTO!D283,'BASE-REFERENCIA'!B:B,0)),"")</f>
        <v>175.36</v>
      </c>
      <c r="I283" s="21">
        <f t="shared" si="189"/>
        <v>1578.24</v>
      </c>
      <c r="J283" s="21">
        <f t="shared" ca="1" si="190"/>
        <v>218.97</v>
      </c>
      <c r="K283" s="253">
        <f t="shared" ca="1" si="191"/>
        <v>1970.73</v>
      </c>
      <c r="L283" s="90"/>
    </row>
    <row r="284" spans="1:16" ht="75" x14ac:dyDescent="0.25">
      <c r="B284" s="268" t="s">
        <v>46706</v>
      </c>
      <c r="C284" s="163" t="str">
        <f>IFERROR(IF(D284&lt;&gt;"",INDEX('BASE-REFERENCIA'!A:A,MATCH(ORÇAMENTO!D284,'BASE-REFERENCIA'!B:B,0)),""),"-")</f>
        <v>COMPOSIÇÃO</v>
      </c>
      <c r="D284" s="168" t="s">
        <v>28194</v>
      </c>
      <c r="E284" s="167" t="str">
        <f>IF(D284&lt;&gt;"",INDEX('BASE-REFERENCIA'!C:C,MATCH(ORÇAMENTO!D284,'BASE-REFERENCIA'!B:B,0)),"")</f>
        <v>DIFUSOR DIRECIONAL PARA INSUFLAMENTO, EM ALUMÍNIO ANODIZADO AO NATURAL FOSCO, COM DIMESÕES 371X208mm, INCLUSIVE REGISTRO - BASEADO EM CPOS/CDHU (61.10.511)</v>
      </c>
      <c r="F284" s="163" t="str">
        <f>IF(D284&lt;&gt;"",INDEX('BASE-REFERENCIA'!D:D,MATCH(ORÇAMENTO!D284,'BASE-REFERENCIA'!B:B,0)),"")</f>
        <v>UN</v>
      </c>
      <c r="G284" s="169">
        <v>3</v>
      </c>
      <c r="H284" s="21">
        <f>IF(D284&lt;&gt;"",INDEX('BASE-REFERENCIA'!F:F,MATCH(ORÇAMENTO!D284,'BASE-REFERENCIA'!B:B,0)),"")</f>
        <v>307.95999999999998</v>
      </c>
      <c r="I284" s="21">
        <f t="shared" si="189"/>
        <v>923.88</v>
      </c>
      <c r="J284" s="21">
        <f t="shared" ca="1" si="190"/>
        <v>384.55</v>
      </c>
      <c r="K284" s="253">
        <f t="shared" ca="1" si="191"/>
        <v>1153.6500000000001</v>
      </c>
      <c r="L284" s="90"/>
    </row>
    <row r="285" spans="1:16" ht="45" x14ac:dyDescent="0.25">
      <c r="B285" s="268" t="s">
        <v>46707</v>
      </c>
      <c r="C285" s="163" t="str">
        <f>IFERROR(IF(D285&lt;&gt;"",INDEX('BASE-REFERENCIA'!A:A,MATCH(ORÇAMENTO!D285,'BASE-REFERENCIA'!B:B,0)),""),"-")</f>
        <v>COMPOSIÇÃO</v>
      </c>
      <c r="D285" s="168" t="s">
        <v>28195</v>
      </c>
      <c r="E285" s="167" t="str">
        <f>IF(D285&lt;&gt;"",INDEX('BASE-REFERENCIA'!C:C,MATCH(ORÇAMENTO!D285,'BASE-REFERENCIA'!B:B,0)),"")</f>
        <v>Damper de regulagem manual, tamanho: 0,10 m² a 0,14 m² - BASEADO EM CPOS/CDHU (61.10.401)</v>
      </c>
      <c r="F285" s="163" t="str">
        <f>IF(D285&lt;&gt;"",INDEX('BASE-REFERENCIA'!D:D,MATCH(ORÇAMENTO!D285,'BASE-REFERENCIA'!B:B,0)),"")</f>
        <v>m²</v>
      </c>
      <c r="G285" s="169">
        <v>0.93</v>
      </c>
      <c r="H285" s="21">
        <f>IF(D285&lt;&gt;"",INDEX('BASE-REFERENCIA'!F:F,MATCH(ORÇAMENTO!D285,'BASE-REFERENCIA'!B:B,0)),"")</f>
        <v>2158.35</v>
      </c>
      <c r="I285" s="21">
        <f t="shared" si="189"/>
        <v>2007.27</v>
      </c>
      <c r="J285" s="21">
        <f t="shared" ca="1" si="190"/>
        <v>2695.13</v>
      </c>
      <c r="K285" s="253">
        <f t="shared" ca="1" si="191"/>
        <v>2506.4699999999998</v>
      </c>
      <c r="L285" s="90"/>
    </row>
    <row r="286" spans="1:16" ht="30" x14ac:dyDescent="0.25">
      <c r="B286" s="268" t="s">
        <v>46708</v>
      </c>
      <c r="C286" s="163" t="str">
        <f>IFERROR(IF(D286&lt;&gt;"",INDEX('BASE-REFERENCIA'!A:A,MATCH(ORÇAMENTO!D286,'BASE-REFERENCIA'!B:B,0)),""),"-")</f>
        <v>COMPOSIÇÃO</v>
      </c>
      <c r="D286" s="168" t="s">
        <v>28196</v>
      </c>
      <c r="E286" s="167" t="str">
        <f>IF(D286&lt;&gt;"",INDEX('BASE-REFERENCIA'!C:C,MATCH(ORÇAMENTO!D286,'BASE-REFERENCIA'!B:B,0)),"")</f>
        <v>Veneziana com tela - BASEADO CPOS/CDHU (61.10.582)</v>
      </c>
      <c r="F286" s="163" t="str">
        <f>IF(D286&lt;&gt;"",INDEX('BASE-REFERENCIA'!D:D,MATCH(ORÇAMENTO!D286,'BASE-REFERENCIA'!B:B,0)),"")</f>
        <v>m²</v>
      </c>
      <c r="G286" s="169">
        <v>0.59</v>
      </c>
      <c r="H286" s="21">
        <f>IF(D286&lt;&gt;"",INDEX('BASE-REFERENCIA'!F:F,MATCH(ORÇAMENTO!D286,'BASE-REFERENCIA'!B:B,0)),"")</f>
        <v>1544.69</v>
      </c>
      <c r="I286" s="21">
        <f t="shared" si="189"/>
        <v>911.37</v>
      </c>
      <c r="J286" s="21">
        <f t="shared" ca="1" si="190"/>
        <v>1928.85</v>
      </c>
      <c r="K286" s="253">
        <f t="shared" ca="1" si="191"/>
        <v>1138.02</v>
      </c>
      <c r="L286" s="90"/>
    </row>
    <row r="287" spans="1:16" ht="60" x14ac:dyDescent="0.25">
      <c r="B287" s="268" t="s">
        <v>46711</v>
      </c>
      <c r="C287" s="163" t="str">
        <f>IFERROR(IF(D287&lt;&gt;"",INDEX('BASE-REFERENCIA'!A:A,MATCH(ORÇAMENTO!D287,'BASE-REFERENCIA'!B:B,0)),""),"-")</f>
        <v>COMPOSIÇÃO</v>
      </c>
      <c r="D287" s="168" t="s">
        <v>28197</v>
      </c>
      <c r="E287" s="167" t="str">
        <f>IF(D287&lt;&gt;"",INDEX('BASE-REFERENCIA'!C:C,MATCH(ORÇAMENTO!D287,'BASE-REFERENCIA'!B:B,0)),"")</f>
        <v>CONJUNTO PARA TOMADA DE AR EXTERNO COMPOSTA DE (VENEZIANA+FILTRO+REGISTRO) - BASEADO EM SBC (070578)</v>
      </c>
      <c r="F287" s="163" t="str">
        <f>IF(D287&lt;&gt;"",INDEX('BASE-REFERENCIA'!D:D,MATCH(ORÇAMENTO!D287,'BASE-REFERENCIA'!B:B,0)),"")</f>
        <v>UN</v>
      </c>
      <c r="G287" s="169">
        <v>2</v>
      </c>
      <c r="H287" s="21">
        <f>IF(D287&lt;&gt;"",INDEX('BASE-REFERENCIA'!F:F,MATCH(ORÇAMENTO!D287,'BASE-REFERENCIA'!B:B,0)),"")</f>
        <v>295.75</v>
      </c>
      <c r="I287" s="21">
        <f t="shared" ref="I287" si="192">IF(D287&lt;&gt;"",ROUND(G287*H287,2),"")</f>
        <v>591.5</v>
      </c>
      <c r="J287" s="21">
        <f t="shared" ref="J287" ca="1" si="193">IF(D287&lt;&gt;"",ROUND(H287*(1+$D$5),2),"")</f>
        <v>369.3</v>
      </c>
      <c r="K287" s="253">
        <f t="shared" ref="K287" ca="1" si="194">IF(D287&lt;&gt;"",ROUND(G287*J287,2),"")</f>
        <v>738.6</v>
      </c>
      <c r="L287" s="90"/>
    </row>
    <row r="288" spans="1:16" ht="15" customHeight="1" x14ac:dyDescent="0.25">
      <c r="B288" s="269"/>
      <c r="C288" s="172"/>
      <c r="D288" s="172"/>
      <c r="E288" s="173" t="s">
        <v>46731</v>
      </c>
      <c r="F288" s="172"/>
      <c r="G288" s="172"/>
      <c r="H288" s="126"/>
      <c r="I288" s="126"/>
      <c r="J288" s="124"/>
      <c r="K288" s="255">
        <f ca="1">SUBTOTAL(9,OFFSET(K282,1,0):OFFSET(K288,-1,0))</f>
        <v>7507.4700000000012</v>
      </c>
      <c r="L288" s="89"/>
      <c r="M288" s="88"/>
      <c r="N288" s="88"/>
      <c r="O288" s="88"/>
      <c r="P288" s="88"/>
    </row>
    <row r="289" spans="1:16" s="96" customFormat="1" ht="11.25" customHeight="1" x14ac:dyDescent="0.25">
      <c r="A289" s="92"/>
      <c r="B289" s="260"/>
      <c r="C289" s="93"/>
      <c r="D289" s="93"/>
      <c r="E289" s="93"/>
      <c r="F289" s="93"/>
      <c r="G289" s="93"/>
      <c r="H289" s="93"/>
      <c r="I289" s="93"/>
      <c r="J289" s="94"/>
      <c r="K289" s="261"/>
      <c r="L289" s="95"/>
    </row>
    <row r="290" spans="1:16" x14ac:dyDescent="0.25">
      <c r="B290" s="266" t="s">
        <v>46713</v>
      </c>
      <c r="C290" s="161" t="str">
        <f>IFERROR(IF(D290&lt;&gt;"",INDEX('BASE-REFERENCIA'!A:A,MATCH(ORÇAMENTO!D290,'BASE-REFERENCIA'!B:B,0)),""),"-")</f>
        <v/>
      </c>
      <c r="D290" s="161"/>
      <c r="E290" s="133" t="s">
        <v>46712</v>
      </c>
      <c r="F290" s="161" t="str">
        <f>IF(D290&lt;&gt;"",INDEX('BASE-REFERENCIA'!D:D,MATCH(ORÇAMENTO!D290,'BASE-REFERENCIA'!B:B,0)),"")</f>
        <v/>
      </c>
      <c r="G290" s="208"/>
      <c r="H290" s="209" t="str">
        <f>IF(D290&lt;&gt;"",INDEX('BASE-REFERENCIA'!F:F,MATCH(ORÇAMENTO!D290,'BASE-REFERENCIA'!B:B,0)),"")</f>
        <v/>
      </c>
      <c r="I290" s="209" t="str">
        <f t="shared" ref="I290:I291" si="195">IF(D290&lt;&gt;"",ROUND(G290*H290,2),"")</f>
        <v/>
      </c>
      <c r="J290" s="209" t="str">
        <f t="shared" ref="J290:J291" si="196">IF(D290&lt;&gt;"",ROUND(H290*(1+$D$5),2),"")</f>
        <v/>
      </c>
      <c r="K290" s="267" t="str">
        <f t="shared" ref="K290:K291" si="197">IF(D290&lt;&gt;"",ROUND(G290*J290,2),"")</f>
        <v/>
      </c>
      <c r="L290" s="89"/>
      <c r="M290" s="88"/>
      <c r="N290" s="88"/>
      <c r="O290" s="88"/>
      <c r="P290" s="88"/>
    </row>
    <row r="291" spans="1:16" ht="30" x14ac:dyDescent="0.25">
      <c r="B291" s="268" t="s">
        <v>46714</v>
      </c>
      <c r="C291" s="163" t="str">
        <f>IFERROR(IF(D291&lt;&gt;"",INDEX('BASE-REFERENCIA'!A:A,MATCH(ORÇAMENTO!D291,'BASE-REFERENCIA'!B:B,0)),""),"-")</f>
        <v>COMPOSIÇÃO</v>
      </c>
      <c r="D291" s="168" t="s">
        <v>28198</v>
      </c>
      <c r="E291" s="167" t="str">
        <f>IF(D291&lt;&gt;"",INDEX('BASE-REFERENCIA'!C:C,MATCH(ORÇAMENTO!D291,'BASE-REFERENCIA'!B:B,0)),"")</f>
        <v>EXAUSTOR E INSUFLADOR DE AR COM FILTRO FH G4+F8 - BASEADO EM SBC (070523)</v>
      </c>
      <c r="F291" s="163" t="str">
        <f>IF(D291&lt;&gt;"",INDEX('BASE-REFERENCIA'!D:D,MATCH(ORÇAMENTO!D291,'BASE-REFERENCIA'!B:B,0)),"")</f>
        <v>UN</v>
      </c>
      <c r="G291" s="169">
        <v>1</v>
      </c>
      <c r="H291" s="21">
        <f>IF(D291&lt;&gt;"",INDEX('BASE-REFERENCIA'!F:F,MATCH(ORÇAMENTO!D291,'BASE-REFERENCIA'!B:B,0)),"")</f>
        <v>8871.0300000000007</v>
      </c>
      <c r="I291" s="21">
        <f t="shared" si="195"/>
        <v>8871.0300000000007</v>
      </c>
      <c r="J291" s="21">
        <f t="shared" ca="1" si="196"/>
        <v>11077.26</v>
      </c>
      <c r="K291" s="253">
        <f t="shared" ca="1" si="197"/>
        <v>11077.26</v>
      </c>
      <c r="L291" s="90"/>
    </row>
    <row r="292" spans="1:16" x14ac:dyDescent="0.25">
      <c r="B292" s="269"/>
      <c r="C292" s="172"/>
      <c r="D292" s="172"/>
      <c r="E292" s="173" t="s">
        <v>46730</v>
      </c>
      <c r="F292" s="172"/>
      <c r="G292" s="172"/>
      <c r="H292" s="126"/>
      <c r="I292" s="126"/>
      <c r="J292" s="124"/>
      <c r="K292" s="255">
        <f ca="1">SUBTOTAL(9,OFFSET(K290,1,0):OFFSET(K292,-1,0))</f>
        <v>11077.26</v>
      </c>
      <c r="L292" s="89"/>
      <c r="M292" s="88"/>
      <c r="N292" s="88"/>
      <c r="O292" s="88"/>
      <c r="P292" s="88"/>
    </row>
    <row r="293" spans="1:16" s="96" customFormat="1" x14ac:dyDescent="0.25">
      <c r="A293" s="92"/>
      <c r="B293" s="260"/>
      <c r="C293" s="93"/>
      <c r="D293" s="93"/>
      <c r="E293" s="93"/>
      <c r="F293" s="93"/>
      <c r="G293" s="93"/>
      <c r="H293" s="93"/>
      <c r="I293" s="93"/>
      <c r="J293" s="94"/>
      <c r="K293" s="261"/>
      <c r="L293" s="95"/>
    </row>
    <row r="294" spans="1:16" x14ac:dyDescent="0.25">
      <c r="B294" s="266" t="s">
        <v>46719</v>
      </c>
      <c r="C294" s="161" t="str">
        <f>IFERROR(IF(D294&lt;&gt;"",INDEX('BASE-REFERENCIA'!A:A,MATCH(ORÇAMENTO!D294,'BASE-REFERENCIA'!B:B,0)),""),"-")</f>
        <v/>
      </c>
      <c r="D294" s="161"/>
      <c r="E294" s="133" t="s">
        <v>46715</v>
      </c>
      <c r="F294" s="161" t="str">
        <f>IF(D294&lt;&gt;"",INDEX('BASE-REFERENCIA'!D:D,MATCH(ORÇAMENTO!D294,'BASE-REFERENCIA'!B:B,0)),"")</f>
        <v/>
      </c>
      <c r="G294" s="208"/>
      <c r="H294" s="209" t="str">
        <f>IF(D294&lt;&gt;"",INDEX('BASE-REFERENCIA'!F:F,MATCH(ORÇAMENTO!D294,'BASE-REFERENCIA'!B:B,0)),"")</f>
        <v/>
      </c>
      <c r="I294" s="209" t="str">
        <f t="shared" ref="I294:I295" si="198">IF(D294&lt;&gt;"",ROUND(G294*H294,2),"")</f>
        <v/>
      </c>
      <c r="J294" s="209" t="str">
        <f t="shared" ref="J294:J295" si="199">IF(D294&lt;&gt;"",ROUND(H294*(1+$D$5),2),"")</f>
        <v/>
      </c>
      <c r="K294" s="267" t="str">
        <f t="shared" ref="K294:K295" si="200">IF(D294&lt;&gt;"",ROUND(G294*J294,2),"")</f>
        <v/>
      </c>
      <c r="L294" s="89"/>
      <c r="M294" s="88"/>
      <c r="N294" s="88"/>
      <c r="O294" s="88"/>
      <c r="P294" s="88"/>
    </row>
    <row r="295" spans="1:16" ht="30" x14ac:dyDescent="0.25">
      <c r="B295" s="268" t="s">
        <v>46720</v>
      </c>
      <c r="C295" s="163" t="str">
        <f>IFERROR(IF(D295&lt;&gt;"",INDEX('BASE-REFERENCIA'!A:A,MATCH(ORÇAMENTO!D295,'BASE-REFERENCIA'!B:B,0)),""),"-")</f>
        <v>COMPOSIÇÃO</v>
      </c>
      <c r="D295" s="168" t="s">
        <v>28199</v>
      </c>
      <c r="E295" s="167" t="str">
        <f>IF(D295&lt;&gt;"",INDEX('BASE-REFERENCIA'!C:C,MATCH(ORÇAMENTO!D295,'BASE-REFERENCIA'!B:B,0)),"")</f>
        <v>MINI VENTILADOR AXIAL MIXVENT 500/150 - BASEADO EM SBC (070205)</v>
      </c>
      <c r="F295" s="163" t="str">
        <f>IF(D295&lt;&gt;"",INDEX('BASE-REFERENCIA'!D:D,MATCH(ORÇAMENTO!D295,'BASE-REFERENCIA'!B:B,0)),"")</f>
        <v>UN</v>
      </c>
      <c r="G295" s="169">
        <v>1</v>
      </c>
      <c r="H295" s="21">
        <f>IF(D295&lt;&gt;"",INDEX('BASE-REFERENCIA'!F:F,MATCH(ORÇAMENTO!D295,'BASE-REFERENCIA'!B:B,0)),"")</f>
        <v>971.11</v>
      </c>
      <c r="I295" s="21">
        <f t="shared" si="198"/>
        <v>971.11</v>
      </c>
      <c r="J295" s="21">
        <f t="shared" ca="1" si="199"/>
        <v>1212.6300000000001</v>
      </c>
      <c r="K295" s="253">
        <f t="shared" ca="1" si="200"/>
        <v>1212.6300000000001</v>
      </c>
      <c r="L295" s="90"/>
    </row>
    <row r="296" spans="1:16" x14ac:dyDescent="0.25">
      <c r="B296" s="269"/>
      <c r="C296" s="172"/>
      <c r="D296" s="172"/>
      <c r="E296" s="173" t="s">
        <v>46729</v>
      </c>
      <c r="F296" s="172"/>
      <c r="G296" s="172"/>
      <c r="H296" s="126"/>
      <c r="I296" s="126"/>
      <c r="J296" s="124"/>
      <c r="K296" s="255">
        <f ca="1">SUBTOTAL(9,OFFSET(K294,1,0):OFFSET(K296,-1,0))</f>
        <v>1212.6300000000001</v>
      </c>
      <c r="L296" s="89"/>
      <c r="M296" s="88"/>
      <c r="N296" s="88"/>
      <c r="O296" s="88"/>
      <c r="P296" s="88"/>
    </row>
    <row r="297" spans="1:16" s="96" customFormat="1" x14ac:dyDescent="0.25">
      <c r="A297" s="92"/>
      <c r="B297" s="260"/>
      <c r="C297" s="93"/>
      <c r="D297" s="93"/>
      <c r="E297" s="93"/>
      <c r="F297" s="93"/>
      <c r="G297" s="93"/>
      <c r="H297" s="93"/>
      <c r="I297" s="93"/>
      <c r="J297" s="94"/>
      <c r="K297" s="261"/>
      <c r="L297" s="95"/>
    </row>
    <row r="298" spans="1:16" x14ac:dyDescent="0.25">
      <c r="B298" s="266" t="s">
        <v>46721</v>
      </c>
      <c r="C298" s="161" t="str">
        <f>IFERROR(IF(D298&lt;&gt;"",INDEX('BASE-REFERENCIA'!A:A,MATCH(ORÇAMENTO!D298,'BASE-REFERENCIA'!B:B,0)),""),"-")</f>
        <v/>
      </c>
      <c r="D298" s="161"/>
      <c r="E298" s="161" t="s">
        <v>46716</v>
      </c>
      <c r="F298" s="161" t="str">
        <f>IF(D298&lt;&gt;"",INDEX('BASE-REFERENCIA'!D:D,MATCH(ORÇAMENTO!D298,'BASE-REFERENCIA'!B:B,0)),"")</f>
        <v/>
      </c>
      <c r="G298" s="208"/>
      <c r="H298" s="209" t="str">
        <f>IF(D298&lt;&gt;"",INDEX('BASE-REFERENCIA'!F:F,MATCH(ORÇAMENTO!D298,'BASE-REFERENCIA'!B:B,0)),"")</f>
        <v/>
      </c>
      <c r="I298" s="209" t="str">
        <f t="shared" ref="I298:I299" si="201">IF(D298&lt;&gt;"",ROUND(G298*H298,2),"")</f>
        <v/>
      </c>
      <c r="J298" s="209" t="str">
        <f t="shared" ref="J298:J299" si="202">IF(D298&lt;&gt;"",ROUND(H298*(1+$D$5),2),"")</f>
        <v/>
      </c>
      <c r="K298" s="267" t="str">
        <f t="shared" ref="K298:K299" si="203">IF(D298&lt;&gt;"",ROUND(G298*J298,2),"")</f>
        <v/>
      </c>
      <c r="L298" s="89"/>
      <c r="M298" s="88"/>
      <c r="N298" s="88"/>
      <c r="O298" s="88"/>
      <c r="P298" s="88"/>
    </row>
    <row r="299" spans="1:16" ht="30" x14ac:dyDescent="0.25">
      <c r="B299" s="268" t="s">
        <v>46722</v>
      </c>
      <c r="C299" s="163" t="str">
        <f>IFERROR(IF(D299&lt;&gt;"",INDEX('BASE-REFERENCIA'!A:A,MATCH(ORÇAMENTO!D299,'BASE-REFERENCIA'!B:B,0)),""),"-")</f>
        <v>COMPOSIÇÃO</v>
      </c>
      <c r="D299" s="168" t="s">
        <v>28200</v>
      </c>
      <c r="E299" s="167" t="str">
        <f>IF(D299&lt;&gt;"",INDEX('BASE-REFERENCIA'!C:C,MATCH(ORÇAMENTO!D299,'BASE-REFERENCIA'!B:B,0)),"")</f>
        <v>EXAUSTOR E INSUFLADOR DE AR COM FILTRO FH G4+F8 - BASEADO EM SBC (070523)</v>
      </c>
      <c r="F299" s="163" t="str">
        <f>IF(D299&lt;&gt;"",INDEX('BASE-REFERENCIA'!D:D,MATCH(ORÇAMENTO!D299,'BASE-REFERENCIA'!B:B,0)),"")</f>
        <v>UN</v>
      </c>
      <c r="G299" s="169">
        <v>1</v>
      </c>
      <c r="H299" s="21">
        <f>IF(D299&lt;&gt;"",INDEX('BASE-REFERENCIA'!F:F,MATCH(ORÇAMENTO!D299,'BASE-REFERENCIA'!B:B,0)),"")</f>
        <v>3312.19</v>
      </c>
      <c r="I299" s="21">
        <f t="shared" si="201"/>
        <v>3312.19</v>
      </c>
      <c r="J299" s="21">
        <f t="shared" ca="1" si="202"/>
        <v>4135.93</v>
      </c>
      <c r="K299" s="253">
        <f t="shared" ca="1" si="203"/>
        <v>4135.93</v>
      </c>
      <c r="L299" s="90"/>
    </row>
    <row r="300" spans="1:16" x14ac:dyDescent="0.25">
      <c r="B300" s="254"/>
      <c r="C300" s="126"/>
      <c r="D300" s="126"/>
      <c r="E300" s="125" t="s">
        <v>46728</v>
      </c>
      <c r="F300" s="126"/>
      <c r="G300" s="126"/>
      <c r="H300" s="126"/>
      <c r="I300" s="126"/>
      <c r="J300" s="124"/>
      <c r="K300" s="255">
        <f ca="1">SUBTOTAL(9,OFFSET(K298,1,0):OFFSET(K300,-1,0))</f>
        <v>4135.93</v>
      </c>
      <c r="L300" s="89"/>
      <c r="M300" s="88"/>
      <c r="N300" s="88"/>
      <c r="O300" s="88"/>
      <c r="P300" s="88"/>
    </row>
    <row r="301" spans="1:16" s="96" customFormat="1" x14ac:dyDescent="0.25">
      <c r="A301" s="92"/>
      <c r="B301" s="260"/>
      <c r="C301" s="93"/>
      <c r="D301" s="93"/>
      <c r="E301" s="93"/>
      <c r="F301" s="93"/>
      <c r="G301" s="93"/>
      <c r="H301" s="93"/>
      <c r="I301" s="93"/>
      <c r="J301" s="94"/>
      <c r="K301" s="261"/>
      <c r="L301" s="95"/>
    </row>
    <row r="302" spans="1:16" x14ac:dyDescent="0.25">
      <c r="B302" s="266" t="s">
        <v>46723</v>
      </c>
      <c r="C302" s="161" t="str">
        <f>IFERROR(IF(D302&lt;&gt;"",INDEX('BASE-REFERENCIA'!A:A,MATCH(ORÇAMENTO!D302,'BASE-REFERENCIA'!B:B,0)),""),"-")</f>
        <v/>
      </c>
      <c r="D302" s="161"/>
      <c r="E302" s="133" t="s">
        <v>46717</v>
      </c>
      <c r="F302" s="161" t="str">
        <f>IF(D302&lt;&gt;"",INDEX('BASE-REFERENCIA'!D:D,MATCH(ORÇAMENTO!D302,'BASE-REFERENCIA'!B:B,0)),"")</f>
        <v/>
      </c>
      <c r="G302" s="208"/>
      <c r="H302" s="209" t="str">
        <f>IF(D302&lt;&gt;"",INDEX('BASE-REFERENCIA'!F:F,MATCH(ORÇAMENTO!D302,'BASE-REFERENCIA'!B:B,0)),"")</f>
        <v/>
      </c>
      <c r="I302" s="209" t="str">
        <f t="shared" ref="I302:I303" si="204">IF(D302&lt;&gt;"",ROUND(G302*H302,2),"")</f>
        <v/>
      </c>
      <c r="J302" s="209" t="str">
        <f t="shared" ref="J302:J303" si="205">IF(D302&lt;&gt;"",ROUND(H302*(1+$D$5),2),"")</f>
        <v/>
      </c>
      <c r="K302" s="267" t="str">
        <f t="shared" ref="K302:K303" si="206">IF(D302&lt;&gt;"",ROUND(G302*J302,2),"")</f>
        <v/>
      </c>
      <c r="L302" s="89"/>
      <c r="M302" s="88"/>
      <c r="N302" s="88"/>
      <c r="O302" s="88"/>
      <c r="P302" s="88"/>
    </row>
    <row r="303" spans="1:16" ht="45" x14ac:dyDescent="0.25">
      <c r="B303" s="268" t="s">
        <v>46724</v>
      </c>
      <c r="C303" s="163" t="str">
        <f>IFERROR(IF(D303&lt;&gt;"",INDEX('BASE-REFERENCIA'!A:A,MATCH(ORÇAMENTO!D303,'BASE-REFERENCIA'!B:B,0)),""),"-")</f>
        <v>COMPOSIÇÃO</v>
      </c>
      <c r="D303" s="168" t="s">
        <v>28201</v>
      </c>
      <c r="E303" s="167" t="str">
        <f>IF(D303&lt;&gt;"",INDEX('BASE-REFERENCIA'!C:C,MATCH(ORÇAMENTO!D303,'BASE-REFERENCIA'!B:B,0)),"")</f>
        <v>AR CONDICIONADO DUTO HEAVY CARRIER 36.000 BTU/H - QUENTE/FRI - BASEADO EM SBC (070921)</v>
      </c>
      <c r="F303" s="163" t="str">
        <f>IF(D303&lt;&gt;"",INDEX('BASE-REFERENCIA'!D:D,MATCH(ORÇAMENTO!D303,'BASE-REFERENCIA'!B:B,0)),"")</f>
        <v>UN</v>
      </c>
      <c r="G303" s="169">
        <v>1</v>
      </c>
      <c r="H303" s="170">
        <f>IF(D303&lt;&gt;"",INDEX('BASE-REFERENCIA'!F:F,MATCH(ORÇAMENTO!D303,'BASE-REFERENCIA'!B:B,0)),"")</f>
        <v>11884.96</v>
      </c>
      <c r="I303" s="170">
        <f t="shared" si="204"/>
        <v>11884.96</v>
      </c>
      <c r="J303" s="170">
        <f t="shared" ca="1" si="205"/>
        <v>14840.75</v>
      </c>
      <c r="K303" s="253">
        <f t="shared" ca="1" si="206"/>
        <v>14840.75</v>
      </c>
      <c r="L303" s="90"/>
    </row>
    <row r="304" spans="1:16" x14ac:dyDescent="0.25">
      <c r="B304" s="254"/>
      <c r="C304" s="126"/>
      <c r="D304" s="126"/>
      <c r="E304" s="125" t="s">
        <v>46727</v>
      </c>
      <c r="F304" s="126"/>
      <c r="G304" s="126"/>
      <c r="H304" s="126"/>
      <c r="I304" s="126"/>
      <c r="J304" s="124"/>
      <c r="K304" s="255">
        <f ca="1">SUBTOTAL(9,OFFSET(K302,1,0):OFFSET(K304,-1,0))</f>
        <v>14840.75</v>
      </c>
      <c r="L304" s="89"/>
      <c r="M304" s="88"/>
      <c r="N304" s="88"/>
      <c r="O304" s="88"/>
      <c r="P304" s="88"/>
    </row>
    <row r="305" spans="1:16" s="96" customFormat="1" x14ac:dyDescent="0.25">
      <c r="A305" s="92"/>
      <c r="B305" s="260"/>
      <c r="C305" s="93"/>
      <c r="D305" s="93"/>
      <c r="E305" s="93"/>
      <c r="F305" s="93"/>
      <c r="G305" s="93"/>
      <c r="H305" s="93"/>
      <c r="I305" s="93"/>
      <c r="J305" s="94"/>
      <c r="K305" s="261"/>
      <c r="L305" s="95"/>
    </row>
    <row r="306" spans="1:16" x14ac:dyDescent="0.25">
      <c r="B306" s="266" t="s">
        <v>46725</v>
      </c>
      <c r="C306" s="161" t="str">
        <f>IFERROR(IF(D306&lt;&gt;"",INDEX('BASE-REFERENCIA'!A:A,MATCH(ORÇAMENTO!D306,'BASE-REFERENCIA'!B:B,0)),""),"-")</f>
        <v/>
      </c>
      <c r="D306" s="161"/>
      <c r="E306" s="161" t="s">
        <v>46718</v>
      </c>
      <c r="F306" s="161" t="str">
        <f>IF(D306&lt;&gt;"",INDEX('BASE-REFERENCIA'!D:D,MATCH(ORÇAMENTO!D306,'BASE-REFERENCIA'!B:B,0)),"")</f>
        <v/>
      </c>
      <c r="G306" s="208"/>
      <c r="H306" s="209" t="str">
        <f>IF(D306&lt;&gt;"",INDEX('BASE-REFERENCIA'!F:F,MATCH(ORÇAMENTO!D306,'BASE-REFERENCIA'!B:B,0)),"")</f>
        <v/>
      </c>
      <c r="I306" s="209" t="str">
        <f t="shared" ref="I306:I310" si="207">IF(D306&lt;&gt;"",ROUND(G306*H306,2),"")</f>
        <v/>
      </c>
      <c r="J306" s="209" t="str">
        <f t="shared" ref="J306:J310" si="208">IF(D306&lt;&gt;"",ROUND(H306*(1+$D$5),2),"")</f>
        <v/>
      </c>
      <c r="K306" s="267" t="str">
        <f t="shared" ref="K306:K310" si="209">IF(D306&lt;&gt;"",ROUND(G306*J306,2),"")</f>
        <v/>
      </c>
      <c r="L306" s="89"/>
      <c r="M306" s="88"/>
      <c r="N306" s="88"/>
      <c r="O306" s="88"/>
      <c r="P306" s="88"/>
    </row>
    <row r="307" spans="1:16" ht="30" x14ac:dyDescent="0.25">
      <c r="B307" s="268" t="s">
        <v>46726</v>
      </c>
      <c r="C307" s="163" t="str">
        <f>IFERROR(IF(D307&lt;&gt;"",INDEX('BASE-REFERENCIA'!A:A,MATCH(ORÇAMENTO!D307,'BASE-REFERENCIA'!B:B,0)),""),"-")</f>
        <v>COMPOSIÇÃO</v>
      </c>
      <c r="D307" s="168" t="s">
        <v>28202</v>
      </c>
      <c r="E307" s="167" t="str">
        <f>IF(D307&lt;&gt;"",INDEX('BASE-REFERENCIA'!C:C,MATCH(ORÇAMENTO!D307,'BASE-REFERENCIA'!B:B,0)),"")</f>
        <v>CHAPA DE AÇO GALVANIZADO #26 - BASEADO EM SBC (073352)</v>
      </c>
      <c r="F307" s="163" t="str">
        <f>IF(D307&lt;&gt;"",INDEX('BASE-REFERENCIA'!D:D,MATCH(ORÇAMENTO!D307,'BASE-REFERENCIA'!B:B,0)),"")</f>
        <v>kg</v>
      </c>
      <c r="G307" s="169">
        <v>105</v>
      </c>
      <c r="H307" s="170">
        <f>IF(D307&lt;&gt;"",INDEX('BASE-REFERENCIA'!F:F,MATCH(ORÇAMENTO!D307,'BASE-REFERENCIA'!B:B,0)),"")</f>
        <v>42.274999999999999</v>
      </c>
      <c r="I307" s="21">
        <f t="shared" si="207"/>
        <v>4438.88</v>
      </c>
      <c r="J307" s="21">
        <f t="shared" ca="1" si="208"/>
        <v>52.79</v>
      </c>
      <c r="K307" s="253">
        <f t="shared" ca="1" si="209"/>
        <v>5542.95</v>
      </c>
      <c r="L307" s="90"/>
    </row>
    <row r="308" spans="1:16" ht="45" x14ac:dyDescent="0.25">
      <c r="B308" s="268" t="s">
        <v>46732</v>
      </c>
      <c r="C308" s="163" t="str">
        <f>IFERROR(IF(D308&lt;&gt;"",INDEX('BASE-REFERENCIA'!A:A,MATCH(ORÇAMENTO!D308,'BASE-REFERENCIA'!B:B,0)),""),"-")</f>
        <v>COMPOSIÇÃO</v>
      </c>
      <c r="D308" s="168" t="s">
        <v>28203</v>
      </c>
      <c r="E308" s="167" t="str">
        <f>IF(D308&lt;&gt;"",INDEX('BASE-REFERENCIA'!C:C,MATCH(ORÇAMENTO!D308,'BASE-REFERENCIA'!B:B,0)),"")</f>
        <v>CHAPA DE ACO GALVANIZADO #24 (5,20kg/m2) PARA DUTOS EXAUSTAO - BASEADO EM  SBC (073351)</v>
      </c>
      <c r="F308" s="163" t="str">
        <f>IF(D308&lt;&gt;"",INDEX('BASE-REFERENCIA'!D:D,MATCH(ORÇAMENTO!D308,'BASE-REFERENCIA'!B:B,0)),"")</f>
        <v>KG</v>
      </c>
      <c r="G308" s="169">
        <v>110</v>
      </c>
      <c r="H308" s="170">
        <f>IF(D308&lt;&gt;"",INDEX('BASE-REFERENCIA'!F:F,MATCH(ORÇAMENTO!D308,'BASE-REFERENCIA'!B:B,0)),"")</f>
        <v>34.090000000000003</v>
      </c>
      <c r="I308" s="21">
        <f t="shared" ref="I308:I309" si="210">IF(D308&lt;&gt;"",ROUND(G308*H308,2),"")</f>
        <v>3749.9</v>
      </c>
      <c r="J308" s="21">
        <f t="shared" ref="J308:J309" ca="1" si="211">IF(D308&lt;&gt;"",ROUND(H308*(1+$D$5),2),"")</f>
        <v>42.57</v>
      </c>
      <c r="K308" s="253">
        <f t="shared" ref="K308:K309" ca="1" si="212">IF(D308&lt;&gt;"",ROUND(G308*J308,2),"")</f>
        <v>4682.7</v>
      </c>
      <c r="L308" s="90"/>
    </row>
    <row r="309" spans="1:16" ht="30" x14ac:dyDescent="0.25">
      <c r="B309" s="268" t="s">
        <v>46733</v>
      </c>
      <c r="C309" s="163" t="str">
        <f>IFERROR(IF(D309&lt;&gt;"",INDEX('BASE-REFERENCIA'!A:A,MATCH(ORÇAMENTO!D309,'BASE-REFERENCIA'!B:B,0)),""),"-")</f>
        <v>COMPOSIÇÃO</v>
      </c>
      <c r="D309" s="168" t="s">
        <v>28204</v>
      </c>
      <c r="E309" s="167" t="str">
        <f>IF(D309&lt;&gt;"",INDEX('BASE-REFERENCIA'!C:C,MATCH(ORÇAMENTO!D309,'BASE-REFERENCIA'!B:B,0)),"")</f>
        <v>Manta em lã de vidro - BASEADO EM  ORSE (9854)</v>
      </c>
      <c r="F309" s="163" t="str">
        <f>IF(D309&lt;&gt;"",INDEX('BASE-REFERENCIA'!D:D,MATCH(ORÇAMENTO!D309,'BASE-REFERENCIA'!B:B,0)),"")</f>
        <v>m²</v>
      </c>
      <c r="G309" s="169">
        <v>30</v>
      </c>
      <c r="H309" s="170">
        <f>IF(D309&lt;&gt;"",INDEX('BASE-REFERENCIA'!F:F,MATCH(ORÇAMENTO!D309,'BASE-REFERENCIA'!B:B,0)),"")</f>
        <v>47.21</v>
      </c>
      <c r="I309" s="21">
        <f t="shared" si="210"/>
        <v>1416.3</v>
      </c>
      <c r="J309" s="21">
        <f t="shared" ca="1" si="211"/>
        <v>58.95</v>
      </c>
      <c r="K309" s="253">
        <f t="shared" ca="1" si="212"/>
        <v>1768.5</v>
      </c>
      <c r="L309" s="90"/>
    </row>
    <row r="310" spans="1:16" ht="45" x14ac:dyDescent="0.25">
      <c r="B310" s="268" t="s">
        <v>46734</v>
      </c>
      <c r="C310" s="163" t="str">
        <f>IFERROR(IF(D310&lt;&gt;"",INDEX('BASE-REFERENCIA'!A:A,MATCH(ORÇAMENTO!D310,'BASE-REFERENCIA'!B:B,0)),""),"-")</f>
        <v>COMPOSIÇÃO</v>
      </c>
      <c r="D310" s="168" t="s">
        <v>28205</v>
      </c>
      <c r="E310" s="167" t="str">
        <f>IF(D310&lt;&gt;"",INDEX('BASE-REFERENCIA'!C:C,MATCH(ORÇAMENTO!D310,'BASE-REFERENCIA'!B:B,0)),"")</f>
        <v>DUTO FLEXIVEL DE ALUMINIO C/ ISOLAM. TERM.LA VIDRO 150MM 6"" - BASEADO EM SBC (070665)</v>
      </c>
      <c r="F310" s="163" t="str">
        <f>IF(D310&lt;&gt;"",INDEX('BASE-REFERENCIA'!D:D,MATCH(ORÇAMENTO!D310,'BASE-REFERENCIA'!B:B,0)),"")</f>
        <v>M</v>
      </c>
      <c r="G310" s="169">
        <v>1</v>
      </c>
      <c r="H310" s="170">
        <f>IF(D310&lt;&gt;"",INDEX('BASE-REFERENCIA'!F:F,MATCH(ORÇAMENTO!D310,'BASE-REFERENCIA'!B:B,0)),"")</f>
        <v>63.54</v>
      </c>
      <c r="I310" s="21">
        <f t="shared" si="207"/>
        <v>63.54</v>
      </c>
      <c r="J310" s="21">
        <f t="shared" ca="1" si="208"/>
        <v>79.34</v>
      </c>
      <c r="K310" s="253">
        <f t="shared" ca="1" si="209"/>
        <v>79.34</v>
      </c>
      <c r="L310" s="90"/>
    </row>
    <row r="311" spans="1:16" ht="30" x14ac:dyDescent="0.25">
      <c r="B311" s="268" t="s">
        <v>46735</v>
      </c>
      <c r="C311" s="163" t="str">
        <f>IFERROR(IF(D311&lt;&gt;"",INDEX('BASE-REFERENCIA'!A:A,MATCH(ORÇAMENTO!D311,'BASE-REFERENCIA'!B:B,0)),""),"-")</f>
        <v>COMPOSIÇÃO</v>
      </c>
      <c r="D311" s="168" t="s">
        <v>28206</v>
      </c>
      <c r="E311" s="167" t="str">
        <f>IF(D311&lt;&gt;"",INDEX('BASE-REFERENCIA'!C:C,MATCH(ORÇAMENTO!D311,'BASE-REFERENCIA'!B:B,0)),"")</f>
        <v>DUTO FLEXIVEL DE ALUMINIO  (180 MM)  - BASEADO EM SBC (070656)</v>
      </c>
      <c r="F311" s="163" t="str">
        <f>IF(D311&lt;&gt;"",INDEX('BASE-REFERENCIA'!D:D,MATCH(ORÇAMENTO!D311,'BASE-REFERENCIA'!B:B,0)),"")</f>
        <v>M</v>
      </c>
      <c r="G311" s="169">
        <v>2</v>
      </c>
      <c r="H311" s="170">
        <f>IF(D311&lt;&gt;"",INDEX('BASE-REFERENCIA'!F:F,MATCH(ORÇAMENTO!D311,'BASE-REFERENCIA'!B:B,0)),"")</f>
        <v>43.41</v>
      </c>
      <c r="I311" s="21">
        <f t="shared" ref="I311" si="213">IF(D311&lt;&gt;"",ROUND(G311*H311,2),"")</f>
        <v>86.82</v>
      </c>
      <c r="J311" s="21">
        <f t="shared" ref="J311" ca="1" si="214">IF(D311&lt;&gt;"",ROUND(H311*(1+$D$5),2),"")</f>
        <v>54.21</v>
      </c>
      <c r="K311" s="253">
        <f t="shared" ref="K311" ca="1" si="215">IF(D311&lt;&gt;"",ROUND(G311*J311,2),"")</f>
        <v>108.42</v>
      </c>
      <c r="L311" s="90"/>
    </row>
    <row r="312" spans="1:16" ht="15" customHeight="1" x14ac:dyDescent="0.25">
      <c r="B312" s="254"/>
      <c r="C312" s="126"/>
      <c r="D312" s="126"/>
      <c r="E312" s="125" t="s">
        <v>46742</v>
      </c>
      <c r="F312" s="126"/>
      <c r="G312" s="126"/>
      <c r="H312" s="126"/>
      <c r="I312" s="126"/>
      <c r="J312" s="124"/>
      <c r="K312" s="255">
        <f ca="1">SUBTOTAL(9,OFFSET(K306,1,0):OFFSET(K312,-1,0))</f>
        <v>12181.91</v>
      </c>
      <c r="L312" s="89"/>
      <c r="M312" s="88"/>
      <c r="N312" s="88"/>
      <c r="O312" s="88"/>
      <c r="P312" s="88"/>
    </row>
    <row r="313" spans="1:16" s="96" customFormat="1" ht="11.25" customHeight="1" x14ac:dyDescent="0.25">
      <c r="A313" s="92"/>
      <c r="B313" s="260"/>
      <c r="C313" s="93"/>
      <c r="D313" s="93"/>
      <c r="E313" s="93"/>
      <c r="F313" s="93"/>
      <c r="G313" s="93"/>
      <c r="H313" s="93"/>
      <c r="I313" s="93"/>
      <c r="J313" s="94"/>
      <c r="K313" s="261"/>
      <c r="L313" s="95"/>
    </row>
    <row r="314" spans="1:16" x14ac:dyDescent="0.25">
      <c r="B314" s="266" t="s">
        <v>46737</v>
      </c>
      <c r="C314" s="161" t="str">
        <f>IFERROR(IF(D314&lt;&gt;"",INDEX('BASE-REFERENCIA'!A:A,MATCH(ORÇAMENTO!D314,'BASE-REFERENCIA'!B:B,0)),""),"-")</f>
        <v/>
      </c>
      <c r="D314" s="161"/>
      <c r="E314" s="133" t="s">
        <v>46736</v>
      </c>
      <c r="F314" s="161" t="str">
        <f>IF(D314&lt;&gt;"",INDEX('BASE-REFERENCIA'!D:D,MATCH(ORÇAMENTO!D314,'BASE-REFERENCIA'!B:B,0)),"")</f>
        <v/>
      </c>
      <c r="G314" s="208"/>
      <c r="H314" s="209" t="str">
        <f>IF(D314&lt;&gt;"",INDEX('BASE-REFERENCIA'!F:F,MATCH(ORÇAMENTO!D314,'BASE-REFERENCIA'!B:B,0)),"")</f>
        <v/>
      </c>
      <c r="I314" s="209" t="str">
        <f t="shared" ref="I314:I316" si="216">IF(D314&lt;&gt;"",ROUND(G314*H314,2),"")</f>
        <v/>
      </c>
      <c r="J314" s="209" t="str">
        <f t="shared" ref="J314:J316" si="217">IF(D314&lt;&gt;"",ROUND(H314*(1+$D$5),2),"")</f>
        <v/>
      </c>
      <c r="K314" s="267" t="str">
        <f t="shared" ref="K314:K316" si="218">IF(D314&lt;&gt;"",ROUND(G314*J314,2),"")</f>
        <v/>
      </c>
      <c r="L314" s="89"/>
      <c r="M314" s="88"/>
      <c r="N314" s="88"/>
      <c r="O314" s="88"/>
      <c r="P314" s="88"/>
    </row>
    <row r="315" spans="1:16" ht="30" customHeight="1" x14ac:dyDescent="0.25">
      <c r="B315" s="268" t="s">
        <v>46738</v>
      </c>
      <c r="C315" s="163" t="str">
        <f>IFERROR(IF(D315&lt;&gt;"",INDEX('BASE-REFERENCIA'!A:A,MATCH(ORÇAMENTO!D315,'BASE-REFERENCIA'!B:B,0)),""),"-")</f>
        <v>SINAPI</v>
      </c>
      <c r="D315" s="168">
        <v>103290</v>
      </c>
      <c r="E315" s="167" t="str">
        <f>IF(D315&lt;&gt;"",INDEX('BASE-REFERENCIA'!C:C,MATCH(ORÇAMENTO!D315,'BASE-REFERENCIA'!B:B,0)),"")</f>
        <v>TUBO EM COBRE FLEXÍVEL, DN 3/8", COM ISOLAMENTO, INSTALADO EM FORRO, PARA RAMAL DE ALIMENTAÇÃO DE AR CONDICIONADO, INCLUSO FIXADOR. AF_11/2021</v>
      </c>
      <c r="F315" s="163" t="str">
        <f>IF(D315&lt;&gt;"",INDEX('BASE-REFERENCIA'!D:D,MATCH(ORÇAMENTO!D315,'BASE-REFERENCIA'!B:B,0)),"")</f>
        <v>M</v>
      </c>
      <c r="G315" s="169">
        <v>5</v>
      </c>
      <c r="H315" s="21">
        <f>IF(D315&lt;&gt;"",INDEX('BASE-REFERENCIA'!F:F,MATCH(ORÇAMENTO!D315,'BASE-REFERENCIA'!B:B,0)),"")</f>
        <v>52.57</v>
      </c>
      <c r="I315" s="21">
        <f t="shared" si="216"/>
        <v>262.85000000000002</v>
      </c>
      <c r="J315" s="21">
        <f t="shared" ca="1" si="217"/>
        <v>65.64</v>
      </c>
      <c r="K315" s="253">
        <f t="shared" ca="1" si="218"/>
        <v>328.2</v>
      </c>
      <c r="L315" s="90"/>
    </row>
    <row r="316" spans="1:16" ht="36.75" customHeight="1" x14ac:dyDescent="0.25">
      <c r="B316" s="268" t="s">
        <v>46739</v>
      </c>
      <c r="C316" s="163" t="str">
        <f>IFERROR(IF(D316&lt;&gt;"",INDEX('BASE-REFERENCIA'!A:A,MATCH(ORÇAMENTO!D316,'BASE-REFERENCIA'!B:B,0)),""),"-")</f>
        <v>COMPOSIÇÃO</v>
      </c>
      <c r="D316" s="168" t="s">
        <v>28207</v>
      </c>
      <c r="E316" s="167" t="str">
        <f>IF(D316&lt;&gt;"",INDEX('BASE-REFERENCIA'!C:C,MATCH(ORÇAMENTO!D316,'BASE-REFERENCIA'!B:B,0)),"")</f>
        <v>Tubo de cobre com isolamento térmico - ø 3/4" esp. 9mm - BASEADO EM IOPES (161005)</v>
      </c>
      <c r="F316" s="163" t="str">
        <f>IF(D316&lt;&gt;"",INDEX('BASE-REFERENCIA'!D:D,MATCH(ORÇAMENTO!D316,'BASE-REFERENCIA'!B:B,0)),"")</f>
        <v>m</v>
      </c>
      <c r="G316" s="169">
        <v>5</v>
      </c>
      <c r="H316" s="21">
        <f>IF(D316&lt;&gt;"",INDEX('BASE-REFERENCIA'!F:F,MATCH(ORÇAMENTO!D316,'BASE-REFERENCIA'!B:B,0)),"")</f>
        <v>64.819999999999993</v>
      </c>
      <c r="I316" s="21">
        <f t="shared" si="216"/>
        <v>324.10000000000002</v>
      </c>
      <c r="J316" s="21">
        <f t="shared" ca="1" si="217"/>
        <v>80.94</v>
      </c>
      <c r="K316" s="253">
        <f t="shared" ca="1" si="218"/>
        <v>404.7</v>
      </c>
      <c r="L316" s="90"/>
    </row>
    <row r="317" spans="1:16" ht="15" customHeight="1" x14ac:dyDescent="0.25">
      <c r="B317" s="254"/>
      <c r="C317" s="126"/>
      <c r="D317" s="126"/>
      <c r="E317" s="125" t="s">
        <v>46741</v>
      </c>
      <c r="F317" s="126"/>
      <c r="G317" s="126"/>
      <c r="H317" s="126"/>
      <c r="I317" s="126"/>
      <c r="J317" s="124"/>
      <c r="K317" s="255">
        <f ca="1">SUBTOTAL(9,OFFSET(K314,1,0):OFFSET(K317,-1,0))</f>
        <v>732.9</v>
      </c>
      <c r="L317" s="89"/>
      <c r="M317" s="88"/>
      <c r="N317" s="88"/>
      <c r="O317" s="88"/>
      <c r="P317" s="88"/>
    </row>
    <row r="318" spans="1:16" ht="15" customHeight="1" x14ac:dyDescent="0.25">
      <c r="A318" s="6"/>
      <c r="B318" s="256"/>
      <c r="C318" s="134"/>
      <c r="D318" s="134"/>
      <c r="E318" s="157" t="s">
        <v>46740</v>
      </c>
      <c r="F318" s="134"/>
      <c r="G318" s="134"/>
      <c r="H318" s="134"/>
      <c r="I318" s="134"/>
      <c r="J318" s="135"/>
      <c r="K318" s="257">
        <f ca="1">SUBTOTAL(9,OFFSET(K281,1,0):OFFSET(K318,-1,0))</f>
        <v>51688.849999999991</v>
      </c>
      <c r="L318" s="90"/>
    </row>
    <row r="319" spans="1:16" x14ac:dyDescent="0.25">
      <c r="B319" s="258"/>
      <c r="C319" s="137"/>
      <c r="D319" s="137"/>
      <c r="E319" s="158" t="s">
        <v>46743</v>
      </c>
      <c r="F319" s="137"/>
      <c r="G319" s="137"/>
      <c r="H319" s="137"/>
      <c r="I319" s="137"/>
      <c r="J319" s="138"/>
      <c r="K319" s="259">
        <f ca="1">SUBTOTAL(9,OFFSET(K280,1,0):OFFSET(K319,-1,0))</f>
        <v>51688.849999999991</v>
      </c>
      <c r="L319" s="91"/>
      <c r="M319" s="87"/>
      <c r="N319" s="87"/>
      <c r="O319" s="87"/>
      <c r="P319" s="87"/>
    </row>
    <row r="320" spans="1:16" s="96" customFormat="1" ht="15" customHeight="1" x14ac:dyDescent="0.25">
      <c r="A320" s="92"/>
      <c r="B320" s="260"/>
      <c r="C320" s="93"/>
      <c r="D320" s="93"/>
      <c r="E320" s="184"/>
      <c r="F320" s="93"/>
      <c r="G320" s="93"/>
      <c r="H320" s="93"/>
      <c r="I320" s="93"/>
      <c r="J320" s="94"/>
      <c r="K320" s="261"/>
      <c r="L320" s="95"/>
    </row>
    <row r="321" spans="1:16" x14ac:dyDescent="0.25">
      <c r="B321" s="262">
        <v>8</v>
      </c>
      <c r="C321" s="187" t="str">
        <f>IFERROR(IF(D321&lt;&gt;"",INDEX('BASE-REFERENCIA'!A:A,MATCH(ORÇAMENTO!D321,'BASE-REFERENCIA'!B:B,0)),""),"-")</f>
        <v/>
      </c>
      <c r="D321" s="188"/>
      <c r="E321" s="153" t="s">
        <v>19128</v>
      </c>
      <c r="F321" s="188" t="str">
        <f>IF(D321&lt;&gt;"",INDEX('BASE-REFERENCIA'!D:D,MATCH(ORÇAMENTO!D321,'BASE-REFERENCIA'!B:B,0)),"")</f>
        <v/>
      </c>
      <c r="G321" s="189"/>
      <c r="H321" s="190" t="str">
        <f>IF(D321&lt;&gt;"",INDEX('BASE-REFERENCIA'!F:F,MATCH(ORÇAMENTO!D321,'BASE-REFERENCIA'!B:B,0)),"")</f>
        <v/>
      </c>
      <c r="I321" s="190" t="str">
        <f t="shared" ref="I321:I325" si="219">IF(D321&lt;&gt;"",ROUND(G321*H321,2),"")</f>
        <v/>
      </c>
      <c r="J321" s="191" t="str">
        <f t="shared" ref="J321:J325" si="220">IF(D321&lt;&gt;"",ROUND(H321*(1+$D$5),2),"")</f>
        <v/>
      </c>
      <c r="K321" s="263" t="str">
        <f t="shared" ref="K321:K325" si="221">IF(D321&lt;&gt;"",ROUND(G321*J321,2),"")</f>
        <v/>
      </c>
      <c r="L321" s="91"/>
      <c r="M321" s="87"/>
      <c r="N321" s="87"/>
      <c r="O321" s="87"/>
      <c r="P321" s="87"/>
    </row>
    <row r="322" spans="1:16" x14ac:dyDescent="0.25">
      <c r="B322" s="264" t="s">
        <v>29272</v>
      </c>
      <c r="C322" s="154" t="str">
        <f>IFERROR(IF(D322&lt;&gt;"",INDEX('BASE-REFERENCIA'!A:A,MATCH(ORÇAMENTO!D322,'BASE-REFERENCIA'!B:B,0)),""),"-")</f>
        <v/>
      </c>
      <c r="D322" s="155"/>
      <c r="E322" s="155" t="s">
        <v>46747</v>
      </c>
      <c r="F322" s="155" t="str">
        <f>IF(D322&lt;&gt;"",INDEX('BASE-REFERENCIA'!D:D,MATCH(ORÇAMENTO!D322,'BASE-REFERENCIA'!B:B,0)),"")</f>
        <v/>
      </c>
      <c r="G322" s="210"/>
      <c r="H322" s="211" t="str">
        <f>IF(D322&lt;&gt;"",INDEX('BASE-REFERENCIA'!F:F,MATCH(ORÇAMENTO!D322,'BASE-REFERENCIA'!B:B,0)),"")</f>
        <v/>
      </c>
      <c r="I322" s="211" t="str">
        <f t="shared" si="219"/>
        <v/>
      </c>
      <c r="J322" s="229" t="str">
        <f t="shared" si="220"/>
        <v/>
      </c>
      <c r="K322" s="265" t="str">
        <f t="shared" si="221"/>
        <v/>
      </c>
      <c r="L322" s="90"/>
    </row>
    <row r="323" spans="1:16" x14ac:dyDescent="0.25">
      <c r="B323" s="266" t="s">
        <v>46744</v>
      </c>
      <c r="C323" s="159" t="str">
        <f>IFERROR(IF(D323&lt;&gt;"",INDEX('BASE-REFERENCIA'!A:A,MATCH(ORÇAMENTO!D323,'BASE-REFERENCIA'!B:B,0)),""),"-")</f>
        <v/>
      </c>
      <c r="D323" s="160"/>
      <c r="E323" s="160" t="s">
        <v>46748</v>
      </c>
      <c r="F323" s="160" t="str">
        <f>IF(D323&lt;&gt;"",INDEX('BASE-REFERENCIA'!D:D,MATCH(ORÇAMENTO!D323,'BASE-REFERENCIA'!B:B,0)),"")</f>
        <v/>
      </c>
      <c r="G323" s="212"/>
      <c r="H323" s="213" t="str">
        <f>IF(D323&lt;&gt;"",INDEX('BASE-REFERENCIA'!F:F,MATCH(ORÇAMENTO!D323,'BASE-REFERENCIA'!B:B,0)),"")</f>
        <v/>
      </c>
      <c r="I323" s="213" t="str">
        <f t="shared" si="219"/>
        <v/>
      </c>
      <c r="J323" s="228" t="str">
        <f t="shared" si="220"/>
        <v/>
      </c>
      <c r="K323" s="267" t="str">
        <f t="shared" si="221"/>
        <v/>
      </c>
      <c r="L323" s="89"/>
      <c r="M323" s="88"/>
      <c r="N323" s="88"/>
      <c r="O323" s="88"/>
      <c r="P323" s="88"/>
    </row>
    <row r="324" spans="1:16" ht="30" x14ac:dyDescent="0.25">
      <c r="B324" s="268" t="s">
        <v>46745</v>
      </c>
      <c r="C324" s="163" t="str">
        <f>IFERROR(IF(D324&lt;&gt;"",INDEX('BASE-REFERENCIA'!A:A,MATCH(ORÇAMENTO!D324,'BASE-REFERENCIA'!B:B,0)),""),"-")</f>
        <v>COMPOSIÇÃO</v>
      </c>
      <c r="D324" s="168" t="s">
        <v>28208</v>
      </c>
      <c r="E324" s="167" t="str">
        <f>IF(D324&lt;&gt;"",INDEX('BASE-REFERENCIA'!C:C,MATCH(ORÇAMENTO!D324,'BASE-REFERENCIA'!B:B,0)),"")</f>
        <v>CAIXA DE PASSAGEM 40x40cm COM GRELHA REMOVIVEL - BASEADO EM SBC (055895)</v>
      </c>
      <c r="F324" s="163" t="str">
        <f>IF(D324&lt;&gt;"",INDEX('BASE-REFERENCIA'!D:D,MATCH(ORÇAMENTO!D324,'BASE-REFERENCIA'!B:B,0)),"")</f>
        <v>UN</v>
      </c>
      <c r="G324" s="169">
        <v>4</v>
      </c>
      <c r="H324" s="170">
        <f>IF(D324&lt;&gt;"",INDEX('BASE-REFERENCIA'!F:F,MATCH(ORÇAMENTO!D324,'BASE-REFERENCIA'!B:B,0)),"")</f>
        <v>584.96</v>
      </c>
      <c r="I324" s="21">
        <f t="shared" si="219"/>
        <v>2339.84</v>
      </c>
      <c r="J324" s="21">
        <f t="shared" ca="1" si="220"/>
        <v>730.44</v>
      </c>
      <c r="K324" s="253">
        <f t="shared" ca="1" si="221"/>
        <v>2921.76</v>
      </c>
      <c r="L324" s="90"/>
    </row>
    <row r="325" spans="1:16" ht="120" x14ac:dyDescent="0.25">
      <c r="B325" s="268" t="s">
        <v>46746</v>
      </c>
      <c r="C325" s="163" t="str">
        <f>IFERROR(IF(D325&lt;&gt;"",INDEX('BASE-REFERENCIA'!A:A,MATCH(ORÇAMENTO!D325,'BASE-REFERENCIA'!B:B,0)),""),"-")</f>
        <v>COMPOSIÇÃO</v>
      </c>
      <c r="D325" s="168" t="s">
        <v>28209</v>
      </c>
      <c r="E325" s="167" t="str">
        <f>IF(D325&lt;&gt;"",INDEX('BASE-REFERENCIA'!C:C,MATCH(ORÇAMENTO!D325,'BASE-REFERENCIA'!B:B,0)),"")</f>
        <v>CAIXA DE DRENAGEM DE INFILTRAÇÃO EM ALVENARIA (40X40X40CM), REVESTIMENTO EM ARGAMASSA COM ADITIVO IMPERMEABILIZANTE, COM TAMPA EM GRELHA, INCLUSIVE ESCAVAÇÃO, REATERRO E TRANSPORTE E RETIRADA DO MATERIAL ESCAVADO (EM CAÇAMBA) - BASEADO EMSETOP (ED-49908)</v>
      </c>
      <c r="F325" s="163" t="str">
        <f>IF(D325&lt;&gt;"",INDEX('BASE-REFERENCIA'!D:D,MATCH(ORÇAMENTO!D325,'BASE-REFERENCIA'!B:B,0)),"")</f>
        <v>un</v>
      </c>
      <c r="G325" s="169">
        <v>2</v>
      </c>
      <c r="H325" s="170">
        <f>IF(D325&lt;&gt;"",INDEX('BASE-REFERENCIA'!F:F,MATCH(ORÇAMENTO!D325,'BASE-REFERENCIA'!B:B,0)),"")</f>
        <v>414.35</v>
      </c>
      <c r="I325" s="21">
        <f t="shared" si="219"/>
        <v>828.7</v>
      </c>
      <c r="J325" s="21">
        <f t="shared" ca="1" si="220"/>
        <v>517.4</v>
      </c>
      <c r="K325" s="253">
        <f t="shared" ca="1" si="221"/>
        <v>1034.8</v>
      </c>
      <c r="L325" s="90"/>
    </row>
    <row r="326" spans="1:16" ht="15" customHeight="1" x14ac:dyDescent="0.25">
      <c r="B326" s="254"/>
      <c r="C326" s="126"/>
      <c r="D326" s="126"/>
      <c r="E326" s="125" t="s">
        <v>46749</v>
      </c>
      <c r="F326" s="126"/>
      <c r="G326" s="126"/>
      <c r="H326" s="126"/>
      <c r="I326" s="126"/>
      <c r="J326" s="124"/>
      <c r="K326" s="255">
        <f ca="1">SUBTOTAL(9,OFFSET(K323,1,0):OFFSET(K326,-1,0))</f>
        <v>3956.5600000000004</v>
      </c>
      <c r="L326" s="89"/>
      <c r="M326" s="88"/>
      <c r="N326" s="88"/>
      <c r="O326" s="88"/>
      <c r="P326" s="88"/>
    </row>
    <row r="327" spans="1:16" s="96" customFormat="1" ht="11.25" customHeight="1" x14ac:dyDescent="0.25">
      <c r="A327" s="92"/>
      <c r="B327" s="260"/>
      <c r="C327" s="93"/>
      <c r="D327" s="93"/>
      <c r="E327" s="93"/>
      <c r="F327" s="93"/>
      <c r="G327" s="93"/>
      <c r="H327" s="93"/>
      <c r="I327" s="93"/>
      <c r="J327" s="94"/>
      <c r="K327" s="261"/>
      <c r="L327" s="95"/>
    </row>
    <row r="328" spans="1:16" x14ac:dyDescent="0.25">
      <c r="B328" s="266" t="s">
        <v>46750</v>
      </c>
      <c r="C328" s="161" t="str">
        <f>IFERROR(IF(D328&lt;&gt;"",INDEX('BASE-REFERENCIA'!A:A,MATCH(ORÇAMENTO!D328,'BASE-REFERENCIA'!B:B,0)),""),"-")</f>
        <v/>
      </c>
      <c r="D328" s="161"/>
      <c r="E328" s="133" t="s">
        <v>46752</v>
      </c>
      <c r="F328" s="161" t="str">
        <f>IF(D328&lt;&gt;"",INDEX('BASE-REFERENCIA'!D:D,MATCH(ORÇAMENTO!D328,'BASE-REFERENCIA'!B:B,0)),"")</f>
        <v/>
      </c>
      <c r="G328" s="208"/>
      <c r="H328" s="209" t="str">
        <f>IF(D328&lt;&gt;"",INDEX('BASE-REFERENCIA'!F:F,MATCH(ORÇAMENTO!D328,'BASE-REFERENCIA'!B:B,0)),"")</f>
        <v/>
      </c>
      <c r="I328" s="209" t="str">
        <f t="shared" ref="I328:I330" si="222">IF(D328&lt;&gt;"",ROUND(G328*H328,2),"")</f>
        <v/>
      </c>
      <c r="J328" s="209" t="str">
        <f t="shared" ref="J328:J330" si="223">IF(D328&lt;&gt;"",ROUND(H328*(1+$D$5),2),"")</f>
        <v/>
      </c>
      <c r="K328" s="267" t="str">
        <f t="shared" ref="K328:K330" si="224">IF(D328&lt;&gt;"",ROUND(G328*J328,2),"")</f>
        <v/>
      </c>
      <c r="L328" s="89"/>
      <c r="M328" s="88"/>
      <c r="N328" s="88"/>
      <c r="O328" s="88"/>
      <c r="P328" s="88"/>
    </row>
    <row r="329" spans="1:16" ht="60" x14ac:dyDescent="0.25">
      <c r="B329" s="268" t="s">
        <v>46751</v>
      </c>
      <c r="C329" s="163" t="str">
        <f>IFERROR(IF(D329&lt;&gt;"",INDEX('BASE-REFERENCIA'!A:A,MATCH(ORÇAMENTO!D329,'BASE-REFERENCIA'!B:B,0)),""),"-")</f>
        <v>SINAPI</v>
      </c>
      <c r="D329" s="168">
        <v>89531</v>
      </c>
      <c r="E329" s="167" t="str">
        <f>IF(D329&lt;&gt;"",INDEX('BASE-REFERENCIA'!C:C,MATCH(ORÇAMENTO!D329,'BASE-REFERENCIA'!B:B,0)),"")</f>
        <v>JOELHO 45 GRAUS, PVC, SERIE R, ÁGUA PLUVIAL, DN 100 MM, JUNTA ELÁSTICA, FORNECIDO E INSTALADO EM RAMAL DE ENCAMINHAMENTO. AF_06/2022</v>
      </c>
      <c r="F329" s="163" t="str">
        <f>IF(D329&lt;&gt;"",INDEX('BASE-REFERENCIA'!D:D,MATCH(ORÇAMENTO!D329,'BASE-REFERENCIA'!B:B,0)),"")</f>
        <v>UN</v>
      </c>
      <c r="G329" s="169">
        <v>2</v>
      </c>
      <c r="H329" s="21">
        <f>IF(D329&lt;&gt;"",INDEX('BASE-REFERENCIA'!F:F,MATCH(ORÇAMENTO!D329,'BASE-REFERENCIA'!B:B,0)),"")</f>
        <v>40.43</v>
      </c>
      <c r="I329" s="21">
        <f t="shared" si="222"/>
        <v>80.86</v>
      </c>
      <c r="J329" s="21">
        <f t="shared" ca="1" si="223"/>
        <v>50.48</v>
      </c>
      <c r="K329" s="253">
        <f t="shared" ca="1" si="224"/>
        <v>100.96</v>
      </c>
      <c r="L329" s="90"/>
    </row>
    <row r="330" spans="1:16" ht="60" x14ac:dyDescent="0.25">
      <c r="B330" s="268" t="s">
        <v>46754</v>
      </c>
      <c r="C330" s="163" t="str">
        <f>IFERROR(IF(D330&lt;&gt;"",INDEX('BASE-REFERENCIA'!A:A,MATCH(ORÇAMENTO!D330,'BASE-REFERENCIA'!B:B,0)),""),"-")</f>
        <v>SINAPI</v>
      </c>
      <c r="D330" s="168">
        <v>89529</v>
      </c>
      <c r="E330" s="167" t="str">
        <f>IF(D330&lt;&gt;"",INDEX('BASE-REFERENCIA'!C:C,MATCH(ORÇAMENTO!D330,'BASE-REFERENCIA'!B:B,0)),"")</f>
        <v>JOELHO 90 GRAUS, PVC, SERIE R, ÁGUA PLUVIAL, DN 100 MM, JUNTA ELÁSTICA, FORNECIDO E INSTALADO EM RAMAL DE ENCAMINHAMENTO. AF_06/2022</v>
      </c>
      <c r="F330" s="163" t="str">
        <f>IF(D330&lt;&gt;"",INDEX('BASE-REFERENCIA'!D:D,MATCH(ORÇAMENTO!D330,'BASE-REFERENCIA'!B:B,0)),"")</f>
        <v>UN</v>
      </c>
      <c r="G330" s="169">
        <v>9</v>
      </c>
      <c r="H330" s="21">
        <f>IF(D330&lt;&gt;"",INDEX('BASE-REFERENCIA'!F:F,MATCH(ORÇAMENTO!D330,'BASE-REFERENCIA'!B:B,0)),"")</f>
        <v>39.28</v>
      </c>
      <c r="I330" s="21">
        <f t="shared" si="222"/>
        <v>353.52</v>
      </c>
      <c r="J330" s="21">
        <f t="shared" ca="1" si="223"/>
        <v>49.05</v>
      </c>
      <c r="K330" s="253">
        <f t="shared" ca="1" si="224"/>
        <v>441.45</v>
      </c>
      <c r="L330" s="90"/>
    </row>
    <row r="331" spans="1:16" ht="60" x14ac:dyDescent="0.25">
      <c r="B331" s="268" t="s">
        <v>46755</v>
      </c>
      <c r="C331" s="163" t="str">
        <f>IFERROR(IF(D331&lt;&gt;"",INDEX('BASE-REFERENCIA'!A:A,MATCH(ORÇAMENTO!D331,'BASE-REFERENCIA'!B:B,0)),""),"-")</f>
        <v>SINAPI</v>
      </c>
      <c r="D331" s="168">
        <v>89554</v>
      </c>
      <c r="E331" s="167" t="str">
        <f>IF(D331&lt;&gt;"",INDEX('BASE-REFERENCIA'!C:C,MATCH(ORÇAMENTO!D331,'BASE-REFERENCIA'!B:B,0)),"")</f>
        <v>LUVA SIMPLES, PVC, SERIE R, ÁGUA PLUVIAL, DN 100 MM, JUNTA ELÁSTICA, FORNECIDO E INSTALADO EM RAMAL DE ENCAMINHAMENTO. AF_06/2022</v>
      </c>
      <c r="F331" s="163" t="str">
        <f>IF(D331&lt;&gt;"",INDEX('BASE-REFERENCIA'!D:D,MATCH(ORÇAMENTO!D331,'BASE-REFERENCIA'!B:B,0)),"")</f>
        <v>UN</v>
      </c>
      <c r="G331" s="169">
        <v>3</v>
      </c>
      <c r="H331" s="21">
        <f>IF(D331&lt;&gt;"",INDEX('BASE-REFERENCIA'!F:F,MATCH(ORÇAMENTO!D331,'BASE-REFERENCIA'!B:B,0)),"")</f>
        <v>30.35</v>
      </c>
      <c r="I331" s="21">
        <f t="shared" ref="I331:I332" si="225">IF(D331&lt;&gt;"",ROUND(G331*H331,2),"")</f>
        <v>91.05</v>
      </c>
      <c r="J331" s="21">
        <f t="shared" ref="J331:J332" ca="1" si="226">IF(D331&lt;&gt;"",ROUND(H331*(1+$D$5),2),"")</f>
        <v>37.9</v>
      </c>
      <c r="K331" s="253">
        <f t="shared" ref="K331:K332" ca="1" si="227">IF(D331&lt;&gt;"",ROUND(G331*J331,2),"")</f>
        <v>113.7</v>
      </c>
      <c r="L331" s="90"/>
    </row>
    <row r="332" spans="1:16" ht="60" x14ac:dyDescent="0.25">
      <c r="B332" s="268" t="s">
        <v>46756</v>
      </c>
      <c r="C332" s="163" t="str">
        <f>IFERROR(IF(D332&lt;&gt;"",INDEX('BASE-REFERENCIA'!A:A,MATCH(ORÇAMENTO!D332,'BASE-REFERENCIA'!B:B,0)),""),"-")</f>
        <v>SINAPI</v>
      </c>
      <c r="D332" s="168">
        <v>89677</v>
      </c>
      <c r="E332" s="167" t="str">
        <f>IF(D332&lt;&gt;"",INDEX('BASE-REFERENCIA'!C:C,MATCH(ORÇAMENTO!D332,'BASE-REFERENCIA'!B:B,0)),"")</f>
        <v>LUVA SIMPLES, PVC, SERIE R, ÁGUA PLUVIAL, DN 150 MM, JUNTA ELÁSTICA, FORNECIDO E INSTALADO EM CONDUTORES VERTICAIS DE ÁGUAS PLUVIAIS. AF_06/2022</v>
      </c>
      <c r="F332" s="163" t="str">
        <f>IF(D332&lt;&gt;"",INDEX('BASE-REFERENCIA'!D:D,MATCH(ORÇAMENTO!D332,'BASE-REFERENCIA'!B:B,0)),"")</f>
        <v>UN</v>
      </c>
      <c r="G332" s="169">
        <v>2</v>
      </c>
      <c r="H332" s="21">
        <f>IF(D332&lt;&gt;"",INDEX('BASE-REFERENCIA'!F:F,MATCH(ORÇAMENTO!D332,'BASE-REFERENCIA'!B:B,0)),"")</f>
        <v>82.46</v>
      </c>
      <c r="I332" s="21">
        <f t="shared" si="225"/>
        <v>164.92</v>
      </c>
      <c r="J332" s="21">
        <f t="shared" ca="1" si="226"/>
        <v>102.97</v>
      </c>
      <c r="K332" s="253">
        <f t="shared" ca="1" si="227"/>
        <v>205.94</v>
      </c>
      <c r="L332" s="90"/>
    </row>
    <row r="333" spans="1:16" ht="60" x14ac:dyDescent="0.25">
      <c r="B333" s="268" t="s">
        <v>46757</v>
      </c>
      <c r="C333" s="163" t="str">
        <f>IFERROR(IF(D333&lt;&gt;"",INDEX('BASE-REFERENCIA'!A:A,MATCH(ORÇAMENTO!D333,'BASE-REFERENCIA'!B:B,0)),""),"-")</f>
        <v>SICOR</v>
      </c>
      <c r="D333" s="168" t="s">
        <v>19186</v>
      </c>
      <c r="E333" s="167" t="str">
        <f>IF(D333&lt;&gt;"",INDEX('BASE-REFERENCIA'!C:C,MATCH(ORÇAMENTO!D333,'BASE-REFERENCIA'!B:B,0)),"")</f>
        <v>FORNECIMENTO E ASSENTAMENTO DE TUBO PVC RÍGIDO, DRENAGEM/PLUVIAL, PBV - SÉRIE NORMAL, DN 100 MM (4"), INCLUSIVE CONEXÕES</v>
      </c>
      <c r="F333" s="163" t="str">
        <f>IF(D333&lt;&gt;"",INDEX('BASE-REFERENCIA'!D:D,MATCH(ORÇAMENTO!D333,'BASE-REFERENCIA'!B:B,0)),"")</f>
        <v>m</v>
      </c>
      <c r="G333" s="169">
        <v>12</v>
      </c>
      <c r="H333" s="21">
        <f>IF(D333&lt;&gt;"",INDEX('BASE-REFERENCIA'!F:F,MATCH(ORÇAMENTO!D333,'BASE-REFERENCIA'!B:B,0)),"")</f>
        <v>37.31</v>
      </c>
      <c r="I333" s="21">
        <f t="shared" ref="I333" si="228">IF(D333&lt;&gt;"",ROUND(G333*H333,2),"")</f>
        <v>447.72</v>
      </c>
      <c r="J333" s="21">
        <f t="shared" ref="J333" ca="1" si="229">IF(D333&lt;&gt;"",ROUND(H333*(1+$D$5),2),"")</f>
        <v>46.59</v>
      </c>
      <c r="K333" s="253">
        <f t="shared" ref="K333" ca="1" si="230">IF(D333&lt;&gt;"",ROUND(G333*J333,2),"")</f>
        <v>559.08000000000004</v>
      </c>
      <c r="L333" s="90"/>
    </row>
    <row r="334" spans="1:16" ht="15" customHeight="1" x14ac:dyDescent="0.25">
      <c r="B334" s="254"/>
      <c r="C334" s="126"/>
      <c r="D334" s="126"/>
      <c r="E334" s="125" t="s">
        <v>46753</v>
      </c>
      <c r="F334" s="126"/>
      <c r="G334" s="126"/>
      <c r="H334" s="126"/>
      <c r="I334" s="126"/>
      <c r="J334" s="124"/>
      <c r="K334" s="255">
        <f ca="1">SUBTOTAL(9,OFFSET(K328,1,0):OFFSET(K334,-1,0))</f>
        <v>1421.13</v>
      </c>
      <c r="L334" s="89"/>
      <c r="M334" s="88"/>
      <c r="N334" s="88"/>
      <c r="O334" s="88"/>
      <c r="P334" s="88"/>
    </row>
    <row r="335" spans="1:16" ht="18" customHeight="1" x14ac:dyDescent="0.25">
      <c r="A335" s="6"/>
      <c r="B335" s="256"/>
      <c r="C335" s="134"/>
      <c r="D335" s="134"/>
      <c r="E335" s="157" t="s">
        <v>46758</v>
      </c>
      <c r="F335" s="134"/>
      <c r="G335" s="134"/>
      <c r="H335" s="134"/>
      <c r="I335" s="134"/>
      <c r="J335" s="135"/>
      <c r="K335" s="257">
        <f ca="1">SUBTOTAL(9,OFFSET(K322,1,0):OFFSET(K335,-1,0))</f>
        <v>5377.69</v>
      </c>
      <c r="L335" s="90"/>
    </row>
    <row r="336" spans="1:16" s="96" customFormat="1" ht="18" customHeight="1" x14ac:dyDescent="0.25">
      <c r="A336" s="92"/>
      <c r="B336" s="260"/>
      <c r="C336" s="93"/>
      <c r="D336" s="93"/>
      <c r="E336" s="93"/>
      <c r="F336" s="93"/>
      <c r="G336" s="93"/>
      <c r="H336" s="93"/>
      <c r="I336" s="93"/>
      <c r="J336" s="94"/>
      <c r="K336" s="261"/>
      <c r="L336" s="95"/>
    </row>
    <row r="337" spans="1:16" x14ac:dyDescent="0.25">
      <c r="B337" s="264" t="s">
        <v>29273</v>
      </c>
      <c r="C337" s="154" t="str">
        <f>IFERROR(IF(D337&lt;&gt;"",INDEX('BASE-REFERENCIA'!A:A,MATCH(ORÇAMENTO!D337,'BASE-REFERENCIA'!B:B,0)),""),"-")</f>
        <v/>
      </c>
      <c r="D337" s="155"/>
      <c r="E337" s="155" t="s">
        <v>46760</v>
      </c>
      <c r="F337" s="155" t="str">
        <f>IF(D337&lt;&gt;"",INDEX('BASE-REFERENCIA'!D:D,MATCH(ORÇAMENTO!D337,'BASE-REFERENCIA'!B:B,0)),"")</f>
        <v/>
      </c>
      <c r="G337" s="210"/>
      <c r="H337" s="211" t="str">
        <f>IF(D337&lt;&gt;"",INDEX('BASE-REFERENCIA'!F:F,MATCH(ORÇAMENTO!D337,'BASE-REFERENCIA'!B:B,0)),"")</f>
        <v/>
      </c>
      <c r="I337" s="211" t="str">
        <f t="shared" ref="I337:I340" si="231">IF(D337&lt;&gt;"",ROUND(G337*H337,2),"")</f>
        <v/>
      </c>
      <c r="J337" s="229" t="str">
        <f t="shared" ref="J337:J340" si="232">IF(D337&lt;&gt;"",ROUND(H337*(1+$D$5),2),"")</f>
        <v/>
      </c>
      <c r="K337" s="265" t="str">
        <f t="shared" ref="K337:K340" si="233">IF(D337&lt;&gt;"",ROUND(G337*J337,2),"")</f>
        <v/>
      </c>
      <c r="L337" s="90"/>
    </row>
    <row r="338" spans="1:16" x14ac:dyDescent="0.25">
      <c r="B338" s="266" t="s">
        <v>46762</v>
      </c>
      <c r="C338" s="159" t="str">
        <f>IFERROR(IF(D338&lt;&gt;"",INDEX('BASE-REFERENCIA'!A:A,MATCH(ORÇAMENTO!D338,'BASE-REFERENCIA'!B:B,0)),""),"-")</f>
        <v/>
      </c>
      <c r="D338" s="160"/>
      <c r="E338" s="160" t="s">
        <v>46761</v>
      </c>
      <c r="F338" s="160" t="str">
        <f>IF(D338&lt;&gt;"",INDEX('BASE-REFERENCIA'!D:D,MATCH(ORÇAMENTO!D338,'BASE-REFERENCIA'!B:B,0)),"")</f>
        <v/>
      </c>
      <c r="G338" s="212"/>
      <c r="H338" s="213" t="str">
        <f>IF(D338&lt;&gt;"",INDEX('BASE-REFERENCIA'!F:F,MATCH(ORÇAMENTO!D338,'BASE-REFERENCIA'!B:B,0)),"")</f>
        <v/>
      </c>
      <c r="I338" s="213" t="str">
        <f t="shared" si="231"/>
        <v/>
      </c>
      <c r="J338" s="228" t="str">
        <f t="shared" si="232"/>
        <v/>
      </c>
      <c r="K338" s="267" t="str">
        <f t="shared" si="233"/>
        <v/>
      </c>
      <c r="L338" s="89"/>
      <c r="M338" s="88"/>
      <c r="N338" s="88"/>
      <c r="O338" s="88"/>
      <c r="P338" s="88"/>
    </row>
    <row r="339" spans="1:16" ht="60" x14ac:dyDescent="0.25">
      <c r="B339" s="268" t="s">
        <v>46763</v>
      </c>
      <c r="C339" s="163" t="str">
        <f>IFERROR(IF(D339&lt;&gt;"",INDEX('BASE-REFERENCIA'!A:A,MATCH(ORÇAMENTO!D339,'BASE-REFERENCIA'!B:B,0)),""),"-")</f>
        <v>SICOR</v>
      </c>
      <c r="D339" s="168" t="s">
        <v>19186</v>
      </c>
      <c r="E339" s="167" t="str">
        <f>IF(D339&lt;&gt;"",INDEX('BASE-REFERENCIA'!C:C,MATCH(ORÇAMENTO!D339,'BASE-REFERENCIA'!B:B,0)),"")</f>
        <v>FORNECIMENTO E ASSENTAMENTO DE TUBO PVC RÍGIDO, DRENAGEM/PLUVIAL, PBV - SÉRIE NORMAL, DN 100 MM (4"), INCLUSIVE CONEXÕES</v>
      </c>
      <c r="F339" s="163" t="str">
        <f>IF(D339&lt;&gt;"",INDEX('BASE-REFERENCIA'!D:D,MATCH(ORÇAMENTO!D339,'BASE-REFERENCIA'!B:B,0)),"")</f>
        <v>m</v>
      </c>
      <c r="G339" s="169">
        <v>15</v>
      </c>
      <c r="H339" s="170">
        <f>IF(D339&lt;&gt;"",INDEX('BASE-REFERENCIA'!F:F,MATCH(ORÇAMENTO!D339,'BASE-REFERENCIA'!B:B,0)),"")</f>
        <v>37.31</v>
      </c>
      <c r="I339" s="21">
        <f t="shared" si="231"/>
        <v>559.65</v>
      </c>
      <c r="J339" s="21">
        <f t="shared" ca="1" si="232"/>
        <v>46.59</v>
      </c>
      <c r="K339" s="253">
        <f t="shared" ca="1" si="233"/>
        <v>698.85</v>
      </c>
      <c r="L339" s="90"/>
    </row>
    <row r="340" spans="1:16" ht="60" x14ac:dyDescent="0.25">
      <c r="B340" s="268" t="s">
        <v>46764</v>
      </c>
      <c r="C340" s="163" t="str">
        <f>IFERROR(IF(D340&lt;&gt;"",INDEX('BASE-REFERENCIA'!A:A,MATCH(ORÇAMENTO!D340,'BASE-REFERENCIA'!B:B,0)),""),"-")</f>
        <v>SICOR</v>
      </c>
      <c r="D340" s="168" t="s">
        <v>19188</v>
      </c>
      <c r="E340" s="167" t="str">
        <f>IF(D340&lt;&gt;"",INDEX('BASE-REFERENCIA'!C:C,MATCH(ORÇAMENTO!D340,'BASE-REFERENCIA'!B:B,0)),"")</f>
        <v>FORNECIMENTO E ASSENTAMENTO DE TUBO PVC RÍGIDO, DRENAGEM/PLUVIAL, PBV - SÉRIE NORMAL, DN 150 MM (6"), INCLUSIVE CONEXÕES</v>
      </c>
      <c r="F340" s="163" t="str">
        <f>IF(D340&lt;&gt;"",INDEX('BASE-REFERENCIA'!D:D,MATCH(ORÇAMENTO!D340,'BASE-REFERENCIA'!B:B,0)),"")</f>
        <v>m</v>
      </c>
      <c r="G340" s="169">
        <v>20</v>
      </c>
      <c r="H340" s="170">
        <f>IF(D340&lt;&gt;"",INDEX('BASE-REFERENCIA'!F:F,MATCH(ORÇAMENTO!D340,'BASE-REFERENCIA'!B:B,0)),"")</f>
        <v>65.069999999999993</v>
      </c>
      <c r="I340" s="21">
        <f t="shared" si="231"/>
        <v>1301.4000000000001</v>
      </c>
      <c r="J340" s="21">
        <f t="shared" ca="1" si="232"/>
        <v>81.25</v>
      </c>
      <c r="K340" s="253">
        <f t="shared" ca="1" si="233"/>
        <v>1625</v>
      </c>
      <c r="L340" s="90"/>
    </row>
    <row r="341" spans="1:16" ht="15" customHeight="1" x14ac:dyDescent="0.25">
      <c r="B341" s="254"/>
      <c r="C341" s="126"/>
      <c r="D341" s="126"/>
      <c r="E341" s="125" t="s">
        <v>46749</v>
      </c>
      <c r="F341" s="126"/>
      <c r="G341" s="126"/>
      <c r="H341" s="126"/>
      <c r="I341" s="126"/>
      <c r="J341" s="124"/>
      <c r="K341" s="255">
        <f ca="1">SUBTOTAL(9,OFFSET(K338,1,0):OFFSET(K341,-1,0))</f>
        <v>2323.85</v>
      </c>
      <c r="L341" s="89"/>
      <c r="M341" s="88"/>
      <c r="N341" s="88"/>
      <c r="O341" s="88"/>
      <c r="P341" s="88"/>
    </row>
    <row r="342" spans="1:16" ht="15" customHeight="1" x14ac:dyDescent="0.25">
      <c r="A342" s="6"/>
      <c r="B342" s="256"/>
      <c r="C342" s="134"/>
      <c r="D342" s="134"/>
      <c r="E342" s="157" t="s">
        <v>46765</v>
      </c>
      <c r="F342" s="134"/>
      <c r="G342" s="134"/>
      <c r="H342" s="134"/>
      <c r="I342" s="134"/>
      <c r="J342" s="135"/>
      <c r="K342" s="257">
        <f ca="1">SUBTOTAL(9,OFFSET(K337,1,0):OFFSET(K342,-1,0))</f>
        <v>2323.85</v>
      </c>
      <c r="L342" s="90"/>
    </row>
    <row r="343" spans="1:16" s="96" customFormat="1" ht="18" customHeight="1" x14ac:dyDescent="0.25">
      <c r="A343" s="92"/>
      <c r="B343" s="260"/>
      <c r="C343" s="93"/>
      <c r="D343" s="93"/>
      <c r="E343" s="93"/>
      <c r="F343" s="93"/>
      <c r="G343" s="93"/>
      <c r="H343" s="93"/>
      <c r="I343" s="93"/>
      <c r="J343" s="94"/>
      <c r="K343" s="261"/>
      <c r="L343" s="95"/>
    </row>
    <row r="344" spans="1:16" x14ac:dyDescent="0.25">
      <c r="B344" s="264" t="s">
        <v>29274</v>
      </c>
      <c r="C344" s="154" t="str">
        <f>IFERROR(IF(D344&lt;&gt;"",INDEX('BASE-REFERENCIA'!A:A,MATCH(ORÇAMENTO!D344,'BASE-REFERENCIA'!B:B,0)),""),"-")</f>
        <v/>
      </c>
      <c r="D344" s="155"/>
      <c r="E344" s="155" t="s">
        <v>46709</v>
      </c>
      <c r="F344" s="155" t="str">
        <f>IF(D344&lt;&gt;"",INDEX('BASE-REFERENCIA'!D:D,MATCH(ORÇAMENTO!D344,'BASE-REFERENCIA'!B:B,0)),"")</f>
        <v/>
      </c>
      <c r="G344" s="210"/>
      <c r="H344" s="211" t="str">
        <f>IF(D344&lt;&gt;"",INDEX('BASE-REFERENCIA'!F:F,MATCH(ORÇAMENTO!D344,'BASE-REFERENCIA'!B:B,0)),"")</f>
        <v/>
      </c>
      <c r="I344" s="211" t="str">
        <f t="shared" ref="I344:I346" si="234">IF(D344&lt;&gt;"",ROUND(G344*H344,2),"")</f>
        <v/>
      </c>
      <c r="J344" s="229" t="str">
        <f t="shared" ref="J344:J346" si="235">IF(D344&lt;&gt;"",ROUND(H344*(1+$D$5),2),"")</f>
        <v/>
      </c>
      <c r="K344" s="265" t="str">
        <f t="shared" ref="K344:K346" si="236">IF(D344&lt;&gt;"",ROUND(G344*J344,2),"")</f>
        <v/>
      </c>
      <c r="L344" s="90"/>
    </row>
    <row r="345" spans="1:16" x14ac:dyDescent="0.25">
      <c r="B345" s="266" t="s">
        <v>46767</v>
      </c>
      <c r="C345" s="159" t="str">
        <f>IFERROR(IF(D345&lt;&gt;"",INDEX('BASE-REFERENCIA'!A:A,MATCH(ORÇAMENTO!D345,'BASE-REFERENCIA'!B:B,0)),""),"-")</f>
        <v/>
      </c>
      <c r="D345" s="160"/>
      <c r="E345" s="160" t="s">
        <v>46752</v>
      </c>
      <c r="F345" s="160" t="str">
        <f>IF(D345&lt;&gt;"",INDEX('BASE-REFERENCIA'!D:D,MATCH(ORÇAMENTO!D345,'BASE-REFERENCIA'!B:B,0)),"")</f>
        <v/>
      </c>
      <c r="G345" s="212"/>
      <c r="H345" s="213" t="str">
        <f>IF(D345&lt;&gt;"",INDEX('BASE-REFERENCIA'!F:F,MATCH(ORÇAMENTO!D345,'BASE-REFERENCIA'!B:B,0)),"")</f>
        <v/>
      </c>
      <c r="I345" s="213" t="str">
        <f t="shared" si="234"/>
        <v/>
      </c>
      <c r="J345" s="228" t="str">
        <f t="shared" si="235"/>
        <v/>
      </c>
      <c r="K345" s="267" t="str">
        <f t="shared" si="236"/>
        <v/>
      </c>
      <c r="L345" s="89"/>
      <c r="M345" s="88"/>
      <c r="N345" s="88"/>
      <c r="O345" s="88"/>
      <c r="P345" s="88"/>
    </row>
    <row r="346" spans="1:16" ht="60" x14ac:dyDescent="0.25">
      <c r="B346" s="268" t="s">
        <v>46768</v>
      </c>
      <c r="C346" s="163" t="str">
        <f>IFERROR(IF(D346&lt;&gt;"",INDEX('BASE-REFERENCIA'!A:A,MATCH(ORÇAMENTO!D346,'BASE-REFERENCIA'!B:B,0)),""),"-")</f>
        <v>SINAPI</v>
      </c>
      <c r="D346" s="168">
        <v>104319</v>
      </c>
      <c r="E346" s="167" t="str">
        <f>IF(D346&lt;&gt;"",INDEX('BASE-REFERENCIA'!C:C,MATCH(ORÇAMENTO!D346,'BASE-REFERENCIA'!B:B,0)),"")</f>
        <v>JOELHO 90 GRAUS, PVC, SOLDÁVEL, DN 32 MM, INSTALADO EM DRENO DE AR CONDICIONADO - FORNECIMENTO E INSTALAÇÃO. AF_08/2022</v>
      </c>
      <c r="F346" s="163" t="str">
        <f>IF(D346&lt;&gt;"",INDEX('BASE-REFERENCIA'!D:D,MATCH(ORÇAMENTO!D346,'BASE-REFERENCIA'!B:B,0)),"")</f>
        <v>UN</v>
      </c>
      <c r="G346" s="169">
        <v>2</v>
      </c>
      <c r="H346" s="170">
        <f>IF(D346&lt;&gt;"",INDEX('BASE-REFERENCIA'!F:F,MATCH(ORÇAMENTO!D346,'BASE-REFERENCIA'!B:B,0)),"")</f>
        <v>10.6</v>
      </c>
      <c r="I346" s="170">
        <f t="shared" si="234"/>
        <v>21.2</v>
      </c>
      <c r="J346" s="21">
        <f t="shared" ca="1" si="235"/>
        <v>13.24</v>
      </c>
      <c r="K346" s="253">
        <f t="shared" ca="1" si="236"/>
        <v>26.48</v>
      </c>
      <c r="L346" s="90"/>
    </row>
    <row r="347" spans="1:16" ht="15" customHeight="1" x14ac:dyDescent="0.25">
      <c r="B347" s="254"/>
      <c r="C347" s="126"/>
      <c r="D347" s="126"/>
      <c r="E347" s="125" t="s">
        <v>46772</v>
      </c>
      <c r="F347" s="126"/>
      <c r="G347" s="126"/>
      <c r="H347" s="126"/>
      <c r="I347" s="126"/>
      <c r="J347" s="124"/>
      <c r="K347" s="255">
        <f ca="1">SUBTOTAL(9,OFFSET(K345,1,0):OFFSET(K347,-1,0))</f>
        <v>26.48</v>
      </c>
      <c r="L347" s="89"/>
      <c r="M347" s="88"/>
      <c r="N347" s="88"/>
      <c r="O347" s="88"/>
      <c r="P347" s="88"/>
    </row>
    <row r="348" spans="1:16" s="96" customFormat="1" ht="11.25" customHeight="1" x14ac:dyDescent="0.25">
      <c r="A348" s="92"/>
      <c r="B348" s="260"/>
      <c r="C348" s="93"/>
      <c r="D348" s="93"/>
      <c r="E348" s="93"/>
      <c r="F348" s="93"/>
      <c r="G348" s="93"/>
      <c r="H348" s="93"/>
      <c r="I348" s="93"/>
      <c r="J348" s="94"/>
      <c r="K348" s="261"/>
      <c r="L348" s="95"/>
    </row>
    <row r="349" spans="1:16" x14ac:dyDescent="0.25">
      <c r="B349" s="266" t="s">
        <v>46769</v>
      </c>
      <c r="C349" s="161" t="str">
        <f>IFERROR(IF(D349&lt;&gt;"",INDEX('BASE-REFERENCIA'!A:A,MATCH(ORÇAMENTO!D349,'BASE-REFERENCIA'!B:B,0)),""),"-")</f>
        <v/>
      </c>
      <c r="D349" s="161"/>
      <c r="E349" s="133" t="s">
        <v>46771</v>
      </c>
      <c r="F349" s="161" t="str">
        <f>IF(D349&lt;&gt;"",INDEX('BASE-REFERENCIA'!D:D,MATCH(ORÇAMENTO!D349,'BASE-REFERENCIA'!B:B,0)),"")</f>
        <v/>
      </c>
      <c r="G349" s="208"/>
      <c r="H349" s="209" t="str">
        <f>IF(D349&lt;&gt;"",INDEX('BASE-REFERENCIA'!F:F,MATCH(ORÇAMENTO!D349,'BASE-REFERENCIA'!B:B,0)),"")</f>
        <v/>
      </c>
      <c r="I349" s="209" t="str">
        <f t="shared" ref="I349:I350" si="237">IF(D349&lt;&gt;"",ROUND(G349*H349,2),"")</f>
        <v/>
      </c>
      <c r="J349" s="209" t="str">
        <f t="shared" ref="J349:J350" si="238">IF(D349&lt;&gt;"",ROUND(H349*(1+$D$5),2),"")</f>
        <v/>
      </c>
      <c r="K349" s="267" t="str">
        <f t="shared" ref="K349:K350" si="239">IF(D349&lt;&gt;"",ROUND(G349*J349,2),"")</f>
        <v/>
      </c>
      <c r="L349" s="89"/>
      <c r="M349" s="88"/>
      <c r="N349" s="88"/>
      <c r="O349" s="88"/>
      <c r="P349" s="88"/>
    </row>
    <row r="350" spans="1:16" ht="38.25" customHeight="1" x14ac:dyDescent="0.25">
      <c r="B350" s="268" t="s">
        <v>46770</v>
      </c>
      <c r="C350" s="163" t="str">
        <f>IFERROR(IF(D350&lt;&gt;"",INDEX('BASE-REFERENCIA'!A:A,MATCH(ORÇAMENTO!D350,'BASE-REFERENCIA'!B:B,0)),""),"-")</f>
        <v>SINAPI</v>
      </c>
      <c r="D350" s="168">
        <v>104316</v>
      </c>
      <c r="E350" s="167" t="str">
        <f>IF(D350&lt;&gt;"",INDEX('BASE-REFERENCIA'!C:C,MATCH(ORÇAMENTO!D350,'BASE-REFERENCIA'!B:B,0)),"")</f>
        <v>TUBO, PVC, SOLDÁVEL, DE 32MM, INSTALADO EM DRENO DE AR CONDICIONADO - FORNECIMENTO E INSTALAÇÃO. AF_08/2022</v>
      </c>
      <c r="F350" s="163" t="str">
        <f>IF(D350&lt;&gt;"",INDEX('BASE-REFERENCIA'!D:D,MATCH(ORÇAMENTO!D350,'BASE-REFERENCIA'!B:B,0)),"")</f>
        <v>M</v>
      </c>
      <c r="G350" s="169">
        <v>4</v>
      </c>
      <c r="H350" s="170">
        <f>IF(D350&lt;&gt;"",INDEX('BASE-REFERENCIA'!F:F,MATCH(ORÇAMENTO!D350,'BASE-REFERENCIA'!B:B,0)),"")</f>
        <v>24.75</v>
      </c>
      <c r="I350" s="21">
        <f t="shared" si="237"/>
        <v>99</v>
      </c>
      <c r="J350" s="21">
        <f t="shared" ca="1" si="238"/>
        <v>30.91</v>
      </c>
      <c r="K350" s="253">
        <f t="shared" ca="1" si="239"/>
        <v>123.64</v>
      </c>
      <c r="L350" s="90"/>
    </row>
    <row r="351" spans="1:16" ht="15" customHeight="1" x14ac:dyDescent="0.25">
      <c r="B351" s="254"/>
      <c r="C351" s="126"/>
      <c r="D351" s="126"/>
      <c r="E351" s="125" t="s">
        <v>46773</v>
      </c>
      <c r="F351" s="126"/>
      <c r="G351" s="126"/>
      <c r="H351" s="126"/>
      <c r="I351" s="126"/>
      <c r="J351" s="124"/>
      <c r="K351" s="255">
        <f ca="1">SUBTOTAL(9,OFFSET(K349,1,0):OFFSET(K351,-1,0))</f>
        <v>123.64</v>
      </c>
      <c r="L351" s="89"/>
      <c r="M351" s="88"/>
      <c r="N351" s="88"/>
      <c r="O351" s="88"/>
      <c r="P351" s="88"/>
    </row>
    <row r="352" spans="1:16" ht="15" customHeight="1" x14ac:dyDescent="0.25">
      <c r="A352" s="6"/>
      <c r="B352" s="256"/>
      <c r="C352" s="134"/>
      <c r="D352" s="134"/>
      <c r="E352" s="157" t="s">
        <v>46766</v>
      </c>
      <c r="F352" s="134"/>
      <c r="G352" s="134"/>
      <c r="H352" s="134"/>
      <c r="I352" s="134"/>
      <c r="J352" s="135"/>
      <c r="K352" s="257">
        <f ca="1">SUBTOTAL(9,OFFSET(K344,1,0):OFFSET(K352,-1,0))</f>
        <v>150.12</v>
      </c>
      <c r="L352" s="90"/>
    </row>
    <row r="353" spans="1:16" s="96" customFormat="1" ht="18" customHeight="1" x14ac:dyDescent="0.25">
      <c r="A353" s="92"/>
      <c r="B353" s="260"/>
      <c r="C353" s="93"/>
      <c r="D353" s="93"/>
      <c r="E353" s="93"/>
      <c r="F353" s="93"/>
      <c r="G353" s="93"/>
      <c r="H353" s="93"/>
      <c r="I353" s="93"/>
      <c r="J353" s="94"/>
      <c r="K353" s="261"/>
      <c r="L353" s="95"/>
    </row>
    <row r="354" spans="1:16" x14ac:dyDescent="0.25">
      <c r="B354" s="264" t="s">
        <v>29275</v>
      </c>
      <c r="C354" s="154" t="str">
        <f>IFERROR(IF(D354&lt;&gt;"",INDEX('BASE-REFERENCIA'!A:A,MATCH(ORÇAMENTO!D354,'BASE-REFERENCIA'!B:B,0)),""),"-")</f>
        <v/>
      </c>
      <c r="D354" s="155"/>
      <c r="E354" s="155" t="s">
        <v>46774</v>
      </c>
      <c r="F354" s="155" t="str">
        <f>IF(D354&lt;&gt;"",INDEX('BASE-REFERENCIA'!D:D,MATCH(ORÇAMENTO!D354,'BASE-REFERENCIA'!B:B,0)),"")</f>
        <v/>
      </c>
      <c r="G354" s="210"/>
      <c r="H354" s="211" t="str">
        <f>IF(D354&lt;&gt;"",INDEX('BASE-REFERENCIA'!F:F,MATCH(ORÇAMENTO!D354,'BASE-REFERENCIA'!B:B,0)),"")</f>
        <v/>
      </c>
      <c r="I354" s="211" t="str">
        <f t="shared" ref="I354:I362" si="240">IF(D354&lt;&gt;"",ROUND(G354*H354,2),"")</f>
        <v/>
      </c>
      <c r="J354" s="229" t="str">
        <f t="shared" ref="J354:J362" si="241">IF(D354&lt;&gt;"",ROUND(H354*(1+$D$5),2),"")</f>
        <v/>
      </c>
      <c r="K354" s="265" t="str">
        <f t="shared" ref="K354:K362" si="242">IF(D354&lt;&gt;"",ROUND(G354*J354,2),"")</f>
        <v/>
      </c>
      <c r="L354" s="90"/>
    </row>
    <row r="355" spans="1:16" x14ac:dyDescent="0.25">
      <c r="B355" s="266" t="s">
        <v>46775</v>
      </c>
      <c r="C355" s="159" t="str">
        <f>IFERROR(IF(D355&lt;&gt;"",INDEX('BASE-REFERENCIA'!A:A,MATCH(ORÇAMENTO!D355,'BASE-REFERENCIA'!B:B,0)),""),"-")</f>
        <v/>
      </c>
      <c r="D355" s="160"/>
      <c r="E355" s="160" t="s">
        <v>46774</v>
      </c>
      <c r="F355" s="160" t="str">
        <f>IF(D355&lt;&gt;"",INDEX('BASE-REFERENCIA'!D:D,MATCH(ORÇAMENTO!D355,'BASE-REFERENCIA'!B:B,0)),"")</f>
        <v/>
      </c>
      <c r="G355" s="212"/>
      <c r="H355" s="213" t="str">
        <f>IF(D355&lt;&gt;"",INDEX('BASE-REFERENCIA'!F:F,MATCH(ORÇAMENTO!D355,'BASE-REFERENCIA'!B:B,0)),"")</f>
        <v/>
      </c>
      <c r="I355" s="213" t="str">
        <f t="shared" si="240"/>
        <v/>
      </c>
      <c r="J355" s="228" t="str">
        <f t="shared" si="241"/>
        <v/>
      </c>
      <c r="K355" s="267" t="str">
        <f t="shared" si="242"/>
        <v/>
      </c>
      <c r="L355" s="89"/>
      <c r="M355" s="88"/>
      <c r="N355" s="88"/>
      <c r="O355" s="88"/>
      <c r="P355" s="88"/>
    </row>
    <row r="356" spans="1:16" ht="45" x14ac:dyDescent="0.25">
      <c r="B356" s="268" t="s">
        <v>46776</v>
      </c>
      <c r="C356" s="163" t="str">
        <f>IFERROR(IF(D356&lt;&gt;"",INDEX('BASE-REFERENCIA'!A:A,MATCH(ORÇAMENTO!D356,'BASE-REFERENCIA'!B:B,0)),""),"-")</f>
        <v>SICOR</v>
      </c>
      <c r="D356" s="168" t="s">
        <v>15463</v>
      </c>
      <c r="E356" s="167" t="str">
        <f>IF(D356&lt;&gt;"",INDEX('BASE-REFERENCIA'!C:C,MATCH(ORÇAMENTO!D356,'BASE-REFERENCIA'!B:B,0)),"")</f>
        <v>ESCAVAÇÃO MANUAL DE VALA COM PROFUNDIDADE MENOR OU IGUAL A 1,5M, INCLUSIVE DESCARGA LATERAL</v>
      </c>
      <c r="F356" s="163" t="str">
        <f>IF(D356&lt;&gt;"",INDEX('BASE-REFERENCIA'!D:D,MATCH(ORÇAMENTO!D356,'BASE-REFERENCIA'!B:B,0)),"")</f>
        <v>m3</v>
      </c>
      <c r="G356" s="169">
        <v>12</v>
      </c>
      <c r="H356" s="21">
        <f>IF(D356&lt;&gt;"",INDEX('BASE-REFERENCIA'!F:F,MATCH(ORÇAMENTO!D356,'BASE-REFERENCIA'!B:B,0)),"")</f>
        <v>77.290000000000006</v>
      </c>
      <c r="I356" s="21">
        <f t="shared" si="240"/>
        <v>927.48</v>
      </c>
      <c r="J356" s="21">
        <f t="shared" ca="1" si="241"/>
        <v>96.51</v>
      </c>
      <c r="K356" s="253">
        <f t="shared" ca="1" si="242"/>
        <v>1158.1199999999999</v>
      </c>
      <c r="L356" s="90"/>
    </row>
    <row r="357" spans="1:16" ht="45" x14ac:dyDescent="0.25">
      <c r="B357" s="268" t="s">
        <v>46777</v>
      </c>
      <c r="C357" s="163" t="str">
        <f>IFERROR(IF(D357&lt;&gt;"",INDEX('BASE-REFERENCIA'!A:A,MATCH(ORÇAMENTO!D357,'BASE-REFERENCIA'!B:B,0)),""),"-")</f>
        <v>SICOR</v>
      </c>
      <c r="D357" s="168" t="s">
        <v>15468</v>
      </c>
      <c r="E357" s="167" t="str">
        <f>IF(D357&lt;&gt;"",INDEX('BASE-REFERENCIA'!C:C,MATCH(ORÇAMENTO!D357,'BASE-REFERENCIA'!B:B,0)),"")</f>
        <v>APILOAMENTO MECANIZADO EM FUNDO DE VALA COM PLACA VIBRATÓRIA, EXCLUSIVE ESCAVAÇÃO</v>
      </c>
      <c r="F357" s="163" t="str">
        <f>IF(D357&lt;&gt;"",INDEX('BASE-REFERENCIA'!D:D,MATCH(ORÇAMENTO!D357,'BASE-REFERENCIA'!B:B,0)),"")</f>
        <v>m2</v>
      </c>
      <c r="G357" s="169">
        <v>15</v>
      </c>
      <c r="H357" s="21">
        <f>IF(D357&lt;&gt;"",INDEX('BASE-REFERENCIA'!F:F,MATCH(ORÇAMENTO!D357,'BASE-REFERENCIA'!B:B,0)),"")</f>
        <v>14.7</v>
      </c>
      <c r="I357" s="21">
        <f t="shared" si="240"/>
        <v>220.5</v>
      </c>
      <c r="J357" s="21">
        <f t="shared" ca="1" si="241"/>
        <v>18.36</v>
      </c>
      <c r="K357" s="253">
        <f t="shared" ca="1" si="242"/>
        <v>275.39999999999998</v>
      </c>
      <c r="L357" s="90"/>
    </row>
    <row r="358" spans="1:16" ht="15" customHeight="1" x14ac:dyDescent="0.25">
      <c r="B358" s="268" t="s">
        <v>46778</v>
      </c>
      <c r="C358" s="163" t="str">
        <f>IFERROR(IF(D358&lt;&gt;"",INDEX('BASE-REFERENCIA'!A:A,MATCH(ORÇAMENTO!D358,'BASE-REFERENCIA'!B:B,0)),""),"-")</f>
        <v>SICOR</v>
      </c>
      <c r="D358" s="168" t="s">
        <v>15662</v>
      </c>
      <c r="E358" s="167" t="str">
        <f>IF(D358&lt;&gt;"",INDEX('BASE-REFERENCIA'!C:C,MATCH(ORÇAMENTO!D358,'BASE-REFERENCIA'!B:B,0)),"")</f>
        <v>LASTRO DE AREIA, INCLUSIVE ADENSAMENTO E APILOAMENTO MANUAL</v>
      </c>
      <c r="F358" s="163" t="str">
        <f>IF(D358&lt;&gt;"",INDEX('BASE-REFERENCIA'!D:D,MATCH(ORÇAMENTO!D358,'BASE-REFERENCIA'!B:B,0)),"")</f>
        <v>m3</v>
      </c>
      <c r="G358" s="169">
        <v>0.45</v>
      </c>
      <c r="H358" s="21">
        <f>IF(D358&lt;&gt;"",INDEX('BASE-REFERENCIA'!F:F,MATCH(ORÇAMENTO!D358,'BASE-REFERENCIA'!B:B,0)),"")</f>
        <v>202.56</v>
      </c>
      <c r="I358" s="21">
        <f t="shared" si="240"/>
        <v>91.15</v>
      </c>
      <c r="J358" s="21">
        <f t="shared" ca="1" si="241"/>
        <v>252.94</v>
      </c>
      <c r="K358" s="253">
        <f t="shared" ca="1" si="242"/>
        <v>113.82</v>
      </c>
      <c r="L358" s="90"/>
    </row>
    <row r="359" spans="1:16" ht="15" customHeight="1" x14ac:dyDescent="0.25">
      <c r="B359" s="268" t="s">
        <v>46779</v>
      </c>
      <c r="C359" s="163" t="str">
        <f>IFERROR(IF(D359&lt;&gt;"",INDEX('BASE-REFERENCIA'!A:A,MATCH(ORÇAMENTO!D359,'BASE-REFERENCIA'!B:B,0)),""),"-")</f>
        <v>SINAPI</v>
      </c>
      <c r="D359" s="168">
        <v>93382</v>
      </c>
      <c r="E359" s="167" t="str">
        <f>IF(D359&lt;&gt;"",INDEX('BASE-REFERENCIA'!C:C,MATCH(ORÇAMENTO!D359,'BASE-REFERENCIA'!B:B,0)),"")</f>
        <v>REATERRO MANUAL DE VALAS, COM COMPACTADOR DE SOLOS DE PERCUSSÃO. AF_08/2023</v>
      </c>
      <c r="F359" s="163" t="str">
        <f>IF(D359&lt;&gt;"",INDEX('BASE-REFERENCIA'!D:D,MATCH(ORÇAMENTO!D359,'BASE-REFERENCIA'!B:B,0)),"")</f>
        <v>M3</v>
      </c>
      <c r="G359" s="169">
        <v>11.4</v>
      </c>
      <c r="H359" s="21">
        <f>IF(D359&lt;&gt;"",INDEX('BASE-REFERENCIA'!F:F,MATCH(ORÇAMENTO!D359,'BASE-REFERENCIA'!B:B,0)),"")</f>
        <v>28.57</v>
      </c>
      <c r="I359" s="21">
        <f t="shared" si="240"/>
        <v>325.7</v>
      </c>
      <c r="J359" s="21">
        <f t="shared" ca="1" si="241"/>
        <v>35.68</v>
      </c>
      <c r="K359" s="253">
        <f t="shared" ca="1" si="242"/>
        <v>406.75</v>
      </c>
      <c r="L359" s="90"/>
    </row>
    <row r="360" spans="1:16" ht="15" customHeight="1" x14ac:dyDescent="0.25">
      <c r="B360" s="268" t="s">
        <v>46780</v>
      </c>
      <c r="C360" s="163" t="str">
        <f>IFERROR(IF(D360&lt;&gt;"",INDEX('BASE-REFERENCIA'!A:A,MATCH(ORÇAMENTO!D360,'BASE-REFERENCIA'!B:B,0)),""),"-")</f>
        <v>SINAPI</v>
      </c>
      <c r="D360" s="168">
        <v>100974</v>
      </c>
      <c r="E360" s="167" t="str">
        <f>IF(D360&lt;&gt;"",INDEX('BASE-REFERENCIA'!C:C,MATCH(ORÇAMENTO!D360,'BASE-REFERENCIA'!B:B,0)),"")</f>
        <v>CARGA, MANOBRA E DESCARGA DE SOLOS E MATERIAIS GRANULARES EM CAMINHÃO BASCULANTE 10 M³ - CARGA COM PÁ CARREGADEIRA (CAÇAMBA DE 1,7 A 2,8 M³ / 128 HP) E DESCARGA LIVRE (UNIDADE: M3). AF_07/2020</v>
      </c>
      <c r="F360" s="163" t="str">
        <f>IF(D360&lt;&gt;"",INDEX('BASE-REFERENCIA'!D:D,MATCH(ORÇAMENTO!D360,'BASE-REFERENCIA'!B:B,0)),"")</f>
        <v>M3</v>
      </c>
      <c r="G360" s="169">
        <v>2.93</v>
      </c>
      <c r="H360" s="21">
        <f>IF(D360&lt;&gt;"",INDEX('BASE-REFERENCIA'!F:F,MATCH(ORÇAMENTO!D360,'BASE-REFERENCIA'!B:B,0)),"")</f>
        <v>8.77</v>
      </c>
      <c r="I360" s="21">
        <f t="shared" si="240"/>
        <v>25.7</v>
      </c>
      <c r="J360" s="21">
        <f t="shared" ca="1" si="241"/>
        <v>10.95</v>
      </c>
      <c r="K360" s="253">
        <f t="shared" ca="1" si="242"/>
        <v>32.08</v>
      </c>
      <c r="L360" s="90"/>
    </row>
    <row r="361" spans="1:16" ht="15" customHeight="1" x14ac:dyDescent="0.25">
      <c r="B361" s="268" t="s">
        <v>46781</v>
      </c>
      <c r="C361" s="163" t="str">
        <f>IFERROR(IF(D361&lt;&gt;"",INDEX('BASE-REFERENCIA'!A:A,MATCH(ORÇAMENTO!D361,'BASE-REFERENCIA'!B:B,0)),""),"-")</f>
        <v>SINAPI</v>
      </c>
      <c r="D361" s="168">
        <v>95875</v>
      </c>
      <c r="E361" s="167" t="str">
        <f>IF(D361&lt;&gt;"",INDEX('BASE-REFERENCIA'!C:C,MATCH(ORÇAMENTO!D361,'BASE-REFERENCIA'!B:B,0)),"")</f>
        <v>TRANSPORTE COM CAMINHÃO BASCULANTE DE 10 M³, EM VIA URBANA PAVIMENTADA, DMT ATÉ 30 KM (UNIDADE: M3XKM). AF_07/2020</v>
      </c>
      <c r="F361" s="163" t="str">
        <f>IF(D361&lt;&gt;"",INDEX('BASE-REFERENCIA'!D:D,MATCH(ORÇAMENTO!D361,'BASE-REFERENCIA'!B:B,0)),"")</f>
        <v>M3XKM</v>
      </c>
      <c r="G361" s="169">
        <v>45.86</v>
      </c>
      <c r="H361" s="21">
        <f>IF(D361&lt;&gt;"",INDEX('BASE-REFERENCIA'!F:F,MATCH(ORÇAMENTO!D361,'BASE-REFERENCIA'!B:B,0)),"")</f>
        <v>2.54</v>
      </c>
      <c r="I361" s="21">
        <f t="shared" si="240"/>
        <v>116.48</v>
      </c>
      <c r="J361" s="21">
        <f t="shared" ca="1" si="241"/>
        <v>3.17</v>
      </c>
      <c r="K361" s="253">
        <f t="shared" ca="1" si="242"/>
        <v>145.38</v>
      </c>
      <c r="L361" s="90"/>
    </row>
    <row r="362" spans="1:16" ht="47.25" customHeight="1" x14ac:dyDescent="0.25">
      <c r="B362" s="268" t="s">
        <v>46782</v>
      </c>
      <c r="C362" s="163" t="str">
        <f>IFERROR(IF(D362&lt;&gt;"",INDEX('BASE-REFERENCIA'!A:A,MATCH(ORÇAMENTO!D362,'BASE-REFERENCIA'!B:B,0)),""),"-")</f>
        <v>SINAPI</v>
      </c>
      <c r="D362" s="168">
        <v>100574</v>
      </c>
      <c r="E362" s="167" t="str">
        <f>IF(D362&lt;&gt;"",INDEX('BASE-REFERENCIA'!C:C,MATCH(ORÇAMENTO!D362,'BASE-REFERENCIA'!B:B,0)),"")</f>
        <v>ESPALHAMENTO DE MATERIAL COM TRATOR DE ESTEIRAS. AF_09/2024</v>
      </c>
      <c r="F362" s="163" t="str">
        <f>IF(D362&lt;&gt;"",INDEX('BASE-REFERENCIA'!D:D,MATCH(ORÇAMENTO!D362,'BASE-REFERENCIA'!B:B,0)),"")</f>
        <v>M3</v>
      </c>
      <c r="G362" s="169">
        <v>2.93</v>
      </c>
      <c r="H362" s="21">
        <f>IF(D362&lt;&gt;"",INDEX('BASE-REFERENCIA'!F:F,MATCH(ORÇAMENTO!D362,'BASE-REFERENCIA'!B:B,0)),"")</f>
        <v>1.49</v>
      </c>
      <c r="I362" s="21">
        <f t="shared" si="240"/>
        <v>4.37</v>
      </c>
      <c r="J362" s="21">
        <f t="shared" ca="1" si="241"/>
        <v>1.86</v>
      </c>
      <c r="K362" s="253">
        <f t="shared" ca="1" si="242"/>
        <v>5.45</v>
      </c>
      <c r="L362" s="90"/>
    </row>
    <row r="363" spans="1:16" ht="15" customHeight="1" x14ac:dyDescent="0.25">
      <c r="B363" s="254"/>
      <c r="C363" s="126"/>
      <c r="D363" s="126"/>
      <c r="E363" s="125" t="s">
        <v>46783</v>
      </c>
      <c r="F363" s="126"/>
      <c r="G363" s="126"/>
      <c r="H363" s="126"/>
      <c r="I363" s="126"/>
      <c r="J363" s="124"/>
      <c r="K363" s="255">
        <f ca="1">SUBTOTAL(9,OFFSET(K355,1,0):OFFSET(K363,-1,0))</f>
        <v>2136.9999999999995</v>
      </c>
      <c r="L363" s="89"/>
      <c r="M363" s="88"/>
      <c r="N363" s="88"/>
      <c r="O363" s="88"/>
      <c r="P363" s="88"/>
    </row>
    <row r="364" spans="1:16" ht="15" customHeight="1" x14ac:dyDescent="0.25">
      <c r="A364" s="6"/>
      <c r="B364" s="256"/>
      <c r="C364" s="134"/>
      <c r="D364" s="134"/>
      <c r="E364" s="157" t="s">
        <v>46784</v>
      </c>
      <c r="F364" s="134"/>
      <c r="G364" s="134"/>
      <c r="H364" s="134"/>
      <c r="I364" s="134"/>
      <c r="J364" s="135"/>
      <c r="K364" s="257">
        <f ca="1">SUBTOTAL(9,OFFSET(K354,1,0):OFFSET(K364,-1,0))</f>
        <v>2136.9999999999995</v>
      </c>
      <c r="L364" s="90"/>
    </row>
    <row r="365" spans="1:16" x14ac:dyDescent="0.25">
      <c r="B365" s="258"/>
      <c r="C365" s="137"/>
      <c r="D365" s="137"/>
      <c r="E365" s="158" t="s">
        <v>46759</v>
      </c>
      <c r="F365" s="137"/>
      <c r="G365" s="137"/>
      <c r="H365" s="137"/>
      <c r="I365" s="137"/>
      <c r="J365" s="138"/>
      <c r="K365" s="259">
        <f ca="1">SUBTOTAL(9,OFFSET(K321,1,0):OFFSET(K365,-1,0))</f>
        <v>9988.659999999998</v>
      </c>
      <c r="L365" s="91"/>
      <c r="M365" s="87"/>
      <c r="N365" s="87"/>
      <c r="O365" s="87"/>
      <c r="P365" s="87"/>
    </row>
    <row r="366" spans="1:16" s="96" customFormat="1" ht="15" customHeight="1" x14ac:dyDescent="0.25">
      <c r="A366" s="92"/>
      <c r="B366" s="260"/>
      <c r="C366" s="184"/>
      <c r="D366" s="184"/>
      <c r="E366" s="184"/>
      <c r="F366" s="184"/>
      <c r="G366" s="184"/>
      <c r="H366" s="184"/>
      <c r="I366" s="184"/>
      <c r="J366" s="185"/>
      <c r="K366" s="270"/>
      <c r="L366" s="95"/>
    </row>
    <row r="367" spans="1:16" x14ac:dyDescent="0.25">
      <c r="B367" s="271">
        <v>9</v>
      </c>
      <c r="C367" s="187" t="str">
        <f>IFERROR(IF(D367&lt;&gt;"",INDEX('BASE-REFERENCIA'!A:A,MATCH(ORÇAMENTO!D367,'BASE-REFERENCIA'!B:B,0)),""),"-")</f>
        <v/>
      </c>
      <c r="D367" s="188"/>
      <c r="E367" s="153" t="s">
        <v>18546</v>
      </c>
      <c r="F367" s="188" t="str">
        <f>IF(D367&lt;&gt;"",INDEX('BASE-REFERENCIA'!D:D,MATCH(ORÇAMENTO!D367,'BASE-REFERENCIA'!B:B,0)),"")</f>
        <v/>
      </c>
      <c r="G367" s="189"/>
      <c r="H367" s="190" t="str">
        <f>IF(D367&lt;&gt;"",INDEX('BASE-REFERENCIA'!F:F,MATCH(ORÇAMENTO!D367,'BASE-REFERENCIA'!B:B,0)),"")</f>
        <v/>
      </c>
      <c r="I367" s="190" t="str">
        <f t="shared" ref="I367:I373" si="243">IF(D367&lt;&gt;"",ROUND(G367*H367,2),"")</f>
        <v/>
      </c>
      <c r="J367" s="191" t="str">
        <f t="shared" ref="J367:J373" si="244">IF(D367&lt;&gt;"",ROUND(H367*(1+$D$5),2),"")</f>
        <v/>
      </c>
      <c r="K367" s="272" t="str">
        <f t="shared" ref="K367:K373" si="245">IF(D367&lt;&gt;"",ROUND(G367*J367,2),"")</f>
        <v/>
      </c>
      <c r="L367" s="91"/>
      <c r="M367" s="87"/>
      <c r="N367" s="87"/>
      <c r="O367" s="87"/>
      <c r="P367" s="87"/>
    </row>
    <row r="368" spans="1:16" x14ac:dyDescent="0.25">
      <c r="B368" s="248" t="s">
        <v>29276</v>
      </c>
      <c r="C368" s="154" t="str">
        <f>IFERROR(IF(D368&lt;&gt;"",INDEX('BASE-REFERENCIA'!A:A,MATCH(ORÇAMENTO!D368,'BASE-REFERENCIA'!B:B,0)),""),"-")</f>
        <v/>
      </c>
      <c r="D368" s="155"/>
      <c r="E368" s="155" t="s">
        <v>46791</v>
      </c>
      <c r="F368" s="155" t="str">
        <f>IF(D368&lt;&gt;"",INDEX('BASE-REFERENCIA'!D:D,MATCH(ORÇAMENTO!D368,'BASE-REFERENCIA'!B:B,0)),"")</f>
        <v/>
      </c>
      <c r="G368" s="210"/>
      <c r="H368" s="211" t="str">
        <f>IF(D368&lt;&gt;"",INDEX('BASE-REFERENCIA'!F:F,MATCH(ORÇAMENTO!D368,'BASE-REFERENCIA'!B:B,0)),"")</f>
        <v/>
      </c>
      <c r="I368" s="211" t="str">
        <f t="shared" si="243"/>
        <v/>
      </c>
      <c r="J368" s="229" t="str">
        <f t="shared" si="244"/>
        <v/>
      </c>
      <c r="K368" s="265" t="str">
        <f t="shared" si="245"/>
        <v/>
      </c>
      <c r="L368" s="90"/>
    </row>
    <row r="369" spans="1:16" x14ac:dyDescent="0.25">
      <c r="B369" s="250" t="s">
        <v>46788</v>
      </c>
      <c r="C369" s="159" t="str">
        <f>IFERROR(IF(D369&lt;&gt;"",INDEX('BASE-REFERENCIA'!A:A,MATCH(ORÇAMENTO!D369,'BASE-REFERENCIA'!B:B,0)),""),"-")</f>
        <v/>
      </c>
      <c r="D369" s="160"/>
      <c r="E369" s="160" t="s">
        <v>46792</v>
      </c>
      <c r="F369" s="160" t="str">
        <f>IF(D369&lt;&gt;"",INDEX('BASE-REFERENCIA'!D:D,MATCH(ORÇAMENTO!D369,'BASE-REFERENCIA'!B:B,0)),"")</f>
        <v/>
      </c>
      <c r="G369" s="212"/>
      <c r="H369" s="213" t="str">
        <f>IF(D369&lt;&gt;"",INDEX('BASE-REFERENCIA'!F:F,MATCH(ORÇAMENTO!D369,'BASE-REFERENCIA'!B:B,0)),"")</f>
        <v/>
      </c>
      <c r="I369" s="213" t="str">
        <f t="shared" si="243"/>
        <v/>
      </c>
      <c r="J369" s="228" t="str">
        <f t="shared" si="244"/>
        <v/>
      </c>
      <c r="K369" s="267" t="str">
        <f t="shared" si="245"/>
        <v/>
      </c>
      <c r="L369" s="89"/>
      <c r="M369" s="88"/>
      <c r="N369" s="88"/>
      <c r="O369" s="88"/>
      <c r="P369" s="88"/>
    </row>
    <row r="370" spans="1:16" ht="120" x14ac:dyDescent="0.25">
      <c r="B370" s="268" t="s">
        <v>46789</v>
      </c>
      <c r="C370" s="177" t="str">
        <f>IFERROR(IF(D370&lt;&gt;"",INDEX('BASE-REFERENCIA'!A:A,MATCH(ORÇAMENTO!D370,'BASE-REFERENCIA'!B:B,0)),""),"-")</f>
        <v>SICOR</v>
      </c>
      <c r="D370" s="178" t="s">
        <v>19013</v>
      </c>
      <c r="E370" s="179" t="str">
        <f>IF(D370&lt;&gt;"",INDEX('BASE-REFERENCIA'!C:C,MATCH(ORÇAMENTO!D370,'BASE-REFERENCIA'!B:B,0)),"")</f>
        <v>CAIXA DE DRENAGEM DE INSPEÇÃO/PASSAGEM EM ALVENARIA (40X40X40CM), REVESTIMENTO EM ARGAMASSA COM ADITIVO IMPERMEABILIZANTE, COM TAMPA EM GRELHA, INCLUSIVE ESCAVAÇÃO, REATERRO E TRANSPORTE COM RETIRADA DO MATERIAL ESCAVADO (EM CAÇAMBA)</v>
      </c>
      <c r="F370" s="177" t="str">
        <f>IF(D370&lt;&gt;"",INDEX('BASE-REFERENCIA'!D:D,MATCH(ORÇAMENTO!D370,'BASE-REFERENCIA'!B:B,0)),"")</f>
        <v>un</v>
      </c>
      <c r="G370" s="180">
        <v>1</v>
      </c>
      <c r="H370" s="181">
        <f>IF(D370&lt;&gt;"",INDEX('BASE-REFERENCIA'!F:F,MATCH(ORÇAMENTO!D370,'BASE-REFERENCIA'!B:B,0)),"")</f>
        <v>424.11</v>
      </c>
      <c r="I370" s="181">
        <f t="shared" si="243"/>
        <v>424.11</v>
      </c>
      <c r="J370" s="181">
        <f t="shared" ca="1" si="244"/>
        <v>529.59</v>
      </c>
      <c r="K370" s="273">
        <f t="shared" ca="1" si="245"/>
        <v>529.59</v>
      </c>
      <c r="L370" s="90"/>
    </row>
    <row r="371" spans="1:16" ht="120" x14ac:dyDescent="0.25">
      <c r="B371" s="268" t="s">
        <v>46790</v>
      </c>
      <c r="C371" s="163" t="str">
        <f>IFERROR(IF(D371&lt;&gt;"",INDEX('BASE-REFERENCIA'!A:A,MATCH(ORÇAMENTO!D371,'BASE-REFERENCIA'!B:B,0)),""),"-")</f>
        <v>COMPOSIÇÃO</v>
      </c>
      <c r="D371" s="168" t="s">
        <v>28210</v>
      </c>
      <c r="E371" s="167" t="str">
        <f>IF(D371&lt;&gt;"",INDEX('BASE-REFERENCIA'!C:C,MATCH(ORÇAMENTO!D371,'BASE-REFERENCIA'!B:B,0)),"")</f>
        <v>CAIXA DE ESGOTO DE INSPEÇÃO/PASSAGEM EM ALVENARIA (40X40X45CM), REVESTIMENTO EM ARGAMASSA COM ADITIVO IMPERMEABILIZANTE, COM TAMPA DE CONCRETO, INCLUSIVE ESCAVAÇÃO, REATERRO E TRANSPORTE E RETIRADA DO MATERIAL ESCAVADO (EM CAÇAMBA) - BASEADO EM SETOP (ED-49873)</v>
      </c>
      <c r="F371" s="163" t="str">
        <f>IF(D371&lt;&gt;"",INDEX('BASE-REFERENCIA'!D:D,MATCH(ORÇAMENTO!D371,'BASE-REFERENCIA'!B:B,0)),"")</f>
        <v>un</v>
      </c>
      <c r="G371" s="169">
        <v>1</v>
      </c>
      <c r="H371" s="21">
        <f>IF(D371&lt;&gt;"",INDEX('BASE-REFERENCIA'!F:F,MATCH(ORÇAMENTO!D371,'BASE-REFERENCIA'!B:B,0)),"")</f>
        <v>311.74</v>
      </c>
      <c r="I371" s="21">
        <f t="shared" si="243"/>
        <v>311.74</v>
      </c>
      <c r="J371" s="21">
        <f t="shared" ca="1" si="244"/>
        <v>389.27</v>
      </c>
      <c r="K371" s="253">
        <f t="shared" ca="1" si="245"/>
        <v>389.27</v>
      </c>
      <c r="L371" s="90"/>
    </row>
    <row r="372" spans="1:16" ht="135" x14ac:dyDescent="0.25">
      <c r="B372" s="268" t="s">
        <v>46804</v>
      </c>
      <c r="C372" s="163" t="str">
        <f>IFERROR(IF(D372&lt;&gt;"",INDEX('BASE-REFERENCIA'!A:A,MATCH(ORÇAMENTO!D372,'BASE-REFERENCIA'!B:B,0)),""),"-")</f>
        <v>COMPOSIÇÃO</v>
      </c>
      <c r="D372" s="168" t="s">
        <v>28211</v>
      </c>
      <c r="E372" s="167" t="str">
        <f>IF(D372&lt;&gt;"",INDEX('BASE-REFERENCIA'!C:C,MATCH(ORÇAMENTO!D372,'BASE-REFERENCIA'!B:B,0)),"")</f>
        <v>CAIXA DE DRENAGEM DE INSPEÇÃO/PASSAGEM EM ALVENARIA (40X40X55CM), REVESTIMENTO EM ARGAMASSA COM ADITIVO IMPERMEABILIZANTE, COM TAMPA EM GRELHA, INCLUSIVE ESCAVAÇÃO, REATERRO E TRANSPORTE E RETIRADA DO MATERIAL ESCAVADO (EM CAÇAMBA) - BASEADO EM SETOP (ED-49908)</v>
      </c>
      <c r="F372" s="163" t="str">
        <f>IF(D372&lt;&gt;"",INDEX('BASE-REFERENCIA'!D:D,MATCH(ORÇAMENTO!D372,'BASE-REFERENCIA'!B:B,0)),"")</f>
        <v>un</v>
      </c>
      <c r="G372" s="169">
        <v>1</v>
      </c>
      <c r="H372" s="21">
        <f>IF(D372&lt;&gt;"",INDEX('BASE-REFERENCIA'!F:F,MATCH(ORÇAMENTO!D372,'BASE-REFERENCIA'!B:B,0)),"")</f>
        <v>499.99</v>
      </c>
      <c r="I372" s="21">
        <f t="shared" si="243"/>
        <v>499.99</v>
      </c>
      <c r="J372" s="21">
        <f t="shared" ca="1" si="244"/>
        <v>624.34</v>
      </c>
      <c r="K372" s="253">
        <f t="shared" ca="1" si="245"/>
        <v>624.34</v>
      </c>
      <c r="L372" s="90"/>
    </row>
    <row r="373" spans="1:16" ht="120" x14ac:dyDescent="0.25">
      <c r="B373" s="268" t="s">
        <v>46805</v>
      </c>
      <c r="C373" s="163" t="str">
        <f>IFERROR(IF(D373&lt;&gt;"",INDEX('BASE-REFERENCIA'!A:A,MATCH(ORÇAMENTO!D373,'BASE-REFERENCIA'!B:B,0)),""),"-")</f>
        <v>SICOR</v>
      </c>
      <c r="D373" s="168" t="s">
        <v>19015</v>
      </c>
      <c r="E373" s="167" t="str">
        <f>IF(D373&lt;&gt;"",INDEX('BASE-REFERENCIA'!C:C,MATCH(ORÇAMENTO!D373,'BASE-REFERENCIA'!B:B,0)),"")</f>
        <v>CAIXA DE DRENAGEM DE INSPEÇÃO/PASSAGEM EM ALVENARIA (40X40X60CM), REVESTIMENTO EM ARGAMASSA COM ADITIVO IMPERMEABILIZANTE, COM TAMPA EM GRELHA, INCLUSIVE ESCAVAÇÃO, REATERRO E TRANSPORTE COM RETIRADA DO MATERIAL ESCAVADO (EM CAÇAMBA)</v>
      </c>
      <c r="F373" s="163" t="str">
        <f>IF(D373&lt;&gt;"",INDEX('BASE-REFERENCIA'!D:D,MATCH(ORÇAMENTO!D373,'BASE-REFERENCIA'!B:B,0)),"")</f>
        <v>un</v>
      </c>
      <c r="G373" s="169">
        <v>1</v>
      </c>
      <c r="H373" s="21">
        <f>IF(D373&lt;&gt;"",INDEX('BASE-REFERENCIA'!F:F,MATCH(ORÇAMENTO!D373,'BASE-REFERENCIA'!B:B,0)),"")</f>
        <v>519.69000000000005</v>
      </c>
      <c r="I373" s="21">
        <f t="shared" si="243"/>
        <v>519.69000000000005</v>
      </c>
      <c r="J373" s="21">
        <f t="shared" ca="1" si="244"/>
        <v>648.94000000000005</v>
      </c>
      <c r="K373" s="253">
        <f t="shared" ca="1" si="245"/>
        <v>648.94000000000005</v>
      </c>
      <c r="L373" s="90"/>
    </row>
    <row r="374" spans="1:16" ht="45" x14ac:dyDescent="0.25">
      <c r="B374" s="268" t="s">
        <v>46806</v>
      </c>
      <c r="C374" s="163" t="str">
        <f>IFERROR(IF(D374&lt;&gt;"",INDEX('BASE-REFERENCIA'!A:A,MATCH(ORÇAMENTO!D374,'BASE-REFERENCIA'!B:B,0)),""),"-")</f>
        <v>COMPOSIÇÃO</v>
      </c>
      <c r="D374" s="168" t="s">
        <v>28212</v>
      </c>
      <c r="E374" s="167" t="str">
        <f>IF(D374&lt;&gt;"",INDEX('BASE-REFERENCIA'!C:C,MATCH(ORÇAMENTO!D374,'BASE-REFERENCIA'!B:B,0)),"")</f>
        <v>CAIXA SIFONADA GIRAFÁCIL COM GRELHA BRANCA PVC 100x140x50MM - BASEADO EM SBC (053493)</v>
      </c>
      <c r="F374" s="163" t="str">
        <f>IF(D374&lt;&gt;"",INDEX('BASE-REFERENCIA'!D:D,MATCH(ORÇAMENTO!D374,'BASE-REFERENCIA'!B:B,0)),"")</f>
        <v>UN</v>
      </c>
      <c r="G374" s="169">
        <v>4</v>
      </c>
      <c r="H374" s="21">
        <f>IF(D374&lt;&gt;"",INDEX('BASE-REFERENCIA'!F:F,MATCH(ORÇAMENTO!D374,'BASE-REFERENCIA'!B:B,0)),"")</f>
        <v>104.85</v>
      </c>
      <c r="I374" s="21">
        <f t="shared" ref="I374:I375" si="246">IF(D374&lt;&gt;"",ROUND(G374*H374,2),"")</f>
        <v>419.4</v>
      </c>
      <c r="J374" s="21">
        <f t="shared" ref="J374:J375" ca="1" si="247">IF(D374&lt;&gt;"",ROUND(H374*(1+$D$5),2),"")</f>
        <v>130.93</v>
      </c>
      <c r="K374" s="253">
        <f t="shared" ref="K374:K375" ca="1" si="248">IF(D374&lt;&gt;"",ROUND(G374*J374,2),"")</f>
        <v>523.72</v>
      </c>
      <c r="L374" s="90"/>
    </row>
    <row r="375" spans="1:16" ht="45" x14ac:dyDescent="0.25">
      <c r="B375" s="268" t="s">
        <v>46807</v>
      </c>
      <c r="C375" s="163" t="str">
        <f>IFERROR(IF(D375&lt;&gt;"",INDEX('BASE-REFERENCIA'!A:A,MATCH(ORÇAMENTO!D375,'BASE-REFERENCIA'!B:B,0)),""),"-")</f>
        <v>COMPOSIÇÃO</v>
      </c>
      <c r="D375" s="168" t="s">
        <v>28213</v>
      </c>
      <c r="E375" s="167" t="str">
        <f>IF(D375&lt;&gt;"",INDEX('BASE-REFERENCIA'!C:C,MATCH(ORÇAMENTO!D375,'BASE-REFERENCIA'!B:B,0)),"")</f>
        <v>CAIXA DE GORDURA PREMOLDADA COM TAMPA - CAPACIDADE 18 LITROS - BASEADO EM CPOS/CDHU (49.03.022)</v>
      </c>
      <c r="F375" s="163" t="str">
        <f>IF(D375&lt;&gt;"",INDEX('BASE-REFERENCIA'!D:D,MATCH(ORÇAMENTO!D375,'BASE-REFERENCIA'!B:B,0)),"")</f>
        <v>UN</v>
      </c>
      <c r="G375" s="169">
        <v>1</v>
      </c>
      <c r="H375" s="21">
        <f>IF(D375&lt;&gt;"",INDEX('BASE-REFERENCIA'!F:F,MATCH(ORÇAMENTO!D375,'BASE-REFERENCIA'!B:B,0)),"")</f>
        <v>136.91999999999999</v>
      </c>
      <c r="I375" s="21">
        <f t="shared" si="246"/>
        <v>136.91999999999999</v>
      </c>
      <c r="J375" s="21">
        <f t="shared" ca="1" si="247"/>
        <v>170.97</v>
      </c>
      <c r="K375" s="253">
        <f t="shared" ca="1" si="248"/>
        <v>170.97</v>
      </c>
      <c r="L375" s="90"/>
    </row>
    <row r="376" spans="1:16" ht="15" customHeight="1" x14ac:dyDescent="0.25">
      <c r="B376" s="254"/>
      <c r="C376" s="126"/>
      <c r="D376" s="126"/>
      <c r="E376" s="125" t="s">
        <v>46793</v>
      </c>
      <c r="F376" s="126"/>
      <c r="G376" s="126"/>
      <c r="H376" s="126"/>
      <c r="I376" s="126"/>
      <c r="J376" s="124"/>
      <c r="K376" s="255">
        <f ca="1">SUBTOTAL(9,OFFSET(K369,1,0):OFFSET(K376,-1,0))</f>
        <v>2886.8300000000004</v>
      </c>
      <c r="L376" s="89"/>
      <c r="M376" s="88"/>
      <c r="N376" s="88"/>
      <c r="O376" s="88"/>
      <c r="P376" s="88"/>
    </row>
    <row r="377" spans="1:16" s="96" customFormat="1" ht="11.25" customHeight="1" x14ac:dyDescent="0.25">
      <c r="A377" s="92"/>
      <c r="B377" s="260"/>
      <c r="C377" s="93"/>
      <c r="D377" s="93"/>
      <c r="E377" s="93"/>
      <c r="F377" s="93"/>
      <c r="G377" s="93"/>
      <c r="H377" s="93"/>
      <c r="I377" s="93"/>
      <c r="J377" s="94"/>
      <c r="K377" s="261"/>
      <c r="L377" s="95"/>
    </row>
    <row r="378" spans="1:16" x14ac:dyDescent="0.25">
      <c r="B378" s="266" t="s">
        <v>46797</v>
      </c>
      <c r="C378" s="161" t="str">
        <f>IFERROR(IF(D378&lt;&gt;"",INDEX('BASE-REFERENCIA'!A:A,MATCH(ORÇAMENTO!D378,'BASE-REFERENCIA'!B:B,0)),""),"-")</f>
        <v/>
      </c>
      <c r="D378" s="161"/>
      <c r="E378" s="133" t="s">
        <v>46808</v>
      </c>
      <c r="F378" s="161" t="str">
        <f>IF(D378&lt;&gt;"",INDEX('BASE-REFERENCIA'!D:D,MATCH(ORÇAMENTO!D378,'BASE-REFERENCIA'!B:B,0)),"")</f>
        <v/>
      </c>
      <c r="G378" s="208"/>
      <c r="H378" s="209" t="str">
        <f>IF(D378&lt;&gt;"",INDEX('BASE-REFERENCIA'!F:F,MATCH(ORÇAMENTO!D378,'BASE-REFERENCIA'!B:B,0)),"")</f>
        <v/>
      </c>
      <c r="I378" s="209" t="str">
        <f t="shared" ref="I378:I381" si="249">IF(D378&lt;&gt;"",ROUND(G378*H378,2),"")</f>
        <v/>
      </c>
      <c r="J378" s="209" t="str">
        <f t="shared" ref="J378:J381" si="250">IF(D378&lt;&gt;"",ROUND(H378*(1+$D$5),2),"")</f>
        <v/>
      </c>
      <c r="K378" s="267" t="str">
        <f t="shared" ref="K378:K381" si="251">IF(D378&lt;&gt;"",ROUND(G378*J378,2),"")</f>
        <v/>
      </c>
      <c r="L378" s="89"/>
      <c r="M378" s="88"/>
      <c r="N378" s="88"/>
      <c r="O378" s="88"/>
      <c r="P378" s="88"/>
    </row>
    <row r="379" spans="1:16" ht="30" x14ac:dyDescent="0.25">
      <c r="B379" s="268" t="s">
        <v>46798</v>
      </c>
      <c r="C379" s="163" t="str">
        <f>IFERROR(IF(D379&lt;&gt;"",INDEX('BASE-REFERENCIA'!A:A,MATCH(ORÇAMENTO!D379,'BASE-REFERENCIA'!B:B,0)),""),"-")</f>
        <v>COMPOSIÇÃO</v>
      </c>
      <c r="D379" s="168" t="s">
        <v>28214</v>
      </c>
      <c r="E379" s="167" t="str">
        <f>IF(D379&lt;&gt;"",INDEX('BASE-REFERENCIA'!C:C,MATCH(ORÇAMENTO!D379,'BASE-REFERENCIA'!B:B,0)),"")</f>
        <v>VALVULA DE ADMISSÃO DE AR VAA/50- BASEADO EM SBC (070593)</v>
      </c>
      <c r="F379" s="163" t="str">
        <f>IF(D379&lt;&gt;"",INDEX('BASE-REFERENCIA'!D:D,MATCH(ORÇAMENTO!D379,'BASE-REFERENCIA'!B:B,0)),"")</f>
        <v>UN</v>
      </c>
      <c r="G379" s="169">
        <v>3</v>
      </c>
      <c r="H379" s="21">
        <f>IF(D379&lt;&gt;"",INDEX('BASE-REFERENCIA'!F:F,MATCH(ORÇAMENTO!D379,'BASE-REFERENCIA'!B:B,0)),"")</f>
        <v>126.28</v>
      </c>
      <c r="I379" s="21">
        <f t="shared" si="249"/>
        <v>378.84</v>
      </c>
      <c r="J379" s="21">
        <f t="shared" ca="1" si="250"/>
        <v>157.69</v>
      </c>
      <c r="K379" s="253">
        <f t="shared" ca="1" si="251"/>
        <v>473.07</v>
      </c>
      <c r="L379" s="90"/>
    </row>
    <row r="380" spans="1:16" ht="45" x14ac:dyDescent="0.25">
      <c r="B380" s="268" t="s">
        <v>46799</v>
      </c>
      <c r="C380" s="163" t="str">
        <f>IFERROR(IF(D380&lt;&gt;"",INDEX('BASE-REFERENCIA'!A:A,MATCH(ORÇAMENTO!D380,'BASE-REFERENCIA'!B:B,0)),""),"-")</f>
        <v>SICOR</v>
      </c>
      <c r="D380" s="168" t="s">
        <v>18571</v>
      </c>
      <c r="E380" s="167" t="str">
        <f>IF(D380&lt;&gt;"",INDEX('BASE-REFERENCIA'!C:C,MATCH(ORÇAMENTO!D380,'BASE-REFERENCIA'!B:B,0)),"")</f>
        <v>FORNECIMENTO E ASSENTAMENTO DE TUBO PVC RÍGIDO, ESGOTO, PB - SÉRIE NORMAL, DN 40MM (1.1/2"), INCLUSIVE CONEXÕES</v>
      </c>
      <c r="F380" s="163" t="str">
        <f>IF(D380&lt;&gt;"",INDEX('BASE-REFERENCIA'!D:D,MATCH(ORÇAMENTO!D380,'BASE-REFERENCIA'!B:B,0)),"")</f>
        <v>m</v>
      </c>
      <c r="G380" s="169">
        <v>1.8</v>
      </c>
      <c r="H380" s="21">
        <f>IF(D380&lt;&gt;"",INDEX('BASE-REFERENCIA'!F:F,MATCH(ORÇAMENTO!D380,'BASE-REFERENCIA'!B:B,0)),"")</f>
        <v>24.77</v>
      </c>
      <c r="I380" s="21">
        <f t="shared" si="249"/>
        <v>44.59</v>
      </c>
      <c r="J380" s="21">
        <f t="shared" ca="1" si="250"/>
        <v>30.93</v>
      </c>
      <c r="K380" s="253">
        <f t="shared" ca="1" si="251"/>
        <v>55.67</v>
      </c>
      <c r="L380" s="90"/>
    </row>
    <row r="381" spans="1:16" ht="45" x14ac:dyDescent="0.25">
      <c r="B381" s="268" t="s">
        <v>46800</v>
      </c>
      <c r="C381" s="163" t="str">
        <f>IFERROR(IF(D381&lt;&gt;"",INDEX('BASE-REFERENCIA'!A:A,MATCH(ORÇAMENTO!D381,'BASE-REFERENCIA'!B:B,0)),""),"-")</f>
        <v>SICOR</v>
      </c>
      <c r="D381" s="168" t="s">
        <v>18581</v>
      </c>
      <c r="E381" s="167" t="str">
        <f>IF(D381&lt;&gt;"",INDEX('BASE-REFERENCIA'!C:C,MATCH(ORÇAMENTO!D381,'BASE-REFERENCIA'!B:B,0)),"")</f>
        <v>FORNECIMENTO E ASSENTAMENTO DE TUBO PVC RÍGIDO, ESGOTO, PBV - SÉRIE NORMAL, DN 50 MM (2"), INCLUSIVE CONEXÕES</v>
      </c>
      <c r="F381" s="163" t="str">
        <f>IF(D381&lt;&gt;"",INDEX('BASE-REFERENCIA'!D:D,MATCH(ORÇAMENTO!D381,'BASE-REFERENCIA'!B:B,0)),"")</f>
        <v>m</v>
      </c>
      <c r="G381" s="169">
        <v>3</v>
      </c>
      <c r="H381" s="21">
        <f>IF(D381&lt;&gt;"",INDEX('BASE-REFERENCIA'!F:F,MATCH(ORÇAMENTO!D381,'BASE-REFERENCIA'!B:B,0)),"")</f>
        <v>30.54</v>
      </c>
      <c r="I381" s="21">
        <f t="shared" si="249"/>
        <v>91.62</v>
      </c>
      <c r="J381" s="21">
        <f t="shared" ca="1" si="250"/>
        <v>38.14</v>
      </c>
      <c r="K381" s="253">
        <f t="shared" ca="1" si="251"/>
        <v>114.42</v>
      </c>
      <c r="L381" s="90"/>
    </row>
    <row r="382" spans="1:16" ht="15" customHeight="1" x14ac:dyDescent="0.25">
      <c r="B382" s="254"/>
      <c r="C382" s="126"/>
      <c r="D382" s="126"/>
      <c r="E382" s="125" t="s">
        <v>46794</v>
      </c>
      <c r="F382" s="126"/>
      <c r="G382" s="126"/>
      <c r="H382" s="126"/>
      <c r="I382" s="126"/>
      <c r="J382" s="124"/>
      <c r="K382" s="255">
        <f ca="1">SUBTOTAL(9,OFFSET(K378,1,0):OFFSET(K382,-1,0))</f>
        <v>643.16</v>
      </c>
      <c r="L382" s="89"/>
      <c r="M382" s="88"/>
      <c r="N382" s="88"/>
      <c r="O382" s="88"/>
      <c r="P382" s="88"/>
    </row>
    <row r="383" spans="1:16" ht="18" customHeight="1" x14ac:dyDescent="0.25">
      <c r="A383" s="6"/>
      <c r="B383" s="256"/>
      <c r="C383" s="134"/>
      <c r="D383" s="134"/>
      <c r="E383" s="136" t="s">
        <v>46795</v>
      </c>
      <c r="F383" s="134"/>
      <c r="G383" s="134"/>
      <c r="H383" s="134"/>
      <c r="I383" s="134"/>
      <c r="J383" s="135"/>
      <c r="K383" s="274">
        <f ca="1">SUBTOTAL(9,OFFSET(K368,1,0):OFFSET(K383,-1,0))</f>
        <v>3529.9900000000007</v>
      </c>
      <c r="L383" s="90"/>
    </row>
    <row r="384" spans="1:16" s="96" customFormat="1" ht="18" customHeight="1" x14ac:dyDescent="0.25">
      <c r="A384" s="92"/>
      <c r="B384" s="260"/>
      <c r="C384" s="93"/>
      <c r="D384" s="93"/>
      <c r="E384" s="93"/>
      <c r="F384" s="93"/>
      <c r="G384" s="93"/>
      <c r="H384" s="93"/>
      <c r="I384" s="93"/>
      <c r="J384" s="94"/>
      <c r="K384" s="261"/>
      <c r="L384" s="95"/>
    </row>
    <row r="385" spans="1:16" ht="30" x14ac:dyDescent="0.25">
      <c r="B385" s="264" t="s">
        <v>29277</v>
      </c>
      <c r="C385" s="154" t="str">
        <f>IFERROR(IF(D385&lt;&gt;"",INDEX('BASE-REFERENCIA'!A:A,MATCH(ORÇAMENTO!D385,'BASE-REFERENCIA'!B:B,0)),""),"-")</f>
        <v/>
      </c>
      <c r="D385" s="155"/>
      <c r="E385" s="155" t="s">
        <v>46809</v>
      </c>
      <c r="F385" s="155" t="str">
        <f>IF(D385&lt;&gt;"",INDEX('BASE-REFERENCIA'!D:D,MATCH(ORÇAMENTO!D385,'BASE-REFERENCIA'!B:B,0)),"")</f>
        <v/>
      </c>
      <c r="G385" s="210"/>
      <c r="H385" s="211" t="str">
        <f>IF(D385&lt;&gt;"",INDEX('BASE-REFERENCIA'!F:F,MATCH(ORÇAMENTO!D385,'BASE-REFERENCIA'!B:B,0)),"")</f>
        <v/>
      </c>
      <c r="I385" s="211" t="str">
        <f t="shared" ref="I385:I388" si="252">IF(D385&lt;&gt;"",ROUND(G385*H385,2),"")</f>
        <v/>
      </c>
      <c r="J385" s="229" t="str">
        <f t="shared" ref="J385:J388" si="253">IF(D385&lt;&gt;"",ROUND(H385*(1+$D$5),2),"")</f>
        <v/>
      </c>
      <c r="K385" s="265" t="str">
        <f t="shared" ref="K385:K388" si="254">IF(D385&lt;&gt;"",ROUND(G385*J385,2),"")</f>
        <v/>
      </c>
      <c r="L385" s="90"/>
    </row>
    <row r="386" spans="1:16" x14ac:dyDescent="0.25">
      <c r="B386" s="275" t="s">
        <v>46801</v>
      </c>
      <c r="C386" s="159" t="str">
        <f>IFERROR(IF(D386&lt;&gt;"",INDEX('BASE-REFERENCIA'!A:A,MATCH(ORÇAMENTO!D386,'BASE-REFERENCIA'!B:B,0)),""),"-")</f>
        <v/>
      </c>
      <c r="D386" s="160"/>
      <c r="E386" s="160" t="s">
        <v>46808</v>
      </c>
      <c r="F386" s="160" t="str">
        <f>IF(D386&lt;&gt;"",INDEX('BASE-REFERENCIA'!D:D,MATCH(ORÇAMENTO!D386,'BASE-REFERENCIA'!B:B,0)),"")</f>
        <v/>
      </c>
      <c r="G386" s="212"/>
      <c r="H386" s="213" t="str">
        <f>IF(D386&lt;&gt;"",INDEX('BASE-REFERENCIA'!F:F,MATCH(ORÇAMENTO!D386,'BASE-REFERENCIA'!B:B,0)),"")</f>
        <v/>
      </c>
      <c r="I386" s="213" t="str">
        <f t="shared" si="252"/>
        <v/>
      </c>
      <c r="J386" s="228" t="str">
        <f t="shared" si="253"/>
        <v/>
      </c>
      <c r="K386" s="267" t="str">
        <f t="shared" si="254"/>
        <v/>
      </c>
      <c r="L386" s="89"/>
      <c r="M386" s="88"/>
      <c r="N386" s="88"/>
      <c r="O386" s="88"/>
      <c r="P386" s="88"/>
    </row>
    <row r="387" spans="1:16" ht="45" x14ac:dyDescent="0.25">
      <c r="B387" s="268" t="s">
        <v>46802</v>
      </c>
      <c r="C387" s="163" t="str">
        <f>IFERROR(IF(D387&lt;&gt;"",INDEX('BASE-REFERENCIA'!A:A,MATCH(ORÇAMENTO!D387,'BASE-REFERENCIA'!B:B,0)),""),"-")</f>
        <v>SICOR</v>
      </c>
      <c r="D387" s="168" t="s">
        <v>18571</v>
      </c>
      <c r="E387" s="167" t="str">
        <f>IF(D387&lt;&gt;"",INDEX('BASE-REFERENCIA'!C:C,MATCH(ORÇAMENTO!D387,'BASE-REFERENCIA'!B:B,0)),"")</f>
        <v>FORNECIMENTO E ASSENTAMENTO DE TUBO PVC RÍGIDO, ESGOTO, PB - SÉRIE NORMAL, DN 40MM (1.1/2"), INCLUSIVE CONEXÕES</v>
      </c>
      <c r="F387" s="163" t="str">
        <f>IF(D387&lt;&gt;"",INDEX('BASE-REFERENCIA'!D:D,MATCH(ORÇAMENTO!D387,'BASE-REFERENCIA'!B:B,0)),"")</f>
        <v>m</v>
      </c>
      <c r="G387" s="169">
        <v>2.5</v>
      </c>
      <c r="H387" s="21">
        <f>IF(D387&lt;&gt;"",INDEX('BASE-REFERENCIA'!F:F,MATCH(ORÇAMENTO!D387,'BASE-REFERENCIA'!B:B,0)),"")</f>
        <v>24.77</v>
      </c>
      <c r="I387" s="21">
        <f t="shared" si="252"/>
        <v>61.93</v>
      </c>
      <c r="J387" s="21">
        <f t="shared" ca="1" si="253"/>
        <v>30.93</v>
      </c>
      <c r="K387" s="253">
        <f t="shared" ca="1" si="254"/>
        <v>77.33</v>
      </c>
      <c r="L387" s="90"/>
    </row>
    <row r="388" spans="1:16" ht="45" x14ac:dyDescent="0.25">
      <c r="B388" s="268" t="s">
        <v>46803</v>
      </c>
      <c r="C388" s="163" t="str">
        <f>IFERROR(IF(D388&lt;&gt;"",INDEX('BASE-REFERENCIA'!A:A,MATCH(ORÇAMENTO!D388,'BASE-REFERENCIA'!B:B,0)),""),"-")</f>
        <v>SICOR</v>
      </c>
      <c r="D388" s="168" t="s">
        <v>18581</v>
      </c>
      <c r="E388" s="167" t="str">
        <f>IF(D388&lt;&gt;"",INDEX('BASE-REFERENCIA'!C:C,MATCH(ORÇAMENTO!D388,'BASE-REFERENCIA'!B:B,0)),"")</f>
        <v>FORNECIMENTO E ASSENTAMENTO DE TUBO PVC RÍGIDO, ESGOTO, PBV - SÉRIE NORMAL, DN 50 MM (2"), INCLUSIVE CONEXÕES</v>
      </c>
      <c r="F388" s="163" t="str">
        <f>IF(D388&lt;&gt;"",INDEX('BASE-REFERENCIA'!D:D,MATCH(ORÇAMENTO!D388,'BASE-REFERENCIA'!B:B,0)),"")</f>
        <v>m</v>
      </c>
      <c r="G388" s="169">
        <v>9.5</v>
      </c>
      <c r="H388" s="21">
        <f>IF(D388&lt;&gt;"",INDEX('BASE-REFERENCIA'!F:F,MATCH(ORÇAMENTO!D388,'BASE-REFERENCIA'!B:B,0)),"")</f>
        <v>30.54</v>
      </c>
      <c r="I388" s="21">
        <f t="shared" si="252"/>
        <v>290.13</v>
      </c>
      <c r="J388" s="21">
        <f t="shared" ca="1" si="253"/>
        <v>38.14</v>
      </c>
      <c r="K388" s="253">
        <f t="shared" ca="1" si="254"/>
        <v>362.33</v>
      </c>
      <c r="L388" s="90"/>
    </row>
    <row r="389" spans="1:16" ht="45" x14ac:dyDescent="0.25">
      <c r="B389" s="268" t="s">
        <v>46811</v>
      </c>
      <c r="C389" s="163" t="str">
        <f>IFERROR(IF(D389&lt;&gt;"",INDEX('BASE-REFERENCIA'!A:A,MATCH(ORÇAMENTO!D389,'BASE-REFERENCIA'!B:B,0)),""),"-")</f>
        <v>SICOR</v>
      </c>
      <c r="D389" s="168" t="s">
        <v>18583</v>
      </c>
      <c r="E389" s="167" t="str">
        <f>IF(D389&lt;&gt;"",INDEX('BASE-REFERENCIA'!C:C,MATCH(ORÇAMENTO!D389,'BASE-REFERENCIA'!B:B,0)),"")</f>
        <v>FORNECIMENTO E ASSENTAMENTO DE TUBO PVC RÍGIDO, ESGOTO, PBV - SÉRIE NORMAL, DN 75 MM (3"), INCLUSIVE CONEXÕES</v>
      </c>
      <c r="F389" s="163" t="str">
        <f>IF(D389&lt;&gt;"",INDEX('BASE-REFERENCIA'!D:D,MATCH(ORÇAMENTO!D389,'BASE-REFERENCIA'!B:B,0)),"")</f>
        <v>m</v>
      </c>
      <c r="G389" s="169">
        <v>3.5</v>
      </c>
      <c r="H389" s="21">
        <f>IF(D389&lt;&gt;"",INDEX('BASE-REFERENCIA'!F:F,MATCH(ORÇAMENTO!D389,'BASE-REFERENCIA'!B:B,0)),"")</f>
        <v>41.09</v>
      </c>
      <c r="I389" s="21">
        <f t="shared" ref="I389:I390" si="255">IF(D389&lt;&gt;"",ROUND(G389*H389,2),"")</f>
        <v>143.82</v>
      </c>
      <c r="J389" s="21">
        <f t="shared" ref="J389:J390" ca="1" si="256">IF(D389&lt;&gt;"",ROUND(H389*(1+$D$5),2),"")</f>
        <v>51.31</v>
      </c>
      <c r="K389" s="253">
        <f t="shared" ref="K389:K390" ca="1" si="257">IF(D389&lt;&gt;"",ROUND(G389*J389,2),"")</f>
        <v>179.59</v>
      </c>
      <c r="L389" s="90"/>
    </row>
    <row r="390" spans="1:16" ht="45" x14ac:dyDescent="0.25">
      <c r="B390" s="268" t="s">
        <v>46812</v>
      </c>
      <c r="C390" s="163" t="str">
        <f>IFERROR(IF(D390&lt;&gt;"",INDEX('BASE-REFERENCIA'!A:A,MATCH(ORÇAMENTO!D390,'BASE-REFERENCIA'!B:B,0)),""),"-")</f>
        <v>SICOR</v>
      </c>
      <c r="D390" s="168" t="s">
        <v>18575</v>
      </c>
      <c r="E390" s="167" t="str">
        <f>IF(D390&lt;&gt;"",INDEX('BASE-REFERENCIA'!C:C,MATCH(ORÇAMENTO!D390,'BASE-REFERENCIA'!B:B,0)),"")</f>
        <v>FORNECIMENTO E ASSENTAMENTO DE TUBO PVC RÍGIDO, ESGOTO, PBV - SÉRIE NORMAL, DN 100 MM (4"), INCLUSIVE CONEXÕES</v>
      </c>
      <c r="F390" s="163" t="str">
        <f>IF(D390&lt;&gt;"",INDEX('BASE-REFERENCIA'!D:D,MATCH(ORÇAMENTO!D390,'BASE-REFERENCIA'!B:B,0)),"")</f>
        <v>m</v>
      </c>
      <c r="G390" s="169">
        <v>23</v>
      </c>
      <c r="H390" s="21">
        <f>IF(D390&lt;&gt;"",INDEX('BASE-REFERENCIA'!F:F,MATCH(ORÇAMENTO!D390,'BASE-REFERENCIA'!B:B,0)),"")</f>
        <v>44.56</v>
      </c>
      <c r="I390" s="21">
        <f t="shared" si="255"/>
        <v>1024.8800000000001</v>
      </c>
      <c r="J390" s="21">
        <f t="shared" ca="1" si="256"/>
        <v>55.64</v>
      </c>
      <c r="K390" s="253">
        <f t="shared" ca="1" si="257"/>
        <v>1279.72</v>
      </c>
      <c r="L390" s="90"/>
    </row>
    <row r="391" spans="1:16" ht="15" customHeight="1" x14ac:dyDescent="0.25">
      <c r="B391" s="269"/>
      <c r="C391" s="172"/>
      <c r="D391" s="172"/>
      <c r="E391" s="173" t="s">
        <v>46810</v>
      </c>
      <c r="F391" s="172"/>
      <c r="G391" s="172"/>
      <c r="H391" s="126"/>
      <c r="I391" s="126"/>
      <c r="J391" s="124"/>
      <c r="K391" s="255">
        <f ca="1">SUBTOTAL(9,OFFSET(K386,1,0):OFFSET(K391,-1,0))</f>
        <v>1898.97</v>
      </c>
      <c r="L391" s="89"/>
      <c r="M391" s="88"/>
      <c r="N391" s="88"/>
      <c r="O391" s="88"/>
      <c r="P391" s="88"/>
    </row>
    <row r="392" spans="1:16" ht="15" customHeight="1" x14ac:dyDescent="0.25">
      <c r="A392" s="6"/>
      <c r="B392" s="256"/>
      <c r="C392" s="134"/>
      <c r="D392" s="134"/>
      <c r="E392" s="136" t="s">
        <v>46796</v>
      </c>
      <c r="F392" s="134"/>
      <c r="G392" s="134"/>
      <c r="H392" s="134"/>
      <c r="I392" s="134"/>
      <c r="J392" s="135"/>
      <c r="K392" s="257">
        <f ca="1">SUBTOTAL(9,OFFSET(K385,1,0):OFFSET(K392,-1,0))</f>
        <v>1898.97</v>
      </c>
      <c r="L392" s="90"/>
    </row>
    <row r="393" spans="1:16" s="96" customFormat="1" ht="18" customHeight="1" x14ac:dyDescent="0.25">
      <c r="A393" s="92"/>
      <c r="B393" s="260"/>
      <c r="C393" s="93"/>
      <c r="D393" s="93"/>
      <c r="E393" s="93"/>
      <c r="F393" s="93"/>
      <c r="G393" s="93"/>
      <c r="H393" s="93"/>
      <c r="I393" s="93"/>
      <c r="J393" s="94"/>
      <c r="K393" s="261"/>
      <c r="L393" s="95"/>
    </row>
    <row r="394" spans="1:16" x14ac:dyDescent="0.25">
      <c r="B394" s="264" t="s">
        <v>29278</v>
      </c>
      <c r="C394" s="154" t="str">
        <f>IFERROR(IF(D394&lt;&gt;"",INDEX('BASE-REFERENCIA'!A:A,MATCH(ORÇAMENTO!D394,'BASE-REFERENCIA'!B:B,0)),""),"-")</f>
        <v/>
      </c>
      <c r="D394" s="155"/>
      <c r="E394" s="155" t="s">
        <v>46813</v>
      </c>
      <c r="F394" s="155" t="str">
        <f>IF(D394&lt;&gt;"",INDEX('BASE-REFERENCIA'!D:D,MATCH(ORÇAMENTO!D394,'BASE-REFERENCIA'!B:B,0)),"")</f>
        <v/>
      </c>
      <c r="G394" s="210"/>
      <c r="H394" s="211" t="str">
        <f>IF(D394&lt;&gt;"",INDEX('BASE-REFERENCIA'!F:F,MATCH(ORÇAMENTO!D394,'BASE-REFERENCIA'!B:B,0)),"")</f>
        <v/>
      </c>
      <c r="I394" s="211" t="str">
        <f t="shared" ref="I394:I395" si="258">IF(D394&lt;&gt;"",ROUND(G394*H394,2),"")</f>
        <v/>
      </c>
      <c r="J394" s="229" t="str">
        <f t="shared" ref="J394:J395" si="259">IF(D394&lt;&gt;"",ROUND(H394*(1+$D$5),2),"")</f>
        <v/>
      </c>
      <c r="K394" s="265" t="str">
        <f t="shared" ref="K394:K395" si="260">IF(D394&lt;&gt;"",ROUND(G394*J394,2),"")</f>
        <v/>
      </c>
      <c r="L394" s="90"/>
    </row>
    <row r="395" spans="1:16" x14ac:dyDescent="0.25">
      <c r="B395" s="275" t="s">
        <v>46815</v>
      </c>
      <c r="C395" s="159" t="str">
        <f>IFERROR(IF(D395&lt;&gt;"",INDEX('BASE-REFERENCIA'!A:A,MATCH(ORÇAMENTO!D395,'BASE-REFERENCIA'!B:B,0)),""),"-")</f>
        <v/>
      </c>
      <c r="D395" s="160"/>
      <c r="E395" s="160" t="s">
        <v>46814</v>
      </c>
      <c r="F395" s="160" t="str">
        <f>IF(D395&lt;&gt;"",INDEX('BASE-REFERENCIA'!D:D,MATCH(ORÇAMENTO!D395,'BASE-REFERENCIA'!B:B,0)),"")</f>
        <v/>
      </c>
      <c r="G395" s="212"/>
      <c r="H395" s="213" t="str">
        <f>IF(D395&lt;&gt;"",INDEX('BASE-REFERENCIA'!F:F,MATCH(ORÇAMENTO!D395,'BASE-REFERENCIA'!B:B,0)),"")</f>
        <v/>
      </c>
      <c r="I395" s="213" t="str">
        <f t="shared" si="258"/>
        <v/>
      </c>
      <c r="J395" s="228" t="str">
        <f t="shared" si="259"/>
        <v/>
      </c>
      <c r="K395" s="267" t="str">
        <f t="shared" si="260"/>
        <v/>
      </c>
      <c r="L395" s="89"/>
      <c r="M395" s="88"/>
      <c r="N395" s="88"/>
      <c r="O395" s="88"/>
      <c r="P395" s="88"/>
    </row>
    <row r="396" spans="1:16" ht="75" x14ac:dyDescent="0.25">
      <c r="B396" s="268" t="s">
        <v>46816</v>
      </c>
      <c r="C396" s="163" t="str">
        <f>IFERROR(IF(D396&lt;&gt;"",INDEX('BASE-REFERENCIA'!A:A,MATCH(ORÇAMENTO!D396,'BASE-REFERENCIA'!B:B,0)),""),"-")</f>
        <v>SINAPI</v>
      </c>
      <c r="D396" s="168">
        <v>95658</v>
      </c>
      <c r="E396" s="167" t="str">
        <f>IF(D396&lt;&gt;"",INDEX('BASE-REFERENCIA'!C:C,MATCH(ORÇAMENTO!D396,'BASE-REFERENCIA'!B:B,0)),"")</f>
        <v>KIT CAVALETE PARA MEDIÇÃO DE ÁGUA - ENTRADA INDIVIDUALIZADA, EM PPR PN20 DN 25 MM (3/4") PARA 2 MEDIDORES - FORNECIMENTO E INSTALAÇÃO (EXCLUSIVE HIDRÔMETRO). AF_03/2024</v>
      </c>
      <c r="F396" s="163" t="str">
        <f>IF(D396&lt;&gt;"",INDEX('BASE-REFERENCIA'!D:D,MATCH(ORÇAMENTO!D396,'BASE-REFERENCIA'!B:B,0)),"")</f>
        <v>UN</v>
      </c>
      <c r="G396" s="169">
        <v>1</v>
      </c>
      <c r="H396" s="21">
        <f>IF(D396&lt;&gt;"",INDEX('BASE-REFERENCIA'!F:F,MATCH(ORÇAMENTO!D396,'BASE-REFERENCIA'!B:B,0)),"")</f>
        <v>642.89</v>
      </c>
      <c r="I396" s="21">
        <f t="shared" ref="I396:I398" si="261">IF(D396&lt;&gt;"",ROUND(G396*H396,2),"")</f>
        <v>642.89</v>
      </c>
      <c r="J396" s="21">
        <f t="shared" ref="J396:J398" ca="1" si="262">IF(D396&lt;&gt;"",ROUND(H396*(1+$D$5),2),"")</f>
        <v>802.78</v>
      </c>
      <c r="K396" s="253">
        <f t="shared" ref="K396:K398" ca="1" si="263">IF(D396&lt;&gt;"",ROUND(G396*J396,2),"")</f>
        <v>802.78</v>
      </c>
      <c r="L396" s="90"/>
    </row>
    <row r="397" spans="1:16" ht="30" x14ac:dyDescent="0.25">
      <c r="B397" s="268" t="s">
        <v>46817</v>
      </c>
      <c r="C397" s="163" t="str">
        <f>IFERROR(IF(D397&lt;&gt;"",INDEX('BASE-REFERENCIA'!A:A,MATCH(ORÇAMENTO!D397,'BASE-REFERENCIA'!B:B,0)),""),"-")</f>
        <v>SINAPI</v>
      </c>
      <c r="D397" s="168">
        <v>95675</v>
      </c>
      <c r="E397" s="167" t="str">
        <f>IF(D397&lt;&gt;"",INDEX('BASE-REFERENCIA'!C:C,MATCH(ORÇAMENTO!D397,'BASE-REFERENCIA'!B:B,0)),"")</f>
        <v>HIDRÔMETRO DN 3/4", 5,0 M3/H - FORNECIMENTO E INSTALAÇÃO. AF_03/2024</v>
      </c>
      <c r="F397" s="163" t="str">
        <f>IF(D397&lt;&gt;"",INDEX('BASE-REFERENCIA'!D:D,MATCH(ORÇAMENTO!D397,'BASE-REFERENCIA'!B:B,0)),"")</f>
        <v>UN</v>
      </c>
      <c r="G397" s="169">
        <v>1</v>
      </c>
      <c r="H397" s="21">
        <f>IF(D397&lt;&gt;"",INDEX('BASE-REFERENCIA'!F:F,MATCH(ORÇAMENTO!D397,'BASE-REFERENCIA'!B:B,0)),"")</f>
        <v>211.12</v>
      </c>
      <c r="I397" s="21">
        <f t="shared" si="261"/>
        <v>211.12</v>
      </c>
      <c r="J397" s="21">
        <f t="shared" ca="1" si="262"/>
        <v>263.63</v>
      </c>
      <c r="K397" s="253">
        <f t="shared" ca="1" si="263"/>
        <v>263.63</v>
      </c>
      <c r="L397" s="90"/>
    </row>
    <row r="398" spans="1:16" ht="30" x14ac:dyDescent="0.25">
      <c r="B398" s="268" t="s">
        <v>46818</v>
      </c>
      <c r="C398" s="163" t="str">
        <f>IFERROR(IF(D398&lt;&gt;"",INDEX('BASE-REFERENCIA'!A:A,MATCH(ORÇAMENTO!D398,'BASE-REFERENCIA'!B:B,0)),""),"-")</f>
        <v>SUDECAP</v>
      </c>
      <c r="D398" s="168" t="s">
        <v>25048</v>
      </c>
      <c r="E398" s="167" t="str">
        <f>IF(D398&lt;&gt;"",INDEX('BASE-REFERENCIA'!C:C,MATCH(ORÇAMENTO!D398,'BASE-REFERENCIA'!B:B,0)),"")</f>
        <v>CAIXA D'ÁGUA POLIETILENO COM TAMPA 1000L</v>
      </c>
      <c r="F398" s="163" t="str">
        <f>IF(D398&lt;&gt;"",INDEX('BASE-REFERENCIA'!D:D,MATCH(ORÇAMENTO!D398,'BASE-REFERENCIA'!B:B,0)),"")</f>
        <v>UN</v>
      </c>
      <c r="G398" s="169">
        <v>1</v>
      </c>
      <c r="H398" s="21">
        <f>IF(D398&lt;&gt;"",INDEX('BASE-REFERENCIA'!F:F,MATCH(ORÇAMENTO!D398,'BASE-REFERENCIA'!B:B,0)),"")</f>
        <v>472.94</v>
      </c>
      <c r="I398" s="21">
        <f t="shared" si="261"/>
        <v>472.94</v>
      </c>
      <c r="J398" s="21">
        <f t="shared" ca="1" si="262"/>
        <v>590.55999999999995</v>
      </c>
      <c r="K398" s="253">
        <f t="shared" ca="1" si="263"/>
        <v>590.55999999999995</v>
      </c>
      <c r="L398" s="90"/>
    </row>
    <row r="399" spans="1:16" ht="45" x14ac:dyDescent="0.25">
      <c r="B399" s="268" t="s">
        <v>46819</v>
      </c>
      <c r="C399" s="163" t="str">
        <f>IFERROR(IF(D399&lt;&gt;"",INDEX('BASE-REFERENCIA'!A:A,MATCH(ORÇAMENTO!D399,'BASE-REFERENCIA'!B:B,0)),""),"-")</f>
        <v>SINAPI</v>
      </c>
      <c r="D399" s="168">
        <v>94797</v>
      </c>
      <c r="E399" s="167" t="str">
        <f>IF(D399&lt;&gt;"",INDEX('BASE-REFERENCIA'!C:C,MATCH(ORÇAMENTO!D399,'BASE-REFERENCIA'!B:B,0)),"")</f>
        <v>TORNEIRA DE BOIA PARA CAIXA D'ÁGUA, ROSCÁVEL, 1" - FORNECIMENTO E INSTALAÇÃO. AF_08/2021</v>
      </c>
      <c r="F399" s="163" t="str">
        <f>IF(D399&lt;&gt;"",INDEX('BASE-REFERENCIA'!D:D,MATCH(ORÇAMENTO!D399,'BASE-REFERENCIA'!B:B,0)),"")</f>
        <v>UN</v>
      </c>
      <c r="G399" s="169">
        <v>1</v>
      </c>
      <c r="H399" s="21">
        <f>IF(D399&lt;&gt;"",INDEX('BASE-REFERENCIA'!F:F,MATCH(ORÇAMENTO!D399,'BASE-REFERENCIA'!B:B,0)),"")</f>
        <v>72.709999999999994</v>
      </c>
      <c r="I399" s="21">
        <f t="shared" ref="I399" si="264">IF(D399&lt;&gt;"",ROUND(G399*H399,2),"")</f>
        <v>72.709999999999994</v>
      </c>
      <c r="J399" s="21">
        <f t="shared" ref="J399" ca="1" si="265">IF(D399&lt;&gt;"",ROUND(H399*(1+$D$5),2),"")</f>
        <v>90.79</v>
      </c>
      <c r="K399" s="253">
        <f t="shared" ref="K399" ca="1" si="266">IF(D399&lt;&gt;"",ROUND(G399*J399,2),"")</f>
        <v>90.79</v>
      </c>
      <c r="L399" s="90"/>
    </row>
    <row r="400" spans="1:16" ht="15" customHeight="1" x14ac:dyDescent="0.25">
      <c r="B400" s="269"/>
      <c r="C400" s="172"/>
      <c r="D400" s="172"/>
      <c r="E400" s="173" t="s">
        <v>46820</v>
      </c>
      <c r="F400" s="172"/>
      <c r="G400" s="172"/>
      <c r="H400" s="126"/>
      <c r="I400" s="126"/>
      <c r="J400" s="124"/>
      <c r="K400" s="255">
        <f ca="1">SUBTOTAL(9,OFFSET(K395,1,0):OFFSET(K400,-1,0))</f>
        <v>1747.7599999999998</v>
      </c>
      <c r="L400" s="89"/>
      <c r="M400" s="88"/>
      <c r="N400" s="88"/>
      <c r="O400" s="88"/>
      <c r="P400" s="88"/>
    </row>
    <row r="401" spans="1:16" s="96" customFormat="1" ht="11.25" customHeight="1" x14ac:dyDescent="0.25">
      <c r="A401" s="92"/>
      <c r="B401" s="260"/>
      <c r="C401" s="93"/>
      <c r="D401" s="93"/>
      <c r="E401" s="93"/>
      <c r="F401" s="93"/>
      <c r="G401" s="93"/>
      <c r="H401" s="93"/>
      <c r="I401" s="93"/>
      <c r="J401" s="94"/>
      <c r="K401" s="261"/>
      <c r="L401" s="95"/>
    </row>
    <row r="402" spans="1:16" x14ac:dyDescent="0.25">
      <c r="B402" s="275" t="s">
        <v>46824</v>
      </c>
      <c r="C402" s="214" t="str">
        <f>IFERROR(IF(D402&lt;&gt;"",INDEX('BASE-REFERENCIA'!A:A,MATCH(ORÇAMENTO!D402,'BASE-REFERENCIA'!B:B,0)),""),"-")</f>
        <v/>
      </c>
      <c r="D402" s="214"/>
      <c r="E402" s="176" t="s">
        <v>46823</v>
      </c>
      <c r="F402" s="214" t="str">
        <f>IF(D402&lt;&gt;"",INDEX('BASE-REFERENCIA'!D:D,MATCH(ORÇAMENTO!D402,'BASE-REFERENCIA'!B:B,0)),"")</f>
        <v/>
      </c>
      <c r="G402" s="215"/>
      <c r="H402" s="209" t="str">
        <f>IF(D402&lt;&gt;"",INDEX('BASE-REFERENCIA'!F:F,MATCH(ORÇAMENTO!D402,'BASE-REFERENCIA'!B:B,0)),"")</f>
        <v/>
      </c>
      <c r="I402" s="209" t="str">
        <f t="shared" ref="I402:I408" si="267">IF(D402&lt;&gt;"",ROUND(G402*H402,2),"")</f>
        <v/>
      </c>
      <c r="J402" s="209" t="str">
        <f t="shared" ref="J402:J408" si="268">IF(D402&lt;&gt;"",ROUND(H402*(1+$D$5),2),"")</f>
        <v/>
      </c>
      <c r="K402" s="267" t="str">
        <f t="shared" ref="K402:K408" si="269">IF(D402&lt;&gt;"",ROUND(G402*J402,2),"")</f>
        <v/>
      </c>
      <c r="L402" s="89"/>
      <c r="M402" s="88"/>
      <c r="N402" s="88"/>
      <c r="O402" s="88"/>
      <c r="P402" s="88"/>
    </row>
    <row r="403" spans="1:16" ht="15" customHeight="1" x14ac:dyDescent="0.25">
      <c r="B403" s="268" t="s">
        <v>46825</v>
      </c>
      <c r="C403" s="163" t="str">
        <f>IFERROR(IF(D403&lt;&gt;"",INDEX('BASE-REFERENCIA'!A:A,MATCH(ORÇAMENTO!D403,'BASE-REFERENCIA'!B:B,0)),""),"-")</f>
        <v>SICOR</v>
      </c>
      <c r="D403" s="168" t="s">
        <v>18805</v>
      </c>
      <c r="E403" s="167" t="str">
        <f>IF(D403&lt;&gt;"",INDEX('BASE-REFERENCIA'!C:C,MATCH(ORÇAMENTO!D403,'BASE-REFERENCIA'!B:B,0)),"")</f>
        <v>REGISTRO DE GAVETA, TIPO BASE, ROSCÁVEL 3/4" (PARA TUBO SOLDÁVEL OU PPR DN 25MM/CPVC DN 22MM), INCLUSIVE ACABAMENTO (PADRÃO MÉDIO) E CANOPLA CROMADO</v>
      </c>
      <c r="F403" s="163" t="str">
        <f>IF(D403&lt;&gt;"",INDEX('BASE-REFERENCIA'!D:D,MATCH(ORÇAMENTO!D403,'BASE-REFERENCIA'!B:B,0)),"")</f>
        <v>un</v>
      </c>
      <c r="G403" s="169">
        <v>4</v>
      </c>
      <c r="H403" s="21">
        <f>IF(D403&lt;&gt;"",INDEX('BASE-REFERENCIA'!F:F,MATCH(ORÇAMENTO!D403,'BASE-REFERENCIA'!B:B,0)),"")</f>
        <v>98.43</v>
      </c>
      <c r="I403" s="21">
        <f t="shared" si="267"/>
        <v>393.72</v>
      </c>
      <c r="J403" s="21">
        <f t="shared" ca="1" si="268"/>
        <v>122.91</v>
      </c>
      <c r="K403" s="253">
        <f t="shared" ca="1" si="269"/>
        <v>491.64</v>
      </c>
      <c r="L403" s="90"/>
    </row>
    <row r="404" spans="1:16" ht="75" x14ac:dyDescent="0.25">
      <c r="B404" s="268" t="s">
        <v>46826</v>
      </c>
      <c r="C404" s="163" t="str">
        <f>IFERROR(IF(D404&lt;&gt;"",INDEX('BASE-REFERENCIA'!A:A,MATCH(ORÇAMENTO!D404,'BASE-REFERENCIA'!B:B,0)),""),"-")</f>
        <v>SICOR</v>
      </c>
      <c r="D404" s="168" t="s">
        <v>18793</v>
      </c>
      <c r="E404" s="167" t="str">
        <f>IF(D404&lt;&gt;"",INDEX('BASE-REFERENCIA'!C:C,MATCH(ORÇAMENTO!D404,'BASE-REFERENCIA'!B:B,0)),"")</f>
        <v>REGISTRO DE GAVETA, TIPO BASE, ROSCÁVEL 1.1/2" (PARA TUBO SOLDÁVEL OU PPR DN 50MM/CPVC DN 42MM), INCLUSIVE ACABAMENTO (PADRÃO MÉDIO) E CANOPLA CROMADOS</v>
      </c>
      <c r="F404" s="163" t="str">
        <f>IF(D404&lt;&gt;"",INDEX('BASE-REFERENCIA'!D:D,MATCH(ORÇAMENTO!D404,'BASE-REFERENCIA'!B:B,0)),"")</f>
        <v>un</v>
      </c>
      <c r="G404" s="169">
        <v>1</v>
      </c>
      <c r="H404" s="21">
        <f>IF(D404&lt;&gt;"",INDEX('BASE-REFERENCIA'!F:F,MATCH(ORÇAMENTO!D404,'BASE-REFERENCIA'!B:B,0)),"")</f>
        <v>197.64</v>
      </c>
      <c r="I404" s="21">
        <f t="shared" si="267"/>
        <v>197.64</v>
      </c>
      <c r="J404" s="21">
        <f t="shared" ca="1" si="268"/>
        <v>246.79</v>
      </c>
      <c r="K404" s="253">
        <f t="shared" ca="1" si="269"/>
        <v>246.79</v>
      </c>
      <c r="L404" s="90"/>
    </row>
    <row r="405" spans="1:16" ht="60" x14ac:dyDescent="0.25">
      <c r="B405" s="268" t="s">
        <v>46827</v>
      </c>
      <c r="C405" s="163" t="str">
        <f>IFERROR(IF(D405&lt;&gt;"",INDEX('BASE-REFERENCIA'!A:A,MATCH(ORÇAMENTO!D405,'BASE-REFERENCIA'!B:B,0)),""),"-")</f>
        <v>SICOR</v>
      </c>
      <c r="D405" s="168" t="s">
        <v>18819</v>
      </c>
      <c r="E405" s="167" t="str">
        <f>IF(D405&lt;&gt;"",INDEX('BASE-REFERENCIA'!C:C,MATCH(ORÇAMENTO!D405,'BASE-REFERENCIA'!B:B,0)),"")</f>
        <v>REGISTRO DE GAVETA, TIPO BRUTO, ROSCÁVEL 2.1/2" (PARA TUBO SOLDÁVEL OU PPR DN 75MM/CPVC DN 73MM), INCLUSIVE VOLANTE PARA ACIONAMENTO</v>
      </c>
      <c r="F405" s="163" t="str">
        <f>IF(D405&lt;&gt;"",INDEX('BASE-REFERENCIA'!D:D,MATCH(ORÇAMENTO!D405,'BASE-REFERENCIA'!B:B,0)),"")</f>
        <v>un</v>
      </c>
      <c r="G405" s="169">
        <v>2</v>
      </c>
      <c r="H405" s="21">
        <f>IF(D405&lt;&gt;"",INDEX('BASE-REFERENCIA'!F:F,MATCH(ORÇAMENTO!D405,'BASE-REFERENCIA'!B:B,0)),"")</f>
        <v>442.73</v>
      </c>
      <c r="I405" s="21">
        <f t="shared" si="267"/>
        <v>885.46</v>
      </c>
      <c r="J405" s="21">
        <f t="shared" ca="1" si="268"/>
        <v>552.84</v>
      </c>
      <c r="K405" s="253">
        <f t="shared" ca="1" si="269"/>
        <v>1105.68</v>
      </c>
      <c r="L405" s="90"/>
    </row>
    <row r="406" spans="1:16" ht="45" x14ac:dyDescent="0.25">
      <c r="B406" s="268" t="s">
        <v>46828</v>
      </c>
      <c r="C406" s="163" t="str">
        <f>IFERROR(IF(D406&lt;&gt;"",INDEX('BASE-REFERENCIA'!A:A,MATCH(ORÇAMENTO!D406,'BASE-REFERENCIA'!B:B,0)),""),"-")</f>
        <v>SINAPI</v>
      </c>
      <c r="D406" s="168">
        <v>94490</v>
      </c>
      <c r="E406" s="167" t="str">
        <f>IF(D406&lt;&gt;"",INDEX('BASE-REFERENCIA'!C:C,MATCH(ORÇAMENTO!D406,'BASE-REFERENCIA'!B:B,0)),"")</f>
        <v>REGISTRO DE ESFERA, PVC, SOLDÁVEL, COM VOLANTE, DN 32 MM - FORNECIMENTO E INSTALAÇÃO. AF_08/2021</v>
      </c>
      <c r="F406" s="163" t="str">
        <f>IF(D406&lt;&gt;"",INDEX('BASE-REFERENCIA'!D:D,MATCH(ORÇAMENTO!D406,'BASE-REFERENCIA'!B:B,0)),"")</f>
        <v>UN</v>
      </c>
      <c r="G406" s="169">
        <v>1</v>
      </c>
      <c r="H406" s="21">
        <f>IF(D406&lt;&gt;"",INDEX('BASE-REFERENCIA'!F:F,MATCH(ORÇAMENTO!D406,'BASE-REFERENCIA'!B:B,0)),"")</f>
        <v>30.6</v>
      </c>
      <c r="I406" s="21">
        <f t="shared" si="267"/>
        <v>30.6</v>
      </c>
      <c r="J406" s="21">
        <f t="shared" ca="1" si="268"/>
        <v>38.21</v>
      </c>
      <c r="K406" s="253">
        <f t="shared" ca="1" si="269"/>
        <v>38.21</v>
      </c>
      <c r="L406" s="90"/>
    </row>
    <row r="407" spans="1:16" ht="45" x14ac:dyDescent="0.25">
      <c r="B407" s="268" t="s">
        <v>46829</v>
      </c>
      <c r="C407" s="163" t="str">
        <f>IFERROR(IF(D407&lt;&gt;"",INDEX('BASE-REFERENCIA'!A:A,MATCH(ORÇAMENTO!D407,'BASE-REFERENCIA'!B:B,0)),""),"-")</f>
        <v>SINAPI</v>
      </c>
      <c r="D407" s="168">
        <v>94491</v>
      </c>
      <c r="E407" s="167" t="str">
        <f>IF(D407&lt;&gt;"",INDEX('BASE-REFERENCIA'!C:C,MATCH(ORÇAMENTO!D407,'BASE-REFERENCIA'!B:B,0)),"")</f>
        <v>REGISTRO DE ESFERA, PVC, SOLDÁVEL, COM VOLANTE, DN 40 MM - FORNECIMENTO E INSTALAÇÃO. AF_08/2021</v>
      </c>
      <c r="F407" s="163" t="str">
        <f>IF(D407&lt;&gt;"",INDEX('BASE-REFERENCIA'!D:D,MATCH(ORÇAMENTO!D407,'BASE-REFERENCIA'!B:B,0)),"")</f>
        <v>UN</v>
      </c>
      <c r="G407" s="169">
        <v>1</v>
      </c>
      <c r="H407" s="21">
        <f>IF(D407&lt;&gt;"",INDEX('BASE-REFERENCIA'!F:F,MATCH(ORÇAMENTO!D407,'BASE-REFERENCIA'!B:B,0)),"")</f>
        <v>42.17</v>
      </c>
      <c r="I407" s="21">
        <f t="shared" si="267"/>
        <v>42.17</v>
      </c>
      <c r="J407" s="21">
        <f t="shared" ca="1" si="268"/>
        <v>52.66</v>
      </c>
      <c r="K407" s="253">
        <f t="shared" ca="1" si="269"/>
        <v>52.66</v>
      </c>
      <c r="L407" s="90"/>
    </row>
    <row r="408" spans="1:16" ht="60" x14ac:dyDescent="0.25">
      <c r="B408" s="268" t="s">
        <v>46830</v>
      </c>
      <c r="C408" s="163" t="str">
        <f>IFERROR(IF(D408&lt;&gt;"",INDEX('BASE-REFERENCIA'!A:A,MATCH(ORÇAMENTO!D408,'BASE-REFERENCIA'!B:B,0)),""),"-")</f>
        <v>SICOR</v>
      </c>
      <c r="D408" s="168" t="s">
        <v>17263</v>
      </c>
      <c r="E408" s="167" t="str">
        <f>IF(D408&lt;&gt;"",INDEX('BASE-REFERENCIA'!C:C,MATCH(ORÇAMENTO!D408,'BASE-REFERENCIA'!B:B,0)),"")</f>
        <v>VÁLVULA DE DESCARGA COM REGISTRO INTERNO, ACIONAMENTO DUPLO, DIÂMETRO DE 1.1/2" (50MM), INCLUSIVE ACABAMENTO DA VÁLVULA</v>
      </c>
      <c r="F408" s="163" t="str">
        <f>IF(D408&lt;&gt;"",INDEX('BASE-REFERENCIA'!D:D,MATCH(ORÇAMENTO!D408,'BASE-REFERENCIA'!B:B,0)),"")</f>
        <v>un</v>
      </c>
      <c r="G408" s="169">
        <v>1</v>
      </c>
      <c r="H408" s="21">
        <f>IF(D408&lt;&gt;"",INDEX('BASE-REFERENCIA'!F:F,MATCH(ORÇAMENTO!D408,'BASE-REFERENCIA'!B:B,0)),"")</f>
        <v>519.91999999999996</v>
      </c>
      <c r="I408" s="21">
        <f t="shared" si="267"/>
        <v>519.91999999999996</v>
      </c>
      <c r="J408" s="21">
        <f t="shared" ca="1" si="268"/>
        <v>649.22</v>
      </c>
      <c r="K408" s="253">
        <f t="shared" ca="1" si="269"/>
        <v>649.22</v>
      </c>
      <c r="L408" s="90"/>
    </row>
    <row r="409" spans="1:16" ht="15" customHeight="1" x14ac:dyDescent="0.25">
      <c r="B409" s="269"/>
      <c r="C409" s="172"/>
      <c r="D409" s="172"/>
      <c r="E409" s="173" t="s">
        <v>46821</v>
      </c>
      <c r="F409" s="172"/>
      <c r="G409" s="172"/>
      <c r="H409" s="126"/>
      <c r="I409" s="126"/>
      <c r="J409" s="124"/>
      <c r="K409" s="255">
        <f ca="1">SUBTOTAL(9,OFFSET(K402,1,0):OFFSET(K409,-1,0))</f>
        <v>2584.2000000000003</v>
      </c>
      <c r="L409" s="89"/>
      <c r="M409" s="88"/>
      <c r="N409" s="88"/>
      <c r="O409" s="88"/>
      <c r="P409" s="88"/>
    </row>
    <row r="410" spans="1:16" s="96" customFormat="1" ht="11.25" customHeight="1" x14ac:dyDescent="0.25">
      <c r="A410" s="92"/>
      <c r="B410" s="260"/>
      <c r="C410" s="93"/>
      <c r="D410" s="93"/>
      <c r="E410" s="93"/>
      <c r="F410" s="93"/>
      <c r="G410" s="93"/>
      <c r="H410" s="93"/>
      <c r="I410" s="93"/>
      <c r="J410" s="94"/>
      <c r="K410" s="261"/>
      <c r="L410" s="95"/>
    </row>
    <row r="411" spans="1:16" x14ac:dyDescent="0.25">
      <c r="B411" s="275" t="s">
        <v>46832</v>
      </c>
      <c r="C411" s="214" t="str">
        <f>IFERROR(IF(D411&lt;&gt;"",INDEX('BASE-REFERENCIA'!A:A,MATCH(ORÇAMENTO!D411,'BASE-REFERENCIA'!B:B,0)),""),"-")</f>
        <v/>
      </c>
      <c r="D411" s="214"/>
      <c r="E411" s="176" t="s">
        <v>46839</v>
      </c>
      <c r="F411" s="214" t="str">
        <f>IF(D411&lt;&gt;"",INDEX('BASE-REFERENCIA'!D:D,MATCH(ORÇAMENTO!D411,'BASE-REFERENCIA'!B:B,0)),"")</f>
        <v/>
      </c>
      <c r="G411" s="215"/>
      <c r="H411" s="209" t="str">
        <f>IF(D411&lt;&gt;"",INDEX('BASE-REFERENCIA'!F:F,MATCH(ORÇAMENTO!D411,'BASE-REFERENCIA'!B:B,0)),"")</f>
        <v/>
      </c>
      <c r="I411" s="209" t="str">
        <f t="shared" ref="I411:I418" si="270">IF(D411&lt;&gt;"",ROUND(G411*H411,2),"")</f>
        <v/>
      </c>
      <c r="J411" s="209" t="str">
        <f t="shared" ref="J411:J418" si="271">IF(D411&lt;&gt;"",ROUND(H411*(1+$D$5),2),"")</f>
        <v/>
      </c>
      <c r="K411" s="267" t="str">
        <f t="shared" ref="K411:K418" si="272">IF(D411&lt;&gt;"",ROUND(G411*J411,2),"")</f>
        <v/>
      </c>
      <c r="L411" s="89"/>
      <c r="M411" s="88"/>
      <c r="N411" s="88"/>
      <c r="O411" s="88"/>
      <c r="P411" s="88"/>
    </row>
    <row r="412" spans="1:16" ht="15" customHeight="1" x14ac:dyDescent="0.25">
      <c r="B412" s="268" t="s">
        <v>46833</v>
      </c>
      <c r="C412" s="163" t="str">
        <f>IFERROR(IF(D412&lt;&gt;"",INDEX('BASE-REFERENCIA'!A:A,MATCH(ORÇAMENTO!D412,'BASE-REFERENCIA'!B:B,0)),""),"-")</f>
        <v>COMPOSIÇÃO</v>
      </c>
      <c r="D412" s="168" t="s">
        <v>28215</v>
      </c>
      <c r="E412" s="167" t="str">
        <f>IF(D412&lt;&gt;"",INDEX('BASE-REFERENCIA'!C:C,MATCH(ORÇAMENTO!D412,'BASE-REFERENCIA'!B:B,0)),"")</f>
        <v>TUBO DE DESCIDA 1.1/2" X 82 CM PARA VÁLVULA DE DESCARGA COM JOELHO AZUL - BASEADO EM ORSE (9273)</v>
      </c>
      <c r="F412" s="163" t="str">
        <f>IF(D412&lt;&gt;"",INDEX('BASE-REFERENCIA'!D:D,MATCH(ORÇAMENTO!D412,'BASE-REFERENCIA'!B:B,0)),"")</f>
        <v>UN</v>
      </c>
      <c r="G412" s="169">
        <v>1</v>
      </c>
      <c r="H412" s="21">
        <f>IF(D412&lt;&gt;"",INDEX('BASE-REFERENCIA'!F:F,MATCH(ORÇAMENTO!D412,'BASE-REFERENCIA'!B:B,0)),"")</f>
        <v>39.049999999999997</v>
      </c>
      <c r="I412" s="21">
        <f t="shared" si="270"/>
        <v>39.049999999999997</v>
      </c>
      <c r="J412" s="21">
        <f t="shared" ca="1" si="271"/>
        <v>48.76</v>
      </c>
      <c r="K412" s="253">
        <f t="shared" ca="1" si="272"/>
        <v>48.76</v>
      </c>
      <c r="L412" s="90"/>
    </row>
    <row r="413" spans="1:16" ht="45" x14ac:dyDescent="0.25">
      <c r="B413" s="268" t="s">
        <v>46834</v>
      </c>
      <c r="C413" s="163" t="str">
        <f>IFERROR(IF(D413&lt;&gt;"",INDEX('BASE-REFERENCIA'!A:A,MATCH(ORÇAMENTO!D413,'BASE-REFERENCIA'!B:B,0)),""),"-")</f>
        <v>SICOR</v>
      </c>
      <c r="D413" s="168" t="s">
        <v>18616</v>
      </c>
      <c r="E413" s="167" t="str">
        <f>IF(D413&lt;&gt;"",INDEX('BASE-REFERENCIA'!C:C,MATCH(ORÇAMENTO!D413,'BASE-REFERENCIA'!B:B,0)),"")</f>
        <v>FORNECIMENTO E ASSENTAMENTO DE TUBO PVC RÍGIDO SOLDÁVEL, ÁGUA FRIA, DN 25 MM (3/4") , INCLUSIVE CONEXÕES</v>
      </c>
      <c r="F413" s="163" t="str">
        <f>IF(D413&lt;&gt;"",INDEX('BASE-REFERENCIA'!D:D,MATCH(ORÇAMENTO!D413,'BASE-REFERENCIA'!B:B,0)),"")</f>
        <v>m</v>
      </c>
      <c r="G413" s="169">
        <v>42</v>
      </c>
      <c r="H413" s="21">
        <f>IF(D413&lt;&gt;"",INDEX('BASE-REFERENCIA'!F:F,MATCH(ORÇAMENTO!D413,'BASE-REFERENCIA'!B:B,0)),"")</f>
        <v>25.01</v>
      </c>
      <c r="I413" s="21">
        <f t="shared" si="270"/>
        <v>1050.42</v>
      </c>
      <c r="J413" s="21">
        <f t="shared" ca="1" si="271"/>
        <v>31.23</v>
      </c>
      <c r="K413" s="253">
        <f t="shared" ca="1" si="272"/>
        <v>1311.66</v>
      </c>
      <c r="L413" s="90"/>
    </row>
    <row r="414" spans="1:16" ht="45" x14ac:dyDescent="0.25">
      <c r="B414" s="268" t="s">
        <v>46835</v>
      </c>
      <c r="C414" s="163" t="str">
        <f>IFERROR(IF(D414&lt;&gt;"",INDEX('BASE-REFERENCIA'!A:A,MATCH(ORÇAMENTO!D414,'BASE-REFERENCIA'!B:B,0)),""),"-")</f>
        <v>SICOR</v>
      </c>
      <c r="D414" s="168" t="s">
        <v>18618</v>
      </c>
      <c r="E414" s="167" t="str">
        <f>IF(D414&lt;&gt;"",INDEX('BASE-REFERENCIA'!C:C,MATCH(ORÇAMENTO!D414,'BASE-REFERENCIA'!B:B,0)),"")</f>
        <v>FORNECIMENTO E ASSENTAMENTO DE TUBO PVC RÍGIDO SOLDÁVEL, ÁGUA FRIA, DN 32 MM (1") , INCLUSIVE CONEXÕES</v>
      </c>
      <c r="F414" s="163" t="str">
        <f>IF(D414&lt;&gt;"",INDEX('BASE-REFERENCIA'!D:D,MATCH(ORÇAMENTO!D414,'BASE-REFERENCIA'!B:B,0)),"")</f>
        <v>m</v>
      </c>
      <c r="G414" s="169">
        <v>0.5</v>
      </c>
      <c r="H414" s="21">
        <f>IF(D414&lt;&gt;"",INDEX('BASE-REFERENCIA'!F:F,MATCH(ORÇAMENTO!D414,'BASE-REFERENCIA'!B:B,0)),"")</f>
        <v>31.95</v>
      </c>
      <c r="I414" s="21">
        <f t="shared" si="270"/>
        <v>15.98</v>
      </c>
      <c r="J414" s="21">
        <f t="shared" ca="1" si="271"/>
        <v>39.9</v>
      </c>
      <c r="K414" s="253">
        <f t="shared" ca="1" si="272"/>
        <v>19.95</v>
      </c>
      <c r="L414" s="90"/>
    </row>
    <row r="415" spans="1:16" ht="45" x14ac:dyDescent="0.25">
      <c r="B415" s="268" t="s">
        <v>46836</v>
      </c>
      <c r="C415" s="163" t="str">
        <f>IFERROR(IF(D415&lt;&gt;"",INDEX('BASE-REFERENCIA'!A:A,MATCH(ORÇAMENTO!D415,'BASE-REFERENCIA'!B:B,0)),""),"-")</f>
        <v>SICOR</v>
      </c>
      <c r="D415" s="168" t="s">
        <v>18620</v>
      </c>
      <c r="E415" s="167" t="str">
        <f>IF(D415&lt;&gt;"",INDEX('BASE-REFERENCIA'!C:C,MATCH(ORÇAMENTO!D415,'BASE-REFERENCIA'!B:B,0)),"")</f>
        <v>FORNECIMENTO E ASSENTAMENTO DE TUBO PVC RÍGIDO SOLDÁVEL, ÁGUA FRIA, DN 40 MM (1.1/4"), INCLUSIVE CONEXÕES</v>
      </c>
      <c r="F415" s="163" t="str">
        <f>IF(D415&lt;&gt;"",INDEX('BASE-REFERENCIA'!D:D,MATCH(ORÇAMENTO!D415,'BASE-REFERENCIA'!B:B,0)),"")</f>
        <v>m</v>
      </c>
      <c r="G415" s="169">
        <v>6</v>
      </c>
      <c r="H415" s="21">
        <f>IF(D415&lt;&gt;"",INDEX('BASE-REFERENCIA'!F:F,MATCH(ORÇAMENTO!D415,'BASE-REFERENCIA'!B:B,0)),"")</f>
        <v>39.31</v>
      </c>
      <c r="I415" s="21">
        <f t="shared" si="270"/>
        <v>235.86</v>
      </c>
      <c r="J415" s="21">
        <f t="shared" ca="1" si="271"/>
        <v>49.09</v>
      </c>
      <c r="K415" s="253">
        <f t="shared" ca="1" si="272"/>
        <v>294.54000000000002</v>
      </c>
      <c r="L415" s="90"/>
    </row>
    <row r="416" spans="1:16" ht="45" x14ac:dyDescent="0.25">
      <c r="B416" s="268" t="s">
        <v>46837</v>
      </c>
      <c r="C416" s="163" t="str">
        <f>IFERROR(IF(D416&lt;&gt;"",INDEX('BASE-REFERENCIA'!A:A,MATCH(ORÇAMENTO!D416,'BASE-REFERENCIA'!B:B,0)),""),"-")</f>
        <v>SICOR</v>
      </c>
      <c r="D416" s="168" t="s">
        <v>18622</v>
      </c>
      <c r="E416" s="167" t="str">
        <f>IF(D416&lt;&gt;"",INDEX('BASE-REFERENCIA'!C:C,MATCH(ORÇAMENTO!D416,'BASE-REFERENCIA'!B:B,0)),"")</f>
        <v>FORNECIMENTO E ASSENTAMENTO DE TUBO PVC RÍGIDO SOLDÁVEL, ÁGUA FRIA, DN 50 MM (1.1/2"), INCLUSIVE CONEXÕES</v>
      </c>
      <c r="F416" s="163" t="str">
        <f>IF(D416&lt;&gt;"",INDEX('BASE-REFERENCIA'!D:D,MATCH(ORÇAMENTO!D416,'BASE-REFERENCIA'!B:B,0)),"")</f>
        <v>m</v>
      </c>
      <c r="G416" s="169">
        <v>16.5</v>
      </c>
      <c r="H416" s="21">
        <f>IF(D416&lt;&gt;"",INDEX('BASE-REFERENCIA'!F:F,MATCH(ORÇAMENTO!D416,'BASE-REFERENCIA'!B:B,0)),"")</f>
        <v>37.36</v>
      </c>
      <c r="I416" s="21">
        <f t="shared" si="270"/>
        <v>616.44000000000005</v>
      </c>
      <c r="J416" s="21">
        <f t="shared" ca="1" si="271"/>
        <v>46.65</v>
      </c>
      <c r="K416" s="253">
        <f t="shared" ca="1" si="272"/>
        <v>769.73</v>
      </c>
      <c r="L416" s="90"/>
    </row>
    <row r="417" spans="1:16" ht="45" x14ac:dyDescent="0.25">
      <c r="B417" s="268" t="s">
        <v>46838</v>
      </c>
      <c r="C417" s="163" t="str">
        <f>IFERROR(IF(D417&lt;&gt;"",INDEX('BASE-REFERENCIA'!A:A,MATCH(ORÇAMENTO!D417,'BASE-REFERENCIA'!B:B,0)),""),"-")</f>
        <v>SICOR</v>
      </c>
      <c r="D417" s="168" t="s">
        <v>18624</v>
      </c>
      <c r="E417" s="167" t="str">
        <f>IF(D417&lt;&gt;"",INDEX('BASE-REFERENCIA'!C:C,MATCH(ORÇAMENTO!D417,'BASE-REFERENCIA'!B:B,0)),"")</f>
        <v>FORNECIMENTO E ASSENTAMENTO DE TUBO PVC RÍGIDO SOLDÁVEL, ÁGUA FRIA, DN 60 MM (2"), INCLUSIVE CONEXÕES</v>
      </c>
      <c r="F417" s="163" t="str">
        <f>IF(D417&lt;&gt;"",INDEX('BASE-REFERENCIA'!D:D,MATCH(ORÇAMENTO!D417,'BASE-REFERENCIA'!B:B,0)),"")</f>
        <v>m</v>
      </c>
      <c r="G417" s="169">
        <v>1.5</v>
      </c>
      <c r="H417" s="21">
        <f>IF(D417&lt;&gt;"",INDEX('BASE-REFERENCIA'!F:F,MATCH(ORÇAMENTO!D417,'BASE-REFERENCIA'!B:B,0)),"")</f>
        <v>57.11</v>
      </c>
      <c r="I417" s="21">
        <f t="shared" ref="I417" si="273">IF(D417&lt;&gt;"",ROUND(G417*H417,2),"")</f>
        <v>85.67</v>
      </c>
      <c r="J417" s="21">
        <f t="shared" ref="J417" ca="1" si="274">IF(D417&lt;&gt;"",ROUND(H417*(1+$D$5),2),"")</f>
        <v>71.31</v>
      </c>
      <c r="K417" s="253">
        <f t="shared" ref="K417" ca="1" si="275">IF(D417&lt;&gt;"",ROUND(G417*J417,2),"")</f>
        <v>106.97</v>
      </c>
      <c r="L417" s="90"/>
    </row>
    <row r="418" spans="1:16" ht="45" x14ac:dyDescent="0.25">
      <c r="B418" s="268" t="s">
        <v>46840</v>
      </c>
      <c r="C418" s="163" t="str">
        <f>IFERROR(IF(D418&lt;&gt;"",INDEX('BASE-REFERENCIA'!A:A,MATCH(ORÇAMENTO!D418,'BASE-REFERENCIA'!B:B,0)),""),"-")</f>
        <v>SICOR</v>
      </c>
      <c r="D418" s="168" t="s">
        <v>18626</v>
      </c>
      <c r="E418" s="167" t="str">
        <f>IF(D418&lt;&gt;"",INDEX('BASE-REFERENCIA'!C:C,MATCH(ORÇAMENTO!D418,'BASE-REFERENCIA'!B:B,0)),"")</f>
        <v>FORNECIMENTO E ASSENTAMENTO DE TUBO PVC RÍGIDO SOLDÁVEL, ÁGUA FRIA, DN 75 MM (2.1/2"), INCLUSIVE CONEXÕES</v>
      </c>
      <c r="F418" s="163" t="str">
        <f>IF(D418&lt;&gt;"",INDEX('BASE-REFERENCIA'!D:D,MATCH(ORÇAMENTO!D418,'BASE-REFERENCIA'!B:B,0)),"")</f>
        <v>m</v>
      </c>
      <c r="G418" s="169">
        <v>24.5</v>
      </c>
      <c r="H418" s="21">
        <f>IF(D418&lt;&gt;"",INDEX('BASE-REFERENCIA'!F:F,MATCH(ORÇAMENTO!D418,'BASE-REFERENCIA'!B:B,0)),"")</f>
        <v>80.55</v>
      </c>
      <c r="I418" s="21">
        <f t="shared" si="270"/>
        <v>1973.48</v>
      </c>
      <c r="J418" s="21">
        <f t="shared" ca="1" si="271"/>
        <v>100.58</v>
      </c>
      <c r="K418" s="253">
        <f t="shared" ca="1" si="272"/>
        <v>2464.21</v>
      </c>
      <c r="L418" s="90"/>
    </row>
    <row r="419" spans="1:16" ht="15" customHeight="1" x14ac:dyDescent="0.25">
      <c r="B419" s="269"/>
      <c r="C419" s="172"/>
      <c r="D419" s="172"/>
      <c r="E419" s="173" t="s">
        <v>46831</v>
      </c>
      <c r="F419" s="172"/>
      <c r="G419" s="172"/>
      <c r="H419" s="126"/>
      <c r="I419" s="126"/>
      <c r="J419" s="124"/>
      <c r="K419" s="255">
        <f ca="1">SUBTOTAL(9,OFFSET(K411,1,0):OFFSET(K419,-1,0))</f>
        <v>5015.82</v>
      </c>
      <c r="L419" s="89"/>
      <c r="M419" s="88"/>
      <c r="N419" s="88"/>
      <c r="O419" s="88"/>
      <c r="P419" s="88"/>
    </row>
    <row r="420" spans="1:16" ht="15" customHeight="1" x14ac:dyDescent="0.25">
      <c r="A420" s="6"/>
      <c r="B420" s="256"/>
      <c r="C420" s="134"/>
      <c r="D420" s="134"/>
      <c r="E420" s="136" t="s">
        <v>46822</v>
      </c>
      <c r="F420" s="134"/>
      <c r="G420" s="134"/>
      <c r="H420" s="134"/>
      <c r="I420" s="134"/>
      <c r="J420" s="135"/>
      <c r="K420" s="274">
        <f ca="1">SUBTOTAL(9,OFFSET(K394,1,0):OFFSET(K420,-1,0))</f>
        <v>9347.7800000000007</v>
      </c>
      <c r="L420" s="90"/>
    </row>
    <row r="421" spans="1:16" s="96" customFormat="1" ht="18" customHeight="1" x14ac:dyDescent="0.25">
      <c r="A421" s="92"/>
      <c r="B421" s="260"/>
      <c r="C421" s="93"/>
      <c r="D421" s="93"/>
      <c r="E421" s="93"/>
      <c r="F421" s="93"/>
      <c r="G421" s="93"/>
      <c r="H421" s="93"/>
      <c r="I421" s="93"/>
      <c r="J421" s="94"/>
      <c r="K421" s="261"/>
      <c r="L421" s="95"/>
    </row>
    <row r="422" spans="1:16" x14ac:dyDescent="0.25">
      <c r="B422" s="264" t="s">
        <v>29279</v>
      </c>
      <c r="C422" s="154" t="str">
        <f>IFERROR(IF(D422&lt;&gt;"",INDEX('BASE-REFERENCIA'!A:A,MATCH(ORÇAMENTO!D422,'BASE-REFERENCIA'!B:B,0)),""),"-")</f>
        <v/>
      </c>
      <c r="D422" s="155"/>
      <c r="E422" s="155" t="s">
        <v>46851</v>
      </c>
      <c r="F422" s="155" t="str">
        <f>IF(D422&lt;&gt;"",INDEX('BASE-REFERENCIA'!D:D,MATCH(ORÇAMENTO!D422,'BASE-REFERENCIA'!B:B,0)),"")</f>
        <v/>
      </c>
      <c r="G422" s="210"/>
      <c r="H422" s="211" t="str">
        <f>IF(D422&lt;&gt;"",INDEX('BASE-REFERENCIA'!F:F,MATCH(ORÇAMENTO!D422,'BASE-REFERENCIA'!B:B,0)),"")</f>
        <v/>
      </c>
      <c r="I422" s="211" t="str">
        <f t="shared" ref="I422:I424" si="276">IF(D422&lt;&gt;"",ROUND(G422*H422,2),"")</f>
        <v/>
      </c>
      <c r="J422" s="229" t="str">
        <f t="shared" ref="J422:J424" si="277">IF(D422&lt;&gt;"",ROUND(H422*(1+$D$5),2),"")</f>
        <v/>
      </c>
      <c r="K422" s="265" t="str">
        <f t="shared" ref="K422:K424" si="278">IF(D422&lt;&gt;"",ROUND(G422*J422,2),"")</f>
        <v/>
      </c>
      <c r="L422" s="90"/>
    </row>
    <row r="423" spans="1:16" x14ac:dyDescent="0.25">
      <c r="B423" s="275" t="s">
        <v>46841</v>
      </c>
      <c r="C423" s="159" t="str">
        <f>IFERROR(IF(D423&lt;&gt;"",INDEX('BASE-REFERENCIA'!A:A,MATCH(ORÇAMENTO!D423,'BASE-REFERENCIA'!B:B,0)),""),"-")</f>
        <v/>
      </c>
      <c r="D423" s="160"/>
      <c r="E423" s="160" t="s">
        <v>46839</v>
      </c>
      <c r="F423" s="160" t="str">
        <f>IF(D423&lt;&gt;"",INDEX('BASE-REFERENCIA'!D:D,MATCH(ORÇAMENTO!D423,'BASE-REFERENCIA'!B:B,0)),"")</f>
        <v/>
      </c>
      <c r="G423" s="212"/>
      <c r="H423" s="213" t="str">
        <f>IF(D423&lt;&gt;"",INDEX('BASE-REFERENCIA'!F:F,MATCH(ORÇAMENTO!D423,'BASE-REFERENCIA'!B:B,0)),"")</f>
        <v/>
      </c>
      <c r="I423" s="213" t="str">
        <f t="shared" si="276"/>
        <v/>
      </c>
      <c r="J423" s="228" t="str">
        <f t="shared" si="277"/>
        <v/>
      </c>
      <c r="K423" s="267" t="str">
        <f t="shared" si="278"/>
        <v/>
      </c>
      <c r="L423" s="89"/>
      <c r="M423" s="88"/>
      <c r="N423" s="88"/>
      <c r="O423" s="88"/>
      <c r="P423" s="88"/>
    </row>
    <row r="424" spans="1:16" ht="45" x14ac:dyDescent="0.25">
      <c r="B424" s="268" t="s">
        <v>46842</v>
      </c>
      <c r="C424" s="163" t="str">
        <f>IFERROR(IF(D424&lt;&gt;"",INDEX('BASE-REFERENCIA'!A:A,MATCH(ORÇAMENTO!D424,'BASE-REFERENCIA'!B:B,0)),""),"-")</f>
        <v>SICOR</v>
      </c>
      <c r="D424" s="168" t="s">
        <v>18616</v>
      </c>
      <c r="E424" s="167" t="str">
        <f>IF(D424&lt;&gt;"",INDEX('BASE-REFERENCIA'!C:C,MATCH(ORÇAMENTO!D424,'BASE-REFERENCIA'!B:B,0)),"")</f>
        <v>FORNECIMENTO E ASSENTAMENTO DE TUBO PVC RÍGIDO SOLDÁVEL, ÁGUA FRIA, DN 25 MM (3/4") , INCLUSIVE CONEXÕES</v>
      </c>
      <c r="F424" s="163" t="str">
        <f>IF(D424&lt;&gt;"",INDEX('BASE-REFERENCIA'!D:D,MATCH(ORÇAMENTO!D424,'BASE-REFERENCIA'!B:B,0)),"")</f>
        <v>m</v>
      </c>
      <c r="G424" s="169">
        <v>13.5</v>
      </c>
      <c r="H424" s="21">
        <f>IF(D424&lt;&gt;"",INDEX('BASE-REFERENCIA'!F:F,MATCH(ORÇAMENTO!D424,'BASE-REFERENCIA'!B:B,0)),"")</f>
        <v>25.01</v>
      </c>
      <c r="I424" s="21">
        <f t="shared" si="276"/>
        <v>337.64</v>
      </c>
      <c r="J424" s="21">
        <f t="shared" ca="1" si="277"/>
        <v>31.23</v>
      </c>
      <c r="K424" s="253">
        <f t="shared" ca="1" si="278"/>
        <v>421.61</v>
      </c>
      <c r="L424" s="90"/>
    </row>
    <row r="425" spans="1:16" ht="15" customHeight="1" x14ac:dyDescent="0.25">
      <c r="B425" s="269"/>
      <c r="C425" s="172"/>
      <c r="D425" s="172"/>
      <c r="E425" s="173" t="s">
        <v>46787</v>
      </c>
      <c r="F425" s="172"/>
      <c r="G425" s="172"/>
      <c r="H425" s="126"/>
      <c r="I425" s="126"/>
      <c r="J425" s="124"/>
      <c r="K425" s="255">
        <f ca="1">SUBTOTAL(9,OFFSET(K423,1,0):OFFSET(K425,-1,0))</f>
        <v>421.61</v>
      </c>
      <c r="L425" s="89"/>
      <c r="M425" s="88"/>
      <c r="N425" s="88"/>
      <c r="O425" s="88"/>
      <c r="P425" s="88"/>
    </row>
    <row r="426" spans="1:16" ht="15" customHeight="1" x14ac:dyDescent="0.25">
      <c r="A426" s="6"/>
      <c r="B426" s="256"/>
      <c r="C426" s="134"/>
      <c r="D426" s="134"/>
      <c r="E426" s="136" t="s">
        <v>46786</v>
      </c>
      <c r="F426" s="134"/>
      <c r="G426" s="134"/>
      <c r="H426" s="134"/>
      <c r="I426" s="134"/>
      <c r="J426" s="135"/>
      <c r="K426" s="274">
        <f ca="1">SUBTOTAL(9,OFFSET(K422,1,0):OFFSET(K426,-1,0))</f>
        <v>421.61</v>
      </c>
      <c r="L426" s="90"/>
    </row>
    <row r="427" spans="1:16" s="96" customFormat="1" ht="18" customHeight="1" x14ac:dyDescent="0.25">
      <c r="A427" s="92"/>
      <c r="B427" s="260"/>
      <c r="C427" s="184"/>
      <c r="D427" s="184"/>
      <c r="E427" s="184"/>
      <c r="F427" s="184"/>
      <c r="G427" s="184"/>
      <c r="H427" s="184"/>
      <c r="I427" s="184"/>
      <c r="J427" s="185"/>
      <c r="K427" s="270"/>
      <c r="L427" s="95"/>
    </row>
    <row r="428" spans="1:16" x14ac:dyDescent="0.25">
      <c r="B428" s="248" t="s">
        <v>29280</v>
      </c>
      <c r="C428" s="154" t="str">
        <f>IFERROR(IF(D428&lt;&gt;"",INDEX('BASE-REFERENCIA'!A:A,MATCH(ORÇAMENTO!D428,'BASE-REFERENCIA'!B:B,0)),""),"-")</f>
        <v/>
      </c>
      <c r="D428" s="155"/>
      <c r="E428" s="155" t="s">
        <v>46774</v>
      </c>
      <c r="F428" s="155" t="str">
        <f>IF(D428&lt;&gt;"",INDEX('BASE-REFERENCIA'!D:D,MATCH(ORÇAMENTO!D428,'BASE-REFERENCIA'!B:B,0)),"")</f>
        <v/>
      </c>
      <c r="G428" s="210"/>
      <c r="H428" s="211" t="str">
        <f>IF(D428&lt;&gt;"",INDEX('BASE-REFERENCIA'!F:F,MATCH(ORÇAMENTO!D428,'BASE-REFERENCIA'!B:B,0)),"")</f>
        <v/>
      </c>
      <c r="I428" s="211" t="str">
        <f t="shared" ref="I428:I436" si="279">IF(D428&lt;&gt;"",ROUND(G428*H428,2),"")</f>
        <v/>
      </c>
      <c r="J428" s="229" t="str">
        <f t="shared" ref="J428:J436" si="280">IF(D428&lt;&gt;"",ROUND(H428*(1+$D$5),2),"")</f>
        <v/>
      </c>
      <c r="K428" s="265" t="str">
        <f t="shared" ref="K428:K436" si="281">IF(D428&lt;&gt;"",ROUND(G428*J428,2),"")</f>
        <v/>
      </c>
      <c r="L428" s="90"/>
    </row>
    <row r="429" spans="1:16" x14ac:dyDescent="0.25">
      <c r="B429" s="276" t="s">
        <v>46843</v>
      </c>
      <c r="C429" s="159" t="str">
        <f>IFERROR(IF(D429&lt;&gt;"",INDEX('BASE-REFERENCIA'!A:A,MATCH(ORÇAMENTO!D429,'BASE-REFERENCIA'!B:B,0)),""),"-")</f>
        <v/>
      </c>
      <c r="D429" s="160"/>
      <c r="E429" s="160" t="s">
        <v>46774</v>
      </c>
      <c r="F429" s="160" t="str">
        <f>IF(D429&lt;&gt;"",INDEX('BASE-REFERENCIA'!D:D,MATCH(ORÇAMENTO!D429,'BASE-REFERENCIA'!B:B,0)),"")</f>
        <v/>
      </c>
      <c r="G429" s="212"/>
      <c r="H429" s="213" t="str">
        <f>IF(D429&lt;&gt;"",INDEX('BASE-REFERENCIA'!F:F,MATCH(ORÇAMENTO!D429,'BASE-REFERENCIA'!B:B,0)),"")</f>
        <v/>
      </c>
      <c r="I429" s="213" t="str">
        <f t="shared" si="279"/>
        <v/>
      </c>
      <c r="J429" s="228" t="str">
        <f t="shared" si="280"/>
        <v/>
      </c>
      <c r="K429" s="267" t="str">
        <f t="shared" si="281"/>
        <v/>
      </c>
      <c r="L429" s="89"/>
      <c r="M429" s="88"/>
      <c r="N429" s="88"/>
      <c r="O429" s="88"/>
      <c r="P429" s="88"/>
    </row>
    <row r="430" spans="1:16" ht="45" x14ac:dyDescent="0.25">
      <c r="B430" s="268" t="s">
        <v>46844</v>
      </c>
      <c r="C430" s="177" t="str">
        <f>IFERROR(IF(D430&lt;&gt;"",INDEX('BASE-REFERENCIA'!A:A,MATCH(ORÇAMENTO!D430,'BASE-REFERENCIA'!B:B,0)),""),"-")</f>
        <v>SICOR</v>
      </c>
      <c r="D430" s="178" t="s">
        <v>15463</v>
      </c>
      <c r="E430" s="179" t="str">
        <f>IF(D430&lt;&gt;"",INDEX('BASE-REFERENCIA'!C:C,MATCH(ORÇAMENTO!D430,'BASE-REFERENCIA'!B:B,0)),"")</f>
        <v>ESCAVAÇÃO MANUAL DE VALA COM PROFUNDIDADE MENOR OU IGUAL A 1,5M, INCLUSIVE DESCARGA LATERAL</v>
      </c>
      <c r="F430" s="177" t="str">
        <f>IF(D430&lt;&gt;"",INDEX('BASE-REFERENCIA'!D:D,MATCH(ORÇAMENTO!D430,'BASE-REFERENCIA'!B:B,0)),"")</f>
        <v>m3</v>
      </c>
      <c r="G430" s="180">
        <v>19.649999999999999</v>
      </c>
      <c r="H430" s="181">
        <f>IF(D430&lt;&gt;"",INDEX('BASE-REFERENCIA'!F:F,MATCH(ORÇAMENTO!D430,'BASE-REFERENCIA'!B:B,0)),"")</f>
        <v>77.290000000000006</v>
      </c>
      <c r="I430" s="181">
        <f t="shared" si="279"/>
        <v>1518.75</v>
      </c>
      <c r="J430" s="181">
        <f t="shared" ca="1" si="280"/>
        <v>96.51</v>
      </c>
      <c r="K430" s="273">
        <f t="shared" ca="1" si="281"/>
        <v>1896.42</v>
      </c>
      <c r="L430" s="90"/>
    </row>
    <row r="431" spans="1:16" ht="45" x14ac:dyDescent="0.25">
      <c r="B431" s="268" t="s">
        <v>46845</v>
      </c>
      <c r="C431" s="163" t="str">
        <f>IFERROR(IF(D431&lt;&gt;"",INDEX('BASE-REFERENCIA'!A:A,MATCH(ORÇAMENTO!D431,'BASE-REFERENCIA'!B:B,0)),""),"-")</f>
        <v>SICOR</v>
      </c>
      <c r="D431" s="168" t="s">
        <v>15468</v>
      </c>
      <c r="E431" s="167" t="str">
        <f>IF(D431&lt;&gt;"",INDEX('BASE-REFERENCIA'!C:C,MATCH(ORÇAMENTO!D431,'BASE-REFERENCIA'!B:B,0)),"")</f>
        <v>APILOAMENTO MECANIZADO EM FUNDO DE VALA COM PLACA VIBRATÓRIA, EXCLUSIVE ESCAVAÇÃO</v>
      </c>
      <c r="F431" s="163" t="str">
        <f>IF(D431&lt;&gt;"",INDEX('BASE-REFERENCIA'!D:D,MATCH(ORÇAMENTO!D431,'BASE-REFERENCIA'!B:B,0)),"")</f>
        <v>m2</v>
      </c>
      <c r="G431" s="169">
        <v>19.079999999999998</v>
      </c>
      <c r="H431" s="21">
        <f>IF(D431&lt;&gt;"",INDEX('BASE-REFERENCIA'!F:F,MATCH(ORÇAMENTO!D431,'BASE-REFERENCIA'!B:B,0)),"")</f>
        <v>14.7</v>
      </c>
      <c r="I431" s="21">
        <f t="shared" si="279"/>
        <v>280.48</v>
      </c>
      <c r="J431" s="21">
        <f t="shared" ca="1" si="280"/>
        <v>18.36</v>
      </c>
      <c r="K431" s="253">
        <f t="shared" ca="1" si="281"/>
        <v>350.31</v>
      </c>
      <c r="L431" s="90"/>
    </row>
    <row r="432" spans="1:16" ht="15" customHeight="1" x14ac:dyDescent="0.25">
      <c r="B432" s="268" t="s">
        <v>46846</v>
      </c>
      <c r="C432" s="163" t="str">
        <f>IFERROR(IF(D432&lt;&gt;"",INDEX('BASE-REFERENCIA'!A:A,MATCH(ORÇAMENTO!D432,'BASE-REFERENCIA'!B:B,0)),""),"-")</f>
        <v>SICOR</v>
      </c>
      <c r="D432" s="168" t="s">
        <v>15662</v>
      </c>
      <c r="E432" s="167" t="str">
        <f>IF(D432&lt;&gt;"",INDEX('BASE-REFERENCIA'!C:C,MATCH(ORÇAMENTO!D432,'BASE-REFERENCIA'!B:B,0)),"")</f>
        <v>LASTRO DE AREIA, INCLUSIVE ADENSAMENTO E APILOAMENTO MANUAL</v>
      </c>
      <c r="F432" s="163" t="str">
        <f>IF(D432&lt;&gt;"",INDEX('BASE-REFERENCIA'!D:D,MATCH(ORÇAMENTO!D432,'BASE-REFERENCIA'!B:B,0)),"")</f>
        <v>m3</v>
      </c>
      <c r="G432" s="169">
        <v>0.56999999999999995</v>
      </c>
      <c r="H432" s="21">
        <f>IF(D432&lt;&gt;"",INDEX('BASE-REFERENCIA'!F:F,MATCH(ORÇAMENTO!D432,'BASE-REFERENCIA'!B:B,0)),"")</f>
        <v>202.56</v>
      </c>
      <c r="I432" s="21">
        <f t="shared" si="279"/>
        <v>115.46</v>
      </c>
      <c r="J432" s="21">
        <f t="shared" ca="1" si="280"/>
        <v>252.94</v>
      </c>
      <c r="K432" s="253">
        <f t="shared" ca="1" si="281"/>
        <v>144.18</v>
      </c>
      <c r="L432" s="90"/>
    </row>
    <row r="433" spans="1:16" ht="15" customHeight="1" x14ac:dyDescent="0.25">
      <c r="B433" s="268" t="s">
        <v>46847</v>
      </c>
      <c r="C433" s="163" t="str">
        <f>IFERROR(IF(D433&lt;&gt;"",INDEX('BASE-REFERENCIA'!A:A,MATCH(ORÇAMENTO!D433,'BASE-REFERENCIA'!B:B,0)),""),"-")</f>
        <v>SINAPI</v>
      </c>
      <c r="D433" s="168">
        <v>93382</v>
      </c>
      <c r="E433" s="167" t="str">
        <f>IF(D433&lt;&gt;"",INDEX('BASE-REFERENCIA'!C:C,MATCH(ORÇAMENTO!D433,'BASE-REFERENCIA'!B:B,0)),"")</f>
        <v>REATERRO MANUAL DE VALAS, COM COMPACTADOR DE SOLOS DE PERCUSSÃO. AF_08/2023</v>
      </c>
      <c r="F433" s="163" t="str">
        <f>IF(D433&lt;&gt;"",INDEX('BASE-REFERENCIA'!D:D,MATCH(ORÇAMENTO!D433,'BASE-REFERENCIA'!B:B,0)),"")</f>
        <v>M3</v>
      </c>
      <c r="G433" s="169">
        <v>19.36</v>
      </c>
      <c r="H433" s="21">
        <f>IF(D433&lt;&gt;"",INDEX('BASE-REFERENCIA'!F:F,MATCH(ORÇAMENTO!D433,'BASE-REFERENCIA'!B:B,0)),"")</f>
        <v>28.57</v>
      </c>
      <c r="I433" s="21">
        <f t="shared" si="279"/>
        <v>553.12</v>
      </c>
      <c r="J433" s="21">
        <f t="shared" ca="1" si="280"/>
        <v>35.68</v>
      </c>
      <c r="K433" s="253">
        <f t="shared" ca="1" si="281"/>
        <v>690.76</v>
      </c>
      <c r="L433" s="90"/>
    </row>
    <row r="434" spans="1:16" ht="15" customHeight="1" x14ac:dyDescent="0.25">
      <c r="B434" s="268" t="s">
        <v>46848</v>
      </c>
      <c r="C434" s="163" t="str">
        <f>IFERROR(IF(D434&lt;&gt;"",INDEX('BASE-REFERENCIA'!A:A,MATCH(ORÇAMENTO!D434,'BASE-REFERENCIA'!B:B,0)),""),"-")</f>
        <v>SINAPI</v>
      </c>
      <c r="D434" s="168">
        <v>100974</v>
      </c>
      <c r="E434" s="167" t="str">
        <f>IF(D434&lt;&gt;"",INDEX('BASE-REFERENCIA'!C:C,MATCH(ORÇAMENTO!D434,'BASE-REFERENCIA'!B:B,0)),"")</f>
        <v>CARGA, MANOBRA E DESCARGA DE SOLOS E MATERIAIS GRANULARES EM CAMINHÃO BASCULANTE 10 M³ - CARGA COM PÁ CARREGADEIRA (CAÇAMBA DE 1,7 A 2,8 M³ / 128 HP) E DESCARGA LIVRE (UNIDADE: M3). AF_07/2020</v>
      </c>
      <c r="F434" s="163" t="str">
        <f>IF(D434&lt;&gt;"",INDEX('BASE-REFERENCIA'!D:D,MATCH(ORÇAMENTO!D434,'BASE-REFERENCIA'!B:B,0)),"")</f>
        <v>M3</v>
      </c>
      <c r="G434" s="169">
        <v>4.03</v>
      </c>
      <c r="H434" s="21">
        <f>IF(D434&lt;&gt;"",INDEX('BASE-REFERENCIA'!F:F,MATCH(ORÇAMENTO!D434,'BASE-REFERENCIA'!B:B,0)),"")</f>
        <v>8.77</v>
      </c>
      <c r="I434" s="21">
        <f t="shared" si="279"/>
        <v>35.340000000000003</v>
      </c>
      <c r="J434" s="21">
        <f t="shared" ca="1" si="280"/>
        <v>10.95</v>
      </c>
      <c r="K434" s="253">
        <f t="shared" ca="1" si="281"/>
        <v>44.13</v>
      </c>
      <c r="L434" s="90"/>
    </row>
    <row r="435" spans="1:16" ht="15" customHeight="1" x14ac:dyDescent="0.25">
      <c r="B435" s="268" t="s">
        <v>46849</v>
      </c>
      <c r="C435" s="163" t="str">
        <f>IFERROR(IF(D435&lt;&gt;"",INDEX('BASE-REFERENCIA'!A:A,MATCH(ORÇAMENTO!D435,'BASE-REFERENCIA'!B:B,0)),""),"-")</f>
        <v>SINAPI</v>
      </c>
      <c r="D435" s="168">
        <v>95875</v>
      </c>
      <c r="E435" s="167" t="str">
        <f>IF(D435&lt;&gt;"",INDEX('BASE-REFERENCIA'!C:C,MATCH(ORÇAMENTO!D435,'BASE-REFERENCIA'!B:B,0)),"")</f>
        <v>TRANSPORTE COM CAMINHÃO BASCULANTE DE 10 M³, EM VIA URBANA PAVIMENTADA, DMT ATÉ 30 KM (UNIDADE: M3XKM). AF_07/2020</v>
      </c>
      <c r="F435" s="163" t="str">
        <f>IF(D435&lt;&gt;"",INDEX('BASE-REFERENCIA'!D:D,MATCH(ORÇAMENTO!D435,'BASE-REFERENCIA'!B:B,0)),"")</f>
        <v>M3XKM</v>
      </c>
      <c r="G435" s="169">
        <v>91.46</v>
      </c>
      <c r="H435" s="21">
        <f>IF(D435&lt;&gt;"",INDEX('BASE-REFERENCIA'!F:F,MATCH(ORÇAMENTO!D435,'BASE-REFERENCIA'!B:B,0)),"")</f>
        <v>2.54</v>
      </c>
      <c r="I435" s="21">
        <f t="shared" si="279"/>
        <v>232.31</v>
      </c>
      <c r="J435" s="21">
        <f t="shared" ca="1" si="280"/>
        <v>3.17</v>
      </c>
      <c r="K435" s="253">
        <f t="shared" ca="1" si="281"/>
        <v>289.93</v>
      </c>
      <c r="L435" s="90"/>
    </row>
    <row r="436" spans="1:16" ht="47.25" customHeight="1" x14ac:dyDescent="0.25">
      <c r="B436" s="268" t="s">
        <v>46850</v>
      </c>
      <c r="C436" s="163" t="str">
        <f>IFERROR(IF(D436&lt;&gt;"",INDEX('BASE-REFERENCIA'!A:A,MATCH(ORÇAMENTO!D436,'BASE-REFERENCIA'!B:B,0)),""),"-")</f>
        <v>SINAPI</v>
      </c>
      <c r="D436" s="168">
        <v>100574</v>
      </c>
      <c r="E436" s="167" t="str">
        <f>IF(D436&lt;&gt;"",INDEX('BASE-REFERENCIA'!C:C,MATCH(ORÇAMENTO!D436,'BASE-REFERENCIA'!B:B,0)),"")</f>
        <v>ESPALHAMENTO DE MATERIAL COM TRATOR DE ESTEIRAS. AF_09/2024</v>
      </c>
      <c r="F436" s="163" t="str">
        <f>IF(D436&lt;&gt;"",INDEX('BASE-REFERENCIA'!D:D,MATCH(ORÇAMENTO!D436,'BASE-REFERENCIA'!B:B,0)),"")</f>
        <v>M3</v>
      </c>
      <c r="G436" s="169">
        <v>4.03</v>
      </c>
      <c r="H436" s="21">
        <f>IF(D436&lt;&gt;"",INDEX('BASE-REFERENCIA'!F:F,MATCH(ORÇAMENTO!D436,'BASE-REFERENCIA'!B:B,0)),"")</f>
        <v>1.49</v>
      </c>
      <c r="I436" s="21">
        <f t="shared" si="279"/>
        <v>6</v>
      </c>
      <c r="J436" s="21">
        <f t="shared" ca="1" si="280"/>
        <v>1.86</v>
      </c>
      <c r="K436" s="253">
        <f t="shared" ca="1" si="281"/>
        <v>7.5</v>
      </c>
      <c r="L436" s="90"/>
    </row>
    <row r="437" spans="1:16" ht="15" customHeight="1" x14ac:dyDescent="0.25">
      <c r="B437" s="269"/>
      <c r="C437" s="172"/>
      <c r="D437" s="172"/>
      <c r="E437" s="173" t="s">
        <v>46787</v>
      </c>
      <c r="F437" s="172"/>
      <c r="G437" s="172"/>
      <c r="H437" s="126"/>
      <c r="I437" s="126"/>
      <c r="J437" s="124"/>
      <c r="K437" s="255">
        <f ca="1">SUBTOTAL(9,OFFSET(K429,1,0):OFFSET(K437,-1,0))</f>
        <v>3423.23</v>
      </c>
      <c r="L437" s="89"/>
      <c r="M437" s="88"/>
      <c r="N437" s="88"/>
      <c r="O437" s="88"/>
      <c r="P437" s="88"/>
    </row>
    <row r="438" spans="1:16" ht="15" customHeight="1" x14ac:dyDescent="0.25">
      <c r="A438" s="6"/>
      <c r="B438" s="256"/>
      <c r="C438" s="134"/>
      <c r="D438" s="134"/>
      <c r="E438" s="136" t="s">
        <v>46786</v>
      </c>
      <c r="F438" s="134"/>
      <c r="G438" s="134"/>
      <c r="H438" s="134"/>
      <c r="I438" s="134"/>
      <c r="J438" s="135"/>
      <c r="K438" s="274">
        <f ca="1">SUBTOTAL(9,OFFSET(K428,1,0):OFFSET(K438,-1,0))</f>
        <v>3423.23</v>
      </c>
      <c r="L438" s="90"/>
    </row>
    <row r="439" spans="1:16" x14ac:dyDescent="0.25">
      <c r="B439" s="258"/>
      <c r="C439" s="137"/>
      <c r="D439" s="137"/>
      <c r="E439" s="139" t="s">
        <v>46785</v>
      </c>
      <c r="F439" s="137"/>
      <c r="G439" s="137"/>
      <c r="H439" s="137"/>
      <c r="I439" s="137"/>
      <c r="J439" s="138"/>
      <c r="K439" s="259">
        <f ca="1">SUBTOTAL(9,OFFSET(K367,1,0):OFFSET(K439,-1,0))</f>
        <v>18621.579999999998</v>
      </c>
      <c r="L439" s="91"/>
      <c r="M439" s="87"/>
      <c r="N439" s="87"/>
      <c r="O439" s="87"/>
      <c r="P439" s="87"/>
    </row>
    <row r="440" spans="1:16" s="96" customFormat="1" ht="15" customHeight="1" x14ac:dyDescent="0.25">
      <c r="A440" s="92"/>
      <c r="B440" s="260"/>
      <c r="C440" s="93"/>
      <c r="D440" s="93"/>
      <c r="E440" s="184"/>
      <c r="F440" s="93"/>
      <c r="G440" s="93"/>
      <c r="H440" s="93"/>
      <c r="I440" s="93"/>
      <c r="J440" s="94"/>
      <c r="K440" s="261"/>
      <c r="L440" s="95"/>
    </row>
    <row r="441" spans="1:16" x14ac:dyDescent="0.25">
      <c r="B441" s="262">
        <v>10</v>
      </c>
      <c r="C441" s="187" t="str">
        <f>IFERROR(IF(D441&lt;&gt;"",INDEX('BASE-REFERENCIA'!A:A,MATCH(ORÇAMENTO!D441,'BASE-REFERENCIA'!B:B,0)),""),"-")</f>
        <v/>
      </c>
      <c r="D441" s="188"/>
      <c r="E441" s="153" t="s">
        <v>46878</v>
      </c>
      <c r="F441" s="188" t="str">
        <f>IF(D441&lt;&gt;"",INDEX('BASE-REFERENCIA'!D:D,MATCH(ORÇAMENTO!D441,'BASE-REFERENCIA'!B:B,0)),"")</f>
        <v/>
      </c>
      <c r="G441" s="189"/>
      <c r="H441" s="190" t="str">
        <f>IF(D441&lt;&gt;"",INDEX('BASE-REFERENCIA'!F:F,MATCH(ORÇAMENTO!D441,'BASE-REFERENCIA'!B:B,0)),"")</f>
        <v/>
      </c>
      <c r="I441" s="190" t="str">
        <f t="shared" ref="I441:I449" si="282">IF(D441&lt;&gt;"",ROUND(G441*H441,2),"")</f>
        <v/>
      </c>
      <c r="J441" s="191" t="str">
        <f t="shared" ref="J441:J449" si="283">IF(D441&lt;&gt;"",ROUND(H441*(1+$D$5),2),"")</f>
        <v/>
      </c>
      <c r="K441" s="272" t="str">
        <f t="shared" ref="K441:K449" si="284">IF(D441&lt;&gt;"",ROUND(G441*J441,2),"")</f>
        <v/>
      </c>
      <c r="L441" s="91"/>
      <c r="M441" s="87"/>
      <c r="N441" s="87"/>
      <c r="O441" s="87"/>
      <c r="P441" s="87"/>
    </row>
    <row r="442" spans="1:16" x14ac:dyDescent="0.25">
      <c r="B442" s="264" t="s">
        <v>29281</v>
      </c>
      <c r="C442" s="154" t="str">
        <f>IFERROR(IF(D442&lt;&gt;"",INDEX('BASE-REFERENCIA'!A:A,MATCH(ORÇAMENTO!D442,'BASE-REFERENCIA'!B:B,0)),""),"-")</f>
        <v/>
      </c>
      <c r="D442" s="155"/>
      <c r="E442" s="155" t="s">
        <v>46879</v>
      </c>
      <c r="F442" s="155" t="str">
        <f>IF(D442&lt;&gt;"",INDEX('BASE-REFERENCIA'!D:D,MATCH(ORÇAMENTO!D442,'BASE-REFERENCIA'!B:B,0)),"")</f>
        <v/>
      </c>
      <c r="G442" s="210"/>
      <c r="H442" s="211" t="str">
        <f>IF(D442&lt;&gt;"",INDEX('BASE-REFERENCIA'!F:F,MATCH(ORÇAMENTO!D442,'BASE-REFERENCIA'!B:B,0)),"")</f>
        <v/>
      </c>
      <c r="I442" s="211" t="str">
        <f t="shared" si="282"/>
        <v/>
      </c>
      <c r="J442" s="229" t="str">
        <f t="shared" si="283"/>
        <v/>
      </c>
      <c r="K442" s="277" t="str">
        <f t="shared" si="284"/>
        <v/>
      </c>
      <c r="L442" s="90"/>
    </row>
    <row r="443" spans="1:16" x14ac:dyDescent="0.25">
      <c r="B443" s="275" t="s">
        <v>29282</v>
      </c>
      <c r="C443" s="159" t="str">
        <f>IFERROR(IF(D443&lt;&gt;"",INDEX('BASE-REFERENCIA'!A:A,MATCH(ORÇAMENTO!D443,'BASE-REFERENCIA'!B:B,0)),""),"-")</f>
        <v/>
      </c>
      <c r="D443" s="160"/>
      <c r="E443" s="160" t="s">
        <v>46880</v>
      </c>
      <c r="F443" s="160" t="str">
        <f>IF(D443&lt;&gt;"",INDEX('BASE-REFERENCIA'!D:D,MATCH(ORÇAMENTO!D443,'BASE-REFERENCIA'!B:B,0)),"")</f>
        <v/>
      </c>
      <c r="G443" s="212"/>
      <c r="H443" s="213" t="str">
        <f>IF(D443&lt;&gt;"",INDEX('BASE-REFERENCIA'!F:F,MATCH(ORÇAMENTO!D443,'BASE-REFERENCIA'!B:B,0)),"")</f>
        <v/>
      </c>
      <c r="I443" s="213" t="str">
        <f t="shared" si="282"/>
        <v/>
      </c>
      <c r="J443" s="228" t="str">
        <f t="shared" si="283"/>
        <v/>
      </c>
      <c r="K443" s="278" t="str">
        <f t="shared" si="284"/>
        <v/>
      </c>
      <c r="L443" s="89"/>
      <c r="M443" s="88"/>
      <c r="N443" s="88"/>
      <c r="O443" s="88"/>
      <c r="P443" s="88"/>
    </row>
    <row r="444" spans="1:16" ht="75" x14ac:dyDescent="0.25">
      <c r="B444" s="268" t="s">
        <v>46852</v>
      </c>
      <c r="C444" s="163" t="str">
        <f>IFERROR(IF(D444&lt;&gt;"",INDEX('BASE-REFERENCIA'!A:A,MATCH(ORÇAMENTO!D444,'BASE-REFERENCIA'!B:B,0)),""),"-")</f>
        <v>SICOR</v>
      </c>
      <c r="D444" s="168" t="s">
        <v>15494</v>
      </c>
      <c r="E444" s="167" t="str">
        <f>IF(D444&lt;&gt;"",INDEX('BASE-REFERENCIA'!C:C,MATCH(ORÇAMENTO!D444,'BASE-REFERENCIA'!B:B,0)),"")</f>
        <v>PERFURAÇÃO MANUAL DE ESTACA TIPO BROCA A TRADO, INCLUSIVE AFASTAMENTO, EXCLUSIVE ARMAÇÃO, CONCRETO ESTRUTURAL, TRANSPORTE E RETIRADA DO MATERIAL ESCAVADO</v>
      </c>
      <c r="F444" s="163" t="str">
        <f>IF(D444&lt;&gt;"",INDEX('BASE-REFERENCIA'!D:D,MATCH(ORÇAMENTO!D444,'BASE-REFERENCIA'!B:B,0)),"")</f>
        <v>m3</v>
      </c>
      <c r="G444" s="169">
        <v>0.47</v>
      </c>
      <c r="H444" s="21">
        <f>IF(D444&lt;&gt;"",INDEX('BASE-REFERENCIA'!F:F,MATCH(ORÇAMENTO!D444,'BASE-REFERENCIA'!B:B,0)),"")</f>
        <v>251.88</v>
      </c>
      <c r="I444" s="21">
        <f t="shared" si="282"/>
        <v>118.38</v>
      </c>
      <c r="J444" s="21">
        <f t="shared" ca="1" si="283"/>
        <v>314.52</v>
      </c>
      <c r="K444" s="253">
        <f t="shared" ca="1" si="284"/>
        <v>147.82</v>
      </c>
      <c r="L444" s="90"/>
    </row>
    <row r="445" spans="1:16" ht="30" x14ac:dyDescent="0.25">
      <c r="B445" s="268" t="s">
        <v>46853</v>
      </c>
      <c r="C445" s="163" t="str">
        <f>IFERROR(IF(D445&lt;&gt;"",INDEX('BASE-REFERENCIA'!A:A,MATCH(ORÇAMENTO!D445,'BASE-REFERENCIA'!B:B,0)),""),"-")</f>
        <v>SICOR</v>
      </c>
      <c r="D445" s="168" t="s">
        <v>15704</v>
      </c>
      <c r="E445" s="167" t="str">
        <f>IF(D445&lt;&gt;"",INDEX('BASE-REFERENCIA'!C:C,MATCH(ORÇAMENTO!D445,'BASE-REFERENCIA'!B:B,0)),"")</f>
        <v>CORTE, DOBRA E MONTAGEM DE AÇO CA-50/60, INCLUSIVE ESPAÇADOR</v>
      </c>
      <c r="F445" s="163" t="str">
        <f>IF(D445&lt;&gt;"",INDEX('BASE-REFERENCIA'!D:D,MATCH(ORÇAMENTO!D445,'BASE-REFERENCIA'!B:B,0)),"")</f>
        <v>Kg</v>
      </c>
      <c r="G445" s="169">
        <v>12.34</v>
      </c>
      <c r="H445" s="21">
        <f>IF(D445&lt;&gt;"",INDEX('BASE-REFERENCIA'!F:F,MATCH(ORÇAMENTO!D445,'BASE-REFERENCIA'!B:B,0)),"")</f>
        <v>14</v>
      </c>
      <c r="I445" s="21">
        <f t="shared" si="282"/>
        <v>172.76</v>
      </c>
      <c r="J445" s="21">
        <f t="shared" ca="1" si="283"/>
        <v>17.48</v>
      </c>
      <c r="K445" s="253">
        <f t="shared" ca="1" si="284"/>
        <v>215.7</v>
      </c>
      <c r="L445" s="90"/>
    </row>
    <row r="446" spans="1:16" ht="60" x14ac:dyDescent="0.25">
      <c r="B446" s="268" t="s">
        <v>46854</v>
      </c>
      <c r="C446" s="163" t="str">
        <f>IFERROR(IF(D446&lt;&gt;"",INDEX('BASE-REFERENCIA'!A:A,MATCH(ORÇAMENTO!D446,'BASE-REFERENCIA'!B:B,0)),""),"-")</f>
        <v>SICOR</v>
      </c>
      <c r="D446" s="168" t="s">
        <v>15790</v>
      </c>
      <c r="E446" s="167" t="str">
        <f>IF(D446&lt;&gt;"",INDEX('BASE-REFERENCIA'!C:C,MATCH(ORÇAMENTO!D446,'BASE-REFERENCIA'!B:B,0)),"")</f>
        <v>FORNECIMENTO DE CONCRETO ESTRUTURAL, USINADO BOMBEADO, COM FCK 25MPA, INCLUSIVE LANÇAMENTO, ADENSAMENTO E ACABAMENTO</v>
      </c>
      <c r="F446" s="163" t="str">
        <f>IF(D446&lt;&gt;"",INDEX('BASE-REFERENCIA'!D:D,MATCH(ORÇAMENTO!D446,'BASE-REFERENCIA'!B:B,0)),"")</f>
        <v>m3</v>
      </c>
      <c r="G446" s="169">
        <v>0.49</v>
      </c>
      <c r="H446" s="21">
        <f>IF(D446&lt;&gt;"",INDEX('BASE-REFERENCIA'!F:F,MATCH(ORÇAMENTO!D446,'BASE-REFERENCIA'!B:B,0)),"")</f>
        <v>721.96</v>
      </c>
      <c r="I446" s="21">
        <f t="shared" si="282"/>
        <v>353.76</v>
      </c>
      <c r="J446" s="21">
        <f t="shared" ca="1" si="283"/>
        <v>901.51</v>
      </c>
      <c r="K446" s="253">
        <f t="shared" ca="1" si="284"/>
        <v>441.74</v>
      </c>
      <c r="L446" s="90"/>
    </row>
    <row r="447" spans="1:16" ht="75" x14ac:dyDescent="0.25">
      <c r="B447" s="268" t="s">
        <v>46855</v>
      </c>
      <c r="C447" s="163" t="str">
        <f>IFERROR(IF(D447&lt;&gt;"",INDEX('BASE-REFERENCIA'!A:A,MATCH(ORÇAMENTO!D447,'BASE-REFERENCIA'!B:B,0)),""),"-")</f>
        <v>SICOR</v>
      </c>
      <c r="D447" s="168" t="s">
        <v>20166</v>
      </c>
      <c r="E447" s="167" t="str">
        <f>IF(D447&lt;&gt;"",INDEX('BASE-REFERENCIA'!C:C,MATCH(ORÇAMENTO!D447,'BASE-REFERENCIA'!B:B,0)),"")</f>
        <v>TRANSPORTE DE MATERIAL DE QUALQUER NATUREZA COM CARRINHO DE MÃO, COM DISTÂNCIAS MAIORES QUE 50M E MENORES OU IGUAIS A 100M, INCLUSIVE CARGA/DESGARGA</v>
      </c>
      <c r="F447" s="163" t="str">
        <f>IF(D447&lt;&gt;"",INDEX('BASE-REFERENCIA'!D:D,MATCH(ORÇAMENTO!D447,'BASE-REFERENCIA'!B:B,0)),"")</f>
        <v>m3</v>
      </c>
      <c r="G447" s="169">
        <v>0.63</v>
      </c>
      <c r="H447" s="21">
        <f>IF(D447&lt;&gt;"",INDEX('BASE-REFERENCIA'!F:F,MATCH(ORÇAMENTO!D447,'BASE-REFERENCIA'!B:B,0)),"")</f>
        <v>44.91</v>
      </c>
      <c r="I447" s="21">
        <f t="shared" si="282"/>
        <v>28.29</v>
      </c>
      <c r="J447" s="21">
        <f t="shared" ca="1" si="283"/>
        <v>56.08</v>
      </c>
      <c r="K447" s="253">
        <f t="shared" ca="1" si="284"/>
        <v>35.33</v>
      </c>
      <c r="L447" s="90"/>
    </row>
    <row r="448" spans="1:16" ht="45" x14ac:dyDescent="0.25">
      <c r="B448" s="268" t="s">
        <v>46856</v>
      </c>
      <c r="C448" s="163" t="str">
        <f>IFERROR(IF(D448&lt;&gt;"",INDEX('BASE-REFERENCIA'!A:A,MATCH(ORÇAMENTO!D448,'BASE-REFERENCIA'!B:B,0)),""),"-")</f>
        <v>SICOR</v>
      </c>
      <c r="D448" s="168" t="s">
        <v>20185</v>
      </c>
      <c r="E448" s="167" t="str">
        <f>IF(D448&lt;&gt;"",INDEX('BASE-REFERENCIA'!C:C,MATCH(ORÇAMENTO!D448,'BASE-REFERENCIA'!B:B,0)),"")</f>
        <v>TRANSPORTE DE MATERIAL DEMOLIDO EM CAÇAMBA, EXCLUSIVE CARGA MANUAL OU MECÂNICA</v>
      </c>
      <c r="F448" s="163" t="str">
        <f>IF(D448&lt;&gt;"",INDEX('BASE-REFERENCIA'!D:D,MATCH(ORÇAMENTO!D448,'BASE-REFERENCIA'!B:B,0)),"")</f>
        <v>m3</v>
      </c>
      <c r="G448" s="169">
        <v>0.63</v>
      </c>
      <c r="H448" s="21">
        <f>IF(D448&lt;&gt;"",INDEX('BASE-REFERENCIA'!F:F,MATCH(ORÇAMENTO!D448,'BASE-REFERENCIA'!B:B,0)),"")</f>
        <v>83</v>
      </c>
      <c r="I448" s="21">
        <f t="shared" si="282"/>
        <v>52.29</v>
      </c>
      <c r="J448" s="21">
        <f t="shared" ca="1" si="283"/>
        <v>103.64</v>
      </c>
      <c r="K448" s="253">
        <f t="shared" ca="1" si="284"/>
        <v>65.290000000000006</v>
      </c>
      <c r="L448" s="90"/>
    </row>
    <row r="449" spans="1:16" ht="45" x14ac:dyDescent="0.25">
      <c r="B449" s="268" t="s">
        <v>46857</v>
      </c>
      <c r="C449" s="163" t="str">
        <f>IFERROR(IF(D449&lt;&gt;"",INDEX('BASE-REFERENCIA'!A:A,MATCH(ORÇAMENTO!D449,'BASE-REFERENCIA'!B:B,0)),""),"-")</f>
        <v>SINAPI</v>
      </c>
      <c r="D449" s="168">
        <v>95601</v>
      </c>
      <c r="E449" s="167" t="str">
        <f>IF(D449&lt;&gt;"",INDEX('BASE-REFERENCIA'!C:C,MATCH(ORÇAMENTO!D449,'BASE-REFERENCIA'!B:B,0)),"")</f>
        <v>ARRASAMENTO MECANICO DE ESTACA DE CONCRETO ARMADO, DIAMETROS DE ATÉ 40 CM. AF_05/2021</v>
      </c>
      <c r="F449" s="163" t="str">
        <f>IF(D449&lt;&gt;"",INDEX('BASE-REFERENCIA'!D:D,MATCH(ORÇAMENTO!D449,'BASE-REFERENCIA'!B:B,0)),"")</f>
        <v>UN</v>
      </c>
      <c r="G449" s="169">
        <v>5</v>
      </c>
      <c r="H449" s="21">
        <f>IF(D449&lt;&gt;"",INDEX('BASE-REFERENCIA'!F:F,MATCH(ORÇAMENTO!D449,'BASE-REFERENCIA'!B:B,0)),"")</f>
        <v>19.18</v>
      </c>
      <c r="I449" s="21">
        <f t="shared" si="282"/>
        <v>95.9</v>
      </c>
      <c r="J449" s="21">
        <f t="shared" ca="1" si="283"/>
        <v>23.95</v>
      </c>
      <c r="K449" s="253">
        <f t="shared" ca="1" si="284"/>
        <v>119.75</v>
      </c>
      <c r="L449" s="90"/>
    </row>
    <row r="450" spans="1:16" ht="15" customHeight="1" x14ac:dyDescent="0.25">
      <c r="B450" s="269"/>
      <c r="C450" s="172"/>
      <c r="D450" s="172"/>
      <c r="E450" s="173" t="s">
        <v>46793</v>
      </c>
      <c r="F450" s="172"/>
      <c r="G450" s="172"/>
      <c r="H450" s="126"/>
      <c r="I450" s="126"/>
      <c r="J450" s="124"/>
      <c r="K450" s="255">
        <f ca="1">SUBTOTAL(9,OFFSET(K443,1,0):OFFSET(K450,-1,0))</f>
        <v>1025.6300000000001</v>
      </c>
      <c r="L450" s="89"/>
      <c r="M450" s="88"/>
      <c r="N450" s="88"/>
      <c r="O450" s="88"/>
      <c r="P450" s="88"/>
    </row>
    <row r="451" spans="1:16" s="96" customFormat="1" ht="11.25" customHeight="1" x14ac:dyDescent="0.25">
      <c r="A451" s="92"/>
      <c r="B451" s="260"/>
      <c r="C451" s="93"/>
      <c r="D451" s="93"/>
      <c r="E451" s="93"/>
      <c r="F451" s="93"/>
      <c r="G451" s="93"/>
      <c r="H451" s="93"/>
      <c r="I451" s="93"/>
      <c r="J451" s="94"/>
      <c r="K451" s="261"/>
      <c r="L451" s="95"/>
    </row>
    <row r="452" spans="1:16" x14ac:dyDescent="0.25">
      <c r="B452" s="275" t="s">
        <v>29283</v>
      </c>
      <c r="C452" s="214" t="str">
        <f>IFERROR(IF(D452&lt;&gt;"",INDEX('BASE-REFERENCIA'!A:A,MATCH(ORÇAMENTO!D452,'BASE-REFERENCIA'!B:B,0)),""),"-")</f>
        <v/>
      </c>
      <c r="D452" s="214"/>
      <c r="E452" s="176" t="s">
        <v>46881</v>
      </c>
      <c r="F452" s="214" t="str">
        <f>IF(D452&lt;&gt;"",INDEX('BASE-REFERENCIA'!D:D,MATCH(ORÇAMENTO!D452,'BASE-REFERENCIA'!B:B,0)),"")</f>
        <v/>
      </c>
      <c r="G452" s="215"/>
      <c r="H452" s="209" t="str">
        <f>IF(D452&lt;&gt;"",INDEX('BASE-REFERENCIA'!F:F,MATCH(ORÇAMENTO!D452,'BASE-REFERENCIA'!B:B,0)),"")</f>
        <v/>
      </c>
      <c r="I452" s="209" t="str">
        <f t="shared" ref="I452:I462" si="285">IF(D452&lt;&gt;"",ROUND(G452*H452,2),"")</f>
        <v/>
      </c>
      <c r="J452" s="209" t="str">
        <f t="shared" ref="J452:J462" si="286">IF(D452&lt;&gt;"",ROUND(H452*(1+$D$5),2),"")</f>
        <v/>
      </c>
      <c r="K452" s="267" t="str">
        <f t="shared" ref="K452:K462" si="287">IF(D452&lt;&gt;"",ROUND(G452*J452,2),"")</f>
        <v/>
      </c>
      <c r="L452" s="89"/>
      <c r="M452" s="88"/>
      <c r="N452" s="88"/>
      <c r="O452" s="88"/>
      <c r="P452" s="88"/>
    </row>
    <row r="453" spans="1:16" ht="15" customHeight="1" x14ac:dyDescent="0.25">
      <c r="B453" s="268" t="s">
        <v>46882</v>
      </c>
      <c r="C453" s="163" t="str">
        <f>IFERROR(IF(D453&lt;&gt;"",INDEX('BASE-REFERENCIA'!A:A,MATCH(ORÇAMENTO!D453,'BASE-REFERENCIA'!B:B,0)),""),"-")</f>
        <v>SICOR</v>
      </c>
      <c r="D453" s="168" t="s">
        <v>15463</v>
      </c>
      <c r="E453" s="167" t="str">
        <f>IF(D453&lt;&gt;"",INDEX('BASE-REFERENCIA'!C:C,MATCH(ORÇAMENTO!D453,'BASE-REFERENCIA'!B:B,0)),"")</f>
        <v>ESCAVAÇÃO MANUAL DE VALA COM PROFUNDIDADE MENOR OU IGUAL A 1,5M, INCLUSIVE DESCARGA LATERAL</v>
      </c>
      <c r="F453" s="163" t="str">
        <f>IF(D453&lt;&gt;"",INDEX('BASE-REFERENCIA'!D:D,MATCH(ORÇAMENTO!D453,'BASE-REFERENCIA'!B:B,0)),"")</f>
        <v>m3</v>
      </c>
      <c r="G453" s="169">
        <v>3</v>
      </c>
      <c r="H453" s="21">
        <f>IF(D453&lt;&gt;"",INDEX('BASE-REFERENCIA'!F:F,MATCH(ORÇAMENTO!D453,'BASE-REFERENCIA'!B:B,0)),"")</f>
        <v>77.290000000000006</v>
      </c>
      <c r="I453" s="21">
        <f t="shared" si="285"/>
        <v>231.87</v>
      </c>
      <c r="J453" s="21">
        <f t="shared" ca="1" si="286"/>
        <v>96.51</v>
      </c>
      <c r="K453" s="253">
        <f t="shared" ca="1" si="287"/>
        <v>289.52999999999997</v>
      </c>
      <c r="L453" s="90"/>
    </row>
    <row r="454" spans="1:16" ht="15" customHeight="1" x14ac:dyDescent="0.25">
      <c r="B454" s="268" t="s">
        <v>46883</v>
      </c>
      <c r="C454" s="163" t="str">
        <f>IFERROR(IF(D454&lt;&gt;"",INDEX('BASE-REFERENCIA'!A:A,MATCH(ORÇAMENTO!D454,'BASE-REFERENCIA'!B:B,0)),""),"-")</f>
        <v>SINAPI</v>
      </c>
      <c r="D454" s="168">
        <v>101616</v>
      </c>
      <c r="E454" s="167" t="str">
        <f>IF(D454&lt;&gt;"",INDEX('BASE-REFERENCIA'!C:C,MATCH(ORÇAMENTO!D454,'BASE-REFERENCIA'!B:B,0)),"")</f>
        <v>PREPARO DE FUNDO DE VALA COM LARGURA MENOR QUE 1,5 M (ACERTO DO SOLO NATURAL). AF_08/2020</v>
      </c>
      <c r="F454" s="163" t="str">
        <f>IF(D454&lt;&gt;"",INDEX('BASE-REFERENCIA'!D:D,MATCH(ORÇAMENTO!D454,'BASE-REFERENCIA'!B:B,0)),"")</f>
        <v>M2</v>
      </c>
      <c r="G454" s="169">
        <v>1.87</v>
      </c>
      <c r="H454" s="21">
        <f>IF(D454&lt;&gt;"",INDEX('BASE-REFERENCIA'!F:F,MATCH(ORÇAMENTO!D454,'BASE-REFERENCIA'!B:B,0)),"")</f>
        <v>6.94</v>
      </c>
      <c r="I454" s="21">
        <f t="shared" si="285"/>
        <v>12.98</v>
      </c>
      <c r="J454" s="21">
        <f t="shared" ca="1" si="286"/>
        <v>8.67</v>
      </c>
      <c r="K454" s="253">
        <f t="shared" ca="1" si="287"/>
        <v>16.21</v>
      </c>
      <c r="L454" s="90"/>
    </row>
    <row r="455" spans="1:16" ht="15" customHeight="1" x14ac:dyDescent="0.25">
      <c r="B455" s="268" t="s">
        <v>46884</v>
      </c>
      <c r="C455" s="163" t="str">
        <f>IFERROR(IF(D455&lt;&gt;"",INDEX('BASE-REFERENCIA'!A:A,MATCH(ORÇAMENTO!D455,'BASE-REFERENCIA'!B:B,0)),""),"-")</f>
        <v>SICOR</v>
      </c>
      <c r="D455" s="168" t="s">
        <v>15599</v>
      </c>
      <c r="E455" s="167" t="str">
        <f>IF(D455&lt;&gt;"",INDEX('BASE-REFERENCIA'!C:C,MATCH(ORÇAMENTO!D455,'BASE-REFERENCIA'!B:B,0)),"")</f>
        <v>FÔRMA E DESFORMA PARA VIGA-CINTA/BLOCO COM COMPENSADO PLASTIFICADO, ESP. 12MM, REAPROVEITAMENTO (3X) (FUNDAÇÃO)</v>
      </c>
      <c r="F455" s="163" t="str">
        <f>IF(D455&lt;&gt;"",INDEX('BASE-REFERENCIA'!D:D,MATCH(ORÇAMENTO!D455,'BASE-REFERENCIA'!B:B,0)),"")</f>
        <v>m2</v>
      </c>
      <c r="G455" s="169">
        <v>11.22</v>
      </c>
      <c r="H455" s="21">
        <f>IF(D455&lt;&gt;"",INDEX('BASE-REFERENCIA'!F:F,MATCH(ORÇAMENTO!D455,'BASE-REFERENCIA'!B:B,0)),"")</f>
        <v>79.239999999999995</v>
      </c>
      <c r="I455" s="21">
        <f t="shared" si="285"/>
        <v>889.07</v>
      </c>
      <c r="J455" s="21">
        <f t="shared" ca="1" si="286"/>
        <v>98.95</v>
      </c>
      <c r="K455" s="253">
        <f t="shared" ca="1" si="287"/>
        <v>1110.22</v>
      </c>
      <c r="L455" s="90"/>
    </row>
    <row r="456" spans="1:16" ht="15" customHeight="1" x14ac:dyDescent="0.25">
      <c r="B456" s="268" t="s">
        <v>46885</v>
      </c>
      <c r="C456" s="163" t="str">
        <f>IFERROR(IF(D456&lt;&gt;"",INDEX('BASE-REFERENCIA'!A:A,MATCH(ORÇAMENTO!D456,'BASE-REFERENCIA'!B:B,0)),""),"-")</f>
        <v>SICOR</v>
      </c>
      <c r="D456" s="168" t="s">
        <v>15666</v>
      </c>
      <c r="E456" s="167" t="str">
        <f>IF(D456&lt;&gt;"",INDEX('BASE-REFERENCIA'!C:C,MATCH(ORÇAMENTO!D456,'BASE-REFERENCIA'!B:B,0)),"")</f>
        <v xml:space="preserve">LASTRO DE CONCRETO MAGRO, INCLUSIVE TRANSPORTE, LANÇAMENTO E ADENSAMENTO </v>
      </c>
      <c r="F456" s="163" t="str">
        <f>IF(D456&lt;&gt;"",INDEX('BASE-REFERENCIA'!D:D,MATCH(ORÇAMENTO!D456,'BASE-REFERENCIA'!B:B,0)),"")</f>
        <v>m3</v>
      </c>
      <c r="G456" s="169">
        <v>2</v>
      </c>
      <c r="H456" s="21">
        <f>IF(D456&lt;&gt;"",INDEX('BASE-REFERENCIA'!F:F,MATCH(ORÇAMENTO!D456,'BASE-REFERENCIA'!B:B,0)),"")</f>
        <v>574.62</v>
      </c>
      <c r="I456" s="21">
        <f t="shared" ref="I456:I458" si="288">IF(D456&lt;&gt;"",ROUND(G456*H456,2),"")</f>
        <v>1149.24</v>
      </c>
      <c r="J456" s="21">
        <f t="shared" ref="J456:J458" ca="1" si="289">IF(D456&lt;&gt;"",ROUND(H456*(1+$D$5),2),"")</f>
        <v>717.53</v>
      </c>
      <c r="K456" s="253">
        <f t="shared" ref="K456:K458" ca="1" si="290">IF(D456&lt;&gt;"",ROUND(G456*J456,2),"")</f>
        <v>1435.06</v>
      </c>
      <c r="L456" s="90"/>
    </row>
    <row r="457" spans="1:16" ht="15" customHeight="1" x14ac:dyDescent="0.25">
      <c r="B457" s="268" t="s">
        <v>46886</v>
      </c>
      <c r="C457" s="163" t="str">
        <f>IFERROR(IF(D457&lt;&gt;"",INDEX('BASE-REFERENCIA'!A:A,MATCH(ORÇAMENTO!D457,'BASE-REFERENCIA'!B:B,0)),""),"-")</f>
        <v>SICOR</v>
      </c>
      <c r="D457" s="168" t="s">
        <v>16389</v>
      </c>
      <c r="E457" s="167" t="str">
        <f>IF(D457&lt;&gt;"",INDEX('BASE-REFERENCIA'!C:C,MATCH(ORÇAMENTO!D457,'BASE-REFERENCIA'!B:B,0)),"")</f>
        <v>IMPERMEABILIZAÇÃO COM EMULSÃO ASFÁLTICA, DUAS (2) DEMÃOS</v>
      </c>
      <c r="F457" s="163" t="str">
        <f>IF(D457&lt;&gt;"",INDEX('BASE-REFERENCIA'!D:D,MATCH(ORÇAMENTO!D457,'BASE-REFERENCIA'!B:B,0)),"")</f>
        <v>m2</v>
      </c>
      <c r="G457" s="169">
        <v>7.48</v>
      </c>
      <c r="H457" s="21">
        <f>IF(D457&lt;&gt;"",INDEX('BASE-REFERENCIA'!F:F,MATCH(ORÇAMENTO!D457,'BASE-REFERENCIA'!B:B,0)),"")</f>
        <v>33.11</v>
      </c>
      <c r="I457" s="21">
        <f t="shared" si="288"/>
        <v>247.66</v>
      </c>
      <c r="J457" s="21">
        <f t="shared" ca="1" si="289"/>
        <v>41.34</v>
      </c>
      <c r="K457" s="253">
        <f t="shared" ca="1" si="290"/>
        <v>309.22000000000003</v>
      </c>
      <c r="L457" s="90"/>
    </row>
    <row r="458" spans="1:16" ht="15" customHeight="1" x14ac:dyDescent="0.25">
      <c r="B458" s="268" t="s">
        <v>46887</v>
      </c>
      <c r="C458" s="163" t="str">
        <f>IFERROR(IF(D458&lt;&gt;"",INDEX('BASE-REFERENCIA'!A:A,MATCH(ORÇAMENTO!D458,'BASE-REFERENCIA'!B:B,0)),""),"-")</f>
        <v>SICOR</v>
      </c>
      <c r="D458" s="168" t="s">
        <v>15704</v>
      </c>
      <c r="E458" s="167" t="str">
        <f>IF(D458&lt;&gt;"",INDEX('BASE-REFERENCIA'!C:C,MATCH(ORÇAMENTO!D458,'BASE-REFERENCIA'!B:B,0)),"")</f>
        <v>CORTE, DOBRA E MONTAGEM DE AÇO CA-50/60, INCLUSIVE ESPAÇADOR</v>
      </c>
      <c r="F458" s="163" t="str">
        <f>IF(D458&lt;&gt;"",INDEX('BASE-REFERENCIA'!D:D,MATCH(ORÇAMENTO!D458,'BASE-REFERENCIA'!B:B,0)),"")</f>
        <v>Kg</v>
      </c>
      <c r="G458" s="169">
        <v>59.18</v>
      </c>
      <c r="H458" s="21">
        <f>IF(D458&lt;&gt;"",INDEX('BASE-REFERENCIA'!F:F,MATCH(ORÇAMENTO!D458,'BASE-REFERENCIA'!B:B,0)),"")</f>
        <v>14</v>
      </c>
      <c r="I458" s="21">
        <f t="shared" si="288"/>
        <v>828.52</v>
      </c>
      <c r="J458" s="21">
        <f t="shared" ca="1" si="289"/>
        <v>17.48</v>
      </c>
      <c r="K458" s="253">
        <f t="shared" ca="1" si="290"/>
        <v>1034.47</v>
      </c>
      <c r="L458" s="90"/>
    </row>
    <row r="459" spans="1:16" ht="60" x14ac:dyDescent="0.25">
      <c r="B459" s="268" t="s">
        <v>46888</v>
      </c>
      <c r="C459" s="163" t="str">
        <f>IFERROR(IF(D459&lt;&gt;"",INDEX('BASE-REFERENCIA'!A:A,MATCH(ORÇAMENTO!D459,'BASE-REFERENCIA'!B:B,0)),""),"-")</f>
        <v>SICOR</v>
      </c>
      <c r="D459" s="168" t="s">
        <v>15790</v>
      </c>
      <c r="E459" s="167" t="str">
        <f>IF(D459&lt;&gt;"",INDEX('BASE-REFERENCIA'!C:C,MATCH(ORÇAMENTO!D459,'BASE-REFERENCIA'!B:B,0)),"")</f>
        <v>FORNECIMENTO DE CONCRETO ESTRUTURAL, USINADO BOMBEADO, COM FCK 25MPA, INCLUSIVE LANÇAMENTO, ADENSAMENTO E ACABAMENTO</v>
      </c>
      <c r="F459" s="163" t="str">
        <f>IF(D459&lt;&gt;"",INDEX('BASE-REFERENCIA'!D:D,MATCH(ORÇAMENTO!D459,'BASE-REFERENCIA'!B:B,0)),"")</f>
        <v>m3</v>
      </c>
      <c r="G459" s="169">
        <v>3</v>
      </c>
      <c r="H459" s="21">
        <f>IF(D459&lt;&gt;"",INDEX('BASE-REFERENCIA'!F:F,MATCH(ORÇAMENTO!D459,'BASE-REFERENCIA'!B:B,0)),"")</f>
        <v>721.96</v>
      </c>
      <c r="I459" s="21">
        <f t="shared" si="285"/>
        <v>2165.88</v>
      </c>
      <c r="J459" s="21">
        <f t="shared" ca="1" si="286"/>
        <v>901.51</v>
      </c>
      <c r="K459" s="253">
        <f t="shared" ca="1" si="287"/>
        <v>2704.53</v>
      </c>
      <c r="L459" s="90"/>
    </row>
    <row r="460" spans="1:16" ht="45" x14ac:dyDescent="0.25">
      <c r="B460" s="268" t="s">
        <v>46889</v>
      </c>
      <c r="C460" s="163" t="str">
        <f>IFERROR(IF(D460&lt;&gt;"",INDEX('BASE-REFERENCIA'!A:A,MATCH(ORÇAMENTO!D460,'BASE-REFERENCIA'!B:B,0)),""),"-")</f>
        <v>SINAPI</v>
      </c>
      <c r="D460" s="168">
        <v>93382</v>
      </c>
      <c r="E460" s="167" t="str">
        <f>IF(D460&lt;&gt;"",INDEX('BASE-REFERENCIA'!C:C,MATCH(ORÇAMENTO!D460,'BASE-REFERENCIA'!B:B,0)),"")</f>
        <v>REATERRO MANUAL DE VALAS, COM COMPACTADOR DE SOLOS DE PERCUSSÃO. AF_08/2023</v>
      </c>
      <c r="F460" s="163" t="str">
        <f>IF(D460&lt;&gt;"",INDEX('BASE-REFERENCIA'!D:D,MATCH(ORÇAMENTO!D460,'BASE-REFERENCIA'!B:B,0)),"")</f>
        <v>M3</v>
      </c>
      <c r="G460" s="169">
        <v>3</v>
      </c>
      <c r="H460" s="21">
        <f>IF(D460&lt;&gt;"",INDEX('BASE-REFERENCIA'!F:F,MATCH(ORÇAMENTO!D460,'BASE-REFERENCIA'!B:B,0)),"")</f>
        <v>28.57</v>
      </c>
      <c r="I460" s="21">
        <f t="shared" si="285"/>
        <v>85.71</v>
      </c>
      <c r="J460" s="21">
        <f t="shared" ca="1" si="286"/>
        <v>35.68</v>
      </c>
      <c r="K460" s="253">
        <f t="shared" ca="1" si="287"/>
        <v>107.04</v>
      </c>
      <c r="L460" s="90"/>
    </row>
    <row r="461" spans="1:16" ht="75" x14ac:dyDescent="0.25">
      <c r="B461" s="268" t="s">
        <v>46890</v>
      </c>
      <c r="C461" s="163" t="str">
        <f>IFERROR(IF(D461&lt;&gt;"",INDEX('BASE-REFERENCIA'!A:A,MATCH(ORÇAMENTO!D461,'BASE-REFERENCIA'!B:B,0)),""),"-")</f>
        <v>SICOR</v>
      </c>
      <c r="D461" s="168" t="s">
        <v>20166</v>
      </c>
      <c r="E461" s="167" t="str">
        <f>IF(D461&lt;&gt;"",INDEX('BASE-REFERENCIA'!C:C,MATCH(ORÇAMENTO!D461,'BASE-REFERENCIA'!B:B,0)),"")</f>
        <v>TRANSPORTE DE MATERIAL DE QUALQUER NATUREZA COM CARRINHO DE MÃO, COM DISTÂNCIAS MAIORES QUE 50M E MENORES OU IGUAIS A 100M, INCLUSIVE CARGA/DESGARGA</v>
      </c>
      <c r="F461" s="163" t="str">
        <f>IF(D461&lt;&gt;"",INDEX('BASE-REFERENCIA'!D:D,MATCH(ORÇAMENTO!D461,'BASE-REFERENCIA'!B:B,0)),"")</f>
        <v>m3</v>
      </c>
      <c r="G461" s="169">
        <v>3</v>
      </c>
      <c r="H461" s="21">
        <f>IF(D461&lt;&gt;"",INDEX('BASE-REFERENCIA'!F:F,MATCH(ORÇAMENTO!D461,'BASE-REFERENCIA'!B:B,0)),"")</f>
        <v>44.91</v>
      </c>
      <c r="I461" s="21">
        <f t="shared" si="285"/>
        <v>134.72999999999999</v>
      </c>
      <c r="J461" s="21">
        <f t="shared" ca="1" si="286"/>
        <v>56.08</v>
      </c>
      <c r="K461" s="253">
        <f t="shared" ca="1" si="287"/>
        <v>168.24</v>
      </c>
      <c r="L461" s="90"/>
    </row>
    <row r="462" spans="1:16" ht="45" x14ac:dyDescent="0.25">
      <c r="B462" s="268" t="s">
        <v>46891</v>
      </c>
      <c r="C462" s="163" t="str">
        <f>IFERROR(IF(D462&lt;&gt;"",INDEX('BASE-REFERENCIA'!A:A,MATCH(ORÇAMENTO!D462,'BASE-REFERENCIA'!B:B,0)),""),"-")</f>
        <v>SICOR</v>
      </c>
      <c r="D462" s="168" t="s">
        <v>20185</v>
      </c>
      <c r="E462" s="167" t="str">
        <f>IF(D462&lt;&gt;"",INDEX('BASE-REFERENCIA'!C:C,MATCH(ORÇAMENTO!D462,'BASE-REFERENCIA'!B:B,0)),"")</f>
        <v>TRANSPORTE DE MATERIAL DEMOLIDO EM CAÇAMBA, EXCLUSIVE CARGA MANUAL OU MECÂNICA</v>
      </c>
      <c r="F462" s="163" t="str">
        <f>IF(D462&lt;&gt;"",INDEX('BASE-REFERENCIA'!D:D,MATCH(ORÇAMENTO!D462,'BASE-REFERENCIA'!B:B,0)),"")</f>
        <v>m3</v>
      </c>
      <c r="G462" s="169">
        <v>3</v>
      </c>
      <c r="H462" s="21">
        <f>IF(D462&lt;&gt;"",INDEX('BASE-REFERENCIA'!F:F,MATCH(ORÇAMENTO!D462,'BASE-REFERENCIA'!B:B,0)),"")</f>
        <v>83</v>
      </c>
      <c r="I462" s="21">
        <f t="shared" si="285"/>
        <v>249</v>
      </c>
      <c r="J462" s="21">
        <f t="shared" ca="1" si="286"/>
        <v>103.64</v>
      </c>
      <c r="K462" s="253">
        <f t="shared" ca="1" si="287"/>
        <v>310.92</v>
      </c>
      <c r="L462" s="90"/>
    </row>
    <row r="463" spans="1:16" ht="15" customHeight="1" x14ac:dyDescent="0.25">
      <c r="B463" s="269"/>
      <c r="C463" s="172"/>
      <c r="D463" s="172"/>
      <c r="E463" s="173" t="s">
        <v>46793</v>
      </c>
      <c r="F463" s="172"/>
      <c r="G463" s="172"/>
      <c r="H463" s="126"/>
      <c r="I463" s="126"/>
      <c r="J463" s="124"/>
      <c r="K463" s="255">
        <f ca="1">SUBTOTAL(9,OFFSET(K452,1,0):OFFSET(K463,-1,0))</f>
        <v>7485.44</v>
      </c>
      <c r="L463" s="89"/>
      <c r="M463" s="88"/>
      <c r="N463" s="88"/>
      <c r="O463" s="88"/>
      <c r="P463" s="88"/>
    </row>
    <row r="464" spans="1:16" s="96" customFormat="1" ht="11.25" customHeight="1" x14ac:dyDescent="0.25">
      <c r="A464" s="92"/>
      <c r="B464" s="260"/>
      <c r="C464" s="93"/>
      <c r="D464" s="93"/>
      <c r="E464" s="93"/>
      <c r="F464" s="93"/>
      <c r="G464" s="93"/>
      <c r="H464" s="93"/>
      <c r="I464" s="93"/>
      <c r="J464" s="94"/>
      <c r="K464" s="261"/>
      <c r="L464" s="95"/>
    </row>
    <row r="465" spans="1:16" x14ac:dyDescent="0.25">
      <c r="B465" s="275" t="s">
        <v>29284</v>
      </c>
      <c r="C465" s="214" t="str">
        <f>IFERROR(IF(D465&lt;&gt;"",INDEX('BASE-REFERENCIA'!A:A,MATCH(ORÇAMENTO!D465,'BASE-REFERENCIA'!B:B,0)),""),"-")</f>
        <v/>
      </c>
      <c r="D465" s="214"/>
      <c r="E465" s="176" t="s">
        <v>46904</v>
      </c>
      <c r="F465" s="214" t="str">
        <f>IF(D465&lt;&gt;"",INDEX('BASE-REFERENCIA'!D:D,MATCH(ORÇAMENTO!D465,'BASE-REFERENCIA'!B:B,0)),"")</f>
        <v/>
      </c>
      <c r="G465" s="215"/>
      <c r="H465" s="209" t="str">
        <f>IF(D465&lt;&gt;"",INDEX('BASE-REFERENCIA'!F:F,MATCH(ORÇAMENTO!D465,'BASE-REFERENCIA'!B:B,0)),"")</f>
        <v/>
      </c>
      <c r="I465" s="209" t="str">
        <f t="shared" ref="I465:I475" si="291">IF(D465&lt;&gt;"",ROUND(G465*H465,2),"")</f>
        <v/>
      </c>
      <c r="J465" s="209" t="str">
        <f t="shared" ref="J465:J475" si="292">IF(D465&lt;&gt;"",ROUND(H465*(1+$D$5),2),"")</f>
        <v/>
      </c>
      <c r="K465" s="267" t="str">
        <f t="shared" ref="K465:K475" si="293">IF(D465&lt;&gt;"",ROUND(G465*J465,2),"")</f>
        <v/>
      </c>
      <c r="L465" s="89"/>
      <c r="M465" s="88"/>
      <c r="N465" s="88"/>
      <c r="O465" s="88"/>
      <c r="P465" s="88"/>
    </row>
    <row r="466" spans="1:16" ht="15" customHeight="1" x14ac:dyDescent="0.25">
      <c r="B466" s="268" t="s">
        <v>46894</v>
      </c>
      <c r="C466" s="163" t="str">
        <f>IFERROR(IF(D466&lt;&gt;"",INDEX('BASE-REFERENCIA'!A:A,MATCH(ORÇAMENTO!D466,'BASE-REFERENCIA'!B:B,0)),""),"-")</f>
        <v>SICOR</v>
      </c>
      <c r="D466" s="168" t="s">
        <v>15463</v>
      </c>
      <c r="E466" s="167" t="str">
        <f>IF(D466&lt;&gt;"",INDEX('BASE-REFERENCIA'!C:C,MATCH(ORÇAMENTO!D466,'BASE-REFERENCIA'!B:B,0)),"")</f>
        <v>ESCAVAÇÃO MANUAL DE VALA COM PROFUNDIDADE MENOR OU IGUAL A 1,5M, INCLUSIVE DESCARGA LATERAL</v>
      </c>
      <c r="F466" s="163" t="str">
        <f>IF(D466&lt;&gt;"",INDEX('BASE-REFERENCIA'!D:D,MATCH(ORÇAMENTO!D466,'BASE-REFERENCIA'!B:B,0)),"")</f>
        <v>m3</v>
      </c>
      <c r="G466" s="169">
        <v>1.96</v>
      </c>
      <c r="H466" s="21">
        <f>IF(D466&lt;&gt;"",INDEX('BASE-REFERENCIA'!F:F,MATCH(ORÇAMENTO!D466,'BASE-REFERENCIA'!B:B,0)),"")</f>
        <v>77.290000000000006</v>
      </c>
      <c r="I466" s="21">
        <f t="shared" si="291"/>
        <v>151.49</v>
      </c>
      <c r="J466" s="21">
        <f t="shared" ca="1" si="292"/>
        <v>96.51</v>
      </c>
      <c r="K466" s="253">
        <f t="shared" ca="1" si="293"/>
        <v>189.16</v>
      </c>
      <c r="L466" s="90"/>
    </row>
    <row r="467" spans="1:16" ht="15" customHeight="1" x14ac:dyDescent="0.25">
      <c r="B467" s="268" t="s">
        <v>46895</v>
      </c>
      <c r="C467" s="163" t="str">
        <f>IFERROR(IF(D467&lt;&gt;"",INDEX('BASE-REFERENCIA'!A:A,MATCH(ORÇAMENTO!D467,'BASE-REFERENCIA'!B:B,0)),""),"-")</f>
        <v>SINAPI</v>
      </c>
      <c r="D467" s="168">
        <v>101616</v>
      </c>
      <c r="E467" s="167" t="str">
        <f>IF(D467&lt;&gt;"",INDEX('BASE-REFERENCIA'!C:C,MATCH(ORÇAMENTO!D467,'BASE-REFERENCIA'!B:B,0)),"")</f>
        <v>PREPARO DE FUNDO DE VALA COM LARGURA MENOR QUE 1,5 M (ACERTO DO SOLO NATURAL). AF_08/2020</v>
      </c>
      <c r="F467" s="163" t="str">
        <f>IF(D467&lt;&gt;"",INDEX('BASE-REFERENCIA'!D:D,MATCH(ORÇAMENTO!D467,'BASE-REFERENCIA'!B:B,0)),"")</f>
        <v>M2</v>
      </c>
      <c r="G467" s="169">
        <v>1.87</v>
      </c>
      <c r="H467" s="21">
        <f>IF(D467&lt;&gt;"",INDEX('BASE-REFERENCIA'!F:F,MATCH(ORÇAMENTO!D467,'BASE-REFERENCIA'!B:B,0)),"")</f>
        <v>6.94</v>
      </c>
      <c r="I467" s="21">
        <f t="shared" si="291"/>
        <v>12.98</v>
      </c>
      <c r="J467" s="21">
        <f t="shared" ca="1" si="292"/>
        <v>8.67</v>
      </c>
      <c r="K467" s="253">
        <f t="shared" ca="1" si="293"/>
        <v>16.21</v>
      </c>
      <c r="L467" s="90"/>
    </row>
    <row r="468" spans="1:16" ht="15" customHeight="1" x14ac:dyDescent="0.25">
      <c r="B468" s="268" t="s">
        <v>46896</v>
      </c>
      <c r="C468" s="163" t="str">
        <f>IFERROR(IF(D468&lt;&gt;"",INDEX('BASE-REFERENCIA'!A:A,MATCH(ORÇAMENTO!D468,'BASE-REFERENCIA'!B:B,0)),""),"-")</f>
        <v>SICOR</v>
      </c>
      <c r="D468" s="168" t="s">
        <v>15599</v>
      </c>
      <c r="E468" s="167" t="str">
        <f>IF(D468&lt;&gt;"",INDEX('BASE-REFERENCIA'!C:C,MATCH(ORÇAMENTO!D468,'BASE-REFERENCIA'!B:B,0)),"")</f>
        <v>FÔRMA E DESFORMA PARA VIGA-CINTA/BLOCO COM COMPENSADO PLASTIFICADO, ESP. 12MM, REAPROVEITAMENTO (3X) (FUNDAÇÃO)</v>
      </c>
      <c r="F468" s="163" t="str">
        <f>IF(D468&lt;&gt;"",INDEX('BASE-REFERENCIA'!D:D,MATCH(ORÇAMENTO!D468,'BASE-REFERENCIA'!B:B,0)),"")</f>
        <v>m2</v>
      </c>
      <c r="G468" s="169">
        <v>11.22</v>
      </c>
      <c r="H468" s="21">
        <f>IF(D468&lt;&gt;"",INDEX('BASE-REFERENCIA'!F:F,MATCH(ORÇAMENTO!D468,'BASE-REFERENCIA'!B:B,0)),"")</f>
        <v>79.239999999999995</v>
      </c>
      <c r="I468" s="21">
        <f t="shared" si="291"/>
        <v>889.07</v>
      </c>
      <c r="J468" s="21">
        <f t="shared" ca="1" si="292"/>
        <v>98.95</v>
      </c>
      <c r="K468" s="253">
        <f t="shared" ca="1" si="293"/>
        <v>1110.22</v>
      </c>
      <c r="L468" s="90"/>
    </row>
    <row r="469" spans="1:16" ht="15" customHeight="1" x14ac:dyDescent="0.25">
      <c r="B469" s="268" t="s">
        <v>46897</v>
      </c>
      <c r="C469" s="163" t="str">
        <f>IFERROR(IF(D469&lt;&gt;"",INDEX('BASE-REFERENCIA'!A:A,MATCH(ORÇAMENTO!D469,'BASE-REFERENCIA'!B:B,0)),""),"-")</f>
        <v>SICOR</v>
      </c>
      <c r="D469" s="168" t="s">
        <v>15666</v>
      </c>
      <c r="E469" s="167" t="str">
        <f>IF(D469&lt;&gt;"",INDEX('BASE-REFERENCIA'!C:C,MATCH(ORÇAMENTO!D469,'BASE-REFERENCIA'!B:B,0)),"")</f>
        <v xml:space="preserve">LASTRO DE CONCRETO MAGRO, INCLUSIVE TRANSPORTE, LANÇAMENTO E ADENSAMENTO </v>
      </c>
      <c r="F469" s="163" t="str">
        <f>IF(D469&lt;&gt;"",INDEX('BASE-REFERENCIA'!D:D,MATCH(ORÇAMENTO!D469,'BASE-REFERENCIA'!B:B,0)),"")</f>
        <v>m3</v>
      </c>
      <c r="G469" s="169">
        <v>4</v>
      </c>
      <c r="H469" s="21">
        <f>IF(D469&lt;&gt;"",INDEX('BASE-REFERENCIA'!F:F,MATCH(ORÇAMENTO!D469,'BASE-REFERENCIA'!B:B,0)),"")</f>
        <v>574.62</v>
      </c>
      <c r="I469" s="21">
        <f t="shared" si="291"/>
        <v>2298.48</v>
      </c>
      <c r="J469" s="21">
        <f t="shared" ca="1" si="292"/>
        <v>717.53</v>
      </c>
      <c r="K469" s="253">
        <f t="shared" ca="1" si="293"/>
        <v>2870.12</v>
      </c>
      <c r="L469" s="90"/>
    </row>
    <row r="470" spans="1:16" ht="15" customHeight="1" x14ac:dyDescent="0.25">
      <c r="B470" s="268" t="s">
        <v>46898</v>
      </c>
      <c r="C470" s="163" t="str">
        <f>IFERROR(IF(D470&lt;&gt;"",INDEX('BASE-REFERENCIA'!A:A,MATCH(ORÇAMENTO!D470,'BASE-REFERENCIA'!B:B,0)),""),"-")</f>
        <v>SICOR</v>
      </c>
      <c r="D470" s="168" t="s">
        <v>16389</v>
      </c>
      <c r="E470" s="167" t="str">
        <f>IF(D470&lt;&gt;"",INDEX('BASE-REFERENCIA'!C:C,MATCH(ORÇAMENTO!D470,'BASE-REFERENCIA'!B:B,0)),"")</f>
        <v>IMPERMEABILIZAÇÃO COM EMULSÃO ASFÁLTICA, DUAS (2) DEMÃOS</v>
      </c>
      <c r="F470" s="163" t="str">
        <f>IF(D470&lt;&gt;"",INDEX('BASE-REFERENCIA'!D:D,MATCH(ORÇAMENTO!D470,'BASE-REFERENCIA'!B:B,0)),"")</f>
        <v>m2</v>
      </c>
      <c r="G470" s="169">
        <v>7.48</v>
      </c>
      <c r="H470" s="21">
        <f>IF(D470&lt;&gt;"",INDEX('BASE-REFERENCIA'!F:F,MATCH(ORÇAMENTO!D470,'BASE-REFERENCIA'!B:B,0)),"")</f>
        <v>33.11</v>
      </c>
      <c r="I470" s="21">
        <f t="shared" si="291"/>
        <v>247.66</v>
      </c>
      <c r="J470" s="21">
        <f t="shared" ca="1" si="292"/>
        <v>41.34</v>
      </c>
      <c r="K470" s="253">
        <f t="shared" ca="1" si="293"/>
        <v>309.22000000000003</v>
      </c>
      <c r="L470" s="90"/>
    </row>
    <row r="471" spans="1:16" ht="15" customHeight="1" x14ac:dyDescent="0.25">
      <c r="B471" s="268" t="s">
        <v>46899</v>
      </c>
      <c r="C471" s="163" t="str">
        <f>IFERROR(IF(D471&lt;&gt;"",INDEX('BASE-REFERENCIA'!A:A,MATCH(ORÇAMENTO!D471,'BASE-REFERENCIA'!B:B,0)),""),"-")</f>
        <v>SICOR</v>
      </c>
      <c r="D471" s="168" t="s">
        <v>15704</v>
      </c>
      <c r="E471" s="167" t="str">
        <f>IF(D471&lt;&gt;"",INDEX('BASE-REFERENCIA'!C:C,MATCH(ORÇAMENTO!D471,'BASE-REFERENCIA'!B:B,0)),"")</f>
        <v>CORTE, DOBRA E MONTAGEM DE AÇO CA-50/60, INCLUSIVE ESPAÇADOR</v>
      </c>
      <c r="F471" s="163" t="str">
        <f>IF(D471&lt;&gt;"",INDEX('BASE-REFERENCIA'!D:D,MATCH(ORÇAMENTO!D471,'BASE-REFERENCIA'!B:B,0)),"")</f>
        <v>Kg</v>
      </c>
      <c r="G471" s="169">
        <v>59.18</v>
      </c>
      <c r="H471" s="21">
        <f>IF(D471&lt;&gt;"",INDEX('BASE-REFERENCIA'!F:F,MATCH(ORÇAMENTO!D471,'BASE-REFERENCIA'!B:B,0)),"")</f>
        <v>14</v>
      </c>
      <c r="I471" s="21">
        <f t="shared" si="291"/>
        <v>828.52</v>
      </c>
      <c r="J471" s="21">
        <f t="shared" ca="1" si="292"/>
        <v>17.48</v>
      </c>
      <c r="K471" s="253">
        <f t="shared" ca="1" si="293"/>
        <v>1034.47</v>
      </c>
      <c r="L471" s="90"/>
    </row>
    <row r="472" spans="1:16" ht="60" x14ac:dyDescent="0.25">
      <c r="B472" s="268" t="s">
        <v>46900</v>
      </c>
      <c r="C472" s="163" t="str">
        <f>IFERROR(IF(D472&lt;&gt;"",INDEX('BASE-REFERENCIA'!A:A,MATCH(ORÇAMENTO!D472,'BASE-REFERENCIA'!B:B,0)),""),"-")</f>
        <v>SICOR</v>
      </c>
      <c r="D472" s="168" t="s">
        <v>15790</v>
      </c>
      <c r="E472" s="167" t="str">
        <f>IF(D472&lt;&gt;"",INDEX('BASE-REFERENCIA'!C:C,MATCH(ORÇAMENTO!D472,'BASE-REFERENCIA'!B:B,0)),"")</f>
        <v>FORNECIMENTO DE CONCRETO ESTRUTURAL, USINADO BOMBEADO, COM FCK 25MPA, INCLUSIVE LANÇAMENTO, ADENSAMENTO E ACABAMENTO</v>
      </c>
      <c r="F472" s="163" t="str">
        <f>IF(D472&lt;&gt;"",INDEX('BASE-REFERENCIA'!D:D,MATCH(ORÇAMENTO!D472,'BASE-REFERENCIA'!B:B,0)),"")</f>
        <v>m3</v>
      </c>
      <c r="G472" s="169">
        <v>4</v>
      </c>
      <c r="H472" s="21">
        <f>IF(D472&lt;&gt;"",INDEX('BASE-REFERENCIA'!F:F,MATCH(ORÇAMENTO!D472,'BASE-REFERENCIA'!B:B,0)),"")</f>
        <v>721.96</v>
      </c>
      <c r="I472" s="21">
        <f t="shared" si="291"/>
        <v>2887.84</v>
      </c>
      <c r="J472" s="21">
        <f t="shared" ca="1" si="292"/>
        <v>901.51</v>
      </c>
      <c r="K472" s="253">
        <f t="shared" ca="1" si="293"/>
        <v>3606.04</v>
      </c>
      <c r="L472" s="90"/>
    </row>
    <row r="473" spans="1:16" ht="45" x14ac:dyDescent="0.25">
      <c r="B473" s="268" t="s">
        <v>46901</v>
      </c>
      <c r="C473" s="163" t="str">
        <f>IFERROR(IF(D473&lt;&gt;"",INDEX('BASE-REFERENCIA'!A:A,MATCH(ORÇAMENTO!D473,'BASE-REFERENCIA'!B:B,0)),""),"-")</f>
        <v>SINAPI</v>
      </c>
      <c r="D473" s="168">
        <v>93382</v>
      </c>
      <c r="E473" s="167" t="str">
        <f>IF(D473&lt;&gt;"",INDEX('BASE-REFERENCIA'!C:C,MATCH(ORÇAMENTO!D473,'BASE-REFERENCIA'!B:B,0)),"")</f>
        <v>REATERRO MANUAL DE VALAS, COM COMPACTADOR DE SOLOS DE PERCUSSÃO. AF_08/2023</v>
      </c>
      <c r="F473" s="163" t="str">
        <f>IF(D473&lt;&gt;"",INDEX('BASE-REFERENCIA'!D:D,MATCH(ORÇAMENTO!D473,'BASE-REFERENCIA'!B:B,0)),"")</f>
        <v>M3</v>
      </c>
      <c r="G473" s="169">
        <v>4</v>
      </c>
      <c r="H473" s="21">
        <f>IF(D473&lt;&gt;"",INDEX('BASE-REFERENCIA'!F:F,MATCH(ORÇAMENTO!D473,'BASE-REFERENCIA'!B:B,0)),"")</f>
        <v>28.57</v>
      </c>
      <c r="I473" s="21">
        <f t="shared" si="291"/>
        <v>114.28</v>
      </c>
      <c r="J473" s="21">
        <f t="shared" ca="1" si="292"/>
        <v>35.68</v>
      </c>
      <c r="K473" s="253">
        <f t="shared" ca="1" si="293"/>
        <v>142.72</v>
      </c>
      <c r="L473" s="90"/>
    </row>
    <row r="474" spans="1:16" ht="75" x14ac:dyDescent="0.25">
      <c r="B474" s="268" t="s">
        <v>46902</v>
      </c>
      <c r="C474" s="163" t="str">
        <f>IFERROR(IF(D474&lt;&gt;"",INDEX('BASE-REFERENCIA'!A:A,MATCH(ORÇAMENTO!D474,'BASE-REFERENCIA'!B:B,0)),""),"-")</f>
        <v>SICOR</v>
      </c>
      <c r="D474" s="168" t="s">
        <v>20166</v>
      </c>
      <c r="E474" s="167" t="str">
        <f>IF(D474&lt;&gt;"",INDEX('BASE-REFERENCIA'!C:C,MATCH(ORÇAMENTO!D474,'BASE-REFERENCIA'!B:B,0)),"")</f>
        <v>TRANSPORTE DE MATERIAL DE QUALQUER NATUREZA COM CARRINHO DE MÃO, COM DISTÂNCIAS MAIORES QUE 50M E MENORES OU IGUAIS A 100M, INCLUSIVE CARGA/DESGARGA</v>
      </c>
      <c r="F474" s="163" t="str">
        <f>IF(D474&lt;&gt;"",INDEX('BASE-REFERENCIA'!D:D,MATCH(ORÇAMENTO!D474,'BASE-REFERENCIA'!B:B,0)),"")</f>
        <v>m3</v>
      </c>
      <c r="G474" s="169">
        <v>4</v>
      </c>
      <c r="H474" s="21">
        <f>IF(D474&lt;&gt;"",INDEX('BASE-REFERENCIA'!F:F,MATCH(ORÇAMENTO!D474,'BASE-REFERENCIA'!B:B,0)),"")</f>
        <v>44.91</v>
      </c>
      <c r="I474" s="21">
        <f t="shared" si="291"/>
        <v>179.64</v>
      </c>
      <c r="J474" s="21">
        <f t="shared" ca="1" si="292"/>
        <v>56.08</v>
      </c>
      <c r="K474" s="253">
        <f t="shared" ca="1" si="293"/>
        <v>224.32</v>
      </c>
      <c r="L474" s="90"/>
    </row>
    <row r="475" spans="1:16" ht="45" x14ac:dyDescent="0.25">
      <c r="B475" s="268" t="s">
        <v>46903</v>
      </c>
      <c r="C475" s="163" t="str">
        <f>IFERROR(IF(D475&lt;&gt;"",INDEX('BASE-REFERENCIA'!A:A,MATCH(ORÇAMENTO!D475,'BASE-REFERENCIA'!B:B,0)),""),"-")</f>
        <v>SICOR</v>
      </c>
      <c r="D475" s="168" t="s">
        <v>20185</v>
      </c>
      <c r="E475" s="167" t="str">
        <f>IF(D475&lt;&gt;"",INDEX('BASE-REFERENCIA'!C:C,MATCH(ORÇAMENTO!D475,'BASE-REFERENCIA'!B:B,0)),"")</f>
        <v>TRANSPORTE DE MATERIAL DEMOLIDO EM CAÇAMBA, EXCLUSIVE CARGA MANUAL OU MECÂNICA</v>
      </c>
      <c r="F475" s="163" t="str">
        <f>IF(D475&lt;&gt;"",INDEX('BASE-REFERENCIA'!D:D,MATCH(ORÇAMENTO!D475,'BASE-REFERENCIA'!B:B,0)),"")</f>
        <v>m3</v>
      </c>
      <c r="G475" s="169">
        <v>4</v>
      </c>
      <c r="H475" s="21">
        <f>IF(D475&lt;&gt;"",INDEX('BASE-REFERENCIA'!F:F,MATCH(ORÇAMENTO!D475,'BASE-REFERENCIA'!B:B,0)),"")</f>
        <v>83</v>
      </c>
      <c r="I475" s="21">
        <f t="shared" si="291"/>
        <v>332</v>
      </c>
      <c r="J475" s="21">
        <f t="shared" ca="1" si="292"/>
        <v>103.64</v>
      </c>
      <c r="K475" s="253">
        <f t="shared" ca="1" si="293"/>
        <v>414.56</v>
      </c>
      <c r="L475" s="90"/>
    </row>
    <row r="476" spans="1:16" ht="15" customHeight="1" x14ac:dyDescent="0.25">
      <c r="B476" s="269"/>
      <c r="C476" s="172"/>
      <c r="D476" s="172"/>
      <c r="E476" s="173" t="s">
        <v>46893</v>
      </c>
      <c r="F476" s="172"/>
      <c r="G476" s="172"/>
      <c r="H476" s="126"/>
      <c r="I476" s="126"/>
      <c r="J476" s="124"/>
      <c r="K476" s="255">
        <f ca="1">SUBTOTAL(9,OFFSET(K465,1,0):OFFSET(K476,-1,0))</f>
        <v>9917.0399999999991</v>
      </c>
      <c r="L476" s="89"/>
      <c r="M476" s="88"/>
      <c r="N476" s="88"/>
      <c r="O476" s="88"/>
      <c r="P476" s="88"/>
    </row>
    <row r="477" spans="1:16" s="96" customFormat="1" ht="11.25" customHeight="1" x14ac:dyDescent="0.25">
      <c r="A477" s="92"/>
      <c r="B477" s="260"/>
      <c r="C477" s="93"/>
      <c r="D477" s="93"/>
      <c r="E477" s="93"/>
      <c r="F477" s="93"/>
      <c r="G477" s="93"/>
      <c r="H477" s="93"/>
      <c r="I477" s="93"/>
      <c r="J477" s="94"/>
      <c r="K477" s="261"/>
      <c r="L477" s="95"/>
    </row>
    <row r="478" spans="1:16" x14ac:dyDescent="0.25">
      <c r="B478" s="266" t="s">
        <v>29285</v>
      </c>
      <c r="C478" s="161" t="str">
        <f>IFERROR(IF(D478&lt;&gt;"",INDEX('BASE-REFERENCIA'!A:A,MATCH(ORÇAMENTO!D478,'BASE-REFERENCIA'!B:B,0)),""),"-")</f>
        <v/>
      </c>
      <c r="D478" s="161"/>
      <c r="E478" s="133" t="s">
        <v>46911</v>
      </c>
      <c r="F478" s="161" t="str">
        <f>IF(D478&lt;&gt;"",INDEX('BASE-REFERENCIA'!D:D,MATCH(ORÇAMENTO!D478,'BASE-REFERENCIA'!B:B,0)),"")</f>
        <v/>
      </c>
      <c r="G478" s="208"/>
      <c r="H478" s="209" t="str">
        <f>IF(D478&lt;&gt;"",INDEX('BASE-REFERENCIA'!F:F,MATCH(ORÇAMENTO!D478,'BASE-REFERENCIA'!B:B,0)),"")</f>
        <v/>
      </c>
      <c r="I478" s="209" t="str">
        <f t="shared" ref="I478:I483" si="294">IF(D478&lt;&gt;"",ROUND(G478*H478,2),"")</f>
        <v/>
      </c>
      <c r="J478" s="209" t="str">
        <f t="shared" ref="J478:J483" si="295">IF(D478&lt;&gt;"",ROUND(H478*(1+$D$5),2),"")</f>
        <v/>
      </c>
      <c r="K478" s="267" t="str">
        <f t="shared" ref="K478:K483" si="296">IF(D478&lt;&gt;"",ROUND(G478*J478,2),"")</f>
        <v/>
      </c>
      <c r="L478" s="89"/>
      <c r="M478" s="88"/>
      <c r="N478" s="88"/>
      <c r="O478" s="88"/>
      <c r="P478" s="88"/>
    </row>
    <row r="479" spans="1:16" ht="15" customHeight="1" x14ac:dyDescent="0.25">
      <c r="B479" s="268" t="s">
        <v>46905</v>
      </c>
      <c r="C479" s="163" t="str">
        <f>IFERROR(IF(D479&lt;&gt;"",INDEX('BASE-REFERENCIA'!A:A,MATCH(ORÇAMENTO!D479,'BASE-REFERENCIA'!B:B,0)),""),"-")</f>
        <v>SICOR</v>
      </c>
      <c r="D479" s="168" t="s">
        <v>15790</v>
      </c>
      <c r="E479" s="167" t="str">
        <f>IF(D479&lt;&gt;"",INDEX('BASE-REFERENCIA'!C:C,MATCH(ORÇAMENTO!D479,'BASE-REFERENCIA'!B:B,0)),"")</f>
        <v>FORNECIMENTO DE CONCRETO ESTRUTURAL, USINADO BOMBEADO, COM FCK 25MPA, INCLUSIVE LANÇAMENTO, ADENSAMENTO E ACABAMENTO</v>
      </c>
      <c r="F479" s="163" t="str">
        <f>IF(D479&lt;&gt;"",INDEX('BASE-REFERENCIA'!D:D,MATCH(ORÇAMENTO!D479,'BASE-REFERENCIA'!B:B,0)),"")</f>
        <v>m3</v>
      </c>
      <c r="G479" s="169">
        <v>5</v>
      </c>
      <c r="H479" s="21">
        <f>IF(D479&lt;&gt;"",INDEX('BASE-REFERENCIA'!F:F,MATCH(ORÇAMENTO!D479,'BASE-REFERENCIA'!B:B,0)),"")</f>
        <v>721.96</v>
      </c>
      <c r="I479" s="21">
        <f t="shared" si="294"/>
        <v>3609.8</v>
      </c>
      <c r="J479" s="21">
        <f t="shared" ca="1" si="295"/>
        <v>901.51</v>
      </c>
      <c r="K479" s="253">
        <f t="shared" ca="1" si="296"/>
        <v>4507.55</v>
      </c>
      <c r="L479" s="90"/>
    </row>
    <row r="480" spans="1:16" ht="15" customHeight="1" x14ac:dyDescent="0.25">
      <c r="B480" s="268" t="s">
        <v>46906</v>
      </c>
      <c r="C480" s="163" t="str">
        <f>IFERROR(IF(D480&lt;&gt;"",INDEX('BASE-REFERENCIA'!A:A,MATCH(ORÇAMENTO!D480,'BASE-REFERENCIA'!B:B,0)),""),"-")</f>
        <v>SICOR</v>
      </c>
      <c r="D480" s="168" t="s">
        <v>15704</v>
      </c>
      <c r="E480" s="167" t="str">
        <f>IF(D480&lt;&gt;"",INDEX('BASE-REFERENCIA'!C:C,MATCH(ORÇAMENTO!D480,'BASE-REFERENCIA'!B:B,0)),"")</f>
        <v>CORTE, DOBRA E MONTAGEM DE AÇO CA-50/60, INCLUSIVE ESPAÇADOR</v>
      </c>
      <c r="F480" s="163" t="str">
        <f>IF(D480&lt;&gt;"",INDEX('BASE-REFERENCIA'!D:D,MATCH(ORÇAMENTO!D480,'BASE-REFERENCIA'!B:B,0)),"")</f>
        <v>Kg</v>
      </c>
      <c r="G480" s="169">
        <v>49.68</v>
      </c>
      <c r="H480" s="21">
        <f>IF(D480&lt;&gt;"",INDEX('BASE-REFERENCIA'!F:F,MATCH(ORÇAMENTO!D480,'BASE-REFERENCIA'!B:B,0)),"")</f>
        <v>14</v>
      </c>
      <c r="I480" s="21">
        <f t="shared" si="294"/>
        <v>695.52</v>
      </c>
      <c r="J480" s="21">
        <f t="shared" ca="1" si="295"/>
        <v>17.48</v>
      </c>
      <c r="K480" s="253">
        <f t="shared" ca="1" si="296"/>
        <v>868.41</v>
      </c>
      <c r="L480" s="90"/>
    </row>
    <row r="481" spans="1:16" ht="15" customHeight="1" x14ac:dyDescent="0.25">
      <c r="B481" s="268" t="s">
        <v>46907</v>
      </c>
      <c r="C481" s="163" t="str">
        <f>IFERROR(IF(D481&lt;&gt;"",INDEX('BASE-REFERENCIA'!A:A,MATCH(ORÇAMENTO!D481,'BASE-REFERENCIA'!B:B,0)),""),"-")</f>
        <v>SINAPI</v>
      </c>
      <c r="D481" s="168">
        <v>92419</v>
      </c>
      <c r="E481" s="167" t="str">
        <f>IF(D481&lt;&gt;"",INDEX('BASE-REFERENCIA'!C:C,MATCH(ORÇAMENTO!D481,'BASE-REFERENCIA'!B:B,0)),"")</f>
        <v>MONTAGEM E DESMONTAGEM DE FÔRMA DE PILARES RETANGULARES E ESTRUTURAS SIMILARES, PÉ-DIREITO SIMPLES, EM CHAPA DE MADEIRA COMPENSADA RESINADA, 4 UTILIZAÇÕES. AF_09/2020</v>
      </c>
      <c r="F481" s="163" t="str">
        <f>IF(D481&lt;&gt;"",INDEX('BASE-REFERENCIA'!D:D,MATCH(ORÇAMENTO!D481,'BASE-REFERENCIA'!B:B,0)),"")</f>
        <v>M2</v>
      </c>
      <c r="G481" s="169">
        <v>13.2</v>
      </c>
      <c r="H481" s="21">
        <f>IF(D481&lt;&gt;"",INDEX('BASE-REFERENCIA'!F:F,MATCH(ORÇAMENTO!D481,'BASE-REFERENCIA'!B:B,0)),"")</f>
        <v>91.45</v>
      </c>
      <c r="I481" s="21">
        <f t="shared" si="294"/>
        <v>1207.1400000000001</v>
      </c>
      <c r="J481" s="21">
        <f t="shared" ca="1" si="295"/>
        <v>114.19</v>
      </c>
      <c r="K481" s="253">
        <f t="shared" ca="1" si="296"/>
        <v>1507.31</v>
      </c>
      <c r="L481" s="90"/>
    </row>
    <row r="482" spans="1:16" ht="15" customHeight="1" x14ac:dyDescent="0.25">
      <c r="B482" s="268" t="s">
        <v>46908</v>
      </c>
      <c r="C482" s="163" t="str">
        <f>IFERROR(IF(D482&lt;&gt;"",INDEX('BASE-REFERENCIA'!A:A,MATCH(ORÇAMENTO!D482,'BASE-REFERENCIA'!B:B,0)),""),"-")</f>
        <v>SICOR</v>
      </c>
      <c r="D482" s="168" t="s">
        <v>19931</v>
      </c>
      <c r="E482" s="167" t="str">
        <f>IF(D482&lt;&gt;"",INDEX('BASE-REFERENCIA'!C:C,MATCH(ORÇAMENTO!D482,'BASE-REFERENCIA'!B:B,0)),"")</f>
        <v>TRATAMENTO DE JUNTA DE DILATAÇÃO COM ISOPOR,  ESP. 20 MM, PROFUNDIDADE DE 10-15CM, EXCLUSIVE SELANTE</v>
      </c>
      <c r="F482" s="163" t="str">
        <f>IF(D482&lt;&gt;"",INDEX('BASE-REFERENCIA'!D:D,MATCH(ORÇAMENTO!D482,'BASE-REFERENCIA'!B:B,0)),"")</f>
        <v>m</v>
      </c>
      <c r="G482" s="169">
        <v>3.3</v>
      </c>
      <c r="H482" s="21">
        <f>IF(D482&lt;&gt;"",INDEX('BASE-REFERENCIA'!F:F,MATCH(ORÇAMENTO!D482,'BASE-REFERENCIA'!B:B,0)),"")</f>
        <v>1.76</v>
      </c>
      <c r="I482" s="21">
        <f t="shared" si="294"/>
        <v>5.81</v>
      </c>
      <c r="J482" s="21">
        <f t="shared" ca="1" si="295"/>
        <v>2.2000000000000002</v>
      </c>
      <c r="K482" s="253">
        <f t="shared" ca="1" si="296"/>
        <v>7.26</v>
      </c>
      <c r="L482" s="90"/>
    </row>
    <row r="483" spans="1:16" ht="15" customHeight="1" x14ac:dyDescent="0.25">
      <c r="B483" s="268" t="s">
        <v>46909</v>
      </c>
      <c r="C483" s="163" t="str">
        <f>IFERROR(IF(D483&lt;&gt;"",INDEX('BASE-REFERENCIA'!A:A,MATCH(ORÇAMENTO!D483,'BASE-REFERENCIA'!B:B,0)),""),"-")</f>
        <v>SICOR</v>
      </c>
      <c r="D483" s="168" t="s">
        <v>16623</v>
      </c>
      <c r="E483" s="167" t="str">
        <f>IF(D483&lt;&gt;"",INDEX('BASE-REFERENCIA'!C:C,MATCH(ORÇAMENTO!D483,'BASE-REFERENCIA'!B:B,0)),"")</f>
        <v>APLICAÇÃO DE SELANTE, MASTIQUE ELÁSTICO, EM JUNTA DE DILAÇÃO, DIMENSÃO (20X10)MM, FATOR DE FORMA 1:2, EXCLUSIVE DELIMITADOR DE PROFUNDIDADE</v>
      </c>
      <c r="F483" s="163" t="str">
        <f>IF(D483&lt;&gt;"",INDEX('BASE-REFERENCIA'!D:D,MATCH(ORÇAMENTO!D483,'BASE-REFERENCIA'!B:B,0)),"")</f>
        <v>m</v>
      </c>
      <c r="G483" s="169">
        <v>3.3</v>
      </c>
      <c r="H483" s="21">
        <f>IF(D483&lt;&gt;"",INDEX('BASE-REFERENCIA'!F:F,MATCH(ORÇAMENTO!D483,'BASE-REFERENCIA'!B:B,0)),"")</f>
        <v>37.83</v>
      </c>
      <c r="I483" s="21">
        <f t="shared" si="294"/>
        <v>124.84</v>
      </c>
      <c r="J483" s="21">
        <f t="shared" ca="1" si="295"/>
        <v>47.24</v>
      </c>
      <c r="K483" s="253">
        <f t="shared" ca="1" si="296"/>
        <v>155.88999999999999</v>
      </c>
      <c r="L483" s="90"/>
    </row>
    <row r="484" spans="1:16" ht="15" customHeight="1" x14ac:dyDescent="0.25">
      <c r="B484" s="269"/>
      <c r="C484" s="172"/>
      <c r="D484" s="172"/>
      <c r="E484" s="173" t="s">
        <v>46910</v>
      </c>
      <c r="F484" s="172"/>
      <c r="G484" s="172"/>
      <c r="H484" s="126"/>
      <c r="I484" s="126"/>
      <c r="J484" s="124"/>
      <c r="K484" s="255">
        <f ca="1">SUBTOTAL(9,OFFSET(K478,1,0):OFFSET(K484,-1,0))</f>
        <v>7046.420000000001</v>
      </c>
      <c r="L484" s="89"/>
      <c r="M484" s="88"/>
      <c r="N484" s="88"/>
      <c r="O484" s="88"/>
      <c r="P484" s="88"/>
    </row>
    <row r="485" spans="1:16" s="96" customFormat="1" ht="11.25" customHeight="1" x14ac:dyDescent="0.25">
      <c r="A485" s="92"/>
      <c r="B485" s="260"/>
      <c r="C485" s="93"/>
      <c r="D485" s="93"/>
      <c r="E485" s="93"/>
      <c r="F485" s="93"/>
      <c r="G485" s="93"/>
      <c r="H485" s="93"/>
      <c r="I485" s="93"/>
      <c r="J485" s="94"/>
      <c r="K485" s="261"/>
      <c r="L485" s="95"/>
    </row>
    <row r="486" spans="1:16" x14ac:dyDescent="0.25">
      <c r="B486" s="266" t="s">
        <v>29286</v>
      </c>
      <c r="C486" s="161" t="str">
        <f>IFERROR(IF(D486&lt;&gt;"",INDEX('BASE-REFERENCIA'!A:A,MATCH(ORÇAMENTO!D486,'BASE-REFERENCIA'!B:B,0)),""),"-")</f>
        <v/>
      </c>
      <c r="D486" s="161"/>
      <c r="E486" s="133" t="s">
        <v>46917</v>
      </c>
      <c r="F486" s="161" t="str">
        <f>IF(D486&lt;&gt;"",INDEX('BASE-REFERENCIA'!D:D,MATCH(ORÇAMENTO!D486,'BASE-REFERENCIA'!B:B,0)),"")</f>
        <v/>
      </c>
      <c r="G486" s="208"/>
      <c r="H486" s="209" t="str">
        <f>IF(D486&lt;&gt;"",INDEX('BASE-REFERENCIA'!F:F,MATCH(ORÇAMENTO!D486,'BASE-REFERENCIA'!B:B,0)),"")</f>
        <v/>
      </c>
      <c r="I486" s="209" t="str">
        <f t="shared" ref="I486:I491" si="297">IF(D486&lt;&gt;"",ROUND(G486*H486,2),"")</f>
        <v/>
      </c>
      <c r="J486" s="209" t="str">
        <f t="shared" ref="J486:J491" si="298">IF(D486&lt;&gt;"",ROUND(H486*(1+$D$5),2),"")</f>
        <v/>
      </c>
      <c r="K486" s="267" t="str">
        <f t="shared" ref="K486:K491" si="299">IF(D486&lt;&gt;"",ROUND(G486*J486,2),"")</f>
        <v/>
      </c>
      <c r="L486" s="89"/>
      <c r="M486" s="88"/>
      <c r="N486" s="88"/>
      <c r="O486" s="88"/>
      <c r="P486" s="88"/>
    </row>
    <row r="487" spans="1:16" ht="15" customHeight="1" x14ac:dyDescent="0.25">
      <c r="B487" s="268" t="s">
        <v>46912</v>
      </c>
      <c r="C487" s="163" t="str">
        <f>IFERROR(IF(D487&lt;&gt;"",INDEX('BASE-REFERENCIA'!A:A,MATCH(ORÇAMENTO!D487,'BASE-REFERENCIA'!B:B,0)),""),"-")</f>
        <v>SICOR</v>
      </c>
      <c r="D487" s="168" t="s">
        <v>15957</v>
      </c>
      <c r="E487" s="167" t="str">
        <f>IF(D487&lt;&gt;"",INDEX('BASE-REFERENCIA'!C:C,MATCH(ORÇAMENTO!D487,'BASE-REFERENCIA'!B:B,0)),"")</f>
        <v>ALVENARIA DE VEDAÇÃO COM BLOCO DE CONCRETO, ESP. 14CM, INCLUSIVE ARGAMASSA PARA ASSENTAMENTO</v>
      </c>
      <c r="F487" s="163" t="str">
        <f>IF(D487&lt;&gt;"",INDEX('BASE-REFERENCIA'!D:D,MATCH(ORÇAMENTO!D487,'BASE-REFERENCIA'!B:B,0)),"")</f>
        <v>m2</v>
      </c>
      <c r="G487" s="169">
        <v>31.05</v>
      </c>
      <c r="H487" s="21">
        <f>IF(D487&lt;&gt;"",INDEX('BASE-REFERENCIA'!F:F,MATCH(ORÇAMENTO!D487,'BASE-REFERENCIA'!B:B,0)),"")</f>
        <v>77.33</v>
      </c>
      <c r="I487" s="21">
        <f t="shared" si="297"/>
        <v>2401.1</v>
      </c>
      <c r="J487" s="21">
        <f t="shared" ca="1" si="298"/>
        <v>96.56</v>
      </c>
      <c r="K487" s="253">
        <f t="shared" ca="1" si="299"/>
        <v>2998.19</v>
      </c>
      <c r="L487" s="90"/>
    </row>
    <row r="488" spans="1:16" ht="15" customHeight="1" x14ac:dyDescent="0.25">
      <c r="B488" s="268" t="s">
        <v>46913</v>
      </c>
      <c r="C488" s="163" t="str">
        <f>IFERROR(IF(D488&lt;&gt;"",INDEX('BASE-REFERENCIA'!A:A,MATCH(ORÇAMENTO!D488,'BASE-REFERENCIA'!B:B,0)),""),"-")</f>
        <v>SICOR</v>
      </c>
      <c r="D488" s="168" t="s">
        <v>16719</v>
      </c>
      <c r="E488" s="167" t="str">
        <f>IF(D488&lt;&gt;"",INDEX('BASE-REFERENCIA'!C:C,MATCH(ORÇAMENTO!D488,'BASE-REFERENCIA'!B:B,0)),"")</f>
        <v>CHAPISCO COM ARGAMASSA, TRAÇO 1:3 (CIMENTO E AREIA), ESP. 5MM, APLICADO EM ALVENARIA/ESTRUTURA DE CONCRETO COM COLHER, INCLUSIVE ARGAMASSA COM PREPARO MECANIZADO</v>
      </c>
      <c r="F488" s="163" t="str">
        <f>IF(D488&lt;&gt;"",INDEX('BASE-REFERENCIA'!D:D,MATCH(ORÇAMENTO!D488,'BASE-REFERENCIA'!B:B,0)),"")</f>
        <v>m2</v>
      </c>
      <c r="G488" s="169">
        <v>62.1</v>
      </c>
      <c r="H488" s="21">
        <f>IF(D488&lt;&gt;"",INDEX('BASE-REFERENCIA'!F:F,MATCH(ORÇAMENTO!D488,'BASE-REFERENCIA'!B:B,0)),"")</f>
        <v>10.01</v>
      </c>
      <c r="I488" s="21">
        <f t="shared" si="297"/>
        <v>621.62</v>
      </c>
      <c r="J488" s="21">
        <f t="shared" ca="1" si="298"/>
        <v>12.5</v>
      </c>
      <c r="K488" s="253">
        <f t="shared" ca="1" si="299"/>
        <v>776.25</v>
      </c>
      <c r="L488" s="90"/>
    </row>
    <row r="489" spans="1:16" ht="15" customHeight="1" x14ac:dyDescent="0.25">
      <c r="B489" s="268" t="s">
        <v>46914</v>
      </c>
      <c r="C489" s="163" t="str">
        <f>IFERROR(IF(D489&lt;&gt;"",INDEX('BASE-REFERENCIA'!A:A,MATCH(ORÇAMENTO!D489,'BASE-REFERENCIA'!B:B,0)),""),"-")</f>
        <v>SICOR</v>
      </c>
      <c r="D489" s="168" t="s">
        <v>16741</v>
      </c>
      <c r="E489" s="167" t="str">
        <f>IF(D489&lt;&gt;"",INDEX('BASE-REFERENCIA'!C:C,MATCH(ORÇAMENTO!D489,'BASE-REFERENCIA'!B:B,0)),"")</f>
        <v>REBOCO COM ARGAMASSA, TRAÇO 1:7 (CIMENTO E AREIA), ESP. 20MM, APLICAÇÃO MANUAL, INCLUSIVE ARGAMASSA COM PREPARO MECANIZADO, EXCLUSIVE CHAPISCO</v>
      </c>
      <c r="F489" s="163" t="str">
        <f>IF(D489&lt;&gt;"",INDEX('BASE-REFERENCIA'!D:D,MATCH(ORÇAMENTO!D489,'BASE-REFERENCIA'!B:B,0)),"")</f>
        <v>m2</v>
      </c>
      <c r="G489" s="169">
        <v>62.1</v>
      </c>
      <c r="H489" s="21">
        <f>IF(D489&lt;&gt;"",INDEX('BASE-REFERENCIA'!F:F,MATCH(ORÇAMENTO!D489,'BASE-REFERENCIA'!B:B,0)),"")</f>
        <v>34.54</v>
      </c>
      <c r="I489" s="21">
        <f t="shared" si="297"/>
        <v>2144.9299999999998</v>
      </c>
      <c r="J489" s="21">
        <f t="shared" ca="1" si="298"/>
        <v>43.13</v>
      </c>
      <c r="K489" s="253">
        <f t="shared" ca="1" si="299"/>
        <v>2678.37</v>
      </c>
      <c r="L489" s="90"/>
    </row>
    <row r="490" spans="1:16" ht="15" customHeight="1" x14ac:dyDescent="0.25">
      <c r="B490" s="268" t="s">
        <v>46915</v>
      </c>
      <c r="C490" s="163" t="str">
        <f>IFERROR(IF(D490&lt;&gt;"",INDEX('BASE-REFERENCIA'!A:A,MATCH(ORÇAMENTO!D490,'BASE-REFERENCIA'!B:B,0)),""),"-")</f>
        <v>SINAPI</v>
      </c>
      <c r="D490" s="168">
        <v>88485</v>
      </c>
      <c r="E490" s="167" t="str">
        <f>IF(D490&lt;&gt;"",INDEX('BASE-REFERENCIA'!C:C,MATCH(ORÇAMENTO!D490,'BASE-REFERENCIA'!B:B,0)),"")</f>
        <v>FUNDO SELADOR ACRÍLICO, APLICAÇÃO MANUAL EM PAREDE, UMA DEMÃO. AF_04/2023</v>
      </c>
      <c r="F490" s="163" t="str">
        <f>IF(D490&lt;&gt;"",INDEX('BASE-REFERENCIA'!D:D,MATCH(ORÇAMENTO!D490,'BASE-REFERENCIA'!B:B,0)),"")</f>
        <v>M2</v>
      </c>
      <c r="G490" s="169">
        <v>62.1</v>
      </c>
      <c r="H490" s="21">
        <f>IF(D490&lt;&gt;"",INDEX('BASE-REFERENCIA'!F:F,MATCH(ORÇAMENTO!D490,'BASE-REFERENCIA'!B:B,0)),"")</f>
        <v>4.68</v>
      </c>
      <c r="I490" s="21">
        <f t="shared" si="297"/>
        <v>290.63</v>
      </c>
      <c r="J490" s="21">
        <f t="shared" ca="1" si="298"/>
        <v>5.84</v>
      </c>
      <c r="K490" s="253">
        <f t="shared" ca="1" si="299"/>
        <v>362.66</v>
      </c>
      <c r="L490" s="90"/>
    </row>
    <row r="491" spans="1:16" ht="15" customHeight="1" x14ac:dyDescent="0.25">
      <c r="B491" s="268" t="s">
        <v>46916</v>
      </c>
      <c r="C491" s="163" t="str">
        <f>IFERROR(IF(D491&lt;&gt;"",INDEX('BASE-REFERENCIA'!A:A,MATCH(ORÇAMENTO!D491,'BASE-REFERENCIA'!B:B,0)),""),"-")</f>
        <v>SICOR</v>
      </c>
      <c r="D491" s="168" t="s">
        <v>16997</v>
      </c>
      <c r="E491" s="167" t="str">
        <f>IF(D491&lt;&gt;"",INDEX('BASE-REFERENCIA'!C:C,MATCH(ORÇAMENTO!D491,'BASE-REFERENCIA'!B:B,0)),"")</f>
        <v>PINTURA ACRÍLICA EM PAREDE, DUAS (2) DEMÃOS, COM APLICAÇÃO MANUAL, EXCLUSIVE SELADOR ACRÍLICO E MASSA ACRÍLICA/CORRIDA (PVA)</v>
      </c>
      <c r="F491" s="163" t="str">
        <f>IF(D491&lt;&gt;"",INDEX('BASE-REFERENCIA'!D:D,MATCH(ORÇAMENTO!D491,'BASE-REFERENCIA'!B:B,0)),"")</f>
        <v>m2</v>
      </c>
      <c r="G491" s="169">
        <v>62.1</v>
      </c>
      <c r="H491" s="21">
        <f>IF(D491&lt;&gt;"",INDEX('BASE-REFERENCIA'!F:F,MATCH(ORÇAMENTO!D491,'BASE-REFERENCIA'!B:B,0)),"")</f>
        <v>16.34</v>
      </c>
      <c r="I491" s="21">
        <f t="shared" si="297"/>
        <v>1014.71</v>
      </c>
      <c r="J491" s="21">
        <f t="shared" ca="1" si="298"/>
        <v>20.399999999999999</v>
      </c>
      <c r="K491" s="253">
        <f t="shared" ca="1" si="299"/>
        <v>1266.8399999999999</v>
      </c>
      <c r="L491" s="90"/>
    </row>
    <row r="492" spans="1:16" ht="15" customHeight="1" x14ac:dyDescent="0.25">
      <c r="B492" s="269"/>
      <c r="C492" s="172"/>
      <c r="D492" s="172"/>
      <c r="E492" s="173" t="s">
        <v>46918</v>
      </c>
      <c r="F492" s="172"/>
      <c r="G492" s="172"/>
      <c r="H492" s="126"/>
      <c r="I492" s="126"/>
      <c r="J492" s="124"/>
      <c r="K492" s="255">
        <f ca="1">SUBTOTAL(9,OFFSET(K486,1,0):OFFSET(K492,-1,0))</f>
        <v>8082.3099999999995</v>
      </c>
      <c r="L492" s="89"/>
      <c r="M492" s="88"/>
      <c r="N492" s="88"/>
      <c r="O492" s="88"/>
      <c r="P492" s="88"/>
    </row>
    <row r="493" spans="1:16" ht="18" customHeight="1" x14ac:dyDescent="0.25">
      <c r="A493" s="6"/>
      <c r="B493" s="256"/>
      <c r="C493" s="134"/>
      <c r="D493" s="134"/>
      <c r="E493" s="136" t="s">
        <v>46892</v>
      </c>
      <c r="F493" s="134"/>
      <c r="G493" s="134"/>
      <c r="H493" s="134"/>
      <c r="I493" s="134"/>
      <c r="J493" s="135"/>
      <c r="K493" s="274">
        <f ca="1">SUBTOTAL(9,OFFSET(K442,1,0):OFFSET(K493,-1,0))</f>
        <v>33556.839999999997</v>
      </c>
      <c r="L493" s="90"/>
    </row>
    <row r="494" spans="1:16" s="96" customFormat="1" ht="18" customHeight="1" x14ac:dyDescent="0.25">
      <c r="A494" s="92"/>
      <c r="B494" s="260"/>
      <c r="C494" s="93"/>
      <c r="D494" s="93"/>
      <c r="E494" s="93"/>
      <c r="F494" s="93"/>
      <c r="G494" s="93"/>
      <c r="H494" s="93"/>
      <c r="I494" s="93"/>
      <c r="J494" s="94"/>
      <c r="K494" s="261"/>
      <c r="L494" s="95"/>
    </row>
    <row r="495" spans="1:16" x14ac:dyDescent="0.25">
      <c r="B495" s="264" t="s">
        <v>29287</v>
      </c>
      <c r="C495" s="154" t="str">
        <f>IFERROR(IF(D495&lt;&gt;"",INDEX('BASE-REFERENCIA'!A:A,MATCH(ORÇAMENTO!D495,'BASE-REFERENCIA'!B:B,0)),""),"-")</f>
        <v/>
      </c>
      <c r="D495" s="155"/>
      <c r="E495" s="155" t="s">
        <v>46919</v>
      </c>
      <c r="F495" s="155" t="str">
        <f>IF(D495&lt;&gt;"",INDEX('BASE-REFERENCIA'!D:D,MATCH(ORÇAMENTO!D495,'BASE-REFERENCIA'!B:B,0)),"")</f>
        <v/>
      </c>
      <c r="G495" s="210"/>
      <c r="H495" s="211" t="str">
        <f>IF(D495&lt;&gt;"",INDEX('BASE-REFERENCIA'!F:F,MATCH(ORÇAMENTO!D495,'BASE-REFERENCIA'!B:B,0)),"")</f>
        <v/>
      </c>
      <c r="I495" s="211" t="str">
        <f t="shared" ref="I495:I500" si="300">IF(D495&lt;&gt;"",ROUND(G495*H495,2),"")</f>
        <v/>
      </c>
      <c r="J495" s="229" t="str">
        <f t="shared" ref="J495:J500" si="301">IF(D495&lt;&gt;"",ROUND(H495*(1+$D$5),2),"")</f>
        <v/>
      </c>
      <c r="K495" s="265" t="str">
        <f t="shared" ref="K495:K500" si="302">IF(D495&lt;&gt;"",ROUND(G495*J495,2),"")</f>
        <v/>
      </c>
      <c r="L495" s="90"/>
    </row>
    <row r="496" spans="1:16" x14ac:dyDescent="0.25">
      <c r="B496" s="266" t="s">
        <v>29288</v>
      </c>
      <c r="C496" s="159" t="str">
        <f>IFERROR(IF(D496&lt;&gt;"",INDEX('BASE-REFERENCIA'!A:A,MATCH(ORÇAMENTO!D496,'BASE-REFERENCIA'!B:B,0)),""),"-")</f>
        <v/>
      </c>
      <c r="D496" s="160"/>
      <c r="E496" s="160" t="s">
        <v>46920</v>
      </c>
      <c r="F496" s="160" t="str">
        <f>IF(D496&lt;&gt;"",INDEX('BASE-REFERENCIA'!D:D,MATCH(ORÇAMENTO!D496,'BASE-REFERENCIA'!B:B,0)),"")</f>
        <v/>
      </c>
      <c r="G496" s="212"/>
      <c r="H496" s="213" t="str">
        <f>IF(D496&lt;&gt;"",INDEX('BASE-REFERENCIA'!F:F,MATCH(ORÇAMENTO!D496,'BASE-REFERENCIA'!B:B,0)),"")</f>
        <v/>
      </c>
      <c r="I496" s="213" t="str">
        <f t="shared" si="300"/>
        <v/>
      </c>
      <c r="J496" s="228" t="str">
        <f t="shared" si="301"/>
        <v/>
      </c>
      <c r="K496" s="267" t="str">
        <f t="shared" si="302"/>
        <v/>
      </c>
      <c r="L496" s="89"/>
      <c r="M496" s="88"/>
      <c r="N496" s="88"/>
      <c r="O496" s="88"/>
      <c r="P496" s="88"/>
    </row>
    <row r="497" spans="1:16" ht="75" x14ac:dyDescent="0.25">
      <c r="B497" s="268" t="s">
        <v>46921</v>
      </c>
      <c r="C497" s="163" t="str">
        <f>IFERROR(IF(D497&lt;&gt;"",INDEX('BASE-REFERENCIA'!A:A,MATCH(ORÇAMENTO!D497,'BASE-REFERENCIA'!B:B,0)),""),"-")</f>
        <v>SICOR</v>
      </c>
      <c r="D497" s="168" t="s">
        <v>15494</v>
      </c>
      <c r="E497" s="167" t="str">
        <f>IF(D497&lt;&gt;"",INDEX('BASE-REFERENCIA'!C:C,MATCH(ORÇAMENTO!D497,'BASE-REFERENCIA'!B:B,0)),"")</f>
        <v>PERFURAÇÃO MANUAL DE ESTACA TIPO BROCA A TRADO, INCLUSIVE AFASTAMENTO, EXCLUSIVE ARMAÇÃO, CONCRETO ESTRUTURAL, TRANSPORTE E RETIRADA DO MATERIAL ESCAVADO</v>
      </c>
      <c r="F497" s="163" t="str">
        <f>IF(D497&lt;&gt;"",INDEX('BASE-REFERENCIA'!D:D,MATCH(ORÇAMENTO!D497,'BASE-REFERENCIA'!B:B,0)),"")</f>
        <v>m3</v>
      </c>
      <c r="G497" s="169">
        <v>1.98</v>
      </c>
      <c r="H497" s="21">
        <f>IF(D497&lt;&gt;"",INDEX('BASE-REFERENCIA'!F:F,MATCH(ORÇAMENTO!D497,'BASE-REFERENCIA'!B:B,0)),"")</f>
        <v>251.88</v>
      </c>
      <c r="I497" s="21">
        <f t="shared" si="300"/>
        <v>498.72</v>
      </c>
      <c r="J497" s="21">
        <f t="shared" ca="1" si="301"/>
        <v>314.52</v>
      </c>
      <c r="K497" s="253">
        <f t="shared" ca="1" si="302"/>
        <v>622.75</v>
      </c>
      <c r="L497" s="90"/>
    </row>
    <row r="498" spans="1:16" ht="30" x14ac:dyDescent="0.25">
      <c r="B498" s="268" t="s">
        <v>46922</v>
      </c>
      <c r="C498" s="163" t="str">
        <f>IFERROR(IF(D498&lt;&gt;"",INDEX('BASE-REFERENCIA'!A:A,MATCH(ORÇAMENTO!D498,'BASE-REFERENCIA'!B:B,0)),""),"-")</f>
        <v>SICOR</v>
      </c>
      <c r="D498" s="168" t="s">
        <v>15704</v>
      </c>
      <c r="E498" s="167" t="str">
        <f>IF(D498&lt;&gt;"",INDEX('BASE-REFERENCIA'!C:C,MATCH(ORÇAMENTO!D498,'BASE-REFERENCIA'!B:B,0)),"")</f>
        <v>CORTE, DOBRA E MONTAGEM DE AÇO CA-50/60, INCLUSIVE ESPAÇADOR</v>
      </c>
      <c r="F498" s="163" t="str">
        <f>IF(D498&lt;&gt;"",INDEX('BASE-REFERENCIA'!D:D,MATCH(ORÇAMENTO!D498,'BASE-REFERENCIA'!B:B,0)),"")</f>
        <v>Kg</v>
      </c>
      <c r="G498" s="169">
        <v>51.83</v>
      </c>
      <c r="H498" s="21">
        <f>IF(D498&lt;&gt;"",INDEX('BASE-REFERENCIA'!F:F,MATCH(ORÇAMENTO!D498,'BASE-REFERENCIA'!B:B,0)),"")</f>
        <v>14</v>
      </c>
      <c r="I498" s="21">
        <f t="shared" si="300"/>
        <v>725.62</v>
      </c>
      <c r="J498" s="21">
        <f t="shared" ca="1" si="301"/>
        <v>17.48</v>
      </c>
      <c r="K498" s="253">
        <f t="shared" ca="1" si="302"/>
        <v>905.99</v>
      </c>
      <c r="L498" s="90"/>
    </row>
    <row r="499" spans="1:16" ht="60" x14ac:dyDescent="0.25">
      <c r="B499" s="268" t="s">
        <v>46923</v>
      </c>
      <c r="C499" s="163" t="str">
        <f>IFERROR(IF(D499&lt;&gt;"",INDEX('BASE-REFERENCIA'!A:A,MATCH(ORÇAMENTO!D499,'BASE-REFERENCIA'!B:B,0)),""),"-")</f>
        <v>SICOR</v>
      </c>
      <c r="D499" s="168" t="s">
        <v>15790</v>
      </c>
      <c r="E499" s="167" t="str">
        <f>IF(D499&lt;&gt;"",INDEX('BASE-REFERENCIA'!C:C,MATCH(ORÇAMENTO!D499,'BASE-REFERENCIA'!B:B,0)),"")</f>
        <v>FORNECIMENTO DE CONCRETO ESTRUTURAL, USINADO BOMBEADO, COM FCK 25MPA, INCLUSIVE LANÇAMENTO, ADENSAMENTO E ACABAMENTO</v>
      </c>
      <c r="F499" s="163" t="str">
        <f>IF(D499&lt;&gt;"",INDEX('BASE-REFERENCIA'!D:D,MATCH(ORÇAMENTO!D499,'BASE-REFERENCIA'!B:B,0)),"")</f>
        <v>m3</v>
      </c>
      <c r="G499" s="169">
        <v>2.0499999999999998</v>
      </c>
      <c r="H499" s="21">
        <f>IF(D499&lt;&gt;"",INDEX('BASE-REFERENCIA'!F:F,MATCH(ORÇAMENTO!D499,'BASE-REFERENCIA'!B:B,0)),"")</f>
        <v>721.96</v>
      </c>
      <c r="I499" s="21">
        <f t="shared" si="300"/>
        <v>1480.02</v>
      </c>
      <c r="J499" s="21">
        <f t="shared" ca="1" si="301"/>
        <v>901.51</v>
      </c>
      <c r="K499" s="253">
        <f t="shared" ca="1" si="302"/>
        <v>1848.1</v>
      </c>
      <c r="L499" s="90"/>
    </row>
    <row r="500" spans="1:16" ht="75" x14ac:dyDescent="0.25">
      <c r="B500" s="268" t="s">
        <v>46924</v>
      </c>
      <c r="C500" s="163" t="str">
        <f>IFERROR(IF(D500&lt;&gt;"",INDEX('BASE-REFERENCIA'!A:A,MATCH(ORÇAMENTO!D500,'BASE-REFERENCIA'!B:B,0)),""),"-")</f>
        <v>SICOR</v>
      </c>
      <c r="D500" s="168" t="s">
        <v>20166</v>
      </c>
      <c r="E500" s="167" t="str">
        <f>IF(D500&lt;&gt;"",INDEX('BASE-REFERENCIA'!C:C,MATCH(ORÇAMENTO!D500,'BASE-REFERENCIA'!B:B,0)),"")</f>
        <v>TRANSPORTE DE MATERIAL DE QUALQUER NATUREZA COM CARRINHO DE MÃO, COM DISTÂNCIAS MAIORES QUE 50M E MENORES OU IGUAIS A 100M, INCLUSIVE CARGA/DESGARGA</v>
      </c>
      <c r="F500" s="163" t="str">
        <f>IF(D500&lt;&gt;"",INDEX('BASE-REFERENCIA'!D:D,MATCH(ORÇAMENTO!D500,'BASE-REFERENCIA'!B:B,0)),"")</f>
        <v>m3</v>
      </c>
      <c r="G500" s="169">
        <v>20</v>
      </c>
      <c r="H500" s="21">
        <f>IF(D500&lt;&gt;"",INDEX('BASE-REFERENCIA'!F:F,MATCH(ORÇAMENTO!D500,'BASE-REFERENCIA'!B:B,0)),"")</f>
        <v>44.91</v>
      </c>
      <c r="I500" s="21">
        <f t="shared" si="300"/>
        <v>898.2</v>
      </c>
      <c r="J500" s="21">
        <f t="shared" ca="1" si="301"/>
        <v>56.08</v>
      </c>
      <c r="K500" s="253">
        <f t="shared" ca="1" si="302"/>
        <v>1121.5999999999999</v>
      </c>
      <c r="L500" s="90"/>
    </row>
    <row r="501" spans="1:16" ht="45" x14ac:dyDescent="0.25">
      <c r="B501" s="268" t="s">
        <v>46925</v>
      </c>
      <c r="C501" s="163" t="str">
        <f>IFERROR(IF(D501&lt;&gt;"",INDEX('BASE-REFERENCIA'!A:A,MATCH(ORÇAMENTO!D501,'BASE-REFERENCIA'!B:B,0)),""),"-")</f>
        <v>SICOR</v>
      </c>
      <c r="D501" s="168" t="s">
        <v>20185</v>
      </c>
      <c r="E501" s="167" t="str">
        <f>IF(D501&lt;&gt;"",INDEX('BASE-REFERENCIA'!C:C,MATCH(ORÇAMENTO!D501,'BASE-REFERENCIA'!B:B,0)),"")</f>
        <v>TRANSPORTE DE MATERIAL DEMOLIDO EM CAÇAMBA, EXCLUSIVE CARGA MANUAL OU MECÂNICA</v>
      </c>
      <c r="F501" s="163" t="str">
        <f>IF(D501&lt;&gt;"",INDEX('BASE-REFERENCIA'!D:D,MATCH(ORÇAMENTO!D501,'BASE-REFERENCIA'!B:B,0)),"")</f>
        <v>m3</v>
      </c>
      <c r="G501" s="169">
        <v>20</v>
      </c>
      <c r="H501" s="21">
        <f>IF(D501&lt;&gt;"",INDEX('BASE-REFERENCIA'!F:F,MATCH(ORÇAMENTO!D501,'BASE-REFERENCIA'!B:B,0)),"")</f>
        <v>83</v>
      </c>
      <c r="I501" s="21">
        <f t="shared" ref="I501:I502" si="303">IF(D501&lt;&gt;"",ROUND(G501*H501,2),"")</f>
        <v>1660</v>
      </c>
      <c r="J501" s="21">
        <f t="shared" ref="J501:J502" ca="1" si="304">IF(D501&lt;&gt;"",ROUND(H501*(1+$D$5),2),"")</f>
        <v>103.64</v>
      </c>
      <c r="K501" s="253">
        <f t="shared" ref="K501:K502" ca="1" si="305">IF(D501&lt;&gt;"",ROUND(G501*J501,2),"")</f>
        <v>2072.8000000000002</v>
      </c>
      <c r="L501" s="90"/>
    </row>
    <row r="502" spans="1:16" ht="45" x14ac:dyDescent="0.25">
      <c r="B502" s="268" t="s">
        <v>46926</v>
      </c>
      <c r="C502" s="163" t="str">
        <f>IFERROR(IF(D502&lt;&gt;"",INDEX('BASE-REFERENCIA'!A:A,MATCH(ORÇAMENTO!D502,'BASE-REFERENCIA'!B:B,0)),""),"-")</f>
        <v>SINAPI</v>
      </c>
      <c r="D502" s="168">
        <v>95601</v>
      </c>
      <c r="E502" s="167" t="str">
        <f>IF(D502&lt;&gt;"",INDEX('BASE-REFERENCIA'!C:C,MATCH(ORÇAMENTO!D502,'BASE-REFERENCIA'!B:B,0)),"")</f>
        <v>ARRASAMENTO MECANICO DE ESTACA DE CONCRETO ARMADO, DIAMETROS DE ATÉ 40 CM. AF_05/2021</v>
      </c>
      <c r="F502" s="163" t="str">
        <f>IF(D502&lt;&gt;"",INDEX('BASE-REFERENCIA'!D:D,MATCH(ORÇAMENTO!D502,'BASE-REFERENCIA'!B:B,0)),"")</f>
        <v>UN</v>
      </c>
      <c r="G502" s="169">
        <v>21</v>
      </c>
      <c r="H502" s="21">
        <f>IF(D502&lt;&gt;"",INDEX('BASE-REFERENCIA'!F:F,MATCH(ORÇAMENTO!D502,'BASE-REFERENCIA'!B:B,0)),"")</f>
        <v>19.18</v>
      </c>
      <c r="I502" s="21">
        <f t="shared" si="303"/>
        <v>402.78</v>
      </c>
      <c r="J502" s="21">
        <f t="shared" ca="1" si="304"/>
        <v>23.95</v>
      </c>
      <c r="K502" s="253">
        <f t="shared" ca="1" si="305"/>
        <v>502.95</v>
      </c>
      <c r="L502" s="90"/>
    </row>
    <row r="503" spans="1:16" ht="15" customHeight="1" x14ac:dyDescent="0.25">
      <c r="B503" s="269"/>
      <c r="C503" s="172"/>
      <c r="D503" s="172"/>
      <c r="E503" s="173" t="s">
        <v>46927</v>
      </c>
      <c r="F503" s="172"/>
      <c r="G503" s="172"/>
      <c r="H503" s="126"/>
      <c r="I503" s="126"/>
      <c r="J503" s="124"/>
      <c r="K503" s="255">
        <f ca="1">SUBTOTAL(9,OFFSET(K496,1,0):OFFSET(K503,-1,0))</f>
        <v>7074.1900000000005</v>
      </c>
      <c r="L503" s="89"/>
      <c r="M503" s="88"/>
      <c r="N503" s="88"/>
      <c r="O503" s="88"/>
      <c r="P503" s="88"/>
    </row>
    <row r="504" spans="1:16" s="96" customFormat="1" ht="11.25" customHeight="1" x14ac:dyDescent="0.25">
      <c r="A504" s="92"/>
      <c r="B504" s="260"/>
      <c r="C504" s="93"/>
      <c r="D504" s="93"/>
      <c r="E504" s="93"/>
      <c r="F504" s="93"/>
      <c r="G504" s="93"/>
      <c r="H504" s="93"/>
      <c r="I504" s="93"/>
      <c r="J504" s="94"/>
      <c r="K504" s="261"/>
      <c r="L504" s="95"/>
    </row>
    <row r="505" spans="1:16" x14ac:dyDescent="0.25">
      <c r="B505" s="266" t="s">
        <v>29289</v>
      </c>
      <c r="C505" s="161" t="str">
        <f>IFERROR(IF(D505&lt;&gt;"",INDEX('BASE-REFERENCIA'!A:A,MATCH(ORÇAMENTO!D505,'BASE-REFERENCIA'!B:B,0)),""),"-")</f>
        <v/>
      </c>
      <c r="D505" s="161"/>
      <c r="E505" s="133" t="s">
        <v>46881</v>
      </c>
      <c r="F505" s="161" t="str">
        <f>IF(D505&lt;&gt;"",INDEX('BASE-REFERENCIA'!D:D,MATCH(ORÇAMENTO!D505,'BASE-REFERENCIA'!B:B,0)),"")</f>
        <v/>
      </c>
      <c r="G505" s="208"/>
      <c r="H505" s="209" t="str">
        <f>IF(D505&lt;&gt;"",INDEX('BASE-REFERENCIA'!F:F,MATCH(ORÇAMENTO!D505,'BASE-REFERENCIA'!B:B,0)),"")</f>
        <v/>
      </c>
      <c r="I505" s="209" t="str">
        <f t="shared" ref="I505:I517" si="306">IF(D505&lt;&gt;"",ROUND(G505*H505,2),"")</f>
        <v/>
      </c>
      <c r="J505" s="209" t="str">
        <f t="shared" ref="J505:J517" si="307">IF(D505&lt;&gt;"",ROUND(H505*(1+$D$5),2),"")</f>
        <v/>
      </c>
      <c r="K505" s="267" t="str">
        <f t="shared" ref="K505:K517" si="308">IF(D505&lt;&gt;"",ROUND(G505*J505,2),"")</f>
        <v/>
      </c>
      <c r="L505" s="89"/>
      <c r="M505" s="88"/>
      <c r="N505" s="88"/>
      <c r="O505" s="88"/>
      <c r="P505" s="88"/>
    </row>
    <row r="506" spans="1:16" ht="45" x14ac:dyDescent="0.25">
      <c r="B506" s="268" t="s">
        <v>46929</v>
      </c>
      <c r="C506" s="163" t="str">
        <f>IFERROR(IF(D506&lt;&gt;"",INDEX('BASE-REFERENCIA'!A:A,MATCH(ORÇAMENTO!D506,'BASE-REFERENCIA'!B:B,0)),""),"-")</f>
        <v>SICOR</v>
      </c>
      <c r="D506" s="168" t="s">
        <v>15463</v>
      </c>
      <c r="E506" s="167" t="str">
        <f>IF(D506&lt;&gt;"",INDEX('BASE-REFERENCIA'!C:C,MATCH(ORÇAMENTO!D506,'BASE-REFERENCIA'!B:B,0)),"")</f>
        <v>ESCAVAÇÃO MANUAL DE VALA COM PROFUNDIDADE MENOR OU IGUAL A 1,5M, INCLUSIVE DESCARGA LATERAL</v>
      </c>
      <c r="F506" s="163" t="str">
        <f>IF(D506&lt;&gt;"",INDEX('BASE-REFERENCIA'!D:D,MATCH(ORÇAMENTO!D506,'BASE-REFERENCIA'!B:B,0)),"")</f>
        <v>m3</v>
      </c>
      <c r="G506" s="169">
        <v>10.25</v>
      </c>
      <c r="H506" s="21">
        <f>IF(D506&lt;&gt;"",INDEX('BASE-REFERENCIA'!F:F,MATCH(ORÇAMENTO!D506,'BASE-REFERENCIA'!B:B,0)),"")</f>
        <v>77.290000000000006</v>
      </c>
      <c r="I506" s="21">
        <f t="shared" si="306"/>
        <v>792.22</v>
      </c>
      <c r="J506" s="21">
        <f t="shared" ca="1" si="307"/>
        <v>96.51</v>
      </c>
      <c r="K506" s="253">
        <f t="shared" ca="1" si="308"/>
        <v>989.23</v>
      </c>
      <c r="L506" s="90"/>
    </row>
    <row r="507" spans="1:16" ht="45" x14ac:dyDescent="0.25">
      <c r="B507" s="268" t="s">
        <v>46930</v>
      </c>
      <c r="C507" s="163" t="str">
        <f>IFERROR(IF(D507&lt;&gt;"",INDEX('BASE-REFERENCIA'!A:A,MATCH(ORÇAMENTO!D507,'BASE-REFERENCIA'!B:B,0)),""),"-")</f>
        <v>SINAPI</v>
      </c>
      <c r="D507" s="168">
        <v>101616</v>
      </c>
      <c r="E507" s="167" t="str">
        <f>IF(D507&lt;&gt;"",INDEX('BASE-REFERENCIA'!C:C,MATCH(ORÇAMENTO!D507,'BASE-REFERENCIA'!B:B,0)),"")</f>
        <v>PREPARO DE FUNDO DE VALA COM LARGURA MENOR QUE 1,5 M (ACERTO DO SOLO NATURAL). AF_08/2020</v>
      </c>
      <c r="F507" s="163" t="str">
        <f>IF(D507&lt;&gt;"",INDEX('BASE-REFERENCIA'!D:D,MATCH(ORÇAMENTO!D507,'BASE-REFERENCIA'!B:B,0)),"")</f>
        <v>M2</v>
      </c>
      <c r="G507" s="169">
        <v>9.76</v>
      </c>
      <c r="H507" s="21">
        <f>IF(D507&lt;&gt;"",INDEX('BASE-REFERENCIA'!F:F,MATCH(ORÇAMENTO!D507,'BASE-REFERENCIA'!B:B,0)),"")</f>
        <v>6.94</v>
      </c>
      <c r="I507" s="21">
        <f t="shared" si="306"/>
        <v>67.73</v>
      </c>
      <c r="J507" s="21">
        <f t="shared" ca="1" si="307"/>
        <v>8.67</v>
      </c>
      <c r="K507" s="253">
        <f t="shared" ca="1" si="308"/>
        <v>84.62</v>
      </c>
      <c r="L507" s="90"/>
    </row>
    <row r="508" spans="1:16" ht="60" x14ac:dyDescent="0.25">
      <c r="B508" s="268" t="s">
        <v>46931</v>
      </c>
      <c r="C508" s="163" t="str">
        <f>IFERROR(IF(D508&lt;&gt;"",INDEX('BASE-REFERENCIA'!A:A,MATCH(ORÇAMENTO!D508,'BASE-REFERENCIA'!B:B,0)),""),"-")</f>
        <v>SICOR</v>
      </c>
      <c r="D508" s="168" t="s">
        <v>15599</v>
      </c>
      <c r="E508" s="167" t="str">
        <f>IF(D508&lt;&gt;"",INDEX('BASE-REFERENCIA'!C:C,MATCH(ORÇAMENTO!D508,'BASE-REFERENCIA'!B:B,0)),"")</f>
        <v>FÔRMA E DESFORMA PARA VIGA-CINTA/BLOCO COM COMPENSADO PLASTIFICADO, ESP. 12MM, REAPROVEITAMENTO (3X) (FUNDAÇÃO)</v>
      </c>
      <c r="F508" s="163" t="str">
        <f>IF(D508&lt;&gt;"",INDEX('BASE-REFERENCIA'!D:D,MATCH(ORÇAMENTO!D508,'BASE-REFERENCIA'!B:B,0)),"")</f>
        <v>m2</v>
      </c>
      <c r="G508" s="169">
        <v>29.28</v>
      </c>
      <c r="H508" s="21">
        <f>IF(D508&lt;&gt;"",INDEX('BASE-REFERENCIA'!F:F,MATCH(ORÇAMENTO!D508,'BASE-REFERENCIA'!B:B,0)),"")</f>
        <v>79.239999999999995</v>
      </c>
      <c r="I508" s="21">
        <f t="shared" ref="I508" si="309">IF(D508&lt;&gt;"",ROUND(G508*H508,2),"")</f>
        <v>2320.15</v>
      </c>
      <c r="J508" s="21">
        <f t="shared" ref="J508" ca="1" si="310">IF(D508&lt;&gt;"",ROUND(H508*(1+$D$5),2),"")</f>
        <v>98.95</v>
      </c>
      <c r="K508" s="253">
        <f t="shared" ref="K508" ca="1" si="311">IF(D508&lt;&gt;"",ROUND(G508*J508,2),"")</f>
        <v>2897.26</v>
      </c>
      <c r="L508" s="90"/>
    </row>
    <row r="509" spans="1:16" ht="45" x14ac:dyDescent="0.25">
      <c r="B509" s="268" t="s">
        <v>46932</v>
      </c>
      <c r="C509" s="163" t="str">
        <f>IFERROR(IF(D509&lt;&gt;"",INDEX('BASE-REFERENCIA'!A:A,MATCH(ORÇAMENTO!D509,'BASE-REFERENCIA'!B:B,0)),""),"-")</f>
        <v>SICOR</v>
      </c>
      <c r="D509" s="168" t="s">
        <v>15666</v>
      </c>
      <c r="E509" s="167" t="str">
        <f>IF(D509&lt;&gt;"",INDEX('BASE-REFERENCIA'!C:C,MATCH(ORÇAMENTO!D509,'BASE-REFERENCIA'!B:B,0)),"")</f>
        <v xml:space="preserve">LASTRO DE CONCRETO MAGRO, INCLUSIVE TRANSPORTE, LANÇAMENTO E ADENSAMENTO </v>
      </c>
      <c r="F509" s="163" t="str">
        <f>IF(D509&lt;&gt;"",INDEX('BASE-REFERENCIA'!D:D,MATCH(ORÇAMENTO!D509,'BASE-REFERENCIA'!B:B,0)),"")</f>
        <v>m3</v>
      </c>
      <c r="G509" s="169">
        <v>0.49</v>
      </c>
      <c r="H509" s="21">
        <f>IF(D509&lt;&gt;"",INDEX('BASE-REFERENCIA'!F:F,MATCH(ORÇAMENTO!D509,'BASE-REFERENCIA'!B:B,0)),"")</f>
        <v>574.62</v>
      </c>
      <c r="I509" s="21">
        <f t="shared" si="306"/>
        <v>281.56</v>
      </c>
      <c r="J509" s="21">
        <f t="shared" ca="1" si="307"/>
        <v>717.53</v>
      </c>
      <c r="K509" s="253">
        <f t="shared" ca="1" si="308"/>
        <v>351.59</v>
      </c>
      <c r="L509" s="90"/>
    </row>
    <row r="510" spans="1:16" ht="30" x14ac:dyDescent="0.25">
      <c r="B510" s="268" t="s">
        <v>46933</v>
      </c>
      <c r="C510" s="163" t="str">
        <f>IFERROR(IF(D510&lt;&gt;"",INDEX('BASE-REFERENCIA'!A:A,MATCH(ORÇAMENTO!D510,'BASE-REFERENCIA'!B:B,0)),""),"-")</f>
        <v>SICOR</v>
      </c>
      <c r="D510" s="168" t="s">
        <v>16389</v>
      </c>
      <c r="E510" s="167" t="str">
        <f>IF(D510&lt;&gt;"",INDEX('BASE-REFERENCIA'!C:C,MATCH(ORÇAMENTO!D510,'BASE-REFERENCIA'!B:B,0)),"")</f>
        <v>IMPERMEABILIZAÇÃO COM EMULSÃO ASFÁLTICA, DUAS (2) DEMÃOS</v>
      </c>
      <c r="F510" s="163" t="str">
        <f>IF(D510&lt;&gt;"",INDEX('BASE-REFERENCIA'!D:D,MATCH(ORÇAMENTO!D510,'BASE-REFERENCIA'!B:B,0)),"")</f>
        <v>m2</v>
      </c>
      <c r="G510" s="169">
        <v>39.04</v>
      </c>
      <c r="H510" s="21">
        <f>IF(D510&lt;&gt;"",INDEX('BASE-REFERENCIA'!F:F,MATCH(ORÇAMENTO!D510,'BASE-REFERENCIA'!B:B,0)),"")</f>
        <v>33.11</v>
      </c>
      <c r="I510" s="21">
        <f t="shared" si="306"/>
        <v>1292.6099999999999</v>
      </c>
      <c r="J510" s="21">
        <f t="shared" ca="1" si="307"/>
        <v>41.34</v>
      </c>
      <c r="K510" s="253">
        <f t="shared" ca="1" si="308"/>
        <v>1613.91</v>
      </c>
      <c r="L510" s="90"/>
    </row>
    <row r="511" spans="1:16" ht="30" x14ac:dyDescent="0.25">
      <c r="B511" s="268" t="s">
        <v>46934</v>
      </c>
      <c r="C511" s="163" t="str">
        <f>IFERROR(IF(D511&lt;&gt;"",INDEX('BASE-REFERENCIA'!A:A,MATCH(ORÇAMENTO!D511,'BASE-REFERENCIA'!B:B,0)),""),"-")</f>
        <v>SICOR</v>
      </c>
      <c r="D511" s="168" t="s">
        <v>15704</v>
      </c>
      <c r="E511" s="167" t="str">
        <f>IF(D511&lt;&gt;"",INDEX('BASE-REFERENCIA'!C:C,MATCH(ORÇAMENTO!D511,'BASE-REFERENCIA'!B:B,0)),"")</f>
        <v>CORTE, DOBRA E MONTAGEM DE AÇO CA-50/60, INCLUSIVE ESPAÇADOR</v>
      </c>
      <c r="F511" s="163" t="str">
        <f>IF(D511&lt;&gt;"",INDEX('BASE-REFERENCIA'!D:D,MATCH(ORÇAMENTO!D511,'BASE-REFERENCIA'!B:B,0)),"")</f>
        <v>Kg</v>
      </c>
      <c r="G511" s="169">
        <v>154.26</v>
      </c>
      <c r="H511" s="21">
        <f>IF(D511&lt;&gt;"",INDEX('BASE-REFERENCIA'!F:F,MATCH(ORÇAMENTO!D511,'BASE-REFERENCIA'!B:B,0)),"")</f>
        <v>14</v>
      </c>
      <c r="I511" s="21">
        <f t="shared" si="306"/>
        <v>2159.64</v>
      </c>
      <c r="J511" s="21">
        <f t="shared" ca="1" si="307"/>
        <v>17.48</v>
      </c>
      <c r="K511" s="253">
        <f t="shared" ca="1" si="308"/>
        <v>2696.46</v>
      </c>
      <c r="L511" s="90"/>
    </row>
    <row r="512" spans="1:16" ht="60" x14ac:dyDescent="0.25">
      <c r="B512" s="268" t="s">
        <v>46935</v>
      </c>
      <c r="C512" s="163" t="str">
        <f>IFERROR(IF(D512&lt;&gt;"",INDEX('BASE-REFERENCIA'!A:A,MATCH(ORÇAMENTO!D512,'BASE-REFERENCIA'!B:B,0)),""),"-")</f>
        <v>SICOR</v>
      </c>
      <c r="D512" s="168" t="s">
        <v>15790</v>
      </c>
      <c r="E512" s="167" t="str">
        <f>IF(D512&lt;&gt;"",INDEX('BASE-REFERENCIA'!C:C,MATCH(ORÇAMENTO!D512,'BASE-REFERENCIA'!B:B,0)),"")</f>
        <v>FORNECIMENTO DE CONCRETO ESTRUTURAL, USINADO BOMBEADO, COM FCK 25MPA, INCLUSIVE LANÇAMENTO, ADENSAMENTO E ACABAMENTO</v>
      </c>
      <c r="F512" s="163" t="str">
        <f>IF(D512&lt;&gt;"",INDEX('BASE-REFERENCIA'!D:D,MATCH(ORÇAMENTO!D512,'BASE-REFERENCIA'!B:B,0)),"")</f>
        <v>m3</v>
      </c>
      <c r="G512" s="169">
        <v>2.93</v>
      </c>
      <c r="H512" s="21">
        <f>IF(D512&lt;&gt;"",INDEX('BASE-REFERENCIA'!F:F,MATCH(ORÇAMENTO!D512,'BASE-REFERENCIA'!B:B,0)),"")</f>
        <v>721.96</v>
      </c>
      <c r="I512" s="21">
        <f t="shared" ref="I512:I516" si="312">IF(D512&lt;&gt;"",ROUND(G512*H512,2),"")</f>
        <v>2115.34</v>
      </c>
      <c r="J512" s="21">
        <f t="shared" ref="J512:J516" ca="1" si="313">IF(D512&lt;&gt;"",ROUND(H512*(1+$D$5),2),"")</f>
        <v>901.51</v>
      </c>
      <c r="K512" s="253">
        <f t="shared" ref="K512:K516" ca="1" si="314">IF(D512&lt;&gt;"",ROUND(G512*J512,2),"")</f>
        <v>2641.42</v>
      </c>
      <c r="L512" s="90"/>
    </row>
    <row r="513" spans="1:16" ht="45" x14ac:dyDescent="0.25">
      <c r="B513" s="268" t="s">
        <v>46936</v>
      </c>
      <c r="C513" s="163" t="str">
        <f>IFERROR(IF(D513&lt;&gt;"",INDEX('BASE-REFERENCIA'!A:A,MATCH(ORÇAMENTO!D513,'BASE-REFERENCIA'!B:B,0)),""),"-")</f>
        <v>SINAPI</v>
      </c>
      <c r="D513" s="168">
        <v>93382</v>
      </c>
      <c r="E513" s="167" t="str">
        <f>IF(D513&lt;&gt;"",INDEX('BASE-REFERENCIA'!C:C,MATCH(ORÇAMENTO!D513,'BASE-REFERENCIA'!B:B,0)),"")</f>
        <v>REATERRO MANUAL DE VALAS, COM COMPACTADOR DE SOLOS DE PERCUSSÃO. AF_08/2023</v>
      </c>
      <c r="F513" s="163" t="str">
        <f>IF(D513&lt;&gt;"",INDEX('BASE-REFERENCIA'!D:D,MATCH(ORÇAMENTO!D513,'BASE-REFERENCIA'!B:B,0)),"")</f>
        <v>M3</v>
      </c>
      <c r="G513" s="169">
        <v>6.83</v>
      </c>
      <c r="H513" s="21">
        <f>IF(D513&lt;&gt;"",INDEX('BASE-REFERENCIA'!F:F,MATCH(ORÇAMENTO!D513,'BASE-REFERENCIA'!B:B,0)),"")</f>
        <v>28.57</v>
      </c>
      <c r="I513" s="21">
        <f t="shared" si="312"/>
        <v>195.13</v>
      </c>
      <c r="J513" s="21">
        <f t="shared" ca="1" si="313"/>
        <v>35.68</v>
      </c>
      <c r="K513" s="253">
        <f t="shared" ca="1" si="314"/>
        <v>243.69</v>
      </c>
      <c r="L513" s="90"/>
    </row>
    <row r="514" spans="1:16" ht="75" x14ac:dyDescent="0.25">
      <c r="B514" s="268" t="s">
        <v>46937</v>
      </c>
      <c r="C514" s="163" t="str">
        <f>IFERROR(IF(D514&lt;&gt;"",INDEX('BASE-REFERENCIA'!A:A,MATCH(ORÇAMENTO!D514,'BASE-REFERENCIA'!B:B,0)),""),"-")</f>
        <v>SICOR</v>
      </c>
      <c r="D514" s="168" t="s">
        <v>20166</v>
      </c>
      <c r="E514" s="167" t="str">
        <f>IF(D514&lt;&gt;"",INDEX('BASE-REFERENCIA'!C:C,MATCH(ORÇAMENTO!D514,'BASE-REFERENCIA'!B:B,0)),"")</f>
        <v>TRANSPORTE DE MATERIAL DE QUALQUER NATUREZA COM CARRINHO DE MÃO, COM DISTÂNCIAS MAIORES QUE 50M E MENORES OU IGUAIS A 100M, INCLUSIVE CARGA/DESGARGA</v>
      </c>
      <c r="F514" s="163" t="str">
        <f>IF(D514&lt;&gt;"",INDEX('BASE-REFERENCIA'!D:D,MATCH(ORÇAMENTO!D514,'BASE-REFERENCIA'!B:B,0)),"")</f>
        <v>m3</v>
      </c>
      <c r="G514" s="169">
        <v>4.4400000000000004</v>
      </c>
      <c r="H514" s="21">
        <f>IF(D514&lt;&gt;"",INDEX('BASE-REFERENCIA'!F:F,MATCH(ORÇAMENTO!D514,'BASE-REFERENCIA'!B:B,0)),"")</f>
        <v>44.91</v>
      </c>
      <c r="I514" s="21">
        <f t="shared" si="312"/>
        <v>199.4</v>
      </c>
      <c r="J514" s="21">
        <f t="shared" ca="1" si="313"/>
        <v>56.08</v>
      </c>
      <c r="K514" s="253">
        <f t="shared" ca="1" si="314"/>
        <v>249</v>
      </c>
      <c r="L514" s="90"/>
    </row>
    <row r="515" spans="1:16" ht="45" x14ac:dyDescent="0.25">
      <c r="B515" s="268" t="s">
        <v>46938</v>
      </c>
      <c r="C515" s="163" t="str">
        <f>IFERROR(IF(D515&lt;&gt;"",INDEX('BASE-REFERENCIA'!A:A,MATCH(ORÇAMENTO!D515,'BASE-REFERENCIA'!B:B,0)),""),"-")</f>
        <v>SICOR</v>
      </c>
      <c r="D515" s="168" t="s">
        <v>20185</v>
      </c>
      <c r="E515" s="167" t="str">
        <f>IF(D515&lt;&gt;"",INDEX('BASE-REFERENCIA'!C:C,MATCH(ORÇAMENTO!D515,'BASE-REFERENCIA'!B:B,0)),"")</f>
        <v>TRANSPORTE DE MATERIAL DEMOLIDO EM CAÇAMBA, EXCLUSIVE CARGA MANUAL OU MECÂNICA</v>
      </c>
      <c r="F515" s="163" t="str">
        <f>IF(D515&lt;&gt;"",INDEX('BASE-REFERENCIA'!D:D,MATCH(ORÇAMENTO!D515,'BASE-REFERENCIA'!B:B,0)),"")</f>
        <v>m3</v>
      </c>
      <c r="G515" s="169">
        <v>4.4400000000000004</v>
      </c>
      <c r="H515" s="21">
        <f>IF(D515&lt;&gt;"",INDEX('BASE-REFERENCIA'!F:F,MATCH(ORÇAMENTO!D515,'BASE-REFERENCIA'!B:B,0)),"")</f>
        <v>83</v>
      </c>
      <c r="I515" s="21">
        <f t="shared" si="312"/>
        <v>368.52</v>
      </c>
      <c r="J515" s="21">
        <f t="shared" ca="1" si="313"/>
        <v>103.64</v>
      </c>
      <c r="K515" s="253">
        <f t="shared" ca="1" si="314"/>
        <v>460.16</v>
      </c>
      <c r="L515" s="90"/>
    </row>
    <row r="516" spans="1:16" ht="30" x14ac:dyDescent="0.25">
      <c r="B516" s="268" t="s">
        <v>46939</v>
      </c>
      <c r="C516" s="163" t="str">
        <f>IFERROR(IF(D516&lt;&gt;"",INDEX('BASE-REFERENCIA'!A:A,MATCH(ORÇAMENTO!D516,'BASE-REFERENCIA'!B:B,0)),""),"-")</f>
        <v>SINAPI</v>
      </c>
      <c r="D516" s="168">
        <v>97114</v>
      </c>
      <c r="E516" s="167" t="str">
        <f>IF(D516&lt;&gt;"",INDEX('BASE-REFERENCIA'!C:C,MATCH(ORÇAMENTO!D516,'BASE-REFERENCIA'!B:B,0)),"")</f>
        <v>EXECUÇÃO DE JUNTAS DE CONTRAÇÃO PARA PAVIMENTOS DE CONCRETO. AF_04/2022</v>
      </c>
      <c r="F516" s="163" t="str">
        <f>IF(D516&lt;&gt;"",INDEX('BASE-REFERENCIA'!D:D,MATCH(ORÇAMENTO!D516,'BASE-REFERENCIA'!B:B,0)),"")</f>
        <v>M</v>
      </c>
      <c r="G516" s="169">
        <v>2.4</v>
      </c>
      <c r="H516" s="21">
        <f>IF(D516&lt;&gt;"",INDEX('BASE-REFERENCIA'!F:F,MATCH(ORÇAMENTO!D516,'BASE-REFERENCIA'!B:B,0)),"")</f>
        <v>0.41</v>
      </c>
      <c r="I516" s="21">
        <f t="shared" si="312"/>
        <v>0.98</v>
      </c>
      <c r="J516" s="21">
        <f t="shared" ca="1" si="313"/>
        <v>0.51</v>
      </c>
      <c r="K516" s="253">
        <f t="shared" ca="1" si="314"/>
        <v>1.22</v>
      </c>
      <c r="L516" s="90"/>
    </row>
    <row r="517" spans="1:16" ht="75" x14ac:dyDescent="0.25">
      <c r="B517" s="268" t="s">
        <v>46964</v>
      </c>
      <c r="C517" s="163" t="str">
        <f>IFERROR(IF(D517&lt;&gt;"",INDEX('BASE-REFERENCIA'!A:A,MATCH(ORÇAMENTO!D517,'BASE-REFERENCIA'!B:B,0)),""),"-")</f>
        <v>COMPOSIÇÃO</v>
      </c>
      <c r="D517" s="168" t="s">
        <v>28216</v>
      </c>
      <c r="E517" s="167" t="str">
        <f>IF(D517&lt;&gt;"",INDEX('BASE-REFERENCIA'!C:C,MATCH(ORÇAMENTO!D517,'BASE-REFERENCIA'!B:B,0)),"")</f>
        <v>APLICAÇÃO DE SELANTE, MASTIQUE ELÁSTICO, EM JUNTA DE DILAÇÃO, DIMENSÃO 20X10 MM, FATOR DE FORMA 1:2, INCLUSIVE DELIMITADOR DE PROFUNDIDADE - BASEADO EM SETOP (ED-50579)</v>
      </c>
      <c r="F517" s="163" t="str">
        <f>IF(D517&lt;&gt;"",INDEX('BASE-REFERENCIA'!D:D,MATCH(ORÇAMENTO!D517,'BASE-REFERENCIA'!B:B,0)),"")</f>
        <v>m</v>
      </c>
      <c r="G517" s="169">
        <v>2.4</v>
      </c>
      <c r="H517" s="21">
        <f>IF(D517&lt;&gt;"",INDEX('BASE-REFERENCIA'!F:F,MATCH(ORÇAMENTO!D517,'BASE-REFERENCIA'!B:B,0)),"")</f>
        <v>38.78</v>
      </c>
      <c r="I517" s="21">
        <f t="shared" si="306"/>
        <v>93.07</v>
      </c>
      <c r="J517" s="21">
        <f t="shared" ca="1" si="307"/>
        <v>48.42</v>
      </c>
      <c r="K517" s="253">
        <f t="shared" ca="1" si="308"/>
        <v>116.21</v>
      </c>
      <c r="L517" s="90"/>
    </row>
    <row r="518" spans="1:16" ht="15" customHeight="1" x14ac:dyDescent="0.25">
      <c r="B518" s="269"/>
      <c r="C518" s="172"/>
      <c r="D518" s="172"/>
      <c r="E518" s="173" t="s">
        <v>46928</v>
      </c>
      <c r="F518" s="172"/>
      <c r="G518" s="172"/>
      <c r="H518" s="126"/>
      <c r="I518" s="126"/>
      <c r="J518" s="124"/>
      <c r="K518" s="255">
        <f ca="1">SUBTOTAL(9,OFFSET(K505,1,0):OFFSET(K518,-1,0))</f>
        <v>12344.769999999999</v>
      </c>
      <c r="L518" s="89"/>
      <c r="M518" s="88"/>
      <c r="N518" s="88"/>
      <c r="O518" s="88"/>
      <c r="P518" s="88"/>
    </row>
    <row r="519" spans="1:16" s="96" customFormat="1" ht="11.25" customHeight="1" x14ac:dyDescent="0.25">
      <c r="A519" s="92"/>
      <c r="B519" s="260"/>
      <c r="C519" s="93"/>
      <c r="D519" s="93"/>
      <c r="E519" s="93"/>
      <c r="F519" s="93"/>
      <c r="G519" s="93"/>
      <c r="H519" s="93"/>
      <c r="I519" s="93"/>
      <c r="J519" s="94"/>
      <c r="K519" s="261"/>
      <c r="L519" s="95"/>
    </row>
    <row r="520" spans="1:16" x14ac:dyDescent="0.25">
      <c r="B520" s="266" t="s">
        <v>29290</v>
      </c>
      <c r="C520" s="161" t="str">
        <f>IFERROR(IF(D520&lt;&gt;"",INDEX('BASE-REFERENCIA'!A:A,MATCH(ORÇAMENTO!D520,'BASE-REFERENCIA'!B:B,0)),""),"-")</f>
        <v/>
      </c>
      <c r="D520" s="161"/>
      <c r="E520" s="133" t="s">
        <v>46965</v>
      </c>
      <c r="F520" s="161" t="str">
        <f>IF(D520&lt;&gt;"",INDEX('BASE-REFERENCIA'!D:D,MATCH(ORÇAMENTO!D520,'BASE-REFERENCIA'!B:B,0)),"")</f>
        <v/>
      </c>
      <c r="G520" s="208"/>
      <c r="H520" s="209" t="str">
        <f>IF(D520&lt;&gt;"",INDEX('BASE-REFERENCIA'!F:F,MATCH(ORÇAMENTO!D520,'BASE-REFERENCIA'!B:B,0)),"")</f>
        <v/>
      </c>
      <c r="I520" s="209" t="str">
        <f t="shared" ref="I520:I525" si="315">IF(D520&lt;&gt;"",ROUND(G520*H520,2),"")</f>
        <v/>
      </c>
      <c r="J520" s="209" t="str">
        <f t="shared" ref="J520:J525" si="316">IF(D520&lt;&gt;"",ROUND(H520*(1+$D$5),2),"")</f>
        <v/>
      </c>
      <c r="K520" s="267" t="str">
        <f t="shared" ref="K520:K525" si="317">IF(D520&lt;&gt;"",ROUND(G520*J520,2),"")</f>
        <v/>
      </c>
      <c r="L520" s="89"/>
      <c r="M520" s="88"/>
      <c r="N520" s="88"/>
      <c r="O520" s="88"/>
      <c r="P520" s="88"/>
    </row>
    <row r="521" spans="1:16" ht="75" x14ac:dyDescent="0.25">
      <c r="B521" s="268" t="s">
        <v>46941</v>
      </c>
      <c r="C521" s="163" t="str">
        <f>IFERROR(IF(D521&lt;&gt;"",INDEX('BASE-REFERENCIA'!A:A,MATCH(ORÇAMENTO!D521,'BASE-REFERENCIA'!B:B,0)),""),"-")</f>
        <v>SINAPI</v>
      </c>
      <c r="D521" s="168">
        <v>103341</v>
      </c>
      <c r="E521" s="167" t="str">
        <f>IF(D521&lt;&gt;"",INDEX('BASE-REFERENCIA'!C:C,MATCH(ORÇAMENTO!D521,'BASE-REFERENCIA'!B:B,0)),"")</f>
        <v>ALVENARIA DE VEDAÇÃO DE BLOCOS VAZADOS DE CONCRETO APARENTE DE 19X19X39 CM (ESPESSURA 19 CM) E ARGAMASSA DE ASSENTAMENTO COM PREPARO MANUAL. AF_12/2021</v>
      </c>
      <c r="F521" s="163" t="str">
        <f>IF(D521&lt;&gt;"",INDEX('BASE-REFERENCIA'!D:D,MATCH(ORÇAMENTO!D521,'BASE-REFERENCIA'!B:B,0)),"")</f>
        <v>M2</v>
      </c>
      <c r="G521" s="169">
        <v>24.4</v>
      </c>
      <c r="H521" s="21">
        <f>IF(D521&lt;&gt;"",INDEX('BASE-REFERENCIA'!F:F,MATCH(ORÇAMENTO!D521,'BASE-REFERENCIA'!B:B,0)),"")</f>
        <v>151.11000000000001</v>
      </c>
      <c r="I521" s="21">
        <f t="shared" si="315"/>
        <v>3687.08</v>
      </c>
      <c r="J521" s="21">
        <f t="shared" ca="1" si="316"/>
        <v>188.69</v>
      </c>
      <c r="K521" s="253">
        <f t="shared" ca="1" si="317"/>
        <v>4604.04</v>
      </c>
      <c r="L521" s="90"/>
    </row>
    <row r="522" spans="1:16" ht="75" x14ac:dyDescent="0.25">
      <c r="B522" s="268" t="s">
        <v>46942</v>
      </c>
      <c r="C522" s="163" t="str">
        <f>IFERROR(IF(D522&lt;&gt;"",INDEX('BASE-REFERENCIA'!A:A,MATCH(ORÇAMENTO!D522,'BASE-REFERENCIA'!B:B,0)),""),"-")</f>
        <v>SICOR</v>
      </c>
      <c r="D522" s="168" t="s">
        <v>16719</v>
      </c>
      <c r="E522" s="167" t="str">
        <f>IF(D522&lt;&gt;"",INDEX('BASE-REFERENCIA'!C:C,MATCH(ORÇAMENTO!D522,'BASE-REFERENCIA'!B:B,0)),"")</f>
        <v>CHAPISCO COM ARGAMASSA, TRAÇO 1:3 (CIMENTO E AREIA), ESP. 5MM, APLICADO EM ALVENARIA/ESTRUTURA DE CONCRETO COM COLHER, INCLUSIVE ARGAMASSA COM PREPARO MECANIZADO</v>
      </c>
      <c r="F522" s="163" t="str">
        <f>IF(D522&lt;&gt;"",INDEX('BASE-REFERENCIA'!D:D,MATCH(ORÇAMENTO!D522,'BASE-REFERENCIA'!B:B,0)),"")</f>
        <v>m2</v>
      </c>
      <c r="G522" s="169">
        <v>48.8</v>
      </c>
      <c r="H522" s="21">
        <f>IF(D522&lt;&gt;"",INDEX('BASE-REFERENCIA'!F:F,MATCH(ORÇAMENTO!D522,'BASE-REFERENCIA'!B:B,0)),"")</f>
        <v>10.01</v>
      </c>
      <c r="I522" s="21">
        <f t="shared" si="315"/>
        <v>488.49</v>
      </c>
      <c r="J522" s="21">
        <f t="shared" ca="1" si="316"/>
        <v>12.5</v>
      </c>
      <c r="K522" s="253">
        <f t="shared" ca="1" si="317"/>
        <v>610</v>
      </c>
      <c r="L522" s="90"/>
    </row>
    <row r="523" spans="1:16" ht="60" x14ac:dyDescent="0.25">
      <c r="B523" s="268" t="s">
        <v>46943</v>
      </c>
      <c r="C523" s="163" t="str">
        <f>IFERROR(IF(D523&lt;&gt;"",INDEX('BASE-REFERENCIA'!A:A,MATCH(ORÇAMENTO!D523,'BASE-REFERENCIA'!B:B,0)),""),"-")</f>
        <v>SICOR</v>
      </c>
      <c r="D523" s="168" t="s">
        <v>16741</v>
      </c>
      <c r="E523" s="167" t="str">
        <f>IF(D523&lt;&gt;"",INDEX('BASE-REFERENCIA'!C:C,MATCH(ORÇAMENTO!D523,'BASE-REFERENCIA'!B:B,0)),"")</f>
        <v>REBOCO COM ARGAMASSA, TRAÇO 1:7 (CIMENTO E AREIA), ESP. 20MM, APLICAÇÃO MANUAL, INCLUSIVE ARGAMASSA COM PREPARO MECANIZADO, EXCLUSIVE CHAPISCO</v>
      </c>
      <c r="F523" s="163" t="str">
        <f>IF(D523&lt;&gt;"",INDEX('BASE-REFERENCIA'!D:D,MATCH(ORÇAMENTO!D523,'BASE-REFERENCIA'!B:B,0)),"")</f>
        <v>m2</v>
      </c>
      <c r="G523" s="169">
        <v>48.8</v>
      </c>
      <c r="H523" s="21">
        <f>IF(D523&lt;&gt;"",INDEX('BASE-REFERENCIA'!F:F,MATCH(ORÇAMENTO!D523,'BASE-REFERENCIA'!B:B,0)),"")</f>
        <v>34.54</v>
      </c>
      <c r="I523" s="21">
        <f t="shared" si="315"/>
        <v>1685.55</v>
      </c>
      <c r="J523" s="21">
        <f t="shared" ca="1" si="316"/>
        <v>43.13</v>
      </c>
      <c r="K523" s="253">
        <f t="shared" ca="1" si="317"/>
        <v>2104.7399999999998</v>
      </c>
      <c r="L523" s="90"/>
    </row>
    <row r="524" spans="1:16" ht="45" x14ac:dyDescent="0.25">
      <c r="B524" s="268" t="s">
        <v>46944</v>
      </c>
      <c r="C524" s="163" t="str">
        <f>IFERROR(IF(D524&lt;&gt;"",INDEX('BASE-REFERENCIA'!A:A,MATCH(ORÇAMENTO!D524,'BASE-REFERENCIA'!B:B,0)),""),"-")</f>
        <v>SINAPI</v>
      </c>
      <c r="D524" s="168">
        <v>88485</v>
      </c>
      <c r="E524" s="167" t="str">
        <f>IF(D524&lt;&gt;"",INDEX('BASE-REFERENCIA'!C:C,MATCH(ORÇAMENTO!D524,'BASE-REFERENCIA'!B:B,0)),"")</f>
        <v>FUNDO SELADOR ACRÍLICO, APLICAÇÃO MANUAL EM PAREDE, UMA DEMÃO. AF_04/2023</v>
      </c>
      <c r="F524" s="163" t="str">
        <f>IF(D524&lt;&gt;"",INDEX('BASE-REFERENCIA'!D:D,MATCH(ORÇAMENTO!D524,'BASE-REFERENCIA'!B:B,0)),"")</f>
        <v>M2</v>
      </c>
      <c r="G524" s="169">
        <v>48.8</v>
      </c>
      <c r="H524" s="21">
        <f>IF(D524&lt;&gt;"",INDEX('BASE-REFERENCIA'!F:F,MATCH(ORÇAMENTO!D524,'BASE-REFERENCIA'!B:B,0)),"")</f>
        <v>4.68</v>
      </c>
      <c r="I524" s="21">
        <f t="shared" si="315"/>
        <v>228.38</v>
      </c>
      <c r="J524" s="21">
        <f t="shared" ca="1" si="316"/>
        <v>5.84</v>
      </c>
      <c r="K524" s="253">
        <f t="shared" ca="1" si="317"/>
        <v>284.99</v>
      </c>
      <c r="L524" s="90"/>
    </row>
    <row r="525" spans="1:16" ht="60" x14ac:dyDescent="0.25">
      <c r="B525" s="268" t="s">
        <v>46945</v>
      </c>
      <c r="C525" s="163" t="str">
        <f>IFERROR(IF(D525&lt;&gt;"",INDEX('BASE-REFERENCIA'!A:A,MATCH(ORÇAMENTO!D525,'BASE-REFERENCIA'!B:B,0)),""),"-")</f>
        <v>SICOR</v>
      </c>
      <c r="D525" s="168" t="s">
        <v>16997</v>
      </c>
      <c r="E525" s="167" t="str">
        <f>IF(D525&lt;&gt;"",INDEX('BASE-REFERENCIA'!C:C,MATCH(ORÇAMENTO!D525,'BASE-REFERENCIA'!B:B,0)),"")</f>
        <v>PINTURA ACRÍLICA EM PAREDE, DUAS (2) DEMÃOS, COM APLICAÇÃO MANUAL, EXCLUSIVE SELADOR ACRÍLICO E MASSA ACRÍLICA/CORRIDA (PVA)</v>
      </c>
      <c r="F525" s="163" t="str">
        <f>IF(D525&lt;&gt;"",INDEX('BASE-REFERENCIA'!D:D,MATCH(ORÇAMENTO!D525,'BASE-REFERENCIA'!B:B,0)),"")</f>
        <v>m2</v>
      </c>
      <c r="G525" s="169">
        <v>48.8</v>
      </c>
      <c r="H525" s="21">
        <f>IF(D525&lt;&gt;"",INDEX('BASE-REFERENCIA'!F:F,MATCH(ORÇAMENTO!D525,'BASE-REFERENCIA'!B:B,0)),"")</f>
        <v>16.34</v>
      </c>
      <c r="I525" s="21">
        <f t="shared" si="315"/>
        <v>797.39</v>
      </c>
      <c r="J525" s="21">
        <f t="shared" ca="1" si="316"/>
        <v>20.399999999999999</v>
      </c>
      <c r="K525" s="253">
        <f t="shared" ca="1" si="317"/>
        <v>995.52</v>
      </c>
      <c r="L525" s="90"/>
    </row>
    <row r="526" spans="1:16" ht="15" customHeight="1" x14ac:dyDescent="0.25">
      <c r="B526" s="269"/>
      <c r="C526" s="172"/>
      <c r="D526" s="172"/>
      <c r="E526" s="173" t="s">
        <v>46928</v>
      </c>
      <c r="F526" s="172"/>
      <c r="G526" s="172"/>
      <c r="H526" s="126"/>
      <c r="I526" s="126"/>
      <c r="J526" s="124"/>
      <c r="K526" s="255">
        <f ca="1">SUBTOTAL(9,OFFSET(K520,1,0):OFFSET(K526,-1,0))</f>
        <v>8599.2899999999991</v>
      </c>
      <c r="L526" s="89"/>
      <c r="M526" s="88"/>
      <c r="N526" s="88"/>
      <c r="O526" s="88"/>
      <c r="P526" s="88"/>
    </row>
    <row r="527" spans="1:16" ht="15" customHeight="1" x14ac:dyDescent="0.25">
      <c r="A527" s="6"/>
      <c r="B527" s="256"/>
      <c r="C527" s="134"/>
      <c r="D527" s="134"/>
      <c r="E527" s="136" t="s">
        <v>46940</v>
      </c>
      <c r="F527" s="134"/>
      <c r="G527" s="134"/>
      <c r="H527" s="134"/>
      <c r="I527" s="134"/>
      <c r="J527" s="135"/>
      <c r="K527" s="257">
        <f ca="1">SUBTOTAL(9,OFFSET(K495,1,0):OFFSET(K527,-1,0))</f>
        <v>28018.25</v>
      </c>
      <c r="L527" s="90"/>
    </row>
    <row r="528" spans="1:16" s="96" customFormat="1" ht="18" customHeight="1" x14ac:dyDescent="0.25">
      <c r="A528" s="92"/>
      <c r="B528" s="260"/>
      <c r="C528" s="93"/>
      <c r="D528" s="93"/>
      <c r="E528" s="93"/>
      <c r="F528" s="93"/>
      <c r="G528" s="93"/>
      <c r="H528" s="93"/>
      <c r="I528" s="93"/>
      <c r="J528" s="94"/>
      <c r="K528" s="261"/>
      <c r="L528" s="95"/>
    </row>
    <row r="529" spans="1:16" x14ac:dyDescent="0.25">
      <c r="B529" s="264" t="s">
        <v>29291</v>
      </c>
      <c r="C529" s="154" t="str">
        <f>IFERROR(IF(D529&lt;&gt;"",INDEX('BASE-REFERENCIA'!A:A,MATCH(ORÇAMENTO!D529,'BASE-REFERENCIA'!B:B,0)),""),"-")</f>
        <v/>
      </c>
      <c r="D529" s="155"/>
      <c r="E529" s="155" t="s">
        <v>46946</v>
      </c>
      <c r="F529" s="155" t="str">
        <f>IF(D529&lt;&gt;"",INDEX('BASE-REFERENCIA'!D:D,MATCH(ORÇAMENTO!D529,'BASE-REFERENCIA'!B:B,0)),"")</f>
        <v/>
      </c>
      <c r="G529" s="210"/>
      <c r="H529" s="211" t="str">
        <f>IF(D529&lt;&gt;"",INDEX('BASE-REFERENCIA'!F:F,MATCH(ORÇAMENTO!D529,'BASE-REFERENCIA'!B:B,0)),"")</f>
        <v/>
      </c>
      <c r="I529" s="211" t="str">
        <f t="shared" ref="I529:I540" si="318">IF(D529&lt;&gt;"",ROUND(G529*H529,2),"")</f>
        <v/>
      </c>
      <c r="J529" s="229" t="str">
        <f t="shared" ref="J529:J540" si="319">IF(D529&lt;&gt;"",ROUND(H529*(1+$D$5),2),"")</f>
        <v/>
      </c>
      <c r="K529" s="265" t="str">
        <f t="shared" ref="K529:K540" si="320">IF(D529&lt;&gt;"",ROUND(G529*J529,2),"")</f>
        <v/>
      </c>
      <c r="L529" s="90"/>
    </row>
    <row r="530" spans="1:16" x14ac:dyDescent="0.25">
      <c r="B530" s="266" t="s">
        <v>29292</v>
      </c>
      <c r="C530" s="159" t="str">
        <f>IFERROR(IF(D530&lt;&gt;"",INDEX('BASE-REFERENCIA'!A:A,MATCH(ORÇAMENTO!D530,'BASE-REFERENCIA'!B:B,0)),""),"-")</f>
        <v/>
      </c>
      <c r="D530" s="160"/>
      <c r="E530" s="160" t="s">
        <v>46946</v>
      </c>
      <c r="F530" s="160" t="str">
        <f>IF(D530&lt;&gt;"",INDEX('BASE-REFERENCIA'!D:D,MATCH(ORÇAMENTO!D530,'BASE-REFERENCIA'!B:B,0)),"")</f>
        <v/>
      </c>
      <c r="G530" s="212"/>
      <c r="H530" s="213" t="str">
        <f>IF(D530&lt;&gt;"",INDEX('BASE-REFERENCIA'!F:F,MATCH(ORÇAMENTO!D530,'BASE-REFERENCIA'!B:B,0)),"")</f>
        <v/>
      </c>
      <c r="I530" s="213" t="str">
        <f t="shared" si="318"/>
        <v/>
      </c>
      <c r="J530" s="228" t="str">
        <f t="shared" si="319"/>
        <v/>
      </c>
      <c r="K530" s="267" t="str">
        <f t="shared" si="320"/>
        <v/>
      </c>
      <c r="L530" s="89"/>
      <c r="M530" s="88"/>
      <c r="N530" s="88"/>
      <c r="O530" s="88"/>
      <c r="P530" s="88"/>
    </row>
    <row r="531" spans="1:16" ht="45" x14ac:dyDescent="0.25">
      <c r="B531" s="268" t="s">
        <v>46947</v>
      </c>
      <c r="C531" s="163" t="str">
        <f>IFERROR(IF(D531&lt;&gt;"",INDEX('BASE-REFERENCIA'!A:A,MATCH(ORÇAMENTO!D531,'BASE-REFERENCIA'!B:B,0)),""),"-")</f>
        <v>SICOR</v>
      </c>
      <c r="D531" s="168" t="s">
        <v>15477</v>
      </c>
      <c r="E531" s="167" t="str">
        <f>IF(D531&lt;&gt;"",INDEX('BASE-REFERENCIA'!C:C,MATCH(ORÇAMENTO!D531,'BASE-REFERENCIA'!B:B,0)),"")</f>
        <v>COMPACTAÇÃO MECÂNICA DE ATERRO COM ROLO VIBRATÓRIO A 95% DO PROCTOR NORMAL, INCLUSIVE ESPALHAMENTO</v>
      </c>
      <c r="F531" s="163" t="str">
        <f>IF(D531&lt;&gt;"",INDEX('BASE-REFERENCIA'!D:D,MATCH(ORÇAMENTO!D531,'BASE-REFERENCIA'!B:B,0)),"")</f>
        <v>m3</v>
      </c>
      <c r="G531" s="169">
        <v>11.43</v>
      </c>
      <c r="H531" s="21">
        <f>IF(D531&lt;&gt;"",INDEX('BASE-REFERENCIA'!F:F,MATCH(ORÇAMENTO!D531,'BASE-REFERENCIA'!B:B,0)),"")</f>
        <v>4.5599999999999996</v>
      </c>
      <c r="I531" s="21">
        <f t="shared" si="318"/>
        <v>52.12</v>
      </c>
      <c r="J531" s="21">
        <f t="shared" ca="1" si="319"/>
        <v>5.69</v>
      </c>
      <c r="K531" s="253">
        <f t="shared" ca="1" si="320"/>
        <v>65.040000000000006</v>
      </c>
      <c r="L531" s="90"/>
    </row>
    <row r="532" spans="1:16" ht="60" x14ac:dyDescent="0.25">
      <c r="B532" s="268" t="s">
        <v>46948</v>
      </c>
      <c r="C532" s="163" t="str">
        <f>IFERROR(IF(D532&lt;&gt;"",INDEX('BASE-REFERENCIA'!A:A,MATCH(ORÇAMENTO!D532,'BASE-REFERENCIA'!B:B,0)),""),"-")</f>
        <v>SINAPI</v>
      </c>
      <c r="D532" s="168">
        <v>97086</v>
      </c>
      <c r="E532" s="167" t="str">
        <f>IF(D532&lt;&gt;"",INDEX('BASE-REFERENCIA'!C:C,MATCH(ORÇAMENTO!D532,'BASE-REFERENCIA'!B:B,0)),"")</f>
        <v>FABRICAÇÃO, MONTAGEM E DESMONTAGEM DE FORMA PARA RADIER, PISO DE CONCRETO OU LAJE SOBRE SOLO, EM MADEIRA SERRADA, 4 UTILIZAÇÕES. AF_09/2021</v>
      </c>
      <c r="F532" s="163" t="str">
        <f>IF(D532&lt;&gt;"",INDEX('BASE-REFERENCIA'!D:D,MATCH(ORÇAMENTO!D532,'BASE-REFERENCIA'!B:B,0)),"")</f>
        <v>M2</v>
      </c>
      <c r="G532" s="169">
        <v>0.45</v>
      </c>
      <c r="H532" s="21">
        <f>IF(D532&lt;&gt;"",INDEX('BASE-REFERENCIA'!F:F,MATCH(ORÇAMENTO!D532,'BASE-REFERENCIA'!B:B,0)),"")</f>
        <v>149.31</v>
      </c>
      <c r="I532" s="21">
        <f t="shared" si="318"/>
        <v>67.19</v>
      </c>
      <c r="J532" s="21">
        <f t="shared" ca="1" si="319"/>
        <v>186.44</v>
      </c>
      <c r="K532" s="253">
        <f t="shared" ca="1" si="320"/>
        <v>83.9</v>
      </c>
      <c r="L532" s="90"/>
    </row>
    <row r="533" spans="1:16" ht="90" x14ac:dyDescent="0.25">
      <c r="B533" s="268" t="s">
        <v>46949</v>
      </c>
      <c r="C533" s="163" t="str">
        <f>IFERROR(IF(D533&lt;&gt;"",INDEX('BASE-REFERENCIA'!A:A,MATCH(ORÇAMENTO!D533,'BASE-REFERENCIA'!B:B,0)),""),"-")</f>
        <v>SINAPI</v>
      </c>
      <c r="D533" s="168">
        <v>100974</v>
      </c>
      <c r="E533" s="167" t="str">
        <f>IF(D533&lt;&gt;"",INDEX('BASE-REFERENCIA'!C:C,MATCH(ORÇAMENTO!D533,'BASE-REFERENCIA'!B:B,0)),"")</f>
        <v>CARGA, MANOBRA E DESCARGA DE SOLOS E MATERIAIS GRANULARES EM CAMINHÃO BASCULANTE 10 M³ - CARGA COM PÁ CARREGADEIRA (CAÇAMBA DE 1,7 A 2,8 M³ / 128 HP) E DESCARGA LIVRE (UNIDADE: M3). AF_07/2020</v>
      </c>
      <c r="F533" s="163" t="str">
        <f>IF(D533&lt;&gt;"",INDEX('BASE-REFERENCIA'!D:D,MATCH(ORÇAMENTO!D533,'BASE-REFERENCIA'!B:B,0)),"")</f>
        <v>M3</v>
      </c>
      <c r="G533" s="169">
        <v>2.86</v>
      </c>
      <c r="H533" s="21">
        <f>IF(D533&lt;&gt;"",INDEX('BASE-REFERENCIA'!F:F,MATCH(ORÇAMENTO!D533,'BASE-REFERENCIA'!B:B,0)),"")</f>
        <v>8.77</v>
      </c>
      <c r="I533" s="21">
        <f t="shared" si="318"/>
        <v>25.08</v>
      </c>
      <c r="J533" s="21">
        <f t="shared" ca="1" si="319"/>
        <v>10.95</v>
      </c>
      <c r="K533" s="253">
        <f t="shared" ca="1" si="320"/>
        <v>31.32</v>
      </c>
      <c r="L533" s="90"/>
    </row>
    <row r="534" spans="1:16" ht="60" x14ac:dyDescent="0.25">
      <c r="B534" s="268" t="s">
        <v>46950</v>
      </c>
      <c r="C534" s="163" t="str">
        <f>IFERROR(IF(D534&lt;&gt;"",INDEX('BASE-REFERENCIA'!A:A,MATCH(ORÇAMENTO!D534,'BASE-REFERENCIA'!B:B,0)),""),"-")</f>
        <v>SINAPI</v>
      </c>
      <c r="D534" s="168">
        <v>95875</v>
      </c>
      <c r="E534" s="167" t="str">
        <f>IF(D534&lt;&gt;"",INDEX('BASE-REFERENCIA'!C:C,MATCH(ORÇAMENTO!D534,'BASE-REFERENCIA'!B:B,0)),"")</f>
        <v>TRANSPORTE COM CAMINHÃO BASCULANTE DE 10 M³, EM VIA URBANA PAVIMENTADA, DMT ATÉ 30 KM (UNIDADE: M3XKM). AF_07/2020</v>
      </c>
      <c r="F534" s="163" t="str">
        <f>IF(D534&lt;&gt;"",INDEX('BASE-REFERENCIA'!D:D,MATCH(ORÇAMENTO!D534,'BASE-REFERENCIA'!B:B,0)),"")</f>
        <v>M3XKM</v>
      </c>
      <c r="G534" s="169">
        <v>46.01</v>
      </c>
      <c r="H534" s="21">
        <f>IF(D534&lt;&gt;"",INDEX('BASE-REFERENCIA'!F:F,MATCH(ORÇAMENTO!D534,'BASE-REFERENCIA'!B:B,0)),"")</f>
        <v>2.54</v>
      </c>
      <c r="I534" s="21">
        <f t="shared" si="318"/>
        <v>116.87</v>
      </c>
      <c r="J534" s="21">
        <f t="shared" ca="1" si="319"/>
        <v>3.17</v>
      </c>
      <c r="K534" s="253">
        <f t="shared" ca="1" si="320"/>
        <v>145.85</v>
      </c>
      <c r="L534" s="90"/>
    </row>
    <row r="535" spans="1:16" ht="90" x14ac:dyDescent="0.25">
      <c r="B535" s="268" t="s">
        <v>46951</v>
      </c>
      <c r="C535" s="163" t="str">
        <f>IFERROR(IF(D535&lt;&gt;"",INDEX('BASE-REFERENCIA'!A:A,MATCH(ORÇAMENTO!D535,'BASE-REFERENCIA'!B:B,0)),""),"-")</f>
        <v>COMPOSIÇÃO</v>
      </c>
      <c r="D535" s="168" t="s">
        <v>28217</v>
      </c>
      <c r="E535" s="167" t="str">
        <f>IF(D535&lt;&gt;"",INDEX('BASE-REFERENCIA'!C:C,MATCH(ORÇAMENTO!D535,'BASE-REFERENCIA'!B:B,0)),"")</f>
        <v>LASTRO COM MATERIAL GRANULAR, APLICADO EM PISOS OU LAJES SOBRE SOLO, ESPESSURA DE *10 CM*, INCLUSIVE USINAGEM DE BRITA GRADUADA TRATADA COM CIMENTO. AF_07/2019 - BASEADO EM SINAPI (100324)</v>
      </c>
      <c r="F535" s="163" t="str">
        <f>IF(D535&lt;&gt;"",INDEX('BASE-REFERENCIA'!D:D,MATCH(ORÇAMENTO!D535,'BASE-REFERENCIA'!B:B,0)),"")</f>
        <v>m³</v>
      </c>
      <c r="G535" s="169">
        <v>2.86</v>
      </c>
      <c r="H535" s="21">
        <f>IF(D535&lt;&gt;"",INDEX('BASE-REFERENCIA'!F:F,MATCH(ORÇAMENTO!D535,'BASE-REFERENCIA'!B:B,0)),"")</f>
        <v>305.52</v>
      </c>
      <c r="I535" s="21">
        <f t="shared" si="318"/>
        <v>873.79</v>
      </c>
      <c r="J535" s="21">
        <f t="shared" ca="1" si="319"/>
        <v>381.5</v>
      </c>
      <c r="K535" s="253">
        <f t="shared" ca="1" si="320"/>
        <v>1091.0899999999999</v>
      </c>
      <c r="L535" s="90"/>
    </row>
    <row r="536" spans="1:16" ht="45" x14ac:dyDescent="0.25">
      <c r="B536" s="268" t="s">
        <v>46952</v>
      </c>
      <c r="C536" s="163" t="str">
        <f>IFERROR(IF(D536&lt;&gt;"",INDEX('BASE-REFERENCIA'!A:A,MATCH(ORÇAMENTO!D536,'BASE-REFERENCIA'!B:B,0)),""),"-")</f>
        <v>SINAPI</v>
      </c>
      <c r="D536" s="168">
        <v>97087</v>
      </c>
      <c r="E536" s="167" t="str">
        <f>IF(D536&lt;&gt;"",INDEX('BASE-REFERENCIA'!C:C,MATCH(ORÇAMENTO!D536,'BASE-REFERENCIA'!B:B,0)),"")</f>
        <v>CAMADA SEPARADORA PARA EXECUÇÃO DE RADIER, PISO DE CONCRETO OU LAJE SOBRE SOLO, EM LONA PLÁSTICA. AF_09/2021</v>
      </c>
      <c r="F536" s="163" t="str">
        <f>IF(D536&lt;&gt;"",INDEX('BASE-REFERENCIA'!D:D,MATCH(ORÇAMENTO!D536,'BASE-REFERENCIA'!B:B,0)),"")</f>
        <v>M2</v>
      </c>
      <c r="G536" s="169">
        <v>57.16</v>
      </c>
      <c r="H536" s="21">
        <f>IF(D536&lt;&gt;"",INDEX('BASE-REFERENCIA'!F:F,MATCH(ORÇAMENTO!D536,'BASE-REFERENCIA'!B:B,0)),"")</f>
        <v>3.1</v>
      </c>
      <c r="I536" s="21">
        <f t="shared" si="318"/>
        <v>177.2</v>
      </c>
      <c r="J536" s="21">
        <f t="shared" ca="1" si="319"/>
        <v>3.87</v>
      </c>
      <c r="K536" s="253">
        <f t="shared" ca="1" si="320"/>
        <v>221.21</v>
      </c>
      <c r="L536" s="90"/>
    </row>
    <row r="537" spans="1:16" ht="45" x14ac:dyDescent="0.25">
      <c r="B537" s="268" t="s">
        <v>46953</v>
      </c>
      <c r="C537" s="163" t="str">
        <f>IFERROR(IF(D537&lt;&gt;"",INDEX('BASE-REFERENCIA'!A:A,MATCH(ORÇAMENTO!D537,'BASE-REFERENCIA'!B:B,0)),""),"-")</f>
        <v>SINAPI</v>
      </c>
      <c r="D537" s="168">
        <v>97088</v>
      </c>
      <c r="E537" s="167" t="str">
        <f>IF(D537&lt;&gt;"",INDEX('BASE-REFERENCIA'!C:C,MATCH(ORÇAMENTO!D537,'BASE-REFERENCIA'!B:B,0)),"")</f>
        <v>ARMAÇÃO PARA EXECUÇÃO DE RADIER, PISO DE CONCRETO OU LAJE SOBRE SOLO, COM USO DE TELA Q-92. AF_09/2021</v>
      </c>
      <c r="F537" s="163" t="str">
        <f>IF(D537&lt;&gt;"",INDEX('BASE-REFERENCIA'!D:D,MATCH(ORÇAMENTO!D537,'BASE-REFERENCIA'!B:B,0)),"")</f>
        <v>KG</v>
      </c>
      <c r="G537" s="169">
        <v>84.6</v>
      </c>
      <c r="H537" s="21">
        <f>IF(D537&lt;&gt;"",INDEX('BASE-REFERENCIA'!F:F,MATCH(ORÇAMENTO!D537,'BASE-REFERENCIA'!B:B,0)),"")</f>
        <v>15.92</v>
      </c>
      <c r="I537" s="21">
        <f t="shared" si="318"/>
        <v>1346.83</v>
      </c>
      <c r="J537" s="21">
        <f t="shared" ca="1" si="319"/>
        <v>19.88</v>
      </c>
      <c r="K537" s="253">
        <f t="shared" ca="1" si="320"/>
        <v>1681.85</v>
      </c>
      <c r="L537" s="90"/>
    </row>
    <row r="538" spans="1:16" ht="60" x14ac:dyDescent="0.25">
      <c r="B538" s="268" t="s">
        <v>46954</v>
      </c>
      <c r="C538" s="163" t="str">
        <f>IFERROR(IF(D538&lt;&gt;"",INDEX('BASE-REFERENCIA'!A:A,MATCH(ORÇAMENTO!D538,'BASE-REFERENCIA'!B:B,0)),""),"-")</f>
        <v>SICOR</v>
      </c>
      <c r="D538" s="168" t="s">
        <v>15829</v>
      </c>
      <c r="E538" s="167" t="str">
        <f>IF(D538&lt;&gt;"",INDEX('BASE-REFERENCIA'!C:C,MATCH(ORÇAMENTO!D538,'BASE-REFERENCIA'!B:B,0)),"")</f>
        <v>FORNECIMENTO DE CONCRETO ESTRUTURAL, PREPARADO EM OBRA, COM FCK 20MPA, INCLUSIVE LANÇAMENTO, ADENSAMENTO E ACABAMENTO</v>
      </c>
      <c r="F538" s="163" t="str">
        <f>IF(D538&lt;&gt;"",INDEX('BASE-REFERENCIA'!D:D,MATCH(ORÇAMENTO!D538,'BASE-REFERENCIA'!B:B,0)),"")</f>
        <v>m3</v>
      </c>
      <c r="G538" s="169">
        <v>4.57</v>
      </c>
      <c r="H538" s="21">
        <f>IF(D538&lt;&gt;"",INDEX('BASE-REFERENCIA'!F:F,MATCH(ORÇAMENTO!D538,'BASE-REFERENCIA'!B:B,0)),"")</f>
        <v>760.67</v>
      </c>
      <c r="I538" s="21">
        <f t="shared" ref="I538" si="321">IF(D538&lt;&gt;"",ROUND(G538*H538,2),"")</f>
        <v>3476.26</v>
      </c>
      <c r="J538" s="21">
        <f t="shared" ref="J538" ca="1" si="322">IF(D538&lt;&gt;"",ROUND(H538*(1+$D$5),2),"")</f>
        <v>949.85</v>
      </c>
      <c r="K538" s="253">
        <f t="shared" ref="K538" ca="1" si="323">IF(D538&lt;&gt;"",ROUND(G538*J538,2),"")</f>
        <v>4340.8100000000004</v>
      </c>
      <c r="L538" s="90"/>
    </row>
    <row r="539" spans="1:16" ht="60" x14ac:dyDescent="0.25">
      <c r="B539" s="268" t="s">
        <v>46955</v>
      </c>
      <c r="C539" s="163" t="str">
        <f>IFERROR(IF(D539&lt;&gt;"",INDEX('BASE-REFERENCIA'!A:A,MATCH(ORÇAMENTO!D539,'BASE-REFERENCIA'!B:B,0)),""),"-")</f>
        <v>SICOR</v>
      </c>
      <c r="D539" s="168" t="s">
        <v>15905</v>
      </c>
      <c r="E539" s="167" t="str">
        <f>IF(D539&lt;&gt;"",INDEX('BASE-REFERENCIA'!C:C,MATCH(ORÇAMENTO!D539,'BASE-REFERENCIA'!B:B,0)),"")</f>
        <v>POLIMENTO MECANIZADO DE SUPERFÍCIE EM CONCRETO, INCLUSIVE ACABAMENTO DE CONCRETAGEM EM NIVELAMENTO A LASER (NÍVEL ZERO)</v>
      </c>
      <c r="F539" s="163" t="str">
        <f>IF(D539&lt;&gt;"",INDEX('BASE-REFERENCIA'!D:D,MATCH(ORÇAMENTO!D539,'BASE-REFERENCIA'!B:B,0)),"")</f>
        <v>m2</v>
      </c>
      <c r="G539" s="169">
        <v>57.16</v>
      </c>
      <c r="H539" s="21">
        <f>IF(D539&lt;&gt;"",INDEX('BASE-REFERENCIA'!F:F,MATCH(ORÇAMENTO!D539,'BASE-REFERENCIA'!B:B,0)),"")</f>
        <v>15.16</v>
      </c>
      <c r="I539" s="21">
        <f t="shared" si="318"/>
        <v>866.55</v>
      </c>
      <c r="J539" s="21">
        <f t="shared" ca="1" si="319"/>
        <v>18.93</v>
      </c>
      <c r="K539" s="253">
        <f t="shared" ca="1" si="320"/>
        <v>1082.04</v>
      </c>
      <c r="L539" s="90"/>
    </row>
    <row r="540" spans="1:16" ht="30" x14ac:dyDescent="0.25">
      <c r="B540" s="268" t="s">
        <v>46956</v>
      </c>
      <c r="C540" s="163" t="str">
        <f>IFERROR(IF(D540&lt;&gt;"",INDEX('BASE-REFERENCIA'!A:A,MATCH(ORÇAMENTO!D540,'BASE-REFERENCIA'!B:B,0)),""),"-")</f>
        <v>SINAPI</v>
      </c>
      <c r="D540" s="168">
        <v>97114</v>
      </c>
      <c r="E540" s="167" t="str">
        <f>IF(D540&lt;&gt;"",INDEX('BASE-REFERENCIA'!C:C,MATCH(ORÇAMENTO!D540,'BASE-REFERENCIA'!B:B,0)),"")</f>
        <v>EXECUÇÃO DE JUNTAS DE CONTRAÇÃO PARA PAVIMENTOS DE CONCRETO. AF_04/2022</v>
      </c>
      <c r="F540" s="163" t="str">
        <f>IF(D540&lt;&gt;"",INDEX('BASE-REFERENCIA'!D:D,MATCH(ORÇAMENTO!D540,'BASE-REFERENCIA'!B:B,0)),"")</f>
        <v>M</v>
      </c>
      <c r="G540" s="169">
        <v>28.3</v>
      </c>
      <c r="H540" s="21">
        <f>IF(D540&lt;&gt;"",INDEX('BASE-REFERENCIA'!F:F,MATCH(ORÇAMENTO!D540,'BASE-REFERENCIA'!B:B,0)),"")</f>
        <v>0.41</v>
      </c>
      <c r="I540" s="21">
        <f t="shared" si="318"/>
        <v>11.6</v>
      </c>
      <c r="J540" s="21">
        <f t="shared" ca="1" si="319"/>
        <v>0.51</v>
      </c>
      <c r="K540" s="253">
        <f t="shared" ca="1" si="320"/>
        <v>14.43</v>
      </c>
      <c r="L540" s="90"/>
    </row>
    <row r="541" spans="1:16" ht="15" customHeight="1" x14ac:dyDescent="0.25">
      <c r="B541" s="254"/>
      <c r="C541" s="126"/>
      <c r="D541" s="126"/>
      <c r="E541" s="125" t="s">
        <v>46971</v>
      </c>
      <c r="F541" s="126"/>
      <c r="G541" s="126"/>
      <c r="H541" s="126"/>
      <c r="I541" s="126"/>
      <c r="J541" s="124"/>
      <c r="K541" s="255">
        <f ca="1">SUBTOTAL(9,OFFSET(K530,1,0):OFFSET(K541,-1,0))</f>
        <v>8757.5400000000009</v>
      </c>
      <c r="L541" s="89"/>
      <c r="M541" s="88"/>
      <c r="N541" s="88"/>
      <c r="O541" s="88"/>
      <c r="P541" s="88"/>
    </row>
    <row r="542" spans="1:16" s="96" customFormat="1" ht="11.25" customHeight="1" x14ac:dyDescent="0.25">
      <c r="A542" s="92"/>
      <c r="B542" s="260"/>
      <c r="C542" s="93"/>
      <c r="D542" s="93"/>
      <c r="E542" s="93"/>
      <c r="F542" s="93"/>
      <c r="G542" s="93"/>
      <c r="H542" s="93"/>
      <c r="I542" s="93"/>
      <c r="J542" s="94"/>
      <c r="K542" s="261"/>
      <c r="L542" s="95"/>
    </row>
    <row r="543" spans="1:16" x14ac:dyDescent="0.25">
      <c r="B543" s="266" t="s">
        <v>29293</v>
      </c>
      <c r="C543" s="161" t="str">
        <f>IFERROR(IF(D543&lt;&gt;"",INDEX('BASE-REFERENCIA'!A:A,MATCH(ORÇAMENTO!D543,'BASE-REFERENCIA'!B:B,0)),""),"-")</f>
        <v/>
      </c>
      <c r="D543" s="161"/>
      <c r="E543" s="133" t="s">
        <v>46957</v>
      </c>
      <c r="F543" s="161" t="str">
        <f>IF(D543&lt;&gt;"",INDEX('BASE-REFERENCIA'!D:D,MATCH(ORÇAMENTO!D543,'BASE-REFERENCIA'!B:B,0)),"")</f>
        <v/>
      </c>
      <c r="G543" s="208"/>
      <c r="H543" s="209" t="str">
        <f>IF(D543&lt;&gt;"",INDEX('BASE-REFERENCIA'!F:F,MATCH(ORÇAMENTO!D543,'BASE-REFERENCIA'!B:B,0)),"")</f>
        <v/>
      </c>
      <c r="I543" s="209" t="str">
        <f t="shared" ref="I543:I553" si="324">IF(D543&lt;&gt;"",ROUND(G543*H543,2),"")</f>
        <v/>
      </c>
      <c r="J543" s="209" t="str">
        <f t="shared" ref="J543:J553" si="325">IF(D543&lt;&gt;"",ROUND(H543*(1+$D$5),2),"")</f>
        <v/>
      </c>
      <c r="K543" s="267" t="str">
        <f t="shared" ref="K543:K553" si="326">IF(D543&lt;&gt;"",ROUND(G543*J543,2),"")</f>
        <v/>
      </c>
      <c r="L543" s="89"/>
      <c r="M543" s="88"/>
      <c r="N543" s="88"/>
      <c r="O543" s="88"/>
      <c r="P543" s="88"/>
    </row>
    <row r="544" spans="1:16" ht="15" customHeight="1" x14ac:dyDescent="0.25">
      <c r="B544" s="268" t="s">
        <v>46958</v>
      </c>
      <c r="C544" s="163" t="str">
        <f>IFERROR(IF(D544&lt;&gt;"",INDEX('BASE-REFERENCIA'!A:A,MATCH(ORÇAMENTO!D544,'BASE-REFERENCIA'!B:B,0)),""),"-")</f>
        <v>SICOR</v>
      </c>
      <c r="D544" s="168" t="s">
        <v>15481</v>
      </c>
      <c r="E544" s="167" t="str">
        <f>IF(D544&lt;&gt;"",INDEX('BASE-REFERENCIA'!C:C,MATCH(ORÇAMENTO!D544,'BASE-REFERENCIA'!B:B,0)),"")</f>
        <v>COMPACTAÇÃO MECANIZADA DE ATERRO COM PLACA VIBRATÓRIA, INCLUSIVE ESPALHAMENTO MANUAL</v>
      </c>
      <c r="F544" s="163" t="str">
        <f>IF(D544&lt;&gt;"",INDEX('BASE-REFERENCIA'!D:D,MATCH(ORÇAMENTO!D544,'BASE-REFERENCIA'!B:B,0)),"")</f>
        <v>m3</v>
      </c>
      <c r="G544" s="169">
        <v>3.32</v>
      </c>
      <c r="H544" s="21">
        <f>IF(D544&lt;&gt;"",INDEX('BASE-REFERENCIA'!F:F,MATCH(ORÇAMENTO!D544,'BASE-REFERENCIA'!B:B,0)),"")</f>
        <v>54.58</v>
      </c>
      <c r="I544" s="21">
        <f t="shared" si="324"/>
        <v>181.21</v>
      </c>
      <c r="J544" s="21">
        <f t="shared" ca="1" si="325"/>
        <v>68.150000000000006</v>
      </c>
      <c r="K544" s="253">
        <f t="shared" ca="1" si="326"/>
        <v>226.26</v>
      </c>
      <c r="L544" s="90"/>
    </row>
    <row r="545" spans="1:16" ht="60" x14ac:dyDescent="0.25">
      <c r="B545" s="268" t="s">
        <v>46959</v>
      </c>
      <c r="C545" s="163" t="str">
        <f>IFERROR(IF(D545&lt;&gt;"",INDEX('BASE-REFERENCIA'!A:A,MATCH(ORÇAMENTO!D545,'BASE-REFERENCIA'!B:B,0)),""),"-")</f>
        <v>SINAPI</v>
      </c>
      <c r="D545" s="168">
        <v>97086</v>
      </c>
      <c r="E545" s="167" t="str">
        <f>IF(D545&lt;&gt;"",INDEX('BASE-REFERENCIA'!C:C,MATCH(ORÇAMENTO!D545,'BASE-REFERENCIA'!B:B,0)),"")</f>
        <v>FABRICAÇÃO, MONTAGEM E DESMONTAGEM DE FORMA PARA RADIER, PISO DE CONCRETO OU LAJE SOBRE SOLO, EM MADEIRA SERRADA, 4 UTILIZAÇÕES. AF_09/2021</v>
      </c>
      <c r="F545" s="163" t="str">
        <f>IF(D545&lt;&gt;"",INDEX('BASE-REFERENCIA'!D:D,MATCH(ORÇAMENTO!D545,'BASE-REFERENCIA'!B:B,0)),"")</f>
        <v>M2</v>
      </c>
      <c r="G545" s="169">
        <v>1.78</v>
      </c>
      <c r="H545" s="21">
        <f>IF(D545&lt;&gt;"",INDEX('BASE-REFERENCIA'!F:F,MATCH(ORÇAMENTO!D545,'BASE-REFERENCIA'!B:B,0)),"")</f>
        <v>149.31</v>
      </c>
      <c r="I545" s="21">
        <f t="shared" si="324"/>
        <v>265.77</v>
      </c>
      <c r="J545" s="21">
        <f t="shared" ca="1" si="325"/>
        <v>186.44</v>
      </c>
      <c r="K545" s="253">
        <f t="shared" ca="1" si="326"/>
        <v>331.86</v>
      </c>
      <c r="L545" s="90"/>
    </row>
    <row r="546" spans="1:16" ht="90" x14ac:dyDescent="0.25">
      <c r="B546" s="268" t="s">
        <v>46960</v>
      </c>
      <c r="C546" s="163" t="str">
        <f>IFERROR(IF(D546&lt;&gt;"",INDEX('BASE-REFERENCIA'!A:A,MATCH(ORÇAMENTO!D546,'BASE-REFERENCIA'!B:B,0)),""),"-")</f>
        <v>SINAPI</v>
      </c>
      <c r="D546" s="168">
        <v>100974</v>
      </c>
      <c r="E546" s="167" t="str">
        <f>IF(D546&lt;&gt;"",INDEX('BASE-REFERENCIA'!C:C,MATCH(ORÇAMENTO!D546,'BASE-REFERENCIA'!B:B,0)),"")</f>
        <v>CARGA, MANOBRA E DESCARGA DE SOLOS E MATERIAIS GRANULARES EM CAMINHÃO BASCULANTE 10 M³ - CARGA COM PÁ CARREGADEIRA (CAÇAMBA DE 1,7 A 2,8 M³ / 128 HP) E DESCARGA LIVRE (UNIDADE: M3). AF_07/2020</v>
      </c>
      <c r="F546" s="163" t="str">
        <f>IF(D546&lt;&gt;"",INDEX('BASE-REFERENCIA'!D:D,MATCH(ORÇAMENTO!D546,'BASE-REFERENCIA'!B:B,0)),"")</f>
        <v>M3</v>
      </c>
      <c r="G546" s="169">
        <v>0.83</v>
      </c>
      <c r="H546" s="21">
        <f>IF(D546&lt;&gt;"",INDEX('BASE-REFERENCIA'!F:F,MATCH(ORÇAMENTO!D546,'BASE-REFERENCIA'!B:B,0)),"")</f>
        <v>8.77</v>
      </c>
      <c r="I546" s="21">
        <f t="shared" si="324"/>
        <v>7.28</v>
      </c>
      <c r="J546" s="21">
        <f t="shared" ca="1" si="325"/>
        <v>10.95</v>
      </c>
      <c r="K546" s="253">
        <f t="shared" ca="1" si="326"/>
        <v>9.09</v>
      </c>
      <c r="L546" s="90"/>
    </row>
    <row r="547" spans="1:16" ht="60" x14ac:dyDescent="0.25">
      <c r="B547" s="268" t="s">
        <v>46961</v>
      </c>
      <c r="C547" s="163" t="str">
        <f>IFERROR(IF(D547&lt;&gt;"",INDEX('BASE-REFERENCIA'!A:A,MATCH(ORÇAMENTO!D547,'BASE-REFERENCIA'!B:B,0)),""),"-")</f>
        <v>SINAPI</v>
      </c>
      <c r="D547" s="168">
        <v>95875</v>
      </c>
      <c r="E547" s="167" t="str">
        <f>IF(D547&lt;&gt;"",INDEX('BASE-REFERENCIA'!C:C,MATCH(ORÇAMENTO!D547,'BASE-REFERENCIA'!B:B,0)),"")</f>
        <v>TRANSPORTE COM CAMINHÃO BASCULANTE DE 10 M³, EM VIA URBANA PAVIMENTADA, DMT ATÉ 30 KM (UNIDADE: M3XKM). AF_07/2020</v>
      </c>
      <c r="F547" s="163" t="str">
        <f>IF(D547&lt;&gt;"",INDEX('BASE-REFERENCIA'!D:D,MATCH(ORÇAMENTO!D547,'BASE-REFERENCIA'!B:B,0)),"")</f>
        <v>M3XKM</v>
      </c>
      <c r="G547" s="169">
        <v>13.38</v>
      </c>
      <c r="H547" s="21">
        <f>IF(D547&lt;&gt;"",INDEX('BASE-REFERENCIA'!F:F,MATCH(ORÇAMENTO!D547,'BASE-REFERENCIA'!B:B,0)),"")</f>
        <v>2.54</v>
      </c>
      <c r="I547" s="21">
        <f t="shared" si="324"/>
        <v>33.99</v>
      </c>
      <c r="J547" s="21">
        <f t="shared" ca="1" si="325"/>
        <v>3.17</v>
      </c>
      <c r="K547" s="253">
        <f t="shared" ca="1" si="326"/>
        <v>42.41</v>
      </c>
      <c r="L547" s="90"/>
    </row>
    <row r="548" spans="1:16" ht="80.25" customHeight="1" x14ac:dyDescent="0.25">
      <c r="B548" s="268" t="s">
        <v>46962</v>
      </c>
      <c r="C548" s="163" t="str">
        <f>IFERROR(IF(D548&lt;&gt;"",INDEX('BASE-REFERENCIA'!A:A,MATCH(ORÇAMENTO!D548,'BASE-REFERENCIA'!B:B,0)),""),"-")</f>
        <v>COMPOSIÇÃO</v>
      </c>
      <c r="D548" s="168" t="s">
        <v>28217</v>
      </c>
      <c r="E548" s="167" t="str">
        <f>IF(D548&lt;&gt;"",INDEX('BASE-REFERENCIA'!C:C,MATCH(ORÇAMENTO!D548,'BASE-REFERENCIA'!B:B,0)),"")</f>
        <v>LASTRO COM MATERIAL GRANULAR, APLICADO EM PISOS OU LAJES SOBRE SOLO, ESPESSURA DE *10 CM*, INCLUSIVE USINAGEM DE BRITA GRADUADA TRATADA COM CIMENTO. AF_07/2019 - BASEADO EM SINAPI (100324)</v>
      </c>
      <c r="F548" s="163" t="str">
        <f>IF(D548&lt;&gt;"",INDEX('BASE-REFERENCIA'!D:D,MATCH(ORÇAMENTO!D548,'BASE-REFERENCIA'!B:B,0)),"")</f>
        <v>m³</v>
      </c>
      <c r="G548" s="169">
        <v>0.83</v>
      </c>
      <c r="H548" s="21">
        <f>IF(D548&lt;&gt;"",INDEX('BASE-REFERENCIA'!F:F,MATCH(ORÇAMENTO!D548,'BASE-REFERENCIA'!B:B,0)),"")</f>
        <v>305.52</v>
      </c>
      <c r="I548" s="21">
        <f t="shared" si="324"/>
        <v>253.58</v>
      </c>
      <c r="J548" s="21">
        <f t="shared" ca="1" si="325"/>
        <v>381.5</v>
      </c>
      <c r="K548" s="253">
        <f t="shared" ca="1" si="326"/>
        <v>316.64999999999998</v>
      </c>
      <c r="L548" s="90"/>
    </row>
    <row r="549" spans="1:16" ht="49.5" customHeight="1" x14ac:dyDescent="0.25">
      <c r="B549" s="268" t="s">
        <v>46963</v>
      </c>
      <c r="C549" s="163" t="str">
        <f>IFERROR(IF(D549&lt;&gt;"",INDEX('BASE-REFERENCIA'!A:A,MATCH(ORÇAMENTO!D549,'BASE-REFERENCIA'!B:B,0)),""),"-")</f>
        <v>SINAPI</v>
      </c>
      <c r="D549" s="168">
        <v>97087</v>
      </c>
      <c r="E549" s="167" t="str">
        <f>IF(D549&lt;&gt;"",INDEX('BASE-REFERENCIA'!C:C,MATCH(ORÇAMENTO!D549,'BASE-REFERENCIA'!B:B,0)),"")</f>
        <v>CAMADA SEPARADORA PARA EXECUÇÃO DE RADIER, PISO DE CONCRETO OU LAJE SOBRE SOLO, EM LONA PLÁSTICA. AF_09/2021</v>
      </c>
      <c r="F549" s="163" t="str">
        <f>IF(D549&lt;&gt;"",INDEX('BASE-REFERENCIA'!D:D,MATCH(ORÇAMENTO!D549,'BASE-REFERENCIA'!B:B,0)),"")</f>
        <v>M2</v>
      </c>
      <c r="G549" s="169">
        <v>16.62</v>
      </c>
      <c r="H549" s="21">
        <f>IF(D549&lt;&gt;"",INDEX('BASE-REFERENCIA'!F:F,MATCH(ORÇAMENTO!D549,'BASE-REFERENCIA'!B:B,0)),"")</f>
        <v>3.1</v>
      </c>
      <c r="I549" s="21">
        <f t="shared" ref="I549:I552" si="327">IF(D549&lt;&gt;"",ROUND(G549*H549,2),"")</f>
        <v>51.52</v>
      </c>
      <c r="J549" s="21">
        <f t="shared" ref="J549:J552" ca="1" si="328">IF(D549&lt;&gt;"",ROUND(H549*(1+$D$5),2),"")</f>
        <v>3.87</v>
      </c>
      <c r="K549" s="253">
        <f t="shared" ref="K549:K552" ca="1" si="329">IF(D549&lt;&gt;"",ROUND(G549*J549,2),"")</f>
        <v>64.319999999999993</v>
      </c>
      <c r="L549" s="90"/>
    </row>
    <row r="550" spans="1:16" ht="45" x14ac:dyDescent="0.25">
      <c r="B550" s="268" t="s">
        <v>46966</v>
      </c>
      <c r="C550" s="163" t="str">
        <f>IFERROR(IF(D550&lt;&gt;"",INDEX('BASE-REFERENCIA'!A:A,MATCH(ORÇAMENTO!D550,'BASE-REFERENCIA'!B:B,0)),""),"-")</f>
        <v>SINAPI</v>
      </c>
      <c r="D550" s="168">
        <v>97088</v>
      </c>
      <c r="E550" s="167" t="str">
        <f>IF(D550&lt;&gt;"",INDEX('BASE-REFERENCIA'!C:C,MATCH(ORÇAMENTO!D550,'BASE-REFERENCIA'!B:B,0)),"")</f>
        <v>ARMAÇÃO PARA EXECUÇÃO DE RADIER, PISO DE CONCRETO OU LAJE SOBRE SOLO, COM USO DE TELA Q-92. AF_09/2021</v>
      </c>
      <c r="F550" s="163" t="str">
        <f>IF(D550&lt;&gt;"",INDEX('BASE-REFERENCIA'!D:D,MATCH(ORÇAMENTO!D550,'BASE-REFERENCIA'!B:B,0)),"")</f>
        <v>KG</v>
      </c>
      <c r="G550" s="169">
        <v>24.6</v>
      </c>
      <c r="H550" s="21">
        <f>IF(D550&lt;&gt;"",INDEX('BASE-REFERENCIA'!F:F,MATCH(ORÇAMENTO!D550,'BASE-REFERENCIA'!B:B,0)),"")</f>
        <v>15.92</v>
      </c>
      <c r="I550" s="21">
        <f t="shared" si="327"/>
        <v>391.63</v>
      </c>
      <c r="J550" s="21">
        <f t="shared" ca="1" si="328"/>
        <v>19.88</v>
      </c>
      <c r="K550" s="253">
        <f t="shared" ca="1" si="329"/>
        <v>489.05</v>
      </c>
      <c r="L550" s="90"/>
    </row>
    <row r="551" spans="1:16" ht="60" x14ac:dyDescent="0.25">
      <c r="B551" s="268" t="s">
        <v>46967</v>
      </c>
      <c r="C551" s="163" t="str">
        <f>IFERROR(IF(D551&lt;&gt;"",INDEX('BASE-REFERENCIA'!A:A,MATCH(ORÇAMENTO!D551,'BASE-REFERENCIA'!B:B,0)),""),"-")</f>
        <v>SICOR</v>
      </c>
      <c r="D551" s="168" t="s">
        <v>15829</v>
      </c>
      <c r="E551" s="167" t="str">
        <f>IF(D551&lt;&gt;"",INDEX('BASE-REFERENCIA'!C:C,MATCH(ORÇAMENTO!D551,'BASE-REFERENCIA'!B:B,0)),"")</f>
        <v>FORNECIMENTO DE CONCRETO ESTRUTURAL, PREPARADO EM OBRA, COM FCK 20MPA, INCLUSIVE LANÇAMENTO, ADENSAMENTO E ACABAMENTO</v>
      </c>
      <c r="F551" s="163" t="str">
        <f>IF(D551&lt;&gt;"",INDEX('BASE-REFERENCIA'!D:D,MATCH(ORÇAMENTO!D551,'BASE-REFERENCIA'!B:B,0)),"")</f>
        <v>m3</v>
      </c>
      <c r="G551" s="169">
        <v>1.33</v>
      </c>
      <c r="H551" s="21">
        <f>IF(D551&lt;&gt;"",INDEX('BASE-REFERENCIA'!F:F,MATCH(ORÇAMENTO!D551,'BASE-REFERENCIA'!B:B,0)),"")</f>
        <v>760.67</v>
      </c>
      <c r="I551" s="21">
        <f t="shared" si="327"/>
        <v>1011.69</v>
      </c>
      <c r="J551" s="21">
        <f t="shared" ca="1" si="328"/>
        <v>949.85</v>
      </c>
      <c r="K551" s="253">
        <f t="shared" ca="1" si="329"/>
        <v>1263.3</v>
      </c>
      <c r="L551" s="90"/>
    </row>
    <row r="552" spans="1:16" ht="60" x14ac:dyDescent="0.25">
      <c r="B552" s="268" t="s">
        <v>46968</v>
      </c>
      <c r="C552" s="163" t="str">
        <f>IFERROR(IF(D552&lt;&gt;"",INDEX('BASE-REFERENCIA'!A:A,MATCH(ORÇAMENTO!D552,'BASE-REFERENCIA'!B:B,0)),""),"-")</f>
        <v>SICOR</v>
      </c>
      <c r="D552" s="168" t="s">
        <v>15905</v>
      </c>
      <c r="E552" s="167" t="str">
        <f>IF(D552&lt;&gt;"",INDEX('BASE-REFERENCIA'!C:C,MATCH(ORÇAMENTO!D552,'BASE-REFERENCIA'!B:B,0)),"")</f>
        <v>POLIMENTO MECANIZADO DE SUPERFÍCIE EM CONCRETO, INCLUSIVE ACABAMENTO DE CONCRETAGEM EM NIVELAMENTO A LASER (NÍVEL ZERO)</v>
      </c>
      <c r="F552" s="163" t="str">
        <f>IF(D552&lt;&gt;"",INDEX('BASE-REFERENCIA'!D:D,MATCH(ORÇAMENTO!D552,'BASE-REFERENCIA'!B:B,0)),"")</f>
        <v>m2</v>
      </c>
      <c r="G552" s="169">
        <v>16.62</v>
      </c>
      <c r="H552" s="21">
        <f>IF(D552&lt;&gt;"",INDEX('BASE-REFERENCIA'!F:F,MATCH(ORÇAMENTO!D552,'BASE-REFERENCIA'!B:B,0)),"")</f>
        <v>15.16</v>
      </c>
      <c r="I552" s="21">
        <f t="shared" si="327"/>
        <v>251.96</v>
      </c>
      <c r="J552" s="21">
        <f t="shared" ca="1" si="328"/>
        <v>18.93</v>
      </c>
      <c r="K552" s="253">
        <f t="shared" ca="1" si="329"/>
        <v>314.62</v>
      </c>
      <c r="L552" s="90"/>
    </row>
    <row r="553" spans="1:16" ht="30" x14ac:dyDescent="0.25">
      <c r="B553" s="268" t="s">
        <v>46969</v>
      </c>
      <c r="C553" s="163" t="str">
        <f>IFERROR(IF(D553&lt;&gt;"",INDEX('BASE-REFERENCIA'!A:A,MATCH(ORÇAMENTO!D553,'BASE-REFERENCIA'!B:B,0)),""),"-")</f>
        <v>SINAPI</v>
      </c>
      <c r="D553" s="168">
        <v>97114</v>
      </c>
      <c r="E553" s="167" t="str">
        <f>IF(D553&lt;&gt;"",INDEX('BASE-REFERENCIA'!C:C,MATCH(ORÇAMENTO!D553,'BASE-REFERENCIA'!B:B,0)),"")</f>
        <v>EXECUÇÃO DE JUNTAS DE CONTRAÇÃO PARA PAVIMENTOS DE CONCRETO. AF_04/2022</v>
      </c>
      <c r="F553" s="163" t="str">
        <f>IF(D553&lt;&gt;"",INDEX('BASE-REFERENCIA'!D:D,MATCH(ORÇAMENTO!D553,'BASE-REFERENCIA'!B:B,0)),"")</f>
        <v>M</v>
      </c>
      <c r="G553" s="169">
        <v>7.5</v>
      </c>
      <c r="H553" s="21">
        <f>IF(D553&lt;&gt;"",INDEX('BASE-REFERENCIA'!F:F,MATCH(ORÇAMENTO!D553,'BASE-REFERENCIA'!B:B,0)),"")</f>
        <v>0.41</v>
      </c>
      <c r="I553" s="21">
        <f t="shared" si="324"/>
        <v>3.08</v>
      </c>
      <c r="J553" s="21">
        <f t="shared" ca="1" si="325"/>
        <v>0.51</v>
      </c>
      <c r="K553" s="253">
        <f t="shared" ca="1" si="326"/>
        <v>3.83</v>
      </c>
      <c r="L553" s="90"/>
    </row>
    <row r="554" spans="1:16" ht="15" customHeight="1" x14ac:dyDescent="0.25">
      <c r="B554" s="254"/>
      <c r="C554" s="126"/>
      <c r="D554" s="126"/>
      <c r="E554" s="125" t="s">
        <v>46972</v>
      </c>
      <c r="F554" s="126"/>
      <c r="G554" s="126"/>
      <c r="H554" s="126"/>
      <c r="I554" s="126"/>
      <c r="J554" s="124"/>
      <c r="K554" s="255">
        <f ca="1">SUBTOTAL(9,OFFSET(K543,1,0):OFFSET(K554,-1,0))</f>
        <v>3061.3899999999994</v>
      </c>
      <c r="L554" s="89"/>
      <c r="M554" s="88"/>
      <c r="N554" s="88"/>
      <c r="O554" s="88"/>
      <c r="P554" s="88"/>
    </row>
    <row r="555" spans="1:16" s="96" customFormat="1" ht="11.25" customHeight="1" x14ac:dyDescent="0.25">
      <c r="A555" s="92"/>
      <c r="B555" s="260"/>
      <c r="C555" s="93"/>
      <c r="D555" s="93"/>
      <c r="E555" s="93"/>
      <c r="F555" s="93"/>
      <c r="G555" s="93"/>
      <c r="H555" s="93"/>
      <c r="I555" s="93"/>
      <c r="J555" s="94"/>
      <c r="K555" s="261"/>
      <c r="L555" s="95"/>
    </row>
    <row r="556" spans="1:16" x14ac:dyDescent="0.25">
      <c r="B556" s="266" t="s">
        <v>29294</v>
      </c>
      <c r="C556" s="161" t="str">
        <f>IFERROR(IF(D556&lt;&gt;"",INDEX('BASE-REFERENCIA'!A:A,MATCH(ORÇAMENTO!D556,'BASE-REFERENCIA'!B:B,0)),""),"-")</f>
        <v/>
      </c>
      <c r="D556" s="161"/>
      <c r="E556" s="133" t="s">
        <v>46970</v>
      </c>
      <c r="F556" s="161" t="str">
        <f>IF(D556&lt;&gt;"",INDEX('BASE-REFERENCIA'!D:D,MATCH(ORÇAMENTO!D556,'BASE-REFERENCIA'!B:B,0)),"")</f>
        <v/>
      </c>
      <c r="G556" s="208"/>
      <c r="H556" s="209" t="str">
        <f>IF(D556&lt;&gt;"",INDEX('BASE-REFERENCIA'!F:F,MATCH(ORÇAMENTO!D556,'BASE-REFERENCIA'!B:B,0)),"")</f>
        <v/>
      </c>
      <c r="I556" s="209" t="str">
        <f t="shared" ref="I556:I561" si="330">IF(D556&lt;&gt;"",ROUND(G556*H556,2),"")</f>
        <v/>
      </c>
      <c r="J556" s="209" t="str">
        <f t="shared" ref="J556:J561" si="331">IF(D556&lt;&gt;"",ROUND(H556*(1+$D$5),2),"")</f>
        <v/>
      </c>
      <c r="K556" s="267" t="str">
        <f t="shared" ref="K556:K561" si="332">IF(D556&lt;&gt;"",ROUND(G556*J556,2),"")</f>
        <v/>
      </c>
      <c r="L556" s="89"/>
      <c r="M556" s="88"/>
      <c r="N556" s="88"/>
      <c r="O556" s="88"/>
      <c r="P556" s="88"/>
    </row>
    <row r="557" spans="1:16" ht="15" customHeight="1" x14ac:dyDescent="0.25">
      <c r="B557" s="268" t="s">
        <v>46975</v>
      </c>
      <c r="C557" s="163" t="str">
        <f>IFERROR(IF(D557&lt;&gt;"",INDEX('BASE-REFERENCIA'!A:A,MATCH(ORÇAMENTO!D557,'BASE-REFERENCIA'!B:B,0)),""),"-")</f>
        <v>SICOR</v>
      </c>
      <c r="D557" s="168" t="s">
        <v>15666</v>
      </c>
      <c r="E557" s="167" t="str">
        <f>IF(D557&lt;&gt;"",INDEX('BASE-REFERENCIA'!C:C,MATCH(ORÇAMENTO!D557,'BASE-REFERENCIA'!B:B,0)),"")</f>
        <v xml:space="preserve">LASTRO DE CONCRETO MAGRO, INCLUSIVE TRANSPORTE, LANÇAMENTO E ADENSAMENTO </v>
      </c>
      <c r="F557" s="163" t="str">
        <f>IF(D557&lt;&gt;"",INDEX('BASE-REFERENCIA'!D:D,MATCH(ORÇAMENTO!D557,'BASE-REFERENCIA'!B:B,0)),"")</f>
        <v>m3</v>
      </c>
      <c r="G557" s="169">
        <v>0.19</v>
      </c>
      <c r="H557" s="21">
        <f>IF(D557&lt;&gt;"",INDEX('BASE-REFERENCIA'!F:F,MATCH(ORÇAMENTO!D557,'BASE-REFERENCIA'!B:B,0)),"")</f>
        <v>574.62</v>
      </c>
      <c r="I557" s="21">
        <f t="shared" si="330"/>
        <v>109.18</v>
      </c>
      <c r="J557" s="21">
        <f t="shared" ca="1" si="331"/>
        <v>717.53</v>
      </c>
      <c r="K557" s="253">
        <f t="shared" ca="1" si="332"/>
        <v>136.33000000000001</v>
      </c>
      <c r="L557" s="90"/>
    </row>
    <row r="558" spans="1:16" ht="45" x14ac:dyDescent="0.25">
      <c r="B558" s="268" t="s">
        <v>46976</v>
      </c>
      <c r="C558" s="163" t="str">
        <f>IFERROR(IF(D558&lt;&gt;"",INDEX('BASE-REFERENCIA'!A:A,MATCH(ORÇAMENTO!D558,'BASE-REFERENCIA'!B:B,0)),""),"-")</f>
        <v>SINAPI</v>
      </c>
      <c r="D558" s="168">
        <v>97087</v>
      </c>
      <c r="E558" s="167" t="str">
        <f>IF(D558&lt;&gt;"",INDEX('BASE-REFERENCIA'!C:C,MATCH(ORÇAMENTO!D558,'BASE-REFERENCIA'!B:B,0)),"")</f>
        <v>CAMADA SEPARADORA PARA EXECUÇÃO DE RADIER, PISO DE CONCRETO OU LAJE SOBRE SOLO, EM LONA PLÁSTICA. AF_09/2021</v>
      </c>
      <c r="F558" s="163" t="str">
        <f>IF(D558&lt;&gt;"",INDEX('BASE-REFERENCIA'!D:D,MATCH(ORÇAMENTO!D558,'BASE-REFERENCIA'!B:B,0)),"")</f>
        <v>M2</v>
      </c>
      <c r="G558" s="169">
        <v>11.34</v>
      </c>
      <c r="H558" s="21">
        <f>IF(D558&lt;&gt;"",INDEX('BASE-REFERENCIA'!F:F,MATCH(ORÇAMENTO!D558,'BASE-REFERENCIA'!B:B,0)),"")</f>
        <v>3.1</v>
      </c>
      <c r="I558" s="21">
        <f t="shared" si="330"/>
        <v>35.15</v>
      </c>
      <c r="J558" s="21">
        <f t="shared" ca="1" si="331"/>
        <v>3.87</v>
      </c>
      <c r="K558" s="253">
        <f t="shared" ca="1" si="332"/>
        <v>43.89</v>
      </c>
      <c r="L558" s="90"/>
    </row>
    <row r="559" spans="1:16" ht="90" x14ac:dyDescent="0.25">
      <c r="B559" s="268" t="s">
        <v>46977</v>
      </c>
      <c r="C559" s="163" t="str">
        <f>IFERROR(IF(D559&lt;&gt;"",INDEX('BASE-REFERENCIA'!A:A,MATCH(ORÇAMENTO!D559,'BASE-REFERENCIA'!B:B,0)),""),"-")</f>
        <v>SICOR</v>
      </c>
      <c r="D559" s="168" t="s">
        <v>20584</v>
      </c>
      <c r="E559" s="167" t="str">
        <f>IF(D559&lt;&gt;"",INDEX('BASE-REFERENCIA'!C:C,MATCH(ORÇAMENTO!D559,'BASE-REFERENCIA'!B:B,0)),"")</f>
        <v>ALVENARIA DE BLOCO DE CONCRETO CHEIO SEM ARMAÇÃO, EM CONCRETO COM FCK 15MPA , ESP. 14CM, PARA REVESTIMENTO, INCLUSIVE ARGAMASSA PARA ASSENTAMENTO (DETALHE D - CADERNO SEDS)</v>
      </c>
      <c r="F559" s="163" t="str">
        <f>IF(D559&lt;&gt;"",INDEX('BASE-REFERENCIA'!D:D,MATCH(ORÇAMENTO!D559,'BASE-REFERENCIA'!B:B,0)),"")</f>
        <v>m2</v>
      </c>
      <c r="G559" s="169">
        <v>5.45</v>
      </c>
      <c r="H559" s="21">
        <f>IF(D559&lt;&gt;"",INDEX('BASE-REFERENCIA'!F:F,MATCH(ORÇAMENTO!D559,'BASE-REFERENCIA'!B:B,0)),"")</f>
        <v>147.85</v>
      </c>
      <c r="I559" s="21">
        <f t="shared" si="330"/>
        <v>805.78</v>
      </c>
      <c r="J559" s="21">
        <f t="shared" ca="1" si="331"/>
        <v>184.62</v>
      </c>
      <c r="K559" s="253">
        <f t="shared" ca="1" si="332"/>
        <v>1006.18</v>
      </c>
      <c r="L559" s="90"/>
    </row>
    <row r="560" spans="1:16" ht="30" x14ac:dyDescent="0.25">
      <c r="B560" s="268" t="s">
        <v>46978</v>
      </c>
      <c r="C560" s="163" t="str">
        <f>IFERROR(IF(D560&lt;&gt;"",INDEX('BASE-REFERENCIA'!A:A,MATCH(ORÇAMENTO!D560,'BASE-REFERENCIA'!B:B,0)),""),"-")</f>
        <v>SICOR</v>
      </c>
      <c r="D560" s="168" t="s">
        <v>15704</v>
      </c>
      <c r="E560" s="167" t="str">
        <f>IF(D560&lt;&gt;"",INDEX('BASE-REFERENCIA'!C:C,MATCH(ORÇAMENTO!D560,'BASE-REFERENCIA'!B:B,0)),"")</f>
        <v>CORTE, DOBRA E MONTAGEM DE AÇO CA-50/60, INCLUSIVE ESPAÇADOR</v>
      </c>
      <c r="F560" s="163" t="str">
        <f>IF(D560&lt;&gt;"",INDEX('BASE-REFERENCIA'!D:D,MATCH(ORÇAMENTO!D560,'BASE-REFERENCIA'!B:B,0)),"")</f>
        <v>Kg</v>
      </c>
      <c r="G560" s="169">
        <v>2.91</v>
      </c>
      <c r="H560" s="21">
        <f>IF(D560&lt;&gt;"",INDEX('BASE-REFERENCIA'!F:F,MATCH(ORÇAMENTO!D560,'BASE-REFERENCIA'!B:B,0)),"")</f>
        <v>14</v>
      </c>
      <c r="I560" s="21">
        <f t="shared" si="330"/>
        <v>40.74</v>
      </c>
      <c r="J560" s="21">
        <f t="shared" ca="1" si="331"/>
        <v>17.48</v>
      </c>
      <c r="K560" s="253">
        <f t="shared" ca="1" si="332"/>
        <v>50.87</v>
      </c>
      <c r="L560" s="90"/>
    </row>
    <row r="561" spans="1:16" ht="60" x14ac:dyDescent="0.25">
      <c r="B561" s="268" t="s">
        <v>46979</v>
      </c>
      <c r="C561" s="163" t="str">
        <f>IFERROR(IF(D561&lt;&gt;"",INDEX('BASE-REFERENCIA'!A:A,MATCH(ORÇAMENTO!D561,'BASE-REFERENCIA'!B:B,0)),""),"-")</f>
        <v>SINAPI</v>
      </c>
      <c r="D561" s="168">
        <v>90278</v>
      </c>
      <c r="E561" s="167" t="str">
        <f>IF(D561&lt;&gt;"",INDEX('BASE-REFERENCIA'!C:C,MATCH(ORÇAMENTO!D561,'BASE-REFERENCIA'!B:B,0)),"")</f>
        <v>GRAUTE FGK=15 MPA; TRAÇO 1:0,04:2,2:2,5 (EM MASSA SECA DE CIMENTO/CAL/AREIA GROSSA/BRITA 0) - PREPARO MECÂNICO COM BETONEIRA 400 L. AF_09/2021</v>
      </c>
      <c r="F561" s="163" t="str">
        <f>IF(D561&lt;&gt;"",INDEX('BASE-REFERENCIA'!D:D,MATCH(ORÇAMENTO!D561,'BASE-REFERENCIA'!B:B,0)),"")</f>
        <v>M3</v>
      </c>
      <c r="G561" s="169">
        <v>0.3</v>
      </c>
      <c r="H561" s="21">
        <f>IF(D561&lt;&gt;"",INDEX('BASE-REFERENCIA'!F:F,MATCH(ORÇAMENTO!D561,'BASE-REFERENCIA'!B:B,0)),"")</f>
        <v>583.09</v>
      </c>
      <c r="I561" s="21">
        <f t="shared" si="330"/>
        <v>174.93</v>
      </c>
      <c r="J561" s="21">
        <f t="shared" ca="1" si="331"/>
        <v>728.1</v>
      </c>
      <c r="K561" s="253">
        <f t="shared" ca="1" si="332"/>
        <v>218.43</v>
      </c>
      <c r="L561" s="90"/>
    </row>
    <row r="562" spans="1:16" ht="15" customHeight="1" x14ac:dyDescent="0.25">
      <c r="B562" s="254"/>
      <c r="C562" s="126"/>
      <c r="D562" s="126"/>
      <c r="E562" s="125" t="s">
        <v>46973</v>
      </c>
      <c r="F562" s="126"/>
      <c r="G562" s="126"/>
      <c r="H562" s="126"/>
      <c r="I562" s="126"/>
      <c r="J562" s="124"/>
      <c r="K562" s="255">
        <f ca="1">SUBTOTAL(9,OFFSET(K556,1,0):OFFSET(K562,-1,0))</f>
        <v>1455.7</v>
      </c>
      <c r="L562" s="89"/>
      <c r="M562" s="88"/>
      <c r="N562" s="88"/>
      <c r="O562" s="88"/>
      <c r="P562" s="88"/>
    </row>
    <row r="563" spans="1:16" s="96" customFormat="1" ht="11.25" customHeight="1" x14ac:dyDescent="0.25">
      <c r="A563" s="92"/>
      <c r="B563" s="260"/>
      <c r="C563" s="93"/>
      <c r="D563" s="93"/>
      <c r="E563" s="93"/>
      <c r="F563" s="93"/>
      <c r="G563" s="93"/>
      <c r="H563" s="93"/>
      <c r="I563" s="93"/>
      <c r="J563" s="94"/>
      <c r="K563" s="261"/>
      <c r="L563" s="95"/>
    </row>
    <row r="564" spans="1:16" x14ac:dyDescent="0.25">
      <c r="B564" s="266" t="s">
        <v>29295</v>
      </c>
      <c r="C564" s="161" t="str">
        <f>IFERROR(IF(D564&lt;&gt;"",INDEX('BASE-REFERENCIA'!A:A,MATCH(ORÇAMENTO!D564,'BASE-REFERENCIA'!B:B,0)),""),"-")</f>
        <v/>
      </c>
      <c r="D564" s="161"/>
      <c r="E564" s="133" t="s">
        <v>46984</v>
      </c>
      <c r="F564" s="161" t="str">
        <f>IF(D564&lt;&gt;"",INDEX('BASE-REFERENCIA'!D:D,MATCH(ORÇAMENTO!D564,'BASE-REFERENCIA'!B:B,0)),"")</f>
        <v/>
      </c>
      <c r="G564" s="208"/>
      <c r="H564" s="209" t="str">
        <f>IF(D564&lt;&gt;"",INDEX('BASE-REFERENCIA'!F:F,MATCH(ORÇAMENTO!D564,'BASE-REFERENCIA'!B:B,0)),"")</f>
        <v/>
      </c>
      <c r="I564" s="209" t="str">
        <f t="shared" ref="I564:I568" si="333">IF(D564&lt;&gt;"",ROUND(G564*H564,2),"")</f>
        <v/>
      </c>
      <c r="J564" s="209" t="str">
        <f t="shared" ref="J564:J568" si="334">IF(D564&lt;&gt;"",ROUND(H564*(1+$D$5),2),"")</f>
        <v/>
      </c>
      <c r="K564" s="267" t="str">
        <f t="shared" ref="K564:K568" si="335">IF(D564&lt;&gt;"",ROUND(G564*J564,2),"")</f>
        <v/>
      </c>
      <c r="L564" s="89"/>
      <c r="M564" s="88"/>
      <c r="N564" s="88"/>
      <c r="O564" s="88"/>
      <c r="P564" s="88"/>
    </row>
    <row r="565" spans="1:16" ht="15" customHeight="1" x14ac:dyDescent="0.25">
      <c r="B565" s="268" t="s">
        <v>46980</v>
      </c>
      <c r="C565" s="163" t="str">
        <f>IFERROR(IF(D565&lt;&gt;"",INDEX('BASE-REFERENCIA'!A:A,MATCH(ORÇAMENTO!D565,'BASE-REFERENCIA'!B:B,0)),""),"-")</f>
        <v>SINAPI</v>
      </c>
      <c r="D565" s="168">
        <v>97087</v>
      </c>
      <c r="E565" s="167" t="str">
        <f>IF(D565&lt;&gt;"",INDEX('BASE-REFERENCIA'!C:C,MATCH(ORÇAMENTO!D565,'BASE-REFERENCIA'!B:B,0)),"")</f>
        <v>CAMADA SEPARADORA PARA EXECUÇÃO DE RADIER, PISO DE CONCRETO OU LAJE SOBRE SOLO, EM LONA PLÁSTICA. AF_09/2021</v>
      </c>
      <c r="F565" s="163" t="str">
        <f>IF(D565&lt;&gt;"",INDEX('BASE-REFERENCIA'!D:D,MATCH(ORÇAMENTO!D565,'BASE-REFERENCIA'!B:B,0)),"")</f>
        <v>M2</v>
      </c>
      <c r="G565" s="169">
        <v>9.16</v>
      </c>
      <c r="H565" s="21">
        <f>IF(D565&lt;&gt;"",INDEX('BASE-REFERENCIA'!F:F,MATCH(ORÇAMENTO!D565,'BASE-REFERENCIA'!B:B,0)),"")</f>
        <v>3.1</v>
      </c>
      <c r="I565" s="21">
        <f t="shared" si="333"/>
        <v>28.4</v>
      </c>
      <c r="J565" s="21">
        <f t="shared" ca="1" si="334"/>
        <v>3.87</v>
      </c>
      <c r="K565" s="253">
        <f t="shared" ca="1" si="335"/>
        <v>35.450000000000003</v>
      </c>
      <c r="L565" s="90"/>
    </row>
    <row r="566" spans="1:16" ht="90" x14ac:dyDescent="0.25">
      <c r="B566" s="268" t="s">
        <v>46981</v>
      </c>
      <c r="C566" s="163" t="str">
        <f>IFERROR(IF(D566&lt;&gt;"",INDEX('BASE-REFERENCIA'!A:A,MATCH(ORÇAMENTO!D566,'BASE-REFERENCIA'!B:B,0)),""),"-")</f>
        <v>SICOR</v>
      </c>
      <c r="D566" s="168" t="s">
        <v>20584</v>
      </c>
      <c r="E566" s="167" t="str">
        <f>IF(D566&lt;&gt;"",INDEX('BASE-REFERENCIA'!C:C,MATCH(ORÇAMENTO!D566,'BASE-REFERENCIA'!B:B,0)),"")</f>
        <v>ALVENARIA DE BLOCO DE CONCRETO CHEIO SEM ARMAÇÃO, EM CONCRETO COM FCK 15MPA , ESP. 14CM, PARA REVESTIMENTO, INCLUSIVE ARGAMASSA PARA ASSENTAMENTO (DETALHE D - CADERNO SEDS)</v>
      </c>
      <c r="F566" s="163" t="str">
        <f>IF(D566&lt;&gt;"",INDEX('BASE-REFERENCIA'!D:D,MATCH(ORÇAMENTO!D566,'BASE-REFERENCIA'!B:B,0)),"")</f>
        <v>m2</v>
      </c>
      <c r="G566" s="169">
        <v>4.3499999999999996</v>
      </c>
      <c r="H566" s="21">
        <f>IF(D566&lt;&gt;"",INDEX('BASE-REFERENCIA'!F:F,MATCH(ORÇAMENTO!D566,'BASE-REFERENCIA'!B:B,0)),"")</f>
        <v>147.85</v>
      </c>
      <c r="I566" s="21">
        <f t="shared" si="333"/>
        <v>643.15</v>
      </c>
      <c r="J566" s="21">
        <f t="shared" ca="1" si="334"/>
        <v>184.62</v>
      </c>
      <c r="K566" s="253">
        <f t="shared" ca="1" si="335"/>
        <v>803.1</v>
      </c>
      <c r="L566" s="90"/>
    </row>
    <row r="567" spans="1:16" ht="30" x14ac:dyDescent="0.25">
      <c r="B567" s="268" t="s">
        <v>46982</v>
      </c>
      <c r="C567" s="163" t="str">
        <f>IFERROR(IF(D567&lt;&gt;"",INDEX('BASE-REFERENCIA'!A:A,MATCH(ORÇAMENTO!D567,'BASE-REFERENCIA'!B:B,0)),""),"-")</f>
        <v>SICOR</v>
      </c>
      <c r="D567" s="168" t="s">
        <v>15704</v>
      </c>
      <c r="E567" s="167" t="str">
        <f>IF(D567&lt;&gt;"",INDEX('BASE-REFERENCIA'!C:C,MATCH(ORÇAMENTO!D567,'BASE-REFERENCIA'!B:B,0)),"")</f>
        <v>CORTE, DOBRA E MONTAGEM DE AÇO CA-50/60, INCLUSIVE ESPAÇADOR</v>
      </c>
      <c r="F567" s="163" t="str">
        <f>IF(D567&lt;&gt;"",INDEX('BASE-REFERENCIA'!D:D,MATCH(ORÇAMENTO!D567,'BASE-REFERENCIA'!B:B,0)),"")</f>
        <v>Kg</v>
      </c>
      <c r="G567" s="169">
        <v>2.35</v>
      </c>
      <c r="H567" s="21">
        <f>IF(D567&lt;&gt;"",INDEX('BASE-REFERENCIA'!F:F,MATCH(ORÇAMENTO!D567,'BASE-REFERENCIA'!B:B,0)),"")</f>
        <v>14</v>
      </c>
      <c r="I567" s="21">
        <f t="shared" si="333"/>
        <v>32.9</v>
      </c>
      <c r="J567" s="21">
        <f t="shared" ca="1" si="334"/>
        <v>17.48</v>
      </c>
      <c r="K567" s="253">
        <f t="shared" ca="1" si="335"/>
        <v>41.08</v>
      </c>
      <c r="L567" s="90"/>
    </row>
    <row r="568" spans="1:16" ht="60" x14ac:dyDescent="0.25">
      <c r="B568" s="279" t="s">
        <v>46983</v>
      </c>
      <c r="C568" s="192" t="str">
        <f>IFERROR(IF(D568&lt;&gt;"",INDEX('BASE-REFERENCIA'!A:A,MATCH(ORÇAMENTO!D568,'BASE-REFERENCIA'!B:B,0)),""),"-")</f>
        <v>SINAPI</v>
      </c>
      <c r="D568" s="193">
        <v>90278</v>
      </c>
      <c r="E568" s="194" t="str">
        <f>IF(D568&lt;&gt;"",INDEX('BASE-REFERENCIA'!C:C,MATCH(ORÇAMENTO!D568,'BASE-REFERENCIA'!B:B,0)),"")</f>
        <v>GRAUTE FGK=15 MPA; TRAÇO 1:0,04:2,2:2,5 (EM MASSA SECA DE CIMENTO/CAL/AREIA GROSSA/BRITA 0) - PREPARO MECÂNICO COM BETONEIRA 400 L. AF_09/2021</v>
      </c>
      <c r="F568" s="192" t="str">
        <f>IF(D568&lt;&gt;"",INDEX('BASE-REFERENCIA'!D:D,MATCH(ORÇAMENTO!D568,'BASE-REFERENCIA'!B:B,0)),"")</f>
        <v>M3</v>
      </c>
      <c r="G568" s="195">
        <v>0.37</v>
      </c>
      <c r="H568" s="196">
        <f>IF(D568&lt;&gt;"",INDEX('BASE-REFERENCIA'!F:F,MATCH(ORÇAMENTO!D568,'BASE-REFERENCIA'!B:B,0)),"")</f>
        <v>583.09</v>
      </c>
      <c r="I568" s="196">
        <f t="shared" si="333"/>
        <v>215.74</v>
      </c>
      <c r="J568" s="196">
        <f t="shared" ca="1" si="334"/>
        <v>728.1</v>
      </c>
      <c r="K568" s="253">
        <f t="shared" ca="1" si="335"/>
        <v>269.39999999999998</v>
      </c>
      <c r="L568" s="90"/>
    </row>
    <row r="569" spans="1:16" ht="15" customHeight="1" x14ac:dyDescent="0.25">
      <c r="B569" s="280"/>
      <c r="C569" s="197"/>
      <c r="D569" s="197"/>
      <c r="E569" s="198" t="s">
        <v>46973</v>
      </c>
      <c r="F569" s="197"/>
      <c r="G569" s="197"/>
      <c r="H569" s="197"/>
      <c r="I569" s="197"/>
      <c r="J569" s="199"/>
      <c r="K569" s="281">
        <f ca="1">SUBTOTAL(9,OFFSET(K564,1,0):OFFSET(K569,-1,0))</f>
        <v>1149.0300000000002</v>
      </c>
      <c r="L569" s="89"/>
      <c r="M569" s="88"/>
      <c r="N569" s="88"/>
      <c r="O569" s="88"/>
      <c r="P569" s="88"/>
    </row>
    <row r="570" spans="1:16" ht="15" customHeight="1" x14ac:dyDescent="0.25">
      <c r="A570" s="6"/>
      <c r="B570" s="256"/>
      <c r="C570" s="134"/>
      <c r="D570" s="134"/>
      <c r="E570" s="157" t="s">
        <v>46974</v>
      </c>
      <c r="F570" s="134"/>
      <c r="G570" s="134"/>
      <c r="H570" s="134"/>
      <c r="I570" s="134"/>
      <c r="J570" s="135"/>
      <c r="K570" s="282">
        <f ca="1">SUBTOTAL(9,OFFSET(K529,1,0):OFFSET(K570,-1,0))</f>
        <v>14423.660000000002</v>
      </c>
      <c r="L570" s="90"/>
    </row>
    <row r="571" spans="1:16" x14ac:dyDescent="0.25">
      <c r="B571" s="283"/>
      <c r="C571" s="200"/>
      <c r="D571" s="200"/>
      <c r="E571" s="207" t="s">
        <v>46877</v>
      </c>
      <c r="F571" s="200"/>
      <c r="G571" s="200"/>
      <c r="H571" s="200"/>
      <c r="I571" s="200"/>
      <c r="J571" s="201"/>
      <c r="K571" s="284">
        <f ca="1">SUBTOTAL(9,OFFSET(K441,1,0):OFFSET(K571,-1,0))</f>
        <v>75998.749999999956</v>
      </c>
      <c r="L571" s="91"/>
      <c r="M571" s="87"/>
      <c r="N571" s="87"/>
      <c r="O571" s="87"/>
      <c r="P571" s="87"/>
    </row>
    <row r="572" spans="1:16" s="96" customFormat="1" ht="15" customHeight="1" x14ac:dyDescent="0.25">
      <c r="A572" s="92"/>
      <c r="B572" s="285"/>
      <c r="C572" s="205"/>
      <c r="D572" s="205"/>
      <c r="E572" s="205"/>
      <c r="F572" s="205"/>
      <c r="G572" s="205"/>
      <c r="H572" s="205"/>
      <c r="I572" s="205"/>
      <c r="J572" s="206"/>
      <c r="K572" s="270"/>
      <c r="L572" s="95"/>
    </row>
    <row r="573" spans="1:16" x14ac:dyDescent="0.25">
      <c r="B573" s="271">
        <v>11</v>
      </c>
      <c r="C573" s="152" t="str">
        <f>IFERROR(IF(D573&lt;&gt;"",INDEX('BASE-REFERENCIA'!A:A,MATCH(ORÇAMENTO!D573,'BASE-REFERENCIA'!B:B,0)),""),"-")</f>
        <v/>
      </c>
      <c r="D573" s="153"/>
      <c r="E573" s="153" t="s">
        <v>46868</v>
      </c>
      <c r="F573" s="153" t="str">
        <f>IF(D573&lt;&gt;"",INDEX('BASE-REFERENCIA'!D:D,MATCH(ORÇAMENTO!D573,'BASE-REFERENCIA'!B:B,0)),"")</f>
        <v/>
      </c>
      <c r="G573" s="216"/>
      <c r="H573" s="217" t="str">
        <f>IF(D573&lt;&gt;"",INDEX('BASE-REFERENCIA'!F:F,MATCH(ORÇAMENTO!D573,'BASE-REFERENCIA'!B:B,0)),"")</f>
        <v/>
      </c>
      <c r="I573" s="217" t="str">
        <f t="shared" ref="I573:I577" si="336">IF(D573&lt;&gt;"",ROUND(G573*H573,2),"")</f>
        <v/>
      </c>
      <c r="J573" s="217" t="str">
        <f t="shared" ref="J573:J577" si="337">IF(D573&lt;&gt;"",ROUND(H573*(1+$D$5),2),"")</f>
        <v/>
      </c>
      <c r="K573" s="247" t="str">
        <f t="shared" ref="K573:K577" si="338">IF(D573&lt;&gt;"",ROUND(G573*J573,2),"")</f>
        <v/>
      </c>
      <c r="L573" s="91"/>
      <c r="M573" s="87"/>
      <c r="N573" s="87"/>
      <c r="O573" s="87"/>
      <c r="P573" s="87"/>
    </row>
    <row r="574" spans="1:16" x14ac:dyDescent="0.25">
      <c r="B574" s="248" t="s">
        <v>29296</v>
      </c>
      <c r="C574" s="154" t="str">
        <f>IFERROR(IF(D574&lt;&gt;"",INDEX('BASE-REFERENCIA'!A:A,MATCH(ORÇAMENTO!D574,'BASE-REFERENCIA'!B:B,0)),""),"-")</f>
        <v/>
      </c>
      <c r="D574" s="155"/>
      <c r="E574" s="183" t="s">
        <v>46868</v>
      </c>
      <c r="F574" s="155" t="str">
        <f>IF(D574&lt;&gt;"",INDEX('BASE-REFERENCIA'!D:D,MATCH(ORÇAMENTO!D574,'BASE-REFERENCIA'!B:B,0)),"")</f>
        <v/>
      </c>
      <c r="G574" s="210"/>
      <c r="H574" s="211" t="str">
        <f>IF(D574&lt;&gt;"",INDEX('BASE-REFERENCIA'!F:F,MATCH(ORÇAMENTO!D574,'BASE-REFERENCIA'!B:B,0)),"")</f>
        <v/>
      </c>
      <c r="I574" s="211" t="str">
        <f t="shared" si="336"/>
        <v/>
      </c>
      <c r="J574" s="211" t="str">
        <f t="shared" si="337"/>
        <v/>
      </c>
      <c r="K574" s="249" t="str">
        <f t="shared" si="338"/>
        <v/>
      </c>
      <c r="L574" s="90"/>
    </row>
    <row r="575" spans="1:16" x14ac:dyDescent="0.25">
      <c r="B575" s="250" t="s">
        <v>46865</v>
      </c>
      <c r="C575" s="159" t="str">
        <f>IFERROR(IF(D575&lt;&gt;"",INDEX('BASE-REFERENCIA'!A:A,MATCH(ORÇAMENTO!D575,'BASE-REFERENCIA'!B:B,0)),""),"-")</f>
        <v/>
      </c>
      <c r="D575" s="160"/>
      <c r="E575" s="182" t="s">
        <v>46868</v>
      </c>
      <c r="F575" s="160" t="str">
        <f>IF(D575&lt;&gt;"",INDEX('BASE-REFERENCIA'!D:D,MATCH(ORÇAMENTO!D575,'BASE-REFERENCIA'!B:B,0)),"")</f>
        <v/>
      </c>
      <c r="G575" s="212"/>
      <c r="H575" s="213" t="str">
        <f>IF(D575&lt;&gt;"",INDEX('BASE-REFERENCIA'!F:F,MATCH(ORÇAMENTO!D575,'BASE-REFERENCIA'!B:B,0)),"")</f>
        <v/>
      </c>
      <c r="I575" s="213" t="str">
        <f t="shared" si="336"/>
        <v/>
      </c>
      <c r="J575" s="213" t="str">
        <f t="shared" si="337"/>
        <v/>
      </c>
      <c r="K575" s="286" t="str">
        <f t="shared" si="338"/>
        <v/>
      </c>
      <c r="L575" s="89"/>
      <c r="M575" s="88"/>
      <c r="N575" s="88"/>
      <c r="O575" s="88"/>
      <c r="P575" s="88"/>
    </row>
    <row r="576" spans="1:16" s="307" customFormat="1" ht="120" x14ac:dyDescent="0.25">
      <c r="A576" s="300"/>
      <c r="B576" s="301" t="s">
        <v>46866</v>
      </c>
      <c r="C576" s="308" t="str">
        <f>IFERROR(IF(D576&lt;&gt;"",INDEX('BASE-REFERENCIA'!A:A,MATCH(ORÇAMENTO!D576,'BASE-REFERENCIA'!B:B,0)),""),"-")</f>
        <v>COMPOSIÇÃO</v>
      </c>
      <c r="D576" s="178" t="s">
        <v>28218</v>
      </c>
      <c r="E576" s="309" t="str">
        <f>IF(D576&lt;&gt;"",INDEX('BASE-REFERENCIA'!C:C,MATCH(ORÇAMENTO!D576,'BASE-REFERENCIA'!B:B,0)),"")</f>
        <v>FORNECIMENTO DE ESTRUTURA METÁLICA E ENGRADAMENTO METÁLICO, EM AÇO, PARA TELHADO, EXCLUSIVE TELHA, INCLUSIVE FABRICAÇÃO, TRANSPORTE, MONTAGEM E APLICAÇÃO DE FUNDO PREPARADOR ANTICORROSIVO EM SUPERFÍCIE METÁLICA, UMA (1) DEMÃO - BASEADO EM SETOP (ED-20603)</v>
      </c>
      <c r="F576" s="308" t="str">
        <f>IF(D576&lt;&gt;"",INDEX('BASE-REFERENCIA'!D:D,MATCH(ORÇAMENTO!D576,'BASE-REFERENCIA'!B:B,0)),"")</f>
        <v>Kg</v>
      </c>
      <c r="G576" s="180">
        <f>108*7</f>
        <v>756</v>
      </c>
      <c r="H576" s="310">
        <f>IF(D576&lt;&gt;"",INDEX('BASE-REFERENCIA'!F:F,MATCH(ORÇAMENTO!D576,'BASE-REFERENCIA'!B:B,0)),"")</f>
        <v>23.65</v>
      </c>
      <c r="I576" s="310">
        <f t="shared" si="336"/>
        <v>17879.400000000001</v>
      </c>
      <c r="J576" s="310">
        <f t="shared" ca="1" si="337"/>
        <v>29.53</v>
      </c>
      <c r="K576" s="311">
        <f t="shared" ca="1" si="338"/>
        <v>22324.68</v>
      </c>
      <c r="L576" s="306"/>
    </row>
    <row r="577" spans="1:16" ht="45" x14ac:dyDescent="0.25">
      <c r="B577" s="268" t="s">
        <v>46867</v>
      </c>
      <c r="C577" s="163" t="str">
        <f>IFERROR(IF(D577&lt;&gt;"",INDEX('BASE-REFERENCIA'!A:A,MATCH(ORÇAMENTO!D577,'BASE-REFERENCIA'!B:B,0)),""),"-")</f>
        <v>SICOR</v>
      </c>
      <c r="D577" s="168" t="s">
        <v>16288</v>
      </c>
      <c r="E577" s="167" t="str">
        <f>IF(D577&lt;&gt;"",INDEX('BASE-REFERENCIA'!C:C,MATCH(ORÇAMENTO!D577,'BASE-REFERENCIA'!B:B,0)),"")</f>
        <v>CALHA EM CHAPA GALVANIZADA, ESP. 0,8MM (GSG-22), COM DESENVOLVIMENTO DE 50CM, INCLUSIVE IÇAMENTO MANUAL VERTICAL</v>
      </c>
      <c r="F577" s="163" t="str">
        <f>IF(D577&lt;&gt;"",INDEX('BASE-REFERENCIA'!D:D,MATCH(ORÇAMENTO!D577,'BASE-REFERENCIA'!B:B,0)),"")</f>
        <v>m</v>
      </c>
      <c r="G577" s="169">
        <v>32</v>
      </c>
      <c r="H577" s="21">
        <f>IF(D577&lt;&gt;"",INDEX('BASE-REFERENCIA'!F:F,MATCH(ORÇAMENTO!D577,'BASE-REFERENCIA'!B:B,0)),"")</f>
        <v>70.36</v>
      </c>
      <c r="I577" s="21">
        <f t="shared" si="336"/>
        <v>2251.52</v>
      </c>
      <c r="J577" s="21">
        <f t="shared" ca="1" si="337"/>
        <v>87.86</v>
      </c>
      <c r="K577" s="253">
        <f t="shared" ca="1" si="338"/>
        <v>2811.52</v>
      </c>
      <c r="L577" s="90"/>
    </row>
    <row r="578" spans="1:16" ht="60" x14ac:dyDescent="0.25">
      <c r="B578" s="268" t="s">
        <v>46872</v>
      </c>
      <c r="C578" s="163" t="str">
        <f>IFERROR(IF(D578&lt;&gt;"",INDEX('BASE-REFERENCIA'!A:A,MATCH(ORÇAMENTO!D578,'BASE-REFERENCIA'!B:B,0)),""),"-")</f>
        <v>SICOR</v>
      </c>
      <c r="D578" s="168" t="s">
        <v>16318</v>
      </c>
      <c r="E578" s="167" t="str">
        <f>IF(D578&lt;&gt;"",INDEX('BASE-REFERENCIA'!C:C,MATCH(ORÇAMENTO!D578,'BASE-REFERENCIA'!B:B,0)),"")</f>
        <v>CHAPIM EM CHAPA GALVANIZADA, COM PINGADEIRA, ESP. 0,65MM (GSG-24), COM DESENVOLVIMENTO DE 35CM, INCLUSIVE IÇAMENTO MANUAL VERTICAL</v>
      </c>
      <c r="F578" s="163" t="str">
        <f>IF(D578&lt;&gt;"",INDEX('BASE-REFERENCIA'!D:D,MATCH(ORÇAMENTO!D578,'BASE-REFERENCIA'!B:B,0)),"")</f>
        <v>m</v>
      </c>
      <c r="G578" s="169">
        <v>46</v>
      </c>
      <c r="H578" s="21">
        <f>IF(D578&lt;&gt;"",INDEX('BASE-REFERENCIA'!F:F,MATCH(ORÇAMENTO!D578,'BASE-REFERENCIA'!B:B,0)),"")</f>
        <v>49.44</v>
      </c>
      <c r="I578" s="21">
        <f t="shared" ref="I578:I579" si="339">IF(D578&lt;&gt;"",ROUND(G578*H578,2),"")</f>
        <v>2274.2399999999998</v>
      </c>
      <c r="J578" s="21">
        <f t="shared" ref="J578:J579" ca="1" si="340">IF(D578&lt;&gt;"",ROUND(H578*(1+$D$5),2),"")</f>
        <v>61.74</v>
      </c>
      <c r="K578" s="253">
        <f t="shared" ref="K578:K579" ca="1" si="341">IF(D578&lt;&gt;"",ROUND(G578*J578,2),"")</f>
        <v>2840.04</v>
      </c>
      <c r="L578" s="90"/>
    </row>
    <row r="579" spans="1:16" s="307" customFormat="1" ht="90" x14ac:dyDescent="0.25">
      <c r="A579" s="300"/>
      <c r="B579" s="301" t="s">
        <v>46873</v>
      </c>
      <c r="C579" s="302" t="str">
        <f>IFERROR(IF(D579&lt;&gt;"",INDEX('BASE-REFERENCIA'!A:A,MATCH(ORÇAMENTO!D579,'BASE-REFERENCIA'!B:B,0)),""),"-")</f>
        <v>SICOR</v>
      </c>
      <c r="D579" s="168" t="s">
        <v>16216</v>
      </c>
      <c r="E579" s="303" t="str">
        <f>IF(D579&lt;&gt;"",INDEX('BASE-REFERENCIA'!C:C,MATCH(ORÇAMENTO!D579,'BASE-REFERENCIA'!B:B,0)),"")</f>
        <v>COBERTURA EM TELHA DE FIBROCIMENTO, TIPO ONDULADA, ESP. 8MM, COM RECOBRIMENTO TRANSVERSAL E LONGITUDINAL, EXCLUSIVE CUMEEIRA E ENGRADAMENTO, INCLUSIVE ACESSÓRIOS DE FIXAÇÃO E IÇAMENTO MANUAL VERTICAL</v>
      </c>
      <c r="F579" s="302" t="str">
        <f>IF(D579&lt;&gt;"",INDEX('BASE-REFERENCIA'!D:D,MATCH(ORÇAMENTO!D579,'BASE-REFERENCIA'!B:B,0)),"")</f>
        <v>m2</v>
      </c>
      <c r="G579" s="169">
        <v>108</v>
      </c>
      <c r="H579" s="304">
        <f>IF(D579&lt;&gt;"",INDEX('BASE-REFERENCIA'!F:F,MATCH(ORÇAMENTO!D579,'BASE-REFERENCIA'!B:B,0)),"")</f>
        <v>76.05</v>
      </c>
      <c r="I579" s="304">
        <f t="shared" si="339"/>
        <v>8213.4</v>
      </c>
      <c r="J579" s="304">
        <f t="shared" ca="1" si="340"/>
        <v>94.96</v>
      </c>
      <c r="K579" s="305">
        <f t="shared" ca="1" si="341"/>
        <v>10255.68</v>
      </c>
      <c r="L579" s="306"/>
    </row>
    <row r="580" spans="1:16" ht="75" x14ac:dyDescent="0.25">
      <c r="B580" s="268" t="s">
        <v>46874</v>
      </c>
      <c r="C580" s="163" t="str">
        <f>IFERROR(IF(D580&lt;&gt;"",INDEX('BASE-REFERENCIA'!A:A,MATCH(ORÇAMENTO!D580,'BASE-REFERENCIA'!B:B,0)),""),"-")</f>
        <v>SICOR</v>
      </c>
      <c r="D580" s="168" t="s">
        <v>16247</v>
      </c>
      <c r="E580" s="167" t="str">
        <f>IF(D580&lt;&gt;"",INDEX('BASE-REFERENCIA'!C:C,MATCH(ORÇAMENTO!D580,'BASE-REFERENCIA'!B:B,0)),"")</f>
        <v>CUMEEIRA ARTICULADA DE FIBROCIMENTO PARA TELHA ONDULADA, ESP. 6MM, INCLUSIVE ACESSÓRIOS PARA FIXAÇÃO, FORNECIMENTO, INSTALAÇÃO E IÇAMENTO MANUAL VERTICAL</v>
      </c>
      <c r="F580" s="163" t="str">
        <f>IF(D580&lt;&gt;"",INDEX('BASE-REFERENCIA'!D:D,MATCH(ORÇAMENTO!D580,'BASE-REFERENCIA'!B:B,0)),"")</f>
        <v>m</v>
      </c>
      <c r="G580" s="169">
        <v>16</v>
      </c>
      <c r="H580" s="21">
        <f>IF(D580&lt;&gt;"",INDEX('BASE-REFERENCIA'!F:F,MATCH(ORÇAMENTO!D580,'BASE-REFERENCIA'!B:B,0)),"")</f>
        <v>115.05</v>
      </c>
      <c r="I580" s="21">
        <f t="shared" ref="I580:I582" si="342">IF(D580&lt;&gt;"",ROUND(G580*H580,2),"")</f>
        <v>1840.8</v>
      </c>
      <c r="J580" s="21">
        <f t="shared" ref="J580:J582" ca="1" si="343">IF(D580&lt;&gt;"",ROUND(H580*(1+$D$5),2),"")</f>
        <v>143.66</v>
      </c>
      <c r="K580" s="253">
        <f t="shared" ref="K580:K582" ca="1" si="344">IF(D580&lt;&gt;"",ROUND(G580*J580,2),"")</f>
        <v>2298.56</v>
      </c>
      <c r="L580" s="90"/>
    </row>
    <row r="581" spans="1:16" ht="60" x14ac:dyDescent="0.25">
      <c r="B581" s="268" t="s">
        <v>46875</v>
      </c>
      <c r="C581" s="163" t="str">
        <f>IFERROR(IF(D581&lt;&gt;"",INDEX('BASE-REFERENCIA'!A:A,MATCH(ORÇAMENTO!D581,'BASE-REFERENCIA'!B:B,0)),""),"-")</f>
        <v>SICOR</v>
      </c>
      <c r="D581" s="168" t="s">
        <v>16303</v>
      </c>
      <c r="E581" s="167" t="str">
        <f>IF(D581&lt;&gt;"",INDEX('BASE-REFERENCIA'!C:C,MATCH(ORÇAMENTO!D581,'BASE-REFERENCIA'!B:B,0)),"")</f>
        <v>RUFO E CONTRARRUFO EM CHAPA GALVANIZADA, ESP. 0,65MM (GSG-24), COM DESENVOLVIMENTO DE 15CM, INCLUSIVE IÇAMENTO MANUAL VERTICAL</v>
      </c>
      <c r="F581" s="163" t="str">
        <f>IF(D581&lt;&gt;"",INDEX('BASE-REFERENCIA'!D:D,MATCH(ORÇAMENTO!D581,'BASE-REFERENCIA'!B:B,0)),"")</f>
        <v>m</v>
      </c>
      <c r="G581" s="169">
        <v>40</v>
      </c>
      <c r="H581" s="21">
        <f>IF(D581&lt;&gt;"",INDEX('BASE-REFERENCIA'!F:F,MATCH(ORÇAMENTO!D581,'BASE-REFERENCIA'!B:B,0)),"")</f>
        <v>28.86</v>
      </c>
      <c r="I581" s="21">
        <f t="shared" ref="I581" si="345">IF(D581&lt;&gt;"",ROUND(G581*H581,2),"")</f>
        <v>1154.4000000000001</v>
      </c>
      <c r="J581" s="21">
        <f t="shared" ref="J581" ca="1" si="346">IF(D581&lt;&gt;"",ROUND(H581*(1+$D$5),2),"")</f>
        <v>36.04</v>
      </c>
      <c r="K581" s="253">
        <f t="shared" ref="K581" ca="1" si="347">IF(D581&lt;&gt;"",ROUND(G581*J581,2),"")</f>
        <v>1441.6</v>
      </c>
      <c r="L581" s="90"/>
    </row>
    <row r="582" spans="1:16" ht="45" x14ac:dyDescent="0.25">
      <c r="B582" s="279" t="s">
        <v>46876</v>
      </c>
      <c r="C582" s="192" t="str">
        <f>IFERROR(IF(D582&lt;&gt;"",INDEX('BASE-REFERENCIA'!A:A,MATCH(ORÇAMENTO!D582,'BASE-REFERENCIA'!B:B,0)),""),"-")</f>
        <v>SICOR</v>
      </c>
      <c r="D582" s="193" t="s">
        <v>16324</v>
      </c>
      <c r="E582" s="194" t="str">
        <f>IF(D582&lt;&gt;"",INDEX('BASE-REFERENCIA'!C:C,MATCH(ORÇAMENTO!D582,'BASE-REFERENCIA'!B:B,0)),"")</f>
        <v>CONDUTOR CIRCULAR DE ÁGUA PLUVIAL PARA DO TELHADO EM TUBO DE PVC, DIÂMETRO DE 100MM, INCLUSIVE CONEXÕES E SUPORTES</v>
      </c>
      <c r="F582" s="192" t="str">
        <f>IF(D582&lt;&gt;"",INDEX('BASE-REFERENCIA'!D:D,MATCH(ORÇAMENTO!D582,'BASE-REFERENCIA'!B:B,0)),"")</f>
        <v>m</v>
      </c>
      <c r="G582" s="195">
        <v>12</v>
      </c>
      <c r="H582" s="196">
        <f>IF(D582&lt;&gt;"",INDEX('BASE-REFERENCIA'!F:F,MATCH(ORÇAMENTO!D582,'BASE-REFERENCIA'!B:B,0)),"")</f>
        <v>93.55</v>
      </c>
      <c r="I582" s="196">
        <f t="shared" si="342"/>
        <v>1122.5999999999999</v>
      </c>
      <c r="J582" s="196">
        <f t="shared" ca="1" si="343"/>
        <v>116.82</v>
      </c>
      <c r="K582" s="253">
        <f t="shared" ca="1" si="344"/>
        <v>1401.84</v>
      </c>
      <c r="L582" s="90"/>
    </row>
    <row r="583" spans="1:16" ht="15" customHeight="1" x14ac:dyDescent="0.25">
      <c r="B583" s="280"/>
      <c r="C583" s="197"/>
      <c r="D583" s="197"/>
      <c r="E583" s="198" t="s">
        <v>46871</v>
      </c>
      <c r="F583" s="197"/>
      <c r="G583" s="197"/>
      <c r="H583" s="197"/>
      <c r="I583" s="197"/>
      <c r="J583" s="199"/>
      <c r="K583" s="281">
        <f ca="1">SUBTOTAL(9,OFFSET(K575,1,0):OFFSET(K583,-1,0))</f>
        <v>43373.919999999991</v>
      </c>
      <c r="L583" s="89"/>
      <c r="M583" s="88"/>
      <c r="N583" s="88"/>
      <c r="O583" s="88"/>
      <c r="P583" s="88"/>
    </row>
    <row r="584" spans="1:16" ht="18" customHeight="1" x14ac:dyDescent="0.25">
      <c r="A584" s="6"/>
      <c r="B584" s="256"/>
      <c r="C584" s="134"/>
      <c r="D584" s="134"/>
      <c r="E584" s="157" t="s">
        <v>46870</v>
      </c>
      <c r="F584" s="134"/>
      <c r="G584" s="134"/>
      <c r="H584" s="134"/>
      <c r="I584" s="134"/>
      <c r="J584" s="135"/>
      <c r="K584" s="287">
        <f ca="1">SUBTOTAL(9,OFFSET(K574,1,0):OFFSET(K584,-1,0))</f>
        <v>43373.919999999991</v>
      </c>
      <c r="L584" s="90"/>
    </row>
    <row r="585" spans="1:16" x14ac:dyDescent="0.25">
      <c r="B585" s="283"/>
      <c r="C585" s="200"/>
      <c r="D585" s="200"/>
      <c r="E585" s="207" t="s">
        <v>46869</v>
      </c>
      <c r="F585" s="200"/>
      <c r="G585" s="200"/>
      <c r="H585" s="200"/>
      <c r="I585" s="200"/>
      <c r="J585" s="201"/>
      <c r="K585" s="284">
        <f ca="1">SUBTOTAL(9,OFFSET(K573,1,0):OFFSET(K585,-1,0))</f>
        <v>43373.919999999991</v>
      </c>
      <c r="L585" s="91"/>
      <c r="M585" s="87"/>
      <c r="N585" s="87"/>
      <c r="O585" s="87"/>
      <c r="P585" s="87"/>
    </row>
    <row r="586" spans="1:16" s="96" customFormat="1" ht="15" customHeight="1" x14ac:dyDescent="0.25">
      <c r="A586" s="92"/>
      <c r="B586" s="285"/>
      <c r="C586" s="205"/>
      <c r="D586" s="205"/>
      <c r="E586" s="205"/>
      <c r="F586" s="205"/>
      <c r="G586" s="205"/>
      <c r="H586" s="205"/>
      <c r="I586" s="205"/>
      <c r="J586" s="206"/>
      <c r="K586" s="270"/>
      <c r="L586" s="95"/>
    </row>
    <row r="587" spans="1:16" x14ac:dyDescent="0.25">
      <c r="B587" s="271">
        <v>12</v>
      </c>
      <c r="C587" s="152" t="str">
        <f>IFERROR(IF(D587&lt;&gt;"",INDEX('BASE-REFERENCIA'!A:A,MATCH(ORÇAMENTO!D587,'BASE-REFERENCIA'!B:B,0)),""),"-")</f>
        <v/>
      </c>
      <c r="D587" s="153"/>
      <c r="E587" s="153" t="s">
        <v>46860</v>
      </c>
      <c r="F587" s="153" t="str">
        <f>IF(D587&lt;&gt;"",INDEX('BASE-REFERENCIA'!D:D,MATCH(ORÇAMENTO!D587,'BASE-REFERENCIA'!B:B,0)),"")</f>
        <v/>
      </c>
      <c r="G587" s="216"/>
      <c r="H587" s="217" t="str">
        <f>IF(D587&lt;&gt;"",INDEX('BASE-REFERENCIA'!F:F,MATCH(ORÇAMENTO!D587,'BASE-REFERENCIA'!B:B,0)),"")</f>
        <v/>
      </c>
      <c r="I587" s="217" t="str">
        <f t="shared" ref="I587:I591" si="348">IF(D587&lt;&gt;"",ROUND(G587*H587,2),"")</f>
        <v/>
      </c>
      <c r="J587" s="217" t="str">
        <f t="shared" ref="J587:J591" si="349">IF(D587&lt;&gt;"",ROUND(H587*(1+$D$5),2),"")</f>
        <v/>
      </c>
      <c r="K587" s="247" t="str">
        <f t="shared" ref="K587:K591" si="350">IF(D587&lt;&gt;"",ROUND(G587*J587,2),"")</f>
        <v/>
      </c>
      <c r="L587" s="91"/>
      <c r="M587" s="87"/>
      <c r="N587" s="87"/>
      <c r="O587" s="87"/>
      <c r="P587" s="87"/>
    </row>
    <row r="588" spans="1:16" x14ac:dyDescent="0.25">
      <c r="B588" s="248" t="s">
        <v>39067</v>
      </c>
      <c r="C588" s="218" t="str">
        <f>IFERROR(IF(D588&lt;&gt;"",INDEX('BASE-REFERENCIA'!A:A,MATCH(ORÇAMENTO!D588,'BASE-REFERENCIA'!B:B,0)),""),"-")</f>
        <v/>
      </c>
      <c r="D588" s="219"/>
      <c r="E588" s="186" t="s">
        <v>46860</v>
      </c>
      <c r="F588" s="219" t="str">
        <f>IF(D588&lt;&gt;"",INDEX('BASE-REFERENCIA'!D:D,MATCH(ORÇAMENTO!D588,'BASE-REFERENCIA'!B:B,0)),"")</f>
        <v/>
      </c>
      <c r="G588" s="220"/>
      <c r="H588" s="221" t="str">
        <f>IF(D588&lt;&gt;"",INDEX('BASE-REFERENCIA'!F:F,MATCH(ORÇAMENTO!D588,'BASE-REFERENCIA'!B:B,0)),"")</f>
        <v/>
      </c>
      <c r="I588" s="221" t="str">
        <f t="shared" si="348"/>
        <v/>
      </c>
      <c r="J588" s="221" t="str">
        <f t="shared" si="349"/>
        <v/>
      </c>
      <c r="K588" s="288" t="str">
        <f t="shared" si="350"/>
        <v/>
      </c>
      <c r="L588" s="90"/>
    </row>
    <row r="589" spans="1:16" x14ac:dyDescent="0.25">
      <c r="B589" s="250" t="s">
        <v>46858</v>
      </c>
      <c r="C589" s="159" t="str">
        <f>IFERROR(IF(D589&lt;&gt;"",INDEX('BASE-REFERENCIA'!A:A,MATCH(ORÇAMENTO!D589,'BASE-REFERENCIA'!B:B,0)),""),"-")</f>
        <v/>
      </c>
      <c r="D589" s="160"/>
      <c r="E589" s="182" t="s">
        <v>46860</v>
      </c>
      <c r="F589" s="160" t="str">
        <f>IF(D589&lt;&gt;"",INDEX('BASE-REFERENCIA'!D:D,MATCH(ORÇAMENTO!D589,'BASE-REFERENCIA'!B:B,0)),"")</f>
        <v/>
      </c>
      <c r="G589" s="212"/>
      <c r="H589" s="213" t="str">
        <f>IF(D589&lt;&gt;"",INDEX('BASE-REFERENCIA'!F:F,MATCH(ORÇAMENTO!D589,'BASE-REFERENCIA'!B:B,0)),"")</f>
        <v/>
      </c>
      <c r="I589" s="213" t="str">
        <f t="shared" si="348"/>
        <v/>
      </c>
      <c r="J589" s="213" t="str">
        <f t="shared" si="349"/>
        <v/>
      </c>
      <c r="K589" s="286" t="str">
        <f t="shared" si="350"/>
        <v/>
      </c>
      <c r="L589" s="89"/>
      <c r="M589" s="88"/>
      <c r="N589" s="88"/>
      <c r="O589" s="88"/>
      <c r="P589" s="88"/>
    </row>
    <row r="590" spans="1:16" ht="30" x14ac:dyDescent="0.25">
      <c r="B590" s="268" t="s">
        <v>46859</v>
      </c>
      <c r="C590" s="177" t="str">
        <f>IFERROR(IF(D590&lt;&gt;"",INDEX('BASE-REFERENCIA'!A:A,MATCH(ORÇAMENTO!D590,'BASE-REFERENCIA'!B:B,0)),""),"-")</f>
        <v>SICOR</v>
      </c>
      <c r="D590" s="178" t="s">
        <v>20098</v>
      </c>
      <c r="E590" s="179" t="str">
        <f>IF(D590&lt;&gt;"",INDEX('BASE-REFERENCIA'!C:C,MATCH(ORÇAMENTO!D590,'BASE-REFERENCIA'!B:B,0)),"")</f>
        <v>LIMPEZA FINAL PARA ENTREGA DA OBRA</v>
      </c>
      <c r="F590" s="177" t="str">
        <f>IF(D590&lt;&gt;"",INDEX('BASE-REFERENCIA'!D:D,MATCH(ORÇAMENTO!D590,'BASE-REFERENCIA'!B:B,0)),"")</f>
        <v>m2</v>
      </c>
      <c r="G590" s="180">
        <v>110.3</v>
      </c>
      <c r="H590" s="181">
        <f>IF(D590&lt;&gt;"",INDEX('BASE-REFERENCIA'!F:F,MATCH(ORÇAMENTO!D590,'BASE-REFERENCIA'!B:B,0)),"")</f>
        <v>8.32</v>
      </c>
      <c r="I590" s="181">
        <f t="shared" si="348"/>
        <v>917.7</v>
      </c>
      <c r="J590" s="181">
        <f t="shared" ca="1" si="349"/>
        <v>10.39</v>
      </c>
      <c r="K590" s="273">
        <f t="shared" ca="1" si="350"/>
        <v>1146.02</v>
      </c>
      <c r="L590" s="90"/>
    </row>
    <row r="591" spans="1:16" ht="30" x14ac:dyDescent="0.25">
      <c r="B591" s="279" t="s">
        <v>46864</v>
      </c>
      <c r="C591" s="192" t="str">
        <f>IFERROR(IF(D591&lt;&gt;"",INDEX('BASE-REFERENCIA'!A:A,MATCH(ORÇAMENTO!D591,'BASE-REFERENCIA'!B:B,0)),""),"-")</f>
        <v>SINAPI</v>
      </c>
      <c r="D591" s="193">
        <v>99814</v>
      </c>
      <c r="E591" s="194" t="str">
        <f>IF(D591&lt;&gt;"",INDEX('BASE-REFERENCIA'!C:C,MATCH(ORÇAMENTO!D591,'BASE-REFERENCIA'!B:B,0)),"")</f>
        <v>LIMPEZA DE SUPERFÍCIE COM JATO DE ALTA PRESSÃO. AF_04/2019</v>
      </c>
      <c r="F591" s="192" t="str">
        <f>IF(D591&lt;&gt;"",INDEX('BASE-REFERENCIA'!D:D,MATCH(ORÇAMENTO!D591,'BASE-REFERENCIA'!B:B,0)),"")</f>
        <v>M2</v>
      </c>
      <c r="G591" s="195">
        <v>6.25</v>
      </c>
      <c r="H591" s="196">
        <f>IF(D591&lt;&gt;"",INDEX('BASE-REFERENCIA'!F:F,MATCH(ORÇAMENTO!D591,'BASE-REFERENCIA'!B:B,0)),"")</f>
        <v>2.09</v>
      </c>
      <c r="I591" s="196">
        <f t="shared" si="348"/>
        <v>13.06</v>
      </c>
      <c r="J591" s="196">
        <f t="shared" ca="1" si="349"/>
        <v>2.61</v>
      </c>
      <c r="K591" s="253">
        <f t="shared" ca="1" si="350"/>
        <v>16.309999999999999</v>
      </c>
      <c r="L591" s="90"/>
    </row>
    <row r="592" spans="1:16" ht="15" customHeight="1" x14ac:dyDescent="0.25">
      <c r="B592" s="280"/>
      <c r="C592" s="197"/>
      <c r="D592" s="197"/>
      <c r="E592" s="198" t="s">
        <v>46863</v>
      </c>
      <c r="F592" s="197"/>
      <c r="G592" s="197"/>
      <c r="H592" s="197"/>
      <c r="I592" s="197"/>
      <c r="J592" s="199"/>
      <c r="K592" s="281">
        <f ca="1">SUBTOTAL(9,OFFSET(K589,1,0):OFFSET(K592,-1,0))</f>
        <v>1162.33</v>
      </c>
      <c r="L592" s="89"/>
      <c r="M592" s="88"/>
      <c r="N592" s="88"/>
      <c r="O592" s="88"/>
      <c r="P592" s="88"/>
    </row>
    <row r="593" spans="1:16" ht="18" hidden="1" customHeight="1" x14ac:dyDescent="0.25">
      <c r="A593" s="6"/>
      <c r="B593" s="289"/>
      <c r="C593" s="202"/>
      <c r="D593" s="202"/>
      <c r="E593" s="203" t="s">
        <v>46862</v>
      </c>
      <c r="F593" s="202"/>
      <c r="G593" s="202"/>
      <c r="H593" s="202"/>
      <c r="I593" s="202"/>
      <c r="J593" s="204"/>
      <c r="K593" s="287">
        <f ca="1">SUBTOTAL(9,OFFSET(K588,1,0):OFFSET(K593,-1,0))</f>
        <v>1162.33</v>
      </c>
      <c r="L593" s="90"/>
    </row>
    <row r="594" spans="1:16" x14ac:dyDescent="0.25">
      <c r="B594" s="258"/>
      <c r="C594" s="137"/>
      <c r="D594" s="137"/>
      <c r="E594" s="158" t="s">
        <v>46861</v>
      </c>
      <c r="F594" s="137"/>
      <c r="G594" s="137"/>
      <c r="H594" s="137"/>
      <c r="I594" s="137"/>
      <c r="J594" s="138"/>
      <c r="K594" s="284">
        <f ca="1">SUBTOTAL(9,OFFSET(K587,1,0):OFFSET(K594,-1,0))</f>
        <v>1162.33</v>
      </c>
      <c r="L594" s="91"/>
      <c r="M594" s="87"/>
      <c r="N594" s="87"/>
      <c r="O594" s="87"/>
      <c r="P594" s="87"/>
    </row>
    <row r="595" spans="1:16" ht="15.75" thickBot="1" x14ac:dyDescent="0.3">
      <c r="B595" s="290"/>
      <c r="C595" s="4"/>
      <c r="D595" s="291"/>
      <c r="E595" s="292"/>
      <c r="F595" s="4"/>
      <c r="G595" s="293"/>
      <c r="H595" s="294"/>
      <c r="I595" s="294"/>
      <c r="J595" s="294"/>
      <c r="K595" s="295"/>
    </row>
    <row r="596" spans="1:16" ht="15.75" thickBot="1" x14ac:dyDescent="0.3">
      <c r="B596" s="230"/>
      <c r="C596" s="231"/>
      <c r="D596" s="231"/>
      <c r="E596" s="232" t="s">
        <v>46985</v>
      </c>
      <c r="F596" s="231"/>
      <c r="G596" s="231"/>
      <c r="H596" s="231"/>
      <c r="I596" s="231"/>
      <c r="J596" s="233"/>
      <c r="K596" s="234">
        <f ca="1">SUBTOTAL(9,OFFSET(K8,1,0):OFFSET(K596,-1,0))</f>
        <v>541509.90999999992</v>
      </c>
      <c r="L596" s="91"/>
      <c r="M596" s="87"/>
      <c r="N596" s="87"/>
      <c r="O596" s="87"/>
      <c r="P596" s="87"/>
    </row>
    <row r="597" spans="1:16" x14ac:dyDescent="0.25"/>
    <row r="598" spans="1:16" x14ac:dyDescent="0.25"/>
    <row r="599" spans="1:16" x14ac:dyDescent="0.25"/>
    <row r="600" spans="1:16" x14ac:dyDescent="0.25"/>
    <row r="601" spans="1:16" x14ac:dyDescent="0.25"/>
    <row r="602" spans="1:16" x14ac:dyDescent="0.25"/>
    <row r="603" spans="1:16" x14ac:dyDescent="0.25"/>
    <row r="604" spans="1:16" x14ac:dyDescent="0.25"/>
    <row r="605" spans="1:16" x14ac:dyDescent="0.25"/>
    <row r="606" spans="1:16" x14ac:dyDescent="0.25"/>
    <row r="607" spans="1:16" x14ac:dyDescent="0.25"/>
    <row r="608" spans="1:16"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row r="1097" x14ac:dyDescent="0.25"/>
    <row r="1098" x14ac:dyDescent="0.25"/>
    <row r="1099" x14ac:dyDescent="0.25"/>
    <row r="1100" x14ac:dyDescent="0.25"/>
    <row r="1101" x14ac:dyDescent="0.25"/>
    <row r="1102" x14ac:dyDescent="0.25"/>
    <row r="1103" x14ac:dyDescent="0.25"/>
    <row r="1104" x14ac:dyDescent="0.25"/>
    <row r="1105" x14ac:dyDescent="0.25"/>
    <row r="1106" x14ac:dyDescent="0.25"/>
    <row r="1107" x14ac:dyDescent="0.25"/>
    <row r="1108" x14ac:dyDescent="0.25"/>
    <row r="1109" x14ac:dyDescent="0.25"/>
    <row r="1110" x14ac:dyDescent="0.25"/>
    <row r="1111" x14ac:dyDescent="0.25"/>
    <row r="1112" x14ac:dyDescent="0.25"/>
    <row r="1113" x14ac:dyDescent="0.25"/>
    <row r="1114" x14ac:dyDescent="0.25"/>
    <row r="1115" x14ac:dyDescent="0.25"/>
    <row r="1116" x14ac:dyDescent="0.25"/>
    <row r="1117" x14ac:dyDescent="0.25"/>
    <row r="1118" x14ac:dyDescent="0.25"/>
    <row r="1119" x14ac:dyDescent="0.25"/>
    <row r="1120" x14ac:dyDescent="0.25"/>
    <row r="1121" x14ac:dyDescent="0.25"/>
    <row r="1122" x14ac:dyDescent="0.25"/>
    <row r="1123" x14ac:dyDescent="0.25"/>
    <row r="1124" x14ac:dyDescent="0.25"/>
    <row r="1125" x14ac:dyDescent="0.25"/>
    <row r="1126" x14ac:dyDescent="0.25"/>
    <row r="1127" x14ac:dyDescent="0.25"/>
    <row r="1128" x14ac:dyDescent="0.25"/>
    <row r="1129" x14ac:dyDescent="0.25"/>
    <row r="1130" x14ac:dyDescent="0.25"/>
    <row r="1131" x14ac:dyDescent="0.25"/>
    <row r="1132" x14ac:dyDescent="0.25"/>
    <row r="1133" x14ac:dyDescent="0.25"/>
    <row r="1134" x14ac:dyDescent="0.25"/>
    <row r="1135" x14ac:dyDescent="0.25"/>
    <row r="1136" x14ac:dyDescent="0.25"/>
    <row r="1137" x14ac:dyDescent="0.25"/>
    <row r="1138" x14ac:dyDescent="0.25"/>
    <row r="1139" x14ac:dyDescent="0.25"/>
    <row r="1140" x14ac:dyDescent="0.25"/>
    <row r="1141" x14ac:dyDescent="0.25"/>
    <row r="1142" x14ac:dyDescent="0.25"/>
    <row r="1143" x14ac:dyDescent="0.25"/>
    <row r="1144" x14ac:dyDescent="0.25"/>
    <row r="1145" x14ac:dyDescent="0.25"/>
    <row r="1146" x14ac:dyDescent="0.25"/>
    <row r="1147" x14ac:dyDescent="0.25"/>
    <row r="1148" x14ac:dyDescent="0.25"/>
    <row r="1149" x14ac:dyDescent="0.25"/>
    <row r="1150" x14ac:dyDescent="0.25"/>
    <row r="1151" x14ac:dyDescent="0.25"/>
    <row r="1152" x14ac:dyDescent="0.25"/>
    <row r="1153" x14ac:dyDescent="0.25"/>
    <row r="1154" x14ac:dyDescent="0.25"/>
    <row r="1155" x14ac:dyDescent="0.25"/>
    <row r="1156" x14ac:dyDescent="0.25"/>
    <row r="1157" x14ac:dyDescent="0.25"/>
    <row r="1158" x14ac:dyDescent="0.25"/>
    <row r="1159" x14ac:dyDescent="0.25"/>
    <row r="1160" x14ac:dyDescent="0.25"/>
    <row r="1161" x14ac:dyDescent="0.25"/>
    <row r="1162" x14ac:dyDescent="0.25"/>
    <row r="1163" x14ac:dyDescent="0.25"/>
    <row r="1164" x14ac:dyDescent="0.25"/>
    <row r="1165" x14ac:dyDescent="0.25"/>
    <row r="1166" x14ac:dyDescent="0.25"/>
    <row r="1167" x14ac:dyDescent="0.25"/>
    <row r="1168" x14ac:dyDescent="0.25"/>
    <row r="1169" x14ac:dyDescent="0.25"/>
    <row r="1170" x14ac:dyDescent="0.25"/>
    <row r="1171" x14ac:dyDescent="0.25"/>
    <row r="1172" x14ac:dyDescent="0.25"/>
    <row r="1173" x14ac:dyDescent="0.25"/>
    <row r="1174" x14ac:dyDescent="0.25"/>
    <row r="1175" x14ac:dyDescent="0.25"/>
    <row r="1176" x14ac:dyDescent="0.25"/>
    <row r="1177" x14ac:dyDescent="0.25"/>
    <row r="1178" x14ac:dyDescent="0.25"/>
    <row r="1179" x14ac:dyDescent="0.25"/>
    <row r="1180" x14ac:dyDescent="0.25"/>
    <row r="1181" x14ac:dyDescent="0.25"/>
    <row r="1182" x14ac:dyDescent="0.25"/>
    <row r="1183" x14ac:dyDescent="0.25"/>
    <row r="1184" x14ac:dyDescent="0.25"/>
    <row r="1185" x14ac:dyDescent="0.25"/>
    <row r="1186" x14ac:dyDescent="0.25"/>
    <row r="1187" x14ac:dyDescent="0.25"/>
    <row r="1188" x14ac:dyDescent="0.25"/>
    <row r="1189" x14ac:dyDescent="0.25"/>
    <row r="1190" x14ac:dyDescent="0.25"/>
    <row r="1191" x14ac:dyDescent="0.25"/>
    <row r="1192" x14ac:dyDescent="0.25"/>
    <row r="1193" x14ac:dyDescent="0.25"/>
    <row r="1194" x14ac:dyDescent="0.25"/>
    <row r="1195" x14ac:dyDescent="0.25"/>
    <row r="1196" x14ac:dyDescent="0.25"/>
    <row r="1197" x14ac:dyDescent="0.25"/>
    <row r="1198" x14ac:dyDescent="0.25"/>
    <row r="1199" x14ac:dyDescent="0.25"/>
    <row r="1200" x14ac:dyDescent="0.25"/>
    <row r="1201" x14ac:dyDescent="0.25"/>
    <row r="1202" x14ac:dyDescent="0.25"/>
    <row r="1203" x14ac:dyDescent="0.25"/>
    <row r="1204" x14ac:dyDescent="0.25"/>
    <row r="1205" x14ac:dyDescent="0.25"/>
    <row r="1206" x14ac:dyDescent="0.25"/>
    <row r="1207" x14ac:dyDescent="0.25"/>
    <row r="1208" x14ac:dyDescent="0.25"/>
    <row r="1209" x14ac:dyDescent="0.25"/>
    <row r="1210" x14ac:dyDescent="0.25"/>
    <row r="1211" x14ac:dyDescent="0.25"/>
    <row r="1212" x14ac:dyDescent="0.25"/>
    <row r="1213" x14ac:dyDescent="0.25"/>
    <row r="1214" x14ac:dyDescent="0.25"/>
    <row r="1215" x14ac:dyDescent="0.25"/>
    <row r="1216" x14ac:dyDescent="0.25"/>
    <row r="1217" x14ac:dyDescent="0.25"/>
    <row r="1218" x14ac:dyDescent="0.25"/>
    <row r="1219" x14ac:dyDescent="0.25"/>
    <row r="1220" x14ac:dyDescent="0.25"/>
    <row r="1221" x14ac:dyDescent="0.25"/>
    <row r="1222" x14ac:dyDescent="0.25"/>
    <row r="1223" x14ac:dyDescent="0.25"/>
    <row r="1224" x14ac:dyDescent="0.25"/>
    <row r="1225" x14ac:dyDescent="0.25"/>
    <row r="1226" x14ac:dyDescent="0.25"/>
    <row r="1227" x14ac:dyDescent="0.25"/>
    <row r="1228" x14ac:dyDescent="0.25"/>
    <row r="1229" x14ac:dyDescent="0.25"/>
    <row r="1230" x14ac:dyDescent="0.25"/>
    <row r="1231" x14ac:dyDescent="0.25"/>
    <row r="1232" x14ac:dyDescent="0.25"/>
    <row r="1233" x14ac:dyDescent="0.25"/>
    <row r="1234" x14ac:dyDescent="0.25"/>
    <row r="1235" x14ac:dyDescent="0.25"/>
    <row r="1236" x14ac:dyDescent="0.25"/>
    <row r="1237" x14ac:dyDescent="0.25"/>
    <row r="1238" x14ac:dyDescent="0.25"/>
    <row r="1239" x14ac:dyDescent="0.25"/>
    <row r="1240" x14ac:dyDescent="0.25"/>
    <row r="1241" x14ac:dyDescent="0.25"/>
    <row r="1242" x14ac:dyDescent="0.25"/>
    <row r="1243" x14ac:dyDescent="0.25"/>
    <row r="1244" x14ac:dyDescent="0.25"/>
    <row r="1245" x14ac:dyDescent="0.25"/>
    <row r="1246" x14ac:dyDescent="0.25"/>
    <row r="1247" x14ac:dyDescent="0.25"/>
    <row r="1248" x14ac:dyDescent="0.25"/>
    <row r="1249" x14ac:dyDescent="0.25"/>
    <row r="1250" x14ac:dyDescent="0.25"/>
    <row r="1251" x14ac:dyDescent="0.25"/>
    <row r="1252" x14ac:dyDescent="0.25"/>
    <row r="1253" x14ac:dyDescent="0.25"/>
    <row r="1254" x14ac:dyDescent="0.25"/>
    <row r="1255" x14ac:dyDescent="0.25"/>
    <row r="1256" x14ac:dyDescent="0.25"/>
    <row r="1257" x14ac:dyDescent="0.25"/>
    <row r="1258" x14ac:dyDescent="0.25"/>
    <row r="1259" x14ac:dyDescent="0.25"/>
    <row r="1260" x14ac:dyDescent="0.25"/>
    <row r="1261" x14ac:dyDescent="0.25"/>
    <row r="1262" x14ac:dyDescent="0.25"/>
    <row r="1263" x14ac:dyDescent="0.25"/>
    <row r="1264" x14ac:dyDescent="0.25"/>
    <row r="1265" x14ac:dyDescent="0.25"/>
    <row r="1266" x14ac:dyDescent="0.25"/>
    <row r="1267" x14ac:dyDescent="0.25"/>
    <row r="1268" x14ac:dyDescent="0.25"/>
    <row r="1269" x14ac:dyDescent="0.25"/>
    <row r="1270" x14ac:dyDescent="0.25"/>
    <row r="1271" x14ac:dyDescent="0.25"/>
    <row r="1272" x14ac:dyDescent="0.25"/>
    <row r="1273" x14ac:dyDescent="0.25"/>
    <row r="1274" x14ac:dyDescent="0.25"/>
    <row r="1275" x14ac:dyDescent="0.25"/>
    <row r="1276" x14ac:dyDescent="0.25"/>
    <row r="1277" x14ac:dyDescent="0.25"/>
    <row r="1278" x14ac:dyDescent="0.25"/>
    <row r="1279" x14ac:dyDescent="0.25"/>
    <row r="1280" x14ac:dyDescent="0.25"/>
    <row r="1281" x14ac:dyDescent="0.25"/>
    <row r="1282" x14ac:dyDescent="0.25"/>
    <row r="1283" x14ac:dyDescent="0.25"/>
    <row r="1284" x14ac:dyDescent="0.25"/>
    <row r="1285" x14ac:dyDescent="0.25"/>
    <row r="1286" x14ac:dyDescent="0.25"/>
    <row r="1287" x14ac:dyDescent="0.25"/>
    <row r="1288" x14ac:dyDescent="0.25"/>
    <row r="1289" x14ac:dyDescent="0.25"/>
    <row r="1290" x14ac:dyDescent="0.25"/>
    <row r="1291" x14ac:dyDescent="0.25"/>
    <row r="1292" x14ac:dyDescent="0.25"/>
    <row r="1293" x14ac:dyDescent="0.25"/>
    <row r="1294" x14ac:dyDescent="0.25"/>
    <row r="1295" x14ac:dyDescent="0.25"/>
    <row r="1296" x14ac:dyDescent="0.25"/>
    <row r="1297" x14ac:dyDescent="0.25"/>
    <row r="1298" x14ac:dyDescent="0.25"/>
    <row r="1299" x14ac:dyDescent="0.25"/>
    <row r="1300" x14ac:dyDescent="0.25"/>
    <row r="1301" x14ac:dyDescent="0.25"/>
    <row r="1302" x14ac:dyDescent="0.25"/>
    <row r="1303" x14ac:dyDescent="0.25"/>
    <row r="1304" x14ac:dyDescent="0.25"/>
    <row r="1305" x14ac:dyDescent="0.25"/>
    <row r="1306" x14ac:dyDescent="0.25"/>
    <row r="1307" x14ac:dyDescent="0.25"/>
    <row r="1308" x14ac:dyDescent="0.25"/>
    <row r="1309" x14ac:dyDescent="0.25"/>
    <row r="1310" x14ac:dyDescent="0.25"/>
    <row r="1311" x14ac:dyDescent="0.25"/>
    <row r="1312" x14ac:dyDescent="0.25"/>
    <row r="1313" x14ac:dyDescent="0.25"/>
    <row r="1314" x14ac:dyDescent="0.25"/>
    <row r="1315" x14ac:dyDescent="0.25"/>
    <row r="1316" x14ac:dyDescent="0.25"/>
    <row r="1317" x14ac:dyDescent="0.25"/>
    <row r="1318" x14ac:dyDescent="0.25"/>
    <row r="1319" x14ac:dyDescent="0.25"/>
    <row r="1320" x14ac:dyDescent="0.25"/>
    <row r="1321" x14ac:dyDescent="0.25"/>
    <row r="1322" x14ac:dyDescent="0.25"/>
    <row r="1323" x14ac:dyDescent="0.25"/>
    <row r="1324" x14ac:dyDescent="0.25"/>
    <row r="1325" x14ac:dyDescent="0.25"/>
    <row r="1326" x14ac:dyDescent="0.25"/>
    <row r="1327" x14ac:dyDescent="0.25"/>
    <row r="1328" x14ac:dyDescent="0.25"/>
    <row r="1329" x14ac:dyDescent="0.25"/>
    <row r="1330" x14ac:dyDescent="0.25"/>
    <row r="1331" x14ac:dyDescent="0.25"/>
    <row r="1332" x14ac:dyDescent="0.25"/>
    <row r="1333" x14ac:dyDescent="0.25"/>
    <row r="1334" x14ac:dyDescent="0.25"/>
    <row r="1335" x14ac:dyDescent="0.25"/>
    <row r="1336" x14ac:dyDescent="0.25"/>
    <row r="1337" x14ac:dyDescent="0.25"/>
    <row r="1338" x14ac:dyDescent="0.25"/>
    <row r="1339" x14ac:dyDescent="0.25"/>
    <row r="1340" x14ac:dyDescent="0.25"/>
    <row r="1341" x14ac:dyDescent="0.25"/>
    <row r="1342" x14ac:dyDescent="0.25"/>
    <row r="1343" x14ac:dyDescent="0.25"/>
    <row r="1344" x14ac:dyDescent="0.25"/>
    <row r="1345" x14ac:dyDescent="0.25"/>
    <row r="1346" x14ac:dyDescent="0.25"/>
    <row r="1347" x14ac:dyDescent="0.25"/>
    <row r="1348" x14ac:dyDescent="0.25"/>
    <row r="1349" x14ac:dyDescent="0.25"/>
    <row r="1350" x14ac:dyDescent="0.25"/>
    <row r="1351" x14ac:dyDescent="0.25"/>
    <row r="1352" x14ac:dyDescent="0.25"/>
    <row r="1353" x14ac:dyDescent="0.25"/>
    <row r="1354" x14ac:dyDescent="0.25"/>
    <row r="1355" x14ac:dyDescent="0.25"/>
    <row r="1356" x14ac:dyDescent="0.25"/>
    <row r="1357" x14ac:dyDescent="0.25"/>
    <row r="1358" x14ac:dyDescent="0.25"/>
    <row r="1359" x14ac:dyDescent="0.25"/>
    <row r="1360" x14ac:dyDescent="0.25"/>
    <row r="1361" x14ac:dyDescent="0.25"/>
    <row r="1362" x14ac:dyDescent="0.25"/>
    <row r="1363" x14ac:dyDescent="0.25"/>
    <row r="1364" x14ac:dyDescent="0.25"/>
    <row r="1365" x14ac:dyDescent="0.25"/>
    <row r="1366" x14ac:dyDescent="0.25"/>
    <row r="1367" x14ac:dyDescent="0.25"/>
    <row r="1368" x14ac:dyDescent="0.25"/>
    <row r="1369" x14ac:dyDescent="0.25"/>
    <row r="1370" x14ac:dyDescent="0.25"/>
    <row r="1371" x14ac:dyDescent="0.25"/>
    <row r="1372" x14ac:dyDescent="0.25"/>
    <row r="1373" x14ac:dyDescent="0.25"/>
    <row r="1374" x14ac:dyDescent="0.25"/>
    <row r="1375" x14ac:dyDescent="0.25"/>
    <row r="1376" x14ac:dyDescent="0.25"/>
    <row r="1377" x14ac:dyDescent="0.25"/>
    <row r="1378" x14ac:dyDescent="0.25"/>
    <row r="1379" x14ac:dyDescent="0.25"/>
    <row r="1380" x14ac:dyDescent="0.25"/>
    <row r="1381" x14ac:dyDescent="0.25"/>
    <row r="1382" x14ac:dyDescent="0.25"/>
    <row r="1383" x14ac:dyDescent="0.25"/>
    <row r="1384" x14ac:dyDescent="0.25"/>
    <row r="1385" x14ac:dyDescent="0.25"/>
    <row r="1386" x14ac:dyDescent="0.25"/>
    <row r="1387" x14ac:dyDescent="0.25"/>
    <row r="1388" x14ac:dyDescent="0.25"/>
    <row r="1389" x14ac:dyDescent="0.25"/>
    <row r="1390" x14ac:dyDescent="0.25"/>
    <row r="1391" x14ac:dyDescent="0.25"/>
    <row r="1392" x14ac:dyDescent="0.25"/>
    <row r="1393" x14ac:dyDescent="0.25"/>
    <row r="1394" x14ac:dyDescent="0.25"/>
    <row r="1395" x14ac:dyDescent="0.25"/>
    <row r="1396" x14ac:dyDescent="0.25"/>
    <row r="1397" x14ac:dyDescent="0.25"/>
    <row r="1398" x14ac:dyDescent="0.25"/>
    <row r="1399" x14ac:dyDescent="0.25"/>
    <row r="1400" x14ac:dyDescent="0.25"/>
    <row r="1401" x14ac:dyDescent="0.25"/>
    <row r="1402" x14ac:dyDescent="0.25"/>
    <row r="1403" x14ac:dyDescent="0.25"/>
    <row r="1404" x14ac:dyDescent="0.25"/>
    <row r="1405" x14ac:dyDescent="0.25"/>
    <row r="1406" x14ac:dyDescent="0.25"/>
    <row r="1407" x14ac:dyDescent="0.25"/>
    <row r="1408" x14ac:dyDescent="0.25"/>
    <row r="1409" x14ac:dyDescent="0.25"/>
    <row r="1410" x14ac:dyDescent="0.25"/>
    <row r="1411" x14ac:dyDescent="0.25"/>
    <row r="1412" x14ac:dyDescent="0.25"/>
    <row r="1413" x14ac:dyDescent="0.25"/>
    <row r="1414" x14ac:dyDescent="0.25"/>
    <row r="1415" x14ac:dyDescent="0.25"/>
    <row r="1416" x14ac:dyDescent="0.25"/>
    <row r="1417" x14ac:dyDescent="0.25"/>
    <row r="1418" x14ac:dyDescent="0.25"/>
    <row r="1419" x14ac:dyDescent="0.25"/>
    <row r="1420" x14ac:dyDescent="0.25"/>
    <row r="1421" x14ac:dyDescent="0.25"/>
    <row r="1422" x14ac:dyDescent="0.25"/>
    <row r="1423" x14ac:dyDescent="0.25"/>
    <row r="1424" x14ac:dyDescent="0.25"/>
    <row r="1425" x14ac:dyDescent="0.25"/>
    <row r="1426" x14ac:dyDescent="0.25"/>
    <row r="1427" x14ac:dyDescent="0.25"/>
    <row r="1428" x14ac:dyDescent="0.25"/>
    <row r="1429" x14ac:dyDescent="0.25"/>
    <row r="1430" x14ac:dyDescent="0.25"/>
    <row r="1431" x14ac:dyDescent="0.25"/>
    <row r="1432" x14ac:dyDescent="0.25"/>
    <row r="1433" x14ac:dyDescent="0.25"/>
    <row r="1434" x14ac:dyDescent="0.25"/>
    <row r="1435" x14ac:dyDescent="0.25"/>
    <row r="1436" x14ac:dyDescent="0.25"/>
    <row r="1437" x14ac:dyDescent="0.25"/>
    <row r="1438" x14ac:dyDescent="0.25"/>
    <row r="1439" x14ac:dyDescent="0.25"/>
    <row r="1440" x14ac:dyDescent="0.25"/>
    <row r="1441" x14ac:dyDescent="0.25"/>
    <row r="1442" x14ac:dyDescent="0.25"/>
    <row r="1443" x14ac:dyDescent="0.25"/>
    <row r="1444" x14ac:dyDescent="0.25"/>
    <row r="1445" x14ac:dyDescent="0.25"/>
    <row r="1446" x14ac:dyDescent="0.25"/>
    <row r="1447" x14ac:dyDescent="0.25"/>
    <row r="1448" x14ac:dyDescent="0.25"/>
    <row r="1449" x14ac:dyDescent="0.25"/>
    <row r="1450" x14ac:dyDescent="0.25"/>
    <row r="1451" x14ac:dyDescent="0.25"/>
    <row r="1452" x14ac:dyDescent="0.25"/>
    <row r="1453" x14ac:dyDescent="0.25"/>
    <row r="1454" x14ac:dyDescent="0.25"/>
    <row r="1455" x14ac:dyDescent="0.25"/>
    <row r="1456" x14ac:dyDescent="0.25"/>
    <row r="1457" x14ac:dyDescent="0.25"/>
    <row r="1458" x14ac:dyDescent="0.25"/>
    <row r="1459" x14ac:dyDescent="0.25"/>
    <row r="1460" x14ac:dyDescent="0.25"/>
    <row r="1461" x14ac:dyDescent="0.25"/>
    <row r="1462" x14ac:dyDescent="0.25"/>
    <row r="1463" x14ac:dyDescent="0.25"/>
    <row r="1464" x14ac:dyDescent="0.25"/>
    <row r="1465" x14ac:dyDescent="0.25"/>
    <row r="1466" x14ac:dyDescent="0.25"/>
    <row r="1467" x14ac:dyDescent="0.25"/>
    <row r="1468" x14ac:dyDescent="0.25"/>
    <row r="1469" x14ac:dyDescent="0.25"/>
    <row r="1470" x14ac:dyDescent="0.25"/>
    <row r="1471" x14ac:dyDescent="0.25"/>
    <row r="1472" x14ac:dyDescent="0.25"/>
    <row r="1473" x14ac:dyDescent="0.25"/>
    <row r="1474" x14ac:dyDescent="0.25"/>
    <row r="1475" x14ac:dyDescent="0.25"/>
    <row r="1476" x14ac:dyDescent="0.25"/>
    <row r="1477" x14ac:dyDescent="0.25"/>
    <row r="1478" x14ac:dyDescent="0.25"/>
    <row r="1479" x14ac:dyDescent="0.25"/>
    <row r="1480" x14ac:dyDescent="0.25"/>
    <row r="1481" x14ac:dyDescent="0.25"/>
    <row r="1482" x14ac:dyDescent="0.25"/>
    <row r="1483" x14ac:dyDescent="0.25"/>
    <row r="1484" x14ac:dyDescent="0.25"/>
    <row r="1485" x14ac:dyDescent="0.25"/>
    <row r="1486" x14ac:dyDescent="0.25"/>
    <row r="1487" x14ac:dyDescent="0.25"/>
    <row r="1488" x14ac:dyDescent="0.25"/>
    <row r="1489" x14ac:dyDescent="0.25"/>
    <row r="1490" x14ac:dyDescent="0.25"/>
    <row r="1491" x14ac:dyDescent="0.25"/>
    <row r="1492" x14ac:dyDescent="0.25"/>
    <row r="1493" x14ac:dyDescent="0.25"/>
    <row r="1494" x14ac:dyDescent="0.25"/>
    <row r="1495" x14ac:dyDescent="0.25"/>
    <row r="1496" x14ac:dyDescent="0.25"/>
    <row r="1497" x14ac:dyDescent="0.25"/>
    <row r="1498" x14ac:dyDescent="0.25"/>
    <row r="1499" x14ac:dyDescent="0.25"/>
    <row r="1500" x14ac:dyDescent="0.25"/>
    <row r="1501" x14ac:dyDescent="0.25"/>
    <row r="1502" x14ac:dyDescent="0.25"/>
    <row r="1503" x14ac:dyDescent="0.25"/>
    <row r="1504" x14ac:dyDescent="0.25"/>
    <row r="1505" x14ac:dyDescent="0.25"/>
    <row r="1506" x14ac:dyDescent="0.25"/>
    <row r="1507" x14ac:dyDescent="0.25"/>
    <row r="1508" x14ac:dyDescent="0.25"/>
    <row r="1509" x14ac:dyDescent="0.25"/>
    <row r="1510" x14ac:dyDescent="0.25"/>
    <row r="1511" x14ac:dyDescent="0.25"/>
    <row r="1512" x14ac:dyDescent="0.25"/>
    <row r="1513" x14ac:dyDescent="0.25"/>
    <row r="1514" x14ac:dyDescent="0.25"/>
    <row r="1515" x14ac:dyDescent="0.25"/>
    <row r="1516" x14ac:dyDescent="0.25"/>
    <row r="1517" x14ac:dyDescent="0.25"/>
    <row r="1518" x14ac:dyDescent="0.25"/>
    <row r="1519" x14ac:dyDescent="0.25"/>
    <row r="1520" x14ac:dyDescent="0.25"/>
    <row r="1521" x14ac:dyDescent="0.25"/>
    <row r="1522" x14ac:dyDescent="0.25"/>
    <row r="1523" x14ac:dyDescent="0.25"/>
    <row r="1524" x14ac:dyDescent="0.25"/>
    <row r="1525" x14ac:dyDescent="0.25"/>
    <row r="1526" x14ac:dyDescent="0.25"/>
    <row r="1527" x14ac:dyDescent="0.25"/>
    <row r="1528" x14ac:dyDescent="0.25"/>
    <row r="1529" x14ac:dyDescent="0.25"/>
    <row r="1530" x14ac:dyDescent="0.25"/>
    <row r="1531" x14ac:dyDescent="0.25"/>
    <row r="1532" x14ac:dyDescent="0.25"/>
    <row r="1533" x14ac:dyDescent="0.25"/>
    <row r="1534" x14ac:dyDescent="0.25"/>
    <row r="1535" x14ac:dyDescent="0.25"/>
    <row r="1536" x14ac:dyDescent="0.25"/>
    <row r="1537" x14ac:dyDescent="0.25"/>
    <row r="1538" x14ac:dyDescent="0.25"/>
    <row r="1539" x14ac:dyDescent="0.25"/>
    <row r="1540" x14ac:dyDescent="0.25"/>
    <row r="1541" x14ac:dyDescent="0.25"/>
    <row r="1542" x14ac:dyDescent="0.25"/>
    <row r="1543" x14ac:dyDescent="0.25"/>
    <row r="1544" x14ac:dyDescent="0.25"/>
    <row r="1545" x14ac:dyDescent="0.25"/>
    <row r="1546" x14ac:dyDescent="0.25"/>
    <row r="1547" x14ac:dyDescent="0.25"/>
    <row r="1548" x14ac:dyDescent="0.25"/>
    <row r="1549" x14ac:dyDescent="0.25"/>
    <row r="1550" x14ac:dyDescent="0.25"/>
    <row r="1551" x14ac:dyDescent="0.25"/>
    <row r="1552" x14ac:dyDescent="0.25"/>
    <row r="1553" x14ac:dyDescent="0.25"/>
    <row r="1554" x14ac:dyDescent="0.25"/>
    <row r="1555" x14ac:dyDescent="0.25"/>
    <row r="1556" x14ac:dyDescent="0.25"/>
    <row r="1557" x14ac:dyDescent="0.25"/>
    <row r="1558" x14ac:dyDescent="0.25"/>
    <row r="1559" x14ac:dyDescent="0.25"/>
    <row r="1560" x14ac:dyDescent="0.25"/>
    <row r="1561" x14ac:dyDescent="0.25"/>
    <row r="1562" x14ac:dyDescent="0.25"/>
    <row r="1563" x14ac:dyDescent="0.25"/>
    <row r="1564" x14ac:dyDescent="0.25"/>
    <row r="1565" x14ac:dyDescent="0.25"/>
    <row r="1566" x14ac:dyDescent="0.25"/>
    <row r="1567" x14ac:dyDescent="0.25"/>
    <row r="1568" x14ac:dyDescent="0.25"/>
    <row r="1569" x14ac:dyDescent="0.25"/>
    <row r="1570" x14ac:dyDescent="0.25"/>
    <row r="1571" x14ac:dyDescent="0.25"/>
    <row r="1572" x14ac:dyDescent="0.25"/>
    <row r="1573" x14ac:dyDescent="0.25"/>
    <row r="1574" x14ac:dyDescent="0.25"/>
    <row r="1575" x14ac:dyDescent="0.25"/>
    <row r="1576" x14ac:dyDescent="0.25"/>
    <row r="1577" x14ac:dyDescent="0.25"/>
    <row r="1578" x14ac:dyDescent="0.25"/>
    <row r="1579" x14ac:dyDescent="0.25"/>
    <row r="1580" x14ac:dyDescent="0.25"/>
    <row r="1581" x14ac:dyDescent="0.25"/>
    <row r="1582" x14ac:dyDescent="0.25"/>
    <row r="1583" x14ac:dyDescent="0.25"/>
    <row r="1584" x14ac:dyDescent="0.25"/>
    <row r="1585" x14ac:dyDescent="0.25"/>
    <row r="1586" x14ac:dyDescent="0.25"/>
    <row r="1587" x14ac:dyDescent="0.25"/>
    <row r="1588" x14ac:dyDescent="0.25"/>
    <row r="1589" x14ac:dyDescent="0.25"/>
    <row r="1590" x14ac:dyDescent="0.25"/>
    <row r="1591" x14ac:dyDescent="0.25"/>
    <row r="1592" x14ac:dyDescent="0.25"/>
    <row r="1593" x14ac:dyDescent="0.25"/>
    <row r="1594" x14ac:dyDescent="0.25"/>
    <row r="1595" x14ac:dyDescent="0.25"/>
    <row r="1596" x14ac:dyDescent="0.25"/>
    <row r="1597" x14ac:dyDescent="0.25"/>
    <row r="1598" x14ac:dyDescent="0.25"/>
    <row r="1599" x14ac:dyDescent="0.25"/>
    <row r="1600" x14ac:dyDescent="0.25"/>
    <row r="1601" x14ac:dyDescent="0.25"/>
    <row r="1602" x14ac:dyDescent="0.25"/>
    <row r="1603" x14ac:dyDescent="0.25"/>
    <row r="1604" x14ac:dyDescent="0.25"/>
    <row r="1605" x14ac:dyDescent="0.25"/>
    <row r="1606" x14ac:dyDescent="0.25"/>
    <row r="1607" x14ac:dyDescent="0.25"/>
    <row r="1608" x14ac:dyDescent="0.25"/>
    <row r="1609" x14ac:dyDescent="0.25"/>
    <row r="1610" x14ac:dyDescent="0.25"/>
    <row r="1611" x14ac:dyDescent="0.25"/>
    <row r="1612" x14ac:dyDescent="0.25"/>
    <row r="1613" x14ac:dyDescent="0.25"/>
    <row r="1614" x14ac:dyDescent="0.25"/>
    <row r="1615" x14ac:dyDescent="0.25"/>
    <row r="1616" x14ac:dyDescent="0.25"/>
    <row r="1617" x14ac:dyDescent="0.25"/>
    <row r="1618" x14ac:dyDescent="0.25"/>
    <row r="1619" x14ac:dyDescent="0.25"/>
    <row r="1620" x14ac:dyDescent="0.25"/>
    <row r="1621" x14ac:dyDescent="0.25"/>
    <row r="1622" x14ac:dyDescent="0.25"/>
    <row r="1623" x14ac:dyDescent="0.25"/>
    <row r="1624" x14ac:dyDescent="0.25"/>
    <row r="1625" x14ac:dyDescent="0.25"/>
    <row r="1626" x14ac:dyDescent="0.25"/>
    <row r="1627" x14ac:dyDescent="0.25"/>
    <row r="1628" x14ac:dyDescent="0.25"/>
    <row r="1629" x14ac:dyDescent="0.25"/>
    <row r="1630" x14ac:dyDescent="0.25"/>
    <row r="1631" x14ac:dyDescent="0.25"/>
    <row r="1632" x14ac:dyDescent="0.25"/>
    <row r="1633" x14ac:dyDescent="0.25"/>
    <row r="1634" x14ac:dyDescent="0.25"/>
    <row r="1635" x14ac:dyDescent="0.25"/>
    <row r="1636" x14ac:dyDescent="0.25"/>
    <row r="1637" x14ac:dyDescent="0.25"/>
    <row r="1638" x14ac:dyDescent="0.25"/>
    <row r="1639" x14ac:dyDescent="0.25"/>
    <row r="1640" x14ac:dyDescent="0.25"/>
    <row r="1641" x14ac:dyDescent="0.25"/>
    <row r="1642" x14ac:dyDescent="0.25"/>
    <row r="1643" x14ac:dyDescent="0.25"/>
    <row r="1644" x14ac:dyDescent="0.25"/>
    <row r="1645" x14ac:dyDescent="0.25"/>
    <row r="1646" x14ac:dyDescent="0.25"/>
    <row r="1647" x14ac:dyDescent="0.25"/>
    <row r="1648" x14ac:dyDescent="0.25"/>
    <row r="1649" x14ac:dyDescent="0.25"/>
    <row r="1650" x14ac:dyDescent="0.25"/>
    <row r="1651" x14ac:dyDescent="0.25"/>
    <row r="1652" x14ac:dyDescent="0.25"/>
    <row r="1653" x14ac:dyDescent="0.25"/>
    <row r="1654" x14ac:dyDescent="0.25"/>
    <row r="1655" x14ac:dyDescent="0.25"/>
    <row r="1656" x14ac:dyDescent="0.25"/>
    <row r="1657" x14ac:dyDescent="0.25"/>
    <row r="1658" x14ac:dyDescent="0.25"/>
    <row r="1659" x14ac:dyDescent="0.25"/>
    <row r="1660" x14ac:dyDescent="0.25"/>
    <row r="1661" x14ac:dyDescent="0.25"/>
    <row r="1662" x14ac:dyDescent="0.25"/>
    <row r="1663" x14ac:dyDescent="0.25"/>
    <row r="1664" x14ac:dyDescent="0.25"/>
    <row r="1665" x14ac:dyDescent="0.25"/>
    <row r="1666" x14ac:dyDescent="0.25"/>
    <row r="1667" x14ac:dyDescent="0.25"/>
    <row r="1668" x14ac:dyDescent="0.25"/>
    <row r="1669" x14ac:dyDescent="0.25"/>
    <row r="1670" x14ac:dyDescent="0.25"/>
    <row r="1671" x14ac:dyDescent="0.25"/>
    <row r="1672" x14ac:dyDescent="0.25"/>
    <row r="1673" x14ac:dyDescent="0.25"/>
    <row r="1674" x14ac:dyDescent="0.25"/>
    <row r="1675" x14ac:dyDescent="0.25"/>
    <row r="1676" x14ac:dyDescent="0.25"/>
    <row r="1677" x14ac:dyDescent="0.25"/>
    <row r="1678" x14ac:dyDescent="0.25"/>
    <row r="1679" x14ac:dyDescent="0.25"/>
    <row r="1680" x14ac:dyDescent="0.25"/>
    <row r="1681" x14ac:dyDescent="0.25"/>
    <row r="1682" x14ac:dyDescent="0.25"/>
    <row r="1683" x14ac:dyDescent="0.25"/>
    <row r="1684" x14ac:dyDescent="0.25"/>
    <row r="1685" x14ac:dyDescent="0.25"/>
    <row r="1686" x14ac:dyDescent="0.25"/>
    <row r="1687" x14ac:dyDescent="0.25"/>
    <row r="1688" x14ac:dyDescent="0.25"/>
    <row r="1689" x14ac:dyDescent="0.25"/>
    <row r="1690" x14ac:dyDescent="0.25"/>
    <row r="1691" x14ac:dyDescent="0.25"/>
    <row r="1692" x14ac:dyDescent="0.25"/>
    <row r="1693" x14ac:dyDescent="0.25"/>
    <row r="1694" x14ac:dyDescent="0.25"/>
    <row r="1695" x14ac:dyDescent="0.25"/>
    <row r="1696" x14ac:dyDescent="0.25"/>
    <row r="1697" x14ac:dyDescent="0.25"/>
    <row r="1698" x14ac:dyDescent="0.25"/>
    <row r="1699" x14ac:dyDescent="0.25"/>
    <row r="1700" x14ac:dyDescent="0.25"/>
    <row r="1701" x14ac:dyDescent="0.25"/>
    <row r="1702" x14ac:dyDescent="0.25"/>
    <row r="1703" x14ac:dyDescent="0.25"/>
    <row r="1704" x14ac:dyDescent="0.25"/>
    <row r="1705" x14ac:dyDescent="0.25"/>
    <row r="1706" x14ac:dyDescent="0.25"/>
    <row r="1707" x14ac:dyDescent="0.25"/>
    <row r="1708" x14ac:dyDescent="0.25"/>
    <row r="1709" x14ac:dyDescent="0.25"/>
    <row r="1710" x14ac:dyDescent="0.25"/>
    <row r="1711" x14ac:dyDescent="0.25"/>
    <row r="1712" x14ac:dyDescent="0.25"/>
    <row r="1713" x14ac:dyDescent="0.25"/>
    <row r="1714" x14ac:dyDescent="0.25"/>
    <row r="1715" x14ac:dyDescent="0.25"/>
    <row r="1716" x14ac:dyDescent="0.25"/>
    <row r="1717" x14ac:dyDescent="0.25"/>
    <row r="1718" x14ac:dyDescent="0.25"/>
    <row r="1719" x14ac:dyDescent="0.25"/>
    <row r="1720" x14ac:dyDescent="0.25"/>
    <row r="1721" x14ac:dyDescent="0.25"/>
    <row r="1722" x14ac:dyDescent="0.25"/>
    <row r="1723" x14ac:dyDescent="0.25"/>
    <row r="1724" x14ac:dyDescent="0.25"/>
    <row r="1725" x14ac:dyDescent="0.25"/>
    <row r="1726" x14ac:dyDescent="0.25"/>
    <row r="1727" x14ac:dyDescent="0.25"/>
    <row r="1728" x14ac:dyDescent="0.25"/>
    <row r="1729" x14ac:dyDescent="0.25"/>
    <row r="1730" x14ac:dyDescent="0.25"/>
    <row r="1731" x14ac:dyDescent="0.25"/>
    <row r="1732" x14ac:dyDescent="0.25"/>
    <row r="1733" x14ac:dyDescent="0.25"/>
    <row r="1734" x14ac:dyDescent="0.25"/>
    <row r="1735" x14ac:dyDescent="0.25"/>
    <row r="1736" x14ac:dyDescent="0.25"/>
    <row r="1737" x14ac:dyDescent="0.25"/>
    <row r="1738" x14ac:dyDescent="0.25"/>
    <row r="1739" x14ac:dyDescent="0.25"/>
    <row r="1740" x14ac:dyDescent="0.25"/>
    <row r="1741" x14ac:dyDescent="0.25"/>
    <row r="1742" x14ac:dyDescent="0.25"/>
    <row r="1743" x14ac:dyDescent="0.25"/>
    <row r="1744" x14ac:dyDescent="0.25"/>
    <row r="1745" x14ac:dyDescent="0.25"/>
    <row r="1746" x14ac:dyDescent="0.25"/>
    <row r="1747" x14ac:dyDescent="0.25"/>
    <row r="1748" x14ac:dyDescent="0.25"/>
    <row r="1749" x14ac:dyDescent="0.25"/>
    <row r="1750" x14ac:dyDescent="0.25"/>
    <row r="1751" x14ac:dyDescent="0.25"/>
    <row r="1752" x14ac:dyDescent="0.25"/>
    <row r="1753" x14ac:dyDescent="0.25"/>
    <row r="1754" x14ac:dyDescent="0.25"/>
    <row r="1755" x14ac:dyDescent="0.25"/>
    <row r="1756" x14ac:dyDescent="0.25"/>
    <row r="1757" x14ac:dyDescent="0.25"/>
    <row r="1758" x14ac:dyDescent="0.25"/>
    <row r="1759" x14ac:dyDescent="0.25"/>
    <row r="1760" x14ac:dyDescent="0.25"/>
    <row r="1761" x14ac:dyDescent="0.25"/>
    <row r="1762" x14ac:dyDescent="0.25"/>
    <row r="1763" x14ac:dyDescent="0.25"/>
    <row r="1764" x14ac:dyDescent="0.25"/>
    <row r="1765" x14ac:dyDescent="0.25"/>
    <row r="1766" x14ac:dyDescent="0.25"/>
    <row r="1767" x14ac:dyDescent="0.25"/>
    <row r="1768" x14ac:dyDescent="0.25"/>
    <row r="1769" x14ac:dyDescent="0.25"/>
    <row r="1770" x14ac:dyDescent="0.25"/>
    <row r="1771" x14ac:dyDescent="0.25"/>
    <row r="1772" x14ac:dyDescent="0.25"/>
    <row r="1773" x14ac:dyDescent="0.25"/>
    <row r="1774" x14ac:dyDescent="0.25"/>
    <row r="1775" x14ac:dyDescent="0.25"/>
    <row r="1776" x14ac:dyDescent="0.25"/>
    <row r="1777" x14ac:dyDescent="0.25"/>
    <row r="1778" x14ac:dyDescent="0.25"/>
    <row r="1779" x14ac:dyDescent="0.25"/>
    <row r="1780" x14ac:dyDescent="0.25"/>
    <row r="1781" x14ac:dyDescent="0.25"/>
    <row r="1782" x14ac:dyDescent="0.25"/>
    <row r="1783" x14ac:dyDescent="0.25"/>
    <row r="1784" x14ac:dyDescent="0.25"/>
    <row r="1785" x14ac:dyDescent="0.25"/>
    <row r="1786" x14ac:dyDescent="0.25"/>
    <row r="1787" x14ac:dyDescent="0.25"/>
    <row r="1788" x14ac:dyDescent="0.25"/>
    <row r="1789" x14ac:dyDescent="0.25"/>
    <row r="1790" x14ac:dyDescent="0.25"/>
    <row r="1791" x14ac:dyDescent="0.25"/>
    <row r="1792" x14ac:dyDescent="0.25"/>
    <row r="1793" x14ac:dyDescent="0.25"/>
    <row r="1794" x14ac:dyDescent="0.25"/>
    <row r="1795" x14ac:dyDescent="0.25"/>
    <row r="1796" x14ac:dyDescent="0.25"/>
    <row r="1797" x14ac:dyDescent="0.25"/>
    <row r="1798" x14ac:dyDescent="0.25"/>
    <row r="1799" x14ac:dyDescent="0.25"/>
    <row r="1800" x14ac:dyDescent="0.25"/>
    <row r="1801" x14ac:dyDescent="0.25"/>
    <row r="1802" x14ac:dyDescent="0.25"/>
    <row r="1803" x14ac:dyDescent="0.25"/>
    <row r="1804" x14ac:dyDescent="0.25"/>
    <row r="1805" x14ac:dyDescent="0.25"/>
    <row r="1806" x14ac:dyDescent="0.25"/>
    <row r="1807" x14ac:dyDescent="0.25"/>
    <row r="1808" x14ac:dyDescent="0.25"/>
    <row r="1809" x14ac:dyDescent="0.25"/>
    <row r="1810" x14ac:dyDescent="0.25"/>
    <row r="1811" x14ac:dyDescent="0.25"/>
    <row r="1812" x14ac:dyDescent="0.25"/>
    <row r="1813" x14ac:dyDescent="0.25"/>
    <row r="1814" x14ac:dyDescent="0.25"/>
    <row r="1815" x14ac:dyDescent="0.25"/>
    <row r="1816" x14ac:dyDescent="0.25"/>
    <row r="1817" x14ac:dyDescent="0.25"/>
    <row r="1818" x14ac:dyDescent="0.25"/>
    <row r="1819" x14ac:dyDescent="0.25"/>
    <row r="1820" x14ac:dyDescent="0.25"/>
    <row r="1821" x14ac:dyDescent="0.25"/>
    <row r="1822" x14ac:dyDescent="0.25"/>
    <row r="1823" x14ac:dyDescent="0.25"/>
    <row r="1824" x14ac:dyDescent="0.25"/>
    <row r="1825" x14ac:dyDescent="0.25"/>
    <row r="1826" x14ac:dyDescent="0.25"/>
    <row r="1827" x14ac:dyDescent="0.25"/>
    <row r="1828" x14ac:dyDescent="0.25"/>
    <row r="1829" x14ac:dyDescent="0.25"/>
    <row r="1830" x14ac:dyDescent="0.25"/>
    <row r="1831" x14ac:dyDescent="0.25"/>
    <row r="1832" x14ac:dyDescent="0.25"/>
    <row r="1833" x14ac:dyDescent="0.25"/>
    <row r="1834" x14ac:dyDescent="0.25"/>
    <row r="1835" x14ac:dyDescent="0.25"/>
    <row r="1836" x14ac:dyDescent="0.25"/>
    <row r="1837" x14ac:dyDescent="0.25"/>
    <row r="1838" x14ac:dyDescent="0.25"/>
    <row r="1839" x14ac:dyDescent="0.25"/>
    <row r="1840" x14ac:dyDescent="0.25"/>
    <row r="1841" x14ac:dyDescent="0.25"/>
    <row r="1842" x14ac:dyDescent="0.25"/>
    <row r="1843" x14ac:dyDescent="0.25"/>
    <row r="1844" x14ac:dyDescent="0.25"/>
    <row r="1845" x14ac:dyDescent="0.25"/>
    <row r="1846" x14ac:dyDescent="0.25"/>
    <row r="1847" x14ac:dyDescent="0.25"/>
    <row r="1848" x14ac:dyDescent="0.25"/>
    <row r="1849" x14ac:dyDescent="0.25"/>
    <row r="1850" x14ac:dyDescent="0.25"/>
    <row r="1851" x14ac:dyDescent="0.25"/>
    <row r="1852" x14ac:dyDescent="0.25"/>
    <row r="1853" x14ac:dyDescent="0.25"/>
    <row r="1854" x14ac:dyDescent="0.25"/>
    <row r="1855" x14ac:dyDescent="0.25"/>
    <row r="1856" x14ac:dyDescent="0.25"/>
    <row r="1857" x14ac:dyDescent="0.25"/>
    <row r="1858" x14ac:dyDescent="0.25"/>
    <row r="1859" x14ac:dyDescent="0.25"/>
    <row r="1860" x14ac:dyDescent="0.25"/>
    <row r="1861" x14ac:dyDescent="0.25"/>
    <row r="1862" x14ac:dyDescent="0.25"/>
    <row r="1863" x14ac:dyDescent="0.25"/>
    <row r="1864" x14ac:dyDescent="0.25"/>
    <row r="1865" x14ac:dyDescent="0.25"/>
    <row r="1866" x14ac:dyDescent="0.25"/>
    <row r="1867" x14ac:dyDescent="0.25"/>
    <row r="1868" x14ac:dyDescent="0.25"/>
    <row r="1869" x14ac:dyDescent="0.25"/>
    <row r="1870" x14ac:dyDescent="0.25"/>
    <row r="1871" x14ac:dyDescent="0.25"/>
    <row r="1872" x14ac:dyDescent="0.25"/>
    <row r="1873" x14ac:dyDescent="0.25"/>
    <row r="1874" x14ac:dyDescent="0.25"/>
    <row r="1875" x14ac:dyDescent="0.25"/>
    <row r="1876" x14ac:dyDescent="0.25"/>
    <row r="1877" x14ac:dyDescent="0.25"/>
    <row r="1878" x14ac:dyDescent="0.25"/>
    <row r="1879" x14ac:dyDescent="0.25"/>
    <row r="1880" x14ac:dyDescent="0.25"/>
    <row r="1881" x14ac:dyDescent="0.25"/>
    <row r="1882" x14ac:dyDescent="0.25"/>
    <row r="1883" x14ac:dyDescent="0.25"/>
    <row r="1884" x14ac:dyDescent="0.25"/>
    <row r="1885" x14ac:dyDescent="0.25"/>
    <row r="1886" x14ac:dyDescent="0.25"/>
    <row r="1887" x14ac:dyDescent="0.25"/>
    <row r="1888" x14ac:dyDescent="0.25"/>
    <row r="1889" x14ac:dyDescent="0.25"/>
    <row r="1890" x14ac:dyDescent="0.25"/>
    <row r="1891" x14ac:dyDescent="0.25"/>
    <row r="1892" x14ac:dyDescent="0.25"/>
    <row r="1893" x14ac:dyDescent="0.25"/>
    <row r="1894" x14ac:dyDescent="0.25"/>
    <row r="1895" x14ac:dyDescent="0.25"/>
    <row r="1896" x14ac:dyDescent="0.25"/>
    <row r="1897" x14ac:dyDescent="0.25"/>
    <row r="1898" x14ac:dyDescent="0.25"/>
    <row r="1899" x14ac:dyDescent="0.25"/>
    <row r="1900" x14ac:dyDescent="0.25"/>
    <row r="1901" x14ac:dyDescent="0.25"/>
    <row r="1902" x14ac:dyDescent="0.25"/>
    <row r="1903" x14ac:dyDescent="0.25"/>
    <row r="1904" x14ac:dyDescent="0.25"/>
    <row r="1905" x14ac:dyDescent="0.25"/>
    <row r="1906" x14ac:dyDescent="0.25"/>
    <row r="1907" x14ac:dyDescent="0.25"/>
    <row r="1908" x14ac:dyDescent="0.25"/>
    <row r="1909" x14ac:dyDescent="0.25"/>
    <row r="1910" x14ac:dyDescent="0.25"/>
    <row r="1911" x14ac:dyDescent="0.25"/>
    <row r="1912" x14ac:dyDescent="0.25"/>
    <row r="1913" x14ac:dyDescent="0.25"/>
    <row r="1914" x14ac:dyDescent="0.25"/>
    <row r="1915" x14ac:dyDescent="0.25"/>
    <row r="1916" x14ac:dyDescent="0.25"/>
    <row r="1917" x14ac:dyDescent="0.25"/>
    <row r="1918" x14ac:dyDescent="0.25"/>
    <row r="1919" x14ac:dyDescent="0.25"/>
    <row r="1920" x14ac:dyDescent="0.25"/>
    <row r="1921" x14ac:dyDescent="0.25"/>
    <row r="1922" x14ac:dyDescent="0.25"/>
    <row r="1923" x14ac:dyDescent="0.25"/>
    <row r="1924" x14ac:dyDescent="0.25"/>
    <row r="1925" x14ac:dyDescent="0.25"/>
    <row r="1926" x14ac:dyDescent="0.25"/>
    <row r="1927" x14ac:dyDescent="0.25"/>
    <row r="1928" x14ac:dyDescent="0.25"/>
    <row r="1929" x14ac:dyDescent="0.25"/>
    <row r="1930" x14ac:dyDescent="0.25"/>
    <row r="1931" x14ac:dyDescent="0.25"/>
    <row r="1932" x14ac:dyDescent="0.25"/>
    <row r="1933" x14ac:dyDescent="0.25"/>
    <row r="1934" x14ac:dyDescent="0.25"/>
    <row r="1935" x14ac:dyDescent="0.25"/>
    <row r="1936" x14ac:dyDescent="0.25"/>
    <row r="1937" x14ac:dyDescent="0.25"/>
    <row r="1938" x14ac:dyDescent="0.25"/>
    <row r="1939" x14ac:dyDescent="0.25"/>
    <row r="1940" x14ac:dyDescent="0.25"/>
    <row r="1941" x14ac:dyDescent="0.25"/>
    <row r="1942" x14ac:dyDescent="0.25"/>
    <row r="1943" x14ac:dyDescent="0.25"/>
    <row r="1944" x14ac:dyDescent="0.25"/>
    <row r="1945" x14ac:dyDescent="0.25"/>
    <row r="1946" x14ac:dyDescent="0.25"/>
    <row r="1947" x14ac:dyDescent="0.25"/>
    <row r="1948" x14ac:dyDescent="0.25"/>
    <row r="1949" x14ac:dyDescent="0.25"/>
    <row r="1950" x14ac:dyDescent="0.25"/>
    <row r="1951" x14ac:dyDescent="0.25"/>
    <row r="1952" x14ac:dyDescent="0.25"/>
    <row r="1953" x14ac:dyDescent="0.25"/>
    <row r="1954" x14ac:dyDescent="0.25"/>
    <row r="1955" x14ac:dyDescent="0.25"/>
    <row r="1956" x14ac:dyDescent="0.25"/>
    <row r="1957" x14ac:dyDescent="0.25"/>
    <row r="1958" x14ac:dyDescent="0.25"/>
    <row r="1959" x14ac:dyDescent="0.25"/>
    <row r="1960" x14ac:dyDescent="0.25"/>
    <row r="1961" x14ac:dyDescent="0.25"/>
    <row r="1962" x14ac:dyDescent="0.25"/>
    <row r="1963" x14ac:dyDescent="0.25"/>
    <row r="1964" x14ac:dyDescent="0.25"/>
    <row r="1965" x14ac:dyDescent="0.25"/>
    <row r="1966" x14ac:dyDescent="0.25"/>
    <row r="1967" x14ac:dyDescent="0.25"/>
    <row r="1968" x14ac:dyDescent="0.25"/>
    <row r="1969" x14ac:dyDescent="0.25"/>
    <row r="1970" x14ac:dyDescent="0.25"/>
    <row r="1971" x14ac:dyDescent="0.25"/>
    <row r="1972" x14ac:dyDescent="0.25"/>
    <row r="1973" x14ac:dyDescent="0.25"/>
    <row r="1974" x14ac:dyDescent="0.25"/>
    <row r="1975" x14ac:dyDescent="0.25"/>
    <row r="1976" x14ac:dyDescent="0.25"/>
    <row r="1977" x14ac:dyDescent="0.25"/>
    <row r="1978" x14ac:dyDescent="0.25"/>
    <row r="1979" x14ac:dyDescent="0.25"/>
    <row r="1980" x14ac:dyDescent="0.25"/>
    <row r="1981" x14ac:dyDescent="0.25"/>
    <row r="1982" x14ac:dyDescent="0.25"/>
    <row r="1983" x14ac:dyDescent="0.25"/>
    <row r="1984" x14ac:dyDescent="0.25"/>
    <row r="1985" x14ac:dyDescent="0.25"/>
    <row r="1986" x14ac:dyDescent="0.25"/>
    <row r="1987" x14ac:dyDescent="0.25"/>
    <row r="1988" x14ac:dyDescent="0.25"/>
    <row r="1989" x14ac:dyDescent="0.25"/>
    <row r="1990" x14ac:dyDescent="0.25"/>
    <row r="1991" x14ac:dyDescent="0.25"/>
    <row r="1992" x14ac:dyDescent="0.25"/>
    <row r="1993" x14ac:dyDescent="0.25"/>
    <row r="1994" x14ac:dyDescent="0.25"/>
    <row r="1995" x14ac:dyDescent="0.25"/>
    <row r="1996" x14ac:dyDescent="0.25"/>
    <row r="1997" x14ac:dyDescent="0.25"/>
    <row r="1998" x14ac:dyDescent="0.25"/>
    <row r="1999" x14ac:dyDescent="0.25"/>
    <row r="2000" x14ac:dyDescent="0.25"/>
    <row r="2001" x14ac:dyDescent="0.25"/>
    <row r="2002" x14ac:dyDescent="0.25"/>
    <row r="2003" x14ac:dyDescent="0.25"/>
    <row r="2004" x14ac:dyDescent="0.25"/>
    <row r="2005" x14ac:dyDescent="0.25"/>
    <row r="2006" x14ac:dyDescent="0.25"/>
    <row r="2007" x14ac:dyDescent="0.25"/>
    <row r="2008" x14ac:dyDescent="0.25"/>
    <row r="2009" x14ac:dyDescent="0.25"/>
    <row r="2010" x14ac:dyDescent="0.25"/>
    <row r="2011" x14ac:dyDescent="0.25"/>
    <row r="2012" x14ac:dyDescent="0.25"/>
    <row r="2013" x14ac:dyDescent="0.25"/>
    <row r="2014" x14ac:dyDescent="0.25"/>
    <row r="2015" x14ac:dyDescent="0.25"/>
    <row r="2016" x14ac:dyDescent="0.25"/>
    <row r="2017" x14ac:dyDescent="0.25"/>
    <row r="2018" x14ac:dyDescent="0.25"/>
    <row r="2019" x14ac:dyDescent="0.25"/>
    <row r="2020" x14ac:dyDescent="0.25"/>
    <row r="2021" x14ac:dyDescent="0.25"/>
    <row r="2022" x14ac:dyDescent="0.25"/>
    <row r="2023" x14ac:dyDescent="0.25"/>
    <row r="2024" x14ac:dyDescent="0.25"/>
    <row r="2025" x14ac:dyDescent="0.25"/>
    <row r="2026" x14ac:dyDescent="0.25"/>
    <row r="2027" x14ac:dyDescent="0.25"/>
    <row r="2028" x14ac:dyDescent="0.25"/>
    <row r="2029" x14ac:dyDescent="0.25"/>
    <row r="2030" x14ac:dyDescent="0.25"/>
    <row r="2031" x14ac:dyDescent="0.25"/>
    <row r="2032" x14ac:dyDescent="0.25"/>
    <row r="2033" x14ac:dyDescent="0.25"/>
    <row r="2034" x14ac:dyDescent="0.25"/>
    <row r="2035" x14ac:dyDescent="0.25"/>
    <row r="2036" x14ac:dyDescent="0.25"/>
    <row r="2037" x14ac:dyDescent="0.25"/>
    <row r="2038" x14ac:dyDescent="0.25"/>
    <row r="2039" x14ac:dyDescent="0.25"/>
    <row r="2040" x14ac:dyDescent="0.25"/>
    <row r="2041" x14ac:dyDescent="0.25"/>
    <row r="2042" x14ac:dyDescent="0.25"/>
    <row r="2043" x14ac:dyDescent="0.25"/>
    <row r="2044" x14ac:dyDescent="0.25"/>
    <row r="2045" x14ac:dyDescent="0.25"/>
    <row r="2046" x14ac:dyDescent="0.25"/>
    <row r="2047" x14ac:dyDescent="0.25"/>
    <row r="2048" x14ac:dyDescent="0.25"/>
    <row r="2049" x14ac:dyDescent="0.25"/>
    <row r="2050" x14ac:dyDescent="0.25"/>
    <row r="2051" x14ac:dyDescent="0.25"/>
    <row r="2052" x14ac:dyDescent="0.25"/>
    <row r="2053" x14ac:dyDescent="0.25"/>
    <row r="2054" x14ac:dyDescent="0.25"/>
    <row r="2055" x14ac:dyDescent="0.25"/>
    <row r="2056" x14ac:dyDescent="0.25"/>
    <row r="2057" x14ac:dyDescent="0.25"/>
    <row r="2058" x14ac:dyDescent="0.25"/>
    <row r="2059" x14ac:dyDescent="0.25"/>
    <row r="2060" x14ac:dyDescent="0.25"/>
    <row r="2061" x14ac:dyDescent="0.25"/>
    <row r="2062" x14ac:dyDescent="0.25"/>
    <row r="2063" x14ac:dyDescent="0.25"/>
    <row r="2064" x14ac:dyDescent="0.25"/>
    <row r="2065" x14ac:dyDescent="0.25"/>
    <row r="2066" x14ac:dyDescent="0.25"/>
    <row r="2067" x14ac:dyDescent="0.25"/>
    <row r="2068" x14ac:dyDescent="0.25"/>
    <row r="2069" x14ac:dyDescent="0.25"/>
    <row r="2070" x14ac:dyDescent="0.25"/>
    <row r="2071" x14ac:dyDescent="0.25"/>
    <row r="2072" x14ac:dyDescent="0.25"/>
    <row r="2073" x14ac:dyDescent="0.25"/>
    <row r="2074" x14ac:dyDescent="0.25"/>
    <row r="2075" x14ac:dyDescent="0.25"/>
    <row r="2076" x14ac:dyDescent="0.25"/>
    <row r="2077" x14ac:dyDescent="0.25"/>
    <row r="2078" x14ac:dyDescent="0.25"/>
    <row r="2079" x14ac:dyDescent="0.25"/>
    <row r="2080" x14ac:dyDescent="0.25"/>
    <row r="2081" x14ac:dyDescent="0.25"/>
    <row r="2082" x14ac:dyDescent="0.25"/>
    <row r="2083" x14ac:dyDescent="0.25"/>
    <row r="2084" x14ac:dyDescent="0.25"/>
    <row r="2085" x14ac:dyDescent="0.25"/>
    <row r="2086" x14ac:dyDescent="0.25"/>
    <row r="2087" x14ac:dyDescent="0.25"/>
    <row r="2088" x14ac:dyDescent="0.25"/>
    <row r="2089" x14ac:dyDescent="0.25"/>
    <row r="2090" x14ac:dyDescent="0.25"/>
    <row r="2091" x14ac:dyDescent="0.25"/>
    <row r="2092" x14ac:dyDescent="0.25"/>
    <row r="2093" x14ac:dyDescent="0.25"/>
    <row r="2094" x14ac:dyDescent="0.25"/>
    <row r="2095" x14ac:dyDescent="0.25"/>
    <row r="2096" x14ac:dyDescent="0.25"/>
    <row r="2097" x14ac:dyDescent="0.25"/>
    <row r="2098" x14ac:dyDescent="0.25"/>
    <row r="2099" x14ac:dyDescent="0.25"/>
    <row r="2100" x14ac:dyDescent="0.25"/>
    <row r="2101" x14ac:dyDescent="0.25"/>
    <row r="2102" x14ac:dyDescent="0.25"/>
    <row r="2103" x14ac:dyDescent="0.25"/>
    <row r="2104" x14ac:dyDescent="0.25"/>
    <row r="2105" x14ac:dyDescent="0.25"/>
    <row r="2106" x14ac:dyDescent="0.25"/>
    <row r="2107" x14ac:dyDescent="0.25"/>
    <row r="2108" x14ac:dyDescent="0.25"/>
    <row r="2109" x14ac:dyDescent="0.25"/>
    <row r="2110" x14ac:dyDescent="0.25"/>
    <row r="2111" x14ac:dyDescent="0.25"/>
    <row r="2112" x14ac:dyDescent="0.25"/>
    <row r="2113" x14ac:dyDescent="0.25"/>
    <row r="2114" x14ac:dyDescent="0.25"/>
    <row r="2115" x14ac:dyDescent="0.25"/>
    <row r="2116" x14ac:dyDescent="0.25"/>
    <row r="2117" x14ac:dyDescent="0.25"/>
    <row r="2118" x14ac:dyDescent="0.25"/>
    <row r="2119" x14ac:dyDescent="0.25"/>
    <row r="2120" x14ac:dyDescent="0.25"/>
    <row r="2121" x14ac:dyDescent="0.25"/>
    <row r="2122" x14ac:dyDescent="0.25"/>
    <row r="2123" x14ac:dyDescent="0.25"/>
    <row r="2124" x14ac:dyDescent="0.25"/>
    <row r="2125" x14ac:dyDescent="0.25"/>
    <row r="2126" x14ac:dyDescent="0.25"/>
    <row r="2127" x14ac:dyDescent="0.25"/>
    <row r="2128" x14ac:dyDescent="0.25"/>
    <row r="2129" x14ac:dyDescent="0.25"/>
    <row r="2130" x14ac:dyDescent="0.25"/>
    <row r="2131" x14ac:dyDescent="0.25"/>
    <row r="2132" x14ac:dyDescent="0.25"/>
    <row r="2133" x14ac:dyDescent="0.25"/>
    <row r="2134" x14ac:dyDescent="0.25"/>
    <row r="2135" x14ac:dyDescent="0.25"/>
    <row r="2136" x14ac:dyDescent="0.25"/>
    <row r="2137" x14ac:dyDescent="0.25"/>
    <row r="2138" x14ac:dyDescent="0.25"/>
    <row r="2139" x14ac:dyDescent="0.25"/>
    <row r="2140" x14ac:dyDescent="0.25"/>
    <row r="2141" x14ac:dyDescent="0.25"/>
    <row r="2142" x14ac:dyDescent="0.25"/>
    <row r="2143" x14ac:dyDescent="0.25"/>
    <row r="2144" x14ac:dyDescent="0.25"/>
    <row r="2145" x14ac:dyDescent="0.25"/>
    <row r="2146" x14ac:dyDescent="0.25"/>
    <row r="2147" x14ac:dyDescent="0.25"/>
    <row r="2148" x14ac:dyDescent="0.25"/>
    <row r="2149" x14ac:dyDescent="0.25"/>
    <row r="2150" x14ac:dyDescent="0.25"/>
    <row r="2151" x14ac:dyDescent="0.25"/>
    <row r="2152" x14ac:dyDescent="0.25"/>
    <row r="2153" x14ac:dyDescent="0.25"/>
    <row r="2154" x14ac:dyDescent="0.25"/>
    <row r="2155" x14ac:dyDescent="0.25"/>
    <row r="2156" x14ac:dyDescent="0.25"/>
    <row r="2157" x14ac:dyDescent="0.25"/>
    <row r="2158" x14ac:dyDescent="0.25"/>
    <row r="2159" x14ac:dyDescent="0.25"/>
    <row r="2160" x14ac:dyDescent="0.25"/>
    <row r="2161" x14ac:dyDescent="0.25"/>
    <row r="2162" x14ac:dyDescent="0.25"/>
    <row r="2163" x14ac:dyDescent="0.25"/>
    <row r="2164" x14ac:dyDescent="0.25"/>
    <row r="2165" x14ac:dyDescent="0.25"/>
    <row r="2166" x14ac:dyDescent="0.25"/>
    <row r="2167" x14ac:dyDescent="0.25"/>
    <row r="2168" x14ac:dyDescent="0.25"/>
    <row r="2169" x14ac:dyDescent="0.25"/>
    <row r="2170" x14ac:dyDescent="0.25"/>
    <row r="2171" x14ac:dyDescent="0.25"/>
    <row r="2172" x14ac:dyDescent="0.25"/>
    <row r="2173" x14ac:dyDescent="0.25"/>
    <row r="2174" x14ac:dyDescent="0.25"/>
    <row r="2175" x14ac:dyDescent="0.25"/>
    <row r="2176" x14ac:dyDescent="0.25"/>
    <row r="2177" x14ac:dyDescent="0.25"/>
    <row r="2178" x14ac:dyDescent="0.25"/>
    <row r="2179" x14ac:dyDescent="0.25"/>
    <row r="2180" x14ac:dyDescent="0.25"/>
    <row r="2181" x14ac:dyDescent="0.25"/>
    <row r="2182" x14ac:dyDescent="0.25"/>
    <row r="2183" x14ac:dyDescent="0.25"/>
    <row r="2184" x14ac:dyDescent="0.25"/>
    <row r="2185" x14ac:dyDescent="0.25"/>
    <row r="2186" x14ac:dyDescent="0.25"/>
    <row r="2187" x14ac:dyDescent="0.25"/>
    <row r="2188" x14ac:dyDescent="0.25"/>
    <row r="2189" x14ac:dyDescent="0.25"/>
    <row r="2190" x14ac:dyDescent="0.25"/>
    <row r="2191" x14ac:dyDescent="0.25"/>
    <row r="2192" x14ac:dyDescent="0.25"/>
    <row r="2193" x14ac:dyDescent="0.25"/>
    <row r="2194" x14ac:dyDescent="0.25"/>
    <row r="2195" x14ac:dyDescent="0.25"/>
    <row r="2196" x14ac:dyDescent="0.25"/>
    <row r="2197" x14ac:dyDescent="0.25"/>
    <row r="2198" x14ac:dyDescent="0.25"/>
    <row r="2199" x14ac:dyDescent="0.25"/>
    <row r="2200" x14ac:dyDescent="0.25"/>
    <row r="2201" x14ac:dyDescent="0.25"/>
    <row r="2202" x14ac:dyDescent="0.25"/>
    <row r="2203" x14ac:dyDescent="0.25"/>
    <row r="2204" x14ac:dyDescent="0.25"/>
    <row r="2205" x14ac:dyDescent="0.25"/>
    <row r="2206" x14ac:dyDescent="0.25"/>
    <row r="2207" x14ac:dyDescent="0.25"/>
    <row r="2208" x14ac:dyDescent="0.25"/>
    <row r="2209" x14ac:dyDescent="0.25"/>
    <row r="2210" x14ac:dyDescent="0.25"/>
    <row r="2211" x14ac:dyDescent="0.25"/>
    <row r="2212" x14ac:dyDescent="0.25"/>
    <row r="2213" x14ac:dyDescent="0.25"/>
    <row r="2214" x14ac:dyDescent="0.25"/>
    <row r="2215" x14ac:dyDescent="0.25"/>
    <row r="2216" x14ac:dyDescent="0.25"/>
    <row r="2217" x14ac:dyDescent="0.25"/>
    <row r="2218" x14ac:dyDescent="0.25"/>
    <row r="2219" x14ac:dyDescent="0.25"/>
    <row r="2220" x14ac:dyDescent="0.25"/>
    <row r="2221" x14ac:dyDescent="0.25"/>
    <row r="2222" x14ac:dyDescent="0.25"/>
    <row r="2223" x14ac:dyDescent="0.25"/>
    <row r="2224" x14ac:dyDescent="0.25"/>
    <row r="2225" x14ac:dyDescent="0.25"/>
    <row r="2226" x14ac:dyDescent="0.25"/>
    <row r="2227" x14ac:dyDescent="0.25"/>
    <row r="2228" x14ac:dyDescent="0.25"/>
    <row r="2229" x14ac:dyDescent="0.25"/>
    <row r="2230" x14ac:dyDescent="0.25"/>
    <row r="2231" x14ac:dyDescent="0.25"/>
    <row r="2232" x14ac:dyDescent="0.25"/>
    <row r="2233" x14ac:dyDescent="0.25"/>
    <row r="2234" x14ac:dyDescent="0.25"/>
    <row r="2235" x14ac:dyDescent="0.25"/>
    <row r="2236" x14ac:dyDescent="0.25"/>
  </sheetData>
  <autoFilter ref="B8:L592" xr:uid="{865E2711-1CC3-4998-A341-50C34F086666}"/>
  <mergeCells count="8">
    <mergeCell ref="B5:C5"/>
    <mergeCell ref="D5:H5"/>
    <mergeCell ref="B1:K1"/>
    <mergeCell ref="D3:H3"/>
    <mergeCell ref="D4:H4"/>
    <mergeCell ref="B2:H2"/>
    <mergeCell ref="B3:C3"/>
    <mergeCell ref="B4:C4"/>
  </mergeCells>
  <phoneticPr fontId="6" type="noConversion"/>
  <conditionalFormatting sqref="B9:L11 B12:G12 B54:L57 B64:L65 B68:L69 B72:L74 B88:L90 B79:L85 B93:L94 B97:L99 B102:L106 B109:L111 B114:L121 B124:L126 B133:L136 B139:L147 B150:L156 B159:L160 B163:L164 B186:L200 B203:L207 B246:L256 B232:L243 B259:L261 B264:L271 B280:L287 B294:L295 B306:L311 B314:L314 B290:L291 B298:L299 B302:L303 B316:L316 B328:L333 B321:L325 B337:L340 B344:L346 B354:L362 B402:L408 B367:L375 B385:L390 B394:L399 B422:L424 B378:L381 B411:L418 B428:L436 B452:L462 B441:L449 B495:L502 B556:L561 B587:L589 B573:L575 B465:L475 B478:L483 B486:L491 B505:L517 B520:L525 B564:L568 B17:L22 B27:L30 B34:L38 B42:L44 I12 K12:L12 B13:B16 L13:L16 B23:B26 L23:L26 B31:B33 L31:L33 B39:B41 L39:L41 B45:B46 L45:L46 B47:L49 B50:B53 L50:L53 B58:B59 L58:L59 B60:L61 B62:B63 L62:L63 B66:B67 L66:L67 B70:B71 L70:L71 B75:B78 L75:L78 B86:B87 L86:L87 E91 L91:L92 B92 E95 L95:L96 B96 B100:B101 L100:L101 B107:B108 L107:L108 B112:B113 L112:L113 B122:B123 L122:L123 B127:B128 L127:L128 B129:L130 B131:B132 L131:L132 B137:B138 L137:L138 B148:B149 L148:L149 B157:B158 L157:L158 B161:B162 L161:L162 B165:B166 L165:L166 B175:B176 L175:L176 B177:L183 B184:B185 L184:L185 B201:B202 L201:L202 B208:B209 L208:L209 B210:L212 B213:B214 L213:L214 B215:L217 B218:B219 L218:L219 B220:L227 B228:B231 L228:L231 B244:B245 L244:L245 E257 L257:L258 B258 E262 L262:L263 B263 B272:B273 L272:L273 B274:L275 B276:B279 L276:L279 B288:B289 L288:L289 E292 L292:L293 B293 E296 L296:L297 B297 B300:B301 L300:L301 B304:B305 L304:L305 B312:B313 L312:L313 B315:C315 E315:L315 E317 B317:B320 L317:L320 B326:B327 L326:L327 E334 L334:L336 B335:B336 B341:B343 L341:L343 B347:B348 L347:L348 B349:L350 E351 L351:L353 B352:B353 B363:B366 L363:L366 B376:B377 L376:L377 E382:E383 L382:L384 B383:B384 B391:B393 L391:L393 B400:B401 L400:L401 E409 L409:L410 B410 E419:E420 L419:L421 B420:B421 B425:B427 L425:L427 B431:B440 L437:L440 B450:B451 L450:L451 B463:B464 L463:L464 E476 L476:L477 B477 E484 L484:L485 B485 E492:E493 L492:L494 B493:B494 B503:B504 L503:L504 B518:B519 L518:L519 B541:B542 L541:L542 E554 L554:L555 B555 E562 L562:L563 B563 E569:E571 L569:L572 B570:B572 B576:C582 E576:L582 B583:B586 L583:L586 B590:C591 E590:L591 B591:B594 L592:L594">
    <cfRule type="expression" dxfId="734" priority="1145">
      <formula>$A9="SUBITEM"</formula>
    </cfRule>
  </conditionalFormatting>
  <conditionalFormatting sqref="B531:L540 B543:L553 B167:L174 B526:B530 L526:L530 B596 E596 L596">
    <cfRule type="expression" dxfId="733" priority="454">
      <formula>$A167="SUBITEM"</formula>
    </cfRule>
  </conditionalFormatting>
  <conditionalFormatting sqref="C529:K530">
    <cfRule type="expression" dxfId="732" priority="43">
      <formula>$A529="SUBITEM"</formula>
    </cfRule>
  </conditionalFormatting>
  <conditionalFormatting sqref="D17:D19">
    <cfRule type="duplicateValues" dxfId="731" priority="307"/>
  </conditionalFormatting>
  <conditionalFormatting sqref="D17:D22">
    <cfRule type="duplicateValues" dxfId="730" priority="1167"/>
  </conditionalFormatting>
  <conditionalFormatting sqref="D27:D29">
    <cfRule type="duplicateValues" dxfId="729" priority="305"/>
    <cfRule type="duplicateValues" dxfId="728" priority="306"/>
  </conditionalFormatting>
  <conditionalFormatting sqref="D27:D30">
    <cfRule type="duplicateValues" dxfId="727" priority="1151"/>
  </conditionalFormatting>
  <conditionalFormatting sqref="D34:D35">
    <cfRule type="duplicateValues" dxfId="726" priority="247"/>
    <cfRule type="duplicateValues" dxfId="725" priority="246"/>
  </conditionalFormatting>
  <conditionalFormatting sqref="D34:D38">
    <cfRule type="duplicateValues" dxfId="724" priority="1154"/>
  </conditionalFormatting>
  <conditionalFormatting sqref="D42:D43">
    <cfRule type="duplicateValues" dxfId="723" priority="245"/>
    <cfRule type="duplicateValues" dxfId="722" priority="244"/>
    <cfRule type="duplicateValues" dxfId="721" priority="243"/>
  </conditionalFormatting>
  <conditionalFormatting sqref="D42:D44">
    <cfRule type="duplicateValues" dxfId="720" priority="1157"/>
  </conditionalFormatting>
  <conditionalFormatting sqref="D47:D49">
    <cfRule type="duplicateValues" dxfId="719" priority="1160"/>
  </conditionalFormatting>
  <conditionalFormatting sqref="D54:D56">
    <cfRule type="duplicateValues" dxfId="718" priority="304"/>
    <cfRule type="duplicateValues" dxfId="717" priority="302"/>
    <cfRule type="duplicateValues" dxfId="716" priority="303"/>
  </conditionalFormatting>
  <conditionalFormatting sqref="D54:D57">
    <cfRule type="duplicateValues" dxfId="715" priority="1103"/>
  </conditionalFormatting>
  <conditionalFormatting sqref="D60:D61">
    <cfRule type="duplicateValues" dxfId="714" priority="1164"/>
  </conditionalFormatting>
  <conditionalFormatting sqref="D64:D65">
    <cfRule type="duplicateValues" dxfId="713" priority="1101"/>
  </conditionalFormatting>
  <conditionalFormatting sqref="D68:D69">
    <cfRule type="duplicateValues" dxfId="712" priority="1100"/>
  </conditionalFormatting>
  <conditionalFormatting sqref="D72:D74">
    <cfRule type="duplicateValues" dxfId="711" priority="1099"/>
  </conditionalFormatting>
  <conditionalFormatting sqref="D79:D81">
    <cfRule type="duplicateValues" dxfId="710" priority="301"/>
    <cfRule type="duplicateValues" dxfId="709" priority="300"/>
    <cfRule type="duplicateValues" dxfId="708" priority="299"/>
    <cfRule type="duplicateValues" dxfId="707" priority="298"/>
  </conditionalFormatting>
  <conditionalFormatting sqref="D79:D85">
    <cfRule type="duplicateValues" dxfId="706" priority="1097"/>
  </conditionalFormatting>
  <conditionalFormatting sqref="D88:D90">
    <cfRule type="duplicateValues" dxfId="705" priority="1098"/>
  </conditionalFormatting>
  <conditionalFormatting sqref="D93:D94">
    <cfRule type="duplicateValues" dxfId="704" priority="1096"/>
  </conditionalFormatting>
  <conditionalFormatting sqref="D97:D99">
    <cfRule type="duplicateValues" dxfId="703" priority="1095"/>
  </conditionalFormatting>
  <conditionalFormatting sqref="D102:D106">
    <cfRule type="duplicateValues" dxfId="702" priority="1094"/>
  </conditionalFormatting>
  <conditionalFormatting sqref="D109:D111">
    <cfRule type="duplicateValues" dxfId="701" priority="1090"/>
  </conditionalFormatting>
  <conditionalFormatting sqref="D114:D121">
    <cfRule type="duplicateValues" dxfId="700" priority="1089"/>
  </conditionalFormatting>
  <conditionalFormatting sqref="D124:D126">
    <cfRule type="duplicateValues" dxfId="699" priority="1087"/>
  </conditionalFormatting>
  <conditionalFormatting sqref="D129:D130">
    <cfRule type="duplicateValues" dxfId="698" priority="1170"/>
  </conditionalFormatting>
  <conditionalFormatting sqref="D133:D136">
    <cfRule type="duplicateValues" dxfId="697" priority="1084"/>
  </conditionalFormatting>
  <conditionalFormatting sqref="D139:D147">
    <cfRule type="duplicateValues" dxfId="696" priority="1083"/>
  </conditionalFormatting>
  <conditionalFormatting sqref="D150:D156">
    <cfRule type="duplicateValues" dxfId="695" priority="1172"/>
  </conditionalFormatting>
  <conditionalFormatting sqref="D153:D154">
    <cfRule type="duplicateValues" dxfId="694" priority="1073"/>
  </conditionalFormatting>
  <conditionalFormatting sqref="D159:D160">
    <cfRule type="duplicateValues" dxfId="693" priority="1174"/>
  </conditionalFormatting>
  <conditionalFormatting sqref="D160">
    <cfRule type="duplicateValues" dxfId="692" priority="1072"/>
    <cfRule type="duplicateValues" dxfId="691" priority="1071"/>
  </conditionalFormatting>
  <conditionalFormatting sqref="D163:D164">
    <cfRule type="duplicateValues" dxfId="690" priority="1176"/>
  </conditionalFormatting>
  <conditionalFormatting sqref="D164">
    <cfRule type="duplicateValues" dxfId="689" priority="1068"/>
    <cfRule type="duplicateValues" dxfId="688" priority="1070"/>
    <cfRule type="duplicateValues" dxfId="687" priority="1069"/>
  </conditionalFormatting>
  <conditionalFormatting sqref="D167:D174">
    <cfRule type="duplicateValues" dxfId="686" priority="1279"/>
  </conditionalFormatting>
  <conditionalFormatting sqref="D168">
    <cfRule type="duplicateValues" dxfId="685" priority="1063"/>
    <cfRule type="duplicateValues" dxfId="684" priority="1064"/>
    <cfRule type="duplicateValues" dxfId="683" priority="1065"/>
    <cfRule type="duplicateValues" dxfId="682" priority="1066"/>
  </conditionalFormatting>
  <conditionalFormatting sqref="D174">
    <cfRule type="duplicateValues" dxfId="681" priority="1060"/>
    <cfRule type="duplicateValues" dxfId="680" priority="1059"/>
    <cfRule type="duplicateValues" dxfId="679" priority="1062"/>
    <cfRule type="duplicateValues" dxfId="678" priority="1061"/>
  </conditionalFormatting>
  <conditionalFormatting sqref="D177:D183">
    <cfRule type="duplicateValues" dxfId="677" priority="1181"/>
  </conditionalFormatting>
  <conditionalFormatting sqref="D186:D198">
    <cfRule type="duplicateValues" dxfId="676" priority="1058"/>
  </conditionalFormatting>
  <conditionalFormatting sqref="D199:D200">
    <cfRule type="duplicateValues" dxfId="675" priority="1053"/>
  </conditionalFormatting>
  <conditionalFormatting sqref="D203:D207">
    <cfRule type="duplicateValues" dxfId="674" priority="1184"/>
  </conditionalFormatting>
  <conditionalFormatting sqref="D204">
    <cfRule type="duplicateValues" dxfId="673" priority="1052"/>
  </conditionalFormatting>
  <conditionalFormatting sqref="D210:D212">
    <cfRule type="duplicateValues" dxfId="672" priority="1187"/>
  </conditionalFormatting>
  <conditionalFormatting sqref="D215:D217">
    <cfRule type="duplicateValues" dxfId="671" priority="1190"/>
  </conditionalFormatting>
  <conditionalFormatting sqref="D220:D227">
    <cfRule type="duplicateValues" dxfId="670" priority="1193"/>
  </conditionalFormatting>
  <conditionalFormatting sqref="D232:D234">
    <cfRule type="duplicateValues" dxfId="669" priority="293"/>
    <cfRule type="duplicateValues" dxfId="668" priority="292"/>
    <cfRule type="duplicateValues" dxfId="667" priority="294"/>
    <cfRule type="duplicateValues" dxfId="666" priority="297"/>
    <cfRule type="duplicateValues" dxfId="665" priority="295"/>
  </conditionalFormatting>
  <conditionalFormatting sqref="D232:D243">
    <cfRule type="duplicateValues" dxfId="664" priority="1040"/>
  </conditionalFormatting>
  <conditionalFormatting sqref="D241">
    <cfRule type="duplicateValues" dxfId="663" priority="957"/>
  </conditionalFormatting>
  <conditionalFormatting sqref="D246:D256">
    <cfRule type="duplicateValues" dxfId="662" priority="1041"/>
  </conditionalFormatting>
  <conditionalFormatting sqref="D252">
    <cfRule type="duplicateValues" dxfId="661" priority="956"/>
    <cfRule type="duplicateValues" dxfId="660" priority="955"/>
  </conditionalFormatting>
  <conditionalFormatting sqref="D259:D261">
    <cfRule type="duplicateValues" dxfId="659" priority="1039"/>
  </conditionalFormatting>
  <conditionalFormatting sqref="D264:D266">
    <cfRule type="duplicateValues" dxfId="658" priority="1038"/>
  </conditionalFormatting>
  <conditionalFormatting sqref="D267:D271">
    <cfRule type="duplicateValues" dxfId="657" priority="954"/>
  </conditionalFormatting>
  <conditionalFormatting sqref="D274:D275">
    <cfRule type="duplicateValues" dxfId="656" priority="1197"/>
  </conditionalFormatting>
  <conditionalFormatting sqref="D280:D282">
    <cfRule type="duplicateValues" dxfId="655" priority="287"/>
    <cfRule type="duplicateValues" dxfId="654" priority="286"/>
    <cfRule type="duplicateValues" dxfId="653" priority="284"/>
    <cfRule type="duplicateValues" dxfId="652" priority="285"/>
    <cfRule type="duplicateValues" dxfId="651" priority="289"/>
    <cfRule type="duplicateValues" dxfId="650" priority="291"/>
  </conditionalFormatting>
  <conditionalFormatting sqref="D280:D287">
    <cfRule type="duplicateValues" dxfId="649" priority="993"/>
  </conditionalFormatting>
  <conditionalFormatting sqref="D283:D287">
    <cfRule type="duplicateValues" dxfId="648" priority="953"/>
  </conditionalFormatting>
  <conditionalFormatting sqref="D290:D291">
    <cfRule type="duplicateValues" dxfId="647" priority="1200"/>
  </conditionalFormatting>
  <conditionalFormatting sqref="D291">
    <cfRule type="duplicateValues" dxfId="646" priority="951"/>
    <cfRule type="duplicateValues" dxfId="645" priority="952"/>
  </conditionalFormatting>
  <conditionalFormatting sqref="D294:D295">
    <cfRule type="duplicateValues" dxfId="644" priority="992"/>
  </conditionalFormatting>
  <conditionalFormatting sqref="D295">
    <cfRule type="duplicateValues" dxfId="643" priority="949"/>
    <cfRule type="duplicateValues" dxfId="642" priority="948"/>
    <cfRule type="duplicateValues" dxfId="641" priority="950"/>
  </conditionalFormatting>
  <conditionalFormatting sqref="D298:D299">
    <cfRule type="duplicateValues" dxfId="640" priority="1289"/>
  </conditionalFormatting>
  <conditionalFormatting sqref="D299">
    <cfRule type="duplicateValues" dxfId="639" priority="946"/>
    <cfRule type="duplicateValues" dxfId="638" priority="944"/>
    <cfRule type="duplicateValues" dxfId="637" priority="945"/>
    <cfRule type="duplicateValues" dxfId="636" priority="947"/>
  </conditionalFormatting>
  <conditionalFormatting sqref="D302:D303">
    <cfRule type="duplicateValues" dxfId="635" priority="1203"/>
  </conditionalFormatting>
  <conditionalFormatting sqref="D303">
    <cfRule type="duplicateValues" dxfId="634" priority="941"/>
    <cfRule type="duplicateValues" dxfId="633" priority="942"/>
    <cfRule type="duplicateValues" dxfId="632" priority="943"/>
    <cfRule type="duplicateValues" dxfId="631" priority="940"/>
  </conditionalFormatting>
  <conditionalFormatting sqref="D306:D311">
    <cfRule type="duplicateValues" dxfId="630" priority="986"/>
  </conditionalFormatting>
  <conditionalFormatting sqref="D307:D311">
    <cfRule type="duplicateValues" dxfId="629" priority="935"/>
    <cfRule type="duplicateValues" dxfId="628" priority="939"/>
    <cfRule type="duplicateValues" dxfId="627" priority="938"/>
    <cfRule type="duplicateValues" dxfId="626" priority="937"/>
    <cfRule type="duplicateValues" dxfId="625" priority="936"/>
  </conditionalFormatting>
  <conditionalFormatting sqref="D314 D316">
    <cfRule type="duplicateValues" dxfId="624" priority="1206"/>
  </conditionalFormatting>
  <conditionalFormatting sqref="D316">
    <cfRule type="duplicateValues" dxfId="623" priority="934"/>
    <cfRule type="duplicateValues" dxfId="622" priority="933"/>
    <cfRule type="duplicateValues" dxfId="621" priority="932"/>
    <cfRule type="duplicateValues" dxfId="620" priority="931"/>
    <cfRule type="duplicateValues" dxfId="619" priority="930"/>
    <cfRule type="duplicateValues" dxfId="618" priority="929"/>
  </conditionalFormatting>
  <conditionalFormatting sqref="D321:D323">
    <cfRule type="duplicateValues" dxfId="617" priority="276"/>
    <cfRule type="duplicateValues" dxfId="616" priority="277"/>
    <cfRule type="duplicateValues" dxfId="615" priority="279"/>
    <cfRule type="duplicateValues" dxfId="614" priority="281"/>
    <cfRule type="duplicateValues" dxfId="613" priority="283"/>
    <cfRule type="duplicateValues" dxfId="612" priority="275"/>
    <cfRule type="duplicateValues" dxfId="611" priority="274"/>
  </conditionalFormatting>
  <conditionalFormatting sqref="D321:D325">
    <cfRule type="duplicateValues" dxfId="610" priority="1214"/>
  </conditionalFormatting>
  <conditionalFormatting sqref="D324:D325">
    <cfRule type="duplicateValues" dxfId="609" priority="889"/>
    <cfRule type="duplicateValues" dxfId="608" priority="888"/>
    <cfRule type="duplicateValues" dxfId="607" priority="887"/>
    <cfRule type="duplicateValues" dxfId="606" priority="886"/>
    <cfRule type="duplicateValues" dxfId="605" priority="884"/>
    <cfRule type="duplicateValues" dxfId="604" priority="885"/>
    <cfRule type="duplicateValues" dxfId="603" priority="890"/>
  </conditionalFormatting>
  <conditionalFormatting sqref="D328:D333">
    <cfRule type="duplicateValues" dxfId="602" priority="926"/>
  </conditionalFormatting>
  <conditionalFormatting sqref="D329:D333">
    <cfRule type="duplicateValues" dxfId="601" priority="913"/>
    <cfRule type="duplicateValues" dxfId="600" priority="914"/>
  </conditionalFormatting>
  <conditionalFormatting sqref="D337:D338">
    <cfRule type="duplicateValues" dxfId="599" priority="239"/>
    <cfRule type="duplicateValues" dxfId="598" priority="240"/>
    <cfRule type="duplicateValues" dxfId="597" priority="241"/>
    <cfRule type="duplicateValues" dxfId="596" priority="242"/>
  </conditionalFormatting>
  <conditionalFormatting sqref="D337:D340">
    <cfRule type="duplicateValues" dxfId="595" priority="883"/>
  </conditionalFormatting>
  <conditionalFormatting sqref="D339:D340">
    <cfRule type="duplicateValues" dxfId="594" priority="843"/>
    <cfRule type="duplicateValues" dxfId="593" priority="844"/>
    <cfRule type="duplicateValues" dxfId="592" priority="845"/>
    <cfRule type="duplicateValues" dxfId="591" priority="846"/>
    <cfRule type="duplicateValues" dxfId="590" priority="842"/>
    <cfRule type="duplicateValues" dxfId="589" priority="840"/>
    <cfRule type="duplicateValues" dxfId="588" priority="841"/>
  </conditionalFormatting>
  <conditionalFormatting sqref="D344:D345">
    <cfRule type="duplicateValues" dxfId="587" priority="233"/>
    <cfRule type="duplicateValues" dxfId="586" priority="238"/>
    <cfRule type="duplicateValues" dxfId="585" priority="234"/>
    <cfRule type="duplicateValues" dxfId="584" priority="235"/>
    <cfRule type="duplicateValues" dxfId="583" priority="232"/>
  </conditionalFormatting>
  <conditionalFormatting sqref="D344:D346">
    <cfRule type="duplicateValues" dxfId="582" priority="1224"/>
  </conditionalFormatting>
  <conditionalFormatting sqref="D346">
    <cfRule type="duplicateValues" dxfId="581" priority="1217"/>
  </conditionalFormatting>
  <conditionalFormatting sqref="D349:D350">
    <cfRule type="duplicateValues" dxfId="580" priority="1229"/>
  </conditionalFormatting>
  <conditionalFormatting sqref="D350">
    <cfRule type="duplicateValues" dxfId="579" priority="1227"/>
  </conditionalFormatting>
  <conditionalFormatting sqref="D354:D355">
    <cfRule type="duplicateValues" dxfId="578" priority="223"/>
    <cfRule type="duplicateValues" dxfId="577" priority="224"/>
    <cfRule type="duplicateValues" dxfId="576" priority="222"/>
    <cfRule type="duplicateValues" dxfId="575" priority="225"/>
    <cfRule type="duplicateValues" dxfId="574" priority="228"/>
    <cfRule type="duplicateValues" dxfId="573" priority="231"/>
  </conditionalFormatting>
  <conditionalFormatting sqref="D354:D357">
    <cfRule type="duplicateValues" dxfId="572" priority="793"/>
  </conditionalFormatting>
  <conditionalFormatting sqref="D356:D357">
    <cfRule type="duplicateValues" dxfId="571" priority="785"/>
    <cfRule type="duplicateValues" dxfId="570" priority="781"/>
    <cfRule type="duplicateValues" dxfId="569" priority="783"/>
    <cfRule type="duplicateValues" dxfId="568" priority="784"/>
    <cfRule type="duplicateValues" dxfId="567" priority="786"/>
    <cfRule type="duplicateValues" dxfId="566" priority="787"/>
    <cfRule type="duplicateValues" dxfId="565" priority="782"/>
  </conditionalFormatting>
  <conditionalFormatting sqref="D358:D362">
    <cfRule type="duplicateValues" dxfId="564" priority="778"/>
    <cfRule type="duplicateValues" dxfId="563" priority="779"/>
    <cfRule type="duplicateValues" dxfId="562" priority="777"/>
  </conditionalFormatting>
  <conditionalFormatting sqref="D367:D369">
    <cfRule type="duplicateValues" dxfId="561" priority="273"/>
    <cfRule type="duplicateValues" dxfId="560" priority="271"/>
    <cfRule type="duplicateValues" dxfId="559" priority="262"/>
    <cfRule type="duplicateValues" dxfId="558" priority="263"/>
    <cfRule type="duplicateValues" dxfId="557" priority="264"/>
    <cfRule type="duplicateValues" dxfId="556" priority="265"/>
    <cfRule type="duplicateValues" dxfId="555" priority="269"/>
    <cfRule type="duplicateValues" dxfId="554" priority="267"/>
  </conditionalFormatting>
  <conditionalFormatting sqref="D367:D375">
    <cfRule type="duplicateValues" dxfId="553" priority="772"/>
  </conditionalFormatting>
  <conditionalFormatting sqref="D368:D369">
    <cfRule type="duplicateValues" dxfId="552" priority="212"/>
    <cfRule type="duplicateValues" dxfId="551" priority="211"/>
    <cfRule type="duplicateValues" dxfId="550" priority="210"/>
    <cfRule type="duplicateValues" dxfId="549" priority="209"/>
    <cfRule type="duplicateValues" dxfId="548" priority="215"/>
    <cfRule type="duplicateValues" dxfId="547" priority="218"/>
    <cfRule type="duplicateValues" dxfId="546" priority="221"/>
  </conditionalFormatting>
  <conditionalFormatting sqref="D370:D375">
    <cfRule type="duplicateValues" dxfId="545" priority="764"/>
    <cfRule type="duplicateValues" dxfId="544" priority="763"/>
    <cfRule type="duplicateValues" dxfId="543" priority="761"/>
    <cfRule type="duplicateValues" dxfId="542" priority="762"/>
    <cfRule type="duplicateValues" dxfId="541" priority="766"/>
    <cfRule type="duplicateValues" dxfId="540" priority="760"/>
    <cfRule type="duplicateValues" dxfId="539" priority="765"/>
  </conditionalFormatting>
  <conditionalFormatting sqref="D378:D381">
    <cfRule type="duplicateValues" dxfId="538" priority="1231"/>
  </conditionalFormatting>
  <conditionalFormatting sqref="D379">
    <cfRule type="duplicateValues" dxfId="537" priority="722"/>
    <cfRule type="duplicateValues" dxfId="536" priority="723"/>
    <cfRule type="duplicateValues" dxfId="535" priority="724"/>
    <cfRule type="duplicateValues" dxfId="534" priority="725"/>
    <cfRule type="duplicateValues" dxfId="533" priority="727"/>
    <cfRule type="duplicateValues" dxfId="532" priority="728"/>
    <cfRule type="duplicateValues" dxfId="531" priority="729"/>
    <cfRule type="duplicateValues" dxfId="530" priority="726"/>
  </conditionalFormatting>
  <conditionalFormatting sqref="D379:D381">
    <cfRule type="duplicateValues" dxfId="529" priority="1233"/>
    <cfRule type="duplicateValues" dxfId="528" priority="1232"/>
  </conditionalFormatting>
  <conditionalFormatting sqref="D385:D386">
    <cfRule type="duplicateValues" dxfId="527" priority="204"/>
    <cfRule type="duplicateValues" dxfId="526" priority="206"/>
    <cfRule type="duplicateValues" dxfId="525" priority="208"/>
    <cfRule type="duplicateValues" dxfId="524" priority="184"/>
    <cfRule type="duplicateValues" dxfId="523" priority="183"/>
    <cfRule type="duplicateValues" dxfId="522" priority="182"/>
    <cfRule type="duplicateValues" dxfId="521" priority="185"/>
    <cfRule type="duplicateValues" dxfId="520" priority="188"/>
    <cfRule type="duplicateValues" dxfId="519" priority="191"/>
    <cfRule type="duplicateValues" dxfId="518" priority="194"/>
    <cfRule type="duplicateValues" dxfId="517" priority="195"/>
    <cfRule type="duplicateValues" dxfId="516" priority="196"/>
    <cfRule type="duplicateValues" dxfId="515" priority="197"/>
    <cfRule type="duplicateValues" dxfId="514" priority="198"/>
    <cfRule type="duplicateValues" dxfId="513" priority="200"/>
    <cfRule type="duplicateValues" dxfId="512" priority="202"/>
  </conditionalFormatting>
  <conditionalFormatting sqref="D385:D390">
    <cfRule type="duplicateValues" dxfId="511" priority="759"/>
  </conditionalFormatting>
  <conditionalFormatting sqref="D387:D390">
    <cfRule type="duplicateValues" dxfId="510" priority="750"/>
    <cfRule type="duplicateValues" dxfId="509" priority="751"/>
    <cfRule type="duplicateValues" dxfId="508" priority="752"/>
    <cfRule type="duplicateValues" dxfId="507" priority="753"/>
    <cfRule type="duplicateValues" dxfId="506" priority="754"/>
    <cfRule type="duplicateValues" dxfId="505" priority="755"/>
    <cfRule type="duplicateValues" dxfId="504" priority="756"/>
  </conditionalFormatting>
  <conditionalFormatting sqref="D394:D395">
    <cfRule type="duplicateValues" dxfId="503" priority="152"/>
    <cfRule type="duplicateValues" dxfId="502" priority="181"/>
    <cfRule type="duplicateValues" dxfId="501" priority="164"/>
    <cfRule type="duplicateValues" dxfId="500" priority="165"/>
    <cfRule type="duplicateValues" dxfId="499" priority="166"/>
    <cfRule type="duplicateValues" dxfId="498" priority="167"/>
    <cfRule type="duplicateValues" dxfId="497" priority="168"/>
    <cfRule type="duplicateValues" dxfId="496" priority="161"/>
    <cfRule type="duplicateValues" dxfId="495" priority="170"/>
    <cfRule type="duplicateValues" dxfId="494" priority="172"/>
    <cfRule type="duplicateValues" dxfId="493" priority="158"/>
    <cfRule type="duplicateValues" dxfId="492" priority="174"/>
    <cfRule type="duplicateValues" dxfId="491" priority="155"/>
    <cfRule type="duplicateValues" dxfId="490" priority="176"/>
    <cfRule type="duplicateValues" dxfId="489" priority="154"/>
    <cfRule type="duplicateValues" dxfId="488" priority="178"/>
    <cfRule type="duplicateValues" dxfId="487" priority="153"/>
  </conditionalFormatting>
  <conditionalFormatting sqref="D394:D399">
    <cfRule type="duplicateValues" dxfId="486" priority="1324"/>
  </conditionalFormatting>
  <conditionalFormatting sqref="D396:D399">
    <cfRule type="duplicateValues" dxfId="485" priority="1326"/>
  </conditionalFormatting>
  <conditionalFormatting sqref="D402:D403">
    <cfRule type="duplicateValues" dxfId="484" priority="776"/>
  </conditionalFormatting>
  <conditionalFormatting sqref="D403">
    <cfRule type="duplicateValues" dxfId="483" priority="775"/>
  </conditionalFormatting>
  <conditionalFormatting sqref="D404:D408">
    <cfRule type="duplicateValues" dxfId="482" priority="721"/>
    <cfRule type="duplicateValues" dxfId="481" priority="720"/>
  </conditionalFormatting>
  <conditionalFormatting sqref="D411:D412">
    <cfRule type="duplicateValues" dxfId="480" priority="719"/>
  </conditionalFormatting>
  <conditionalFormatting sqref="D412">
    <cfRule type="duplicateValues" dxfId="479" priority="711"/>
    <cfRule type="duplicateValues" dxfId="478" priority="707"/>
    <cfRule type="duplicateValues" dxfId="477" priority="705"/>
    <cfRule type="duplicateValues" dxfId="476" priority="718"/>
    <cfRule type="duplicateValues" dxfId="475" priority="709"/>
    <cfRule type="duplicateValues" dxfId="474" priority="712"/>
    <cfRule type="duplicateValues" dxfId="473" priority="713"/>
    <cfRule type="duplicateValues" dxfId="472" priority="715"/>
    <cfRule type="duplicateValues" dxfId="471" priority="708"/>
    <cfRule type="duplicateValues" dxfId="470" priority="714"/>
    <cfRule type="duplicateValues" dxfId="469" priority="706"/>
    <cfRule type="duplicateValues" dxfId="468" priority="710"/>
  </conditionalFormatting>
  <conditionalFormatting sqref="D413:D418">
    <cfRule type="duplicateValues" dxfId="467" priority="717"/>
    <cfRule type="duplicateValues" dxfId="466" priority="716"/>
  </conditionalFormatting>
  <conditionalFormatting sqref="D422:D423">
    <cfRule type="duplicateValues" dxfId="465" priority="133"/>
    <cfRule type="duplicateValues" dxfId="464" priority="132"/>
    <cfRule type="duplicateValues" dxfId="463" priority="131"/>
    <cfRule type="duplicateValues" dxfId="462" priority="128"/>
    <cfRule type="duplicateValues" dxfId="461" priority="122"/>
    <cfRule type="duplicateValues" dxfId="460" priority="121"/>
    <cfRule type="duplicateValues" dxfId="459" priority="120"/>
    <cfRule type="duplicateValues" dxfId="458" priority="125"/>
    <cfRule type="duplicateValues" dxfId="457" priority="143"/>
    <cfRule type="duplicateValues" dxfId="456" priority="119"/>
    <cfRule type="duplicateValues" dxfId="455" priority="145"/>
    <cfRule type="duplicateValues" dxfId="454" priority="137"/>
    <cfRule type="duplicateValues" dxfId="453" priority="134"/>
    <cfRule type="duplicateValues" dxfId="452" priority="135"/>
    <cfRule type="duplicateValues" dxfId="451" priority="148"/>
    <cfRule type="duplicateValues" dxfId="450" priority="139"/>
    <cfRule type="duplicateValues" dxfId="449" priority="151"/>
    <cfRule type="duplicateValues" dxfId="448" priority="141"/>
  </conditionalFormatting>
  <conditionalFormatting sqref="D422:D424">
    <cfRule type="duplicateValues" dxfId="447" priority="1236"/>
  </conditionalFormatting>
  <conditionalFormatting sqref="D424">
    <cfRule type="duplicateValues" dxfId="446" priority="1237"/>
    <cfRule type="duplicateValues" dxfId="445" priority="1238"/>
    <cfRule type="duplicateValues" dxfId="444" priority="1240"/>
    <cfRule type="duplicateValues" dxfId="443" priority="1241"/>
    <cfRule type="duplicateValues" dxfId="442" priority="1242"/>
    <cfRule type="duplicateValues" dxfId="441" priority="1243"/>
    <cfRule type="duplicateValues" dxfId="440" priority="1239"/>
  </conditionalFormatting>
  <conditionalFormatting sqref="D428:D429">
    <cfRule type="duplicateValues" dxfId="439" priority="96"/>
    <cfRule type="duplicateValues" dxfId="438" priority="97"/>
    <cfRule type="duplicateValues" dxfId="437" priority="98"/>
    <cfRule type="duplicateValues" dxfId="436" priority="99"/>
    <cfRule type="duplicateValues" dxfId="435" priority="101"/>
    <cfRule type="duplicateValues" dxfId="434" priority="103"/>
    <cfRule type="duplicateValues" dxfId="433" priority="105"/>
    <cfRule type="duplicateValues" dxfId="432" priority="107"/>
    <cfRule type="duplicateValues" dxfId="431" priority="109"/>
    <cfRule type="duplicateValues" dxfId="430" priority="112"/>
    <cfRule type="duplicateValues" dxfId="429" priority="115"/>
    <cfRule type="duplicateValues" dxfId="428" priority="118"/>
    <cfRule type="duplicateValues" dxfId="427" priority="92"/>
    <cfRule type="duplicateValues" dxfId="426" priority="83"/>
    <cfRule type="duplicateValues" dxfId="425" priority="84"/>
    <cfRule type="duplicateValues" dxfId="424" priority="85"/>
    <cfRule type="duplicateValues" dxfId="423" priority="86"/>
    <cfRule type="duplicateValues" dxfId="422" priority="89"/>
    <cfRule type="duplicateValues" dxfId="421" priority="95"/>
  </conditionalFormatting>
  <conditionalFormatting sqref="D428:D431">
    <cfRule type="duplicateValues" dxfId="420" priority="704"/>
  </conditionalFormatting>
  <conditionalFormatting sqref="D430:D431">
    <cfRule type="duplicateValues" dxfId="419" priority="696"/>
    <cfRule type="duplicateValues" dxfId="418" priority="698"/>
    <cfRule type="duplicateValues" dxfId="417" priority="697"/>
    <cfRule type="duplicateValues" dxfId="416" priority="702"/>
    <cfRule type="duplicateValues" dxfId="415" priority="701"/>
    <cfRule type="duplicateValues" dxfId="414" priority="700"/>
    <cfRule type="duplicateValues" dxfId="413" priority="699"/>
  </conditionalFormatting>
  <conditionalFormatting sqref="D432:D436">
    <cfRule type="duplicateValues" dxfId="412" priority="692"/>
    <cfRule type="duplicateValues" dxfId="411" priority="693"/>
    <cfRule type="duplicateValues" dxfId="410" priority="694"/>
  </conditionalFormatting>
  <conditionalFormatting sqref="D441:D443">
    <cfRule type="duplicateValues" dxfId="409" priority="248"/>
    <cfRule type="duplicateValues" dxfId="408" priority="249"/>
    <cfRule type="duplicateValues" dxfId="407" priority="250"/>
    <cfRule type="duplicateValues" dxfId="406" priority="261"/>
    <cfRule type="duplicateValues" dxfId="405" priority="259"/>
    <cfRule type="duplicateValues" dxfId="404" priority="251"/>
    <cfRule type="duplicateValues" dxfId="403" priority="253"/>
    <cfRule type="duplicateValues" dxfId="402" priority="255"/>
    <cfRule type="duplicateValues" dxfId="401" priority="257"/>
  </conditionalFormatting>
  <conditionalFormatting sqref="D441:D449">
    <cfRule type="duplicateValues" dxfId="400" priority="676"/>
  </conditionalFormatting>
  <conditionalFormatting sqref="D444:D449">
    <cfRule type="duplicateValues" dxfId="399" priority="669"/>
    <cfRule type="duplicateValues" dxfId="398" priority="672"/>
    <cfRule type="duplicateValues" dxfId="397" priority="667"/>
    <cfRule type="duplicateValues" dxfId="396" priority="668"/>
    <cfRule type="duplicateValues" dxfId="395" priority="670"/>
    <cfRule type="duplicateValues" dxfId="394" priority="671"/>
    <cfRule type="duplicateValues" dxfId="393" priority="673"/>
  </conditionalFormatting>
  <conditionalFormatting sqref="D452:D462">
    <cfRule type="duplicateValues" dxfId="392" priority="681"/>
  </conditionalFormatting>
  <conditionalFormatting sqref="D453">
    <cfRule type="duplicateValues" dxfId="391" priority="643"/>
    <cfRule type="duplicateValues" dxfId="390" priority="644"/>
    <cfRule type="duplicateValues" dxfId="389" priority="645"/>
    <cfRule type="duplicateValues" dxfId="388" priority="646"/>
    <cfRule type="duplicateValues" dxfId="387" priority="647"/>
    <cfRule type="duplicateValues" dxfId="386" priority="648"/>
    <cfRule type="duplicateValues" dxfId="385" priority="649"/>
    <cfRule type="duplicateValues" dxfId="384" priority="650"/>
  </conditionalFormatting>
  <conditionalFormatting sqref="D453:D462">
    <cfRule type="duplicateValues" dxfId="383" priority="682"/>
    <cfRule type="duplicateValues" dxfId="382" priority="683"/>
  </conditionalFormatting>
  <conditionalFormatting sqref="D456">
    <cfRule type="duplicateValues" dxfId="381" priority="441"/>
    <cfRule type="duplicateValues" dxfId="380" priority="442"/>
    <cfRule type="duplicateValues" dxfId="379" priority="440"/>
    <cfRule type="duplicateValues" dxfId="378" priority="435"/>
    <cfRule type="duplicateValues" dxfId="377" priority="436"/>
    <cfRule type="duplicateValues" dxfId="376" priority="437"/>
    <cfRule type="duplicateValues" dxfId="375" priority="438"/>
    <cfRule type="duplicateValues" dxfId="374" priority="439"/>
  </conditionalFormatting>
  <conditionalFormatting sqref="D459:D462 D472:D475">
    <cfRule type="duplicateValues" dxfId="373" priority="449"/>
    <cfRule type="duplicateValues" dxfId="372" priority="447"/>
    <cfRule type="duplicateValues" dxfId="371" priority="450"/>
    <cfRule type="duplicateValues" dxfId="370" priority="448"/>
    <cfRule type="duplicateValues" dxfId="369" priority="446"/>
    <cfRule type="duplicateValues" dxfId="368" priority="445"/>
    <cfRule type="duplicateValues" dxfId="367" priority="444"/>
    <cfRule type="duplicateValues" dxfId="366" priority="443"/>
  </conditionalFormatting>
  <conditionalFormatting sqref="D465:D471">
    <cfRule type="duplicateValues" dxfId="365" priority="432"/>
  </conditionalFormatting>
  <conditionalFormatting sqref="D466">
    <cfRule type="duplicateValues" dxfId="364" priority="430"/>
    <cfRule type="duplicateValues" dxfId="363" priority="431"/>
    <cfRule type="duplicateValues" dxfId="362" priority="429"/>
    <cfRule type="duplicateValues" dxfId="361" priority="424"/>
    <cfRule type="duplicateValues" dxfId="360" priority="425"/>
    <cfRule type="duplicateValues" dxfId="359" priority="426"/>
    <cfRule type="duplicateValues" dxfId="358" priority="427"/>
    <cfRule type="duplicateValues" dxfId="357" priority="428"/>
  </conditionalFormatting>
  <conditionalFormatting sqref="D466:D471">
    <cfRule type="duplicateValues" dxfId="356" priority="433"/>
    <cfRule type="duplicateValues" dxfId="355" priority="434"/>
  </conditionalFormatting>
  <conditionalFormatting sqref="D469">
    <cfRule type="duplicateValues" dxfId="354" priority="416"/>
    <cfRule type="duplicateValues" dxfId="353" priority="417"/>
    <cfRule type="duplicateValues" dxfId="352" priority="419"/>
    <cfRule type="duplicateValues" dxfId="351" priority="420"/>
    <cfRule type="duplicateValues" dxfId="350" priority="421"/>
    <cfRule type="duplicateValues" dxfId="349" priority="422"/>
    <cfRule type="duplicateValues" dxfId="348" priority="423"/>
    <cfRule type="duplicateValues" dxfId="347" priority="418"/>
  </conditionalFormatting>
  <conditionalFormatting sqref="D478:D483">
    <cfRule type="duplicateValues" dxfId="346" priority="1249"/>
  </conditionalFormatting>
  <conditionalFormatting sqref="D479">
    <cfRule type="duplicateValues" dxfId="345" priority="400"/>
    <cfRule type="duplicateValues" dxfId="344" priority="401"/>
    <cfRule type="duplicateValues" dxfId="343" priority="402"/>
    <cfRule type="duplicateValues" dxfId="342" priority="403"/>
    <cfRule type="duplicateValues" dxfId="341" priority="404"/>
    <cfRule type="duplicateValues" dxfId="340" priority="397"/>
    <cfRule type="duplicateValues" dxfId="339" priority="398"/>
    <cfRule type="duplicateValues" dxfId="338" priority="399"/>
  </conditionalFormatting>
  <conditionalFormatting sqref="D479:D483">
    <cfRule type="duplicateValues" dxfId="337" priority="1250"/>
    <cfRule type="duplicateValues" dxfId="336" priority="1251"/>
  </conditionalFormatting>
  <conditionalFormatting sqref="D482">
    <cfRule type="duplicateValues" dxfId="335" priority="389"/>
    <cfRule type="duplicateValues" dxfId="334" priority="390"/>
    <cfRule type="duplicateValues" dxfId="333" priority="391"/>
    <cfRule type="duplicateValues" dxfId="332" priority="392"/>
    <cfRule type="duplicateValues" dxfId="331" priority="393"/>
    <cfRule type="duplicateValues" dxfId="330" priority="394"/>
    <cfRule type="duplicateValues" dxfId="329" priority="395"/>
    <cfRule type="duplicateValues" dxfId="328" priority="396"/>
  </conditionalFormatting>
  <conditionalFormatting sqref="D486:D491">
    <cfRule type="duplicateValues" dxfId="327" priority="1255"/>
  </conditionalFormatting>
  <conditionalFormatting sqref="D487">
    <cfRule type="duplicateValues" dxfId="326" priority="372"/>
    <cfRule type="duplicateValues" dxfId="325" priority="371"/>
    <cfRule type="duplicateValues" dxfId="324" priority="370"/>
    <cfRule type="duplicateValues" dxfId="323" priority="369"/>
    <cfRule type="duplicateValues" dxfId="322" priority="376"/>
    <cfRule type="duplicateValues" dxfId="321" priority="375"/>
    <cfRule type="duplicateValues" dxfId="320" priority="373"/>
    <cfRule type="duplicateValues" dxfId="319" priority="374"/>
  </conditionalFormatting>
  <conditionalFormatting sqref="D487:D491">
    <cfRule type="duplicateValues" dxfId="318" priority="1256"/>
    <cfRule type="duplicateValues" dxfId="317" priority="1257"/>
  </conditionalFormatting>
  <conditionalFormatting sqref="D490">
    <cfRule type="duplicateValues" dxfId="316" priority="368"/>
    <cfRule type="duplicateValues" dxfId="315" priority="367"/>
    <cfRule type="duplicateValues" dxfId="314" priority="366"/>
    <cfRule type="duplicateValues" dxfId="313" priority="365"/>
    <cfRule type="duplicateValues" dxfId="312" priority="364"/>
    <cfRule type="duplicateValues" dxfId="311" priority="363"/>
    <cfRule type="duplicateValues" dxfId="310" priority="362"/>
    <cfRule type="duplicateValues" dxfId="309" priority="361"/>
  </conditionalFormatting>
  <conditionalFormatting sqref="D495:D496">
    <cfRule type="duplicateValues" dxfId="308" priority="76"/>
    <cfRule type="duplicateValues" dxfId="307" priority="53"/>
    <cfRule type="duplicateValues" dxfId="306" priority="64"/>
    <cfRule type="duplicateValues" dxfId="305" priority="60"/>
    <cfRule type="duplicateValues" dxfId="304" priority="70"/>
    <cfRule type="duplicateValues" dxfId="303" priority="73"/>
    <cfRule type="duplicateValues" dxfId="302" priority="68"/>
    <cfRule type="duplicateValues" dxfId="301" priority="50"/>
    <cfRule type="duplicateValues" dxfId="300" priority="62"/>
    <cfRule type="duplicateValues" dxfId="299" priority="66"/>
    <cfRule type="duplicateValues" dxfId="298" priority="44"/>
    <cfRule type="duplicateValues" dxfId="297" priority="45"/>
    <cfRule type="duplicateValues" dxfId="296" priority="46"/>
    <cfRule type="duplicateValues" dxfId="295" priority="59"/>
    <cfRule type="duplicateValues" dxfId="294" priority="47"/>
    <cfRule type="duplicateValues" dxfId="293" priority="58"/>
    <cfRule type="duplicateValues" dxfId="292" priority="57"/>
    <cfRule type="duplicateValues" dxfId="291" priority="56"/>
    <cfRule type="duplicateValues" dxfId="290" priority="82"/>
    <cfRule type="duplicateValues" dxfId="289" priority="79"/>
  </conditionalFormatting>
  <conditionalFormatting sqref="D495:D502">
    <cfRule type="duplicateValues" dxfId="288" priority="666"/>
  </conditionalFormatting>
  <conditionalFormatting sqref="D497:D502">
    <cfRule type="duplicateValues" dxfId="287" priority="662"/>
    <cfRule type="duplicateValues" dxfId="286" priority="661"/>
    <cfRule type="duplicateValues" dxfId="285" priority="658"/>
    <cfRule type="duplicateValues" dxfId="284" priority="659"/>
    <cfRule type="duplicateValues" dxfId="283" priority="660"/>
    <cfRule type="duplicateValues" dxfId="282" priority="663"/>
    <cfRule type="duplicateValues" dxfId="281" priority="664"/>
  </conditionalFormatting>
  <conditionalFormatting sqref="D505:D517">
    <cfRule type="duplicateValues" dxfId="280" priority="360"/>
  </conditionalFormatting>
  <conditionalFormatting sqref="D506:D517">
    <cfRule type="duplicateValues" dxfId="279" priority="353"/>
    <cfRule type="duplicateValues" dxfId="278" priority="355"/>
    <cfRule type="duplicateValues" dxfId="277" priority="354"/>
    <cfRule type="duplicateValues" dxfId="276" priority="356"/>
    <cfRule type="duplicateValues" dxfId="275" priority="352"/>
    <cfRule type="duplicateValues" dxfId="274" priority="357"/>
    <cfRule type="duplicateValues" dxfId="273" priority="358"/>
  </conditionalFormatting>
  <conditionalFormatting sqref="D520:D525">
    <cfRule type="duplicateValues" dxfId="272" priority="1261"/>
  </conditionalFormatting>
  <conditionalFormatting sqref="D521:D525">
    <cfRule type="duplicateValues" dxfId="271" priority="1268"/>
    <cfRule type="duplicateValues" dxfId="270" priority="1265"/>
    <cfRule type="duplicateValues" dxfId="269" priority="1266"/>
    <cfRule type="duplicateValues" dxfId="268" priority="1264"/>
    <cfRule type="duplicateValues" dxfId="267" priority="1262"/>
    <cfRule type="duplicateValues" dxfId="266" priority="1263"/>
    <cfRule type="duplicateValues" dxfId="265" priority="1267"/>
  </conditionalFormatting>
  <conditionalFormatting sqref="D529:D530">
    <cfRule type="duplicateValues" dxfId="264" priority="19"/>
    <cfRule type="duplicateValues" dxfId="263" priority="21"/>
    <cfRule type="duplicateValues" dxfId="262" priority="23"/>
    <cfRule type="duplicateValues" dxfId="261" priority="25"/>
    <cfRule type="duplicateValues" dxfId="260" priority="17"/>
    <cfRule type="duplicateValues" dxfId="259" priority="2"/>
    <cfRule type="duplicateValues" dxfId="258" priority="33"/>
    <cfRule type="duplicateValues" dxfId="257" priority="36"/>
    <cfRule type="duplicateValues" dxfId="256" priority="1"/>
    <cfRule type="duplicateValues" dxfId="255" priority="4"/>
    <cfRule type="duplicateValues" dxfId="254" priority="30"/>
    <cfRule type="duplicateValues" dxfId="253" priority="7"/>
    <cfRule type="duplicateValues" dxfId="252" priority="3"/>
    <cfRule type="duplicateValues" dxfId="251" priority="10"/>
    <cfRule type="duplicateValues" dxfId="250" priority="14"/>
    <cfRule type="duplicateValues" dxfId="249" priority="42"/>
    <cfRule type="duplicateValues" dxfId="248" priority="13"/>
    <cfRule type="duplicateValues" dxfId="247" priority="15"/>
    <cfRule type="duplicateValues" dxfId="246" priority="39"/>
    <cfRule type="duplicateValues" dxfId="245" priority="16"/>
    <cfRule type="duplicateValues" dxfId="244" priority="27"/>
  </conditionalFormatting>
  <conditionalFormatting sqref="D531:D540">
    <cfRule type="duplicateValues" dxfId="243" priority="1285"/>
    <cfRule type="duplicateValues" dxfId="242" priority="1287"/>
  </conditionalFormatting>
  <conditionalFormatting sqref="D535">
    <cfRule type="duplicateValues" dxfId="241" priority="335"/>
    <cfRule type="duplicateValues" dxfId="240" priority="339"/>
    <cfRule type="duplicateValues" dxfId="239" priority="340"/>
    <cfRule type="duplicateValues" dxfId="238" priority="336"/>
    <cfRule type="duplicateValues" dxfId="237" priority="337"/>
    <cfRule type="duplicateValues" dxfId="236" priority="338"/>
    <cfRule type="duplicateValues" dxfId="235" priority="342"/>
    <cfRule type="duplicateValues" dxfId="234" priority="341"/>
  </conditionalFormatting>
  <conditionalFormatting sqref="D543:D544">
    <cfRule type="duplicateValues" dxfId="233" priority="680"/>
  </conditionalFormatting>
  <conditionalFormatting sqref="D544">
    <cfRule type="duplicateValues" dxfId="232" priority="679"/>
  </conditionalFormatting>
  <conditionalFormatting sqref="D545:D548 D550:D553">
    <cfRule type="duplicateValues" dxfId="231" priority="1282"/>
  </conditionalFormatting>
  <conditionalFormatting sqref="D545:D548">
    <cfRule type="duplicateValues" dxfId="230" priority="641"/>
  </conditionalFormatting>
  <conditionalFormatting sqref="D548">
    <cfRule type="duplicateValues" dxfId="229" priority="329"/>
    <cfRule type="duplicateValues" dxfId="228" priority="328"/>
    <cfRule type="duplicateValues" dxfId="227" priority="326"/>
    <cfRule type="duplicateValues" dxfId="226" priority="327"/>
    <cfRule type="duplicateValues" dxfId="225" priority="325"/>
    <cfRule type="duplicateValues" dxfId="224" priority="324"/>
    <cfRule type="duplicateValues" dxfId="223" priority="323"/>
    <cfRule type="duplicateValues" dxfId="222" priority="332"/>
    <cfRule type="duplicateValues" dxfId="221" priority="331"/>
    <cfRule type="duplicateValues" dxfId="220" priority="330"/>
  </conditionalFormatting>
  <conditionalFormatting sqref="D549">
    <cfRule type="duplicateValues" dxfId="219" priority="334"/>
    <cfRule type="duplicateValues" dxfId="218" priority="333"/>
  </conditionalFormatting>
  <conditionalFormatting sqref="D556:D557">
    <cfRule type="duplicateValues" dxfId="217" priority="640"/>
  </conditionalFormatting>
  <conditionalFormatting sqref="D557">
    <cfRule type="duplicateValues" dxfId="216" priority="629"/>
    <cfRule type="duplicateValues" dxfId="215" priority="630"/>
    <cfRule type="duplicateValues" dxfId="214" priority="631"/>
    <cfRule type="duplicateValues" dxfId="213" priority="635"/>
    <cfRule type="duplicateValues" dxfId="212" priority="628"/>
    <cfRule type="duplicateValues" dxfId="211" priority="627"/>
    <cfRule type="duplicateValues" dxfId="210" priority="639"/>
    <cfRule type="duplicateValues" dxfId="209" priority="626"/>
    <cfRule type="duplicateValues" dxfId="208" priority="634"/>
    <cfRule type="duplicateValues" dxfId="207" priority="636"/>
    <cfRule type="duplicateValues" dxfId="206" priority="632"/>
    <cfRule type="duplicateValues" dxfId="205" priority="633"/>
  </conditionalFormatting>
  <conditionalFormatting sqref="D558:D561">
    <cfRule type="duplicateValues" dxfId="204" priority="1276"/>
  </conditionalFormatting>
  <conditionalFormatting sqref="D564:D565">
    <cfRule type="duplicateValues" dxfId="203" priority="322"/>
  </conditionalFormatting>
  <conditionalFormatting sqref="D565">
    <cfRule type="duplicateValues" dxfId="202" priority="314"/>
    <cfRule type="duplicateValues" dxfId="201" priority="316"/>
    <cfRule type="duplicateValues" dxfId="200" priority="315"/>
    <cfRule type="duplicateValues" dxfId="199" priority="313"/>
    <cfRule type="duplicateValues" dxfId="198" priority="310"/>
    <cfRule type="duplicateValues" dxfId="197" priority="309"/>
    <cfRule type="duplicateValues" dxfId="196" priority="308"/>
    <cfRule type="duplicateValues" dxfId="195" priority="312"/>
    <cfRule type="duplicateValues" dxfId="194" priority="311"/>
    <cfRule type="duplicateValues" dxfId="193" priority="317"/>
    <cfRule type="duplicateValues" dxfId="192" priority="318"/>
    <cfRule type="duplicateValues" dxfId="191" priority="321"/>
  </conditionalFormatting>
  <conditionalFormatting sqref="D566:D568">
    <cfRule type="duplicateValues" dxfId="190" priority="1272"/>
  </conditionalFormatting>
  <conditionalFormatting sqref="D573:D575">
    <cfRule type="duplicateValues" dxfId="189" priority="453"/>
  </conditionalFormatting>
  <conditionalFormatting sqref="D587:D589">
    <cfRule type="duplicateValues" dxfId="188" priority="1245"/>
  </conditionalFormatting>
  <conditionalFormatting sqref="D595 D1 D597:D1048576 D5:D12">
    <cfRule type="duplicateValues" dxfId="187" priority="1144"/>
  </conditionalFormatting>
  <conditionalFormatting sqref="E81">
    <cfRule type="duplicateValues" dxfId="186" priority="1093"/>
  </conditionalFormatting>
  <conditionalFormatting sqref="E86">
    <cfRule type="expression" dxfId="185" priority="1075">
      <formula>$A86="SUBITEM"</formula>
    </cfRule>
  </conditionalFormatting>
  <conditionalFormatting sqref="E100">
    <cfRule type="expression" dxfId="184" priority="1092">
      <formula>$A100="SUBITEM"</formula>
    </cfRule>
  </conditionalFormatting>
  <conditionalFormatting sqref="E107 E122 E131 E148 E161 E175 E184 E201 E208 E213 E218 E228">
    <cfRule type="expression" dxfId="183" priority="1091">
      <formula>$A107="SUBITEM"</formula>
    </cfRule>
  </conditionalFormatting>
  <conditionalFormatting sqref="E112">
    <cfRule type="expression" dxfId="182" priority="1088">
      <formula>$A112="SUBITEM"</formula>
    </cfRule>
  </conditionalFormatting>
  <conditionalFormatting sqref="E114">
    <cfRule type="duplicateValues" dxfId="181" priority="1074"/>
  </conditionalFormatting>
  <conditionalFormatting sqref="E127">
    <cfRule type="expression" dxfId="180" priority="1085">
      <formula>$A127="SUBITEM"</formula>
    </cfRule>
  </conditionalFormatting>
  <conditionalFormatting sqref="E137">
    <cfRule type="expression" dxfId="179" priority="1082">
      <formula>$A137="SUBITEM"</formula>
    </cfRule>
  </conditionalFormatting>
  <conditionalFormatting sqref="E157">
    <cfRule type="expression" dxfId="178" priority="1079">
      <formula>$A157="SUBITEM"</formula>
    </cfRule>
  </conditionalFormatting>
  <conditionalFormatting sqref="E165">
    <cfRule type="expression" dxfId="177" priority="1076">
      <formula>$A165="SUBITEM"</formula>
    </cfRule>
  </conditionalFormatting>
  <conditionalFormatting sqref="E234">
    <cfRule type="duplicateValues" dxfId="176" priority="1036"/>
    <cfRule type="duplicateValues" dxfId="175" priority="296"/>
  </conditionalFormatting>
  <conditionalFormatting sqref="E244">
    <cfRule type="expression" dxfId="174" priority="1023">
      <formula>$A244="SUBITEM"</formula>
    </cfRule>
  </conditionalFormatting>
  <conditionalFormatting sqref="E272">
    <cfRule type="expression" dxfId="173" priority="1035">
      <formula>$A272="SUBITEM"</formula>
    </cfRule>
  </conditionalFormatting>
  <conditionalFormatting sqref="E276">
    <cfRule type="expression" dxfId="172" priority="1034">
      <formula>$A276="SUBITEM"</formula>
    </cfRule>
  </conditionalFormatting>
  <conditionalFormatting sqref="E282">
    <cfRule type="duplicateValues" dxfId="171" priority="288"/>
    <cfRule type="duplicateValues" dxfId="170" priority="989"/>
    <cfRule type="duplicateValues" dxfId="169" priority="290"/>
  </conditionalFormatting>
  <conditionalFormatting sqref="E288">
    <cfRule type="expression" dxfId="168" priority="976">
      <formula>$A288="SUBITEM"</formula>
    </cfRule>
  </conditionalFormatting>
  <conditionalFormatting sqref="E300">
    <cfRule type="expression" dxfId="167" priority="988">
      <formula>$A300="SUBITEM"</formula>
    </cfRule>
  </conditionalFormatting>
  <conditionalFormatting sqref="E304">
    <cfRule type="expression" dxfId="166" priority="987">
      <formula>$A304="SUBITEM"</formula>
    </cfRule>
  </conditionalFormatting>
  <conditionalFormatting sqref="E312">
    <cfRule type="expression" dxfId="165" priority="984">
      <formula>$A312="SUBITEM"</formula>
    </cfRule>
  </conditionalFormatting>
  <conditionalFormatting sqref="E314">
    <cfRule type="duplicateValues" dxfId="164" priority="975"/>
  </conditionalFormatting>
  <conditionalFormatting sqref="E323">
    <cfRule type="duplicateValues" dxfId="163" priority="282"/>
    <cfRule type="duplicateValues" dxfId="162" priority="922"/>
    <cfRule type="duplicateValues" dxfId="161" priority="278"/>
    <cfRule type="duplicateValues" dxfId="160" priority="280"/>
  </conditionalFormatting>
  <conditionalFormatting sqref="E326">
    <cfRule type="expression" dxfId="159" priority="917">
      <formula>$A326="SUBITEM"</formula>
    </cfRule>
  </conditionalFormatting>
  <conditionalFormatting sqref="E337">
    <cfRule type="duplicateValues" dxfId="158" priority="839"/>
  </conditionalFormatting>
  <conditionalFormatting sqref="E338">
    <cfRule type="duplicateValues" dxfId="157" priority="877"/>
  </conditionalFormatting>
  <conditionalFormatting sqref="E341">
    <cfRule type="expression" dxfId="156" priority="872">
      <formula>$A341="SUBITEM"</formula>
    </cfRule>
  </conditionalFormatting>
  <conditionalFormatting sqref="E344">
    <cfRule type="duplicateValues" dxfId="155" priority="794"/>
    <cfRule type="duplicateValues" dxfId="154" priority="236"/>
  </conditionalFormatting>
  <conditionalFormatting sqref="E345">
    <cfRule type="duplicateValues" dxfId="153" priority="237"/>
    <cfRule type="duplicateValues" dxfId="152" priority="832"/>
  </conditionalFormatting>
  <conditionalFormatting sqref="E347">
    <cfRule type="expression" dxfId="151" priority="827">
      <formula>$A347="SUBITEM"</formula>
    </cfRule>
  </conditionalFormatting>
  <conditionalFormatting sqref="E354">
    <cfRule type="duplicateValues" dxfId="150" priority="226"/>
    <cfRule type="duplicateValues" dxfId="149" priority="780"/>
    <cfRule type="duplicateValues" dxfId="148" priority="229"/>
  </conditionalFormatting>
  <conditionalFormatting sqref="E355">
    <cfRule type="duplicateValues" dxfId="147" priority="791"/>
    <cfRule type="duplicateValues" dxfId="146" priority="227"/>
    <cfRule type="duplicateValues" dxfId="145" priority="230"/>
  </conditionalFormatting>
  <conditionalFormatting sqref="E363">
    <cfRule type="expression" dxfId="144" priority="790">
      <formula>$A363="SUBITEM"</formula>
    </cfRule>
  </conditionalFormatting>
  <conditionalFormatting sqref="E368">
    <cfRule type="duplicateValues" dxfId="143" priority="213"/>
    <cfRule type="duplicateValues" dxfId="142" priority="219"/>
    <cfRule type="duplicateValues" dxfId="141" priority="216"/>
  </conditionalFormatting>
  <conditionalFormatting sqref="E369">
    <cfRule type="duplicateValues" dxfId="140" priority="770"/>
    <cfRule type="duplicateValues" dxfId="139" priority="220"/>
    <cfRule type="duplicateValues" dxfId="138" priority="217"/>
    <cfRule type="duplicateValues" dxfId="137" priority="214"/>
    <cfRule type="duplicateValues" dxfId="136" priority="270"/>
    <cfRule type="duplicateValues" dxfId="135" priority="272"/>
    <cfRule type="duplicateValues" dxfId="134" priority="266"/>
    <cfRule type="duplicateValues" dxfId="133" priority="268"/>
  </conditionalFormatting>
  <conditionalFormatting sqref="E376">
    <cfRule type="expression" dxfId="132" priority="769">
      <formula>$A376="SUBITEM"</formula>
    </cfRule>
  </conditionalFormatting>
  <conditionalFormatting sqref="E385">
    <cfRule type="duplicateValues" dxfId="131" priority="192"/>
    <cfRule type="duplicateValues" dxfId="130" priority="189"/>
    <cfRule type="duplicateValues" dxfId="129" priority="186"/>
    <cfRule type="duplicateValues" dxfId="128" priority="749"/>
  </conditionalFormatting>
  <conditionalFormatting sqref="E386">
    <cfRule type="duplicateValues" dxfId="127" priority="207"/>
    <cfRule type="duplicateValues" dxfId="126" priority="199"/>
    <cfRule type="duplicateValues" dxfId="125" priority="193"/>
    <cfRule type="duplicateValues" dxfId="124" priority="190"/>
    <cfRule type="duplicateValues" dxfId="123" priority="758"/>
    <cfRule type="duplicateValues" dxfId="122" priority="187"/>
    <cfRule type="duplicateValues" dxfId="121" priority="201"/>
    <cfRule type="duplicateValues" dxfId="120" priority="205"/>
    <cfRule type="duplicateValues" dxfId="119" priority="203"/>
  </conditionalFormatting>
  <conditionalFormatting sqref="E391:E392">
    <cfRule type="expression" dxfId="118" priority="731">
      <formula>$A391="SUBITEM"</formula>
    </cfRule>
  </conditionalFormatting>
  <conditionalFormatting sqref="E394">
    <cfRule type="duplicateValues" dxfId="117" priority="156"/>
    <cfRule type="duplicateValues" dxfId="116" priority="162"/>
    <cfRule type="duplicateValues" dxfId="115" priority="179"/>
    <cfRule type="duplicateValues" dxfId="114" priority="159"/>
    <cfRule type="duplicateValues" dxfId="113" priority="746"/>
  </conditionalFormatting>
  <conditionalFormatting sqref="E395">
    <cfRule type="duplicateValues" dxfId="112" priority="171"/>
    <cfRule type="duplicateValues" dxfId="111" priority="169"/>
    <cfRule type="duplicateValues" dxfId="110" priority="163"/>
    <cfRule type="duplicateValues" dxfId="109" priority="180"/>
    <cfRule type="duplicateValues" dxfId="108" priority="160"/>
    <cfRule type="duplicateValues" dxfId="107" priority="157"/>
    <cfRule type="duplicateValues" dxfId="106" priority="748"/>
    <cfRule type="duplicateValues" dxfId="105" priority="177"/>
    <cfRule type="duplicateValues" dxfId="104" priority="175"/>
    <cfRule type="duplicateValues" dxfId="103" priority="173"/>
  </conditionalFormatting>
  <conditionalFormatting sqref="E400">
    <cfRule type="expression" dxfId="102" priority="747">
      <formula>$A400="SUBITEM"</formula>
    </cfRule>
  </conditionalFormatting>
  <conditionalFormatting sqref="E422">
    <cfRule type="duplicateValues" dxfId="101" priority="126"/>
    <cfRule type="duplicateValues" dxfId="100" priority="123"/>
    <cfRule type="duplicateValues" dxfId="99" priority="735"/>
    <cfRule type="duplicateValues" dxfId="98" priority="129"/>
    <cfRule type="duplicateValues" dxfId="97" priority="146"/>
    <cfRule type="duplicateValues" dxfId="96" priority="149"/>
  </conditionalFormatting>
  <conditionalFormatting sqref="E423">
    <cfRule type="duplicateValues" dxfId="95" priority="127"/>
    <cfRule type="duplicateValues" dxfId="94" priority="147"/>
    <cfRule type="duplicateValues" dxfId="93" priority="124"/>
    <cfRule type="duplicateValues" dxfId="92" priority="144"/>
    <cfRule type="duplicateValues" dxfId="91" priority="136"/>
    <cfRule type="duplicateValues" dxfId="90" priority="142"/>
    <cfRule type="duplicateValues" dxfId="89" priority="744"/>
    <cfRule type="duplicateValues" dxfId="88" priority="140"/>
    <cfRule type="duplicateValues" dxfId="87" priority="138"/>
    <cfRule type="duplicateValues" dxfId="86" priority="130"/>
    <cfRule type="duplicateValues" dxfId="85" priority="150"/>
  </conditionalFormatting>
  <conditionalFormatting sqref="E425:E426 E437:E439">
    <cfRule type="expression" dxfId="84" priority="730">
      <formula>$A425="SUBITEM"</formula>
    </cfRule>
  </conditionalFormatting>
  <conditionalFormatting sqref="E428">
    <cfRule type="duplicateValues" dxfId="83" priority="695"/>
    <cfRule type="duplicateValues" dxfId="82" priority="116"/>
    <cfRule type="duplicateValues" dxfId="81" priority="113"/>
    <cfRule type="duplicateValues" dxfId="80" priority="87"/>
    <cfRule type="duplicateValues" dxfId="79" priority="110"/>
    <cfRule type="duplicateValues" dxfId="78" priority="93"/>
    <cfRule type="duplicateValues" dxfId="77" priority="90"/>
  </conditionalFormatting>
  <conditionalFormatting sqref="E429">
    <cfRule type="duplicateValues" dxfId="76" priority="114"/>
    <cfRule type="duplicateValues" dxfId="75" priority="88"/>
    <cfRule type="duplicateValues" dxfId="74" priority="111"/>
    <cfRule type="duplicateValues" dxfId="73" priority="703"/>
    <cfRule type="duplicateValues" dxfId="72" priority="108"/>
    <cfRule type="duplicateValues" dxfId="71" priority="106"/>
    <cfRule type="duplicateValues" dxfId="70" priority="104"/>
    <cfRule type="duplicateValues" dxfId="69" priority="102"/>
    <cfRule type="duplicateValues" dxfId="68" priority="100"/>
    <cfRule type="duplicateValues" dxfId="67" priority="94"/>
    <cfRule type="duplicateValues" dxfId="66" priority="91"/>
    <cfRule type="duplicateValues" dxfId="65" priority="117"/>
  </conditionalFormatting>
  <conditionalFormatting sqref="E443">
    <cfRule type="duplicateValues" dxfId="64" priority="258"/>
    <cfRule type="duplicateValues" dxfId="63" priority="675"/>
    <cfRule type="duplicateValues" dxfId="62" priority="256"/>
    <cfRule type="duplicateValues" dxfId="61" priority="254"/>
    <cfRule type="duplicateValues" dxfId="60" priority="252"/>
    <cfRule type="duplicateValues" dxfId="59" priority="260"/>
  </conditionalFormatting>
  <conditionalFormatting sqref="E450">
    <cfRule type="expression" dxfId="58" priority="674">
      <formula>$A450="SUBITEM"</formula>
    </cfRule>
  </conditionalFormatting>
  <conditionalFormatting sqref="E463">
    <cfRule type="expression" dxfId="57" priority="388">
      <formula>$A463="SUBITEM"</formula>
    </cfRule>
  </conditionalFormatting>
  <conditionalFormatting sqref="E495">
    <cfRule type="duplicateValues" dxfId="56" priority="77"/>
    <cfRule type="duplicateValues" dxfId="55" priority="54"/>
    <cfRule type="duplicateValues" dxfId="54" priority="657"/>
    <cfRule type="duplicateValues" dxfId="53" priority="80"/>
    <cfRule type="duplicateValues" dxfId="52" priority="74"/>
    <cfRule type="duplicateValues" dxfId="51" priority="51"/>
    <cfRule type="duplicateValues" dxfId="50" priority="71"/>
    <cfRule type="duplicateValues" dxfId="49" priority="48"/>
  </conditionalFormatting>
  <conditionalFormatting sqref="E496">
    <cfRule type="duplicateValues" dxfId="48" priority="665"/>
    <cfRule type="duplicateValues" dxfId="47" priority="81"/>
    <cfRule type="duplicateValues" dxfId="46" priority="49"/>
    <cfRule type="duplicateValues" dxfId="45" priority="67"/>
    <cfRule type="duplicateValues" dxfId="44" priority="63"/>
    <cfRule type="duplicateValues" dxfId="43" priority="65"/>
    <cfRule type="duplicateValues" dxfId="42" priority="69"/>
    <cfRule type="duplicateValues" dxfId="41" priority="72"/>
    <cfRule type="duplicateValues" dxfId="40" priority="75"/>
    <cfRule type="duplicateValues" dxfId="39" priority="52"/>
    <cfRule type="duplicateValues" dxfId="38" priority="61"/>
    <cfRule type="duplicateValues" dxfId="37" priority="78"/>
    <cfRule type="duplicateValues" dxfId="36" priority="55"/>
  </conditionalFormatting>
  <conditionalFormatting sqref="E503 E518 E526:E527">
    <cfRule type="expression" dxfId="35" priority="651">
      <formula>$A503="SUBITEM"</formula>
    </cfRule>
  </conditionalFormatting>
  <conditionalFormatting sqref="E505">
    <cfRule type="duplicateValues" dxfId="34" priority="359"/>
  </conditionalFormatting>
  <conditionalFormatting sqref="E520">
    <cfRule type="duplicateValues" dxfId="33" priority="350"/>
  </conditionalFormatting>
  <conditionalFormatting sqref="E529">
    <cfRule type="duplicateValues" dxfId="32" priority="34"/>
    <cfRule type="duplicateValues" dxfId="31" priority="31"/>
    <cfRule type="duplicateValues" dxfId="30" priority="37"/>
    <cfRule type="duplicateValues" dxfId="29" priority="5"/>
    <cfRule type="duplicateValues" dxfId="28" priority="40"/>
    <cfRule type="duplicateValues" dxfId="27" priority="28"/>
    <cfRule type="duplicateValues" dxfId="26" priority="11"/>
    <cfRule type="duplicateValues" dxfId="25" priority="8"/>
  </conditionalFormatting>
  <conditionalFormatting sqref="E530">
    <cfRule type="duplicateValues" dxfId="24" priority="12"/>
    <cfRule type="duplicateValues" dxfId="23" priority="35"/>
    <cfRule type="duplicateValues" dxfId="22" priority="9"/>
    <cfRule type="duplicateValues" dxfId="21" priority="32"/>
    <cfRule type="duplicateValues" dxfId="20" priority="38"/>
    <cfRule type="duplicateValues" dxfId="19" priority="29"/>
    <cfRule type="duplicateValues" dxfId="18" priority="41"/>
    <cfRule type="duplicateValues" dxfId="17" priority="26"/>
    <cfRule type="duplicateValues" dxfId="16" priority="24"/>
    <cfRule type="duplicateValues" dxfId="15" priority="22"/>
    <cfRule type="duplicateValues" dxfId="14" priority="20"/>
    <cfRule type="duplicateValues" dxfId="13" priority="18"/>
    <cfRule type="duplicateValues" dxfId="12" priority="6"/>
  </conditionalFormatting>
  <conditionalFormatting sqref="E541">
    <cfRule type="expression" dxfId="11" priority="655">
      <formula>$A541="SUBITEM"</formula>
    </cfRule>
  </conditionalFormatting>
  <conditionalFormatting sqref="E575">
    <cfRule type="duplicateValues" dxfId="10" priority="452"/>
  </conditionalFormatting>
  <conditionalFormatting sqref="E583:E585">
    <cfRule type="expression" dxfId="9" priority="451">
      <formula>$A583="SUBITEM"</formula>
    </cfRule>
  </conditionalFormatting>
  <conditionalFormatting sqref="E589">
    <cfRule type="duplicateValues" dxfId="8" priority="517"/>
  </conditionalFormatting>
  <conditionalFormatting sqref="E592:E594">
    <cfRule type="expression" dxfId="7" priority="516">
      <formula>$A592="SUBITEM"</formula>
    </cfRule>
  </conditionalFormatting>
  <pageMargins left="0.51181102362204722" right="0.51181102362204722" top="0.78740157480314965" bottom="0.78740157480314965" header="0.31496062992125984" footer="0.31496062992125984"/>
  <pageSetup paperSize="9" scale="43" fitToHeight="20" orientation="landscape" verticalDpi="0" r:id="rId1"/>
  <headerFooter>
    <oddHeader>&amp;L&amp;G&amp;C&amp;"-,Negrito"&amp;12PREFEITURA MUNICIPAL DE IBIRITÉ
Secretaria de Obras e Urbanismo</oddHeader>
    <oddFooter>&amp;R&amp;P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57B72-CAA4-4667-9E41-6032477C8B8E}">
  <dimension ref="A1:M32002"/>
  <sheetViews>
    <sheetView zoomScale="85" zoomScaleNormal="85" workbookViewId="0">
      <pane ySplit="1" topLeftCell="A111" activePane="bottomLeft" state="frozen"/>
      <selection pane="bottomLeft" activeCell="C26888" sqref="C26888"/>
    </sheetView>
  </sheetViews>
  <sheetFormatPr defaultRowHeight="15" x14ac:dyDescent="0.25"/>
  <cols>
    <col min="1" max="1" width="12.85546875" customWidth="1"/>
    <col min="2" max="2" width="10.5703125" style="83" customWidth="1"/>
    <col min="3" max="3" width="135.7109375" customWidth="1"/>
    <col min="4" max="4" width="15.7109375" style="83" customWidth="1"/>
    <col min="5" max="5" width="14.140625" style="83" customWidth="1"/>
    <col min="6" max="6" width="22.5703125" style="83" customWidth="1"/>
    <col min="7" max="7" width="15.7109375" customWidth="1"/>
  </cols>
  <sheetData>
    <row r="1" spans="1:13" s="1" customFormat="1" ht="32.25" customHeight="1" x14ac:dyDescent="0.25">
      <c r="A1" s="85" t="s">
        <v>4</v>
      </c>
      <c r="B1" s="86" t="s">
        <v>5</v>
      </c>
      <c r="C1" s="85" t="s">
        <v>6</v>
      </c>
      <c r="D1" s="86" t="s">
        <v>7</v>
      </c>
      <c r="E1" s="86" t="s">
        <v>28172</v>
      </c>
      <c r="F1" s="86" t="s">
        <v>28288</v>
      </c>
      <c r="I1" t="s">
        <v>28167</v>
      </c>
      <c r="J1" t="s">
        <v>28168</v>
      </c>
      <c r="K1" t="s">
        <v>28159</v>
      </c>
    </row>
    <row r="2" spans="1:13" x14ac:dyDescent="0.25">
      <c r="A2" s="2" t="s">
        <v>28173</v>
      </c>
      <c r="B2" s="82" t="s">
        <v>28170</v>
      </c>
      <c r="C2" s="2" t="str">
        <f>IFERROR(INDEX(COMPOSIÇÕES!D:D,MATCH(B2,COMPOSIÇÕES!B:B,0)),"Não Encontrado")</f>
        <v>REMOÇÃO MANUAL DE ALAMBRADO METÁLICO, SEM REAPROVEITAMENTO, INCLUSIVE AFASTAMENTO E EMPILHAMENTO, EXCLUSIVE TRANSPORTE E RETIRADA DO MATERIAL REMOVIDO NÃO REAPROVEITÁVEL - BASEADO SETOP (ED-48434)</v>
      </c>
      <c r="D2" s="82" t="str">
        <f>IFERROR(INDEX(COMPOSIÇÕES!E:E,MATCH($B2,COMPOSIÇÕES!$B:$B,0)),"Não Encontrado")</f>
        <v>m²</v>
      </c>
      <c r="E2" s="82"/>
      <c r="F2" s="82">
        <f>IFERROR(INDEX(COMPOSIÇÕES!H:H,MATCH($B2,COMPOSIÇÕES!$B:$B,0)),"Não Encontrado")</f>
        <v>21.57</v>
      </c>
      <c r="I2" t="s">
        <v>5764</v>
      </c>
      <c r="J2" t="s">
        <v>12</v>
      </c>
      <c r="K2" t="s">
        <v>46113</v>
      </c>
    </row>
    <row r="3" spans="1:13" hidden="1" x14ac:dyDescent="0.25">
      <c r="A3" s="2" t="s">
        <v>28173</v>
      </c>
      <c r="B3" s="82" t="s">
        <v>28175</v>
      </c>
      <c r="C3" s="2" t="str">
        <f>IFERROR(INDEX(COMPOSIÇÕES!D:D,MATCH(B3,COMPOSIÇÕES!B:B,0)),"Não Encontrado")</f>
        <v>REMOÇÃO DE PORTÃO, DE FORMA MANUAL, SEM REAPROVEITAMENTO. AF_12/2017 - BASEADO EM SINAPI (97644)</v>
      </c>
      <c r="D3" s="82" t="str">
        <f>IFERROR(INDEX(COMPOSIÇÕES!E:E,MATCH($B3,COMPOSIÇÕES!$B:$B,0)),"Não Encontrado")</f>
        <v>m²</v>
      </c>
      <c r="E3" s="82"/>
      <c r="F3" s="82">
        <f>IFERROR(INDEX(COMPOSIÇÕES!H:H,MATCH($B3,COMPOSIÇÕES!$B:$B,0)),"Não Encontrado")</f>
        <v>9.94</v>
      </c>
      <c r="I3" t="s">
        <v>15052</v>
      </c>
      <c r="J3" t="s">
        <v>28166</v>
      </c>
      <c r="K3" t="s">
        <v>11</v>
      </c>
    </row>
    <row r="4" spans="1:13" hidden="1" x14ac:dyDescent="0.25">
      <c r="A4" s="2" t="s">
        <v>28173</v>
      </c>
      <c r="B4" s="82" t="s">
        <v>28176</v>
      </c>
      <c r="C4" s="2" t="str">
        <f>IFERROR(INDEX(COMPOSIÇÕES!D:D,MATCH(B4,COMPOSIÇÕES!B:B,0)),"Não Encontrado")</f>
        <v>LIMPEZA COM JATO DE AGUA SOBRE SUPERFICIE DE CONCRETO - BASEADO EM  SBC (210055)</v>
      </c>
      <c r="D4" s="82" t="str">
        <f>IFERROR(INDEX(COMPOSIÇÕES!E:E,MATCH($B4,COMPOSIÇÕES!$B:$B,0)),"Não Encontrado")</f>
        <v>m²</v>
      </c>
      <c r="E4" s="82"/>
      <c r="F4" s="82">
        <f>IFERROR(INDEX(COMPOSIÇÕES!H:H,MATCH($B4,COMPOSIÇÕES!$B:$B,0)),"Não Encontrado")</f>
        <v>11.97</v>
      </c>
      <c r="I4" t="s">
        <v>28156</v>
      </c>
      <c r="J4" t="s">
        <v>12</v>
      </c>
      <c r="K4" t="s">
        <v>11</v>
      </c>
    </row>
    <row r="5" spans="1:13" hidden="1" x14ac:dyDescent="0.25">
      <c r="A5" s="2" t="s">
        <v>28173</v>
      </c>
      <c r="B5" s="82" t="s">
        <v>28177</v>
      </c>
      <c r="C5" s="2" t="str">
        <f>IFERROR(INDEX(COMPOSIÇÕES!D:D,MATCH(B5,COMPOSIÇÕES!B:B,0)),"Não Encontrado")</f>
        <v>ART DE OBRAS PARA CONTRATOS ACIMA DE R$15.000,00</v>
      </c>
      <c r="D5" s="82" t="str">
        <f>IFERROR(INDEX(COMPOSIÇÕES!E:E,MATCH($B5,COMPOSIÇÕES!$B:$B,0)),"Não Encontrado")</f>
        <v>UN</v>
      </c>
      <c r="E5" s="82"/>
      <c r="F5" s="82">
        <f>IFERROR(INDEX(COMPOSIÇÕES!H:H,MATCH($B5,COMPOSIÇÕES!$B:$B,0)),"Não Encontrado")</f>
        <v>271.47000000000003</v>
      </c>
      <c r="I5" t="s">
        <v>23470</v>
      </c>
      <c r="J5" t="s">
        <v>12</v>
      </c>
      <c r="K5" t="s">
        <v>11</v>
      </c>
    </row>
    <row r="6" spans="1:13" hidden="1" x14ac:dyDescent="0.25">
      <c r="A6" s="2" t="s">
        <v>28173</v>
      </c>
      <c r="B6" s="82" t="s">
        <v>28178</v>
      </c>
      <c r="C6" s="2" t="str">
        <f>IFERROR(INDEX(COMPOSIÇÕES!D:D,MATCH(B6,COMPOSIÇÕES!B:B,0)),"Não Encontrado")</f>
        <v>JANELA EM ALUMÍNIO, COR N/P/B, MOLDURA-VIDRO, TIPO GUILHOTINA, INCLUSIVE VIDRO - BASEADO EM ORSE (11944)</v>
      </c>
      <c r="D6" s="82" t="str">
        <f>IFERROR(INDEX(COMPOSIÇÕES!E:E,MATCH($B6,COMPOSIÇÕES!$B:$B,0)),"Não Encontrado")</f>
        <v>m²</v>
      </c>
      <c r="E6" s="82"/>
      <c r="F6" s="82">
        <f>IFERROR(INDEX(COMPOSIÇÕES!H:H,MATCH($B6,COMPOSIÇÕES!$B:$B,0)),"Não Encontrado")</f>
        <v>471.06</v>
      </c>
      <c r="I6" t="s">
        <v>29264</v>
      </c>
      <c r="J6" t="s">
        <v>28166</v>
      </c>
      <c r="K6" t="s">
        <v>11</v>
      </c>
    </row>
    <row r="7" spans="1:13" hidden="1" x14ac:dyDescent="0.25">
      <c r="A7" s="2" t="s">
        <v>28173</v>
      </c>
      <c r="B7" s="82" t="s">
        <v>28179</v>
      </c>
      <c r="C7" s="2" t="str">
        <f>IFERROR(INDEX(COMPOSIÇÕES!D:D,MATCH(B7,COMPOSIÇÕES!B:B,0)),"Não Encontrado")</f>
        <v>ALIZAR ALUMINIO PINTURA ELETROSTATICA BRANCA - BASEADO EM SBC (112597)</v>
      </c>
      <c r="D7" s="82" t="str">
        <f>IFERROR(INDEX(COMPOSIÇÕES!E:E,MATCH($B7,COMPOSIÇÕES!$B:$B,0)),"Não Encontrado")</f>
        <v>M</v>
      </c>
      <c r="E7" s="82"/>
      <c r="F7" s="82">
        <f>IFERROR(INDEX(COMPOSIÇÕES!H:H,MATCH($B7,COMPOSIÇÕES!$B:$B,0)),"Não Encontrado")</f>
        <v>127.46</v>
      </c>
    </row>
    <row r="8" spans="1:13" hidden="1" x14ac:dyDescent="0.25">
      <c r="A8" s="2" t="s">
        <v>28173</v>
      </c>
      <c r="B8" s="82" t="s">
        <v>28180</v>
      </c>
      <c r="C8" s="2" t="str">
        <f>IFERROR(INDEX(COMPOSIÇÕES!D:D,MATCH(B8,COMPOSIÇÕES!B:B,0)),"Não Encontrado")</f>
        <v>FORNECIMENTO E INSTALAÇÃO DE PORTA DE ABRIR PARA PNE TIPO PRANCHETA EM MADEIRA, MAÇANETA E FECHADURA DESIGN MZ340 TIPO ALAVANCA, ACABAMENTO CROMADO, CHAPA DE AÇO INOX PARA PROTEÇÃO DA PORTA 90X40CM, MOLA HIDRÁULICA E PUXADOR EM ALUMÍNIO CROMADO 40CM - BASEADO EM SINAPI (90844)</v>
      </c>
      <c r="D8" s="82" t="str">
        <f>IFERROR(INDEX(COMPOSIÇÕES!E:E,MATCH($B8,COMPOSIÇÕES!$B:$B,0)),"Não Encontrado")</f>
        <v>UND</v>
      </c>
      <c r="E8" s="82"/>
      <c r="F8" s="82">
        <f>IFERROR(INDEX(COMPOSIÇÕES!H:H,MATCH($B8,COMPOSIÇÕES!$B:$B,0)),"Não Encontrado")</f>
        <v>1832.69</v>
      </c>
    </row>
    <row r="9" spans="1:13" hidden="1" x14ac:dyDescent="0.25">
      <c r="A9" s="2" t="s">
        <v>28173</v>
      </c>
      <c r="B9" s="82" t="s">
        <v>28181</v>
      </c>
      <c r="C9" s="2" t="str">
        <f>IFERROR(INDEX(COMPOSIÇÕES!D:D,MATCH(B9,COMPOSIÇÕES!B:B,0)),"Não Encontrado")</f>
        <v>PORTA DUPLA EM VIDRO TEMPERADO 8mm COM FERRAGENS - BASEADO EM SBC (150210)</v>
      </c>
      <c r="D9" s="82" t="str">
        <f>IFERROR(INDEX(COMPOSIÇÕES!E:E,MATCH($B9,COMPOSIÇÕES!$B:$B,0)),"Não Encontrado")</f>
        <v>m²</v>
      </c>
      <c r="E9" s="82"/>
      <c r="F9" s="82">
        <f>IFERROR(INDEX(COMPOSIÇÕES!H:H,MATCH($B9,COMPOSIÇÕES!$B:$B,0)),"Não Encontrado")</f>
        <v>1031.2</v>
      </c>
      <c r="M9" t="s">
        <v>13</v>
      </c>
    </row>
    <row r="10" spans="1:13" hidden="1" x14ac:dyDescent="0.25">
      <c r="A10" s="2" t="s">
        <v>28173</v>
      </c>
      <c r="B10" s="82" t="s">
        <v>28182</v>
      </c>
      <c r="C10" s="2" t="str">
        <f>IFERROR(INDEX(COMPOSIÇÕES!D:D,MATCH(B10,COMPOSIÇÕES!B:B,0)),"Não Encontrado")</f>
        <v>PORTÃO DE ABRIR 02 FOLHAS EM METALON - BASEADO EM AGESUL (2001004046)</v>
      </c>
      <c r="D10" s="82" t="str">
        <f>IFERROR(INDEX(COMPOSIÇÕES!E:E,MATCH($B10,COMPOSIÇÕES!$B:$B,0)),"Não Encontrado")</f>
        <v>m²</v>
      </c>
      <c r="E10" s="82"/>
      <c r="F10" s="82">
        <f>IFERROR(INDEX(COMPOSIÇÕES!H:H,MATCH($B10,COMPOSIÇÕES!$B:$B,0)),"Não Encontrado")</f>
        <v>528.46</v>
      </c>
      <c r="M10" t="s">
        <v>13</v>
      </c>
    </row>
    <row r="11" spans="1:13" hidden="1" x14ac:dyDescent="0.25">
      <c r="A11" s="2" t="s">
        <v>28173</v>
      </c>
      <c r="B11" s="82" t="s">
        <v>28183</v>
      </c>
      <c r="C11" s="2" t="str">
        <f>IFERROR(INDEX(COMPOSIÇÕES!D:D,MATCH(B11,COMPOSIÇÕES!B:B,0)),"Não Encontrado")</f>
        <v>FABRICAÇÃO E INSTALAÇÃO DE GRADIL EXTERNO EM PERFIL RETANGULAR (TUBO EM METALON GALVANIZADO (FORMATO: RETANGULAR/SEÇÃO: 50X30MM/ ESPESSURA: 1,25MM), PINTADO COM ESMALTE SINTÉTICO PREMIUM - BASEADO EM AGESUL (2001004044)</v>
      </c>
      <c r="D11" s="82" t="str">
        <f>IFERROR(INDEX(COMPOSIÇÕES!E:E,MATCH($B11,COMPOSIÇÕES!$B:$B,0)),"Não Encontrado")</f>
        <v>m²</v>
      </c>
      <c r="E11" s="82"/>
      <c r="F11" s="82">
        <f>IFERROR(INDEX(COMPOSIÇÕES!H:H,MATCH($B11,COMPOSIÇÕES!$B:$B,0)),"Não Encontrado")</f>
        <v>826.24</v>
      </c>
      <c r="M11" t="s">
        <v>13</v>
      </c>
    </row>
    <row r="12" spans="1:13" hidden="1" x14ac:dyDescent="0.25">
      <c r="A12" s="2" t="s">
        <v>28173</v>
      </c>
      <c r="B12" s="82" t="s">
        <v>28184</v>
      </c>
      <c r="C12" s="2" t="str">
        <f>IFERROR(INDEX(COMPOSIÇÕES!D:D,MATCH(B12,COMPOSIÇÕES!B:B,0)),"Não Encontrado")</f>
        <v>CUBA DE EMBUTIR RETANGULAR DE AÇO INOXIDÁVEL, 40 X 34 X 17 CM - FORNECIMENTO E INSTALAÇÃO. AF_01/2020  - BASEADO EM SINAPI (86900)</v>
      </c>
      <c r="D12" s="82" t="str">
        <f>IFERROR(INDEX(COMPOSIÇÕES!E:E,MATCH($B12,COMPOSIÇÕES!$B:$B,0)),"Não Encontrado")</f>
        <v>UN</v>
      </c>
      <c r="E12" s="82"/>
      <c r="F12" s="82">
        <f>IFERROR(INDEX(COMPOSIÇÕES!H:H,MATCH($B12,COMPOSIÇÕES!$B:$B,0)),"Não Encontrado")</f>
        <v>258.27</v>
      </c>
      <c r="M12" t="s">
        <v>13</v>
      </c>
    </row>
    <row r="13" spans="1:13" hidden="1" x14ac:dyDescent="0.25">
      <c r="A13" s="2" t="s">
        <v>28173</v>
      </c>
      <c r="B13" s="82" t="s">
        <v>28185</v>
      </c>
      <c r="C13" s="2" t="str">
        <f>IFERROR(INDEX(COMPOSIÇÕES!D:D,MATCH(B13,COMPOSIÇÕES!B:B,0)),"Não Encontrado")</f>
        <v>LAVATORIO (CANTO) ACESSIVEL - BASEADO EM FDE (08.16.056)</v>
      </c>
      <c r="D13" s="82" t="str">
        <f>IFERROR(INDEX(COMPOSIÇÕES!E:E,MATCH($B13,COMPOSIÇÕES!$B:$B,0)),"Não Encontrado")</f>
        <v>CJ</v>
      </c>
      <c r="E13" s="82"/>
      <c r="F13" s="82">
        <f>IFERROR(INDEX(COMPOSIÇÕES!H:H,MATCH($B13,COMPOSIÇÕES!$B:$B,0)),"Não Encontrado")</f>
        <v>1343.36</v>
      </c>
      <c r="M13" t="s">
        <v>13</v>
      </c>
    </row>
    <row r="14" spans="1:13" hidden="1" x14ac:dyDescent="0.25">
      <c r="A14" s="2" t="s">
        <v>28173</v>
      </c>
      <c r="B14" s="82" t="s">
        <v>28186</v>
      </c>
      <c r="C14" s="2" t="str">
        <f>IFERROR(INDEX(COMPOSIÇÕES!D:D,MATCH(B14,COMPOSIÇÕES!B:B,0)),"Não Encontrado")</f>
        <v>ESPELHO CRISTAL 4mm COM MOLDURA DE ALUMINIO - BASEADO EM SBC (190058)</v>
      </c>
      <c r="D14" s="82" t="str">
        <f>IFERROR(INDEX(COMPOSIÇÕES!E:E,MATCH($B14,COMPOSIÇÕES!$B:$B,0)),"Não Encontrado")</f>
        <v>m²</v>
      </c>
      <c r="E14" s="82"/>
      <c r="F14" s="82">
        <f>IFERROR(INDEX(COMPOSIÇÕES!H:H,MATCH($B14,COMPOSIÇÕES!$B:$B,0)),"Não Encontrado")</f>
        <v>514.94000000000005</v>
      </c>
      <c r="M14" t="s">
        <v>13</v>
      </c>
    </row>
    <row r="15" spans="1:13" hidden="1" x14ac:dyDescent="0.25">
      <c r="A15" s="2" t="s">
        <v>28173</v>
      </c>
      <c r="B15" s="82" t="s">
        <v>28187</v>
      </c>
      <c r="C15" s="2" t="str">
        <f>IFERROR(INDEX(COMPOSIÇÕES!D:D,MATCH(B15,COMPOSIÇÕES!B:B,0)),"Não Encontrado")</f>
        <v>PERSIANA TIPO ROLO,BLECAUTE,BLOQUEIO UV% TECIDO POLIESTER - BASEADO EM SBC (200503)</v>
      </c>
      <c r="D15" s="82" t="str">
        <f>IFERROR(INDEX(COMPOSIÇÕES!E:E,MATCH($B15,COMPOSIÇÕES!$B:$B,0)),"Não Encontrado")</f>
        <v>m²</v>
      </c>
      <c r="E15" s="82"/>
      <c r="F15" s="82">
        <f>IFERROR(INDEX(COMPOSIÇÕES!H:H,MATCH($B15,COMPOSIÇÕES!$B:$B,0)),"Não Encontrado")</f>
        <v>291.83</v>
      </c>
    </row>
    <row r="16" spans="1:13" hidden="1" x14ac:dyDescent="0.25">
      <c r="A16" s="2" t="s">
        <v>28173</v>
      </c>
      <c r="B16" s="82" t="s">
        <v>28188</v>
      </c>
      <c r="C16" s="2" t="str">
        <f>IFERROR(INDEX(COMPOSIÇÕES!D:D,MATCH(B16,COMPOSIÇÕES!B:B,0)),"Não Encontrado")</f>
        <v>IMPERMEABILIZACAO DE JARDINEIRAS - BASEADO EM SBC (160700)</v>
      </c>
      <c r="D16" s="82" t="str">
        <f>IFERROR(INDEX(COMPOSIÇÕES!E:E,MATCH($B16,COMPOSIÇÕES!$B:$B,0)),"Não Encontrado")</f>
        <v>m²</v>
      </c>
      <c r="E16" s="82"/>
      <c r="F16" s="82">
        <f>IFERROR(INDEX(COMPOSIÇÕES!H:H,MATCH($B16,COMPOSIÇÕES!$B:$B,0)),"Não Encontrado")</f>
        <v>174.31</v>
      </c>
    </row>
    <row r="17" spans="1:6" hidden="1" x14ac:dyDescent="0.25">
      <c r="A17" s="2" t="s">
        <v>28173</v>
      </c>
      <c r="B17" s="82" t="s">
        <v>28189</v>
      </c>
      <c r="C17" s="2" t="str">
        <f>IFERROR(INDEX(COMPOSIÇÕES!D:D,MATCH(B17,COMPOSIÇÕES!B:B,0)),"Não Encontrado")</f>
        <v>PLANTA RASTEIRA  - BASEADO EM SINAPI (98509)</v>
      </c>
      <c r="D17" s="82" t="str">
        <f>IFERROR(INDEX(COMPOSIÇÕES!E:E,MATCH($B17,COMPOSIÇÕES!$B:$B,0)),"Não Encontrado")</f>
        <v>UN</v>
      </c>
      <c r="E17" s="82"/>
      <c r="F17" s="82">
        <f>IFERROR(INDEX(COMPOSIÇÕES!H:H,MATCH($B17,COMPOSIÇÕES!$B:$B,0)),"Não Encontrado")</f>
        <v>6.47</v>
      </c>
    </row>
    <row r="18" spans="1:6" hidden="1" x14ac:dyDescent="0.25">
      <c r="A18" s="2" t="s">
        <v>28173</v>
      </c>
      <c r="B18" s="82" t="s">
        <v>28190</v>
      </c>
      <c r="C18" s="2" t="str">
        <f>IFERROR(INDEX(COMPOSIÇÕES!D:D,MATCH(B18,COMPOSIÇÕES!B:B,0)),"Não Encontrado")</f>
        <v>CANALETA EVOLUTIVA APARENTE COM TAMPA EM PVC, DIM.:80X35 MM - BASEADO EM CPOS 38.07.700</v>
      </c>
      <c r="D18" s="82" t="str">
        <f>IFERROR(INDEX(COMPOSIÇÕES!E:E,MATCH($B18,COMPOSIÇÕES!$B:$B,0)),"Não Encontrado")</f>
        <v>M</v>
      </c>
      <c r="E18" s="82"/>
      <c r="F18" s="82">
        <f>IFERROR(INDEX(COMPOSIÇÕES!H:H,MATCH($B18,COMPOSIÇÕES!$B:$B,0)),"Não Encontrado")</f>
        <v>167.64</v>
      </c>
    </row>
    <row r="19" spans="1:6" hidden="1" x14ac:dyDescent="0.25">
      <c r="A19" s="2" t="s">
        <v>28173</v>
      </c>
      <c r="B19" s="82" t="s">
        <v>28191</v>
      </c>
      <c r="C19" s="2" t="str">
        <f>IFERROR(INDEX(COMPOSIÇÕES!D:D,MATCH(B19,COMPOSIÇÕES!B:B,0)),"Não Encontrado")</f>
        <v>CAIXA TOMADA PISO FALSO COM DUAS TOMADAS 2P 15A-250V - BASEADO EM SBC (062505)</v>
      </c>
      <c r="D19" s="82" t="str">
        <f>IFERROR(INDEX(COMPOSIÇÕES!E:E,MATCH($B19,COMPOSIÇÕES!$B:$B,0)),"Não Encontrado")</f>
        <v>UN</v>
      </c>
      <c r="E19" s="82"/>
      <c r="F19" s="82">
        <f>IFERROR(INDEX(COMPOSIÇÕES!H:H,MATCH($B19,COMPOSIÇÕES!$B:$B,0)),"Não Encontrado")</f>
        <v>169.42</v>
      </c>
    </row>
    <row r="20" spans="1:6" hidden="1" x14ac:dyDescent="0.25">
      <c r="A20" s="2" t="s">
        <v>28173</v>
      </c>
      <c r="B20" s="82" t="s">
        <v>28192</v>
      </c>
      <c r="C20" s="2" t="str">
        <f>IFERROR(INDEX(COMPOSIÇÕES!D:D,MATCH(B20,COMPOSIÇÕES!B:B,0)),"Não Encontrado")</f>
        <v>ENTRADA DE ENERGIA AÉREA, TIPO B2, PADRÃO CEMIG, CARGA INSTALADA DE 10,1KW ATÉ 15KW, BIFÁSICO, COM SAÍDA SUBTERRÂNEA, INCLUSIVE POSTE, CAIXA PARA MEDIDOR, DISJUNTOR, BARRAMENTO, ATERRAMENTO E ACESSÓRIOS - BASEADA EM SETOP (ED-20580)</v>
      </c>
      <c r="D20" s="82" t="str">
        <f>IFERROR(INDEX(COMPOSIÇÕES!E:E,MATCH($B20,COMPOSIÇÕES!$B:$B,0)),"Não Encontrado")</f>
        <v>un</v>
      </c>
      <c r="E20" s="82"/>
      <c r="F20" s="82">
        <f>IFERROR(INDEX(COMPOSIÇÕES!H:H,MATCH($B20,COMPOSIÇÕES!$B:$B,0)),"Não Encontrado")</f>
        <v>3919.88</v>
      </c>
    </row>
    <row r="21" spans="1:6" hidden="1" x14ac:dyDescent="0.25">
      <c r="A21" s="2" t="s">
        <v>28173</v>
      </c>
      <c r="B21" s="82" t="s">
        <v>28193</v>
      </c>
      <c r="C21" s="2" t="str">
        <f>IFERROR(INDEX(COMPOSIÇÕES!D:D,MATCH(B21,COMPOSIÇÕES!B:B,0)),"Não Encontrado")</f>
        <v>GRELHA DE INSUFLAMENTO/RETORNO, EM ALUMÍNIO ATÉ 0,25 M2 (FORNECIMENTO E MONTAGEM) - BASEADO EM   SEINFRA (C3873)</v>
      </c>
      <c r="D21" s="82" t="str">
        <f>IFERROR(INDEX(COMPOSIÇÕES!E:E,MATCH($B21,COMPOSIÇÕES!$B:$B,0)),"Não Encontrado")</f>
        <v>UN</v>
      </c>
      <c r="E21" s="82"/>
      <c r="F21" s="82">
        <f>IFERROR(INDEX(COMPOSIÇÕES!H:H,MATCH($B21,COMPOSIÇÕES!$B:$B,0)),"Não Encontrado")</f>
        <v>175.36</v>
      </c>
    </row>
    <row r="22" spans="1:6" hidden="1" x14ac:dyDescent="0.25">
      <c r="A22" s="2" t="s">
        <v>28173</v>
      </c>
      <c r="B22" s="82" t="s">
        <v>28194</v>
      </c>
      <c r="C22" s="2" t="str">
        <f>IFERROR(INDEX(COMPOSIÇÕES!D:D,MATCH(B22,COMPOSIÇÕES!B:B,0)),"Não Encontrado")</f>
        <v>DIFUSOR DIRECIONAL PARA INSUFLAMENTO, EM ALUMÍNIO ANODIZADO AO NATURAL FOSCO, COM DIMESÕES 371X208mm, INCLUSIVE REGISTRO - BASEADO EM CPOS/CDHU (61.10.511)</v>
      </c>
      <c r="D22" s="82" t="str">
        <f>IFERROR(INDEX(COMPOSIÇÕES!E:E,MATCH($B22,COMPOSIÇÕES!$B:$B,0)),"Não Encontrado")</f>
        <v>UN</v>
      </c>
      <c r="E22" s="82"/>
      <c r="F22" s="82">
        <f>IFERROR(INDEX(COMPOSIÇÕES!H:H,MATCH($B22,COMPOSIÇÕES!$B:$B,0)),"Não Encontrado")</f>
        <v>307.95999999999998</v>
      </c>
    </row>
    <row r="23" spans="1:6" hidden="1" x14ac:dyDescent="0.25">
      <c r="A23" s="2" t="s">
        <v>28173</v>
      </c>
      <c r="B23" s="82" t="s">
        <v>28195</v>
      </c>
      <c r="C23" s="2" t="str">
        <f>IFERROR(INDEX(COMPOSIÇÕES!D:D,MATCH(B23,COMPOSIÇÕES!B:B,0)),"Não Encontrado")</f>
        <v>Damper de regulagem manual, tamanho: 0,10 m² a 0,14 m² - BASEADO EM CPOS/CDHU (61.10.401)</v>
      </c>
      <c r="D23" s="82" t="str">
        <f>IFERROR(INDEX(COMPOSIÇÕES!E:E,MATCH($B23,COMPOSIÇÕES!$B:$B,0)),"Não Encontrado")</f>
        <v>m²</v>
      </c>
      <c r="E23" s="82"/>
      <c r="F23" s="82">
        <f>IFERROR(INDEX(COMPOSIÇÕES!H:H,MATCH($B23,COMPOSIÇÕES!$B:$B,0)),"Não Encontrado")</f>
        <v>2158.35</v>
      </c>
    </row>
    <row r="24" spans="1:6" hidden="1" x14ac:dyDescent="0.25">
      <c r="A24" s="2" t="s">
        <v>28173</v>
      </c>
      <c r="B24" s="82" t="s">
        <v>28196</v>
      </c>
      <c r="C24" s="2" t="str">
        <f>IFERROR(INDEX(COMPOSIÇÕES!D:D,MATCH(B24,COMPOSIÇÕES!B:B,0)),"Não Encontrado")</f>
        <v>Veneziana com tela - BASEADO CPOS/CDHU (61.10.582)</v>
      </c>
      <c r="D24" s="82" t="str">
        <f>IFERROR(INDEX(COMPOSIÇÕES!E:E,MATCH($B24,COMPOSIÇÕES!$B:$B,0)),"Não Encontrado")</f>
        <v>m²</v>
      </c>
      <c r="E24" s="82"/>
      <c r="F24" s="82">
        <f>IFERROR(INDEX(COMPOSIÇÕES!H:H,MATCH($B24,COMPOSIÇÕES!$B:$B,0)),"Não Encontrado")</f>
        <v>1544.69</v>
      </c>
    </row>
    <row r="25" spans="1:6" hidden="1" x14ac:dyDescent="0.25">
      <c r="A25" s="2" t="s">
        <v>28173</v>
      </c>
      <c r="B25" s="82" t="s">
        <v>28197</v>
      </c>
      <c r="C25" s="2" t="str">
        <f>IFERROR(INDEX(COMPOSIÇÕES!D:D,MATCH(B25,COMPOSIÇÕES!B:B,0)),"Não Encontrado")</f>
        <v>CONJUNTO PARA TOMADA DE AR EXTERNO COMPOSTA DE (VENEZIANA+FILTRO+REGISTRO) - BASEADO EM SBC (070578)</v>
      </c>
      <c r="D25" s="82" t="str">
        <f>IFERROR(INDEX(COMPOSIÇÕES!E:E,MATCH($B25,COMPOSIÇÕES!$B:$B,0)),"Não Encontrado")</f>
        <v>UN</v>
      </c>
      <c r="E25" s="82"/>
      <c r="F25" s="82">
        <f>IFERROR(INDEX(COMPOSIÇÕES!H:H,MATCH($B25,COMPOSIÇÕES!$B:$B,0)),"Não Encontrado")</f>
        <v>295.75</v>
      </c>
    </row>
    <row r="26" spans="1:6" hidden="1" x14ac:dyDescent="0.25">
      <c r="A26" s="2" t="s">
        <v>28173</v>
      </c>
      <c r="B26" s="82" t="s">
        <v>28198</v>
      </c>
      <c r="C26" s="2" t="str">
        <f>IFERROR(INDEX(COMPOSIÇÕES!D:D,MATCH(B26,COMPOSIÇÕES!B:B,0)),"Não Encontrado")</f>
        <v>EXAUSTOR E INSUFLADOR DE AR COM FILTRO FH G4+F8 - BASEADO EM SBC (070523)</v>
      </c>
      <c r="D26" s="82" t="str">
        <f>IFERROR(INDEX(COMPOSIÇÕES!E:E,MATCH($B26,COMPOSIÇÕES!$B:$B,0)),"Não Encontrado")</f>
        <v>UN</v>
      </c>
      <c r="E26" s="82"/>
      <c r="F26" s="82">
        <f>IFERROR(INDEX(COMPOSIÇÕES!H:H,MATCH($B26,COMPOSIÇÕES!$B:$B,0)),"Não Encontrado")</f>
        <v>8871.0300000000007</v>
      </c>
    </row>
    <row r="27" spans="1:6" hidden="1" x14ac:dyDescent="0.25">
      <c r="A27" s="2" t="s">
        <v>28173</v>
      </c>
      <c r="B27" s="82" t="s">
        <v>28199</v>
      </c>
      <c r="C27" s="2" t="str">
        <f>IFERROR(INDEX(COMPOSIÇÕES!D:D,MATCH(B27,COMPOSIÇÕES!B:B,0)),"Não Encontrado")</f>
        <v>MINI VENTILADOR AXIAL MIXVENT 500/150 - BASEADO EM SBC (070205)</v>
      </c>
      <c r="D27" s="82" t="str">
        <f>IFERROR(INDEX(COMPOSIÇÕES!E:E,MATCH($B27,COMPOSIÇÕES!$B:$B,0)),"Não Encontrado")</f>
        <v>UN</v>
      </c>
      <c r="E27" s="82"/>
      <c r="F27" s="82">
        <f>IFERROR(INDEX(COMPOSIÇÕES!H:H,MATCH($B27,COMPOSIÇÕES!$B:$B,0)),"Não Encontrado")</f>
        <v>971.11</v>
      </c>
    </row>
    <row r="28" spans="1:6" hidden="1" x14ac:dyDescent="0.25">
      <c r="A28" s="2" t="s">
        <v>28173</v>
      </c>
      <c r="B28" s="82" t="s">
        <v>28200</v>
      </c>
      <c r="C28" s="2" t="str">
        <f>IFERROR(INDEX(COMPOSIÇÕES!D:D,MATCH(B28,COMPOSIÇÕES!B:B,0)),"Não Encontrado")</f>
        <v>EXAUSTOR E INSUFLADOR DE AR COM FILTRO FH G4+F8 - BASEADO EM SBC (070523)</v>
      </c>
      <c r="D28" s="82" t="str">
        <f>IFERROR(INDEX(COMPOSIÇÕES!E:E,MATCH($B28,COMPOSIÇÕES!$B:$B,0)),"Não Encontrado")</f>
        <v>UN</v>
      </c>
      <c r="E28" s="82"/>
      <c r="F28" s="82">
        <f>IFERROR(INDEX(COMPOSIÇÕES!H:H,MATCH($B28,COMPOSIÇÕES!$B:$B,0)),"Não Encontrado")</f>
        <v>3312.19</v>
      </c>
    </row>
    <row r="29" spans="1:6" hidden="1" x14ac:dyDescent="0.25">
      <c r="A29" s="2" t="s">
        <v>28173</v>
      </c>
      <c r="B29" s="82" t="s">
        <v>28201</v>
      </c>
      <c r="C29" s="2" t="str">
        <f>IFERROR(INDEX(COMPOSIÇÕES!D:D,MATCH(B29,COMPOSIÇÕES!B:B,0)),"Não Encontrado")</f>
        <v>AR CONDICIONADO DUTO HEAVY CARRIER 36.000 BTU/H - QUENTE/FRI - BASEADO EM SBC (070921)</v>
      </c>
      <c r="D29" s="82" t="str">
        <f>IFERROR(INDEX(COMPOSIÇÕES!E:E,MATCH($B29,COMPOSIÇÕES!$B:$B,0)),"Não Encontrado")</f>
        <v>UN</v>
      </c>
      <c r="E29" s="82"/>
      <c r="F29" s="82">
        <f>IFERROR(INDEX(COMPOSIÇÕES!H:H,MATCH($B29,COMPOSIÇÕES!$B:$B,0)),"Não Encontrado")</f>
        <v>11884.96</v>
      </c>
    </row>
    <row r="30" spans="1:6" hidden="1" x14ac:dyDescent="0.25">
      <c r="A30" s="2" t="s">
        <v>28173</v>
      </c>
      <c r="B30" s="82" t="s">
        <v>28202</v>
      </c>
      <c r="C30" s="2" t="str">
        <f>IFERROR(INDEX(COMPOSIÇÕES!D:D,MATCH(B30,COMPOSIÇÕES!B:B,0)),"Não Encontrado")</f>
        <v>CHAPA DE AÇO GALVANIZADO #26 - BASEADO EM SBC (073352)</v>
      </c>
      <c r="D30" s="82" t="str">
        <f>IFERROR(INDEX(COMPOSIÇÕES!E:E,MATCH($B30,COMPOSIÇÕES!$B:$B,0)),"Não Encontrado")</f>
        <v>kg</v>
      </c>
      <c r="E30" s="82"/>
      <c r="F30" s="82">
        <f>IFERROR(INDEX(COMPOSIÇÕES!H:H,MATCH($B30,COMPOSIÇÕES!$B:$B,0)),"Não Encontrado")</f>
        <v>42.274999999999999</v>
      </c>
    </row>
    <row r="31" spans="1:6" hidden="1" x14ac:dyDescent="0.25">
      <c r="A31" s="2" t="s">
        <v>28173</v>
      </c>
      <c r="B31" s="82" t="s">
        <v>28203</v>
      </c>
      <c r="C31" s="2" t="str">
        <f>IFERROR(INDEX(COMPOSIÇÕES!D:D,MATCH(B31,COMPOSIÇÕES!B:B,0)),"Não Encontrado")</f>
        <v>CHAPA DE ACO GALVANIZADO #24 (5,20kg/m2) PARA DUTOS EXAUSTAO - BASEADO EM  SBC (073351)</v>
      </c>
      <c r="D31" s="82" t="str">
        <f>IFERROR(INDEX(COMPOSIÇÕES!E:E,MATCH($B31,COMPOSIÇÕES!$B:$B,0)),"Não Encontrado")</f>
        <v>KG</v>
      </c>
      <c r="E31" s="82"/>
      <c r="F31" s="82">
        <f>IFERROR(INDEX(COMPOSIÇÕES!H:H,MATCH($B31,COMPOSIÇÕES!$B:$B,0)),"Não Encontrado")</f>
        <v>34.090000000000003</v>
      </c>
    </row>
    <row r="32" spans="1:6" hidden="1" x14ac:dyDescent="0.25">
      <c r="A32" s="2" t="s">
        <v>28173</v>
      </c>
      <c r="B32" s="82" t="s">
        <v>28204</v>
      </c>
      <c r="C32" s="2" t="str">
        <f>IFERROR(INDEX(COMPOSIÇÕES!D:D,MATCH(B32,COMPOSIÇÕES!B:B,0)),"Não Encontrado")</f>
        <v>Manta em lã de vidro - BASEADO EM  ORSE (9854)</v>
      </c>
      <c r="D32" s="82" t="str">
        <f>IFERROR(INDEX(COMPOSIÇÕES!E:E,MATCH($B32,COMPOSIÇÕES!$B:$B,0)),"Não Encontrado")</f>
        <v>m²</v>
      </c>
      <c r="E32" s="82"/>
      <c r="F32" s="82">
        <f>IFERROR(INDEX(COMPOSIÇÕES!H:H,MATCH($B32,COMPOSIÇÕES!$B:$B,0)),"Não Encontrado")</f>
        <v>47.21</v>
      </c>
    </row>
    <row r="33" spans="1:6" hidden="1" x14ac:dyDescent="0.25">
      <c r="A33" s="2" t="s">
        <v>28173</v>
      </c>
      <c r="B33" s="82" t="s">
        <v>28205</v>
      </c>
      <c r="C33" s="2" t="str">
        <f>IFERROR(INDEX(COMPOSIÇÕES!D:D,MATCH(B33,COMPOSIÇÕES!B:B,0)),"Não Encontrado")</f>
        <v>DUTO FLEXIVEL DE ALUMINIO C/ ISOLAM. TERM.LA VIDRO 150MM 6"" - BASEADO EM SBC (070665)</v>
      </c>
      <c r="D33" s="82" t="str">
        <f>IFERROR(INDEX(COMPOSIÇÕES!E:E,MATCH($B33,COMPOSIÇÕES!$B:$B,0)),"Não Encontrado")</f>
        <v>M</v>
      </c>
      <c r="E33" s="82"/>
      <c r="F33" s="82">
        <f>IFERROR(INDEX(COMPOSIÇÕES!H:H,MATCH($B33,COMPOSIÇÕES!$B:$B,0)),"Não Encontrado")</f>
        <v>63.54</v>
      </c>
    </row>
    <row r="34" spans="1:6" hidden="1" x14ac:dyDescent="0.25">
      <c r="A34" s="2" t="s">
        <v>28173</v>
      </c>
      <c r="B34" s="82" t="s">
        <v>28206</v>
      </c>
      <c r="C34" s="2" t="str">
        <f>IFERROR(INDEX(COMPOSIÇÕES!D:D,MATCH(B34,COMPOSIÇÕES!B:B,0)),"Não Encontrado")</f>
        <v>DUTO FLEXIVEL DE ALUMINIO  (180 MM)  - BASEADO EM SBC (070656)</v>
      </c>
      <c r="D34" s="82" t="str">
        <f>IFERROR(INDEX(COMPOSIÇÕES!E:E,MATCH($B34,COMPOSIÇÕES!$B:$B,0)),"Não Encontrado")</f>
        <v>M</v>
      </c>
      <c r="E34" s="82"/>
      <c r="F34" s="82">
        <f>IFERROR(INDEX(COMPOSIÇÕES!H:H,MATCH($B34,COMPOSIÇÕES!$B:$B,0)),"Não Encontrado")</f>
        <v>43.41</v>
      </c>
    </row>
    <row r="35" spans="1:6" hidden="1" x14ac:dyDescent="0.25">
      <c r="A35" s="2" t="s">
        <v>28173</v>
      </c>
      <c r="B35" s="82" t="s">
        <v>28207</v>
      </c>
      <c r="C35" s="2" t="str">
        <f>IFERROR(INDEX(COMPOSIÇÕES!D:D,MATCH(B35,COMPOSIÇÕES!B:B,0)),"Não Encontrado")</f>
        <v>Tubo de cobre com isolamento térmico - ø 3/4" esp. 9mm - BASEADO EM IOPES (161005)</v>
      </c>
      <c r="D35" s="82" t="str">
        <f>IFERROR(INDEX(COMPOSIÇÕES!E:E,MATCH($B35,COMPOSIÇÕES!$B:$B,0)),"Não Encontrado")</f>
        <v>m</v>
      </c>
      <c r="E35" s="82"/>
      <c r="F35" s="82">
        <f>IFERROR(INDEX(COMPOSIÇÕES!H:H,MATCH($B35,COMPOSIÇÕES!$B:$B,0)),"Não Encontrado")</f>
        <v>64.819999999999993</v>
      </c>
    </row>
    <row r="36" spans="1:6" hidden="1" x14ac:dyDescent="0.25">
      <c r="A36" s="2" t="s">
        <v>28173</v>
      </c>
      <c r="B36" s="82" t="s">
        <v>28208</v>
      </c>
      <c r="C36" s="2" t="str">
        <f>IFERROR(INDEX(COMPOSIÇÕES!D:D,MATCH(B36,COMPOSIÇÕES!B:B,0)),"Não Encontrado")</f>
        <v>CAIXA DE PASSAGEM 40x40cm COM GRELHA REMOVIVEL - BASEADO EM SBC (055895)</v>
      </c>
      <c r="D36" s="82" t="str">
        <f>IFERROR(INDEX(COMPOSIÇÕES!E:E,MATCH($B36,COMPOSIÇÕES!$B:$B,0)),"Não Encontrado")</f>
        <v>UN</v>
      </c>
      <c r="E36" s="82"/>
      <c r="F36" s="82">
        <f>IFERROR(INDEX(COMPOSIÇÕES!H:H,MATCH($B36,COMPOSIÇÕES!$B:$B,0)),"Não Encontrado")</f>
        <v>584.96</v>
      </c>
    </row>
    <row r="37" spans="1:6" hidden="1" x14ac:dyDescent="0.25">
      <c r="A37" s="2" t="s">
        <v>28173</v>
      </c>
      <c r="B37" s="82" t="s">
        <v>28209</v>
      </c>
      <c r="C37" s="2" t="str">
        <f>IFERROR(INDEX(COMPOSIÇÕES!D:D,MATCH(B37,COMPOSIÇÕES!B:B,0)),"Não Encontrado")</f>
        <v>CAIXA DE DRENAGEM DE INFILTRAÇÃO EM ALVENARIA (40X40X40CM), REVESTIMENTO EM ARGAMASSA COM ADITIVO IMPERMEABILIZANTE, COM TAMPA EM GRELHA, INCLUSIVE ESCAVAÇÃO, REATERRO E TRANSPORTE E RETIRADA DO MATERIAL ESCAVADO (EM CAÇAMBA) - BASEADO EMSETOP (ED-49908)</v>
      </c>
      <c r="D37" s="82" t="str">
        <f>IFERROR(INDEX(COMPOSIÇÕES!E:E,MATCH($B37,COMPOSIÇÕES!$B:$B,0)),"Não Encontrado")</f>
        <v>un</v>
      </c>
      <c r="E37" s="82"/>
      <c r="F37" s="82">
        <f>IFERROR(INDEX(COMPOSIÇÕES!H:H,MATCH($B37,COMPOSIÇÕES!$B:$B,0)),"Não Encontrado")</f>
        <v>414.35</v>
      </c>
    </row>
    <row r="38" spans="1:6" hidden="1" x14ac:dyDescent="0.25">
      <c r="A38" s="2" t="s">
        <v>28173</v>
      </c>
      <c r="B38" s="82" t="s">
        <v>28210</v>
      </c>
      <c r="C38" s="2" t="str">
        <f>IFERROR(INDEX(COMPOSIÇÕES!D:D,MATCH(B38,COMPOSIÇÕES!B:B,0)),"Não Encontrado")</f>
        <v>CAIXA DE ESGOTO DE INSPEÇÃO/PASSAGEM EM ALVENARIA (40X40X45CM), REVESTIMENTO EM ARGAMASSA COM ADITIVO IMPERMEABILIZANTE, COM TAMPA DE CONCRETO, INCLUSIVE ESCAVAÇÃO, REATERRO E TRANSPORTE E RETIRADA DO MATERIAL ESCAVADO (EM CAÇAMBA) - BASEADO EM SETOP (ED-49873)</v>
      </c>
      <c r="D38" s="82" t="str">
        <f>IFERROR(INDEX(COMPOSIÇÕES!E:E,MATCH($B38,COMPOSIÇÕES!$B:$B,0)),"Não Encontrado")</f>
        <v>un</v>
      </c>
      <c r="E38" s="82"/>
      <c r="F38" s="82">
        <f>IFERROR(INDEX(COMPOSIÇÕES!H:H,MATCH($B38,COMPOSIÇÕES!$B:$B,0)),"Não Encontrado")</f>
        <v>311.74</v>
      </c>
    </row>
    <row r="39" spans="1:6" hidden="1" x14ac:dyDescent="0.25">
      <c r="A39" s="2" t="s">
        <v>28173</v>
      </c>
      <c r="B39" s="82" t="s">
        <v>28211</v>
      </c>
      <c r="C39" s="2" t="str">
        <f>IFERROR(INDEX(COMPOSIÇÕES!D:D,MATCH(B39,COMPOSIÇÕES!B:B,0)),"Não Encontrado")</f>
        <v>CAIXA DE DRENAGEM DE INSPEÇÃO/PASSAGEM EM ALVENARIA (40X40X55CM), REVESTIMENTO EM ARGAMASSA COM ADITIVO IMPERMEABILIZANTE, COM TAMPA EM GRELHA, INCLUSIVE ESCAVAÇÃO, REATERRO E TRANSPORTE E RETIRADA DO MATERIAL ESCAVADO (EM CAÇAMBA) - BASEADO EM SETOP (ED-49908)</v>
      </c>
      <c r="D39" s="82" t="str">
        <f>IFERROR(INDEX(COMPOSIÇÕES!E:E,MATCH($B39,COMPOSIÇÕES!$B:$B,0)),"Não Encontrado")</f>
        <v>un</v>
      </c>
      <c r="E39" s="82"/>
      <c r="F39" s="82">
        <f>IFERROR(INDEX(COMPOSIÇÕES!H:H,MATCH($B39,COMPOSIÇÕES!$B:$B,0)),"Não Encontrado")</f>
        <v>499.99</v>
      </c>
    </row>
    <row r="40" spans="1:6" hidden="1" x14ac:dyDescent="0.25">
      <c r="A40" s="2" t="s">
        <v>28173</v>
      </c>
      <c r="B40" s="82" t="s">
        <v>28212</v>
      </c>
      <c r="C40" s="2" t="str">
        <f>IFERROR(INDEX(COMPOSIÇÕES!D:D,MATCH(B40,COMPOSIÇÕES!B:B,0)),"Não Encontrado")</f>
        <v>CAIXA SIFONADA GIRAFÁCIL COM GRELHA BRANCA PVC 100x140x50MM - BASEADO EM SBC (053493)</v>
      </c>
      <c r="D40" s="82" t="str">
        <f>IFERROR(INDEX(COMPOSIÇÕES!E:E,MATCH($B40,COMPOSIÇÕES!$B:$B,0)),"Não Encontrado")</f>
        <v>UN</v>
      </c>
      <c r="E40" s="82"/>
      <c r="F40" s="82">
        <f>IFERROR(INDEX(COMPOSIÇÕES!H:H,MATCH($B40,COMPOSIÇÕES!$B:$B,0)),"Não Encontrado")</f>
        <v>104.85</v>
      </c>
    </row>
    <row r="41" spans="1:6" hidden="1" x14ac:dyDescent="0.25">
      <c r="A41" s="2" t="s">
        <v>28173</v>
      </c>
      <c r="B41" s="82" t="s">
        <v>28213</v>
      </c>
      <c r="C41" s="2" t="str">
        <f>IFERROR(INDEX(COMPOSIÇÕES!D:D,MATCH(B41,COMPOSIÇÕES!B:B,0)),"Não Encontrado")</f>
        <v>CAIXA DE GORDURA PREMOLDADA COM TAMPA - CAPACIDADE 18 LITROS - BASEADO EM CPOS/CDHU (49.03.022)</v>
      </c>
      <c r="D41" s="82" t="str">
        <f>IFERROR(INDEX(COMPOSIÇÕES!E:E,MATCH($B41,COMPOSIÇÕES!$B:$B,0)),"Não Encontrado")</f>
        <v>UN</v>
      </c>
      <c r="E41" s="82"/>
      <c r="F41" s="82">
        <f>IFERROR(INDEX(COMPOSIÇÕES!H:H,MATCH($B41,COMPOSIÇÕES!$B:$B,0)),"Não Encontrado")</f>
        <v>136.91999999999999</v>
      </c>
    </row>
    <row r="42" spans="1:6" hidden="1" x14ac:dyDescent="0.25">
      <c r="A42" s="2" t="s">
        <v>28173</v>
      </c>
      <c r="B42" s="82" t="s">
        <v>28214</v>
      </c>
      <c r="C42" s="2" t="str">
        <f>IFERROR(INDEX(COMPOSIÇÕES!D:D,MATCH(B42,COMPOSIÇÕES!B:B,0)),"Não Encontrado")</f>
        <v>VALVULA DE ADMISSÃO DE AR VAA/50- BASEADO EM SBC (070593)</v>
      </c>
      <c r="D42" s="82" t="str">
        <f>IFERROR(INDEX(COMPOSIÇÕES!E:E,MATCH($B42,COMPOSIÇÕES!$B:$B,0)),"Não Encontrado")</f>
        <v>UN</v>
      </c>
      <c r="E42" s="82"/>
      <c r="F42" s="82">
        <f>IFERROR(INDEX(COMPOSIÇÕES!H:H,MATCH($B42,COMPOSIÇÕES!$B:$B,0)),"Não Encontrado")</f>
        <v>126.28</v>
      </c>
    </row>
    <row r="43" spans="1:6" hidden="1" x14ac:dyDescent="0.25">
      <c r="A43" s="2" t="s">
        <v>28173</v>
      </c>
      <c r="B43" s="82" t="s">
        <v>28215</v>
      </c>
      <c r="C43" s="2" t="str">
        <f>IFERROR(INDEX(COMPOSIÇÕES!D:D,MATCH(B43,COMPOSIÇÕES!B:B,0)),"Não Encontrado")</f>
        <v>TUBO DE DESCIDA 1.1/2" X 82 CM PARA VÁLVULA DE DESCARGA COM JOELHO AZUL - BASEADO EM ORSE (9273)</v>
      </c>
      <c r="D43" s="82" t="str">
        <f>IFERROR(INDEX(COMPOSIÇÕES!E:E,MATCH($B43,COMPOSIÇÕES!$B:$B,0)),"Não Encontrado")</f>
        <v>UN</v>
      </c>
      <c r="E43" s="82"/>
      <c r="F43" s="82">
        <f>IFERROR(INDEX(COMPOSIÇÕES!H:H,MATCH($B43,COMPOSIÇÕES!$B:$B,0)),"Não Encontrado")</f>
        <v>39.049999999999997</v>
      </c>
    </row>
    <row r="44" spans="1:6" hidden="1" x14ac:dyDescent="0.25">
      <c r="A44" s="2" t="s">
        <v>28173</v>
      </c>
      <c r="B44" s="82" t="s">
        <v>28216</v>
      </c>
      <c r="C44" s="2" t="str">
        <f>IFERROR(INDEX(COMPOSIÇÕES!D:D,MATCH(B44,COMPOSIÇÕES!B:B,0)),"Não Encontrado")</f>
        <v>APLICAÇÃO DE SELANTE, MASTIQUE ELÁSTICO, EM JUNTA DE DILAÇÃO, DIMENSÃO 20X10 MM, FATOR DE FORMA 1:2, INCLUSIVE DELIMITADOR DE PROFUNDIDADE - BASEADO EM SETOP (ED-50579)</v>
      </c>
      <c r="D44" s="82" t="str">
        <f>IFERROR(INDEX(COMPOSIÇÕES!E:E,MATCH($B44,COMPOSIÇÕES!$B:$B,0)),"Não Encontrado")</f>
        <v>m</v>
      </c>
      <c r="E44" s="82"/>
      <c r="F44" s="82">
        <f>IFERROR(INDEX(COMPOSIÇÕES!H:H,MATCH($B44,COMPOSIÇÕES!$B:$B,0)),"Não Encontrado")</f>
        <v>38.78</v>
      </c>
    </row>
    <row r="45" spans="1:6" hidden="1" x14ac:dyDescent="0.25">
      <c r="A45" s="2" t="s">
        <v>28173</v>
      </c>
      <c r="B45" s="82" t="s">
        <v>28217</v>
      </c>
      <c r="C45" s="2" t="str">
        <f>IFERROR(INDEX(COMPOSIÇÕES!D:D,MATCH(B45,COMPOSIÇÕES!B:B,0)),"Não Encontrado")</f>
        <v>LASTRO COM MATERIAL GRANULAR, APLICADO EM PISOS OU LAJES SOBRE SOLO, ESPESSURA DE *10 CM*, INCLUSIVE USINAGEM DE BRITA GRADUADA TRATADA COM CIMENTO. AF_07/2019 - BASEADO EM SINAPI (100324)</v>
      </c>
      <c r="D45" s="82" t="str">
        <f>IFERROR(INDEX(COMPOSIÇÕES!E:E,MATCH($B45,COMPOSIÇÕES!$B:$B,0)),"Não Encontrado")</f>
        <v>m³</v>
      </c>
      <c r="E45" s="82"/>
      <c r="F45" s="82">
        <f>IFERROR(INDEX(COMPOSIÇÕES!H:H,MATCH($B45,COMPOSIÇÕES!$B:$B,0)),"Não Encontrado")</f>
        <v>305.52</v>
      </c>
    </row>
    <row r="46" spans="1:6" hidden="1" x14ac:dyDescent="0.25">
      <c r="A46" s="2" t="s">
        <v>28173</v>
      </c>
      <c r="B46" s="82" t="s">
        <v>28218</v>
      </c>
      <c r="C46" s="2" t="str">
        <f>IFERROR(INDEX(COMPOSIÇÕES!D:D,MATCH(B46,COMPOSIÇÕES!B:B,0)),"Não Encontrado")</f>
        <v>FORNECIMENTO DE ESTRUTURA METÁLICA E ENGRADAMENTO METÁLICO, EM AÇO, PARA TELHADO, EXCLUSIVE TELHA, INCLUSIVE FABRICAÇÃO, TRANSPORTE, MONTAGEM E APLICAÇÃO DE FUNDO PREPARADOR ANTICORROSIVO EM SUPERFÍCIE METÁLICA, UMA (1) DEMÃO - BASEADO EM SETOP (ED-20603)</v>
      </c>
      <c r="D46" s="82" t="str">
        <f>IFERROR(INDEX(COMPOSIÇÕES!E:E,MATCH($B46,COMPOSIÇÕES!$B:$B,0)),"Não Encontrado")</f>
        <v>Kg</v>
      </c>
      <c r="E46" s="82"/>
      <c r="F46" s="82">
        <f>IFERROR(INDEX(COMPOSIÇÕES!H:H,MATCH($B46,COMPOSIÇÕES!$B:$B,0)),"Não Encontrado")</f>
        <v>23.65</v>
      </c>
    </row>
    <row r="47" spans="1:6" hidden="1" x14ac:dyDescent="0.25">
      <c r="A47" s="2" t="s">
        <v>28173</v>
      </c>
      <c r="B47" s="82" t="s">
        <v>28219</v>
      </c>
      <c r="C47" s="2">
        <f>IFERROR(INDEX(COMPOSIÇÕES!D:D,MATCH(B47,COMPOSIÇÕES!B:B,0)),"Não Encontrado")</f>
        <v>0</v>
      </c>
      <c r="D47" s="82">
        <f>IFERROR(INDEX(COMPOSIÇÕES!E:E,MATCH($B47,COMPOSIÇÕES!$B:$B,0)),"Não Encontrado")</f>
        <v>0</v>
      </c>
      <c r="E47" s="82"/>
      <c r="F47" s="82">
        <f>IFERROR(INDEX(COMPOSIÇÕES!H:H,MATCH($B47,COMPOSIÇÕES!$B:$B,0)),"Não Encontrado")</f>
        <v>0</v>
      </c>
    </row>
    <row r="48" spans="1:6" hidden="1" x14ac:dyDescent="0.25">
      <c r="A48" s="2" t="s">
        <v>28173</v>
      </c>
      <c r="B48" s="82" t="s">
        <v>28220</v>
      </c>
      <c r="C48" s="2">
        <f>IFERROR(INDEX(COMPOSIÇÕES!D:D,MATCH(B48,COMPOSIÇÕES!B:B,0)),"Não Encontrado")</f>
        <v>0</v>
      </c>
      <c r="D48" s="82">
        <f>IFERROR(INDEX(COMPOSIÇÕES!E:E,MATCH($B48,COMPOSIÇÕES!$B:$B,0)),"Não Encontrado")</f>
        <v>0</v>
      </c>
      <c r="E48" s="82"/>
      <c r="F48" s="82">
        <f>IFERROR(INDEX(COMPOSIÇÕES!H:H,MATCH($B48,COMPOSIÇÕES!$B:$B,0)),"Não Encontrado")</f>
        <v>0</v>
      </c>
    </row>
    <row r="49" spans="1:6" hidden="1" x14ac:dyDescent="0.25">
      <c r="A49" s="2" t="s">
        <v>28173</v>
      </c>
      <c r="B49" s="82" t="s">
        <v>28221</v>
      </c>
      <c r="C49" s="2">
        <f>IFERROR(INDEX(COMPOSIÇÕES!D:D,MATCH(B49,COMPOSIÇÕES!B:B,0)),"Não Encontrado")</f>
        <v>0</v>
      </c>
      <c r="D49" s="82">
        <f>IFERROR(INDEX(COMPOSIÇÕES!E:E,MATCH($B49,COMPOSIÇÕES!$B:$B,0)),"Não Encontrado")</f>
        <v>0</v>
      </c>
      <c r="E49" s="82"/>
      <c r="F49" s="82">
        <f>IFERROR(INDEX(COMPOSIÇÕES!H:H,MATCH($B49,COMPOSIÇÕES!$B:$B,0)),"Não Encontrado")</f>
        <v>0</v>
      </c>
    </row>
    <row r="50" spans="1:6" hidden="1" x14ac:dyDescent="0.25">
      <c r="A50" s="2" t="s">
        <v>28173</v>
      </c>
      <c r="B50" s="82" t="s">
        <v>28222</v>
      </c>
      <c r="C50" s="2">
        <f>IFERROR(INDEX(COMPOSIÇÕES!D:D,MATCH(B50,COMPOSIÇÕES!B:B,0)),"Não Encontrado")</f>
        <v>0</v>
      </c>
      <c r="D50" s="82">
        <f>IFERROR(INDEX(COMPOSIÇÕES!E:E,MATCH($B50,COMPOSIÇÕES!$B:$B,0)),"Não Encontrado")</f>
        <v>0</v>
      </c>
      <c r="E50" s="82"/>
      <c r="F50" s="82">
        <f>IFERROR(INDEX(COMPOSIÇÕES!H:H,MATCH($B50,COMPOSIÇÕES!$B:$B,0)),"Não Encontrado")</f>
        <v>0</v>
      </c>
    </row>
    <row r="51" spans="1:6" hidden="1" x14ac:dyDescent="0.25">
      <c r="A51" s="2" t="s">
        <v>28173</v>
      </c>
      <c r="B51" s="82" t="s">
        <v>28223</v>
      </c>
      <c r="C51" s="2">
        <f>IFERROR(INDEX(COMPOSIÇÕES!D:D,MATCH(B51,COMPOSIÇÕES!B:B,0)),"Não Encontrado")</f>
        <v>0</v>
      </c>
      <c r="D51" s="82">
        <f>IFERROR(INDEX(COMPOSIÇÕES!E:E,MATCH($B51,COMPOSIÇÕES!$B:$B,0)),"Não Encontrado")</f>
        <v>0</v>
      </c>
      <c r="E51" s="82"/>
      <c r="F51" s="82">
        <f>IFERROR(INDEX(COMPOSIÇÕES!H:H,MATCH($B51,COMPOSIÇÕES!$B:$B,0)),"Não Encontrado")</f>
        <v>0</v>
      </c>
    </row>
    <row r="52" spans="1:6" hidden="1" x14ac:dyDescent="0.25">
      <c r="A52" s="2" t="s">
        <v>28173</v>
      </c>
      <c r="B52" s="82" t="s">
        <v>28224</v>
      </c>
      <c r="C52" s="2">
        <f>IFERROR(INDEX(COMPOSIÇÕES!D:D,MATCH(B52,COMPOSIÇÕES!B:B,0)),"Não Encontrado")</f>
        <v>0</v>
      </c>
      <c r="D52" s="82">
        <f>IFERROR(INDEX(COMPOSIÇÕES!E:E,MATCH($B52,COMPOSIÇÕES!$B:$B,0)),"Não Encontrado")</f>
        <v>0</v>
      </c>
      <c r="E52" s="82"/>
      <c r="F52" s="82">
        <f>IFERROR(INDEX(COMPOSIÇÕES!H:H,MATCH($B52,COMPOSIÇÕES!$B:$B,0)),"Não Encontrado")</f>
        <v>0</v>
      </c>
    </row>
    <row r="53" spans="1:6" hidden="1" x14ac:dyDescent="0.25">
      <c r="A53" s="2" t="s">
        <v>28173</v>
      </c>
      <c r="B53" s="82" t="s">
        <v>28225</v>
      </c>
      <c r="C53" s="2">
        <f>IFERROR(INDEX(COMPOSIÇÕES!D:D,MATCH(B53,COMPOSIÇÕES!B:B,0)),"Não Encontrado")</f>
        <v>0</v>
      </c>
      <c r="D53" s="82">
        <f>IFERROR(INDEX(COMPOSIÇÕES!E:E,MATCH($B53,COMPOSIÇÕES!$B:$B,0)),"Não Encontrado")</f>
        <v>0</v>
      </c>
      <c r="E53" s="82"/>
      <c r="F53" s="82">
        <f>IFERROR(INDEX(COMPOSIÇÕES!H:H,MATCH($B53,COMPOSIÇÕES!$B:$B,0)),"Não Encontrado")</f>
        <v>0</v>
      </c>
    </row>
    <row r="54" spans="1:6" hidden="1" x14ac:dyDescent="0.25">
      <c r="A54" s="2" t="s">
        <v>28173</v>
      </c>
      <c r="B54" s="82" t="s">
        <v>28226</v>
      </c>
      <c r="C54" s="2">
        <f>IFERROR(INDEX(COMPOSIÇÕES!D:D,MATCH(B54,COMPOSIÇÕES!B:B,0)),"Não Encontrado")</f>
        <v>0</v>
      </c>
      <c r="D54" s="82">
        <f>IFERROR(INDEX(COMPOSIÇÕES!E:E,MATCH($B54,COMPOSIÇÕES!$B:$B,0)),"Não Encontrado")</f>
        <v>0</v>
      </c>
      <c r="E54" s="82"/>
      <c r="F54" s="82">
        <f>IFERROR(INDEX(COMPOSIÇÕES!H:H,MATCH($B54,COMPOSIÇÕES!$B:$B,0)),"Não Encontrado")</f>
        <v>0</v>
      </c>
    </row>
    <row r="55" spans="1:6" hidden="1" x14ac:dyDescent="0.25">
      <c r="A55" s="2" t="s">
        <v>28173</v>
      </c>
      <c r="B55" s="82" t="s">
        <v>28227</v>
      </c>
      <c r="C55" s="2">
        <f>IFERROR(INDEX(COMPOSIÇÕES!D:D,MATCH(B55,COMPOSIÇÕES!B:B,0)),"Não Encontrado")</f>
        <v>0</v>
      </c>
      <c r="D55" s="82">
        <f>IFERROR(INDEX(COMPOSIÇÕES!E:E,MATCH($B55,COMPOSIÇÕES!$B:$B,0)),"Não Encontrado")</f>
        <v>0</v>
      </c>
      <c r="E55" s="82"/>
      <c r="F55" s="82">
        <f>IFERROR(INDEX(COMPOSIÇÕES!H:H,MATCH($B55,COMPOSIÇÕES!$B:$B,0)),"Não Encontrado")</f>
        <v>0</v>
      </c>
    </row>
    <row r="56" spans="1:6" hidden="1" x14ac:dyDescent="0.25">
      <c r="A56" s="2" t="s">
        <v>28173</v>
      </c>
      <c r="B56" s="82" t="s">
        <v>28228</v>
      </c>
      <c r="C56" s="2">
        <f>IFERROR(INDEX(COMPOSIÇÕES!D:D,MATCH(B56,COMPOSIÇÕES!B:B,0)),"Não Encontrado")</f>
        <v>0</v>
      </c>
      <c r="D56" s="82">
        <f>IFERROR(INDEX(COMPOSIÇÕES!E:E,MATCH($B56,COMPOSIÇÕES!$B:$B,0)),"Não Encontrado")</f>
        <v>0</v>
      </c>
      <c r="E56" s="82"/>
      <c r="F56" s="82">
        <f>IFERROR(INDEX(COMPOSIÇÕES!H:H,MATCH($B56,COMPOSIÇÕES!$B:$B,0)),"Não Encontrado")</f>
        <v>0</v>
      </c>
    </row>
    <row r="57" spans="1:6" hidden="1" x14ac:dyDescent="0.25">
      <c r="A57" s="2" t="s">
        <v>28173</v>
      </c>
      <c r="B57" s="82" t="s">
        <v>28229</v>
      </c>
      <c r="C57" s="2">
        <f>IFERROR(INDEX(COMPOSIÇÕES!D:D,MATCH(B57,COMPOSIÇÕES!B:B,0)),"Não Encontrado")</f>
        <v>0</v>
      </c>
      <c r="D57" s="82">
        <f>IFERROR(INDEX(COMPOSIÇÕES!E:E,MATCH($B57,COMPOSIÇÕES!$B:$B,0)),"Não Encontrado")</f>
        <v>0</v>
      </c>
      <c r="E57" s="82"/>
      <c r="F57" s="82">
        <f>IFERROR(INDEX(COMPOSIÇÕES!H:H,MATCH($B57,COMPOSIÇÕES!$B:$B,0)),"Não Encontrado")</f>
        <v>0</v>
      </c>
    </row>
    <row r="58" spans="1:6" hidden="1" x14ac:dyDescent="0.25">
      <c r="A58" s="2" t="s">
        <v>28173</v>
      </c>
      <c r="B58" s="82" t="s">
        <v>28230</v>
      </c>
      <c r="C58" s="2">
        <f>IFERROR(INDEX(COMPOSIÇÕES!D:D,MATCH(B58,COMPOSIÇÕES!B:B,0)),"Não Encontrado")</f>
        <v>0</v>
      </c>
      <c r="D58" s="82">
        <f>IFERROR(INDEX(COMPOSIÇÕES!E:E,MATCH($B58,COMPOSIÇÕES!$B:$B,0)),"Não Encontrado")</f>
        <v>0</v>
      </c>
      <c r="E58" s="82"/>
      <c r="F58" s="82">
        <f>IFERROR(INDEX(COMPOSIÇÕES!H:H,MATCH($B58,COMPOSIÇÕES!$B:$B,0)),"Não Encontrado")</f>
        <v>0</v>
      </c>
    </row>
    <row r="59" spans="1:6" hidden="1" x14ac:dyDescent="0.25">
      <c r="A59" s="2" t="s">
        <v>28173</v>
      </c>
      <c r="B59" s="82" t="s">
        <v>28231</v>
      </c>
      <c r="C59" s="2">
        <f>IFERROR(INDEX(COMPOSIÇÕES!D:D,MATCH(B59,COMPOSIÇÕES!B:B,0)),"Não Encontrado")</f>
        <v>0</v>
      </c>
      <c r="D59" s="82">
        <f>IFERROR(INDEX(COMPOSIÇÕES!E:E,MATCH($B59,COMPOSIÇÕES!$B:$B,0)),"Não Encontrado")</f>
        <v>0</v>
      </c>
      <c r="E59" s="82"/>
      <c r="F59" s="82">
        <f>IFERROR(INDEX(COMPOSIÇÕES!H:H,MATCH($B59,COMPOSIÇÕES!$B:$B,0)),"Não Encontrado")</f>
        <v>0</v>
      </c>
    </row>
    <row r="60" spans="1:6" hidden="1" x14ac:dyDescent="0.25">
      <c r="A60" s="2" t="s">
        <v>28173</v>
      </c>
      <c r="B60" s="82" t="s">
        <v>28232</v>
      </c>
      <c r="C60" s="2">
        <f>IFERROR(INDEX(COMPOSIÇÕES!D:D,MATCH(B60,COMPOSIÇÕES!B:B,0)),"Não Encontrado")</f>
        <v>0</v>
      </c>
      <c r="D60" s="82">
        <f>IFERROR(INDEX(COMPOSIÇÕES!E:E,MATCH($B60,COMPOSIÇÕES!$B:$B,0)),"Não Encontrado")</f>
        <v>0</v>
      </c>
      <c r="E60" s="82"/>
      <c r="F60" s="82">
        <f>IFERROR(INDEX(COMPOSIÇÕES!H:H,MATCH($B60,COMPOSIÇÕES!$B:$B,0)),"Não Encontrado")</f>
        <v>0</v>
      </c>
    </row>
    <row r="61" spans="1:6" hidden="1" x14ac:dyDescent="0.25">
      <c r="A61" s="2" t="s">
        <v>28173</v>
      </c>
      <c r="B61" s="82" t="s">
        <v>28233</v>
      </c>
      <c r="C61" s="2">
        <f>IFERROR(INDEX(COMPOSIÇÕES!D:D,MATCH(B61,COMPOSIÇÕES!B:B,0)),"Não Encontrado")</f>
        <v>0</v>
      </c>
      <c r="D61" s="82">
        <f>IFERROR(INDEX(COMPOSIÇÕES!E:E,MATCH($B61,COMPOSIÇÕES!$B:$B,0)),"Não Encontrado")</f>
        <v>0</v>
      </c>
      <c r="E61" s="82"/>
      <c r="F61" s="82">
        <f>IFERROR(INDEX(COMPOSIÇÕES!H:H,MATCH($B61,COMPOSIÇÕES!$B:$B,0)),"Não Encontrado")</f>
        <v>0</v>
      </c>
    </row>
    <row r="62" spans="1:6" hidden="1" x14ac:dyDescent="0.25">
      <c r="A62" s="2" t="s">
        <v>28173</v>
      </c>
      <c r="B62" s="82" t="s">
        <v>28234</v>
      </c>
      <c r="C62" s="2">
        <f>IFERROR(INDEX(COMPOSIÇÕES!D:D,MATCH(B62,COMPOSIÇÕES!B:B,0)),"Não Encontrado")</f>
        <v>0</v>
      </c>
      <c r="D62" s="82">
        <f>IFERROR(INDEX(COMPOSIÇÕES!E:E,MATCH($B62,COMPOSIÇÕES!$B:$B,0)),"Não Encontrado")</f>
        <v>0</v>
      </c>
      <c r="E62" s="82"/>
      <c r="F62" s="82">
        <f>IFERROR(INDEX(COMPOSIÇÕES!H:H,MATCH($B62,COMPOSIÇÕES!$B:$B,0)),"Não Encontrado")</f>
        <v>0</v>
      </c>
    </row>
    <row r="63" spans="1:6" hidden="1" x14ac:dyDescent="0.25">
      <c r="A63" s="2" t="s">
        <v>28173</v>
      </c>
      <c r="B63" s="82" t="s">
        <v>28235</v>
      </c>
      <c r="C63" s="2">
        <f>IFERROR(INDEX(COMPOSIÇÕES!D:D,MATCH(B63,COMPOSIÇÕES!B:B,0)),"Não Encontrado")</f>
        <v>0</v>
      </c>
      <c r="D63" s="82">
        <f>IFERROR(INDEX(COMPOSIÇÕES!E:E,MATCH($B63,COMPOSIÇÕES!$B:$B,0)),"Não Encontrado")</f>
        <v>0</v>
      </c>
      <c r="E63" s="82"/>
      <c r="F63" s="82">
        <f>IFERROR(INDEX(COMPOSIÇÕES!H:H,MATCH($B63,COMPOSIÇÕES!$B:$B,0)),"Não Encontrado")</f>
        <v>0</v>
      </c>
    </row>
    <row r="64" spans="1:6" hidden="1" x14ac:dyDescent="0.25">
      <c r="A64" s="2" t="s">
        <v>28173</v>
      </c>
      <c r="B64" s="82" t="s">
        <v>28236</v>
      </c>
      <c r="C64" s="2">
        <f>IFERROR(INDEX(COMPOSIÇÕES!D:D,MATCH(B64,COMPOSIÇÕES!B:B,0)),"Não Encontrado")</f>
        <v>0</v>
      </c>
      <c r="D64" s="82">
        <f>IFERROR(INDEX(COMPOSIÇÕES!E:E,MATCH($B64,COMPOSIÇÕES!$B:$B,0)),"Não Encontrado")</f>
        <v>0</v>
      </c>
      <c r="E64" s="82"/>
      <c r="F64" s="82">
        <f>IFERROR(INDEX(COMPOSIÇÕES!H:H,MATCH($B64,COMPOSIÇÕES!$B:$B,0)),"Não Encontrado")</f>
        <v>0</v>
      </c>
    </row>
    <row r="65" spans="1:6" hidden="1" x14ac:dyDescent="0.25">
      <c r="A65" s="2" t="s">
        <v>28173</v>
      </c>
      <c r="B65" s="82" t="s">
        <v>28237</v>
      </c>
      <c r="C65" s="2">
        <f>IFERROR(INDEX(COMPOSIÇÕES!D:D,MATCH(B65,COMPOSIÇÕES!B:B,0)),"Não Encontrado")</f>
        <v>0</v>
      </c>
      <c r="D65" s="82">
        <f>IFERROR(INDEX(COMPOSIÇÕES!E:E,MATCH($B65,COMPOSIÇÕES!$B:$B,0)),"Não Encontrado")</f>
        <v>0</v>
      </c>
      <c r="E65" s="82"/>
      <c r="F65" s="82">
        <f>IFERROR(INDEX(COMPOSIÇÕES!H:H,MATCH($B65,COMPOSIÇÕES!$B:$B,0)),"Não Encontrado")</f>
        <v>0</v>
      </c>
    </row>
    <row r="66" spans="1:6" hidden="1" x14ac:dyDescent="0.25">
      <c r="A66" s="2" t="s">
        <v>28173</v>
      </c>
      <c r="B66" s="82" t="s">
        <v>28238</v>
      </c>
      <c r="C66" s="2">
        <f>IFERROR(INDEX(COMPOSIÇÕES!D:D,MATCH(B66,COMPOSIÇÕES!B:B,0)),"Não Encontrado")</f>
        <v>0</v>
      </c>
      <c r="D66" s="82">
        <f>IFERROR(INDEX(COMPOSIÇÕES!E:E,MATCH($B66,COMPOSIÇÕES!$B:$B,0)),"Não Encontrado")</f>
        <v>0</v>
      </c>
      <c r="E66" s="82"/>
      <c r="F66" s="82">
        <f>IFERROR(INDEX(COMPOSIÇÕES!H:H,MATCH($B66,COMPOSIÇÕES!$B:$B,0)),"Não Encontrado")</f>
        <v>0</v>
      </c>
    </row>
    <row r="67" spans="1:6" hidden="1" x14ac:dyDescent="0.25">
      <c r="A67" s="2" t="s">
        <v>28173</v>
      </c>
      <c r="B67" s="82" t="s">
        <v>28239</v>
      </c>
      <c r="C67" s="2">
        <f>IFERROR(INDEX(COMPOSIÇÕES!D:D,MATCH(B67,COMPOSIÇÕES!B:B,0)),"Não Encontrado")</f>
        <v>0</v>
      </c>
      <c r="D67" s="82">
        <f>IFERROR(INDEX(COMPOSIÇÕES!E:E,MATCH($B67,COMPOSIÇÕES!$B:$B,0)),"Não Encontrado")</f>
        <v>0</v>
      </c>
      <c r="E67" s="82"/>
      <c r="F67" s="82">
        <f>IFERROR(INDEX(COMPOSIÇÕES!H:H,MATCH($B67,COMPOSIÇÕES!$B:$B,0)),"Não Encontrado")</f>
        <v>0</v>
      </c>
    </row>
    <row r="68" spans="1:6" hidden="1" x14ac:dyDescent="0.25">
      <c r="A68" s="2" t="s">
        <v>28173</v>
      </c>
      <c r="B68" s="82" t="s">
        <v>28240</v>
      </c>
      <c r="C68" s="2">
        <f>IFERROR(INDEX(COMPOSIÇÕES!D:D,MATCH(B68,COMPOSIÇÕES!B:B,0)),"Não Encontrado")</f>
        <v>0</v>
      </c>
      <c r="D68" s="82">
        <f>IFERROR(INDEX(COMPOSIÇÕES!E:E,MATCH($B68,COMPOSIÇÕES!$B:$B,0)),"Não Encontrado")</f>
        <v>0</v>
      </c>
      <c r="E68" s="82"/>
      <c r="F68" s="82">
        <f>IFERROR(INDEX(COMPOSIÇÕES!H:H,MATCH($B68,COMPOSIÇÕES!$B:$B,0)),"Não Encontrado")</f>
        <v>0</v>
      </c>
    </row>
    <row r="69" spans="1:6" hidden="1" x14ac:dyDescent="0.25">
      <c r="A69" s="2" t="s">
        <v>28173</v>
      </c>
      <c r="B69" s="82" t="s">
        <v>28241</v>
      </c>
      <c r="C69" s="2">
        <f>IFERROR(INDEX(COMPOSIÇÕES!D:D,MATCH(B69,COMPOSIÇÕES!B:B,0)),"Não Encontrado")</f>
        <v>0</v>
      </c>
      <c r="D69" s="82">
        <f>IFERROR(INDEX(COMPOSIÇÕES!E:E,MATCH($B69,COMPOSIÇÕES!$B:$B,0)),"Não Encontrado")</f>
        <v>0</v>
      </c>
      <c r="E69" s="82"/>
      <c r="F69" s="82">
        <f>IFERROR(INDEX(COMPOSIÇÕES!H:H,MATCH($B69,COMPOSIÇÕES!$B:$B,0)),"Não Encontrado")</f>
        <v>0</v>
      </c>
    </row>
    <row r="70" spans="1:6" hidden="1" x14ac:dyDescent="0.25">
      <c r="A70" s="2" t="s">
        <v>28173</v>
      </c>
      <c r="B70" s="82" t="s">
        <v>28242</v>
      </c>
      <c r="C70" s="2">
        <f>IFERROR(INDEX(COMPOSIÇÕES!D:D,MATCH(B70,COMPOSIÇÕES!B:B,0)),"Não Encontrado")</f>
        <v>0</v>
      </c>
      <c r="D70" s="82">
        <f>IFERROR(INDEX(COMPOSIÇÕES!E:E,MATCH($B70,COMPOSIÇÕES!$B:$B,0)),"Não Encontrado")</f>
        <v>0</v>
      </c>
      <c r="E70" s="82"/>
      <c r="F70" s="82">
        <f>IFERROR(INDEX(COMPOSIÇÕES!H:H,MATCH($B70,COMPOSIÇÕES!$B:$B,0)),"Não Encontrado")</f>
        <v>0</v>
      </c>
    </row>
    <row r="71" spans="1:6" hidden="1" x14ac:dyDescent="0.25">
      <c r="A71" s="2" t="s">
        <v>28173</v>
      </c>
      <c r="B71" s="82" t="s">
        <v>28243</v>
      </c>
      <c r="C71" s="2">
        <f>IFERROR(INDEX(COMPOSIÇÕES!D:D,MATCH(B71,COMPOSIÇÕES!B:B,0)),"Não Encontrado")</f>
        <v>0</v>
      </c>
      <c r="D71" s="82">
        <f>IFERROR(INDEX(COMPOSIÇÕES!E:E,MATCH($B71,COMPOSIÇÕES!$B:$B,0)),"Não Encontrado")</f>
        <v>0</v>
      </c>
      <c r="E71" s="82"/>
      <c r="F71" s="82">
        <f>IFERROR(INDEX(COMPOSIÇÕES!H:H,MATCH($B71,COMPOSIÇÕES!$B:$B,0)),"Não Encontrado")</f>
        <v>0</v>
      </c>
    </row>
    <row r="72" spans="1:6" hidden="1" x14ac:dyDescent="0.25">
      <c r="A72" s="2" t="s">
        <v>28173</v>
      </c>
      <c r="B72" s="82" t="s">
        <v>28244</v>
      </c>
      <c r="C72" s="2">
        <f>IFERROR(INDEX(COMPOSIÇÕES!D:D,MATCH(B72,COMPOSIÇÕES!B:B,0)),"Não Encontrado")</f>
        <v>0</v>
      </c>
      <c r="D72" s="82">
        <f>IFERROR(INDEX(COMPOSIÇÕES!E:E,MATCH($B72,COMPOSIÇÕES!$B:$B,0)),"Não Encontrado")</f>
        <v>0</v>
      </c>
      <c r="E72" s="82"/>
      <c r="F72" s="82">
        <f>IFERROR(INDEX(COMPOSIÇÕES!H:H,MATCH($B72,COMPOSIÇÕES!$B:$B,0)),"Não Encontrado")</f>
        <v>0</v>
      </c>
    </row>
    <row r="73" spans="1:6" hidden="1" x14ac:dyDescent="0.25">
      <c r="A73" s="2" t="s">
        <v>28173</v>
      </c>
      <c r="B73" s="82" t="s">
        <v>28245</v>
      </c>
      <c r="C73" s="2">
        <f>IFERROR(INDEX(COMPOSIÇÕES!D:D,MATCH(B73,COMPOSIÇÕES!B:B,0)),"Não Encontrado")</f>
        <v>0</v>
      </c>
      <c r="D73" s="82">
        <f>IFERROR(INDEX(COMPOSIÇÕES!E:E,MATCH($B73,COMPOSIÇÕES!$B:$B,0)),"Não Encontrado")</f>
        <v>0</v>
      </c>
      <c r="E73" s="82"/>
      <c r="F73" s="82">
        <f>IFERROR(INDEX(COMPOSIÇÕES!H:H,MATCH($B73,COMPOSIÇÕES!$B:$B,0)),"Não Encontrado")</f>
        <v>0</v>
      </c>
    </row>
    <row r="74" spans="1:6" hidden="1" x14ac:dyDescent="0.25">
      <c r="A74" s="2" t="s">
        <v>28173</v>
      </c>
      <c r="B74" s="82" t="s">
        <v>28246</v>
      </c>
      <c r="C74" s="2">
        <f>IFERROR(INDEX(COMPOSIÇÕES!D:D,MATCH(B74,COMPOSIÇÕES!B:B,0)),"Não Encontrado")</f>
        <v>0</v>
      </c>
      <c r="D74" s="82">
        <f>IFERROR(INDEX(COMPOSIÇÕES!E:E,MATCH($B74,COMPOSIÇÕES!$B:$B,0)),"Não Encontrado")</f>
        <v>0</v>
      </c>
      <c r="E74" s="82"/>
      <c r="F74" s="82">
        <f>IFERROR(INDEX(COMPOSIÇÕES!H:H,MATCH($B74,COMPOSIÇÕES!$B:$B,0)),"Não Encontrado")</f>
        <v>0</v>
      </c>
    </row>
    <row r="75" spans="1:6" hidden="1" x14ac:dyDescent="0.25">
      <c r="A75" s="2" t="s">
        <v>28173</v>
      </c>
      <c r="B75" s="82" t="s">
        <v>28247</v>
      </c>
      <c r="C75" s="2">
        <f>IFERROR(INDEX(COMPOSIÇÕES!D:D,MATCH(B75,COMPOSIÇÕES!B:B,0)),"Não Encontrado")</f>
        <v>0</v>
      </c>
      <c r="D75" s="82">
        <f>IFERROR(INDEX(COMPOSIÇÕES!E:E,MATCH($B75,COMPOSIÇÕES!$B:$B,0)),"Não Encontrado")</f>
        <v>0</v>
      </c>
      <c r="E75" s="82"/>
      <c r="F75" s="82">
        <f>IFERROR(INDEX(COMPOSIÇÕES!H:H,MATCH($B75,COMPOSIÇÕES!$B:$B,0)),"Não Encontrado")</f>
        <v>0</v>
      </c>
    </row>
    <row r="76" spans="1:6" hidden="1" x14ac:dyDescent="0.25">
      <c r="A76" s="2" t="s">
        <v>28173</v>
      </c>
      <c r="B76" s="82" t="s">
        <v>28248</v>
      </c>
      <c r="C76" s="2">
        <f>IFERROR(INDEX(COMPOSIÇÕES!D:D,MATCH(B76,COMPOSIÇÕES!B:B,0)),"Não Encontrado")</f>
        <v>0</v>
      </c>
      <c r="D76" s="82">
        <f>IFERROR(INDEX(COMPOSIÇÕES!E:E,MATCH($B76,COMPOSIÇÕES!$B:$B,0)),"Não Encontrado")</f>
        <v>0</v>
      </c>
      <c r="E76" s="82"/>
      <c r="F76" s="82">
        <f>IFERROR(INDEX(COMPOSIÇÕES!H:H,MATCH($B76,COMPOSIÇÕES!$B:$B,0)),"Não Encontrado")</f>
        <v>0</v>
      </c>
    </row>
    <row r="77" spans="1:6" hidden="1" x14ac:dyDescent="0.25">
      <c r="A77" s="2" t="s">
        <v>28173</v>
      </c>
      <c r="B77" s="82" t="s">
        <v>28249</v>
      </c>
      <c r="C77" s="2">
        <f>IFERROR(INDEX(COMPOSIÇÕES!D:D,MATCH(B77,COMPOSIÇÕES!B:B,0)),"Não Encontrado")</f>
        <v>0</v>
      </c>
      <c r="D77" s="82">
        <f>IFERROR(INDEX(COMPOSIÇÕES!E:E,MATCH($B77,COMPOSIÇÕES!$B:$B,0)),"Não Encontrado")</f>
        <v>0</v>
      </c>
      <c r="E77" s="82"/>
      <c r="F77" s="82">
        <f>IFERROR(INDEX(COMPOSIÇÕES!H:H,MATCH($B77,COMPOSIÇÕES!$B:$B,0)),"Não Encontrado")</f>
        <v>0</v>
      </c>
    </row>
    <row r="78" spans="1:6" hidden="1" x14ac:dyDescent="0.25">
      <c r="A78" s="2" t="s">
        <v>28173</v>
      </c>
      <c r="B78" s="82" t="s">
        <v>28250</v>
      </c>
      <c r="C78" s="2">
        <f>IFERROR(INDEX(COMPOSIÇÕES!D:D,MATCH(B78,COMPOSIÇÕES!B:B,0)),"Não Encontrado")</f>
        <v>0</v>
      </c>
      <c r="D78" s="82">
        <f>IFERROR(INDEX(COMPOSIÇÕES!E:E,MATCH($B78,COMPOSIÇÕES!$B:$B,0)),"Não Encontrado")</f>
        <v>0</v>
      </c>
      <c r="E78" s="82"/>
      <c r="F78" s="82">
        <f>IFERROR(INDEX(COMPOSIÇÕES!H:H,MATCH($B78,COMPOSIÇÕES!$B:$B,0)),"Não Encontrado")</f>
        <v>0</v>
      </c>
    </row>
    <row r="79" spans="1:6" hidden="1" x14ac:dyDescent="0.25">
      <c r="A79" s="2" t="s">
        <v>28173</v>
      </c>
      <c r="B79" s="82" t="s">
        <v>28251</v>
      </c>
      <c r="C79" s="2">
        <f>IFERROR(INDEX(COMPOSIÇÕES!D:D,MATCH(B79,COMPOSIÇÕES!B:B,0)),"Não Encontrado")</f>
        <v>0</v>
      </c>
      <c r="D79" s="82">
        <f>IFERROR(INDEX(COMPOSIÇÕES!E:E,MATCH($B79,COMPOSIÇÕES!$B:$B,0)),"Não Encontrado")</f>
        <v>0</v>
      </c>
      <c r="E79" s="82"/>
      <c r="F79" s="82">
        <f>IFERROR(INDEX(COMPOSIÇÕES!H:H,MATCH($B79,COMPOSIÇÕES!$B:$B,0)),"Não Encontrado")</f>
        <v>0</v>
      </c>
    </row>
    <row r="80" spans="1:6" hidden="1" x14ac:dyDescent="0.25">
      <c r="A80" s="2" t="s">
        <v>28173</v>
      </c>
      <c r="B80" s="82" t="s">
        <v>28252</v>
      </c>
      <c r="C80" s="2">
        <f>IFERROR(INDEX(COMPOSIÇÕES!D:D,MATCH(B80,COMPOSIÇÕES!B:B,0)),"Não Encontrado")</f>
        <v>0</v>
      </c>
      <c r="D80" s="82">
        <f>IFERROR(INDEX(COMPOSIÇÕES!E:E,MATCH($B80,COMPOSIÇÕES!$B:$B,0)),"Não Encontrado")</f>
        <v>0</v>
      </c>
      <c r="E80" s="82"/>
      <c r="F80" s="82">
        <f>IFERROR(INDEX(COMPOSIÇÕES!H:H,MATCH($B80,COMPOSIÇÕES!$B:$B,0)),"Não Encontrado")</f>
        <v>0</v>
      </c>
    </row>
    <row r="81" spans="1:6" hidden="1" x14ac:dyDescent="0.25">
      <c r="A81" s="2" t="s">
        <v>28173</v>
      </c>
      <c r="B81" s="82" t="s">
        <v>28253</v>
      </c>
      <c r="C81" s="2">
        <f>IFERROR(INDEX(COMPOSIÇÕES!D:D,MATCH(B81,COMPOSIÇÕES!B:B,0)),"Não Encontrado")</f>
        <v>0</v>
      </c>
      <c r="D81" s="82">
        <f>IFERROR(INDEX(COMPOSIÇÕES!E:E,MATCH($B81,COMPOSIÇÕES!$B:$B,0)),"Não Encontrado")</f>
        <v>0</v>
      </c>
      <c r="E81" s="82"/>
      <c r="F81" s="82">
        <f>IFERROR(INDEX(COMPOSIÇÕES!H:H,MATCH($B81,COMPOSIÇÕES!$B:$B,0)),"Não Encontrado")</f>
        <v>0</v>
      </c>
    </row>
    <row r="82" spans="1:6" hidden="1" x14ac:dyDescent="0.25">
      <c r="A82" s="2" t="s">
        <v>28173</v>
      </c>
      <c r="B82" s="82" t="s">
        <v>28254</v>
      </c>
      <c r="C82" s="2">
        <f>IFERROR(INDEX(COMPOSIÇÕES!D:D,MATCH(B82,COMPOSIÇÕES!B:B,0)),"Não Encontrado")</f>
        <v>0</v>
      </c>
      <c r="D82" s="82">
        <f>IFERROR(INDEX(COMPOSIÇÕES!E:E,MATCH($B82,COMPOSIÇÕES!$B:$B,0)),"Não Encontrado")</f>
        <v>0</v>
      </c>
      <c r="E82" s="82"/>
      <c r="F82" s="82">
        <f>IFERROR(INDEX(COMPOSIÇÕES!H:H,MATCH($B82,COMPOSIÇÕES!$B:$B,0)),"Não Encontrado")</f>
        <v>0</v>
      </c>
    </row>
    <row r="83" spans="1:6" hidden="1" x14ac:dyDescent="0.25">
      <c r="A83" s="2" t="s">
        <v>28173</v>
      </c>
      <c r="B83" s="82" t="s">
        <v>28255</v>
      </c>
      <c r="C83" s="2">
        <f>IFERROR(INDEX(COMPOSIÇÕES!D:D,MATCH(B83,COMPOSIÇÕES!B:B,0)),"Não Encontrado")</f>
        <v>0</v>
      </c>
      <c r="D83" s="82">
        <f>IFERROR(INDEX(COMPOSIÇÕES!E:E,MATCH($B83,COMPOSIÇÕES!$B:$B,0)),"Não Encontrado")</f>
        <v>0</v>
      </c>
      <c r="E83" s="82"/>
      <c r="F83" s="82">
        <f>IFERROR(INDEX(COMPOSIÇÕES!H:H,MATCH($B83,COMPOSIÇÕES!$B:$B,0)),"Não Encontrado")</f>
        <v>0</v>
      </c>
    </row>
    <row r="84" spans="1:6" hidden="1" x14ac:dyDescent="0.25">
      <c r="A84" s="2" t="s">
        <v>28173</v>
      </c>
      <c r="B84" s="82" t="s">
        <v>28256</v>
      </c>
      <c r="C84" s="2">
        <f>IFERROR(INDEX(COMPOSIÇÕES!D:D,MATCH(B84,COMPOSIÇÕES!B:B,0)),"Não Encontrado")</f>
        <v>0</v>
      </c>
      <c r="D84" s="82">
        <f>IFERROR(INDEX(COMPOSIÇÕES!E:E,MATCH($B84,COMPOSIÇÕES!$B:$B,0)),"Não Encontrado")</f>
        <v>0</v>
      </c>
      <c r="E84" s="82"/>
      <c r="F84" s="82">
        <f>IFERROR(INDEX(COMPOSIÇÕES!H:H,MATCH($B84,COMPOSIÇÕES!$B:$B,0)),"Não Encontrado")</f>
        <v>0</v>
      </c>
    </row>
    <row r="85" spans="1:6" hidden="1" x14ac:dyDescent="0.25">
      <c r="A85" s="2" t="s">
        <v>28173</v>
      </c>
      <c r="B85" s="82" t="s">
        <v>28257</v>
      </c>
      <c r="C85" s="2">
        <f>IFERROR(INDEX(COMPOSIÇÕES!D:D,MATCH(B85,COMPOSIÇÕES!B:B,0)),"Não Encontrado")</f>
        <v>0</v>
      </c>
      <c r="D85" s="82">
        <f>IFERROR(INDEX(COMPOSIÇÕES!E:E,MATCH($B85,COMPOSIÇÕES!$B:$B,0)),"Não Encontrado")</f>
        <v>0</v>
      </c>
      <c r="E85" s="82"/>
      <c r="F85" s="82">
        <f>IFERROR(INDEX(COMPOSIÇÕES!H:H,MATCH($B85,COMPOSIÇÕES!$B:$B,0)),"Não Encontrado")</f>
        <v>0</v>
      </c>
    </row>
    <row r="86" spans="1:6" hidden="1" x14ac:dyDescent="0.25">
      <c r="A86" s="2" t="s">
        <v>28173</v>
      </c>
      <c r="B86" s="82" t="s">
        <v>28258</v>
      </c>
      <c r="C86" s="2">
        <f>IFERROR(INDEX(COMPOSIÇÕES!D:D,MATCH(B86,COMPOSIÇÕES!B:B,0)),"Não Encontrado")</f>
        <v>0</v>
      </c>
      <c r="D86" s="82">
        <f>IFERROR(INDEX(COMPOSIÇÕES!E:E,MATCH($B86,COMPOSIÇÕES!$B:$B,0)),"Não Encontrado")</f>
        <v>0</v>
      </c>
      <c r="E86" s="82"/>
      <c r="F86" s="82">
        <f>IFERROR(INDEX(COMPOSIÇÕES!H:H,MATCH($B86,COMPOSIÇÕES!$B:$B,0)),"Não Encontrado")</f>
        <v>0</v>
      </c>
    </row>
    <row r="87" spans="1:6" hidden="1" x14ac:dyDescent="0.25">
      <c r="A87" s="2" t="s">
        <v>28173</v>
      </c>
      <c r="B87" s="82" t="s">
        <v>28259</v>
      </c>
      <c r="C87" s="2">
        <f>IFERROR(INDEX(COMPOSIÇÕES!D:D,MATCH(B87,COMPOSIÇÕES!B:B,0)),"Não Encontrado")</f>
        <v>0</v>
      </c>
      <c r="D87" s="82">
        <f>IFERROR(INDEX(COMPOSIÇÕES!E:E,MATCH($B87,COMPOSIÇÕES!$B:$B,0)),"Não Encontrado")</f>
        <v>0</v>
      </c>
      <c r="E87" s="82"/>
      <c r="F87" s="82">
        <f>IFERROR(INDEX(COMPOSIÇÕES!H:H,MATCH($B87,COMPOSIÇÕES!$B:$B,0)),"Não Encontrado")</f>
        <v>0</v>
      </c>
    </row>
    <row r="88" spans="1:6" hidden="1" x14ac:dyDescent="0.25">
      <c r="A88" s="2" t="s">
        <v>28173</v>
      </c>
      <c r="B88" s="82" t="s">
        <v>28260</v>
      </c>
      <c r="C88" s="2">
        <f>IFERROR(INDEX(COMPOSIÇÕES!D:D,MATCH(B88,COMPOSIÇÕES!B:B,0)),"Não Encontrado")</f>
        <v>0</v>
      </c>
      <c r="D88" s="82">
        <f>IFERROR(INDEX(COMPOSIÇÕES!E:E,MATCH($B88,COMPOSIÇÕES!$B:$B,0)),"Não Encontrado")</f>
        <v>0</v>
      </c>
      <c r="E88" s="82"/>
      <c r="F88" s="82">
        <f>IFERROR(INDEX(COMPOSIÇÕES!H:H,MATCH($B88,COMPOSIÇÕES!$B:$B,0)),"Não Encontrado")</f>
        <v>0</v>
      </c>
    </row>
    <row r="89" spans="1:6" hidden="1" x14ac:dyDescent="0.25">
      <c r="A89" s="2" t="s">
        <v>28173</v>
      </c>
      <c r="B89" s="82" t="s">
        <v>28261</v>
      </c>
      <c r="C89" s="2">
        <f>IFERROR(INDEX(COMPOSIÇÕES!D:D,MATCH(B89,COMPOSIÇÕES!B:B,0)),"Não Encontrado")</f>
        <v>0</v>
      </c>
      <c r="D89" s="82">
        <f>IFERROR(INDEX(COMPOSIÇÕES!E:E,MATCH($B89,COMPOSIÇÕES!$B:$B,0)),"Não Encontrado")</f>
        <v>0</v>
      </c>
      <c r="E89" s="82"/>
      <c r="F89" s="82">
        <f>IFERROR(INDEX(COMPOSIÇÕES!H:H,MATCH($B89,COMPOSIÇÕES!$B:$B,0)),"Não Encontrado")</f>
        <v>0</v>
      </c>
    </row>
    <row r="90" spans="1:6" hidden="1" x14ac:dyDescent="0.25">
      <c r="A90" s="2" t="s">
        <v>28173</v>
      </c>
      <c r="B90" s="82" t="s">
        <v>28262</v>
      </c>
      <c r="C90" s="2">
        <f>IFERROR(INDEX(COMPOSIÇÕES!D:D,MATCH(B90,COMPOSIÇÕES!B:B,0)),"Não Encontrado")</f>
        <v>0</v>
      </c>
      <c r="D90" s="82">
        <f>IFERROR(INDEX(COMPOSIÇÕES!E:E,MATCH($B90,COMPOSIÇÕES!$B:$B,0)),"Não Encontrado")</f>
        <v>0</v>
      </c>
      <c r="E90" s="82"/>
      <c r="F90" s="82">
        <f>IFERROR(INDEX(COMPOSIÇÕES!H:H,MATCH($B90,COMPOSIÇÕES!$B:$B,0)),"Não Encontrado")</f>
        <v>0</v>
      </c>
    </row>
    <row r="91" spans="1:6" hidden="1" x14ac:dyDescent="0.25">
      <c r="A91" s="2" t="s">
        <v>28173</v>
      </c>
      <c r="B91" s="82" t="s">
        <v>28263</v>
      </c>
      <c r="C91" s="2">
        <f>IFERROR(INDEX(COMPOSIÇÕES!D:D,MATCH(B91,COMPOSIÇÕES!B:B,0)),"Não Encontrado")</f>
        <v>0</v>
      </c>
      <c r="D91" s="82">
        <f>IFERROR(INDEX(COMPOSIÇÕES!E:E,MATCH($B91,COMPOSIÇÕES!$B:$B,0)),"Não Encontrado")</f>
        <v>0</v>
      </c>
      <c r="E91" s="82"/>
      <c r="F91" s="82">
        <f>IFERROR(INDEX(COMPOSIÇÕES!H:H,MATCH($B91,COMPOSIÇÕES!$B:$B,0)),"Não Encontrado")</f>
        <v>0</v>
      </c>
    </row>
    <row r="92" spans="1:6" hidden="1" x14ac:dyDescent="0.25">
      <c r="A92" s="2" t="s">
        <v>28173</v>
      </c>
      <c r="B92" s="82" t="s">
        <v>28264</v>
      </c>
      <c r="C92" s="2">
        <f>IFERROR(INDEX(COMPOSIÇÕES!D:D,MATCH(B92,COMPOSIÇÕES!B:B,0)),"Não Encontrado")</f>
        <v>0</v>
      </c>
      <c r="D92" s="82">
        <f>IFERROR(INDEX(COMPOSIÇÕES!E:E,MATCH($B92,COMPOSIÇÕES!$B:$B,0)),"Não Encontrado")</f>
        <v>0</v>
      </c>
      <c r="E92" s="82"/>
      <c r="F92" s="82">
        <f>IFERROR(INDEX(COMPOSIÇÕES!H:H,MATCH($B92,COMPOSIÇÕES!$B:$B,0)),"Não Encontrado")</f>
        <v>0</v>
      </c>
    </row>
    <row r="93" spans="1:6" hidden="1" x14ac:dyDescent="0.25">
      <c r="A93" s="2" t="s">
        <v>28173</v>
      </c>
      <c r="B93" s="82" t="s">
        <v>28265</v>
      </c>
      <c r="C93" s="2">
        <f>IFERROR(INDEX(COMPOSIÇÕES!D:D,MATCH(B93,COMPOSIÇÕES!B:B,0)),"Não Encontrado")</f>
        <v>0</v>
      </c>
      <c r="D93" s="82">
        <f>IFERROR(INDEX(COMPOSIÇÕES!E:E,MATCH($B93,COMPOSIÇÕES!$B:$B,0)),"Não Encontrado")</f>
        <v>0</v>
      </c>
      <c r="E93" s="82"/>
      <c r="F93" s="82">
        <f>IFERROR(INDEX(COMPOSIÇÕES!H:H,MATCH($B93,COMPOSIÇÕES!$B:$B,0)),"Não Encontrado")</f>
        <v>0</v>
      </c>
    </row>
    <row r="94" spans="1:6" hidden="1" x14ac:dyDescent="0.25">
      <c r="A94" s="2" t="s">
        <v>28173</v>
      </c>
      <c r="B94" s="82" t="s">
        <v>28266</v>
      </c>
      <c r="C94" s="2">
        <f>IFERROR(INDEX(COMPOSIÇÕES!D:D,MATCH(B94,COMPOSIÇÕES!B:B,0)),"Não Encontrado")</f>
        <v>0</v>
      </c>
      <c r="D94" s="82">
        <f>IFERROR(INDEX(COMPOSIÇÕES!E:E,MATCH($B94,COMPOSIÇÕES!$B:$B,0)),"Não Encontrado")</f>
        <v>0</v>
      </c>
      <c r="E94" s="82"/>
      <c r="F94" s="82">
        <f>IFERROR(INDEX(COMPOSIÇÕES!H:H,MATCH($B94,COMPOSIÇÕES!$B:$B,0)),"Não Encontrado")</f>
        <v>0</v>
      </c>
    </row>
    <row r="95" spans="1:6" hidden="1" x14ac:dyDescent="0.25">
      <c r="A95" s="2" t="s">
        <v>28173</v>
      </c>
      <c r="B95" s="82" t="s">
        <v>28267</v>
      </c>
      <c r="C95" s="2">
        <f>IFERROR(INDEX(COMPOSIÇÕES!D:D,MATCH(B95,COMPOSIÇÕES!B:B,0)),"Não Encontrado")</f>
        <v>0</v>
      </c>
      <c r="D95" s="82">
        <f>IFERROR(INDEX(COMPOSIÇÕES!E:E,MATCH($B95,COMPOSIÇÕES!$B:$B,0)),"Não Encontrado")</f>
        <v>0</v>
      </c>
      <c r="E95" s="82"/>
      <c r="F95" s="82">
        <f>IFERROR(INDEX(COMPOSIÇÕES!H:H,MATCH($B95,COMPOSIÇÕES!$B:$B,0)),"Não Encontrado")</f>
        <v>0</v>
      </c>
    </row>
    <row r="96" spans="1:6" hidden="1" x14ac:dyDescent="0.25">
      <c r="A96" s="2" t="s">
        <v>28173</v>
      </c>
      <c r="B96" s="82" t="s">
        <v>28268</v>
      </c>
      <c r="C96" s="2">
        <f>IFERROR(INDEX(COMPOSIÇÕES!D:D,MATCH(B96,COMPOSIÇÕES!B:B,0)),"Não Encontrado")</f>
        <v>0</v>
      </c>
      <c r="D96" s="82">
        <f>IFERROR(INDEX(COMPOSIÇÕES!E:E,MATCH($B96,COMPOSIÇÕES!$B:$B,0)),"Não Encontrado")</f>
        <v>0</v>
      </c>
      <c r="E96" s="82"/>
      <c r="F96" s="82">
        <f>IFERROR(INDEX(COMPOSIÇÕES!H:H,MATCH($B96,COMPOSIÇÕES!$B:$B,0)),"Não Encontrado")</f>
        <v>0</v>
      </c>
    </row>
    <row r="97" spans="1:6" hidden="1" x14ac:dyDescent="0.25">
      <c r="A97" s="2" t="s">
        <v>28173</v>
      </c>
      <c r="B97" s="82" t="s">
        <v>28269</v>
      </c>
      <c r="C97" s="2">
        <f>IFERROR(INDEX(COMPOSIÇÕES!D:D,MATCH(B97,COMPOSIÇÕES!B:B,0)),"Não Encontrado")</f>
        <v>0</v>
      </c>
      <c r="D97" s="82">
        <f>IFERROR(INDEX(COMPOSIÇÕES!E:E,MATCH($B97,COMPOSIÇÕES!$B:$B,0)),"Não Encontrado")</f>
        <v>0</v>
      </c>
      <c r="E97" s="82"/>
      <c r="F97" s="82">
        <f>IFERROR(INDEX(COMPOSIÇÕES!H:H,MATCH($B97,COMPOSIÇÕES!$B:$B,0)),"Não Encontrado")</f>
        <v>0</v>
      </c>
    </row>
    <row r="98" spans="1:6" hidden="1" x14ac:dyDescent="0.25">
      <c r="A98" s="2" t="s">
        <v>28173</v>
      </c>
      <c r="B98" s="82" t="s">
        <v>28270</v>
      </c>
      <c r="C98" s="2">
        <f>IFERROR(INDEX(COMPOSIÇÕES!D:D,MATCH(B98,COMPOSIÇÕES!B:B,0)),"Não Encontrado")</f>
        <v>0</v>
      </c>
      <c r="D98" s="82">
        <f>IFERROR(INDEX(COMPOSIÇÕES!E:E,MATCH($B98,COMPOSIÇÕES!$B:$B,0)),"Não Encontrado")</f>
        <v>0</v>
      </c>
      <c r="E98" s="82"/>
      <c r="F98" s="82">
        <f>IFERROR(INDEX(COMPOSIÇÕES!H:H,MATCH($B98,COMPOSIÇÕES!$B:$B,0)),"Não Encontrado")</f>
        <v>0</v>
      </c>
    </row>
    <row r="99" spans="1:6" hidden="1" x14ac:dyDescent="0.25">
      <c r="A99" s="2" t="s">
        <v>28173</v>
      </c>
      <c r="B99" s="82" t="s">
        <v>28271</v>
      </c>
      <c r="C99" s="2">
        <f>IFERROR(INDEX(COMPOSIÇÕES!D:D,MATCH(B99,COMPOSIÇÕES!B:B,0)),"Não Encontrado")</f>
        <v>0</v>
      </c>
      <c r="D99" s="82">
        <f>IFERROR(INDEX(COMPOSIÇÕES!E:E,MATCH($B99,COMPOSIÇÕES!$B:$B,0)),"Não Encontrado")</f>
        <v>0</v>
      </c>
      <c r="E99" s="82"/>
      <c r="F99" s="82">
        <f>IFERROR(INDEX(COMPOSIÇÕES!H:H,MATCH($B99,COMPOSIÇÕES!$B:$B,0)),"Não Encontrado")</f>
        <v>0</v>
      </c>
    </row>
    <row r="100" spans="1:6" hidden="1" x14ac:dyDescent="0.25">
      <c r="A100" s="2" t="s">
        <v>28173</v>
      </c>
      <c r="B100" s="82" t="s">
        <v>28272</v>
      </c>
      <c r="C100" s="2">
        <f>IFERROR(INDEX(COMPOSIÇÕES!D:D,MATCH(B100,COMPOSIÇÕES!B:B,0)),"Não Encontrado")</f>
        <v>0</v>
      </c>
      <c r="D100" s="82">
        <f>IFERROR(INDEX(COMPOSIÇÕES!E:E,MATCH($B100,COMPOSIÇÕES!$B:$B,0)),"Não Encontrado")</f>
        <v>0</v>
      </c>
      <c r="E100" s="82"/>
      <c r="F100" s="82">
        <f>IFERROR(INDEX(COMPOSIÇÕES!H:H,MATCH($B100,COMPOSIÇÕES!$B:$B,0)),"Não Encontrado")</f>
        <v>0</v>
      </c>
    </row>
    <row r="101" spans="1:6" hidden="1" x14ac:dyDescent="0.25">
      <c r="A101" s="2" t="s">
        <v>28173</v>
      </c>
      <c r="B101" s="82" t="s">
        <v>28174</v>
      </c>
      <c r="C101" s="2">
        <f>IFERROR(INDEX(COMPOSIÇÕES!D:D,MATCH(B101,COMPOSIÇÕES!B:B,0)),"Não Encontrado")</f>
        <v>0</v>
      </c>
      <c r="D101" s="82">
        <f>IFERROR(INDEX(COMPOSIÇÕES!E:E,MATCH($B101,COMPOSIÇÕES!$B:$B,0)),"Não Encontrado")</f>
        <v>0</v>
      </c>
      <c r="E101" s="82"/>
      <c r="F101" s="82">
        <f>IFERROR(INDEX(COMPOSIÇÕES!H:H,MATCH($B101,COMPOSIÇÕES!$B:$B,0)),"Não Encontrado")</f>
        <v>0</v>
      </c>
    </row>
    <row r="102" spans="1:6" hidden="1" x14ac:dyDescent="0.25">
      <c r="A102" s="2" t="s">
        <v>28284</v>
      </c>
      <c r="B102" s="82" t="s">
        <v>28274</v>
      </c>
      <c r="C102" s="2">
        <f>INDEX(COTAÇÃO!D:D,MATCH('BASE-REFERENCIA'!B102,COTAÇÃO!C:C,0))</f>
        <v>0</v>
      </c>
      <c r="D102" s="82">
        <f>INDEX(COTAÇÃO!E:E,MATCH(B102,COTAÇÃO!C:C,0))</f>
        <v>0</v>
      </c>
      <c r="E102" s="82"/>
      <c r="F102" s="82" t="str">
        <f>IFERROR(INDEX(COTAÇÃO!I:I,MATCH('BASE-REFERENCIA'!B102,COTAÇÃO!C:C,0)),"Não Encontrado")</f>
        <v>Não Encontrado</v>
      </c>
    </row>
    <row r="103" spans="1:6" hidden="1" x14ac:dyDescent="0.25">
      <c r="A103" s="2" t="s">
        <v>28284</v>
      </c>
      <c r="B103" s="82" t="s">
        <v>28275</v>
      </c>
      <c r="C103" s="2">
        <f>INDEX(COTAÇÃO!D:D,MATCH('BASE-REFERENCIA'!B103,COTAÇÃO!C:C,0))</f>
        <v>0</v>
      </c>
      <c r="D103" s="82">
        <f>INDEX(COTAÇÃO!E:E,MATCH(B103,COTAÇÃO!C:C,0))</f>
        <v>0</v>
      </c>
      <c r="E103" s="82"/>
      <c r="F103" s="82" t="str">
        <f>IFERROR(INDEX(COTAÇÃO!I:I,MATCH('BASE-REFERENCIA'!B103,COTAÇÃO!C:C,0)),"Não Encontrado")</f>
        <v>Não Encontrado</v>
      </c>
    </row>
    <row r="104" spans="1:6" hidden="1" x14ac:dyDescent="0.25">
      <c r="A104" s="2" t="s">
        <v>28284</v>
      </c>
      <c r="B104" s="82" t="s">
        <v>28276</v>
      </c>
      <c r="C104" s="2">
        <f>INDEX(COTAÇÃO!D:D,MATCH('BASE-REFERENCIA'!B104,COTAÇÃO!C:C,0))</f>
        <v>0</v>
      </c>
      <c r="D104" s="82">
        <f>INDEX(COTAÇÃO!E:E,MATCH(B104,COTAÇÃO!C:C,0))</f>
        <v>0</v>
      </c>
      <c r="E104" s="82"/>
      <c r="F104" s="82" t="str">
        <f>IFERROR(INDEX(COTAÇÃO!I:I,MATCH('BASE-REFERENCIA'!B104,COTAÇÃO!C:C,0)),"Não Encontrado")</f>
        <v>Não Encontrado</v>
      </c>
    </row>
    <row r="105" spans="1:6" hidden="1" x14ac:dyDescent="0.25">
      <c r="A105" s="2" t="s">
        <v>28284</v>
      </c>
      <c r="B105" s="82" t="s">
        <v>28277</v>
      </c>
      <c r="C105" s="2">
        <f>INDEX(COTAÇÃO!D:D,MATCH('BASE-REFERENCIA'!B105,COTAÇÃO!C:C,0))</f>
        <v>0</v>
      </c>
      <c r="D105" s="82">
        <f>INDEX(COTAÇÃO!E:E,MATCH(B105,COTAÇÃO!C:C,0))</f>
        <v>0</v>
      </c>
      <c r="E105" s="82"/>
      <c r="F105" s="82" t="str">
        <f>IFERROR(INDEX(COTAÇÃO!I:I,MATCH('BASE-REFERENCIA'!B105,COTAÇÃO!C:C,0)),"Não Encontrado")</f>
        <v>Não Encontrado</v>
      </c>
    </row>
    <row r="106" spans="1:6" hidden="1" x14ac:dyDescent="0.25">
      <c r="A106" s="2" t="s">
        <v>28284</v>
      </c>
      <c r="B106" s="82" t="s">
        <v>28278</v>
      </c>
      <c r="C106" s="2">
        <f>INDEX(COTAÇÃO!D:D,MATCH('BASE-REFERENCIA'!B106,COTAÇÃO!C:C,0))</f>
        <v>0</v>
      </c>
      <c r="D106" s="82">
        <f>INDEX(COTAÇÃO!E:E,MATCH(B106,COTAÇÃO!C:C,0))</f>
        <v>0</v>
      </c>
      <c r="E106" s="82"/>
      <c r="F106" s="82" t="str">
        <f>IFERROR(INDEX(COTAÇÃO!I:I,MATCH('BASE-REFERENCIA'!B106,COTAÇÃO!C:C,0)),"Não Encontrado")</f>
        <v>Não Encontrado</v>
      </c>
    </row>
    <row r="107" spans="1:6" hidden="1" x14ac:dyDescent="0.25">
      <c r="A107" s="2" t="s">
        <v>28284</v>
      </c>
      <c r="B107" s="82" t="s">
        <v>28279</v>
      </c>
      <c r="C107" s="2">
        <f>INDEX(COTAÇÃO!D:D,MATCH('BASE-REFERENCIA'!B107,COTAÇÃO!C:C,0))</f>
        <v>0</v>
      </c>
      <c r="D107" s="82">
        <f>INDEX(COTAÇÃO!E:E,MATCH(B107,COTAÇÃO!C:C,0))</f>
        <v>0</v>
      </c>
      <c r="E107" s="82"/>
      <c r="F107" s="82" t="str">
        <f>IFERROR(INDEX(COTAÇÃO!I:I,MATCH('BASE-REFERENCIA'!B107,COTAÇÃO!C:C,0)),"Não Encontrado")</f>
        <v>Não Encontrado</v>
      </c>
    </row>
    <row r="108" spans="1:6" hidden="1" x14ac:dyDescent="0.25">
      <c r="A108" s="2" t="s">
        <v>28284</v>
      </c>
      <c r="B108" s="82" t="s">
        <v>28280</v>
      </c>
      <c r="C108" s="2">
        <f>INDEX(COTAÇÃO!D:D,MATCH('BASE-REFERENCIA'!B108,COTAÇÃO!C:C,0))</f>
        <v>0</v>
      </c>
      <c r="D108" s="82">
        <f>INDEX(COTAÇÃO!E:E,MATCH(B108,COTAÇÃO!C:C,0))</f>
        <v>0</v>
      </c>
      <c r="E108" s="82"/>
      <c r="F108" s="82" t="str">
        <f>IFERROR(INDEX(COTAÇÃO!I:I,MATCH('BASE-REFERENCIA'!B108,COTAÇÃO!C:C,0)),"Não Encontrado")</f>
        <v>Não Encontrado</v>
      </c>
    </row>
    <row r="109" spans="1:6" hidden="1" x14ac:dyDescent="0.25">
      <c r="A109" s="2" t="s">
        <v>28284</v>
      </c>
      <c r="B109" s="82" t="s">
        <v>28281</v>
      </c>
      <c r="C109" s="2">
        <f>INDEX(COTAÇÃO!D:D,MATCH('BASE-REFERENCIA'!B109,COTAÇÃO!C:C,0))</f>
        <v>0</v>
      </c>
      <c r="D109" s="82">
        <f>INDEX(COTAÇÃO!E:E,MATCH(B109,COTAÇÃO!C:C,0))</f>
        <v>0</v>
      </c>
      <c r="E109" s="82"/>
      <c r="F109" s="82" t="str">
        <f>IFERROR(INDEX(COTAÇÃO!I:I,MATCH('BASE-REFERENCIA'!B109,COTAÇÃO!C:C,0)),"Não Encontrado")</f>
        <v>Não Encontrado</v>
      </c>
    </row>
    <row r="110" spans="1:6" hidden="1" x14ac:dyDescent="0.25">
      <c r="A110" s="2" t="s">
        <v>28284</v>
      </c>
      <c r="B110" s="82" t="s">
        <v>28282</v>
      </c>
      <c r="C110" s="2">
        <f>INDEX(COTAÇÃO!D:D,MATCH('BASE-REFERENCIA'!B110,COTAÇÃO!C:C,0))</f>
        <v>0</v>
      </c>
      <c r="D110" s="82">
        <f>INDEX(COTAÇÃO!E:E,MATCH(B110,COTAÇÃO!C:C,0))</f>
        <v>0</v>
      </c>
      <c r="E110" s="82"/>
      <c r="F110" s="82" t="str">
        <f>IFERROR(INDEX(COTAÇÃO!I:I,MATCH('BASE-REFERENCIA'!B110,COTAÇÃO!C:C,0)),"Não Encontrado")</f>
        <v>Não Encontrado</v>
      </c>
    </row>
    <row r="111" spans="1:6" s="140" customFormat="1" x14ac:dyDescent="0.25">
      <c r="B111" s="141"/>
      <c r="C111" s="140" t="s">
        <v>46986</v>
      </c>
      <c r="D111" s="141"/>
      <c r="E111" s="141"/>
      <c r="F111" s="141"/>
    </row>
    <row r="112" spans="1:6" hidden="1" x14ac:dyDescent="0.25">
      <c r="A112" t="s">
        <v>14</v>
      </c>
      <c r="B112" s="83">
        <v>45333</v>
      </c>
      <c r="C112" t="s">
        <v>15</v>
      </c>
      <c r="D112" s="83" t="s">
        <v>16</v>
      </c>
      <c r="E112" s="83">
        <v>115.49</v>
      </c>
      <c r="F112" s="83">
        <v>115.49</v>
      </c>
    </row>
    <row r="113" spans="1:6" hidden="1" x14ac:dyDescent="0.25">
      <c r="A113" t="s">
        <v>14</v>
      </c>
      <c r="B113" s="83">
        <v>11270</v>
      </c>
      <c r="C113" t="s">
        <v>17</v>
      </c>
      <c r="D113" s="83" t="s">
        <v>16</v>
      </c>
      <c r="E113" s="83">
        <v>3.33</v>
      </c>
      <c r="F113" s="83">
        <v>3.33</v>
      </c>
    </row>
    <row r="114" spans="1:6" hidden="1" x14ac:dyDescent="0.25">
      <c r="A114" t="s">
        <v>14</v>
      </c>
      <c r="B114" s="83">
        <v>412</v>
      </c>
      <c r="C114" t="s">
        <v>18</v>
      </c>
      <c r="D114" s="83" t="s">
        <v>16</v>
      </c>
      <c r="E114" s="83">
        <v>1.08</v>
      </c>
      <c r="F114" s="83">
        <v>1.08</v>
      </c>
    </row>
    <row r="115" spans="1:6" hidden="1" x14ac:dyDescent="0.25">
      <c r="A115" t="s">
        <v>14</v>
      </c>
      <c r="B115" s="83">
        <v>414</v>
      </c>
      <c r="C115" t="s">
        <v>19</v>
      </c>
      <c r="D115" s="83" t="s">
        <v>16</v>
      </c>
      <c r="E115" s="83">
        <v>0.06</v>
      </c>
      <c r="F115" s="83">
        <v>0.06</v>
      </c>
    </row>
    <row r="116" spans="1:6" hidden="1" x14ac:dyDescent="0.25">
      <c r="A116" t="s">
        <v>14</v>
      </c>
      <c r="B116" s="83">
        <v>410</v>
      </c>
      <c r="C116" t="s">
        <v>20</v>
      </c>
      <c r="D116" s="83" t="s">
        <v>16</v>
      </c>
      <c r="E116" s="83">
        <v>0.16</v>
      </c>
      <c r="F116" s="83">
        <v>0.16</v>
      </c>
    </row>
    <row r="117" spans="1:6" hidden="1" x14ac:dyDescent="0.25">
      <c r="A117" t="s">
        <v>14</v>
      </c>
      <c r="B117" s="83">
        <v>411</v>
      </c>
      <c r="C117" t="s">
        <v>21</v>
      </c>
      <c r="D117" s="83" t="s">
        <v>16</v>
      </c>
      <c r="E117" s="83">
        <v>0.21</v>
      </c>
      <c r="F117" s="83">
        <v>0.21</v>
      </c>
    </row>
    <row r="118" spans="1:6" hidden="1" x14ac:dyDescent="0.25">
      <c r="A118" t="s">
        <v>14</v>
      </c>
      <c r="B118" s="83">
        <v>408</v>
      </c>
      <c r="C118" t="s">
        <v>22</v>
      </c>
      <c r="D118" s="83" t="s">
        <v>16</v>
      </c>
      <c r="E118" s="83">
        <v>1.04</v>
      </c>
      <c r="F118" s="83">
        <v>1.04</v>
      </c>
    </row>
    <row r="119" spans="1:6" hidden="1" x14ac:dyDescent="0.25">
      <c r="A119" t="s">
        <v>14</v>
      </c>
      <c r="B119" s="83">
        <v>39131</v>
      </c>
      <c r="C119" t="s">
        <v>23</v>
      </c>
      <c r="D119" s="83" t="s">
        <v>16</v>
      </c>
      <c r="E119" s="83">
        <v>3.18</v>
      </c>
      <c r="F119" s="83">
        <v>3.18</v>
      </c>
    </row>
    <row r="120" spans="1:6" hidden="1" x14ac:dyDescent="0.25">
      <c r="A120" t="s">
        <v>14</v>
      </c>
      <c r="B120" s="83">
        <v>394</v>
      </c>
      <c r="C120" t="s">
        <v>24</v>
      </c>
      <c r="D120" s="83" t="s">
        <v>16</v>
      </c>
      <c r="E120" s="83">
        <v>3.22</v>
      </c>
      <c r="F120" s="83">
        <v>3.22</v>
      </c>
    </row>
    <row r="121" spans="1:6" hidden="1" x14ac:dyDescent="0.25">
      <c r="A121" t="s">
        <v>14</v>
      </c>
      <c r="B121" s="83">
        <v>39130</v>
      </c>
      <c r="C121" t="s">
        <v>25</v>
      </c>
      <c r="D121" s="83" t="s">
        <v>16</v>
      </c>
      <c r="E121" s="83">
        <v>2.9</v>
      </c>
      <c r="F121" s="83">
        <v>2.9</v>
      </c>
    </row>
    <row r="122" spans="1:6" hidden="1" x14ac:dyDescent="0.25">
      <c r="A122" t="s">
        <v>14</v>
      </c>
      <c r="B122" s="83">
        <v>395</v>
      </c>
      <c r="C122" t="s">
        <v>26</v>
      </c>
      <c r="D122" s="83" t="s">
        <v>16</v>
      </c>
      <c r="E122" s="83">
        <v>3.1</v>
      </c>
      <c r="F122" s="83">
        <v>3.1</v>
      </c>
    </row>
    <row r="123" spans="1:6" hidden="1" x14ac:dyDescent="0.25">
      <c r="A123" t="s">
        <v>14</v>
      </c>
      <c r="B123" s="83">
        <v>39129</v>
      </c>
      <c r="C123" t="s">
        <v>27</v>
      </c>
      <c r="D123" s="83" t="s">
        <v>16</v>
      </c>
      <c r="E123" s="83">
        <v>1.79</v>
      </c>
      <c r="F123" s="83">
        <v>1.79</v>
      </c>
    </row>
    <row r="124" spans="1:6" hidden="1" x14ac:dyDescent="0.25">
      <c r="A124" t="s">
        <v>14</v>
      </c>
      <c r="B124" s="83">
        <v>393</v>
      </c>
      <c r="C124" t="s">
        <v>28</v>
      </c>
      <c r="D124" s="83" t="s">
        <v>16</v>
      </c>
      <c r="E124" s="83">
        <v>1.87</v>
      </c>
      <c r="F124" s="83">
        <v>1.87</v>
      </c>
    </row>
    <row r="125" spans="1:6" hidden="1" x14ac:dyDescent="0.25">
      <c r="A125" t="s">
        <v>14</v>
      </c>
      <c r="B125" s="83">
        <v>39127</v>
      </c>
      <c r="C125" t="s">
        <v>29</v>
      </c>
      <c r="D125" s="83" t="s">
        <v>16</v>
      </c>
      <c r="E125" s="83">
        <v>1.53</v>
      </c>
      <c r="F125" s="83">
        <v>1.53</v>
      </c>
    </row>
    <row r="126" spans="1:6" hidden="1" x14ac:dyDescent="0.25">
      <c r="A126" t="s">
        <v>14</v>
      </c>
      <c r="B126" s="83">
        <v>392</v>
      </c>
      <c r="C126" t="s">
        <v>30</v>
      </c>
      <c r="D126" s="83" t="s">
        <v>16</v>
      </c>
      <c r="E126" s="83">
        <v>1.57</v>
      </c>
      <c r="F126" s="83">
        <v>1.57</v>
      </c>
    </row>
    <row r="127" spans="1:6" hidden="1" x14ac:dyDescent="0.25">
      <c r="A127" t="s">
        <v>14</v>
      </c>
      <c r="B127" s="83">
        <v>39133</v>
      </c>
      <c r="C127" t="s">
        <v>31</v>
      </c>
      <c r="D127" s="83" t="s">
        <v>16</v>
      </c>
      <c r="E127" s="83">
        <v>4.17</v>
      </c>
      <c r="F127" s="83">
        <v>4.17</v>
      </c>
    </row>
    <row r="128" spans="1:6" hidden="1" x14ac:dyDescent="0.25">
      <c r="A128" t="s">
        <v>14</v>
      </c>
      <c r="B128" s="83">
        <v>397</v>
      </c>
      <c r="C128" t="s">
        <v>32</v>
      </c>
      <c r="D128" s="83" t="s">
        <v>16</v>
      </c>
      <c r="E128" s="83">
        <v>4.6100000000000003</v>
      </c>
      <c r="F128" s="83">
        <v>4.6100000000000003</v>
      </c>
    </row>
    <row r="129" spans="1:6" hidden="1" x14ac:dyDescent="0.25">
      <c r="A129" t="s">
        <v>14</v>
      </c>
      <c r="B129" s="83">
        <v>39132</v>
      </c>
      <c r="C129" t="s">
        <v>33</v>
      </c>
      <c r="D129" s="83" t="s">
        <v>16</v>
      </c>
      <c r="E129" s="83">
        <v>3.34</v>
      </c>
      <c r="F129" s="83">
        <v>3.34</v>
      </c>
    </row>
    <row r="130" spans="1:6" hidden="1" x14ac:dyDescent="0.25">
      <c r="A130" t="s">
        <v>14</v>
      </c>
      <c r="B130" s="83">
        <v>396</v>
      </c>
      <c r="C130" t="s">
        <v>34</v>
      </c>
      <c r="D130" s="83" t="s">
        <v>16</v>
      </c>
      <c r="E130" s="83">
        <v>3.58</v>
      </c>
      <c r="F130" s="83">
        <v>3.58</v>
      </c>
    </row>
    <row r="131" spans="1:6" hidden="1" x14ac:dyDescent="0.25">
      <c r="A131" t="s">
        <v>14</v>
      </c>
      <c r="B131" s="83">
        <v>39135</v>
      </c>
      <c r="C131" t="s">
        <v>35</v>
      </c>
      <c r="D131" s="83" t="s">
        <v>16</v>
      </c>
      <c r="E131" s="83">
        <v>6.68</v>
      </c>
      <c r="F131" s="83">
        <v>6.68</v>
      </c>
    </row>
    <row r="132" spans="1:6" hidden="1" x14ac:dyDescent="0.25">
      <c r="A132" t="s">
        <v>14</v>
      </c>
      <c r="B132" s="83">
        <v>39134</v>
      </c>
      <c r="C132" t="s">
        <v>36</v>
      </c>
      <c r="D132" s="83" t="s">
        <v>16</v>
      </c>
      <c r="E132" s="83">
        <v>5.57</v>
      </c>
      <c r="F132" s="83">
        <v>5.57</v>
      </c>
    </row>
    <row r="133" spans="1:6" hidden="1" x14ac:dyDescent="0.25">
      <c r="A133" t="s">
        <v>14</v>
      </c>
      <c r="B133" s="83">
        <v>398</v>
      </c>
      <c r="C133" t="s">
        <v>37</v>
      </c>
      <c r="D133" s="83" t="s">
        <v>16</v>
      </c>
      <c r="E133" s="83">
        <v>5.13</v>
      </c>
      <c r="F133" s="83">
        <v>5.13</v>
      </c>
    </row>
    <row r="134" spans="1:6" hidden="1" x14ac:dyDescent="0.25">
      <c r="A134" t="s">
        <v>14</v>
      </c>
      <c r="B134" s="83">
        <v>39128</v>
      </c>
      <c r="C134" t="s">
        <v>38</v>
      </c>
      <c r="D134" s="83" t="s">
        <v>16</v>
      </c>
      <c r="E134" s="83">
        <v>1.67</v>
      </c>
      <c r="F134" s="83">
        <v>1.67</v>
      </c>
    </row>
    <row r="135" spans="1:6" hidden="1" x14ac:dyDescent="0.25">
      <c r="A135" t="s">
        <v>14</v>
      </c>
      <c r="B135" s="83">
        <v>400</v>
      </c>
      <c r="C135" t="s">
        <v>39</v>
      </c>
      <c r="D135" s="83" t="s">
        <v>16</v>
      </c>
      <c r="E135" s="83">
        <v>1.63</v>
      </c>
      <c r="F135" s="83">
        <v>1.63</v>
      </c>
    </row>
    <row r="136" spans="1:6" hidden="1" x14ac:dyDescent="0.25">
      <c r="A136" t="s">
        <v>14</v>
      </c>
      <c r="B136" s="83">
        <v>39125</v>
      </c>
      <c r="C136" t="s">
        <v>40</v>
      </c>
      <c r="D136" s="83" t="s">
        <v>16</v>
      </c>
      <c r="E136" s="83">
        <v>1.67</v>
      </c>
      <c r="F136" s="83">
        <v>1.67</v>
      </c>
    </row>
    <row r="137" spans="1:6" hidden="1" x14ac:dyDescent="0.25">
      <c r="A137" t="s">
        <v>14</v>
      </c>
      <c r="B137" s="83">
        <v>39126</v>
      </c>
      <c r="C137" t="s">
        <v>41</v>
      </c>
      <c r="D137" s="83" t="s">
        <v>16</v>
      </c>
      <c r="E137" s="83">
        <v>7.51</v>
      </c>
      <c r="F137" s="83">
        <v>7.51</v>
      </c>
    </row>
    <row r="138" spans="1:6" hidden="1" x14ac:dyDescent="0.25">
      <c r="A138" t="s">
        <v>14</v>
      </c>
      <c r="B138" s="83">
        <v>399</v>
      </c>
      <c r="C138" t="s">
        <v>42</v>
      </c>
      <c r="D138" s="83" t="s">
        <v>16</v>
      </c>
      <c r="E138" s="83">
        <v>6.62</v>
      </c>
      <c r="F138" s="83">
        <v>6.62</v>
      </c>
    </row>
    <row r="139" spans="1:6" hidden="1" x14ac:dyDescent="0.25">
      <c r="A139" t="s">
        <v>14</v>
      </c>
      <c r="B139" s="83">
        <v>39158</v>
      </c>
      <c r="C139" t="s">
        <v>43</v>
      </c>
      <c r="D139" s="83" t="s">
        <v>16</v>
      </c>
      <c r="E139" s="83">
        <v>17.78</v>
      </c>
      <c r="F139" s="83">
        <v>17.78</v>
      </c>
    </row>
    <row r="140" spans="1:6" hidden="1" x14ac:dyDescent="0.25">
      <c r="A140" t="s">
        <v>14</v>
      </c>
      <c r="B140" s="83">
        <v>39141</v>
      </c>
      <c r="C140" t="s">
        <v>44</v>
      </c>
      <c r="D140" s="83" t="s">
        <v>16</v>
      </c>
      <c r="E140" s="83">
        <v>1.29</v>
      </c>
      <c r="F140" s="83">
        <v>1.29</v>
      </c>
    </row>
    <row r="141" spans="1:6" hidden="1" x14ac:dyDescent="0.25">
      <c r="A141" t="s">
        <v>14</v>
      </c>
      <c r="B141" s="83">
        <v>39140</v>
      </c>
      <c r="C141" t="s">
        <v>45</v>
      </c>
      <c r="D141" s="83" t="s">
        <v>16</v>
      </c>
      <c r="E141" s="83">
        <v>1.17</v>
      </c>
      <c r="F141" s="83">
        <v>1.17</v>
      </c>
    </row>
    <row r="142" spans="1:6" hidden="1" x14ac:dyDescent="0.25">
      <c r="A142" t="s">
        <v>14</v>
      </c>
      <c r="B142" s="83">
        <v>39139</v>
      </c>
      <c r="C142" t="s">
        <v>46</v>
      </c>
      <c r="D142" s="83" t="s">
        <v>16</v>
      </c>
      <c r="E142" s="83">
        <v>0.97</v>
      </c>
      <c r="F142" s="83">
        <v>0.97</v>
      </c>
    </row>
    <row r="143" spans="1:6" hidden="1" x14ac:dyDescent="0.25">
      <c r="A143" t="s">
        <v>14</v>
      </c>
      <c r="B143" s="83">
        <v>39137</v>
      </c>
      <c r="C143" t="s">
        <v>47</v>
      </c>
      <c r="D143" s="83" t="s">
        <v>16</v>
      </c>
      <c r="E143" s="83">
        <v>0.67</v>
      </c>
      <c r="F143" s="83">
        <v>0.67</v>
      </c>
    </row>
    <row r="144" spans="1:6" hidden="1" x14ac:dyDescent="0.25">
      <c r="A144" t="s">
        <v>14</v>
      </c>
      <c r="B144" s="83">
        <v>39143</v>
      </c>
      <c r="C144" t="s">
        <v>48</v>
      </c>
      <c r="D144" s="83" t="s">
        <v>16</v>
      </c>
      <c r="E144" s="83">
        <v>2.66</v>
      </c>
      <c r="F144" s="83">
        <v>2.66</v>
      </c>
    </row>
    <row r="145" spans="1:6" hidden="1" x14ac:dyDescent="0.25">
      <c r="A145" t="s">
        <v>14</v>
      </c>
      <c r="B145" s="83">
        <v>39142</v>
      </c>
      <c r="C145" t="s">
        <v>49</v>
      </c>
      <c r="D145" s="83" t="s">
        <v>16</v>
      </c>
      <c r="E145" s="83">
        <v>1.9</v>
      </c>
      <c r="F145" s="83">
        <v>1.9</v>
      </c>
    </row>
    <row r="146" spans="1:6" hidden="1" x14ac:dyDescent="0.25">
      <c r="A146" t="s">
        <v>14</v>
      </c>
      <c r="B146" s="83">
        <v>39144</v>
      </c>
      <c r="C146" t="s">
        <v>50</v>
      </c>
      <c r="D146" s="83" t="s">
        <v>16</v>
      </c>
      <c r="E146" s="83">
        <v>3.1</v>
      </c>
      <c r="F146" s="83">
        <v>3.1</v>
      </c>
    </row>
    <row r="147" spans="1:6" hidden="1" x14ac:dyDescent="0.25">
      <c r="A147" t="s">
        <v>14</v>
      </c>
      <c r="B147" s="83">
        <v>39138</v>
      </c>
      <c r="C147" t="s">
        <v>51</v>
      </c>
      <c r="D147" s="83" t="s">
        <v>16</v>
      </c>
      <c r="E147" s="83">
        <v>0.71</v>
      </c>
      <c r="F147" s="83">
        <v>0.71</v>
      </c>
    </row>
    <row r="148" spans="1:6" hidden="1" x14ac:dyDescent="0.25">
      <c r="A148" t="s">
        <v>14</v>
      </c>
      <c r="B148" s="83">
        <v>39136</v>
      </c>
      <c r="C148" t="s">
        <v>52</v>
      </c>
      <c r="D148" s="83" t="s">
        <v>16</v>
      </c>
      <c r="E148" s="83">
        <v>0.47</v>
      </c>
      <c r="F148" s="83">
        <v>0.47</v>
      </c>
    </row>
    <row r="149" spans="1:6" hidden="1" x14ac:dyDescent="0.25">
      <c r="A149" t="s">
        <v>14</v>
      </c>
      <c r="B149" s="83">
        <v>39145</v>
      </c>
      <c r="C149" t="s">
        <v>53</v>
      </c>
      <c r="D149" s="83" t="s">
        <v>16</v>
      </c>
      <c r="E149" s="83">
        <v>5.1100000000000003</v>
      </c>
      <c r="F149" s="83">
        <v>5.1100000000000003</v>
      </c>
    </row>
    <row r="150" spans="1:6" hidden="1" x14ac:dyDescent="0.25">
      <c r="A150" t="s">
        <v>14</v>
      </c>
      <c r="B150" s="83">
        <v>12615</v>
      </c>
      <c r="C150" t="s">
        <v>54</v>
      </c>
      <c r="D150" s="83" t="s">
        <v>16</v>
      </c>
      <c r="E150" s="83">
        <v>13.14</v>
      </c>
      <c r="F150" s="83">
        <v>13.14</v>
      </c>
    </row>
    <row r="151" spans="1:6" hidden="1" x14ac:dyDescent="0.25">
      <c r="A151" t="s">
        <v>14</v>
      </c>
      <c r="B151" s="83">
        <v>11927</v>
      </c>
      <c r="C151" t="s">
        <v>55</v>
      </c>
      <c r="D151" s="83" t="s">
        <v>16</v>
      </c>
      <c r="E151" s="83">
        <v>9.9499999999999993</v>
      </c>
      <c r="F151" s="83">
        <v>9.9499999999999993</v>
      </c>
    </row>
    <row r="152" spans="1:6" hidden="1" x14ac:dyDescent="0.25">
      <c r="A152" t="s">
        <v>14</v>
      </c>
      <c r="B152" s="83">
        <v>11928</v>
      </c>
      <c r="C152" t="s">
        <v>56</v>
      </c>
      <c r="D152" s="83" t="s">
        <v>16</v>
      </c>
      <c r="E152" s="83">
        <v>11.41</v>
      </c>
      <c r="F152" s="83">
        <v>11.41</v>
      </c>
    </row>
    <row r="153" spans="1:6" hidden="1" x14ac:dyDescent="0.25">
      <c r="A153" t="s">
        <v>14</v>
      </c>
      <c r="B153" s="83">
        <v>11929</v>
      </c>
      <c r="C153" t="s">
        <v>57</v>
      </c>
      <c r="D153" s="83" t="s">
        <v>16</v>
      </c>
      <c r="E153" s="83">
        <v>17.64</v>
      </c>
      <c r="F153" s="83">
        <v>17.64</v>
      </c>
    </row>
    <row r="154" spans="1:6" hidden="1" x14ac:dyDescent="0.25">
      <c r="A154" t="s">
        <v>14</v>
      </c>
      <c r="B154" s="83">
        <v>36801</v>
      </c>
      <c r="C154" t="s">
        <v>58</v>
      </c>
      <c r="D154" s="83" t="s">
        <v>16</v>
      </c>
      <c r="E154" s="83">
        <v>33.81</v>
      </c>
      <c r="F154" s="83">
        <v>33.81</v>
      </c>
    </row>
    <row r="155" spans="1:6" hidden="1" x14ac:dyDescent="0.25">
      <c r="A155" t="s">
        <v>14</v>
      </c>
      <c r="B155" s="83">
        <v>36246</v>
      </c>
      <c r="C155" t="s">
        <v>59</v>
      </c>
      <c r="D155" s="83" t="s">
        <v>60</v>
      </c>
      <c r="E155" s="83">
        <v>3.93</v>
      </c>
      <c r="F155" s="83">
        <v>3.93</v>
      </c>
    </row>
    <row r="156" spans="1:6" hidden="1" x14ac:dyDescent="0.25">
      <c r="A156" t="s">
        <v>14</v>
      </c>
      <c r="B156" s="83">
        <v>37600</v>
      </c>
      <c r="C156" t="s">
        <v>61</v>
      </c>
      <c r="D156" s="83" t="s">
        <v>16</v>
      </c>
    </row>
    <row r="157" spans="1:6" hidden="1" x14ac:dyDescent="0.25">
      <c r="A157" t="s">
        <v>14</v>
      </c>
      <c r="B157" s="83">
        <v>37599</v>
      </c>
      <c r="C157" t="s">
        <v>62</v>
      </c>
      <c r="D157" s="83" t="s">
        <v>16</v>
      </c>
    </row>
    <row r="158" spans="1:6" hidden="1" x14ac:dyDescent="0.25">
      <c r="A158" t="s">
        <v>14</v>
      </c>
      <c r="B158" s="83">
        <v>1</v>
      </c>
      <c r="C158" t="s">
        <v>63</v>
      </c>
      <c r="D158" s="83" t="s">
        <v>64</v>
      </c>
      <c r="E158" s="83">
        <v>78.88</v>
      </c>
      <c r="F158" s="83">
        <v>78.88</v>
      </c>
    </row>
    <row r="159" spans="1:6" hidden="1" x14ac:dyDescent="0.25">
      <c r="A159" t="s">
        <v>14</v>
      </c>
      <c r="B159" s="83">
        <v>3</v>
      </c>
      <c r="C159" t="s">
        <v>65</v>
      </c>
      <c r="D159" s="83" t="s">
        <v>66</v>
      </c>
      <c r="E159" s="83">
        <v>20.99</v>
      </c>
      <c r="F159" s="83">
        <v>20.99</v>
      </c>
    </row>
    <row r="160" spans="1:6" hidden="1" x14ac:dyDescent="0.25">
      <c r="A160" t="s">
        <v>14</v>
      </c>
      <c r="B160" s="83">
        <v>43054</v>
      </c>
      <c r="C160" t="s">
        <v>67</v>
      </c>
      <c r="D160" s="83" t="s">
        <v>64</v>
      </c>
      <c r="E160" s="83">
        <v>8.2100000000000009</v>
      </c>
      <c r="F160" s="83">
        <v>8.2100000000000009</v>
      </c>
    </row>
    <row r="161" spans="1:6" hidden="1" x14ac:dyDescent="0.25">
      <c r="A161" t="s">
        <v>14</v>
      </c>
      <c r="B161" s="83">
        <v>42402</v>
      </c>
      <c r="C161" t="s">
        <v>68</v>
      </c>
      <c r="D161" s="83" t="s">
        <v>64</v>
      </c>
      <c r="E161" s="83">
        <v>7.85</v>
      </c>
      <c r="F161" s="83">
        <v>7.85</v>
      </c>
    </row>
    <row r="162" spans="1:6" hidden="1" x14ac:dyDescent="0.25">
      <c r="A162" t="s">
        <v>14</v>
      </c>
      <c r="B162" s="83">
        <v>42403</v>
      </c>
      <c r="C162" t="s">
        <v>69</v>
      </c>
      <c r="D162" s="83" t="s">
        <v>64</v>
      </c>
      <c r="E162" s="83">
        <v>10.06</v>
      </c>
      <c r="F162" s="83">
        <v>10.06</v>
      </c>
    </row>
    <row r="163" spans="1:6" hidden="1" x14ac:dyDescent="0.25">
      <c r="A163" t="s">
        <v>14</v>
      </c>
      <c r="B163" s="83">
        <v>42404</v>
      </c>
      <c r="C163" t="s">
        <v>70</v>
      </c>
      <c r="D163" s="83" t="s">
        <v>64</v>
      </c>
      <c r="E163" s="83">
        <v>10.01</v>
      </c>
      <c r="F163" s="83">
        <v>10.01</v>
      </c>
    </row>
    <row r="164" spans="1:6" hidden="1" x14ac:dyDescent="0.25">
      <c r="A164" t="s">
        <v>14</v>
      </c>
      <c r="B164" s="83">
        <v>42405</v>
      </c>
      <c r="C164" t="s">
        <v>71</v>
      </c>
      <c r="D164" s="83" t="s">
        <v>64</v>
      </c>
      <c r="E164" s="83">
        <v>10.66</v>
      </c>
      <c r="F164" s="83">
        <v>10.66</v>
      </c>
    </row>
    <row r="165" spans="1:6" hidden="1" x14ac:dyDescent="0.25">
      <c r="A165" t="s">
        <v>14</v>
      </c>
      <c r="B165" s="83">
        <v>34341</v>
      </c>
      <c r="C165" t="s">
        <v>72</v>
      </c>
      <c r="D165" s="83" t="s">
        <v>64</v>
      </c>
      <c r="E165" s="83">
        <v>9.25</v>
      </c>
      <c r="F165" s="83">
        <v>9.25</v>
      </c>
    </row>
    <row r="166" spans="1:6" hidden="1" x14ac:dyDescent="0.25">
      <c r="A166" t="s">
        <v>14</v>
      </c>
      <c r="B166" s="83">
        <v>43053</v>
      </c>
      <c r="C166" t="s">
        <v>73</v>
      </c>
      <c r="D166" s="83" t="s">
        <v>64</v>
      </c>
      <c r="E166" s="83">
        <v>7.33</v>
      </c>
      <c r="F166" s="83">
        <v>7.33</v>
      </c>
    </row>
    <row r="167" spans="1:6" hidden="1" x14ac:dyDescent="0.25">
      <c r="A167" t="s">
        <v>14</v>
      </c>
      <c r="B167" s="83">
        <v>43058</v>
      </c>
      <c r="C167" t="s">
        <v>74</v>
      </c>
      <c r="D167" s="83" t="s">
        <v>64</v>
      </c>
      <c r="E167" s="83">
        <v>7.6</v>
      </c>
      <c r="F167" s="83">
        <v>7.6</v>
      </c>
    </row>
    <row r="168" spans="1:6" hidden="1" x14ac:dyDescent="0.25">
      <c r="A168" t="s">
        <v>14</v>
      </c>
      <c r="B168" s="83">
        <v>34</v>
      </c>
      <c r="C168" t="s">
        <v>75</v>
      </c>
      <c r="D168" s="83" t="s">
        <v>64</v>
      </c>
      <c r="E168" s="83">
        <v>7.64</v>
      </c>
      <c r="F168" s="83">
        <v>7.64</v>
      </c>
    </row>
    <row r="169" spans="1:6" hidden="1" x14ac:dyDescent="0.25">
      <c r="A169" t="s">
        <v>14</v>
      </c>
      <c r="B169" s="83">
        <v>43055</v>
      </c>
      <c r="C169" t="s">
        <v>76</v>
      </c>
      <c r="D169" s="83" t="s">
        <v>64</v>
      </c>
      <c r="E169" s="83">
        <v>6.62</v>
      </c>
      <c r="F169" s="83">
        <v>6.62</v>
      </c>
    </row>
    <row r="170" spans="1:6" hidden="1" x14ac:dyDescent="0.25">
      <c r="A170" t="s">
        <v>14</v>
      </c>
      <c r="B170" s="83">
        <v>43056</v>
      </c>
      <c r="C170" t="s">
        <v>77</v>
      </c>
      <c r="D170" s="83" t="s">
        <v>64</v>
      </c>
      <c r="E170" s="83">
        <v>7.63</v>
      </c>
      <c r="F170" s="83">
        <v>7.63</v>
      </c>
    </row>
    <row r="171" spans="1:6" hidden="1" x14ac:dyDescent="0.25">
      <c r="A171" t="s">
        <v>14</v>
      </c>
      <c r="B171" s="83">
        <v>43057</v>
      </c>
      <c r="C171" t="s">
        <v>78</v>
      </c>
      <c r="D171" s="83" t="s">
        <v>64</v>
      </c>
      <c r="E171" s="83">
        <v>8.39</v>
      </c>
      <c r="F171" s="83">
        <v>8.39</v>
      </c>
    </row>
    <row r="172" spans="1:6" hidden="1" x14ac:dyDescent="0.25">
      <c r="A172" t="s">
        <v>14</v>
      </c>
      <c r="B172" s="83">
        <v>34449</v>
      </c>
      <c r="C172" t="s">
        <v>79</v>
      </c>
      <c r="D172" s="83" t="s">
        <v>64</v>
      </c>
      <c r="E172" s="83">
        <v>8.9600000000000009</v>
      </c>
      <c r="F172" s="83">
        <v>8.9600000000000009</v>
      </c>
    </row>
    <row r="173" spans="1:6" hidden="1" x14ac:dyDescent="0.25">
      <c r="A173" t="s">
        <v>14</v>
      </c>
      <c r="B173" s="83">
        <v>32</v>
      </c>
      <c r="C173" t="s">
        <v>80</v>
      </c>
      <c r="D173" s="83" t="s">
        <v>64</v>
      </c>
      <c r="E173" s="83">
        <v>8.06</v>
      </c>
      <c r="F173" s="83">
        <v>8.06</v>
      </c>
    </row>
    <row r="174" spans="1:6" hidden="1" x14ac:dyDescent="0.25">
      <c r="A174" t="s">
        <v>14</v>
      </c>
      <c r="B174" s="83">
        <v>33</v>
      </c>
      <c r="C174" t="s">
        <v>81</v>
      </c>
      <c r="D174" s="83" t="s">
        <v>64</v>
      </c>
      <c r="E174" s="83">
        <v>8.11</v>
      </c>
      <c r="F174" s="83">
        <v>8.11</v>
      </c>
    </row>
    <row r="175" spans="1:6" hidden="1" x14ac:dyDescent="0.25">
      <c r="A175" t="s">
        <v>14</v>
      </c>
      <c r="B175" s="83">
        <v>43061</v>
      </c>
      <c r="C175" t="s">
        <v>82</v>
      </c>
      <c r="D175" s="83" t="s">
        <v>64</v>
      </c>
      <c r="E175" s="83">
        <v>7.58</v>
      </c>
      <c r="F175" s="83">
        <v>7.58</v>
      </c>
    </row>
    <row r="176" spans="1:6" hidden="1" x14ac:dyDescent="0.25">
      <c r="A176" t="s">
        <v>14</v>
      </c>
      <c r="B176" s="83">
        <v>43059</v>
      </c>
      <c r="C176" t="s">
        <v>83</v>
      </c>
      <c r="D176" s="83" t="s">
        <v>64</v>
      </c>
      <c r="E176" s="83">
        <v>7.23</v>
      </c>
      <c r="F176" s="83">
        <v>7.23</v>
      </c>
    </row>
    <row r="177" spans="1:6" hidden="1" x14ac:dyDescent="0.25">
      <c r="A177" t="s">
        <v>14</v>
      </c>
      <c r="B177" s="83">
        <v>43062</v>
      </c>
      <c r="C177" t="s">
        <v>84</v>
      </c>
      <c r="D177" s="83" t="s">
        <v>64</v>
      </c>
      <c r="E177" s="83">
        <v>8.01</v>
      </c>
      <c r="F177" s="83">
        <v>8.01</v>
      </c>
    </row>
    <row r="178" spans="1:6" hidden="1" x14ac:dyDescent="0.25">
      <c r="A178" t="s">
        <v>14</v>
      </c>
      <c r="B178" s="83">
        <v>43060</v>
      </c>
      <c r="C178" t="s">
        <v>85</v>
      </c>
      <c r="D178" s="83" t="s">
        <v>64</v>
      </c>
      <c r="E178" s="83">
        <v>6.3</v>
      </c>
      <c r="F178" s="83">
        <v>6.3</v>
      </c>
    </row>
    <row r="179" spans="1:6" hidden="1" x14ac:dyDescent="0.25">
      <c r="A179" t="s">
        <v>14</v>
      </c>
      <c r="B179" s="83">
        <v>40410</v>
      </c>
      <c r="C179" t="s">
        <v>86</v>
      </c>
      <c r="D179" s="83" t="s">
        <v>16</v>
      </c>
    </row>
    <row r="180" spans="1:6" hidden="1" x14ac:dyDescent="0.25">
      <c r="A180" t="s">
        <v>14</v>
      </c>
      <c r="B180" s="83">
        <v>40411</v>
      </c>
      <c r="C180" t="s">
        <v>87</v>
      </c>
      <c r="D180" s="83" t="s">
        <v>16</v>
      </c>
    </row>
    <row r="181" spans="1:6" hidden="1" x14ac:dyDescent="0.25">
      <c r="A181" t="s">
        <v>14</v>
      </c>
      <c r="B181" s="83">
        <v>40412</v>
      </c>
      <c r="C181" t="s">
        <v>88</v>
      </c>
      <c r="D181" s="83" t="s">
        <v>16</v>
      </c>
    </row>
    <row r="182" spans="1:6" hidden="1" x14ac:dyDescent="0.25">
      <c r="A182" t="s">
        <v>14</v>
      </c>
      <c r="B182" s="83">
        <v>44254</v>
      </c>
      <c r="C182" t="s">
        <v>89</v>
      </c>
      <c r="D182" s="83" t="s">
        <v>16</v>
      </c>
      <c r="E182" s="83">
        <v>31.46</v>
      </c>
      <c r="F182" s="83">
        <v>31.46</v>
      </c>
    </row>
    <row r="183" spans="1:6" hidden="1" x14ac:dyDescent="0.25">
      <c r="A183" t="s">
        <v>14</v>
      </c>
      <c r="B183" s="83">
        <v>44255</v>
      </c>
      <c r="C183" t="s">
        <v>90</v>
      </c>
      <c r="D183" s="83" t="s">
        <v>16</v>
      </c>
      <c r="E183" s="83">
        <v>34.869999999999997</v>
      </c>
      <c r="F183" s="83">
        <v>34.869999999999997</v>
      </c>
    </row>
    <row r="184" spans="1:6" hidden="1" x14ac:dyDescent="0.25">
      <c r="A184" t="s">
        <v>14</v>
      </c>
      <c r="B184" s="83">
        <v>44256</v>
      </c>
      <c r="C184" t="s">
        <v>91</v>
      </c>
      <c r="D184" s="83" t="s">
        <v>16</v>
      </c>
      <c r="E184" s="83">
        <v>39.39</v>
      </c>
      <c r="F184" s="83">
        <v>39.39</v>
      </c>
    </row>
    <row r="185" spans="1:6" hidden="1" x14ac:dyDescent="0.25">
      <c r="A185" t="s">
        <v>14</v>
      </c>
      <c r="B185" s="83">
        <v>44257</v>
      </c>
      <c r="C185" t="s">
        <v>92</v>
      </c>
      <c r="D185" s="83" t="s">
        <v>16</v>
      </c>
      <c r="E185" s="83">
        <v>62.32</v>
      </c>
      <c r="F185" s="83">
        <v>62.32</v>
      </c>
    </row>
    <row r="186" spans="1:6" hidden="1" x14ac:dyDescent="0.25">
      <c r="A186" t="s">
        <v>14</v>
      </c>
      <c r="B186" s="83">
        <v>44258</v>
      </c>
      <c r="C186" t="s">
        <v>93</v>
      </c>
      <c r="D186" s="83" t="s">
        <v>16</v>
      </c>
      <c r="E186" s="83">
        <v>71.22</v>
      </c>
      <c r="F186" s="83">
        <v>71.22</v>
      </c>
    </row>
    <row r="187" spans="1:6" hidden="1" x14ac:dyDescent="0.25">
      <c r="A187" t="s">
        <v>14</v>
      </c>
      <c r="B187" s="83">
        <v>44259</v>
      </c>
      <c r="C187" t="s">
        <v>94</v>
      </c>
      <c r="D187" s="83" t="s">
        <v>16</v>
      </c>
      <c r="E187" s="83">
        <v>97.76</v>
      </c>
      <c r="F187" s="83">
        <v>97.76</v>
      </c>
    </row>
    <row r="188" spans="1:6" hidden="1" x14ac:dyDescent="0.25">
      <c r="A188" t="s">
        <v>14</v>
      </c>
      <c r="B188" s="83">
        <v>37997</v>
      </c>
      <c r="C188" t="s">
        <v>95</v>
      </c>
      <c r="D188" s="83" t="s">
        <v>16</v>
      </c>
      <c r="E188" s="83">
        <v>18.75</v>
      </c>
      <c r="F188" s="83">
        <v>18.75</v>
      </c>
    </row>
    <row r="189" spans="1:6" hidden="1" x14ac:dyDescent="0.25">
      <c r="A189" t="s">
        <v>14</v>
      </c>
      <c r="B189" s="83">
        <v>37998</v>
      </c>
      <c r="C189" t="s">
        <v>96</v>
      </c>
      <c r="D189" s="83" t="s">
        <v>16</v>
      </c>
      <c r="E189" s="83">
        <v>25.09</v>
      </c>
      <c r="F189" s="83">
        <v>25.09</v>
      </c>
    </row>
    <row r="190" spans="1:6" hidden="1" x14ac:dyDescent="0.25">
      <c r="A190" t="s">
        <v>14</v>
      </c>
      <c r="B190" s="83">
        <v>55</v>
      </c>
      <c r="C190" t="s">
        <v>97</v>
      </c>
      <c r="D190" s="83" t="s">
        <v>16</v>
      </c>
      <c r="E190" s="83">
        <v>6.31</v>
      </c>
      <c r="F190" s="83">
        <v>6.31</v>
      </c>
    </row>
    <row r="191" spans="1:6" hidden="1" x14ac:dyDescent="0.25">
      <c r="A191" t="s">
        <v>14</v>
      </c>
      <c r="B191" s="83">
        <v>61</v>
      </c>
      <c r="C191" t="s">
        <v>98</v>
      </c>
      <c r="D191" s="83" t="s">
        <v>16</v>
      </c>
      <c r="E191" s="83">
        <v>5.97</v>
      </c>
      <c r="F191" s="83">
        <v>5.97</v>
      </c>
    </row>
    <row r="192" spans="1:6" hidden="1" x14ac:dyDescent="0.25">
      <c r="A192" t="s">
        <v>14</v>
      </c>
      <c r="B192" s="83">
        <v>62</v>
      </c>
      <c r="C192" t="s">
        <v>99</v>
      </c>
      <c r="D192" s="83" t="s">
        <v>16</v>
      </c>
      <c r="E192" s="83">
        <v>12.37</v>
      </c>
      <c r="F192" s="83">
        <v>12.37</v>
      </c>
    </row>
    <row r="193" spans="1:6" hidden="1" x14ac:dyDescent="0.25">
      <c r="A193" t="s">
        <v>14</v>
      </c>
      <c r="B193" s="83">
        <v>10899</v>
      </c>
      <c r="C193" t="s">
        <v>100</v>
      </c>
      <c r="D193" s="83" t="s">
        <v>16</v>
      </c>
      <c r="E193" s="83">
        <v>67.900000000000006</v>
      </c>
      <c r="F193" s="83">
        <v>67.900000000000006</v>
      </c>
    </row>
    <row r="194" spans="1:6" hidden="1" x14ac:dyDescent="0.25">
      <c r="A194" t="s">
        <v>14</v>
      </c>
      <c r="B194" s="83">
        <v>10900</v>
      </c>
      <c r="C194" t="s">
        <v>101</v>
      </c>
      <c r="D194" s="83" t="s">
        <v>16</v>
      </c>
      <c r="E194" s="83">
        <v>53.14</v>
      </c>
      <c r="F194" s="83">
        <v>53.14</v>
      </c>
    </row>
    <row r="195" spans="1:6" hidden="1" x14ac:dyDescent="0.25">
      <c r="A195" t="s">
        <v>14</v>
      </c>
      <c r="B195" s="83">
        <v>47</v>
      </c>
      <c r="C195" t="s">
        <v>102</v>
      </c>
      <c r="D195" s="83" t="s">
        <v>16</v>
      </c>
      <c r="E195" s="83">
        <v>94.9</v>
      </c>
      <c r="F195" s="83">
        <v>94.9</v>
      </c>
    </row>
    <row r="196" spans="1:6" hidden="1" x14ac:dyDescent="0.25">
      <c r="A196" t="s">
        <v>14</v>
      </c>
      <c r="B196" s="83">
        <v>48</v>
      </c>
      <c r="C196" t="s">
        <v>103</v>
      </c>
      <c r="D196" s="83" t="s">
        <v>16</v>
      </c>
      <c r="E196" s="83">
        <v>24.75</v>
      </c>
      <c r="F196" s="83">
        <v>24.75</v>
      </c>
    </row>
    <row r="197" spans="1:6" hidden="1" x14ac:dyDescent="0.25">
      <c r="A197" t="s">
        <v>14</v>
      </c>
      <c r="B197" s="83">
        <v>46</v>
      </c>
      <c r="C197" t="s">
        <v>104</v>
      </c>
      <c r="D197" s="83" t="s">
        <v>16</v>
      </c>
      <c r="E197" s="83">
        <v>55.5</v>
      </c>
      <c r="F197" s="83">
        <v>55.5</v>
      </c>
    </row>
    <row r="198" spans="1:6" hidden="1" x14ac:dyDescent="0.25">
      <c r="A198" t="s">
        <v>14</v>
      </c>
      <c r="B198" s="83">
        <v>52</v>
      </c>
      <c r="C198" t="s">
        <v>105</v>
      </c>
      <c r="D198" s="83" t="s">
        <v>16</v>
      </c>
      <c r="E198" s="83">
        <v>18.8</v>
      </c>
      <c r="F198" s="83">
        <v>18.8</v>
      </c>
    </row>
    <row r="199" spans="1:6" hidden="1" x14ac:dyDescent="0.25">
      <c r="A199" t="s">
        <v>14</v>
      </c>
      <c r="B199" s="83">
        <v>43</v>
      </c>
      <c r="C199" t="s">
        <v>106</v>
      </c>
      <c r="D199" s="83" t="s">
        <v>16</v>
      </c>
      <c r="E199" s="83">
        <v>63.47</v>
      </c>
      <c r="F199" s="83">
        <v>63.47</v>
      </c>
    </row>
    <row r="200" spans="1:6" hidden="1" x14ac:dyDescent="0.25">
      <c r="A200" t="s">
        <v>14</v>
      </c>
      <c r="B200" s="83">
        <v>103</v>
      </c>
      <c r="C200" t="s">
        <v>107</v>
      </c>
      <c r="D200" s="83" t="s">
        <v>16</v>
      </c>
      <c r="E200" s="83">
        <v>44.26</v>
      </c>
      <c r="F200" s="83">
        <v>44.26</v>
      </c>
    </row>
    <row r="201" spans="1:6" hidden="1" x14ac:dyDescent="0.25">
      <c r="A201" t="s">
        <v>14</v>
      </c>
      <c r="B201" s="83">
        <v>107</v>
      </c>
      <c r="C201" t="s">
        <v>108</v>
      </c>
      <c r="D201" s="83" t="s">
        <v>16</v>
      </c>
      <c r="E201" s="83">
        <v>0.83</v>
      </c>
      <c r="F201" s="83">
        <v>0.83</v>
      </c>
    </row>
    <row r="202" spans="1:6" hidden="1" x14ac:dyDescent="0.25">
      <c r="A202" t="s">
        <v>14</v>
      </c>
      <c r="B202" s="83">
        <v>65</v>
      </c>
      <c r="C202" t="s">
        <v>109</v>
      </c>
      <c r="D202" s="83" t="s">
        <v>16</v>
      </c>
      <c r="E202" s="83">
        <v>0.91</v>
      </c>
      <c r="F202" s="83">
        <v>0.91</v>
      </c>
    </row>
    <row r="203" spans="1:6" hidden="1" x14ac:dyDescent="0.25">
      <c r="A203" t="s">
        <v>14</v>
      </c>
      <c r="B203" s="83">
        <v>108</v>
      </c>
      <c r="C203" t="s">
        <v>110</v>
      </c>
      <c r="D203" s="83" t="s">
        <v>16</v>
      </c>
      <c r="E203" s="83">
        <v>1.83</v>
      </c>
      <c r="F203" s="83">
        <v>1.83</v>
      </c>
    </row>
    <row r="204" spans="1:6" hidden="1" x14ac:dyDescent="0.25">
      <c r="A204" t="s">
        <v>14</v>
      </c>
      <c r="B204" s="83">
        <v>110</v>
      </c>
      <c r="C204" t="s">
        <v>111</v>
      </c>
      <c r="D204" s="83" t="s">
        <v>16</v>
      </c>
      <c r="E204" s="83">
        <v>6.37</v>
      </c>
      <c r="F204" s="83">
        <v>6.37</v>
      </c>
    </row>
    <row r="205" spans="1:6" hidden="1" x14ac:dyDescent="0.25">
      <c r="A205" t="s">
        <v>14</v>
      </c>
      <c r="B205" s="83">
        <v>109</v>
      </c>
      <c r="C205" t="s">
        <v>112</v>
      </c>
      <c r="D205" s="83" t="s">
        <v>16</v>
      </c>
      <c r="E205" s="83">
        <v>3.79</v>
      </c>
      <c r="F205" s="83">
        <v>3.79</v>
      </c>
    </row>
    <row r="206" spans="1:6" hidden="1" x14ac:dyDescent="0.25">
      <c r="A206" t="s">
        <v>14</v>
      </c>
      <c r="B206" s="83">
        <v>111</v>
      </c>
      <c r="C206" t="s">
        <v>113</v>
      </c>
      <c r="D206" s="83" t="s">
        <v>16</v>
      </c>
      <c r="E206" s="83">
        <v>8.61</v>
      </c>
      <c r="F206" s="83">
        <v>8.61</v>
      </c>
    </row>
    <row r="207" spans="1:6" hidden="1" x14ac:dyDescent="0.25">
      <c r="A207" t="s">
        <v>14</v>
      </c>
      <c r="B207" s="83">
        <v>112</v>
      </c>
      <c r="C207" t="s">
        <v>114</v>
      </c>
      <c r="D207" s="83" t="s">
        <v>16</v>
      </c>
      <c r="E207" s="83">
        <v>4.5599999999999996</v>
      </c>
      <c r="F207" s="83">
        <v>4.5599999999999996</v>
      </c>
    </row>
    <row r="208" spans="1:6" hidden="1" x14ac:dyDescent="0.25">
      <c r="A208" t="s">
        <v>14</v>
      </c>
      <c r="B208" s="83">
        <v>113</v>
      </c>
      <c r="C208" t="s">
        <v>115</v>
      </c>
      <c r="D208" s="83" t="s">
        <v>16</v>
      </c>
      <c r="E208" s="83">
        <v>11.43</v>
      </c>
      <c r="F208" s="83">
        <v>11.43</v>
      </c>
    </row>
    <row r="209" spans="1:6" hidden="1" x14ac:dyDescent="0.25">
      <c r="A209" t="s">
        <v>14</v>
      </c>
      <c r="B209" s="83">
        <v>104</v>
      </c>
      <c r="C209" t="s">
        <v>116</v>
      </c>
      <c r="D209" s="83" t="s">
        <v>16</v>
      </c>
      <c r="E209" s="83">
        <v>19.89</v>
      </c>
      <c r="F209" s="83">
        <v>19.89</v>
      </c>
    </row>
    <row r="210" spans="1:6" hidden="1" x14ac:dyDescent="0.25">
      <c r="A210" t="s">
        <v>14</v>
      </c>
      <c r="B210" s="83">
        <v>102</v>
      </c>
      <c r="C210" t="s">
        <v>117</v>
      </c>
      <c r="D210" s="83" t="s">
        <v>16</v>
      </c>
      <c r="E210" s="83">
        <v>27.43</v>
      </c>
      <c r="F210" s="83">
        <v>27.43</v>
      </c>
    </row>
    <row r="211" spans="1:6" hidden="1" x14ac:dyDescent="0.25">
      <c r="A211" t="s">
        <v>14</v>
      </c>
      <c r="B211" s="83">
        <v>95</v>
      </c>
      <c r="C211" t="s">
        <v>118</v>
      </c>
      <c r="D211" s="83" t="s">
        <v>16</v>
      </c>
      <c r="E211" s="83">
        <v>11.59</v>
      </c>
      <c r="F211" s="83">
        <v>11.59</v>
      </c>
    </row>
    <row r="212" spans="1:6" hidden="1" x14ac:dyDescent="0.25">
      <c r="A212" t="s">
        <v>14</v>
      </c>
      <c r="B212" s="83">
        <v>96</v>
      </c>
      <c r="C212" t="s">
        <v>119</v>
      </c>
      <c r="D212" s="83" t="s">
        <v>16</v>
      </c>
      <c r="E212" s="83">
        <v>12.61</v>
      </c>
      <c r="F212" s="83">
        <v>12.61</v>
      </c>
    </row>
    <row r="213" spans="1:6" hidden="1" x14ac:dyDescent="0.25">
      <c r="A213" t="s">
        <v>14</v>
      </c>
      <c r="B213" s="83">
        <v>97</v>
      </c>
      <c r="C213" t="s">
        <v>120</v>
      </c>
      <c r="D213" s="83" t="s">
        <v>16</v>
      </c>
      <c r="E213" s="83">
        <v>18.97</v>
      </c>
      <c r="F213" s="83">
        <v>18.97</v>
      </c>
    </row>
    <row r="214" spans="1:6" hidden="1" x14ac:dyDescent="0.25">
      <c r="A214" t="s">
        <v>14</v>
      </c>
      <c r="B214" s="83">
        <v>98</v>
      </c>
      <c r="C214" t="s">
        <v>121</v>
      </c>
      <c r="D214" s="83" t="s">
        <v>16</v>
      </c>
      <c r="E214" s="83">
        <v>28.39</v>
      </c>
      <c r="F214" s="83">
        <v>28.39</v>
      </c>
    </row>
    <row r="215" spans="1:6" hidden="1" x14ac:dyDescent="0.25">
      <c r="A215" t="s">
        <v>14</v>
      </c>
      <c r="B215" s="83">
        <v>99</v>
      </c>
      <c r="C215" t="s">
        <v>122</v>
      </c>
      <c r="D215" s="83" t="s">
        <v>16</v>
      </c>
      <c r="E215" s="83">
        <v>26.84</v>
      </c>
      <c r="F215" s="83">
        <v>26.84</v>
      </c>
    </row>
    <row r="216" spans="1:6" hidden="1" x14ac:dyDescent="0.25">
      <c r="A216" t="s">
        <v>14</v>
      </c>
      <c r="B216" s="83">
        <v>60</v>
      </c>
      <c r="C216" t="s">
        <v>123</v>
      </c>
      <c r="D216" s="83" t="s">
        <v>16</v>
      </c>
      <c r="E216" s="83">
        <v>8.19</v>
      </c>
      <c r="F216" s="83">
        <v>8.19</v>
      </c>
    </row>
    <row r="217" spans="1:6" hidden="1" x14ac:dyDescent="0.25">
      <c r="A217" t="s">
        <v>14</v>
      </c>
      <c r="B217" s="83">
        <v>72</v>
      </c>
      <c r="C217" t="s">
        <v>124</v>
      </c>
      <c r="D217" s="83" t="s">
        <v>16</v>
      </c>
      <c r="E217" s="83">
        <v>51.47</v>
      </c>
      <c r="F217" s="83">
        <v>51.47</v>
      </c>
    </row>
    <row r="218" spans="1:6" hidden="1" x14ac:dyDescent="0.25">
      <c r="A218" t="s">
        <v>14</v>
      </c>
      <c r="B218" s="83">
        <v>71</v>
      </c>
      <c r="C218" t="s">
        <v>125</v>
      </c>
      <c r="D218" s="83" t="s">
        <v>16</v>
      </c>
      <c r="E218" s="83">
        <v>31.79</v>
      </c>
      <c r="F218" s="83">
        <v>31.79</v>
      </c>
    </row>
    <row r="219" spans="1:6" hidden="1" x14ac:dyDescent="0.25">
      <c r="A219" t="s">
        <v>14</v>
      </c>
      <c r="B219" s="83">
        <v>67</v>
      </c>
      <c r="C219" t="s">
        <v>126</v>
      </c>
      <c r="D219" s="83" t="s">
        <v>16</v>
      </c>
      <c r="E219" s="83">
        <v>16.64</v>
      </c>
      <c r="F219" s="83">
        <v>16.64</v>
      </c>
    </row>
    <row r="220" spans="1:6" hidden="1" x14ac:dyDescent="0.25">
      <c r="A220" t="s">
        <v>14</v>
      </c>
      <c r="B220" s="83">
        <v>73</v>
      </c>
      <c r="C220" t="s">
        <v>127</v>
      </c>
      <c r="D220" s="83" t="s">
        <v>16</v>
      </c>
      <c r="E220" s="83">
        <v>15.92</v>
      </c>
      <c r="F220" s="83">
        <v>15.92</v>
      </c>
    </row>
    <row r="221" spans="1:6" hidden="1" x14ac:dyDescent="0.25">
      <c r="A221" t="s">
        <v>14</v>
      </c>
      <c r="B221" s="83">
        <v>100</v>
      </c>
      <c r="C221" t="s">
        <v>128</v>
      </c>
      <c r="D221" s="83" t="s">
        <v>16</v>
      </c>
      <c r="E221" s="83">
        <v>46.89</v>
      </c>
      <c r="F221" s="83">
        <v>46.89</v>
      </c>
    </row>
    <row r="222" spans="1:6" hidden="1" x14ac:dyDescent="0.25">
      <c r="A222" t="s">
        <v>14</v>
      </c>
      <c r="B222" s="83">
        <v>75</v>
      </c>
      <c r="C222" t="s">
        <v>129</v>
      </c>
      <c r="D222" s="83" t="s">
        <v>16</v>
      </c>
      <c r="E222" s="83">
        <v>273.36</v>
      </c>
      <c r="F222" s="83">
        <v>273.36</v>
      </c>
    </row>
    <row r="223" spans="1:6" hidden="1" x14ac:dyDescent="0.25">
      <c r="A223" t="s">
        <v>14</v>
      </c>
      <c r="B223" s="83">
        <v>83</v>
      </c>
      <c r="C223" t="s">
        <v>130</v>
      </c>
      <c r="D223" s="83" t="s">
        <v>16</v>
      </c>
      <c r="E223" s="83">
        <v>218.54</v>
      </c>
      <c r="F223" s="83">
        <v>218.54</v>
      </c>
    </row>
    <row r="224" spans="1:6" hidden="1" x14ac:dyDescent="0.25">
      <c r="A224" t="s">
        <v>14</v>
      </c>
      <c r="B224" s="83">
        <v>74</v>
      </c>
      <c r="C224" t="s">
        <v>131</v>
      </c>
      <c r="D224" s="83" t="s">
        <v>16</v>
      </c>
      <c r="E224" s="83">
        <v>312.45999999999998</v>
      </c>
      <c r="F224" s="83">
        <v>312.45999999999998</v>
      </c>
    </row>
    <row r="225" spans="1:6" hidden="1" x14ac:dyDescent="0.25">
      <c r="A225" t="s">
        <v>14</v>
      </c>
      <c r="B225" s="83">
        <v>106</v>
      </c>
      <c r="C225" t="s">
        <v>132</v>
      </c>
      <c r="D225" s="83" t="s">
        <v>16</v>
      </c>
      <c r="E225" s="83">
        <v>395.11</v>
      </c>
      <c r="F225" s="83">
        <v>395.11</v>
      </c>
    </row>
    <row r="226" spans="1:6" hidden="1" x14ac:dyDescent="0.25">
      <c r="A226" t="s">
        <v>14</v>
      </c>
      <c r="B226" s="83">
        <v>88</v>
      </c>
      <c r="C226" t="s">
        <v>133</v>
      </c>
      <c r="D226" s="83" t="s">
        <v>16</v>
      </c>
      <c r="E226" s="83">
        <v>11.1</v>
      </c>
      <c r="F226" s="83">
        <v>11.1</v>
      </c>
    </row>
    <row r="227" spans="1:6" hidden="1" x14ac:dyDescent="0.25">
      <c r="A227" t="s">
        <v>14</v>
      </c>
      <c r="B227" s="83">
        <v>82</v>
      </c>
      <c r="C227" t="s">
        <v>134</v>
      </c>
      <c r="D227" s="83" t="s">
        <v>16</v>
      </c>
      <c r="E227" s="83">
        <v>207.93</v>
      </c>
      <c r="F227" s="83">
        <v>207.93</v>
      </c>
    </row>
    <row r="228" spans="1:6" hidden="1" x14ac:dyDescent="0.25">
      <c r="A228" t="s">
        <v>14</v>
      </c>
      <c r="B228" s="83">
        <v>105</v>
      </c>
      <c r="C228" t="s">
        <v>135</v>
      </c>
      <c r="D228" s="83" t="s">
        <v>16</v>
      </c>
      <c r="E228" s="83">
        <v>294.63</v>
      </c>
      <c r="F228" s="83">
        <v>294.63</v>
      </c>
    </row>
    <row r="229" spans="1:6" hidden="1" x14ac:dyDescent="0.25">
      <c r="A229" t="s">
        <v>14</v>
      </c>
      <c r="B229" s="83">
        <v>39719</v>
      </c>
      <c r="C229" t="s">
        <v>136</v>
      </c>
      <c r="D229" s="83" t="s">
        <v>66</v>
      </c>
      <c r="E229" s="83">
        <v>191.75</v>
      </c>
      <c r="F229" s="83">
        <v>191.75</v>
      </c>
    </row>
    <row r="230" spans="1:6" hidden="1" x14ac:dyDescent="0.25">
      <c r="A230" t="s">
        <v>14</v>
      </c>
      <c r="B230" s="83">
        <v>3410</v>
      </c>
      <c r="C230" t="s">
        <v>137</v>
      </c>
      <c r="D230" s="83" t="s">
        <v>64</v>
      </c>
      <c r="E230" s="83">
        <v>43.13</v>
      </c>
      <c r="F230" s="83">
        <v>43.13</v>
      </c>
    </row>
    <row r="231" spans="1:6" hidden="1" x14ac:dyDescent="0.25">
      <c r="A231" t="s">
        <v>14</v>
      </c>
      <c r="B231" s="83">
        <v>4791</v>
      </c>
      <c r="C231" t="s">
        <v>138</v>
      </c>
      <c r="D231" s="83" t="s">
        <v>64</v>
      </c>
      <c r="E231" s="83">
        <v>53.51</v>
      </c>
      <c r="F231" s="83">
        <v>53.51</v>
      </c>
    </row>
    <row r="232" spans="1:6" hidden="1" x14ac:dyDescent="0.25">
      <c r="A232" t="s">
        <v>14</v>
      </c>
      <c r="B232" s="83">
        <v>157</v>
      </c>
      <c r="C232" t="s">
        <v>139</v>
      </c>
      <c r="D232" s="83" t="s">
        <v>64</v>
      </c>
      <c r="E232" s="83">
        <v>134.05000000000001</v>
      </c>
      <c r="F232" s="83">
        <v>134.05000000000001</v>
      </c>
    </row>
    <row r="233" spans="1:6" hidden="1" x14ac:dyDescent="0.25">
      <c r="A233" t="s">
        <v>14</v>
      </c>
      <c r="B233" s="83">
        <v>156</v>
      </c>
      <c r="C233" t="s">
        <v>140</v>
      </c>
      <c r="D233" s="83" t="s">
        <v>64</v>
      </c>
      <c r="E233" s="83">
        <v>47.73</v>
      </c>
      <c r="F233" s="83">
        <v>47.73</v>
      </c>
    </row>
    <row r="234" spans="1:6" hidden="1" x14ac:dyDescent="0.25">
      <c r="A234" t="s">
        <v>14</v>
      </c>
      <c r="B234" s="83">
        <v>131</v>
      </c>
      <c r="C234" t="s">
        <v>141</v>
      </c>
      <c r="D234" s="83" t="s">
        <v>64</v>
      </c>
      <c r="E234" s="83">
        <v>40.82</v>
      </c>
      <c r="F234" s="83">
        <v>40.82</v>
      </c>
    </row>
    <row r="235" spans="1:6" hidden="1" x14ac:dyDescent="0.25">
      <c r="A235" t="s">
        <v>14</v>
      </c>
      <c r="B235" s="83">
        <v>21114</v>
      </c>
      <c r="C235" t="s">
        <v>142</v>
      </c>
      <c r="D235" s="83" t="s">
        <v>16</v>
      </c>
      <c r="E235" s="83">
        <v>37.799999999999997</v>
      </c>
      <c r="F235" s="83">
        <v>37.799999999999997</v>
      </c>
    </row>
    <row r="236" spans="1:6" hidden="1" x14ac:dyDescent="0.25">
      <c r="A236" t="s">
        <v>14</v>
      </c>
      <c r="B236" s="83">
        <v>119</v>
      </c>
      <c r="C236" t="s">
        <v>143</v>
      </c>
      <c r="D236" s="83" t="s">
        <v>16</v>
      </c>
      <c r="E236" s="83">
        <v>9.58</v>
      </c>
      <c r="F236" s="83">
        <v>9.58</v>
      </c>
    </row>
    <row r="237" spans="1:6" hidden="1" x14ac:dyDescent="0.25">
      <c r="A237" t="s">
        <v>14</v>
      </c>
      <c r="B237" s="83">
        <v>122</v>
      </c>
      <c r="C237" t="s">
        <v>144</v>
      </c>
      <c r="D237" s="83" t="s">
        <v>16</v>
      </c>
      <c r="E237" s="83">
        <v>73.709999999999994</v>
      </c>
      <c r="F237" s="83">
        <v>73.709999999999994</v>
      </c>
    </row>
    <row r="238" spans="1:6" hidden="1" x14ac:dyDescent="0.25">
      <c r="A238" t="s">
        <v>14</v>
      </c>
      <c r="B238" s="83">
        <v>20080</v>
      </c>
      <c r="C238" t="s">
        <v>145</v>
      </c>
      <c r="D238" s="83" t="s">
        <v>16</v>
      </c>
      <c r="E238" s="83">
        <v>24.06</v>
      </c>
      <c r="F238" s="83">
        <v>24.06</v>
      </c>
    </row>
    <row r="239" spans="1:6" hidden="1" x14ac:dyDescent="0.25">
      <c r="A239" t="s">
        <v>14</v>
      </c>
      <c r="B239" s="83">
        <v>124</v>
      </c>
      <c r="C239" t="s">
        <v>146</v>
      </c>
      <c r="D239" s="83" t="s">
        <v>66</v>
      </c>
      <c r="E239" s="83">
        <v>15.74</v>
      </c>
      <c r="F239" s="83">
        <v>15.74</v>
      </c>
    </row>
    <row r="240" spans="1:6" hidden="1" x14ac:dyDescent="0.25">
      <c r="A240" t="s">
        <v>14</v>
      </c>
      <c r="B240" s="83">
        <v>7334</v>
      </c>
      <c r="C240" t="s">
        <v>147</v>
      </c>
      <c r="D240" s="83" t="s">
        <v>66</v>
      </c>
      <c r="E240" s="83">
        <v>13.49</v>
      </c>
      <c r="F240" s="83">
        <v>13.49</v>
      </c>
    </row>
    <row r="241" spans="1:6" hidden="1" x14ac:dyDescent="0.25">
      <c r="A241" t="s">
        <v>14</v>
      </c>
      <c r="B241" s="83">
        <v>45146</v>
      </c>
      <c r="C241" t="s">
        <v>148</v>
      </c>
      <c r="D241" s="83" t="s">
        <v>64</v>
      </c>
      <c r="E241" s="83">
        <v>30.18</v>
      </c>
      <c r="F241" s="83">
        <v>30.18</v>
      </c>
    </row>
    <row r="242" spans="1:6" hidden="1" x14ac:dyDescent="0.25">
      <c r="A242" t="s">
        <v>14</v>
      </c>
      <c r="B242" s="83">
        <v>123</v>
      </c>
      <c r="C242" t="s">
        <v>149</v>
      </c>
      <c r="D242" s="83" t="s">
        <v>66</v>
      </c>
      <c r="E242" s="83">
        <v>6.44</v>
      </c>
      <c r="F242" s="83">
        <v>6.44</v>
      </c>
    </row>
    <row r="243" spans="1:6" hidden="1" x14ac:dyDescent="0.25">
      <c r="A243" t="s">
        <v>14</v>
      </c>
      <c r="B243" s="83">
        <v>127</v>
      </c>
      <c r="C243" t="s">
        <v>150</v>
      </c>
      <c r="D243" s="83" t="s">
        <v>66</v>
      </c>
      <c r="E243" s="83">
        <v>15.37</v>
      </c>
      <c r="F243" s="83">
        <v>15.37</v>
      </c>
    </row>
    <row r="244" spans="1:6" hidden="1" x14ac:dyDescent="0.25">
      <c r="A244" t="s">
        <v>14</v>
      </c>
      <c r="B244" s="83">
        <v>133</v>
      </c>
      <c r="C244" t="s">
        <v>151</v>
      </c>
      <c r="D244" s="83" t="s">
        <v>66</v>
      </c>
      <c r="E244" s="83">
        <v>6.38</v>
      </c>
      <c r="F244" s="83">
        <v>6.38</v>
      </c>
    </row>
    <row r="245" spans="1:6" hidden="1" x14ac:dyDescent="0.25">
      <c r="A245" t="s">
        <v>14</v>
      </c>
      <c r="B245" s="83">
        <v>43617</v>
      </c>
      <c r="C245" t="s">
        <v>152</v>
      </c>
      <c r="D245" s="83" t="s">
        <v>66</v>
      </c>
      <c r="E245" s="83">
        <v>7.13</v>
      </c>
      <c r="F245" s="83">
        <v>7.13</v>
      </c>
    </row>
    <row r="246" spans="1:6" hidden="1" x14ac:dyDescent="0.25">
      <c r="A246" t="s">
        <v>14</v>
      </c>
      <c r="B246" s="83">
        <v>132</v>
      </c>
      <c r="C246" t="s">
        <v>153</v>
      </c>
      <c r="D246" s="83" t="s">
        <v>66</v>
      </c>
      <c r="E246" s="83">
        <v>6.62</v>
      </c>
      <c r="F246" s="83">
        <v>6.62</v>
      </c>
    </row>
    <row r="247" spans="1:6" hidden="1" x14ac:dyDescent="0.25">
      <c r="A247" t="s">
        <v>14</v>
      </c>
      <c r="B247" s="83">
        <v>43618</v>
      </c>
      <c r="C247" t="s">
        <v>154</v>
      </c>
      <c r="D247" s="83" t="s">
        <v>64</v>
      </c>
      <c r="E247" s="83">
        <v>16.66</v>
      </c>
      <c r="F247" s="83">
        <v>16.66</v>
      </c>
    </row>
    <row r="248" spans="1:6" hidden="1" x14ac:dyDescent="0.25">
      <c r="A248" t="s">
        <v>14</v>
      </c>
      <c r="B248" s="83">
        <v>37476</v>
      </c>
      <c r="C248" t="s">
        <v>155</v>
      </c>
      <c r="D248" s="83" t="s">
        <v>16</v>
      </c>
      <c r="E248" s="83">
        <v>3910.08</v>
      </c>
      <c r="F248" s="83">
        <v>3910.08</v>
      </c>
    </row>
    <row r="249" spans="1:6" hidden="1" x14ac:dyDescent="0.25">
      <c r="A249" t="s">
        <v>14</v>
      </c>
      <c r="B249" s="83">
        <v>37478</v>
      </c>
      <c r="C249" t="s">
        <v>156</v>
      </c>
      <c r="D249" s="83" t="s">
        <v>16</v>
      </c>
      <c r="E249" s="83">
        <v>4897.47</v>
      </c>
      <c r="F249" s="83">
        <v>4897.47</v>
      </c>
    </row>
    <row r="250" spans="1:6" hidden="1" x14ac:dyDescent="0.25">
      <c r="A250" t="s">
        <v>14</v>
      </c>
      <c r="B250" s="83">
        <v>37477</v>
      </c>
      <c r="C250" t="s">
        <v>157</v>
      </c>
      <c r="D250" s="83" t="s">
        <v>16</v>
      </c>
      <c r="E250" s="83">
        <v>6635.29</v>
      </c>
      <c r="F250" s="83">
        <v>6635.29</v>
      </c>
    </row>
    <row r="251" spans="1:6" hidden="1" x14ac:dyDescent="0.25">
      <c r="A251" t="s">
        <v>14</v>
      </c>
      <c r="B251" s="83">
        <v>37479</v>
      </c>
      <c r="C251" t="s">
        <v>158</v>
      </c>
      <c r="D251" s="83" t="s">
        <v>16</v>
      </c>
      <c r="E251" s="83">
        <v>7869.53</v>
      </c>
      <c r="F251" s="83">
        <v>7869.53</v>
      </c>
    </row>
    <row r="252" spans="1:6" hidden="1" x14ac:dyDescent="0.25">
      <c r="A252" t="s">
        <v>14</v>
      </c>
      <c r="B252" s="83">
        <v>4319</v>
      </c>
      <c r="C252" t="s">
        <v>159</v>
      </c>
      <c r="D252" s="83" t="s">
        <v>16</v>
      </c>
      <c r="E252" s="83">
        <v>1.74</v>
      </c>
      <c r="F252" s="83">
        <v>1.74</v>
      </c>
    </row>
    <row r="253" spans="1:6" hidden="1" x14ac:dyDescent="0.25">
      <c r="A253" t="s">
        <v>14</v>
      </c>
      <c r="B253" s="83">
        <v>42409</v>
      </c>
      <c r="C253" t="s">
        <v>160</v>
      </c>
      <c r="D253" s="83" t="s">
        <v>64</v>
      </c>
      <c r="E253" s="83">
        <v>10.49</v>
      </c>
      <c r="F253" s="83">
        <v>10.49</v>
      </c>
    </row>
    <row r="254" spans="1:6" hidden="1" x14ac:dyDescent="0.25">
      <c r="A254" t="s">
        <v>14</v>
      </c>
      <c r="B254" s="83">
        <v>40553</v>
      </c>
      <c r="C254" t="s">
        <v>161</v>
      </c>
      <c r="D254" s="83" t="s">
        <v>162</v>
      </c>
    </row>
    <row r="255" spans="1:6" hidden="1" x14ac:dyDescent="0.25">
      <c r="A255" t="s">
        <v>14</v>
      </c>
      <c r="B255" s="83">
        <v>6114</v>
      </c>
      <c r="C255" t="s">
        <v>163</v>
      </c>
      <c r="D255" s="83" t="s">
        <v>164</v>
      </c>
      <c r="E255" s="83">
        <v>16.3</v>
      </c>
      <c r="F255" s="83">
        <v>18.23</v>
      </c>
    </row>
    <row r="256" spans="1:6" hidden="1" x14ac:dyDescent="0.25">
      <c r="A256" t="s">
        <v>14</v>
      </c>
      <c r="B256" s="83">
        <v>40912</v>
      </c>
      <c r="C256" t="s">
        <v>165</v>
      </c>
      <c r="D256" s="83" t="s">
        <v>166</v>
      </c>
      <c r="E256" s="83">
        <v>2877.48</v>
      </c>
      <c r="F256" s="83">
        <v>3218.73</v>
      </c>
    </row>
    <row r="257" spans="1:6" hidden="1" x14ac:dyDescent="0.25">
      <c r="A257" t="s">
        <v>14</v>
      </c>
      <c r="B257" s="83">
        <v>247</v>
      </c>
      <c r="C257" t="s">
        <v>167</v>
      </c>
      <c r="D257" s="83" t="s">
        <v>164</v>
      </c>
      <c r="E257" s="83">
        <v>16.3</v>
      </c>
      <c r="F257" s="83">
        <v>18.23</v>
      </c>
    </row>
    <row r="258" spans="1:6" hidden="1" x14ac:dyDescent="0.25">
      <c r="A258" t="s">
        <v>14</v>
      </c>
      <c r="B258" s="83">
        <v>40919</v>
      </c>
      <c r="C258" t="s">
        <v>168</v>
      </c>
      <c r="D258" s="83" t="s">
        <v>166</v>
      </c>
      <c r="E258" s="83">
        <v>2877.48</v>
      </c>
      <c r="F258" s="83">
        <v>3218.73</v>
      </c>
    </row>
    <row r="259" spans="1:6" hidden="1" x14ac:dyDescent="0.25">
      <c r="A259" t="s">
        <v>14</v>
      </c>
      <c r="B259" s="83">
        <v>44499</v>
      </c>
      <c r="C259" t="s">
        <v>169</v>
      </c>
      <c r="D259" s="83" t="s">
        <v>164</v>
      </c>
      <c r="E259" s="83">
        <v>16.3</v>
      </c>
      <c r="F259" s="83">
        <v>18.23</v>
      </c>
    </row>
    <row r="260" spans="1:6" hidden="1" x14ac:dyDescent="0.25">
      <c r="A260" t="s">
        <v>14</v>
      </c>
      <c r="B260" s="83">
        <v>40984</v>
      </c>
      <c r="C260" t="s">
        <v>170</v>
      </c>
      <c r="D260" s="83" t="s">
        <v>166</v>
      </c>
      <c r="E260" s="83">
        <v>2877.48</v>
      </c>
      <c r="F260" s="83">
        <v>3218.73</v>
      </c>
    </row>
    <row r="261" spans="1:6" hidden="1" x14ac:dyDescent="0.25">
      <c r="A261" t="s">
        <v>14</v>
      </c>
      <c r="B261" s="83">
        <v>248</v>
      </c>
      <c r="C261" t="s">
        <v>171</v>
      </c>
      <c r="D261" s="83" t="s">
        <v>164</v>
      </c>
      <c r="E261" s="83">
        <v>17.649999999999999</v>
      </c>
      <c r="F261" s="83">
        <v>19.739999999999998</v>
      </c>
    </row>
    <row r="262" spans="1:6" hidden="1" x14ac:dyDescent="0.25">
      <c r="A262" t="s">
        <v>14</v>
      </c>
      <c r="B262" s="83">
        <v>41086</v>
      </c>
      <c r="C262" t="s">
        <v>172</v>
      </c>
      <c r="D262" s="83" t="s">
        <v>166</v>
      </c>
      <c r="E262" s="83">
        <v>3118.66</v>
      </c>
      <c r="F262" s="83">
        <v>3488.51</v>
      </c>
    </row>
    <row r="263" spans="1:6" hidden="1" x14ac:dyDescent="0.25">
      <c r="A263" t="s">
        <v>14</v>
      </c>
      <c r="B263" s="83">
        <v>34466</v>
      </c>
      <c r="C263" t="s">
        <v>173</v>
      </c>
      <c r="D263" s="83" t="s">
        <v>164</v>
      </c>
      <c r="E263" s="83">
        <v>16.3</v>
      </c>
      <c r="F263" s="83">
        <v>18.23</v>
      </c>
    </row>
    <row r="264" spans="1:6" hidden="1" x14ac:dyDescent="0.25">
      <c r="A264" t="s">
        <v>14</v>
      </c>
      <c r="B264" s="83">
        <v>41083</v>
      </c>
      <c r="C264" t="s">
        <v>174</v>
      </c>
      <c r="D264" s="83" t="s">
        <v>166</v>
      </c>
      <c r="E264" s="83">
        <v>2877.48</v>
      </c>
      <c r="F264" s="83">
        <v>3218.73</v>
      </c>
    </row>
    <row r="265" spans="1:6" hidden="1" x14ac:dyDescent="0.25">
      <c r="A265" t="s">
        <v>14</v>
      </c>
      <c r="B265" s="83">
        <v>252</v>
      </c>
      <c r="C265" t="s">
        <v>175</v>
      </c>
      <c r="D265" s="83" t="s">
        <v>164</v>
      </c>
      <c r="E265" s="83">
        <v>16.3</v>
      </c>
      <c r="F265" s="83">
        <v>18.23</v>
      </c>
    </row>
    <row r="266" spans="1:6" hidden="1" x14ac:dyDescent="0.25">
      <c r="A266" t="s">
        <v>14</v>
      </c>
      <c r="B266" s="83">
        <v>40909</v>
      </c>
      <c r="C266" t="s">
        <v>176</v>
      </c>
      <c r="D266" s="83" t="s">
        <v>166</v>
      </c>
      <c r="E266" s="83">
        <v>2877.48</v>
      </c>
      <c r="F266" s="83">
        <v>3218.73</v>
      </c>
    </row>
    <row r="267" spans="1:6" hidden="1" x14ac:dyDescent="0.25">
      <c r="A267" t="s">
        <v>14</v>
      </c>
      <c r="B267" s="83">
        <v>242</v>
      </c>
      <c r="C267" t="s">
        <v>177</v>
      </c>
      <c r="D267" s="83" t="s">
        <v>164</v>
      </c>
      <c r="E267" s="83">
        <v>17.649999999999999</v>
      </c>
      <c r="F267" s="83">
        <v>19.739999999999998</v>
      </c>
    </row>
    <row r="268" spans="1:6" hidden="1" x14ac:dyDescent="0.25">
      <c r="A268" t="s">
        <v>14</v>
      </c>
      <c r="B268" s="83">
        <v>41085</v>
      </c>
      <c r="C268" t="s">
        <v>178</v>
      </c>
      <c r="D268" s="83" t="s">
        <v>166</v>
      </c>
      <c r="E268" s="83">
        <v>3118.66</v>
      </c>
      <c r="F268" s="83">
        <v>3488.51</v>
      </c>
    </row>
    <row r="269" spans="1:6" hidden="1" x14ac:dyDescent="0.25">
      <c r="A269" t="s">
        <v>14</v>
      </c>
      <c r="B269" s="83">
        <v>427</v>
      </c>
      <c r="C269" t="s">
        <v>179</v>
      </c>
      <c r="D269" s="83" t="s">
        <v>16</v>
      </c>
    </row>
    <row r="270" spans="1:6" hidden="1" x14ac:dyDescent="0.25">
      <c r="A270" t="s">
        <v>14</v>
      </c>
      <c r="B270" s="83">
        <v>417</v>
      </c>
      <c r="C270" t="s">
        <v>180</v>
      </c>
      <c r="D270" s="83" t="s">
        <v>16</v>
      </c>
    </row>
    <row r="271" spans="1:6" hidden="1" x14ac:dyDescent="0.25">
      <c r="A271" t="s">
        <v>14</v>
      </c>
      <c r="B271" s="83">
        <v>11273</v>
      </c>
      <c r="C271" t="s">
        <v>181</v>
      </c>
      <c r="D271" s="83" t="s">
        <v>16</v>
      </c>
    </row>
    <row r="272" spans="1:6" hidden="1" x14ac:dyDescent="0.25">
      <c r="A272" t="s">
        <v>14</v>
      </c>
      <c r="B272" s="83">
        <v>11272</v>
      </c>
      <c r="C272" t="s">
        <v>182</v>
      </c>
      <c r="D272" s="83" t="s">
        <v>16</v>
      </c>
    </row>
    <row r="273" spans="1:6" hidden="1" x14ac:dyDescent="0.25">
      <c r="A273" t="s">
        <v>14</v>
      </c>
      <c r="B273" s="83">
        <v>11275</v>
      </c>
      <c r="C273" t="s">
        <v>183</v>
      </c>
      <c r="D273" s="83" t="s">
        <v>16</v>
      </c>
    </row>
    <row r="274" spans="1:6" hidden="1" x14ac:dyDescent="0.25">
      <c r="A274" t="s">
        <v>14</v>
      </c>
      <c r="B274" s="83">
        <v>11274</v>
      </c>
      <c r="C274" t="s">
        <v>184</v>
      </c>
      <c r="D274" s="83" t="s">
        <v>16</v>
      </c>
    </row>
    <row r="275" spans="1:6" hidden="1" x14ac:dyDescent="0.25">
      <c r="A275" t="s">
        <v>14</v>
      </c>
      <c r="B275" s="83">
        <v>45208</v>
      </c>
      <c r="C275" t="s">
        <v>39070</v>
      </c>
      <c r="D275" s="83" t="s">
        <v>16</v>
      </c>
      <c r="E275" s="83">
        <v>261.33</v>
      </c>
      <c r="F275" s="83">
        <v>261.33</v>
      </c>
    </row>
    <row r="276" spans="1:6" hidden="1" x14ac:dyDescent="0.25">
      <c r="A276" t="s">
        <v>14</v>
      </c>
      <c r="B276" s="83">
        <v>45250</v>
      </c>
      <c r="C276" t="s">
        <v>28333</v>
      </c>
      <c r="D276" s="83" t="s">
        <v>16</v>
      </c>
      <c r="E276" s="83">
        <v>42.26</v>
      </c>
      <c r="F276" s="83">
        <v>42.26</v>
      </c>
    </row>
    <row r="277" spans="1:6" hidden="1" x14ac:dyDescent="0.25">
      <c r="A277" t="s">
        <v>14</v>
      </c>
      <c r="B277" s="83">
        <v>38470</v>
      </c>
      <c r="C277" t="s">
        <v>185</v>
      </c>
      <c r="D277" s="83" t="s">
        <v>16</v>
      </c>
      <c r="E277" s="83">
        <v>43.26</v>
      </c>
      <c r="F277" s="83">
        <v>43.26</v>
      </c>
    </row>
    <row r="278" spans="1:6" hidden="1" x14ac:dyDescent="0.25">
      <c r="A278" t="s">
        <v>14</v>
      </c>
      <c r="B278" s="83">
        <v>38547</v>
      </c>
      <c r="C278" t="s">
        <v>186</v>
      </c>
      <c r="D278" s="83" t="s">
        <v>16</v>
      </c>
      <c r="E278" s="83">
        <v>287.18</v>
      </c>
      <c r="F278" s="83">
        <v>287.18</v>
      </c>
    </row>
    <row r="279" spans="1:6" hidden="1" x14ac:dyDescent="0.25">
      <c r="A279" t="s">
        <v>14</v>
      </c>
      <c r="B279" s="83">
        <v>38467</v>
      </c>
      <c r="C279" t="s">
        <v>187</v>
      </c>
      <c r="D279" s="83" t="s">
        <v>16</v>
      </c>
      <c r="E279" s="83">
        <v>168.04</v>
      </c>
      <c r="F279" s="83">
        <v>168.04</v>
      </c>
    </row>
    <row r="280" spans="1:6" hidden="1" x14ac:dyDescent="0.25">
      <c r="A280" t="s">
        <v>14</v>
      </c>
      <c r="B280" s="83">
        <v>38468</v>
      </c>
      <c r="C280" t="s">
        <v>188</v>
      </c>
      <c r="D280" s="83" t="s">
        <v>16</v>
      </c>
      <c r="E280" s="83">
        <v>209.76</v>
      </c>
      <c r="F280" s="83">
        <v>209.76</v>
      </c>
    </row>
    <row r="281" spans="1:6" hidden="1" x14ac:dyDescent="0.25">
      <c r="A281" t="s">
        <v>14</v>
      </c>
      <c r="B281" s="83">
        <v>38469</v>
      </c>
      <c r="C281" t="s">
        <v>189</v>
      </c>
      <c r="D281" s="83" t="s">
        <v>16</v>
      </c>
      <c r="E281" s="83">
        <v>274.20999999999998</v>
      </c>
      <c r="F281" s="83">
        <v>274.20999999999998</v>
      </c>
    </row>
    <row r="282" spans="1:6" hidden="1" x14ac:dyDescent="0.25">
      <c r="A282" t="s">
        <v>14</v>
      </c>
      <c r="B282" s="83">
        <v>45197</v>
      </c>
      <c r="C282" t="s">
        <v>28334</v>
      </c>
      <c r="D282" s="83" t="s">
        <v>16</v>
      </c>
      <c r="E282" s="83">
        <v>218.69</v>
      </c>
      <c r="F282" s="83">
        <v>218.69</v>
      </c>
    </row>
    <row r="283" spans="1:6" hidden="1" x14ac:dyDescent="0.25">
      <c r="A283" t="s">
        <v>14</v>
      </c>
      <c r="B283" s="83">
        <v>38471</v>
      </c>
      <c r="C283" t="s">
        <v>190</v>
      </c>
      <c r="D283" s="83" t="s">
        <v>16</v>
      </c>
      <c r="E283" s="83">
        <v>293.27999999999997</v>
      </c>
      <c r="F283" s="83">
        <v>293.27999999999997</v>
      </c>
    </row>
    <row r="284" spans="1:6" hidden="1" x14ac:dyDescent="0.25">
      <c r="A284" t="s">
        <v>14</v>
      </c>
      <c r="B284" s="83">
        <v>45206</v>
      </c>
      <c r="C284" t="s">
        <v>28335</v>
      </c>
      <c r="D284" s="83" t="s">
        <v>16</v>
      </c>
      <c r="E284" s="83">
        <v>57.94</v>
      </c>
      <c r="F284" s="83">
        <v>57.94</v>
      </c>
    </row>
    <row r="285" spans="1:6" hidden="1" x14ac:dyDescent="0.25">
      <c r="A285" t="s">
        <v>14</v>
      </c>
      <c r="B285" s="83">
        <v>37370</v>
      </c>
      <c r="C285" t="s">
        <v>191</v>
      </c>
      <c r="D285" s="83" t="s">
        <v>164</v>
      </c>
      <c r="E285" s="83">
        <v>2.12</v>
      </c>
      <c r="F285" s="83">
        <v>2.12</v>
      </c>
    </row>
    <row r="286" spans="1:6" hidden="1" x14ac:dyDescent="0.25">
      <c r="A286" t="s">
        <v>14</v>
      </c>
      <c r="B286" s="83">
        <v>40862</v>
      </c>
      <c r="C286" t="s">
        <v>192</v>
      </c>
      <c r="D286" s="83" t="s">
        <v>166</v>
      </c>
      <c r="E286" s="83">
        <v>399.66</v>
      </c>
      <c r="F286" s="83">
        <v>399.66</v>
      </c>
    </row>
    <row r="287" spans="1:6" hidden="1" x14ac:dyDescent="0.25">
      <c r="A287" t="s">
        <v>14</v>
      </c>
      <c r="B287" s="83">
        <v>10658</v>
      </c>
      <c r="C287" t="s">
        <v>193</v>
      </c>
      <c r="D287" s="83" t="s">
        <v>16</v>
      </c>
    </row>
    <row r="288" spans="1:6" hidden="1" x14ac:dyDescent="0.25">
      <c r="A288" t="s">
        <v>14</v>
      </c>
      <c r="B288" s="83">
        <v>253</v>
      </c>
      <c r="C288" t="s">
        <v>194</v>
      </c>
      <c r="D288" s="83" t="s">
        <v>164</v>
      </c>
      <c r="E288" s="83">
        <v>21.57</v>
      </c>
      <c r="F288" s="83">
        <v>24.12</v>
      </c>
    </row>
    <row r="289" spans="1:6" hidden="1" x14ac:dyDescent="0.25">
      <c r="A289" t="s">
        <v>14</v>
      </c>
      <c r="B289" s="83">
        <v>40809</v>
      </c>
      <c r="C289" t="s">
        <v>195</v>
      </c>
      <c r="D289" s="83" t="s">
        <v>166</v>
      </c>
      <c r="E289" s="83">
        <v>3807.32</v>
      </c>
      <c r="F289" s="83">
        <v>4258.84</v>
      </c>
    </row>
    <row r="290" spans="1:6" hidden="1" x14ac:dyDescent="0.25">
      <c r="A290" t="s">
        <v>14</v>
      </c>
      <c r="B290" s="83">
        <v>42428</v>
      </c>
      <c r="C290" t="s">
        <v>196</v>
      </c>
      <c r="D290" s="83" t="s">
        <v>16</v>
      </c>
    </row>
    <row r="291" spans="1:6" hidden="1" x14ac:dyDescent="0.25">
      <c r="A291" t="s">
        <v>14</v>
      </c>
      <c r="B291" s="83">
        <v>301</v>
      </c>
      <c r="C291" t="s">
        <v>197</v>
      </c>
      <c r="D291" s="83" t="s">
        <v>16</v>
      </c>
      <c r="E291" s="83">
        <v>3</v>
      </c>
      <c r="F291" s="83">
        <v>3</v>
      </c>
    </row>
    <row r="292" spans="1:6" hidden="1" x14ac:dyDescent="0.25">
      <c r="A292" t="s">
        <v>14</v>
      </c>
      <c r="B292" s="83">
        <v>296</v>
      </c>
      <c r="C292" t="s">
        <v>198</v>
      </c>
      <c r="D292" s="83" t="s">
        <v>16</v>
      </c>
      <c r="E292" s="83">
        <v>1.69</v>
      </c>
      <c r="F292" s="83">
        <v>1.69</v>
      </c>
    </row>
    <row r="293" spans="1:6" hidden="1" x14ac:dyDescent="0.25">
      <c r="A293" t="s">
        <v>14</v>
      </c>
      <c r="B293" s="83">
        <v>297</v>
      </c>
      <c r="C293" t="s">
        <v>199</v>
      </c>
      <c r="D293" s="83" t="s">
        <v>16</v>
      </c>
      <c r="E293" s="83">
        <v>2.4900000000000002</v>
      </c>
      <c r="F293" s="83">
        <v>2.4900000000000002</v>
      </c>
    </row>
    <row r="294" spans="1:6" hidden="1" x14ac:dyDescent="0.25">
      <c r="A294" t="s">
        <v>14</v>
      </c>
      <c r="B294" s="83">
        <v>299</v>
      </c>
      <c r="C294" t="s">
        <v>200</v>
      </c>
      <c r="D294" s="83" t="s">
        <v>16</v>
      </c>
      <c r="E294" s="83">
        <v>3.52</v>
      </c>
      <c r="F294" s="83">
        <v>3.52</v>
      </c>
    </row>
    <row r="295" spans="1:6" hidden="1" x14ac:dyDescent="0.25">
      <c r="A295" t="s">
        <v>14</v>
      </c>
      <c r="B295" s="83">
        <v>300</v>
      </c>
      <c r="C295" t="s">
        <v>201</v>
      </c>
      <c r="D295" s="83" t="s">
        <v>16</v>
      </c>
      <c r="E295" s="83">
        <v>12.18</v>
      </c>
      <c r="F295" s="83">
        <v>12.18</v>
      </c>
    </row>
    <row r="296" spans="1:6" hidden="1" x14ac:dyDescent="0.25">
      <c r="A296" t="s">
        <v>14</v>
      </c>
      <c r="B296" s="83">
        <v>20085</v>
      </c>
      <c r="C296" t="s">
        <v>202</v>
      </c>
      <c r="D296" s="83" t="s">
        <v>16</v>
      </c>
      <c r="E296" s="83">
        <v>2.2200000000000002</v>
      </c>
      <c r="F296" s="83">
        <v>2.2200000000000002</v>
      </c>
    </row>
    <row r="297" spans="1:6" hidden="1" x14ac:dyDescent="0.25">
      <c r="A297" t="s">
        <v>14</v>
      </c>
      <c r="B297" s="83">
        <v>298</v>
      </c>
      <c r="C297" t="s">
        <v>203</v>
      </c>
      <c r="D297" s="83" t="s">
        <v>16</v>
      </c>
      <c r="E297" s="83">
        <v>2.7</v>
      </c>
      <c r="F297" s="83">
        <v>2.7</v>
      </c>
    </row>
    <row r="298" spans="1:6" hidden="1" x14ac:dyDescent="0.25">
      <c r="A298" t="s">
        <v>14</v>
      </c>
      <c r="B298" s="83">
        <v>311</v>
      </c>
      <c r="C298" t="s">
        <v>204</v>
      </c>
      <c r="D298" s="83" t="s">
        <v>16</v>
      </c>
      <c r="E298" s="83">
        <v>10.039999999999999</v>
      </c>
      <c r="F298" s="83">
        <v>10.039999999999999</v>
      </c>
    </row>
    <row r="299" spans="1:6" hidden="1" x14ac:dyDescent="0.25">
      <c r="A299" t="s">
        <v>14</v>
      </c>
      <c r="B299" s="83">
        <v>318</v>
      </c>
      <c r="C299" t="s">
        <v>205</v>
      </c>
      <c r="D299" s="83" t="s">
        <v>16</v>
      </c>
      <c r="E299" s="83">
        <v>20.22</v>
      </c>
      <c r="F299" s="83">
        <v>20.22</v>
      </c>
    </row>
    <row r="300" spans="1:6" hidden="1" x14ac:dyDescent="0.25">
      <c r="A300" t="s">
        <v>14</v>
      </c>
      <c r="B300" s="83">
        <v>319</v>
      </c>
      <c r="C300" t="s">
        <v>206</v>
      </c>
      <c r="D300" s="83" t="s">
        <v>16</v>
      </c>
      <c r="E300" s="83">
        <v>31.71</v>
      </c>
      <c r="F300" s="83">
        <v>31.71</v>
      </c>
    </row>
    <row r="301" spans="1:6" hidden="1" x14ac:dyDescent="0.25">
      <c r="A301" t="s">
        <v>14</v>
      </c>
      <c r="B301" s="83">
        <v>303</v>
      </c>
      <c r="C301" t="s">
        <v>207</v>
      </c>
      <c r="D301" s="83" t="s">
        <v>16</v>
      </c>
      <c r="E301" s="83">
        <v>3.32</v>
      </c>
      <c r="F301" s="83">
        <v>3.32</v>
      </c>
    </row>
    <row r="302" spans="1:6" hidden="1" x14ac:dyDescent="0.25">
      <c r="A302" t="s">
        <v>14</v>
      </c>
      <c r="B302" s="83">
        <v>305</v>
      </c>
      <c r="C302" t="s">
        <v>208</v>
      </c>
      <c r="D302" s="83" t="s">
        <v>16</v>
      </c>
      <c r="E302" s="83">
        <v>10.45</v>
      </c>
      <c r="F302" s="83">
        <v>10.45</v>
      </c>
    </row>
    <row r="303" spans="1:6" hidden="1" x14ac:dyDescent="0.25">
      <c r="A303" t="s">
        <v>14</v>
      </c>
      <c r="B303" s="83">
        <v>306</v>
      </c>
      <c r="C303" t="s">
        <v>209</v>
      </c>
      <c r="D303" s="83" t="s">
        <v>16</v>
      </c>
      <c r="E303" s="83">
        <v>15.85</v>
      </c>
      <c r="F303" s="83">
        <v>15.85</v>
      </c>
    </row>
    <row r="304" spans="1:6" hidden="1" x14ac:dyDescent="0.25">
      <c r="A304" t="s">
        <v>14</v>
      </c>
      <c r="B304" s="83">
        <v>307</v>
      </c>
      <c r="C304" t="s">
        <v>210</v>
      </c>
      <c r="D304" s="83" t="s">
        <v>16</v>
      </c>
      <c r="E304" s="83">
        <v>40.06</v>
      </c>
      <c r="F304" s="83">
        <v>40.06</v>
      </c>
    </row>
    <row r="305" spans="1:6" hidden="1" x14ac:dyDescent="0.25">
      <c r="A305" t="s">
        <v>14</v>
      </c>
      <c r="B305" s="83">
        <v>309</v>
      </c>
      <c r="C305" t="s">
        <v>211</v>
      </c>
      <c r="D305" s="83" t="s">
        <v>16</v>
      </c>
      <c r="E305" s="83">
        <v>65.62</v>
      </c>
      <c r="F305" s="83">
        <v>65.62</v>
      </c>
    </row>
    <row r="306" spans="1:6" hidden="1" x14ac:dyDescent="0.25">
      <c r="A306" t="s">
        <v>14</v>
      </c>
      <c r="B306" s="83">
        <v>310</v>
      </c>
      <c r="C306" t="s">
        <v>212</v>
      </c>
      <c r="D306" s="83" t="s">
        <v>16</v>
      </c>
      <c r="E306" s="83">
        <v>90.95</v>
      </c>
      <c r="F306" s="83">
        <v>90.95</v>
      </c>
    </row>
    <row r="307" spans="1:6" hidden="1" x14ac:dyDescent="0.25">
      <c r="A307" t="s">
        <v>14</v>
      </c>
      <c r="B307" s="83">
        <v>308</v>
      </c>
      <c r="C307" t="s">
        <v>213</v>
      </c>
      <c r="D307" s="83" t="s">
        <v>16</v>
      </c>
      <c r="E307" s="83">
        <v>89.4</v>
      </c>
      <c r="F307" s="83">
        <v>89.4</v>
      </c>
    </row>
    <row r="308" spans="1:6" hidden="1" x14ac:dyDescent="0.25">
      <c r="A308" t="s">
        <v>14</v>
      </c>
      <c r="B308" s="83">
        <v>328</v>
      </c>
      <c r="C308" t="s">
        <v>214</v>
      </c>
      <c r="D308" s="83" t="s">
        <v>16</v>
      </c>
      <c r="E308" s="83">
        <v>7.95</v>
      </c>
      <c r="F308" s="83">
        <v>7.95</v>
      </c>
    </row>
    <row r="309" spans="1:6" hidden="1" x14ac:dyDescent="0.25">
      <c r="A309" t="s">
        <v>14</v>
      </c>
      <c r="B309" s="83">
        <v>325</v>
      </c>
      <c r="C309" t="s">
        <v>215</v>
      </c>
      <c r="D309" s="83" t="s">
        <v>16</v>
      </c>
      <c r="E309" s="83">
        <v>2.34</v>
      </c>
      <c r="F309" s="83">
        <v>2.34</v>
      </c>
    </row>
    <row r="310" spans="1:6" hidden="1" x14ac:dyDescent="0.25">
      <c r="A310" t="s">
        <v>14</v>
      </c>
      <c r="B310" s="83">
        <v>20326</v>
      </c>
      <c r="C310" t="s">
        <v>216</v>
      </c>
      <c r="D310" s="83" t="s">
        <v>16</v>
      </c>
      <c r="E310" s="83">
        <v>4.29</v>
      </c>
      <c r="F310" s="83">
        <v>4.29</v>
      </c>
    </row>
    <row r="311" spans="1:6" hidden="1" x14ac:dyDescent="0.25">
      <c r="A311" t="s">
        <v>14</v>
      </c>
      <c r="B311" s="83">
        <v>329</v>
      </c>
      <c r="C311" t="s">
        <v>217</v>
      </c>
      <c r="D311" s="83" t="s">
        <v>16</v>
      </c>
      <c r="E311" s="83">
        <v>6.65</v>
      </c>
      <c r="F311" s="83">
        <v>6.65</v>
      </c>
    </row>
    <row r="312" spans="1:6" hidden="1" x14ac:dyDescent="0.25">
      <c r="A312" t="s">
        <v>14</v>
      </c>
      <c r="B312" s="83">
        <v>39642</v>
      </c>
      <c r="C312" t="s">
        <v>218</v>
      </c>
      <c r="D312" s="83" t="s">
        <v>16</v>
      </c>
      <c r="E312" s="83">
        <v>2.94</v>
      </c>
      <c r="F312" s="83">
        <v>2.94</v>
      </c>
    </row>
    <row r="313" spans="1:6" hidden="1" x14ac:dyDescent="0.25">
      <c r="A313" t="s">
        <v>14</v>
      </c>
      <c r="B313" s="83">
        <v>39641</v>
      </c>
      <c r="C313" t="s">
        <v>219</v>
      </c>
      <c r="D313" s="83" t="s">
        <v>16</v>
      </c>
      <c r="E313" s="83">
        <v>2.58</v>
      </c>
      <c r="F313" s="83">
        <v>2.58</v>
      </c>
    </row>
    <row r="314" spans="1:6" hidden="1" x14ac:dyDescent="0.25">
      <c r="A314" t="s">
        <v>14</v>
      </c>
      <c r="B314" s="83">
        <v>39643</v>
      </c>
      <c r="C314" t="s">
        <v>220</v>
      </c>
      <c r="D314" s="83" t="s">
        <v>16</v>
      </c>
      <c r="E314" s="83">
        <v>3.46</v>
      </c>
      <c r="F314" s="83">
        <v>3.46</v>
      </c>
    </row>
    <row r="315" spans="1:6" hidden="1" x14ac:dyDescent="0.25">
      <c r="A315" t="s">
        <v>14</v>
      </c>
      <c r="B315" s="83">
        <v>39644</v>
      </c>
      <c r="C315" t="s">
        <v>221</v>
      </c>
      <c r="D315" s="83" t="s">
        <v>16</v>
      </c>
      <c r="E315" s="83">
        <v>5.36</v>
      </c>
      <c r="F315" s="83">
        <v>5.36</v>
      </c>
    </row>
    <row r="316" spans="1:6" hidden="1" x14ac:dyDescent="0.25">
      <c r="A316" t="s">
        <v>14</v>
      </c>
      <c r="B316" s="83">
        <v>39645</v>
      </c>
      <c r="C316" t="s">
        <v>222</v>
      </c>
      <c r="D316" s="83" t="s">
        <v>16</v>
      </c>
      <c r="E316" s="83">
        <v>5.88</v>
      </c>
      <c r="F316" s="83">
        <v>5.88</v>
      </c>
    </row>
    <row r="317" spans="1:6" hidden="1" x14ac:dyDescent="0.25">
      <c r="A317" t="s">
        <v>14</v>
      </c>
      <c r="B317" s="83">
        <v>41610</v>
      </c>
      <c r="C317" t="s">
        <v>223</v>
      </c>
      <c r="D317" s="83" t="s">
        <v>16</v>
      </c>
      <c r="E317" s="83">
        <v>725.41</v>
      </c>
      <c r="F317" s="83">
        <v>725.41</v>
      </c>
    </row>
    <row r="318" spans="1:6" hidden="1" x14ac:dyDescent="0.25">
      <c r="A318" t="s">
        <v>14</v>
      </c>
      <c r="B318" s="83">
        <v>41611</v>
      </c>
      <c r="C318" t="s">
        <v>224</v>
      </c>
      <c r="D318" s="83" t="s">
        <v>16</v>
      </c>
      <c r="E318" s="83">
        <v>1143.4000000000001</v>
      </c>
      <c r="F318" s="83">
        <v>1143.4000000000001</v>
      </c>
    </row>
    <row r="319" spans="1:6" hidden="1" x14ac:dyDescent="0.25">
      <c r="A319" t="s">
        <v>14</v>
      </c>
      <c r="B319" s="83">
        <v>41612</v>
      </c>
      <c r="C319" t="s">
        <v>225</v>
      </c>
      <c r="D319" s="83" t="s">
        <v>16</v>
      </c>
      <c r="E319" s="83">
        <v>1605.5</v>
      </c>
      <c r="F319" s="83">
        <v>1605.5</v>
      </c>
    </row>
    <row r="320" spans="1:6" hidden="1" x14ac:dyDescent="0.25">
      <c r="A320" t="s">
        <v>14</v>
      </c>
      <c r="B320" s="83">
        <v>41637</v>
      </c>
      <c r="C320" t="s">
        <v>226</v>
      </c>
      <c r="D320" s="83" t="s">
        <v>16</v>
      </c>
      <c r="E320" s="83">
        <v>150.08000000000001</v>
      </c>
      <c r="F320" s="83">
        <v>150.08000000000001</v>
      </c>
    </row>
    <row r="321" spans="1:6" hidden="1" x14ac:dyDescent="0.25">
      <c r="A321" t="s">
        <v>14</v>
      </c>
      <c r="B321" s="83">
        <v>41638</v>
      </c>
      <c r="C321" t="s">
        <v>227</v>
      </c>
      <c r="D321" s="83" t="s">
        <v>16</v>
      </c>
      <c r="E321" s="83">
        <v>195.5</v>
      </c>
      <c r="F321" s="83">
        <v>195.5</v>
      </c>
    </row>
    <row r="322" spans="1:6" hidden="1" x14ac:dyDescent="0.25">
      <c r="A322" t="s">
        <v>14</v>
      </c>
      <c r="B322" s="83">
        <v>41639</v>
      </c>
      <c r="C322" t="s">
        <v>228</v>
      </c>
      <c r="D322" s="83" t="s">
        <v>16</v>
      </c>
      <c r="E322" s="83">
        <v>472.96</v>
      </c>
      <c r="F322" s="83">
        <v>472.96</v>
      </c>
    </row>
    <row r="323" spans="1:6" hidden="1" x14ac:dyDescent="0.25">
      <c r="A323" t="s">
        <v>14</v>
      </c>
      <c r="B323" s="83">
        <v>11789</v>
      </c>
      <c r="C323" t="s">
        <v>229</v>
      </c>
      <c r="D323" s="83" t="s">
        <v>16</v>
      </c>
    </row>
    <row r="324" spans="1:6" hidden="1" x14ac:dyDescent="0.25">
      <c r="A324" t="s">
        <v>14</v>
      </c>
      <c r="B324" s="83">
        <v>20975</v>
      </c>
      <c r="C324" t="s">
        <v>230</v>
      </c>
      <c r="D324" s="83" t="s">
        <v>16</v>
      </c>
      <c r="E324" s="83">
        <v>10.65</v>
      </c>
      <c r="F324" s="83">
        <v>10.65</v>
      </c>
    </row>
    <row r="325" spans="1:6" hidden="1" x14ac:dyDescent="0.25">
      <c r="A325" t="s">
        <v>14</v>
      </c>
      <c r="B325" s="83">
        <v>20976</v>
      </c>
      <c r="C325" t="s">
        <v>231</v>
      </c>
      <c r="D325" s="83" t="s">
        <v>16</v>
      </c>
      <c r="E325" s="83">
        <v>16.09</v>
      </c>
      <c r="F325" s="83">
        <v>16.09</v>
      </c>
    </row>
    <row r="326" spans="1:6" hidden="1" x14ac:dyDescent="0.25">
      <c r="A326" t="s">
        <v>14</v>
      </c>
      <c r="B326" s="83">
        <v>6138</v>
      </c>
      <c r="C326" t="s">
        <v>232</v>
      </c>
      <c r="D326" s="83" t="s">
        <v>16</v>
      </c>
      <c r="E326" s="83">
        <v>11.06</v>
      </c>
      <c r="F326" s="83">
        <v>11.06</v>
      </c>
    </row>
    <row r="327" spans="1:6" hidden="1" x14ac:dyDescent="0.25">
      <c r="A327" t="s">
        <v>14</v>
      </c>
      <c r="B327" s="83">
        <v>40340</v>
      </c>
      <c r="C327" t="s">
        <v>233</v>
      </c>
      <c r="D327" s="83" t="s">
        <v>16</v>
      </c>
      <c r="E327" s="83">
        <v>22.07</v>
      </c>
      <c r="F327" s="83">
        <v>22.07</v>
      </c>
    </row>
    <row r="328" spans="1:6" hidden="1" x14ac:dyDescent="0.25">
      <c r="A328" t="s">
        <v>14</v>
      </c>
      <c r="B328" s="83">
        <v>40341</v>
      </c>
      <c r="C328" t="s">
        <v>234</v>
      </c>
      <c r="D328" s="83" t="s">
        <v>16</v>
      </c>
      <c r="E328" s="83">
        <v>26.34</v>
      </c>
      <c r="F328" s="83">
        <v>26.34</v>
      </c>
    </row>
    <row r="329" spans="1:6" hidden="1" x14ac:dyDescent="0.25">
      <c r="A329" t="s">
        <v>14</v>
      </c>
      <c r="B329" s="83">
        <v>40342</v>
      </c>
      <c r="C329" t="s">
        <v>235</v>
      </c>
      <c r="D329" s="83" t="s">
        <v>16</v>
      </c>
      <c r="E329" s="83">
        <v>31.41</v>
      </c>
      <c r="F329" s="83">
        <v>31.41</v>
      </c>
    </row>
    <row r="330" spans="1:6" hidden="1" x14ac:dyDescent="0.25">
      <c r="A330" t="s">
        <v>14</v>
      </c>
      <c r="B330" s="83">
        <v>40343</v>
      </c>
      <c r="C330" t="s">
        <v>236</v>
      </c>
      <c r="D330" s="83" t="s">
        <v>16</v>
      </c>
      <c r="E330" s="83">
        <v>37.26</v>
      </c>
      <c r="F330" s="83">
        <v>37.26</v>
      </c>
    </row>
    <row r="331" spans="1:6" hidden="1" x14ac:dyDescent="0.25">
      <c r="A331" t="s">
        <v>14</v>
      </c>
      <c r="B331" s="83">
        <v>40344</v>
      </c>
      <c r="C331" t="s">
        <v>237</v>
      </c>
      <c r="D331" s="83" t="s">
        <v>16</v>
      </c>
      <c r="E331" s="83">
        <v>50.79</v>
      </c>
      <c r="F331" s="83">
        <v>50.79</v>
      </c>
    </row>
    <row r="332" spans="1:6" hidden="1" x14ac:dyDescent="0.25">
      <c r="A332" t="s">
        <v>14</v>
      </c>
      <c r="B332" s="83">
        <v>40345</v>
      </c>
      <c r="C332" t="s">
        <v>238</v>
      </c>
      <c r="D332" s="83" t="s">
        <v>16</v>
      </c>
      <c r="E332" s="83">
        <v>62.58</v>
      </c>
      <c r="F332" s="83">
        <v>62.58</v>
      </c>
    </row>
    <row r="333" spans="1:6" hidden="1" x14ac:dyDescent="0.25">
      <c r="A333" t="s">
        <v>14</v>
      </c>
      <c r="B333" s="83">
        <v>40346</v>
      </c>
      <c r="C333" t="s">
        <v>239</v>
      </c>
      <c r="D333" s="83" t="s">
        <v>16</v>
      </c>
      <c r="E333" s="83">
        <v>72.599999999999994</v>
      </c>
      <c r="F333" s="83">
        <v>72.599999999999994</v>
      </c>
    </row>
    <row r="334" spans="1:6" hidden="1" x14ac:dyDescent="0.25">
      <c r="A334" t="s">
        <v>14</v>
      </c>
      <c r="B334" s="83">
        <v>40347</v>
      </c>
      <c r="C334" t="s">
        <v>240</v>
      </c>
      <c r="D334" s="83" t="s">
        <v>16</v>
      </c>
      <c r="E334" s="83">
        <v>91.21</v>
      </c>
      <c r="F334" s="83">
        <v>91.21</v>
      </c>
    </row>
    <row r="335" spans="1:6" hidden="1" x14ac:dyDescent="0.25">
      <c r="A335" t="s">
        <v>14</v>
      </c>
      <c r="B335" s="83">
        <v>43424</v>
      </c>
      <c r="C335" t="s">
        <v>241</v>
      </c>
      <c r="D335" s="83" t="s">
        <v>16</v>
      </c>
      <c r="E335" s="83">
        <v>607.78</v>
      </c>
      <c r="F335" s="83">
        <v>607.78</v>
      </c>
    </row>
    <row r="336" spans="1:6" hidden="1" x14ac:dyDescent="0.25">
      <c r="A336" t="s">
        <v>14</v>
      </c>
      <c r="B336" s="83">
        <v>43426</v>
      </c>
      <c r="C336" t="s">
        <v>242</v>
      </c>
      <c r="D336" s="83" t="s">
        <v>16</v>
      </c>
      <c r="E336" s="83">
        <v>2096.23</v>
      </c>
      <c r="F336" s="83">
        <v>2096.23</v>
      </c>
    </row>
    <row r="337" spans="1:6" hidden="1" x14ac:dyDescent="0.25">
      <c r="A337" t="s">
        <v>14</v>
      </c>
      <c r="B337" s="83">
        <v>12565</v>
      </c>
      <c r="C337" t="s">
        <v>243</v>
      </c>
      <c r="D337" s="83" t="s">
        <v>16</v>
      </c>
      <c r="E337" s="83">
        <v>735.12</v>
      </c>
      <c r="F337" s="83">
        <v>735.12</v>
      </c>
    </row>
    <row r="338" spans="1:6" hidden="1" x14ac:dyDescent="0.25">
      <c r="A338" t="s">
        <v>14</v>
      </c>
      <c r="B338" s="83">
        <v>12567</v>
      </c>
      <c r="C338" t="s">
        <v>244</v>
      </c>
      <c r="D338" s="83" t="s">
        <v>16</v>
      </c>
      <c r="E338" s="83">
        <v>987.39</v>
      </c>
      <c r="F338" s="83">
        <v>987.39</v>
      </c>
    </row>
    <row r="339" spans="1:6" hidden="1" x14ac:dyDescent="0.25">
      <c r="A339" t="s">
        <v>14</v>
      </c>
      <c r="B339" s="83">
        <v>12568</v>
      </c>
      <c r="C339" t="s">
        <v>245</v>
      </c>
      <c r="D339" s="83" t="s">
        <v>16</v>
      </c>
      <c r="E339" s="83">
        <v>1382.35</v>
      </c>
      <c r="F339" s="83">
        <v>1382.35</v>
      </c>
    </row>
    <row r="340" spans="1:6" hidden="1" x14ac:dyDescent="0.25">
      <c r="A340" t="s">
        <v>14</v>
      </c>
      <c r="B340" s="83">
        <v>43441</v>
      </c>
      <c r="C340" t="s">
        <v>246</v>
      </c>
      <c r="D340" s="83" t="s">
        <v>16</v>
      </c>
      <c r="E340" s="83">
        <v>177.73</v>
      </c>
      <c r="F340" s="83">
        <v>177.73</v>
      </c>
    </row>
    <row r="341" spans="1:6" hidden="1" x14ac:dyDescent="0.25">
      <c r="A341" t="s">
        <v>14</v>
      </c>
      <c r="B341" s="83">
        <v>43423</v>
      </c>
      <c r="C341" t="s">
        <v>247</v>
      </c>
      <c r="D341" s="83" t="s">
        <v>16</v>
      </c>
      <c r="E341" s="83">
        <v>82.94</v>
      </c>
      <c r="F341" s="83">
        <v>82.94</v>
      </c>
    </row>
    <row r="342" spans="1:6" hidden="1" x14ac:dyDescent="0.25">
      <c r="A342" t="s">
        <v>14</v>
      </c>
      <c r="B342" s="83">
        <v>12532</v>
      </c>
      <c r="C342" t="s">
        <v>248</v>
      </c>
      <c r="D342" s="83" t="s">
        <v>16</v>
      </c>
      <c r="E342" s="83">
        <v>127.91</v>
      </c>
      <c r="F342" s="83">
        <v>127.91</v>
      </c>
    </row>
    <row r="343" spans="1:6" hidden="1" x14ac:dyDescent="0.25">
      <c r="A343" t="s">
        <v>14</v>
      </c>
      <c r="B343" s="83">
        <v>43444</v>
      </c>
      <c r="C343" t="s">
        <v>249</v>
      </c>
      <c r="D343" s="83" t="s">
        <v>16</v>
      </c>
      <c r="E343" s="83">
        <v>429.51</v>
      </c>
      <c r="F343" s="83">
        <v>429.51</v>
      </c>
    </row>
    <row r="344" spans="1:6" hidden="1" x14ac:dyDescent="0.25">
      <c r="A344" t="s">
        <v>14</v>
      </c>
      <c r="B344" s="83">
        <v>12551</v>
      </c>
      <c r="C344" t="s">
        <v>250</v>
      </c>
      <c r="D344" s="83" t="s">
        <v>16</v>
      </c>
      <c r="E344" s="83">
        <v>306.44</v>
      </c>
      <c r="F344" s="83">
        <v>306.44</v>
      </c>
    </row>
    <row r="345" spans="1:6" hidden="1" x14ac:dyDescent="0.25">
      <c r="A345" t="s">
        <v>14</v>
      </c>
      <c r="B345" s="83">
        <v>43442</v>
      </c>
      <c r="C345" t="s">
        <v>251</v>
      </c>
      <c r="D345" s="83" t="s">
        <v>16</v>
      </c>
      <c r="E345" s="83">
        <v>236.97</v>
      </c>
      <c r="F345" s="83">
        <v>236.97</v>
      </c>
    </row>
    <row r="346" spans="1:6" hidden="1" x14ac:dyDescent="0.25">
      <c r="A346" t="s">
        <v>14</v>
      </c>
      <c r="B346" s="83">
        <v>43443</v>
      </c>
      <c r="C346" t="s">
        <v>252</v>
      </c>
      <c r="D346" s="83" t="s">
        <v>16</v>
      </c>
      <c r="E346" s="83">
        <v>311.02</v>
      </c>
      <c r="F346" s="83">
        <v>311.02</v>
      </c>
    </row>
    <row r="347" spans="1:6" hidden="1" x14ac:dyDescent="0.25">
      <c r="A347" t="s">
        <v>14</v>
      </c>
      <c r="B347" s="83">
        <v>12544</v>
      </c>
      <c r="C347" t="s">
        <v>253</v>
      </c>
      <c r="D347" s="83" t="s">
        <v>16</v>
      </c>
      <c r="E347" s="83">
        <v>167.85</v>
      </c>
      <c r="F347" s="83">
        <v>167.85</v>
      </c>
    </row>
    <row r="348" spans="1:6" hidden="1" x14ac:dyDescent="0.25">
      <c r="A348" t="s">
        <v>14</v>
      </c>
      <c r="B348" s="83">
        <v>12547</v>
      </c>
      <c r="C348" t="s">
        <v>254</v>
      </c>
      <c r="D348" s="83" t="s">
        <v>16</v>
      </c>
      <c r="E348" s="83">
        <v>225.75</v>
      </c>
      <c r="F348" s="83">
        <v>225.75</v>
      </c>
    </row>
    <row r="349" spans="1:6" hidden="1" x14ac:dyDescent="0.25">
      <c r="A349" t="s">
        <v>14</v>
      </c>
      <c r="B349" s="83">
        <v>43445</v>
      </c>
      <c r="C349" t="s">
        <v>255</v>
      </c>
      <c r="D349" s="83" t="s">
        <v>16</v>
      </c>
      <c r="E349" s="83">
        <v>592.42999999999995</v>
      </c>
      <c r="F349" s="83">
        <v>592.42999999999995</v>
      </c>
    </row>
    <row r="350" spans="1:6" hidden="1" x14ac:dyDescent="0.25">
      <c r="A350" t="s">
        <v>14</v>
      </c>
      <c r="B350" s="83">
        <v>12563</v>
      </c>
      <c r="C350" t="s">
        <v>256</v>
      </c>
      <c r="D350" s="83" t="s">
        <v>16</v>
      </c>
      <c r="E350" s="83">
        <v>423.86</v>
      </c>
      <c r="F350" s="83">
        <v>423.86</v>
      </c>
    </row>
    <row r="351" spans="1:6" hidden="1" x14ac:dyDescent="0.25">
      <c r="A351" t="s">
        <v>14</v>
      </c>
      <c r="B351" s="83">
        <v>43425</v>
      </c>
      <c r="C351" t="s">
        <v>257</v>
      </c>
      <c r="D351" s="83" t="s">
        <v>16</v>
      </c>
      <c r="E351" s="83">
        <v>266.58999999999997</v>
      </c>
      <c r="F351" s="83">
        <v>266.58999999999997</v>
      </c>
    </row>
    <row r="352" spans="1:6" hidden="1" x14ac:dyDescent="0.25">
      <c r="A352" t="s">
        <v>14</v>
      </c>
      <c r="B352" s="83">
        <v>43446</v>
      </c>
      <c r="C352" t="s">
        <v>258</v>
      </c>
      <c r="D352" s="83" t="s">
        <v>16</v>
      </c>
      <c r="E352" s="83">
        <v>562.80999999999995</v>
      </c>
      <c r="F352" s="83">
        <v>562.80999999999995</v>
      </c>
    </row>
    <row r="353" spans="1:6" hidden="1" x14ac:dyDescent="0.25">
      <c r="A353" t="s">
        <v>14</v>
      </c>
      <c r="B353" s="83">
        <v>43447</v>
      </c>
      <c r="C353" t="s">
        <v>259</v>
      </c>
      <c r="D353" s="83" t="s">
        <v>16</v>
      </c>
      <c r="E353" s="83">
        <v>691.17</v>
      </c>
      <c r="F353" s="83">
        <v>691.17</v>
      </c>
    </row>
    <row r="354" spans="1:6" hidden="1" x14ac:dyDescent="0.25">
      <c r="A354" t="s">
        <v>14</v>
      </c>
      <c r="B354" s="83">
        <v>43448</v>
      </c>
      <c r="C354" t="s">
        <v>260</v>
      </c>
      <c r="D354" s="83" t="s">
        <v>16</v>
      </c>
      <c r="E354" s="83">
        <v>967.64</v>
      </c>
      <c r="F354" s="83">
        <v>967.64</v>
      </c>
    </row>
    <row r="355" spans="1:6" hidden="1" x14ac:dyDescent="0.25">
      <c r="A355" t="s">
        <v>14</v>
      </c>
      <c r="B355" s="83">
        <v>13761</v>
      </c>
      <c r="C355" t="s">
        <v>261</v>
      </c>
      <c r="D355" s="83" t="s">
        <v>16</v>
      </c>
      <c r="E355" s="83">
        <v>4234.9799999999996</v>
      </c>
      <c r="F355" s="83">
        <v>4234.9799999999996</v>
      </c>
    </row>
    <row r="356" spans="1:6" hidden="1" x14ac:dyDescent="0.25">
      <c r="A356" t="s">
        <v>14</v>
      </c>
      <c r="B356" s="83">
        <v>4814</v>
      </c>
      <c r="C356" t="s">
        <v>262</v>
      </c>
      <c r="D356" s="83" t="s">
        <v>16</v>
      </c>
      <c r="E356" s="83">
        <v>55.27</v>
      </c>
      <c r="F356" s="83">
        <v>55.27</v>
      </c>
    </row>
    <row r="357" spans="1:6" hidden="1" x14ac:dyDescent="0.25">
      <c r="A357" t="s">
        <v>14</v>
      </c>
      <c r="B357" s="83">
        <v>44473</v>
      </c>
      <c r="C357" t="s">
        <v>28336</v>
      </c>
      <c r="D357" s="83" t="s">
        <v>16</v>
      </c>
    </row>
    <row r="358" spans="1:6" hidden="1" x14ac:dyDescent="0.25">
      <c r="A358" t="s">
        <v>14</v>
      </c>
      <c r="B358" s="83">
        <v>6122</v>
      </c>
      <c r="C358" t="s">
        <v>263</v>
      </c>
      <c r="D358" s="83" t="s">
        <v>164</v>
      </c>
      <c r="E358" s="83">
        <v>18.739999999999998</v>
      </c>
      <c r="F358" s="83">
        <v>20.96</v>
      </c>
    </row>
    <row r="359" spans="1:6" hidden="1" x14ac:dyDescent="0.25">
      <c r="A359" t="s">
        <v>14</v>
      </c>
      <c r="B359" s="83">
        <v>40810</v>
      </c>
      <c r="C359" t="s">
        <v>264</v>
      </c>
      <c r="D359" s="83" t="s">
        <v>166</v>
      </c>
      <c r="E359" s="83">
        <v>3309.68</v>
      </c>
      <c r="F359" s="83">
        <v>3702.18</v>
      </c>
    </row>
    <row r="360" spans="1:6" hidden="1" x14ac:dyDescent="0.25">
      <c r="A360" t="s">
        <v>14</v>
      </c>
      <c r="B360" s="83">
        <v>21100</v>
      </c>
      <c r="C360" t="s">
        <v>265</v>
      </c>
      <c r="D360" s="83" t="s">
        <v>16</v>
      </c>
      <c r="E360" s="83">
        <v>1997.11</v>
      </c>
      <c r="F360" s="83">
        <v>1997.11</v>
      </c>
    </row>
    <row r="361" spans="1:6" hidden="1" x14ac:dyDescent="0.25">
      <c r="A361" t="s">
        <v>14</v>
      </c>
      <c r="B361" s="83">
        <v>11811</v>
      </c>
      <c r="C361" t="s">
        <v>266</v>
      </c>
      <c r="D361" s="83" t="s">
        <v>16</v>
      </c>
      <c r="E361" s="83">
        <v>2882.86</v>
      </c>
      <c r="F361" s="83">
        <v>2882.86</v>
      </c>
    </row>
    <row r="362" spans="1:6" hidden="1" x14ac:dyDescent="0.25">
      <c r="A362" t="s">
        <v>14</v>
      </c>
      <c r="B362" s="83">
        <v>11816</v>
      </c>
      <c r="C362" t="s">
        <v>267</v>
      </c>
      <c r="D362" s="83" t="s">
        <v>16</v>
      </c>
      <c r="E362" s="83">
        <v>2129.5</v>
      </c>
      <c r="F362" s="83">
        <v>2129.5</v>
      </c>
    </row>
    <row r="363" spans="1:6" hidden="1" x14ac:dyDescent="0.25">
      <c r="A363" t="s">
        <v>14</v>
      </c>
      <c r="B363" s="83">
        <v>11814</v>
      </c>
      <c r="C363" t="s">
        <v>268</v>
      </c>
      <c r="D363" s="83" t="s">
        <v>16</v>
      </c>
      <c r="E363" s="83">
        <v>4635.38</v>
      </c>
      <c r="F363" s="83">
        <v>4635.38</v>
      </c>
    </row>
    <row r="364" spans="1:6" hidden="1" x14ac:dyDescent="0.25">
      <c r="A364" t="s">
        <v>14</v>
      </c>
      <c r="B364" s="83">
        <v>14186</v>
      </c>
      <c r="C364" t="s">
        <v>269</v>
      </c>
      <c r="D364" s="83" t="s">
        <v>16</v>
      </c>
      <c r="E364" s="83">
        <v>5820.35</v>
      </c>
      <c r="F364" s="83">
        <v>5820.35</v>
      </c>
    </row>
    <row r="365" spans="1:6" hidden="1" x14ac:dyDescent="0.25">
      <c r="A365" t="s">
        <v>14</v>
      </c>
      <c r="B365" s="83">
        <v>14185</v>
      </c>
      <c r="C365" t="s">
        <v>270</v>
      </c>
      <c r="D365" s="83" t="s">
        <v>16</v>
      </c>
      <c r="E365" s="83">
        <v>7539.62</v>
      </c>
      <c r="F365" s="83">
        <v>7539.62</v>
      </c>
    </row>
    <row r="366" spans="1:6" hidden="1" x14ac:dyDescent="0.25">
      <c r="A366" t="s">
        <v>14</v>
      </c>
      <c r="B366" s="83">
        <v>44498</v>
      </c>
      <c r="C366" t="s">
        <v>28337</v>
      </c>
      <c r="D366" s="83" t="s">
        <v>16</v>
      </c>
    </row>
    <row r="367" spans="1:6" hidden="1" x14ac:dyDescent="0.25">
      <c r="A367" t="s">
        <v>14</v>
      </c>
      <c r="B367" s="83">
        <v>34469</v>
      </c>
      <c r="C367" t="s">
        <v>271</v>
      </c>
      <c r="D367" s="83" t="s">
        <v>16</v>
      </c>
      <c r="E367" s="83">
        <v>9612.61</v>
      </c>
      <c r="F367" s="83">
        <v>9612.61</v>
      </c>
    </row>
    <row r="368" spans="1:6" hidden="1" x14ac:dyDescent="0.25">
      <c r="A368" t="s">
        <v>14</v>
      </c>
      <c r="B368" s="83">
        <v>34476</v>
      </c>
      <c r="C368" t="s">
        <v>272</v>
      </c>
      <c r="D368" s="83" t="s">
        <v>16</v>
      </c>
      <c r="E368" s="83">
        <v>5013.38</v>
      </c>
      <c r="F368" s="83">
        <v>5013.38</v>
      </c>
    </row>
    <row r="369" spans="1:6" hidden="1" x14ac:dyDescent="0.25">
      <c r="A369" t="s">
        <v>14</v>
      </c>
      <c r="B369" s="83">
        <v>34477</v>
      </c>
      <c r="C369" t="s">
        <v>273</v>
      </c>
      <c r="D369" s="83" t="s">
        <v>16</v>
      </c>
      <c r="E369" s="83">
        <v>6653.73</v>
      </c>
      <c r="F369" s="83">
        <v>6653.73</v>
      </c>
    </row>
    <row r="370" spans="1:6" hidden="1" x14ac:dyDescent="0.25">
      <c r="A370" t="s">
        <v>14</v>
      </c>
      <c r="B370" s="83">
        <v>34482</v>
      </c>
      <c r="C370" t="s">
        <v>274</v>
      </c>
      <c r="D370" s="83" t="s">
        <v>16</v>
      </c>
      <c r="E370" s="83">
        <v>6214.21</v>
      </c>
      <c r="F370" s="83">
        <v>6214.21</v>
      </c>
    </row>
    <row r="371" spans="1:6" hidden="1" x14ac:dyDescent="0.25">
      <c r="A371" t="s">
        <v>14</v>
      </c>
      <c r="B371" s="83">
        <v>34472</v>
      </c>
      <c r="C371" t="s">
        <v>275</v>
      </c>
      <c r="D371" s="83" t="s">
        <v>16</v>
      </c>
      <c r="E371" s="83">
        <v>2957.5</v>
      </c>
      <c r="F371" s="83">
        <v>2957.5</v>
      </c>
    </row>
    <row r="372" spans="1:6" hidden="1" x14ac:dyDescent="0.25">
      <c r="A372" t="s">
        <v>14</v>
      </c>
      <c r="B372" s="83">
        <v>42425</v>
      </c>
      <c r="C372" t="s">
        <v>276</v>
      </c>
      <c r="D372" s="83" t="s">
        <v>16</v>
      </c>
      <c r="E372" s="83">
        <v>2384.25</v>
      </c>
      <c r="F372" s="83">
        <v>2384.25</v>
      </c>
    </row>
    <row r="373" spans="1:6" hidden="1" x14ac:dyDescent="0.25">
      <c r="A373" t="s">
        <v>14</v>
      </c>
      <c r="B373" s="83">
        <v>42422</v>
      </c>
      <c r="C373" t="s">
        <v>277</v>
      </c>
      <c r="D373" s="83" t="s">
        <v>16</v>
      </c>
      <c r="E373" s="83">
        <v>3539.5</v>
      </c>
      <c r="F373" s="83">
        <v>3539.5</v>
      </c>
    </row>
    <row r="374" spans="1:6" hidden="1" x14ac:dyDescent="0.25">
      <c r="A374" t="s">
        <v>14</v>
      </c>
      <c r="B374" s="83">
        <v>43184</v>
      </c>
      <c r="C374" t="s">
        <v>278</v>
      </c>
      <c r="D374" s="83" t="s">
        <v>16</v>
      </c>
      <c r="E374" s="83">
        <v>4891.93</v>
      </c>
      <c r="F374" s="83">
        <v>4891.93</v>
      </c>
    </row>
    <row r="375" spans="1:6" hidden="1" x14ac:dyDescent="0.25">
      <c r="A375" t="s">
        <v>14</v>
      </c>
      <c r="B375" s="83">
        <v>42424</v>
      </c>
      <c r="C375" t="s">
        <v>279</v>
      </c>
      <c r="D375" s="83" t="s">
        <v>16</v>
      </c>
      <c r="E375" s="83">
        <v>2129.34</v>
      </c>
      <c r="F375" s="83">
        <v>2129.34</v>
      </c>
    </row>
    <row r="376" spans="1:6" hidden="1" x14ac:dyDescent="0.25">
      <c r="A376" t="s">
        <v>14</v>
      </c>
      <c r="B376" s="83">
        <v>42416</v>
      </c>
      <c r="C376" t="s">
        <v>280</v>
      </c>
      <c r="D376" s="83" t="s">
        <v>16</v>
      </c>
      <c r="E376" s="83">
        <v>9179.35</v>
      </c>
      <c r="F376" s="83">
        <v>9179.35</v>
      </c>
    </row>
    <row r="377" spans="1:6" hidden="1" x14ac:dyDescent="0.25">
      <c r="A377" t="s">
        <v>14</v>
      </c>
      <c r="B377" s="83">
        <v>42417</v>
      </c>
      <c r="C377" t="s">
        <v>281</v>
      </c>
      <c r="D377" s="83" t="s">
        <v>16</v>
      </c>
      <c r="E377" s="83">
        <v>10290.81</v>
      </c>
      <c r="F377" s="83">
        <v>10290.81</v>
      </c>
    </row>
    <row r="378" spans="1:6" hidden="1" x14ac:dyDescent="0.25">
      <c r="A378" t="s">
        <v>14</v>
      </c>
      <c r="B378" s="83">
        <v>42419</v>
      </c>
      <c r="C378" t="s">
        <v>282</v>
      </c>
      <c r="D378" s="83" t="s">
        <v>16</v>
      </c>
      <c r="E378" s="83">
        <v>11626.43</v>
      </c>
      <c r="F378" s="83">
        <v>11626.43</v>
      </c>
    </row>
    <row r="379" spans="1:6" hidden="1" x14ac:dyDescent="0.25">
      <c r="A379" t="s">
        <v>14</v>
      </c>
      <c r="B379" s="83">
        <v>42420</v>
      </c>
      <c r="C379" t="s">
        <v>283</v>
      </c>
      <c r="D379" s="83" t="s">
        <v>16</v>
      </c>
      <c r="E379" s="83">
        <v>15979.66</v>
      </c>
      <c r="F379" s="83">
        <v>15979.66</v>
      </c>
    </row>
    <row r="380" spans="1:6" hidden="1" x14ac:dyDescent="0.25">
      <c r="A380" t="s">
        <v>14</v>
      </c>
      <c r="B380" s="83">
        <v>42421</v>
      </c>
      <c r="C380" t="s">
        <v>284</v>
      </c>
      <c r="D380" s="83" t="s">
        <v>16</v>
      </c>
      <c r="E380" s="83">
        <v>19387.439999999999</v>
      </c>
      <c r="F380" s="83">
        <v>19387.439999999999</v>
      </c>
    </row>
    <row r="381" spans="1:6" hidden="1" x14ac:dyDescent="0.25">
      <c r="A381" t="s">
        <v>14</v>
      </c>
      <c r="B381" s="83">
        <v>39556</v>
      </c>
      <c r="C381" t="s">
        <v>285</v>
      </c>
      <c r="D381" s="83" t="s">
        <v>16</v>
      </c>
      <c r="E381" s="83">
        <v>6732.82</v>
      </c>
      <c r="F381" s="83">
        <v>6732.82</v>
      </c>
    </row>
    <row r="382" spans="1:6" hidden="1" x14ac:dyDescent="0.25">
      <c r="A382" t="s">
        <v>14</v>
      </c>
      <c r="B382" s="83">
        <v>39557</v>
      </c>
      <c r="C382" t="s">
        <v>286</v>
      </c>
      <c r="D382" s="83" t="s">
        <v>16</v>
      </c>
      <c r="E382" s="83">
        <v>7249.78</v>
      </c>
      <c r="F382" s="83">
        <v>7249.78</v>
      </c>
    </row>
    <row r="383" spans="1:6" hidden="1" x14ac:dyDescent="0.25">
      <c r="A383" t="s">
        <v>14</v>
      </c>
      <c r="B383" s="83">
        <v>39559</v>
      </c>
      <c r="C383" t="s">
        <v>287</v>
      </c>
      <c r="D383" s="83" t="s">
        <v>16</v>
      </c>
      <c r="E383" s="83">
        <v>10713.78</v>
      </c>
      <c r="F383" s="83">
        <v>10713.78</v>
      </c>
    </row>
    <row r="384" spans="1:6" hidden="1" x14ac:dyDescent="0.25">
      <c r="A384" t="s">
        <v>14</v>
      </c>
      <c r="B384" s="83">
        <v>39560</v>
      </c>
      <c r="C384" t="s">
        <v>288</v>
      </c>
      <c r="D384" s="83" t="s">
        <v>16</v>
      </c>
      <c r="E384" s="83">
        <v>12394.8</v>
      </c>
      <c r="F384" s="83">
        <v>12394.8</v>
      </c>
    </row>
    <row r="385" spans="1:6" hidden="1" x14ac:dyDescent="0.25">
      <c r="A385" t="s">
        <v>14</v>
      </c>
      <c r="B385" s="83">
        <v>39561</v>
      </c>
      <c r="C385" t="s">
        <v>289</v>
      </c>
      <c r="D385" s="83" t="s">
        <v>16</v>
      </c>
      <c r="E385" s="83">
        <v>12966.54</v>
      </c>
      <c r="F385" s="83">
        <v>12966.54</v>
      </c>
    </row>
    <row r="386" spans="1:6" hidden="1" x14ac:dyDescent="0.25">
      <c r="A386" t="s">
        <v>14</v>
      </c>
      <c r="B386" s="83">
        <v>43195</v>
      </c>
      <c r="C386" t="s">
        <v>290</v>
      </c>
      <c r="D386" s="83" t="s">
        <v>16</v>
      </c>
      <c r="E386" s="83">
        <v>5626.67</v>
      </c>
      <c r="F386" s="83">
        <v>5626.67</v>
      </c>
    </row>
    <row r="387" spans="1:6" hidden="1" x14ac:dyDescent="0.25">
      <c r="A387" t="s">
        <v>14</v>
      </c>
      <c r="B387" s="83">
        <v>43196</v>
      </c>
      <c r="C387" t="s">
        <v>291</v>
      </c>
      <c r="D387" s="83" t="s">
        <v>16</v>
      </c>
      <c r="E387" s="83">
        <v>6973.44</v>
      </c>
      <c r="F387" s="83">
        <v>6973.44</v>
      </c>
    </row>
    <row r="388" spans="1:6" hidden="1" x14ac:dyDescent="0.25">
      <c r="A388" t="s">
        <v>14</v>
      </c>
      <c r="B388" s="83">
        <v>43198</v>
      </c>
      <c r="C388" t="s">
        <v>292</v>
      </c>
      <c r="D388" s="83" t="s">
        <v>16</v>
      </c>
      <c r="E388" s="83">
        <v>10362.370000000001</v>
      </c>
      <c r="F388" s="83">
        <v>10362.370000000001</v>
      </c>
    </row>
    <row r="389" spans="1:6" hidden="1" x14ac:dyDescent="0.25">
      <c r="A389" t="s">
        <v>14</v>
      </c>
      <c r="B389" s="83">
        <v>43199</v>
      </c>
      <c r="C389" t="s">
        <v>293</v>
      </c>
      <c r="D389" s="83" t="s">
        <v>16</v>
      </c>
      <c r="E389" s="83">
        <v>10742.09</v>
      </c>
      <c r="F389" s="83">
        <v>10742.09</v>
      </c>
    </row>
    <row r="390" spans="1:6" hidden="1" x14ac:dyDescent="0.25">
      <c r="A390" t="s">
        <v>14</v>
      </c>
      <c r="B390" s="83">
        <v>43200</v>
      </c>
      <c r="C390" t="s">
        <v>294</v>
      </c>
      <c r="D390" s="83" t="s">
        <v>16</v>
      </c>
      <c r="E390" s="83">
        <v>12327.33</v>
      </c>
      <c r="F390" s="83">
        <v>12327.33</v>
      </c>
    </row>
    <row r="391" spans="1:6" hidden="1" x14ac:dyDescent="0.25">
      <c r="A391" t="s">
        <v>14</v>
      </c>
      <c r="B391" s="83">
        <v>43190</v>
      </c>
      <c r="C391" t="s">
        <v>295</v>
      </c>
      <c r="D391" s="83" t="s">
        <v>16</v>
      </c>
      <c r="E391" s="83">
        <v>1913.52</v>
      </c>
      <c r="F391" s="83">
        <v>1913.52</v>
      </c>
    </row>
    <row r="392" spans="1:6" hidden="1" x14ac:dyDescent="0.25">
      <c r="A392" t="s">
        <v>14</v>
      </c>
      <c r="B392" s="83">
        <v>39555</v>
      </c>
      <c r="C392" t="s">
        <v>296</v>
      </c>
      <c r="D392" s="83" t="s">
        <v>16</v>
      </c>
      <c r="E392" s="83">
        <v>2069.9299999999998</v>
      </c>
      <c r="F392" s="83">
        <v>2069.9299999999998</v>
      </c>
    </row>
    <row r="393" spans="1:6" hidden="1" x14ac:dyDescent="0.25">
      <c r="A393" t="s">
        <v>14</v>
      </c>
      <c r="B393" s="83">
        <v>43191</v>
      </c>
      <c r="C393" t="s">
        <v>297</v>
      </c>
      <c r="D393" s="83" t="s">
        <v>16</v>
      </c>
      <c r="E393" s="83">
        <v>2753.29</v>
      </c>
      <c r="F393" s="83">
        <v>2753.29</v>
      </c>
    </row>
    <row r="394" spans="1:6" hidden="1" x14ac:dyDescent="0.25">
      <c r="A394" t="s">
        <v>14</v>
      </c>
      <c r="B394" s="83">
        <v>39548</v>
      </c>
      <c r="C394" t="s">
        <v>298</v>
      </c>
      <c r="D394" s="83" t="s">
        <v>16</v>
      </c>
      <c r="E394" s="83">
        <v>3070.35</v>
      </c>
      <c r="F394" s="83">
        <v>3070.35</v>
      </c>
    </row>
    <row r="395" spans="1:6" hidden="1" x14ac:dyDescent="0.25">
      <c r="A395" t="s">
        <v>14</v>
      </c>
      <c r="B395" s="83">
        <v>43192</v>
      </c>
      <c r="C395" t="s">
        <v>299</v>
      </c>
      <c r="D395" s="83" t="s">
        <v>16</v>
      </c>
      <c r="E395" s="83">
        <v>3606.57</v>
      </c>
      <c r="F395" s="83">
        <v>3606.57</v>
      </c>
    </row>
    <row r="396" spans="1:6" hidden="1" x14ac:dyDescent="0.25">
      <c r="A396" t="s">
        <v>14</v>
      </c>
      <c r="B396" s="83">
        <v>39554</v>
      </c>
      <c r="C396" t="s">
        <v>300</v>
      </c>
      <c r="D396" s="83" t="s">
        <v>16</v>
      </c>
      <c r="E396" s="83">
        <v>4060.08</v>
      </c>
      <c r="F396" s="83">
        <v>4060.08</v>
      </c>
    </row>
    <row r="397" spans="1:6" hidden="1" x14ac:dyDescent="0.25">
      <c r="A397" t="s">
        <v>14</v>
      </c>
      <c r="B397" s="83">
        <v>43194</v>
      </c>
      <c r="C397" t="s">
        <v>301</v>
      </c>
      <c r="D397" s="83" t="s">
        <v>16</v>
      </c>
      <c r="E397" s="83">
        <v>1639.25</v>
      </c>
      <c r="F397" s="83">
        <v>1639.25</v>
      </c>
    </row>
    <row r="398" spans="1:6" hidden="1" x14ac:dyDescent="0.25">
      <c r="A398" t="s">
        <v>14</v>
      </c>
      <c r="B398" s="83">
        <v>39551</v>
      </c>
      <c r="C398" t="s">
        <v>302</v>
      </c>
      <c r="D398" s="83" t="s">
        <v>16</v>
      </c>
      <c r="E398" s="83">
        <v>1804.99</v>
      </c>
      <c r="F398" s="83">
        <v>1804.99</v>
      </c>
    </row>
    <row r="399" spans="1:6" hidden="1" x14ac:dyDescent="0.25">
      <c r="A399" t="s">
        <v>14</v>
      </c>
      <c r="B399" s="83">
        <v>43185</v>
      </c>
      <c r="C399" t="s">
        <v>303</v>
      </c>
      <c r="D399" s="83" t="s">
        <v>16</v>
      </c>
      <c r="E399" s="83">
        <v>5129.47</v>
      </c>
      <c r="F399" s="83">
        <v>5129.47</v>
      </c>
    </row>
    <row r="400" spans="1:6" hidden="1" x14ac:dyDescent="0.25">
      <c r="A400" t="s">
        <v>14</v>
      </c>
      <c r="B400" s="83">
        <v>43186</v>
      </c>
      <c r="C400" t="s">
        <v>304</v>
      </c>
      <c r="D400" s="83" t="s">
        <v>16</v>
      </c>
      <c r="E400" s="83">
        <v>5410.55</v>
      </c>
      <c r="F400" s="83">
        <v>5410.55</v>
      </c>
    </row>
    <row r="401" spans="1:6" hidden="1" x14ac:dyDescent="0.25">
      <c r="A401" t="s">
        <v>14</v>
      </c>
      <c r="B401" s="83">
        <v>43187</v>
      </c>
      <c r="C401" t="s">
        <v>305</v>
      </c>
      <c r="D401" s="83" t="s">
        <v>16</v>
      </c>
      <c r="E401" s="83">
        <v>7179.86</v>
      </c>
      <c r="F401" s="83">
        <v>7179.86</v>
      </c>
    </row>
    <row r="402" spans="1:6" hidden="1" x14ac:dyDescent="0.25">
      <c r="A402" t="s">
        <v>14</v>
      </c>
      <c r="B402" s="83">
        <v>43188</v>
      </c>
      <c r="C402" t="s">
        <v>306</v>
      </c>
      <c r="D402" s="83" t="s">
        <v>16</v>
      </c>
      <c r="E402" s="83">
        <v>8699.35</v>
      </c>
      <c r="F402" s="83">
        <v>8699.35</v>
      </c>
    </row>
    <row r="403" spans="1:6" hidden="1" x14ac:dyDescent="0.25">
      <c r="A403" t="s">
        <v>14</v>
      </c>
      <c r="B403" s="83">
        <v>43189</v>
      </c>
      <c r="C403" t="s">
        <v>307</v>
      </c>
      <c r="D403" s="83" t="s">
        <v>16</v>
      </c>
      <c r="E403" s="83">
        <v>9785.32</v>
      </c>
      <c r="F403" s="83">
        <v>9785.32</v>
      </c>
    </row>
    <row r="404" spans="1:6" hidden="1" x14ac:dyDescent="0.25">
      <c r="A404" t="s">
        <v>14</v>
      </c>
      <c r="B404" s="83">
        <v>39580</v>
      </c>
      <c r="C404" t="s">
        <v>308</v>
      </c>
      <c r="D404" s="83" t="s">
        <v>16</v>
      </c>
      <c r="E404" s="83">
        <v>77112.320000000007</v>
      </c>
      <c r="F404" s="83">
        <v>77112.320000000007</v>
      </c>
    </row>
    <row r="405" spans="1:6" hidden="1" x14ac:dyDescent="0.25">
      <c r="A405" t="s">
        <v>14</v>
      </c>
      <c r="B405" s="83">
        <v>39577</v>
      </c>
      <c r="C405" t="s">
        <v>309</v>
      </c>
      <c r="D405" s="83" t="s">
        <v>16</v>
      </c>
      <c r="E405" s="83">
        <v>24135.99</v>
      </c>
      <c r="F405" s="83">
        <v>24135.99</v>
      </c>
    </row>
    <row r="406" spans="1:6" hidden="1" x14ac:dyDescent="0.25">
      <c r="A406" t="s">
        <v>14</v>
      </c>
      <c r="B406" s="83">
        <v>39578</v>
      </c>
      <c r="C406" t="s">
        <v>310</v>
      </c>
      <c r="D406" s="83" t="s">
        <v>16</v>
      </c>
      <c r="E406" s="83">
        <v>31147.97</v>
      </c>
      <c r="F406" s="83">
        <v>31147.97</v>
      </c>
    </row>
    <row r="407" spans="1:6" hidden="1" x14ac:dyDescent="0.25">
      <c r="A407" t="s">
        <v>14</v>
      </c>
      <c r="B407" s="83">
        <v>39579</v>
      </c>
      <c r="C407" t="s">
        <v>311</v>
      </c>
      <c r="D407" s="83" t="s">
        <v>16</v>
      </c>
      <c r="E407" s="83">
        <v>45317.87</v>
      </c>
      <c r="F407" s="83">
        <v>45317.87</v>
      </c>
    </row>
    <row r="408" spans="1:6" hidden="1" x14ac:dyDescent="0.25">
      <c r="A408" t="s">
        <v>14</v>
      </c>
      <c r="B408" s="83">
        <v>39826</v>
      </c>
      <c r="C408" t="s">
        <v>312</v>
      </c>
      <c r="D408" s="83" t="s">
        <v>16</v>
      </c>
      <c r="E408" s="83">
        <v>5565.86</v>
      </c>
      <c r="F408" s="83">
        <v>5565.86</v>
      </c>
    </row>
    <row r="409" spans="1:6" hidden="1" x14ac:dyDescent="0.25">
      <c r="A409" t="s">
        <v>14</v>
      </c>
      <c r="B409" s="83">
        <v>10700</v>
      </c>
      <c r="C409" t="s">
        <v>313</v>
      </c>
      <c r="D409" s="83" t="s">
        <v>16</v>
      </c>
    </row>
    <row r="410" spans="1:6" hidden="1" x14ac:dyDescent="0.25">
      <c r="A410" t="s">
        <v>14</v>
      </c>
      <c r="B410" s="83">
        <v>346</v>
      </c>
      <c r="C410" t="s">
        <v>314</v>
      </c>
      <c r="D410" s="83" t="s">
        <v>64</v>
      </c>
      <c r="E410" s="83">
        <v>24.28</v>
      </c>
      <c r="F410" s="83">
        <v>24.28</v>
      </c>
    </row>
    <row r="411" spans="1:6" hidden="1" x14ac:dyDescent="0.25">
      <c r="A411" t="s">
        <v>14</v>
      </c>
      <c r="B411" s="83">
        <v>3312</v>
      </c>
      <c r="C411" t="s">
        <v>315</v>
      </c>
      <c r="D411" s="83" t="s">
        <v>64</v>
      </c>
      <c r="E411" s="83">
        <v>21.5</v>
      </c>
      <c r="F411" s="83">
        <v>21.5</v>
      </c>
    </row>
    <row r="412" spans="1:6" hidden="1" x14ac:dyDescent="0.25">
      <c r="A412" t="s">
        <v>14</v>
      </c>
      <c r="B412" s="83">
        <v>339</v>
      </c>
      <c r="C412" t="s">
        <v>316</v>
      </c>
      <c r="D412" s="83" t="s">
        <v>60</v>
      </c>
      <c r="E412" s="83">
        <v>1.25</v>
      </c>
      <c r="F412" s="83">
        <v>1.25</v>
      </c>
    </row>
    <row r="413" spans="1:6" hidden="1" x14ac:dyDescent="0.25">
      <c r="A413" t="s">
        <v>14</v>
      </c>
      <c r="B413" s="83">
        <v>340</v>
      </c>
      <c r="C413" t="s">
        <v>317</v>
      </c>
      <c r="D413" s="83" t="s">
        <v>60</v>
      </c>
      <c r="E413" s="83">
        <v>1.1299999999999999</v>
      </c>
      <c r="F413" s="83">
        <v>1.1299999999999999</v>
      </c>
    </row>
    <row r="414" spans="1:6" hidden="1" x14ac:dyDescent="0.25">
      <c r="A414" t="s">
        <v>14</v>
      </c>
      <c r="B414" s="83">
        <v>43130</v>
      </c>
      <c r="C414" t="s">
        <v>318</v>
      </c>
      <c r="D414" s="83" t="s">
        <v>64</v>
      </c>
      <c r="E414" s="83">
        <v>20.5</v>
      </c>
      <c r="F414" s="83">
        <v>20.5</v>
      </c>
    </row>
    <row r="415" spans="1:6" hidden="1" x14ac:dyDescent="0.25">
      <c r="A415" t="s">
        <v>14</v>
      </c>
      <c r="B415" s="83">
        <v>344</v>
      </c>
      <c r="C415" t="s">
        <v>319</v>
      </c>
      <c r="D415" s="83" t="s">
        <v>64</v>
      </c>
      <c r="E415" s="83">
        <v>26.95</v>
      </c>
      <c r="F415" s="83">
        <v>26.95</v>
      </c>
    </row>
    <row r="416" spans="1:6" hidden="1" x14ac:dyDescent="0.25">
      <c r="A416" t="s">
        <v>14</v>
      </c>
      <c r="B416" s="83">
        <v>345</v>
      </c>
      <c r="C416" t="s">
        <v>320</v>
      </c>
      <c r="D416" s="83" t="s">
        <v>64</v>
      </c>
      <c r="E416" s="83">
        <v>29.24</v>
      </c>
      <c r="F416" s="83">
        <v>29.24</v>
      </c>
    </row>
    <row r="417" spans="1:6" hidden="1" x14ac:dyDescent="0.25">
      <c r="A417" t="s">
        <v>14</v>
      </c>
      <c r="B417" s="83">
        <v>43131</v>
      </c>
      <c r="C417" t="s">
        <v>321</v>
      </c>
      <c r="D417" s="83" t="s">
        <v>64</v>
      </c>
      <c r="E417" s="83">
        <v>23.81</v>
      </c>
      <c r="F417" s="83">
        <v>23.81</v>
      </c>
    </row>
    <row r="418" spans="1:6" hidden="1" x14ac:dyDescent="0.25">
      <c r="A418" t="s">
        <v>14</v>
      </c>
      <c r="B418" s="83">
        <v>3313</v>
      </c>
      <c r="C418" t="s">
        <v>322</v>
      </c>
      <c r="D418" s="83" t="s">
        <v>64</v>
      </c>
      <c r="E418" s="83">
        <v>27.67</v>
      </c>
      <c r="F418" s="83">
        <v>27.67</v>
      </c>
    </row>
    <row r="419" spans="1:6" hidden="1" x14ac:dyDescent="0.25">
      <c r="A419" t="s">
        <v>14</v>
      </c>
      <c r="B419" s="83">
        <v>43132</v>
      </c>
      <c r="C419" t="s">
        <v>323</v>
      </c>
      <c r="D419" s="83" t="s">
        <v>64</v>
      </c>
      <c r="E419" s="83">
        <v>20.5</v>
      </c>
      <c r="F419" s="83">
        <v>20.5</v>
      </c>
    </row>
    <row r="420" spans="1:6" hidden="1" x14ac:dyDescent="0.25">
      <c r="A420" t="s">
        <v>14</v>
      </c>
      <c r="B420" s="83">
        <v>45245</v>
      </c>
      <c r="C420" t="s">
        <v>28338</v>
      </c>
      <c r="D420" s="83" t="s">
        <v>16</v>
      </c>
      <c r="E420" s="83">
        <v>46.46</v>
      </c>
      <c r="F420" s="83">
        <v>46.46</v>
      </c>
    </row>
    <row r="421" spans="1:6" hidden="1" x14ac:dyDescent="0.25">
      <c r="A421" t="s">
        <v>14</v>
      </c>
      <c r="B421" s="83">
        <v>366</v>
      </c>
      <c r="C421" t="s">
        <v>324</v>
      </c>
      <c r="D421" s="83" t="s">
        <v>162</v>
      </c>
      <c r="E421" s="83">
        <v>165</v>
      </c>
      <c r="F421" s="83">
        <v>165</v>
      </c>
    </row>
    <row r="422" spans="1:6" hidden="1" x14ac:dyDescent="0.25">
      <c r="A422" t="s">
        <v>14</v>
      </c>
      <c r="B422" s="83">
        <v>367</v>
      </c>
      <c r="C422" t="s">
        <v>325</v>
      </c>
      <c r="D422" s="83" t="s">
        <v>162</v>
      </c>
      <c r="E422" s="83">
        <v>167.15</v>
      </c>
      <c r="F422" s="83">
        <v>167.15</v>
      </c>
    </row>
    <row r="423" spans="1:6" hidden="1" x14ac:dyDescent="0.25">
      <c r="A423" t="s">
        <v>14</v>
      </c>
      <c r="B423" s="83">
        <v>370</v>
      </c>
      <c r="C423" t="s">
        <v>326</v>
      </c>
      <c r="D423" s="83" t="s">
        <v>162</v>
      </c>
      <c r="E423" s="83">
        <v>165</v>
      </c>
      <c r="F423" s="83">
        <v>165</v>
      </c>
    </row>
    <row r="424" spans="1:6" hidden="1" x14ac:dyDescent="0.25">
      <c r="A424" t="s">
        <v>14</v>
      </c>
      <c r="B424" s="83">
        <v>368</v>
      </c>
      <c r="C424" t="s">
        <v>327</v>
      </c>
      <c r="D424" s="83" t="s">
        <v>162</v>
      </c>
      <c r="E424" s="83">
        <v>82.5</v>
      </c>
      <c r="F424" s="83">
        <v>82.5</v>
      </c>
    </row>
    <row r="425" spans="1:6" hidden="1" x14ac:dyDescent="0.25">
      <c r="A425" t="s">
        <v>14</v>
      </c>
      <c r="B425" s="83">
        <v>11075</v>
      </c>
      <c r="C425" t="s">
        <v>328</v>
      </c>
      <c r="D425" s="83" t="s">
        <v>162</v>
      </c>
      <c r="E425" s="83">
        <v>1893.69</v>
      </c>
      <c r="F425" s="83">
        <v>1893.69</v>
      </c>
    </row>
    <row r="426" spans="1:6" hidden="1" x14ac:dyDescent="0.25">
      <c r="A426" t="s">
        <v>14</v>
      </c>
      <c r="B426" s="83">
        <v>1381</v>
      </c>
      <c r="C426" t="s">
        <v>329</v>
      </c>
      <c r="D426" s="83" t="s">
        <v>64</v>
      </c>
      <c r="E426" s="83">
        <v>0.68</v>
      </c>
      <c r="F426" s="83">
        <v>0.68</v>
      </c>
    </row>
    <row r="427" spans="1:6" hidden="1" x14ac:dyDescent="0.25">
      <c r="A427" t="s">
        <v>14</v>
      </c>
      <c r="B427" s="83">
        <v>34353</v>
      </c>
      <c r="C427" t="s">
        <v>330</v>
      </c>
      <c r="D427" s="83" t="s">
        <v>64</v>
      </c>
      <c r="E427" s="83">
        <v>1.26</v>
      </c>
      <c r="F427" s="83">
        <v>1.26</v>
      </c>
    </row>
    <row r="428" spans="1:6" hidden="1" x14ac:dyDescent="0.25">
      <c r="A428" t="s">
        <v>14</v>
      </c>
      <c r="B428" s="83">
        <v>37595</v>
      </c>
      <c r="C428" t="s">
        <v>331</v>
      </c>
      <c r="D428" s="83" t="s">
        <v>64</v>
      </c>
      <c r="E428" s="83">
        <v>2.09</v>
      </c>
      <c r="F428" s="83">
        <v>2.09</v>
      </c>
    </row>
    <row r="429" spans="1:6" hidden="1" x14ac:dyDescent="0.25">
      <c r="A429" t="s">
        <v>14</v>
      </c>
      <c r="B429" s="83">
        <v>37596</v>
      </c>
      <c r="C429" t="s">
        <v>332</v>
      </c>
      <c r="D429" s="83" t="s">
        <v>64</v>
      </c>
      <c r="E429" s="83">
        <v>2.39</v>
      </c>
      <c r="F429" s="83">
        <v>2.39</v>
      </c>
    </row>
    <row r="430" spans="1:6" hidden="1" x14ac:dyDescent="0.25">
      <c r="A430" t="s">
        <v>14</v>
      </c>
      <c r="B430" s="83">
        <v>371</v>
      </c>
      <c r="C430" t="s">
        <v>333</v>
      </c>
      <c r="D430" s="83" t="s">
        <v>64</v>
      </c>
      <c r="E430" s="83">
        <v>0.74</v>
      </c>
      <c r="F430" s="83">
        <v>0.74</v>
      </c>
    </row>
    <row r="431" spans="1:6" hidden="1" x14ac:dyDescent="0.25">
      <c r="A431" t="s">
        <v>14</v>
      </c>
      <c r="B431" s="83">
        <v>37553</v>
      </c>
      <c r="C431" t="s">
        <v>334</v>
      </c>
      <c r="D431" s="83" t="s">
        <v>64</v>
      </c>
      <c r="E431" s="83">
        <v>1.39</v>
      </c>
      <c r="F431" s="83">
        <v>1.39</v>
      </c>
    </row>
    <row r="432" spans="1:6" hidden="1" x14ac:dyDescent="0.25">
      <c r="A432" t="s">
        <v>14</v>
      </c>
      <c r="B432" s="83">
        <v>37552</v>
      </c>
      <c r="C432" t="s">
        <v>335</v>
      </c>
      <c r="D432" s="83" t="s">
        <v>64</v>
      </c>
      <c r="E432" s="83">
        <v>2.23</v>
      </c>
      <c r="F432" s="83">
        <v>2.23</v>
      </c>
    </row>
    <row r="433" spans="1:6" hidden="1" x14ac:dyDescent="0.25">
      <c r="A433" t="s">
        <v>14</v>
      </c>
      <c r="B433" s="83">
        <v>36880</v>
      </c>
      <c r="C433" t="s">
        <v>336</v>
      </c>
      <c r="D433" s="83" t="s">
        <v>64</v>
      </c>
      <c r="E433" s="83">
        <v>2.27</v>
      </c>
      <c r="F433" s="83">
        <v>2.27</v>
      </c>
    </row>
    <row r="434" spans="1:6" hidden="1" x14ac:dyDescent="0.25">
      <c r="A434" t="s">
        <v>14</v>
      </c>
      <c r="B434" s="83">
        <v>34355</v>
      </c>
      <c r="C434" t="s">
        <v>337</v>
      </c>
      <c r="D434" s="83" t="s">
        <v>64</v>
      </c>
      <c r="E434" s="83">
        <v>1.95</v>
      </c>
      <c r="F434" s="83">
        <v>1.95</v>
      </c>
    </row>
    <row r="435" spans="1:6" hidden="1" x14ac:dyDescent="0.25">
      <c r="A435" t="s">
        <v>14</v>
      </c>
      <c r="B435" s="83">
        <v>130</v>
      </c>
      <c r="C435" t="s">
        <v>338</v>
      </c>
      <c r="D435" s="83" t="s">
        <v>64</v>
      </c>
      <c r="E435" s="83">
        <v>3.67</v>
      </c>
      <c r="F435" s="83">
        <v>3.67</v>
      </c>
    </row>
    <row r="436" spans="1:6" hidden="1" x14ac:dyDescent="0.25">
      <c r="A436" t="s">
        <v>14</v>
      </c>
      <c r="B436" s="83">
        <v>135</v>
      </c>
      <c r="C436" t="s">
        <v>339</v>
      </c>
      <c r="D436" s="83" t="s">
        <v>64</v>
      </c>
      <c r="E436" s="83">
        <v>2.95</v>
      </c>
      <c r="F436" s="83">
        <v>2.95</v>
      </c>
    </row>
    <row r="437" spans="1:6" hidden="1" x14ac:dyDescent="0.25">
      <c r="A437" t="s">
        <v>14</v>
      </c>
      <c r="B437" s="83">
        <v>36886</v>
      </c>
      <c r="C437" t="s">
        <v>340</v>
      </c>
      <c r="D437" s="83" t="s">
        <v>64</v>
      </c>
      <c r="E437" s="83">
        <v>0.7</v>
      </c>
      <c r="F437" s="83">
        <v>0.7</v>
      </c>
    </row>
    <row r="438" spans="1:6" hidden="1" x14ac:dyDescent="0.25">
      <c r="A438" t="s">
        <v>14</v>
      </c>
      <c r="B438" s="83">
        <v>38546</v>
      </c>
      <c r="C438" t="s">
        <v>341</v>
      </c>
      <c r="D438" s="83" t="s">
        <v>162</v>
      </c>
      <c r="E438" s="83">
        <v>567.39</v>
      </c>
      <c r="F438" s="83">
        <v>567.39</v>
      </c>
    </row>
    <row r="439" spans="1:6" hidden="1" x14ac:dyDescent="0.25">
      <c r="A439" t="s">
        <v>14</v>
      </c>
      <c r="B439" s="83">
        <v>34549</v>
      </c>
      <c r="C439" t="s">
        <v>342</v>
      </c>
      <c r="D439" s="83" t="s">
        <v>162</v>
      </c>
    </row>
    <row r="440" spans="1:6" hidden="1" x14ac:dyDescent="0.25">
      <c r="A440" t="s">
        <v>14</v>
      </c>
      <c r="B440" s="83">
        <v>6081</v>
      </c>
      <c r="C440" t="s">
        <v>343</v>
      </c>
      <c r="D440" s="83" t="s">
        <v>162</v>
      </c>
    </row>
    <row r="441" spans="1:6" hidden="1" x14ac:dyDescent="0.25">
      <c r="A441" t="s">
        <v>14</v>
      </c>
      <c r="B441" s="83">
        <v>6077</v>
      </c>
      <c r="C441" t="s">
        <v>344</v>
      </c>
      <c r="D441" s="83" t="s">
        <v>162</v>
      </c>
    </row>
    <row r="442" spans="1:6" hidden="1" x14ac:dyDescent="0.25">
      <c r="A442" t="s">
        <v>14</v>
      </c>
      <c r="B442" s="83">
        <v>6079</v>
      </c>
      <c r="C442" t="s">
        <v>345</v>
      </c>
      <c r="D442" s="83" t="s">
        <v>162</v>
      </c>
    </row>
    <row r="443" spans="1:6" hidden="1" x14ac:dyDescent="0.25">
      <c r="A443" t="s">
        <v>14</v>
      </c>
      <c r="B443" s="83">
        <v>1091</v>
      </c>
      <c r="C443" t="s">
        <v>346</v>
      </c>
      <c r="D443" s="83" t="s">
        <v>16</v>
      </c>
    </row>
    <row r="444" spans="1:6" hidden="1" x14ac:dyDescent="0.25">
      <c r="A444" t="s">
        <v>14</v>
      </c>
      <c r="B444" s="83">
        <v>1094</v>
      </c>
      <c r="C444" t="s">
        <v>28339</v>
      </c>
      <c r="D444" s="83" t="s">
        <v>16</v>
      </c>
    </row>
    <row r="445" spans="1:6" hidden="1" x14ac:dyDescent="0.25">
      <c r="A445" t="s">
        <v>14</v>
      </c>
      <c r="B445" s="83">
        <v>1095</v>
      </c>
      <c r="C445" t="s">
        <v>347</v>
      </c>
      <c r="D445" s="83" t="s">
        <v>16</v>
      </c>
    </row>
    <row r="446" spans="1:6" hidden="1" x14ac:dyDescent="0.25">
      <c r="A446" t="s">
        <v>14</v>
      </c>
      <c r="B446" s="83">
        <v>1092</v>
      </c>
      <c r="C446" t="s">
        <v>348</v>
      </c>
      <c r="D446" s="83" t="s">
        <v>16</v>
      </c>
    </row>
    <row r="447" spans="1:6" hidden="1" x14ac:dyDescent="0.25">
      <c r="A447" t="s">
        <v>14</v>
      </c>
      <c r="B447" s="83">
        <v>1093</v>
      </c>
      <c r="C447" t="s">
        <v>349</v>
      </c>
      <c r="D447" s="83" t="s">
        <v>16</v>
      </c>
    </row>
    <row r="448" spans="1:6" hidden="1" x14ac:dyDescent="0.25">
      <c r="A448" t="s">
        <v>14</v>
      </c>
      <c r="B448" s="83">
        <v>1090</v>
      </c>
      <c r="C448" t="s">
        <v>350</v>
      </c>
      <c r="D448" s="83" t="s">
        <v>16</v>
      </c>
    </row>
    <row r="449" spans="1:6" hidden="1" x14ac:dyDescent="0.25">
      <c r="A449" t="s">
        <v>14</v>
      </c>
      <c r="B449" s="83">
        <v>1096</v>
      </c>
      <c r="C449" t="s">
        <v>351</v>
      </c>
      <c r="D449" s="83" t="s">
        <v>16</v>
      </c>
    </row>
    <row r="450" spans="1:6" hidden="1" x14ac:dyDescent="0.25">
      <c r="A450" t="s">
        <v>14</v>
      </c>
      <c r="B450" s="83">
        <v>1097</v>
      </c>
      <c r="C450" t="s">
        <v>352</v>
      </c>
      <c r="D450" s="83" t="s">
        <v>16</v>
      </c>
    </row>
    <row r="451" spans="1:6" hidden="1" x14ac:dyDescent="0.25">
      <c r="A451" t="s">
        <v>14</v>
      </c>
      <c r="B451" s="83">
        <v>378</v>
      </c>
      <c r="C451" t="s">
        <v>353</v>
      </c>
      <c r="D451" s="83" t="s">
        <v>164</v>
      </c>
      <c r="E451" s="83">
        <v>21.57</v>
      </c>
      <c r="F451" s="83">
        <v>24.12</v>
      </c>
    </row>
    <row r="452" spans="1:6" hidden="1" x14ac:dyDescent="0.25">
      <c r="A452" t="s">
        <v>14</v>
      </c>
      <c r="B452" s="83">
        <v>40911</v>
      </c>
      <c r="C452" t="s">
        <v>354</v>
      </c>
      <c r="D452" s="83" t="s">
        <v>166</v>
      </c>
      <c r="E452" s="83">
        <v>3807.32</v>
      </c>
      <c r="F452" s="83">
        <v>4258.84</v>
      </c>
    </row>
    <row r="453" spans="1:6" hidden="1" x14ac:dyDescent="0.25">
      <c r="A453" t="s">
        <v>14</v>
      </c>
      <c r="B453" s="83">
        <v>33939</v>
      </c>
      <c r="C453" t="s">
        <v>355</v>
      </c>
      <c r="D453" s="83" t="s">
        <v>164</v>
      </c>
      <c r="E453" s="83">
        <v>110.11</v>
      </c>
      <c r="F453" s="83">
        <v>123.15</v>
      </c>
    </row>
    <row r="454" spans="1:6" hidden="1" x14ac:dyDescent="0.25">
      <c r="A454" t="s">
        <v>14</v>
      </c>
      <c r="B454" s="83">
        <v>40815</v>
      </c>
      <c r="C454" t="s">
        <v>356</v>
      </c>
      <c r="D454" s="83" t="s">
        <v>166</v>
      </c>
      <c r="E454" s="83">
        <v>19436.71</v>
      </c>
      <c r="F454" s="83">
        <v>21741.77</v>
      </c>
    </row>
    <row r="455" spans="1:6" hidden="1" x14ac:dyDescent="0.25">
      <c r="A455" t="s">
        <v>14</v>
      </c>
      <c r="B455" s="83">
        <v>33952</v>
      </c>
      <c r="C455" t="s">
        <v>357</v>
      </c>
      <c r="D455" s="83" t="s">
        <v>164</v>
      </c>
      <c r="E455" s="83">
        <v>116.18</v>
      </c>
      <c r="F455" s="83">
        <v>129.94</v>
      </c>
    </row>
    <row r="456" spans="1:6" hidden="1" x14ac:dyDescent="0.25">
      <c r="A456" t="s">
        <v>14</v>
      </c>
      <c r="B456" s="83">
        <v>40816</v>
      </c>
      <c r="C456" t="s">
        <v>358</v>
      </c>
      <c r="D456" s="83" t="s">
        <v>166</v>
      </c>
      <c r="E456" s="83">
        <v>20506.39</v>
      </c>
      <c r="F456" s="83">
        <v>22938.3</v>
      </c>
    </row>
    <row r="457" spans="1:6" hidden="1" x14ac:dyDescent="0.25">
      <c r="A457" t="s">
        <v>14</v>
      </c>
      <c r="B457" s="83">
        <v>33953</v>
      </c>
      <c r="C457" t="s">
        <v>359</v>
      </c>
      <c r="D457" s="83" t="s">
        <v>164</v>
      </c>
      <c r="E457" s="83">
        <v>119.86</v>
      </c>
      <c r="F457" s="83">
        <v>134.06</v>
      </c>
    </row>
    <row r="458" spans="1:6" hidden="1" x14ac:dyDescent="0.25">
      <c r="A458" t="s">
        <v>14</v>
      </c>
      <c r="B458" s="83">
        <v>40817</v>
      </c>
      <c r="C458" t="s">
        <v>360</v>
      </c>
      <c r="D458" s="83" t="s">
        <v>166</v>
      </c>
      <c r="E458" s="83">
        <v>21154.27</v>
      </c>
      <c r="F458" s="83">
        <v>23663.01</v>
      </c>
    </row>
    <row r="459" spans="1:6" hidden="1" x14ac:dyDescent="0.25">
      <c r="A459" t="s">
        <v>14</v>
      </c>
      <c r="B459" s="83">
        <v>13348</v>
      </c>
      <c r="C459" t="s">
        <v>361</v>
      </c>
      <c r="D459" s="83" t="s">
        <v>16</v>
      </c>
    </row>
    <row r="460" spans="1:6" hidden="1" x14ac:dyDescent="0.25">
      <c r="A460" t="s">
        <v>14</v>
      </c>
      <c r="B460" s="83">
        <v>39212</v>
      </c>
      <c r="C460" t="s">
        <v>362</v>
      </c>
      <c r="D460" s="83" t="s">
        <v>16</v>
      </c>
      <c r="E460" s="83">
        <v>2.61</v>
      </c>
      <c r="F460" s="83">
        <v>2.61</v>
      </c>
    </row>
    <row r="461" spans="1:6" hidden="1" x14ac:dyDescent="0.25">
      <c r="A461" t="s">
        <v>14</v>
      </c>
      <c r="B461" s="83">
        <v>39211</v>
      </c>
      <c r="C461" t="s">
        <v>363</v>
      </c>
      <c r="D461" s="83" t="s">
        <v>16</v>
      </c>
      <c r="E461" s="83">
        <v>2.34</v>
      </c>
      <c r="F461" s="83">
        <v>2.34</v>
      </c>
    </row>
    <row r="462" spans="1:6" hidden="1" x14ac:dyDescent="0.25">
      <c r="A462" t="s">
        <v>14</v>
      </c>
      <c r="B462" s="83">
        <v>39210</v>
      </c>
      <c r="C462" t="s">
        <v>364</v>
      </c>
      <c r="D462" s="83" t="s">
        <v>16</v>
      </c>
      <c r="E462" s="83">
        <v>1.31</v>
      </c>
      <c r="F462" s="83">
        <v>1.31</v>
      </c>
    </row>
    <row r="463" spans="1:6" hidden="1" x14ac:dyDescent="0.25">
      <c r="A463" t="s">
        <v>14</v>
      </c>
      <c r="B463" s="83">
        <v>39208</v>
      </c>
      <c r="C463" t="s">
        <v>365</v>
      </c>
      <c r="D463" s="83" t="s">
        <v>16</v>
      </c>
      <c r="E463" s="83">
        <v>0.71</v>
      </c>
      <c r="F463" s="83">
        <v>0.71</v>
      </c>
    </row>
    <row r="464" spans="1:6" hidden="1" x14ac:dyDescent="0.25">
      <c r="A464" t="s">
        <v>14</v>
      </c>
      <c r="B464" s="83">
        <v>39214</v>
      </c>
      <c r="C464" t="s">
        <v>366</v>
      </c>
      <c r="D464" s="83" t="s">
        <v>16</v>
      </c>
      <c r="E464" s="83">
        <v>4.83</v>
      </c>
      <c r="F464" s="83">
        <v>4.83</v>
      </c>
    </row>
    <row r="465" spans="1:6" hidden="1" x14ac:dyDescent="0.25">
      <c r="A465" t="s">
        <v>14</v>
      </c>
      <c r="B465" s="83">
        <v>39213</v>
      </c>
      <c r="C465" t="s">
        <v>367</v>
      </c>
      <c r="D465" s="83" t="s">
        <v>16</v>
      </c>
      <c r="E465" s="83">
        <v>3.41</v>
      </c>
      <c r="F465" s="83">
        <v>3.41</v>
      </c>
    </row>
    <row r="466" spans="1:6" hidden="1" x14ac:dyDescent="0.25">
      <c r="A466" t="s">
        <v>14</v>
      </c>
      <c r="B466" s="83">
        <v>39215</v>
      </c>
      <c r="C466" t="s">
        <v>368</v>
      </c>
      <c r="D466" s="83" t="s">
        <v>16</v>
      </c>
      <c r="E466" s="83">
        <v>8.8000000000000007</v>
      </c>
      <c r="F466" s="83">
        <v>8.8000000000000007</v>
      </c>
    </row>
    <row r="467" spans="1:6" hidden="1" x14ac:dyDescent="0.25">
      <c r="A467" t="s">
        <v>14</v>
      </c>
      <c r="B467" s="83">
        <v>39209</v>
      </c>
      <c r="C467" t="s">
        <v>369</v>
      </c>
      <c r="D467" s="83" t="s">
        <v>16</v>
      </c>
      <c r="E467" s="83">
        <v>0.85</v>
      </c>
      <c r="F467" s="83">
        <v>0.85</v>
      </c>
    </row>
    <row r="468" spans="1:6" hidden="1" x14ac:dyDescent="0.25">
      <c r="A468" t="s">
        <v>14</v>
      </c>
      <c r="B468" s="83">
        <v>39207</v>
      </c>
      <c r="C468" t="s">
        <v>370</v>
      </c>
      <c r="D468" s="83" t="s">
        <v>16</v>
      </c>
      <c r="E468" s="83">
        <v>1.31</v>
      </c>
      <c r="F468" s="83">
        <v>1.31</v>
      </c>
    </row>
    <row r="469" spans="1:6" hidden="1" x14ac:dyDescent="0.25">
      <c r="A469" t="s">
        <v>14</v>
      </c>
      <c r="B469" s="83">
        <v>39216</v>
      </c>
      <c r="C469" t="s">
        <v>371</v>
      </c>
      <c r="D469" s="83" t="s">
        <v>16</v>
      </c>
      <c r="E469" s="83">
        <v>12.28</v>
      </c>
      <c r="F469" s="83">
        <v>12.28</v>
      </c>
    </row>
    <row r="470" spans="1:6" hidden="1" x14ac:dyDescent="0.25">
      <c r="A470" t="s">
        <v>14</v>
      </c>
      <c r="B470" s="83">
        <v>11267</v>
      </c>
      <c r="C470" t="s">
        <v>372</v>
      </c>
      <c r="D470" s="83" t="s">
        <v>16</v>
      </c>
    </row>
    <row r="471" spans="1:6" hidden="1" x14ac:dyDescent="0.25">
      <c r="A471" t="s">
        <v>14</v>
      </c>
      <c r="B471" s="83">
        <v>379</v>
      </c>
      <c r="C471" t="s">
        <v>373</v>
      </c>
      <c r="D471" s="83" t="s">
        <v>16</v>
      </c>
    </row>
    <row r="472" spans="1:6" hidden="1" x14ac:dyDescent="0.25">
      <c r="A472" t="s">
        <v>14</v>
      </c>
      <c r="B472" s="83">
        <v>510</v>
      </c>
      <c r="C472" t="s">
        <v>374</v>
      </c>
      <c r="D472" s="83" t="s">
        <v>64</v>
      </c>
      <c r="E472" s="83">
        <v>12.64</v>
      </c>
      <c r="F472" s="83">
        <v>12.64</v>
      </c>
    </row>
    <row r="473" spans="1:6" hidden="1" x14ac:dyDescent="0.25">
      <c r="A473" t="s">
        <v>14</v>
      </c>
      <c r="B473" s="83">
        <v>516</v>
      </c>
      <c r="C473" t="s">
        <v>375</v>
      </c>
      <c r="D473" s="83" t="s">
        <v>64</v>
      </c>
      <c r="E473" s="83">
        <v>14.97</v>
      </c>
      <c r="F473" s="83">
        <v>14.97</v>
      </c>
    </row>
    <row r="474" spans="1:6" hidden="1" x14ac:dyDescent="0.25">
      <c r="A474" t="s">
        <v>14</v>
      </c>
      <c r="B474" s="83">
        <v>509</v>
      </c>
      <c r="C474" t="s">
        <v>376</v>
      </c>
      <c r="D474" s="83" t="s">
        <v>64</v>
      </c>
      <c r="E474" s="83">
        <v>16.8</v>
      </c>
      <c r="F474" s="83">
        <v>16.8</v>
      </c>
    </row>
    <row r="475" spans="1:6" hidden="1" x14ac:dyDescent="0.25">
      <c r="A475" t="s">
        <v>14</v>
      </c>
      <c r="B475" s="83">
        <v>40331</v>
      </c>
      <c r="C475" t="s">
        <v>377</v>
      </c>
      <c r="D475" s="83" t="s">
        <v>164</v>
      </c>
      <c r="E475" s="83">
        <v>16.66</v>
      </c>
      <c r="F475" s="83">
        <v>18.64</v>
      </c>
    </row>
    <row r="476" spans="1:6" hidden="1" x14ac:dyDescent="0.25">
      <c r="A476" t="s">
        <v>14</v>
      </c>
      <c r="B476" s="83">
        <v>40930</v>
      </c>
      <c r="C476" t="s">
        <v>378</v>
      </c>
      <c r="D476" s="83" t="s">
        <v>166</v>
      </c>
      <c r="E476" s="83">
        <v>2943.47</v>
      </c>
      <c r="F476" s="83">
        <v>3292.54</v>
      </c>
    </row>
    <row r="477" spans="1:6" hidden="1" x14ac:dyDescent="0.25">
      <c r="A477" t="s">
        <v>14</v>
      </c>
      <c r="B477" s="83">
        <v>377</v>
      </c>
      <c r="C477" t="s">
        <v>379</v>
      </c>
      <c r="D477" s="83" t="s">
        <v>16</v>
      </c>
      <c r="E477" s="83">
        <v>37.950000000000003</v>
      </c>
      <c r="F477" s="83">
        <v>37.950000000000003</v>
      </c>
    </row>
    <row r="478" spans="1:6" hidden="1" x14ac:dyDescent="0.25">
      <c r="A478" t="s">
        <v>14</v>
      </c>
      <c r="B478" s="83">
        <v>11761</v>
      </c>
      <c r="C478" t="s">
        <v>380</v>
      </c>
      <c r="D478" s="83" t="s">
        <v>16</v>
      </c>
      <c r="E478" s="83">
        <v>80.760000000000005</v>
      </c>
      <c r="F478" s="83">
        <v>80.760000000000005</v>
      </c>
    </row>
    <row r="479" spans="1:6" hidden="1" x14ac:dyDescent="0.25">
      <c r="A479" t="s">
        <v>14</v>
      </c>
      <c r="B479" s="83">
        <v>7588</v>
      </c>
      <c r="C479" t="s">
        <v>381</v>
      </c>
      <c r="D479" s="83" t="s">
        <v>16</v>
      </c>
      <c r="E479" s="83">
        <v>52.5</v>
      </c>
      <c r="F479" s="83">
        <v>52.5</v>
      </c>
    </row>
    <row r="480" spans="1:6" hidden="1" x14ac:dyDescent="0.25">
      <c r="A480" t="s">
        <v>14</v>
      </c>
      <c r="B480" s="83">
        <v>34551</v>
      </c>
      <c r="C480" t="s">
        <v>382</v>
      </c>
      <c r="D480" s="83" t="s">
        <v>164</v>
      </c>
      <c r="E480" s="83">
        <v>14.51</v>
      </c>
      <c r="F480" s="83">
        <v>16.23</v>
      </c>
    </row>
    <row r="481" spans="1:6" hidden="1" x14ac:dyDescent="0.25">
      <c r="A481" t="s">
        <v>14</v>
      </c>
      <c r="B481" s="83">
        <v>41078</v>
      </c>
      <c r="C481" t="s">
        <v>383</v>
      </c>
      <c r="D481" s="83" t="s">
        <v>166</v>
      </c>
      <c r="E481" s="83">
        <v>2564.5100000000002</v>
      </c>
      <c r="F481" s="83">
        <v>2868.64</v>
      </c>
    </row>
    <row r="482" spans="1:6" hidden="1" x14ac:dyDescent="0.25">
      <c r="A482" t="s">
        <v>14</v>
      </c>
      <c r="B482" s="83">
        <v>246</v>
      </c>
      <c r="C482" t="s">
        <v>384</v>
      </c>
      <c r="D482" s="83" t="s">
        <v>164</v>
      </c>
      <c r="E482" s="83">
        <v>16.3</v>
      </c>
      <c r="F482" s="83">
        <v>18.23</v>
      </c>
    </row>
    <row r="483" spans="1:6" hidden="1" x14ac:dyDescent="0.25">
      <c r="A483" t="s">
        <v>14</v>
      </c>
      <c r="B483" s="83">
        <v>40927</v>
      </c>
      <c r="C483" t="s">
        <v>385</v>
      </c>
      <c r="D483" s="83" t="s">
        <v>166</v>
      </c>
      <c r="E483" s="83">
        <v>2877.48</v>
      </c>
      <c r="F483" s="83">
        <v>3218.73</v>
      </c>
    </row>
    <row r="484" spans="1:6" hidden="1" x14ac:dyDescent="0.25">
      <c r="A484" t="s">
        <v>14</v>
      </c>
      <c r="B484" s="83">
        <v>2350</v>
      </c>
      <c r="C484" t="s">
        <v>386</v>
      </c>
      <c r="D484" s="83" t="s">
        <v>164</v>
      </c>
      <c r="E484" s="83">
        <v>17.77</v>
      </c>
      <c r="F484" s="83">
        <v>19.87</v>
      </c>
    </row>
    <row r="485" spans="1:6" hidden="1" x14ac:dyDescent="0.25">
      <c r="A485" t="s">
        <v>14</v>
      </c>
      <c r="B485" s="83">
        <v>40812</v>
      </c>
      <c r="C485" t="s">
        <v>387</v>
      </c>
      <c r="D485" s="83" t="s">
        <v>166</v>
      </c>
      <c r="E485" s="83">
        <v>3138.37</v>
      </c>
      <c r="F485" s="83">
        <v>3510.56</v>
      </c>
    </row>
    <row r="486" spans="1:6" hidden="1" x14ac:dyDescent="0.25">
      <c r="A486" t="s">
        <v>14</v>
      </c>
      <c r="B486" s="83">
        <v>245</v>
      </c>
      <c r="C486" t="s">
        <v>388</v>
      </c>
      <c r="D486" s="83" t="s">
        <v>164</v>
      </c>
      <c r="E486" s="83">
        <v>27.65</v>
      </c>
      <c r="F486" s="83">
        <v>30.93</v>
      </c>
    </row>
    <row r="487" spans="1:6" hidden="1" x14ac:dyDescent="0.25">
      <c r="A487" t="s">
        <v>14</v>
      </c>
      <c r="B487" s="83">
        <v>41090</v>
      </c>
      <c r="C487" t="s">
        <v>389</v>
      </c>
      <c r="D487" s="83" t="s">
        <v>166</v>
      </c>
      <c r="E487" s="83">
        <v>4883.42</v>
      </c>
      <c r="F487" s="83">
        <v>5462.56</v>
      </c>
    </row>
    <row r="488" spans="1:6" hidden="1" x14ac:dyDescent="0.25">
      <c r="A488" t="s">
        <v>14</v>
      </c>
      <c r="B488" s="83">
        <v>251</v>
      </c>
      <c r="C488" t="s">
        <v>390</v>
      </c>
      <c r="D488" s="83" t="s">
        <v>164</v>
      </c>
      <c r="E488" s="83">
        <v>16.3</v>
      </c>
      <c r="F488" s="83">
        <v>18.23</v>
      </c>
    </row>
    <row r="489" spans="1:6" hidden="1" x14ac:dyDescent="0.25">
      <c r="A489" t="s">
        <v>14</v>
      </c>
      <c r="B489" s="83">
        <v>40975</v>
      </c>
      <c r="C489" t="s">
        <v>391</v>
      </c>
      <c r="D489" s="83" t="s">
        <v>166</v>
      </c>
      <c r="E489" s="83">
        <v>2877.48</v>
      </c>
      <c r="F489" s="83">
        <v>3218.73</v>
      </c>
    </row>
    <row r="490" spans="1:6" hidden="1" x14ac:dyDescent="0.25">
      <c r="A490" t="s">
        <v>14</v>
      </c>
      <c r="B490" s="83">
        <v>6127</v>
      </c>
      <c r="C490" t="s">
        <v>392</v>
      </c>
      <c r="D490" s="83" t="s">
        <v>164</v>
      </c>
      <c r="E490" s="83">
        <v>16.3</v>
      </c>
      <c r="F490" s="83">
        <v>18.23</v>
      </c>
    </row>
    <row r="491" spans="1:6" hidden="1" x14ac:dyDescent="0.25">
      <c r="A491" t="s">
        <v>14</v>
      </c>
      <c r="B491" s="83">
        <v>41072</v>
      </c>
      <c r="C491" t="s">
        <v>393</v>
      </c>
      <c r="D491" s="83" t="s">
        <v>166</v>
      </c>
      <c r="E491" s="83">
        <v>2877.48</v>
      </c>
      <c r="F491" s="83">
        <v>3218.73</v>
      </c>
    </row>
    <row r="492" spans="1:6" hidden="1" x14ac:dyDescent="0.25">
      <c r="A492" t="s">
        <v>14</v>
      </c>
      <c r="B492" s="83">
        <v>6121</v>
      </c>
      <c r="C492" t="s">
        <v>394</v>
      </c>
      <c r="D492" s="83" t="s">
        <v>164</v>
      </c>
      <c r="E492" s="83">
        <v>14.47</v>
      </c>
      <c r="F492" s="83">
        <v>16.190000000000001</v>
      </c>
    </row>
    <row r="493" spans="1:6" hidden="1" x14ac:dyDescent="0.25">
      <c r="A493" t="s">
        <v>14</v>
      </c>
      <c r="B493" s="83">
        <v>41071</v>
      </c>
      <c r="C493" t="s">
        <v>395</v>
      </c>
      <c r="D493" s="83" t="s">
        <v>166</v>
      </c>
      <c r="E493" s="83">
        <v>2557.0300000000002</v>
      </c>
      <c r="F493" s="83">
        <v>2860.27</v>
      </c>
    </row>
    <row r="494" spans="1:6" hidden="1" x14ac:dyDescent="0.25">
      <c r="A494" t="s">
        <v>14</v>
      </c>
      <c r="B494" s="83">
        <v>244</v>
      </c>
      <c r="C494" t="s">
        <v>396</v>
      </c>
      <c r="D494" s="83" t="s">
        <v>164</v>
      </c>
      <c r="E494" s="83">
        <v>18.079999999999998</v>
      </c>
      <c r="F494" s="83">
        <v>20.22</v>
      </c>
    </row>
    <row r="495" spans="1:6" hidden="1" x14ac:dyDescent="0.25">
      <c r="A495" t="s">
        <v>14</v>
      </c>
      <c r="B495" s="83">
        <v>41093</v>
      </c>
      <c r="C495" t="s">
        <v>397</v>
      </c>
      <c r="D495" s="83" t="s">
        <v>166</v>
      </c>
      <c r="E495" s="83">
        <v>3194.35</v>
      </c>
      <c r="F495" s="83">
        <v>3573.18</v>
      </c>
    </row>
    <row r="496" spans="1:6" hidden="1" x14ac:dyDescent="0.25">
      <c r="A496" t="s">
        <v>14</v>
      </c>
      <c r="B496" s="83">
        <v>532</v>
      </c>
      <c r="C496" t="s">
        <v>398</v>
      </c>
      <c r="D496" s="83" t="s">
        <v>164</v>
      </c>
      <c r="E496" s="83">
        <v>33.549999999999997</v>
      </c>
      <c r="F496" s="83">
        <v>37.520000000000003</v>
      </c>
    </row>
    <row r="497" spans="1:6" hidden="1" x14ac:dyDescent="0.25">
      <c r="A497" t="s">
        <v>14</v>
      </c>
      <c r="B497" s="83">
        <v>40931</v>
      </c>
      <c r="C497" t="s">
        <v>399</v>
      </c>
      <c r="D497" s="83" t="s">
        <v>166</v>
      </c>
      <c r="E497" s="83">
        <v>5923.31</v>
      </c>
      <c r="F497" s="83">
        <v>6625.77</v>
      </c>
    </row>
    <row r="498" spans="1:6" hidden="1" x14ac:dyDescent="0.25">
      <c r="A498" t="s">
        <v>14</v>
      </c>
      <c r="B498" s="83">
        <v>36150</v>
      </c>
      <c r="C498" t="s">
        <v>400</v>
      </c>
      <c r="D498" s="83" t="s">
        <v>16</v>
      </c>
      <c r="E498" s="83">
        <v>40.19</v>
      </c>
      <c r="F498" s="83">
        <v>40.19</v>
      </c>
    </row>
    <row r="499" spans="1:6" hidden="1" x14ac:dyDescent="0.25">
      <c r="A499" t="s">
        <v>14</v>
      </c>
      <c r="B499" s="83">
        <v>45262</v>
      </c>
      <c r="C499" t="s">
        <v>28340</v>
      </c>
      <c r="D499" s="83" t="s">
        <v>16</v>
      </c>
      <c r="E499" s="83">
        <v>11.96</v>
      </c>
      <c r="F499" s="83">
        <v>11.96</v>
      </c>
    </row>
    <row r="500" spans="1:6" hidden="1" x14ac:dyDescent="0.25">
      <c r="A500" t="s">
        <v>14</v>
      </c>
      <c r="B500" s="83">
        <v>4760</v>
      </c>
      <c r="C500" t="s">
        <v>401</v>
      </c>
      <c r="D500" s="83" t="s">
        <v>164</v>
      </c>
      <c r="E500" s="83">
        <v>23.37</v>
      </c>
      <c r="F500" s="83">
        <v>26.14</v>
      </c>
    </row>
    <row r="501" spans="1:6" hidden="1" x14ac:dyDescent="0.25">
      <c r="A501" t="s">
        <v>14</v>
      </c>
      <c r="B501" s="83">
        <v>41069</v>
      </c>
      <c r="C501" t="s">
        <v>402</v>
      </c>
      <c r="D501" s="83" t="s">
        <v>166</v>
      </c>
      <c r="E501" s="83">
        <v>4128.49</v>
      </c>
      <c r="F501" s="83">
        <v>4618.1000000000004</v>
      </c>
    </row>
    <row r="502" spans="1:6" hidden="1" x14ac:dyDescent="0.25">
      <c r="A502" t="s">
        <v>14</v>
      </c>
      <c r="B502" s="83">
        <v>10422</v>
      </c>
      <c r="C502" t="s">
        <v>403</v>
      </c>
      <c r="D502" s="83" t="s">
        <v>16</v>
      </c>
      <c r="E502" s="83">
        <v>443</v>
      </c>
      <c r="F502" s="83">
        <v>443</v>
      </c>
    </row>
    <row r="503" spans="1:6" hidden="1" x14ac:dyDescent="0.25">
      <c r="A503" t="s">
        <v>14</v>
      </c>
      <c r="B503" s="83">
        <v>44019</v>
      </c>
      <c r="C503" t="s">
        <v>404</v>
      </c>
      <c r="D503" s="83" t="s">
        <v>16</v>
      </c>
      <c r="E503" s="83">
        <v>613.22</v>
      </c>
      <c r="F503" s="83">
        <v>613.22</v>
      </c>
    </row>
    <row r="504" spans="1:6" hidden="1" x14ac:dyDescent="0.25">
      <c r="A504" t="s">
        <v>14</v>
      </c>
      <c r="B504" s="83">
        <v>36520</v>
      </c>
      <c r="C504" t="s">
        <v>405</v>
      </c>
      <c r="D504" s="83" t="s">
        <v>16</v>
      </c>
      <c r="E504" s="83">
        <v>745.61</v>
      </c>
      <c r="F504" s="83">
        <v>745.61</v>
      </c>
    </row>
    <row r="505" spans="1:6" hidden="1" x14ac:dyDescent="0.25">
      <c r="A505" t="s">
        <v>14</v>
      </c>
      <c r="B505" s="83">
        <v>42319</v>
      </c>
      <c r="C505" t="s">
        <v>406</v>
      </c>
      <c r="D505" s="83" t="s">
        <v>16</v>
      </c>
      <c r="E505" s="83">
        <v>668.1</v>
      </c>
      <c r="F505" s="83">
        <v>668.1</v>
      </c>
    </row>
    <row r="506" spans="1:6" hidden="1" x14ac:dyDescent="0.25">
      <c r="A506" t="s">
        <v>14</v>
      </c>
      <c r="B506" s="83">
        <v>10420</v>
      </c>
      <c r="C506" t="s">
        <v>407</v>
      </c>
      <c r="D506" s="83" t="s">
        <v>16</v>
      </c>
      <c r="E506" s="83">
        <v>237</v>
      </c>
      <c r="F506" s="83">
        <v>237</v>
      </c>
    </row>
    <row r="507" spans="1:6" hidden="1" x14ac:dyDescent="0.25">
      <c r="A507" t="s">
        <v>14</v>
      </c>
      <c r="B507" s="83">
        <v>10421</v>
      </c>
      <c r="C507" t="s">
        <v>408</v>
      </c>
      <c r="D507" s="83" t="s">
        <v>16</v>
      </c>
      <c r="E507" s="83">
        <v>260.43</v>
      </c>
      <c r="F507" s="83">
        <v>260.43</v>
      </c>
    </row>
    <row r="508" spans="1:6" hidden="1" x14ac:dyDescent="0.25">
      <c r="A508" t="s">
        <v>14</v>
      </c>
      <c r="B508" s="83">
        <v>11786</v>
      </c>
      <c r="C508" t="s">
        <v>409</v>
      </c>
      <c r="D508" s="83" t="s">
        <v>16</v>
      </c>
      <c r="E508" s="83">
        <v>525.13</v>
      </c>
      <c r="F508" s="83">
        <v>525.13</v>
      </c>
    </row>
    <row r="509" spans="1:6" hidden="1" x14ac:dyDescent="0.25">
      <c r="A509" t="s">
        <v>14</v>
      </c>
      <c r="B509" s="83">
        <v>45195</v>
      </c>
      <c r="C509" t="s">
        <v>28341</v>
      </c>
      <c r="D509" s="83" t="s">
        <v>16</v>
      </c>
      <c r="E509" s="83">
        <v>5512.5</v>
      </c>
      <c r="F509" s="83">
        <v>5512.5</v>
      </c>
    </row>
    <row r="510" spans="1:6" hidden="1" x14ac:dyDescent="0.25">
      <c r="A510" t="s">
        <v>14</v>
      </c>
      <c r="B510" s="83">
        <v>45226</v>
      </c>
      <c r="C510" t="s">
        <v>28342</v>
      </c>
      <c r="D510" s="83" t="s">
        <v>16</v>
      </c>
      <c r="E510" s="83">
        <v>17.57</v>
      </c>
      <c r="F510" s="83">
        <v>17.57</v>
      </c>
    </row>
    <row r="511" spans="1:6" hidden="1" x14ac:dyDescent="0.25">
      <c r="A511" t="s">
        <v>14</v>
      </c>
      <c r="B511" s="83">
        <v>4815</v>
      </c>
      <c r="C511" t="s">
        <v>410</v>
      </c>
      <c r="D511" s="83" t="s">
        <v>16</v>
      </c>
      <c r="E511" s="83">
        <v>9.84</v>
      </c>
      <c r="F511" s="83">
        <v>9.84</v>
      </c>
    </row>
    <row r="512" spans="1:6" hidden="1" x14ac:dyDescent="0.25">
      <c r="A512" t="s">
        <v>14</v>
      </c>
      <c r="B512" s="83">
        <v>541</v>
      </c>
      <c r="C512" t="s">
        <v>411</v>
      </c>
      <c r="D512" s="83" t="s">
        <v>16</v>
      </c>
      <c r="E512" s="83">
        <v>225</v>
      </c>
      <c r="F512" s="83">
        <v>225</v>
      </c>
    </row>
    <row r="513" spans="1:6" hidden="1" x14ac:dyDescent="0.25">
      <c r="A513" t="s">
        <v>14</v>
      </c>
      <c r="B513" s="83">
        <v>542</v>
      </c>
      <c r="C513" t="s">
        <v>412</v>
      </c>
      <c r="D513" s="83" t="s">
        <v>16</v>
      </c>
      <c r="E513" s="83">
        <v>282.04000000000002</v>
      </c>
      <c r="F513" s="83">
        <v>282.04000000000002</v>
      </c>
    </row>
    <row r="514" spans="1:6" hidden="1" x14ac:dyDescent="0.25">
      <c r="A514" t="s">
        <v>14</v>
      </c>
      <c r="B514" s="83">
        <v>540</v>
      </c>
      <c r="C514" t="s">
        <v>413</v>
      </c>
      <c r="D514" s="83" t="s">
        <v>16</v>
      </c>
      <c r="E514" s="83">
        <v>635.57000000000005</v>
      </c>
      <c r="F514" s="83">
        <v>635.57000000000005</v>
      </c>
    </row>
    <row r="515" spans="1:6" hidden="1" x14ac:dyDescent="0.25">
      <c r="A515" t="s">
        <v>14</v>
      </c>
      <c r="B515" s="83">
        <v>38364</v>
      </c>
      <c r="C515" t="s">
        <v>414</v>
      </c>
      <c r="D515" s="83" t="s">
        <v>16</v>
      </c>
      <c r="E515" s="83">
        <v>653.39</v>
      </c>
      <c r="F515" s="83">
        <v>653.39</v>
      </c>
    </row>
    <row r="516" spans="1:6" hidden="1" x14ac:dyDescent="0.25">
      <c r="A516" t="s">
        <v>14</v>
      </c>
      <c r="B516" s="83">
        <v>11692</v>
      </c>
      <c r="C516" t="s">
        <v>415</v>
      </c>
      <c r="D516" s="83" t="s">
        <v>416</v>
      </c>
      <c r="E516" s="83">
        <v>390.89</v>
      </c>
      <c r="F516" s="83">
        <v>390.89</v>
      </c>
    </row>
    <row r="517" spans="1:6" hidden="1" x14ac:dyDescent="0.25">
      <c r="A517" t="s">
        <v>14</v>
      </c>
      <c r="B517" s="83">
        <v>1746</v>
      </c>
      <c r="C517" t="s">
        <v>417</v>
      </c>
      <c r="D517" s="83" t="s">
        <v>16</v>
      </c>
      <c r="E517" s="83">
        <v>277.45</v>
      </c>
      <c r="F517" s="83">
        <v>277.45</v>
      </c>
    </row>
    <row r="518" spans="1:6" hidden="1" x14ac:dyDescent="0.25">
      <c r="A518" t="s">
        <v>14</v>
      </c>
      <c r="B518" s="83">
        <v>1748</v>
      </c>
      <c r="C518" t="s">
        <v>418</v>
      </c>
      <c r="D518" s="83" t="s">
        <v>16</v>
      </c>
      <c r="E518" s="83">
        <v>368.94</v>
      </c>
      <c r="F518" s="83">
        <v>368.94</v>
      </c>
    </row>
    <row r="519" spans="1:6" hidden="1" x14ac:dyDescent="0.25">
      <c r="A519" t="s">
        <v>14</v>
      </c>
      <c r="B519" s="83">
        <v>1749</v>
      </c>
      <c r="C519" t="s">
        <v>419</v>
      </c>
      <c r="D519" s="83" t="s">
        <v>16</v>
      </c>
      <c r="E519" s="83">
        <v>534.53</v>
      </c>
      <c r="F519" s="83">
        <v>534.53</v>
      </c>
    </row>
    <row r="520" spans="1:6" hidden="1" x14ac:dyDescent="0.25">
      <c r="A520" t="s">
        <v>14</v>
      </c>
      <c r="B520" s="83">
        <v>37412</v>
      </c>
      <c r="C520" t="s">
        <v>420</v>
      </c>
      <c r="D520" s="83" t="s">
        <v>16</v>
      </c>
      <c r="E520" s="83">
        <v>271.20999999999998</v>
      </c>
      <c r="F520" s="83">
        <v>271.20999999999998</v>
      </c>
    </row>
    <row r="521" spans="1:6" hidden="1" x14ac:dyDescent="0.25">
      <c r="A521" t="s">
        <v>14</v>
      </c>
      <c r="B521" s="83">
        <v>1745</v>
      </c>
      <c r="C521" t="s">
        <v>421</v>
      </c>
      <c r="D521" s="83" t="s">
        <v>16</v>
      </c>
      <c r="E521" s="83">
        <v>322.5</v>
      </c>
      <c r="F521" s="83">
        <v>322.5</v>
      </c>
    </row>
    <row r="522" spans="1:6" hidden="1" x14ac:dyDescent="0.25">
      <c r="A522" t="s">
        <v>14</v>
      </c>
      <c r="B522" s="83">
        <v>1750</v>
      </c>
      <c r="C522" t="s">
        <v>422</v>
      </c>
      <c r="D522" s="83" t="s">
        <v>16</v>
      </c>
      <c r="E522" s="83">
        <v>753.64</v>
      </c>
      <c r="F522" s="83">
        <v>753.64</v>
      </c>
    </row>
    <row r="523" spans="1:6" hidden="1" x14ac:dyDescent="0.25">
      <c r="A523" t="s">
        <v>14</v>
      </c>
      <c r="B523" s="83">
        <v>11687</v>
      </c>
      <c r="C523" t="s">
        <v>423</v>
      </c>
      <c r="D523" s="83" t="s">
        <v>60</v>
      </c>
      <c r="E523" s="83">
        <v>1200.77</v>
      </c>
      <c r="F523" s="83">
        <v>1200.77</v>
      </c>
    </row>
    <row r="524" spans="1:6" hidden="1" x14ac:dyDescent="0.25">
      <c r="A524" t="s">
        <v>14</v>
      </c>
      <c r="B524" s="83">
        <v>11689</v>
      </c>
      <c r="C524" t="s">
        <v>424</v>
      </c>
      <c r="D524" s="83" t="s">
        <v>60</v>
      </c>
      <c r="E524" s="83">
        <v>1504.5</v>
      </c>
      <c r="F524" s="83">
        <v>1504.5</v>
      </c>
    </row>
    <row r="525" spans="1:6" hidden="1" x14ac:dyDescent="0.25">
      <c r="A525" t="s">
        <v>14</v>
      </c>
      <c r="B525" s="83">
        <v>11693</v>
      </c>
      <c r="C525" t="s">
        <v>425</v>
      </c>
      <c r="D525" s="83" t="s">
        <v>416</v>
      </c>
      <c r="E525" s="83">
        <v>249.48</v>
      </c>
      <c r="F525" s="83">
        <v>249.48</v>
      </c>
    </row>
    <row r="526" spans="1:6" hidden="1" x14ac:dyDescent="0.25">
      <c r="A526" t="s">
        <v>14</v>
      </c>
      <c r="B526" s="83">
        <v>36215</v>
      </c>
      <c r="C526" t="s">
        <v>426</v>
      </c>
      <c r="D526" s="83" t="s">
        <v>16</v>
      </c>
    </row>
    <row r="527" spans="1:6" hidden="1" x14ac:dyDescent="0.25">
      <c r="A527" t="s">
        <v>14</v>
      </c>
      <c r="B527" s="83">
        <v>42439</v>
      </c>
      <c r="C527" t="s">
        <v>427</v>
      </c>
      <c r="D527" s="83" t="s">
        <v>16</v>
      </c>
    </row>
    <row r="528" spans="1:6" hidden="1" x14ac:dyDescent="0.25">
      <c r="A528" t="s">
        <v>14</v>
      </c>
      <c r="B528" s="83">
        <v>38381</v>
      </c>
      <c r="C528" t="s">
        <v>428</v>
      </c>
      <c r="D528" s="83" t="s">
        <v>16</v>
      </c>
      <c r="E528" s="83">
        <v>14.06</v>
      </c>
      <c r="F528" s="83">
        <v>14.06</v>
      </c>
    </row>
    <row r="529" spans="1:6" hidden="1" x14ac:dyDescent="0.25">
      <c r="A529" t="s">
        <v>14</v>
      </c>
      <c r="B529" s="83">
        <v>39621</v>
      </c>
      <c r="C529" t="s">
        <v>429</v>
      </c>
      <c r="D529" s="83" t="s">
        <v>430</v>
      </c>
      <c r="E529" s="83">
        <v>1216.01</v>
      </c>
      <c r="F529" s="83">
        <v>1216.01</v>
      </c>
    </row>
    <row r="530" spans="1:6" hidden="1" x14ac:dyDescent="0.25">
      <c r="A530" t="s">
        <v>14</v>
      </c>
      <c r="B530" s="83">
        <v>39624</v>
      </c>
      <c r="C530" t="s">
        <v>431</v>
      </c>
      <c r="D530" s="83" t="s">
        <v>430</v>
      </c>
      <c r="E530" s="83">
        <v>1341.39</v>
      </c>
      <c r="F530" s="83">
        <v>1341.39</v>
      </c>
    </row>
    <row r="531" spans="1:6" hidden="1" x14ac:dyDescent="0.25">
      <c r="A531" t="s">
        <v>14</v>
      </c>
      <c r="B531" s="83">
        <v>39615</v>
      </c>
      <c r="C531" t="s">
        <v>432</v>
      </c>
      <c r="D531" s="83" t="s">
        <v>16</v>
      </c>
      <c r="E531" s="83">
        <v>542.04</v>
      </c>
      <c r="F531" s="83">
        <v>542.04</v>
      </c>
    </row>
    <row r="532" spans="1:6" hidden="1" x14ac:dyDescent="0.25">
      <c r="A532" t="s">
        <v>14</v>
      </c>
      <c r="B532" s="83">
        <v>39620</v>
      </c>
      <c r="C532" t="s">
        <v>433</v>
      </c>
      <c r="D532" s="83" t="s">
        <v>16</v>
      </c>
      <c r="E532" s="83">
        <v>827.85</v>
      </c>
      <c r="F532" s="83">
        <v>827.85</v>
      </c>
    </row>
    <row r="533" spans="1:6" hidden="1" x14ac:dyDescent="0.25">
      <c r="A533" t="s">
        <v>14</v>
      </c>
      <c r="B533" s="83">
        <v>39623</v>
      </c>
      <c r="C533" t="s">
        <v>434</v>
      </c>
      <c r="D533" s="83" t="s">
        <v>16</v>
      </c>
      <c r="E533" s="83">
        <v>886.7</v>
      </c>
      <c r="F533" s="83">
        <v>886.7</v>
      </c>
    </row>
    <row r="534" spans="1:6" hidden="1" x14ac:dyDescent="0.25">
      <c r="A534" t="s">
        <v>14</v>
      </c>
      <c r="B534" s="83">
        <v>546</v>
      </c>
      <c r="C534" t="s">
        <v>435</v>
      </c>
      <c r="D534" s="83" t="s">
        <v>64</v>
      </c>
      <c r="E534" s="83">
        <v>8.5</v>
      </c>
      <c r="F534" s="83">
        <v>8.5</v>
      </c>
    </row>
    <row r="535" spans="1:6" hidden="1" x14ac:dyDescent="0.25">
      <c r="A535" t="s">
        <v>14</v>
      </c>
      <c r="B535" s="83">
        <v>566</v>
      </c>
      <c r="C535" t="s">
        <v>436</v>
      </c>
      <c r="D535" s="83" t="s">
        <v>60</v>
      </c>
      <c r="E535" s="83">
        <v>4.03</v>
      </c>
      <c r="F535" s="83">
        <v>4.03</v>
      </c>
    </row>
    <row r="536" spans="1:6" hidden="1" x14ac:dyDescent="0.25">
      <c r="A536" t="s">
        <v>14</v>
      </c>
      <c r="B536" s="83">
        <v>565</v>
      </c>
      <c r="C536" t="s">
        <v>437</v>
      </c>
      <c r="D536" s="83" t="s">
        <v>60</v>
      </c>
      <c r="E536" s="83">
        <v>14.7</v>
      </c>
      <c r="F536" s="83">
        <v>14.7</v>
      </c>
    </row>
    <row r="537" spans="1:6" hidden="1" x14ac:dyDescent="0.25">
      <c r="A537" t="s">
        <v>14</v>
      </c>
      <c r="B537" s="83">
        <v>555</v>
      </c>
      <c r="C537" t="s">
        <v>438</v>
      </c>
      <c r="D537" s="83" t="s">
        <v>60</v>
      </c>
      <c r="E537" s="83">
        <v>10.42</v>
      </c>
      <c r="F537" s="83">
        <v>10.42</v>
      </c>
    </row>
    <row r="538" spans="1:6" hidden="1" x14ac:dyDescent="0.25">
      <c r="A538" t="s">
        <v>14</v>
      </c>
      <c r="B538" s="83">
        <v>557</v>
      </c>
      <c r="C538" t="s">
        <v>439</v>
      </c>
      <c r="D538" s="83" t="s">
        <v>60</v>
      </c>
      <c r="E538" s="83">
        <v>32.700000000000003</v>
      </c>
      <c r="F538" s="83">
        <v>32.700000000000003</v>
      </c>
    </row>
    <row r="539" spans="1:6" hidden="1" x14ac:dyDescent="0.25">
      <c r="A539" t="s">
        <v>14</v>
      </c>
      <c r="B539" s="83">
        <v>552</v>
      </c>
      <c r="C539" t="s">
        <v>440</v>
      </c>
      <c r="D539" s="83" t="s">
        <v>60</v>
      </c>
      <c r="E539" s="83">
        <v>16.22</v>
      </c>
      <c r="F539" s="83">
        <v>16.22</v>
      </c>
    </row>
    <row r="540" spans="1:6" hidden="1" x14ac:dyDescent="0.25">
      <c r="A540" t="s">
        <v>14</v>
      </c>
      <c r="B540" s="83">
        <v>563</v>
      </c>
      <c r="C540" t="s">
        <v>441</v>
      </c>
      <c r="D540" s="83" t="s">
        <v>60</v>
      </c>
      <c r="E540" s="83">
        <v>24.38</v>
      </c>
      <c r="F540" s="83">
        <v>24.38</v>
      </c>
    </row>
    <row r="541" spans="1:6" hidden="1" x14ac:dyDescent="0.25">
      <c r="A541" t="s">
        <v>14</v>
      </c>
      <c r="B541" s="83">
        <v>549</v>
      </c>
      <c r="C541" t="s">
        <v>442</v>
      </c>
      <c r="D541" s="83" t="s">
        <v>60</v>
      </c>
      <c r="E541" s="83">
        <v>43.88</v>
      </c>
      <c r="F541" s="83">
        <v>43.88</v>
      </c>
    </row>
    <row r="542" spans="1:6" hidden="1" x14ac:dyDescent="0.25">
      <c r="A542" t="s">
        <v>14</v>
      </c>
      <c r="B542" s="83">
        <v>551</v>
      </c>
      <c r="C542" t="s">
        <v>443</v>
      </c>
      <c r="D542" s="83" t="s">
        <v>60</v>
      </c>
      <c r="E542" s="83">
        <v>86.89</v>
      </c>
      <c r="F542" s="83">
        <v>86.89</v>
      </c>
    </row>
    <row r="543" spans="1:6" hidden="1" x14ac:dyDescent="0.25">
      <c r="A543" t="s">
        <v>14</v>
      </c>
      <c r="B543" s="83">
        <v>559</v>
      </c>
      <c r="C543" t="s">
        <v>444</v>
      </c>
      <c r="D543" s="83" t="s">
        <v>60</v>
      </c>
      <c r="E543" s="83">
        <v>21.72</v>
      </c>
      <c r="F543" s="83">
        <v>21.72</v>
      </c>
    </row>
    <row r="544" spans="1:6" hidden="1" x14ac:dyDescent="0.25">
      <c r="A544" t="s">
        <v>14</v>
      </c>
      <c r="B544" s="83">
        <v>560</v>
      </c>
      <c r="C544" t="s">
        <v>445</v>
      </c>
      <c r="D544" s="83" t="s">
        <v>60</v>
      </c>
      <c r="E544" s="83">
        <v>27.17</v>
      </c>
      <c r="F544" s="83">
        <v>27.17</v>
      </c>
    </row>
    <row r="545" spans="1:6" hidden="1" x14ac:dyDescent="0.25">
      <c r="A545" t="s">
        <v>14</v>
      </c>
      <c r="B545" s="83">
        <v>547</v>
      </c>
      <c r="C545" t="s">
        <v>446</v>
      </c>
      <c r="D545" s="83" t="s">
        <v>60</v>
      </c>
      <c r="E545" s="83">
        <v>32.54</v>
      </c>
      <c r="F545" s="83">
        <v>32.54</v>
      </c>
    </row>
    <row r="546" spans="1:6" hidden="1" x14ac:dyDescent="0.25">
      <c r="A546" t="s">
        <v>14</v>
      </c>
      <c r="B546" s="83">
        <v>36207</v>
      </c>
      <c r="C546" t="s">
        <v>447</v>
      </c>
      <c r="D546" s="83" t="s">
        <v>16</v>
      </c>
    </row>
    <row r="547" spans="1:6" hidden="1" x14ac:dyDescent="0.25">
      <c r="A547" t="s">
        <v>14</v>
      </c>
      <c r="B547" s="83">
        <v>36209</v>
      </c>
      <c r="C547" t="s">
        <v>448</v>
      </c>
      <c r="D547" s="83" t="s">
        <v>16</v>
      </c>
    </row>
    <row r="548" spans="1:6" hidden="1" x14ac:dyDescent="0.25">
      <c r="A548" t="s">
        <v>14</v>
      </c>
      <c r="B548" s="83">
        <v>36210</v>
      </c>
      <c r="C548" t="s">
        <v>449</v>
      </c>
      <c r="D548" s="83" t="s">
        <v>16</v>
      </c>
    </row>
    <row r="549" spans="1:6" hidden="1" x14ac:dyDescent="0.25">
      <c r="A549" t="s">
        <v>14</v>
      </c>
      <c r="B549" s="83">
        <v>36204</v>
      </c>
      <c r="C549" t="s">
        <v>450</v>
      </c>
      <c r="D549" s="83" t="s">
        <v>16</v>
      </c>
    </row>
    <row r="550" spans="1:6" hidden="1" x14ac:dyDescent="0.25">
      <c r="A550" t="s">
        <v>14</v>
      </c>
      <c r="B550" s="83">
        <v>36205</v>
      </c>
      <c r="C550" t="s">
        <v>451</v>
      </c>
      <c r="D550" s="83" t="s">
        <v>16</v>
      </c>
    </row>
    <row r="551" spans="1:6" hidden="1" x14ac:dyDescent="0.25">
      <c r="A551" t="s">
        <v>14</v>
      </c>
      <c r="B551" s="83">
        <v>36081</v>
      </c>
      <c r="C551" t="s">
        <v>452</v>
      </c>
      <c r="D551" s="83" t="s">
        <v>16</v>
      </c>
    </row>
    <row r="552" spans="1:6" hidden="1" x14ac:dyDescent="0.25">
      <c r="A552" t="s">
        <v>14</v>
      </c>
      <c r="B552" s="83">
        <v>36206</v>
      </c>
      <c r="C552" t="s">
        <v>453</v>
      </c>
      <c r="D552" s="83" t="s">
        <v>16</v>
      </c>
    </row>
    <row r="553" spans="1:6" hidden="1" x14ac:dyDescent="0.25">
      <c r="A553" t="s">
        <v>14</v>
      </c>
      <c r="B553" s="83">
        <v>36218</v>
      </c>
      <c r="C553" t="s">
        <v>454</v>
      </c>
      <c r="D553" s="83" t="s">
        <v>16</v>
      </c>
    </row>
    <row r="554" spans="1:6" hidden="1" x14ac:dyDescent="0.25">
      <c r="A554" t="s">
        <v>14</v>
      </c>
      <c r="B554" s="83">
        <v>36220</v>
      </c>
      <c r="C554" t="s">
        <v>455</v>
      </c>
      <c r="D554" s="83" t="s">
        <v>16</v>
      </c>
    </row>
    <row r="555" spans="1:6" hidden="1" x14ac:dyDescent="0.25">
      <c r="A555" t="s">
        <v>14</v>
      </c>
      <c r="B555" s="83">
        <v>36080</v>
      </c>
      <c r="C555" t="s">
        <v>456</v>
      </c>
      <c r="D555" s="83" t="s">
        <v>16</v>
      </c>
    </row>
    <row r="556" spans="1:6" hidden="1" x14ac:dyDescent="0.25">
      <c r="A556" t="s">
        <v>14</v>
      </c>
      <c r="B556" s="83">
        <v>36223</v>
      </c>
      <c r="C556" t="s">
        <v>457</v>
      </c>
      <c r="D556" s="83" t="s">
        <v>16</v>
      </c>
    </row>
    <row r="557" spans="1:6" hidden="1" x14ac:dyDescent="0.25">
      <c r="A557" t="s">
        <v>14</v>
      </c>
      <c r="B557" s="83">
        <v>38127</v>
      </c>
      <c r="C557" t="s">
        <v>458</v>
      </c>
      <c r="D557" s="83" t="s">
        <v>16</v>
      </c>
      <c r="E557" s="83">
        <v>430.41</v>
      </c>
      <c r="F557" s="83">
        <v>430.41</v>
      </c>
    </row>
    <row r="558" spans="1:6" hidden="1" x14ac:dyDescent="0.25">
      <c r="A558" t="s">
        <v>14</v>
      </c>
      <c r="B558" s="83">
        <v>38060</v>
      </c>
      <c r="C558" t="s">
        <v>459</v>
      </c>
      <c r="D558" s="83" t="s">
        <v>16</v>
      </c>
      <c r="E558" s="83">
        <v>48.8</v>
      </c>
      <c r="F558" s="83">
        <v>48.8</v>
      </c>
    </row>
    <row r="559" spans="1:6" hidden="1" x14ac:dyDescent="0.25">
      <c r="A559" t="s">
        <v>14</v>
      </c>
      <c r="B559" s="83">
        <v>10956</v>
      </c>
      <c r="C559" t="s">
        <v>460</v>
      </c>
      <c r="D559" s="83" t="s">
        <v>16</v>
      </c>
      <c r="E559" s="83">
        <v>53.51</v>
      </c>
      <c r="F559" s="83">
        <v>53.51</v>
      </c>
    </row>
    <row r="560" spans="1:6" hidden="1" x14ac:dyDescent="0.25">
      <c r="A560" t="s">
        <v>14</v>
      </c>
      <c r="B560" s="83">
        <v>39380</v>
      </c>
      <c r="C560" t="s">
        <v>461</v>
      </c>
      <c r="D560" s="83" t="s">
        <v>16</v>
      </c>
    </row>
    <row r="561" spans="1:6" hidden="1" x14ac:dyDescent="0.25">
      <c r="A561" t="s">
        <v>14</v>
      </c>
      <c r="B561" s="83">
        <v>44172</v>
      </c>
      <c r="C561" t="s">
        <v>462</v>
      </c>
      <c r="D561" s="83" t="s">
        <v>16</v>
      </c>
      <c r="E561" s="83">
        <v>7.83</v>
      </c>
      <c r="F561" s="83">
        <v>7.83</v>
      </c>
    </row>
    <row r="562" spans="1:6" hidden="1" x14ac:dyDescent="0.25">
      <c r="A562" t="s">
        <v>14</v>
      </c>
      <c r="B562" s="83">
        <v>37597</v>
      </c>
      <c r="C562" t="s">
        <v>463</v>
      </c>
      <c r="D562" s="83" t="s">
        <v>16</v>
      </c>
    </row>
    <row r="563" spans="1:6" hidden="1" x14ac:dyDescent="0.25">
      <c r="A563" t="s">
        <v>14</v>
      </c>
      <c r="B563" s="83">
        <v>183</v>
      </c>
      <c r="C563" t="s">
        <v>464</v>
      </c>
      <c r="D563" s="83" t="s">
        <v>465</v>
      </c>
      <c r="E563" s="83">
        <v>215.95</v>
      </c>
      <c r="F563" s="83">
        <v>215.95</v>
      </c>
    </row>
    <row r="564" spans="1:6" hidden="1" x14ac:dyDescent="0.25">
      <c r="A564" t="s">
        <v>14</v>
      </c>
      <c r="B564" s="83">
        <v>184</v>
      </c>
      <c r="C564" t="s">
        <v>466</v>
      </c>
      <c r="D564" s="83" t="s">
        <v>465</v>
      </c>
      <c r="E564" s="83">
        <v>133.74</v>
      </c>
      <c r="F564" s="83">
        <v>133.74</v>
      </c>
    </row>
    <row r="565" spans="1:6" hidden="1" x14ac:dyDescent="0.25">
      <c r="A565" t="s">
        <v>14</v>
      </c>
      <c r="B565" s="83">
        <v>181</v>
      </c>
      <c r="C565" t="s">
        <v>467</v>
      </c>
      <c r="D565" s="83" t="s">
        <v>465</v>
      </c>
      <c r="E565" s="83">
        <v>288.39</v>
      </c>
      <c r="F565" s="83">
        <v>288.39</v>
      </c>
    </row>
    <row r="566" spans="1:6" hidden="1" x14ac:dyDescent="0.25">
      <c r="A566" t="s">
        <v>14</v>
      </c>
      <c r="B566" s="83">
        <v>20001</v>
      </c>
      <c r="C566" t="s">
        <v>468</v>
      </c>
      <c r="D566" s="83" t="s">
        <v>465</v>
      </c>
      <c r="E566" s="83">
        <v>167.18</v>
      </c>
      <c r="F566" s="83">
        <v>167.18</v>
      </c>
    </row>
    <row r="567" spans="1:6" hidden="1" x14ac:dyDescent="0.25">
      <c r="A567" t="s">
        <v>14</v>
      </c>
      <c r="B567" s="83">
        <v>39837</v>
      </c>
      <c r="C567" t="s">
        <v>469</v>
      </c>
      <c r="D567" s="83" t="s">
        <v>465</v>
      </c>
      <c r="E567" s="83">
        <v>442.23</v>
      </c>
      <c r="F567" s="83">
        <v>442.23</v>
      </c>
    </row>
    <row r="568" spans="1:6" hidden="1" x14ac:dyDescent="0.25">
      <c r="A568" t="s">
        <v>14</v>
      </c>
      <c r="B568" s="83">
        <v>43366</v>
      </c>
      <c r="C568" t="s">
        <v>28343</v>
      </c>
      <c r="D568" s="83" t="s">
        <v>64</v>
      </c>
    </row>
    <row r="569" spans="1:6" hidden="1" x14ac:dyDescent="0.25">
      <c r="A569" t="s">
        <v>14</v>
      </c>
      <c r="B569" s="83">
        <v>10535</v>
      </c>
      <c r="C569" t="s">
        <v>39071</v>
      </c>
      <c r="D569" s="83" t="s">
        <v>16</v>
      </c>
      <c r="E569" s="83">
        <v>6135</v>
      </c>
      <c r="F569" s="83">
        <v>6135</v>
      </c>
    </row>
    <row r="570" spans="1:6" hidden="1" x14ac:dyDescent="0.25">
      <c r="A570" t="s">
        <v>14</v>
      </c>
      <c r="B570" s="83">
        <v>10537</v>
      </c>
      <c r="C570" t="s">
        <v>39072</v>
      </c>
      <c r="D570" s="83" t="s">
        <v>16</v>
      </c>
      <c r="E570" s="83">
        <v>8366.4699999999993</v>
      </c>
      <c r="F570" s="83">
        <v>8366.4699999999993</v>
      </c>
    </row>
    <row r="571" spans="1:6" hidden="1" x14ac:dyDescent="0.25">
      <c r="A571" t="s">
        <v>14</v>
      </c>
      <c r="B571" s="83">
        <v>13891</v>
      </c>
      <c r="C571" t="s">
        <v>39073</v>
      </c>
      <c r="D571" s="83" t="s">
        <v>16</v>
      </c>
      <c r="E571" s="83">
        <v>7673.94</v>
      </c>
      <c r="F571" s="83">
        <v>7673.94</v>
      </c>
    </row>
    <row r="572" spans="1:6" hidden="1" x14ac:dyDescent="0.25">
      <c r="A572" t="s">
        <v>14</v>
      </c>
      <c r="B572" s="83">
        <v>36396</v>
      </c>
      <c r="C572" t="s">
        <v>39074</v>
      </c>
      <c r="D572" s="83" t="s">
        <v>16</v>
      </c>
      <c r="E572" s="83">
        <v>7018.85</v>
      </c>
      <c r="F572" s="83">
        <v>7018.85</v>
      </c>
    </row>
    <row r="573" spans="1:6" hidden="1" x14ac:dyDescent="0.25">
      <c r="A573" t="s">
        <v>14</v>
      </c>
      <c r="B573" s="83">
        <v>36397</v>
      </c>
      <c r="C573" t="s">
        <v>39075</v>
      </c>
      <c r="D573" s="83" t="s">
        <v>16</v>
      </c>
      <c r="E573" s="83">
        <v>24955.93</v>
      </c>
      <c r="F573" s="83">
        <v>24955.93</v>
      </c>
    </row>
    <row r="574" spans="1:6" hidden="1" x14ac:dyDescent="0.25">
      <c r="A574" t="s">
        <v>14</v>
      </c>
      <c r="B574" s="83">
        <v>36398</v>
      </c>
      <c r="C574" t="s">
        <v>39076</v>
      </c>
      <c r="D574" s="83" t="s">
        <v>16</v>
      </c>
      <c r="E574" s="83">
        <v>30331.85</v>
      </c>
      <c r="F574" s="83">
        <v>30331.85</v>
      </c>
    </row>
    <row r="575" spans="1:6" hidden="1" x14ac:dyDescent="0.25">
      <c r="A575" t="s">
        <v>14</v>
      </c>
      <c r="B575" s="83">
        <v>44492</v>
      </c>
      <c r="C575" t="s">
        <v>39077</v>
      </c>
      <c r="D575" s="83" t="s">
        <v>16</v>
      </c>
      <c r="E575" s="83">
        <v>33378.550000000003</v>
      </c>
      <c r="F575" s="83">
        <v>33378.550000000003</v>
      </c>
    </row>
    <row r="576" spans="1:6" hidden="1" x14ac:dyDescent="0.25">
      <c r="A576" t="s">
        <v>14</v>
      </c>
      <c r="B576" s="83">
        <v>647</v>
      </c>
      <c r="C576" t="s">
        <v>470</v>
      </c>
      <c r="D576" s="83" t="s">
        <v>164</v>
      </c>
      <c r="E576" s="83">
        <v>19.2</v>
      </c>
      <c r="F576" s="83">
        <v>21.48</v>
      </c>
    </row>
    <row r="577" spans="1:6" hidden="1" x14ac:dyDescent="0.25">
      <c r="A577" t="s">
        <v>14</v>
      </c>
      <c r="B577" s="83">
        <v>40920</v>
      </c>
      <c r="C577" t="s">
        <v>471</v>
      </c>
      <c r="D577" s="83" t="s">
        <v>166</v>
      </c>
      <c r="E577" s="83">
        <v>3390.75</v>
      </c>
      <c r="F577" s="83">
        <v>3792.87</v>
      </c>
    </row>
    <row r="578" spans="1:6" hidden="1" x14ac:dyDescent="0.25">
      <c r="A578" t="s">
        <v>14</v>
      </c>
      <c r="B578" s="83">
        <v>715</v>
      </c>
      <c r="C578" t="s">
        <v>472</v>
      </c>
      <c r="D578" s="83" t="s">
        <v>16</v>
      </c>
      <c r="E578" s="83">
        <v>17.899999999999999</v>
      </c>
      <c r="F578" s="83">
        <v>17.899999999999999</v>
      </c>
    </row>
    <row r="579" spans="1:6" hidden="1" x14ac:dyDescent="0.25">
      <c r="A579" t="s">
        <v>14</v>
      </c>
      <c r="B579" s="83">
        <v>716</v>
      </c>
      <c r="C579" t="s">
        <v>473</v>
      </c>
      <c r="D579" s="83" t="s">
        <v>16</v>
      </c>
      <c r="E579" s="83">
        <v>20.239999999999998</v>
      </c>
      <c r="F579" s="83">
        <v>20.239999999999998</v>
      </c>
    </row>
    <row r="580" spans="1:6" hidden="1" x14ac:dyDescent="0.25">
      <c r="A580" t="s">
        <v>14</v>
      </c>
      <c r="B580" s="83">
        <v>7270</v>
      </c>
      <c r="C580" t="s">
        <v>474</v>
      </c>
      <c r="D580" s="83" t="s">
        <v>16</v>
      </c>
      <c r="E580" s="83">
        <v>0.79</v>
      </c>
      <c r="F580" s="83">
        <v>0.79</v>
      </c>
    </row>
    <row r="581" spans="1:6" hidden="1" x14ac:dyDescent="0.25">
      <c r="A581" t="s">
        <v>14</v>
      </c>
      <c r="B581" s="83">
        <v>44460</v>
      </c>
      <c r="C581" t="s">
        <v>475</v>
      </c>
      <c r="D581" s="83" t="s">
        <v>16</v>
      </c>
      <c r="E581" s="83">
        <v>1.33</v>
      </c>
      <c r="F581" s="83">
        <v>1.33</v>
      </c>
    </row>
    <row r="582" spans="1:6" hidden="1" x14ac:dyDescent="0.25">
      <c r="A582" t="s">
        <v>14</v>
      </c>
      <c r="B582" s="83">
        <v>44461</v>
      </c>
      <c r="C582" t="s">
        <v>476</v>
      </c>
      <c r="D582" s="83" t="s">
        <v>16</v>
      </c>
      <c r="E582" s="83">
        <v>1.82</v>
      </c>
      <c r="F582" s="83">
        <v>1.82</v>
      </c>
    </row>
    <row r="583" spans="1:6" hidden="1" x14ac:dyDescent="0.25">
      <c r="A583" t="s">
        <v>14</v>
      </c>
      <c r="B583" s="83">
        <v>7267</v>
      </c>
      <c r="C583" t="s">
        <v>477</v>
      </c>
      <c r="D583" s="83" t="s">
        <v>16</v>
      </c>
      <c r="E583" s="83">
        <v>0.67</v>
      </c>
      <c r="F583" s="83">
        <v>0.67</v>
      </c>
    </row>
    <row r="584" spans="1:6" hidden="1" x14ac:dyDescent="0.25">
      <c r="A584" t="s">
        <v>14</v>
      </c>
      <c r="B584" s="83">
        <v>44458</v>
      </c>
      <c r="C584" t="s">
        <v>478</v>
      </c>
      <c r="D584" s="83" t="s">
        <v>16</v>
      </c>
      <c r="E584" s="83">
        <v>0.81</v>
      </c>
      <c r="F584" s="83">
        <v>0.81</v>
      </c>
    </row>
    <row r="585" spans="1:6" hidden="1" x14ac:dyDescent="0.25">
      <c r="A585" t="s">
        <v>14</v>
      </c>
      <c r="B585" s="83">
        <v>44457</v>
      </c>
      <c r="C585" t="s">
        <v>479</v>
      </c>
      <c r="D585" s="83" t="s">
        <v>16</v>
      </c>
      <c r="E585" s="83">
        <v>1.57</v>
      </c>
      <c r="F585" s="83">
        <v>1.57</v>
      </c>
    </row>
    <row r="586" spans="1:6" hidden="1" x14ac:dyDescent="0.25">
      <c r="A586" t="s">
        <v>14</v>
      </c>
      <c r="B586" s="83">
        <v>7271</v>
      </c>
      <c r="C586" t="s">
        <v>480</v>
      </c>
      <c r="D586" s="83" t="s">
        <v>16</v>
      </c>
      <c r="E586" s="83">
        <v>0.85</v>
      </c>
      <c r="F586" s="83">
        <v>0.85</v>
      </c>
    </row>
    <row r="587" spans="1:6" hidden="1" x14ac:dyDescent="0.25">
      <c r="A587" t="s">
        <v>14</v>
      </c>
      <c r="B587" s="83">
        <v>7268</v>
      </c>
      <c r="C587" t="s">
        <v>481</v>
      </c>
      <c r="D587" s="83" t="s">
        <v>16</v>
      </c>
      <c r="E587" s="83">
        <v>1.32</v>
      </c>
      <c r="F587" s="83">
        <v>1.32</v>
      </c>
    </row>
    <row r="588" spans="1:6" hidden="1" x14ac:dyDescent="0.25">
      <c r="A588" t="s">
        <v>14</v>
      </c>
      <c r="B588" s="83">
        <v>44459</v>
      </c>
      <c r="C588" t="s">
        <v>482</v>
      </c>
      <c r="D588" s="83" t="s">
        <v>16</v>
      </c>
      <c r="E588" s="83">
        <v>0.85</v>
      </c>
      <c r="F588" s="83">
        <v>0.85</v>
      </c>
    </row>
    <row r="589" spans="1:6" hidden="1" x14ac:dyDescent="0.25">
      <c r="A589" t="s">
        <v>14</v>
      </c>
      <c r="B589" s="83">
        <v>44462</v>
      </c>
      <c r="C589" t="s">
        <v>483</v>
      </c>
      <c r="D589" s="83" t="s">
        <v>16</v>
      </c>
      <c r="E589" s="83">
        <v>1.51</v>
      </c>
      <c r="F589" s="83">
        <v>1.51</v>
      </c>
    </row>
    <row r="590" spans="1:6" hidden="1" x14ac:dyDescent="0.25">
      <c r="A590" t="s">
        <v>14</v>
      </c>
      <c r="B590" s="83">
        <v>44463</v>
      </c>
      <c r="C590" t="s">
        <v>484</v>
      </c>
      <c r="D590" s="83" t="s">
        <v>16</v>
      </c>
      <c r="E590" s="83">
        <v>1.95</v>
      </c>
      <c r="F590" s="83">
        <v>1.95</v>
      </c>
    </row>
    <row r="591" spans="1:6" hidden="1" x14ac:dyDescent="0.25">
      <c r="A591" t="s">
        <v>14</v>
      </c>
      <c r="B591" s="83">
        <v>44464</v>
      </c>
      <c r="C591" t="s">
        <v>485</v>
      </c>
      <c r="D591" s="83" t="s">
        <v>16</v>
      </c>
      <c r="E591" s="83">
        <v>2.02</v>
      </c>
      <c r="F591" s="83">
        <v>2.02</v>
      </c>
    </row>
    <row r="592" spans="1:6" hidden="1" x14ac:dyDescent="0.25">
      <c r="A592" t="s">
        <v>14</v>
      </c>
      <c r="B592" s="83">
        <v>44465</v>
      </c>
      <c r="C592" t="s">
        <v>486</v>
      </c>
      <c r="D592" s="83" t="s">
        <v>16</v>
      </c>
      <c r="E592" s="83">
        <v>2.77</v>
      </c>
      <c r="F592" s="83">
        <v>2.77</v>
      </c>
    </row>
    <row r="593" spans="1:6" hidden="1" x14ac:dyDescent="0.25">
      <c r="A593" t="s">
        <v>14</v>
      </c>
      <c r="B593" s="83">
        <v>38783</v>
      </c>
      <c r="C593" t="s">
        <v>487</v>
      </c>
      <c r="D593" s="83" t="s">
        <v>16</v>
      </c>
      <c r="E593" s="83">
        <v>0.97</v>
      </c>
      <c r="F593" s="83">
        <v>0.97</v>
      </c>
    </row>
    <row r="594" spans="1:6" hidden="1" x14ac:dyDescent="0.25">
      <c r="A594" t="s">
        <v>14</v>
      </c>
      <c r="B594" s="83">
        <v>44466</v>
      </c>
      <c r="C594" t="s">
        <v>488</v>
      </c>
      <c r="D594" s="83" t="s">
        <v>16</v>
      </c>
      <c r="E594" s="83">
        <v>1.97</v>
      </c>
      <c r="F594" s="83">
        <v>1.97</v>
      </c>
    </row>
    <row r="595" spans="1:6" hidden="1" x14ac:dyDescent="0.25">
      <c r="A595" t="s">
        <v>14</v>
      </c>
      <c r="B595" s="83">
        <v>44467</v>
      </c>
      <c r="C595" t="s">
        <v>489</v>
      </c>
      <c r="D595" s="83" t="s">
        <v>16</v>
      </c>
      <c r="E595" s="83">
        <v>2.37</v>
      </c>
      <c r="F595" s="83">
        <v>2.37</v>
      </c>
    </row>
    <row r="596" spans="1:6" hidden="1" x14ac:dyDescent="0.25">
      <c r="A596" t="s">
        <v>14</v>
      </c>
      <c r="B596" s="83">
        <v>44468</v>
      </c>
      <c r="C596" t="s">
        <v>490</v>
      </c>
      <c r="D596" s="83" t="s">
        <v>16</v>
      </c>
      <c r="E596" s="83">
        <v>2.06</v>
      </c>
      <c r="F596" s="83">
        <v>2.06</v>
      </c>
    </row>
    <row r="597" spans="1:6" hidden="1" x14ac:dyDescent="0.25">
      <c r="A597" t="s">
        <v>14</v>
      </c>
      <c r="B597" s="83">
        <v>37593</v>
      </c>
      <c r="C597" t="s">
        <v>491</v>
      </c>
      <c r="D597" s="83" t="s">
        <v>16</v>
      </c>
      <c r="E597" s="83">
        <v>2.65</v>
      </c>
      <c r="F597" s="83">
        <v>2.65</v>
      </c>
    </row>
    <row r="598" spans="1:6" hidden="1" x14ac:dyDescent="0.25">
      <c r="A598" t="s">
        <v>14</v>
      </c>
      <c r="B598" s="83">
        <v>37594</v>
      </c>
      <c r="C598" t="s">
        <v>492</v>
      </c>
      <c r="D598" s="83" t="s">
        <v>16</v>
      </c>
      <c r="E598" s="83">
        <v>3.15</v>
      </c>
      <c r="F598" s="83">
        <v>3.15</v>
      </c>
    </row>
    <row r="599" spans="1:6" hidden="1" x14ac:dyDescent="0.25">
      <c r="A599" t="s">
        <v>14</v>
      </c>
      <c r="B599" s="83">
        <v>37592</v>
      </c>
      <c r="C599" t="s">
        <v>493</v>
      </c>
      <c r="D599" s="83" t="s">
        <v>16</v>
      </c>
      <c r="E599" s="83">
        <v>2.1</v>
      </c>
      <c r="F599" s="83">
        <v>2.1</v>
      </c>
    </row>
    <row r="600" spans="1:6" hidden="1" x14ac:dyDescent="0.25">
      <c r="A600" t="s">
        <v>14</v>
      </c>
      <c r="B600" s="83">
        <v>41372</v>
      </c>
      <c r="C600" t="s">
        <v>494</v>
      </c>
      <c r="D600" s="83" t="s">
        <v>416</v>
      </c>
      <c r="E600" s="83">
        <v>120.13</v>
      </c>
      <c r="F600" s="83">
        <v>120.13</v>
      </c>
    </row>
    <row r="601" spans="1:6" hidden="1" x14ac:dyDescent="0.25">
      <c r="A601" t="s">
        <v>14</v>
      </c>
      <c r="B601" s="83">
        <v>41371</v>
      </c>
      <c r="C601" t="s">
        <v>495</v>
      </c>
      <c r="D601" s="83" t="s">
        <v>416</v>
      </c>
      <c r="E601" s="83">
        <v>71.010000000000005</v>
      </c>
      <c r="F601" s="83">
        <v>71.010000000000005</v>
      </c>
    </row>
    <row r="602" spans="1:6" hidden="1" x14ac:dyDescent="0.25">
      <c r="A602" t="s">
        <v>14</v>
      </c>
      <c r="B602" s="83">
        <v>34556</v>
      </c>
      <c r="C602" t="s">
        <v>496</v>
      </c>
      <c r="D602" s="83" t="s">
        <v>16</v>
      </c>
      <c r="E602" s="83">
        <v>5.24</v>
      </c>
      <c r="F602" s="83">
        <v>5.24</v>
      </c>
    </row>
    <row r="603" spans="1:6" hidden="1" x14ac:dyDescent="0.25">
      <c r="A603" t="s">
        <v>14</v>
      </c>
      <c r="B603" s="83">
        <v>37873</v>
      </c>
      <c r="C603" t="s">
        <v>497</v>
      </c>
      <c r="D603" s="83" t="s">
        <v>16</v>
      </c>
      <c r="E603" s="83">
        <v>5.33</v>
      </c>
      <c r="F603" s="83">
        <v>5.33</v>
      </c>
    </row>
    <row r="604" spans="1:6" hidden="1" x14ac:dyDescent="0.25">
      <c r="A604" t="s">
        <v>14</v>
      </c>
      <c r="B604" s="83">
        <v>34564</v>
      </c>
      <c r="C604" t="s">
        <v>498</v>
      </c>
      <c r="D604" s="83" t="s">
        <v>16</v>
      </c>
      <c r="E604" s="83">
        <v>5.58</v>
      </c>
      <c r="F604" s="83">
        <v>5.58</v>
      </c>
    </row>
    <row r="605" spans="1:6" hidden="1" x14ac:dyDescent="0.25">
      <c r="A605" t="s">
        <v>14</v>
      </c>
      <c r="B605" s="83">
        <v>34565</v>
      </c>
      <c r="C605" t="s">
        <v>499</v>
      </c>
      <c r="D605" s="83" t="s">
        <v>16</v>
      </c>
      <c r="E605" s="83">
        <v>5.9</v>
      </c>
      <c r="F605" s="83">
        <v>5.9</v>
      </c>
    </row>
    <row r="606" spans="1:6" hidden="1" x14ac:dyDescent="0.25">
      <c r="A606" t="s">
        <v>14</v>
      </c>
      <c r="B606" s="83">
        <v>38590</v>
      </c>
      <c r="C606" t="s">
        <v>500</v>
      </c>
      <c r="D606" s="83" t="s">
        <v>16</v>
      </c>
      <c r="E606" s="83">
        <v>4.3600000000000003</v>
      </c>
      <c r="F606" s="83">
        <v>4.3600000000000003</v>
      </c>
    </row>
    <row r="607" spans="1:6" hidden="1" x14ac:dyDescent="0.25">
      <c r="A607" t="s">
        <v>14</v>
      </c>
      <c r="B607" s="83">
        <v>34566</v>
      </c>
      <c r="C607" t="s">
        <v>501</v>
      </c>
      <c r="D607" s="83" t="s">
        <v>16</v>
      </c>
      <c r="E607" s="83">
        <v>4.58</v>
      </c>
      <c r="F607" s="83">
        <v>4.58</v>
      </c>
    </row>
    <row r="608" spans="1:6" hidden="1" x14ac:dyDescent="0.25">
      <c r="A608" t="s">
        <v>14</v>
      </c>
      <c r="B608" s="83">
        <v>34567</v>
      </c>
      <c r="C608" t="s">
        <v>502</v>
      </c>
      <c r="D608" s="83" t="s">
        <v>16</v>
      </c>
      <c r="E608" s="83">
        <v>4.8600000000000003</v>
      </c>
      <c r="F608" s="83">
        <v>4.8600000000000003</v>
      </c>
    </row>
    <row r="609" spans="1:6" hidden="1" x14ac:dyDescent="0.25">
      <c r="A609" t="s">
        <v>14</v>
      </c>
      <c r="B609" s="83">
        <v>38591</v>
      </c>
      <c r="C609" t="s">
        <v>503</v>
      </c>
      <c r="D609" s="83" t="s">
        <v>16</v>
      </c>
      <c r="E609" s="83">
        <v>4.41</v>
      </c>
      <c r="F609" s="83">
        <v>4.41</v>
      </c>
    </row>
    <row r="610" spans="1:6" hidden="1" x14ac:dyDescent="0.25">
      <c r="A610" t="s">
        <v>14</v>
      </c>
      <c r="B610" s="83">
        <v>34568</v>
      </c>
      <c r="C610" t="s">
        <v>504</v>
      </c>
      <c r="D610" s="83" t="s">
        <v>16</v>
      </c>
      <c r="E610" s="83">
        <v>5.74</v>
      </c>
      <c r="F610" s="83">
        <v>5.74</v>
      </c>
    </row>
    <row r="611" spans="1:6" hidden="1" x14ac:dyDescent="0.25">
      <c r="A611" t="s">
        <v>14</v>
      </c>
      <c r="B611" s="83">
        <v>34569</v>
      </c>
      <c r="C611" t="s">
        <v>505</v>
      </c>
      <c r="D611" s="83" t="s">
        <v>16</v>
      </c>
      <c r="E611" s="83">
        <v>5.9</v>
      </c>
      <c r="F611" s="83">
        <v>5.9</v>
      </c>
    </row>
    <row r="612" spans="1:6" hidden="1" x14ac:dyDescent="0.25">
      <c r="A612" t="s">
        <v>14</v>
      </c>
      <c r="B612" s="83">
        <v>34570</v>
      </c>
      <c r="C612" t="s">
        <v>506</v>
      </c>
      <c r="D612" s="83" t="s">
        <v>16</v>
      </c>
      <c r="E612" s="83">
        <v>6.41</v>
      </c>
      <c r="F612" s="83">
        <v>6.41</v>
      </c>
    </row>
    <row r="613" spans="1:6" hidden="1" x14ac:dyDescent="0.25">
      <c r="A613" t="s">
        <v>14</v>
      </c>
      <c r="B613" s="83">
        <v>25070</v>
      </c>
      <c r="C613" t="s">
        <v>507</v>
      </c>
      <c r="D613" s="83" t="s">
        <v>16</v>
      </c>
      <c r="E613" s="83">
        <v>4.82</v>
      </c>
      <c r="F613" s="83">
        <v>4.82</v>
      </c>
    </row>
    <row r="614" spans="1:6" hidden="1" x14ac:dyDescent="0.25">
      <c r="A614" t="s">
        <v>14</v>
      </c>
      <c r="B614" s="83">
        <v>34571</v>
      </c>
      <c r="C614" t="s">
        <v>508</v>
      </c>
      <c r="D614" s="83" t="s">
        <v>16</v>
      </c>
      <c r="E614" s="83">
        <v>4.87</v>
      </c>
      <c r="F614" s="83">
        <v>4.87</v>
      </c>
    </row>
    <row r="615" spans="1:6" hidden="1" x14ac:dyDescent="0.25">
      <c r="A615" t="s">
        <v>14</v>
      </c>
      <c r="B615" s="83">
        <v>34573</v>
      </c>
      <c r="C615" t="s">
        <v>509</v>
      </c>
      <c r="D615" s="83" t="s">
        <v>16</v>
      </c>
      <c r="E615" s="83">
        <v>5.12</v>
      </c>
      <c r="F615" s="83">
        <v>5.12</v>
      </c>
    </row>
    <row r="616" spans="1:6" hidden="1" x14ac:dyDescent="0.25">
      <c r="A616" t="s">
        <v>14</v>
      </c>
      <c r="B616" s="83">
        <v>37107</v>
      </c>
      <c r="C616" t="s">
        <v>510</v>
      </c>
      <c r="D616" s="83" t="s">
        <v>16</v>
      </c>
      <c r="E616" s="83">
        <v>6.77</v>
      </c>
      <c r="F616" s="83">
        <v>6.77</v>
      </c>
    </row>
    <row r="617" spans="1:6" hidden="1" x14ac:dyDescent="0.25">
      <c r="A617" t="s">
        <v>14</v>
      </c>
      <c r="B617" s="83">
        <v>34576</v>
      </c>
      <c r="C617" t="s">
        <v>511</v>
      </c>
      <c r="D617" s="83" t="s">
        <v>16</v>
      </c>
      <c r="E617" s="83">
        <v>7.47</v>
      </c>
      <c r="F617" s="83">
        <v>7.47</v>
      </c>
    </row>
    <row r="618" spans="1:6" hidden="1" x14ac:dyDescent="0.25">
      <c r="A618" t="s">
        <v>14</v>
      </c>
      <c r="B618" s="83">
        <v>34577</v>
      </c>
      <c r="C618" t="s">
        <v>512</v>
      </c>
      <c r="D618" s="83" t="s">
        <v>16</v>
      </c>
      <c r="E618" s="83">
        <v>7.79</v>
      </c>
      <c r="F618" s="83">
        <v>7.79</v>
      </c>
    </row>
    <row r="619" spans="1:6" hidden="1" x14ac:dyDescent="0.25">
      <c r="A619" t="s">
        <v>14</v>
      </c>
      <c r="B619" s="83">
        <v>34578</v>
      </c>
      <c r="C619" t="s">
        <v>513</v>
      </c>
      <c r="D619" s="83" t="s">
        <v>16</v>
      </c>
      <c r="E619" s="83">
        <v>8.4499999999999993</v>
      </c>
      <c r="F619" s="83">
        <v>8.4499999999999993</v>
      </c>
    </row>
    <row r="620" spans="1:6" hidden="1" x14ac:dyDescent="0.25">
      <c r="A620" t="s">
        <v>14</v>
      </c>
      <c r="B620" s="83">
        <v>34579</v>
      </c>
      <c r="C620" t="s">
        <v>514</v>
      </c>
      <c r="D620" s="83" t="s">
        <v>16</v>
      </c>
      <c r="E620" s="83">
        <v>9.01</v>
      </c>
      <c r="F620" s="83">
        <v>9.01</v>
      </c>
    </row>
    <row r="621" spans="1:6" hidden="1" x14ac:dyDescent="0.25">
      <c r="A621" t="s">
        <v>14</v>
      </c>
      <c r="B621" s="83">
        <v>25067</v>
      </c>
      <c r="C621" t="s">
        <v>515</v>
      </c>
      <c r="D621" s="83" t="s">
        <v>16</v>
      </c>
      <c r="E621" s="83">
        <v>6.03</v>
      </c>
      <c r="F621" s="83">
        <v>6.03</v>
      </c>
    </row>
    <row r="622" spans="1:6" hidden="1" x14ac:dyDescent="0.25">
      <c r="A622" t="s">
        <v>14</v>
      </c>
      <c r="B622" s="83">
        <v>34580</v>
      </c>
      <c r="C622" t="s">
        <v>516</v>
      </c>
      <c r="D622" s="83" t="s">
        <v>16</v>
      </c>
      <c r="E622" s="83">
        <v>6.73</v>
      </c>
      <c r="F622" s="83">
        <v>6.73</v>
      </c>
    </row>
    <row r="623" spans="1:6" hidden="1" x14ac:dyDescent="0.25">
      <c r="A623" t="s">
        <v>14</v>
      </c>
      <c r="B623" s="83">
        <v>25071</v>
      </c>
      <c r="C623" t="s">
        <v>517</v>
      </c>
      <c r="D623" s="83" t="s">
        <v>16</v>
      </c>
      <c r="E623" s="83">
        <v>3.35</v>
      </c>
      <c r="F623" s="83">
        <v>3.35</v>
      </c>
    </row>
    <row r="624" spans="1:6" hidden="1" x14ac:dyDescent="0.25">
      <c r="A624" t="s">
        <v>14</v>
      </c>
      <c r="B624" s="83">
        <v>44171</v>
      </c>
      <c r="C624" t="s">
        <v>518</v>
      </c>
      <c r="D624" s="83" t="s">
        <v>16</v>
      </c>
      <c r="E624" s="83">
        <v>22.34</v>
      </c>
      <c r="F624" s="83">
        <v>22.34</v>
      </c>
    </row>
    <row r="625" spans="1:6" hidden="1" x14ac:dyDescent="0.25">
      <c r="A625" t="s">
        <v>14</v>
      </c>
      <c r="B625" s="83">
        <v>38395</v>
      </c>
      <c r="C625" t="s">
        <v>519</v>
      </c>
      <c r="D625" s="83" t="s">
        <v>16</v>
      </c>
      <c r="E625" s="83">
        <v>10.36</v>
      </c>
      <c r="F625" s="83">
        <v>10.36</v>
      </c>
    </row>
    <row r="626" spans="1:6" hidden="1" x14ac:dyDescent="0.25">
      <c r="A626" t="s">
        <v>14</v>
      </c>
      <c r="B626" s="83">
        <v>34583</v>
      </c>
      <c r="C626" t="s">
        <v>520</v>
      </c>
      <c r="D626" s="83" t="s">
        <v>416</v>
      </c>
      <c r="E626" s="83">
        <v>60.06</v>
      </c>
      <c r="F626" s="83">
        <v>60.06</v>
      </c>
    </row>
    <row r="627" spans="1:6" hidden="1" x14ac:dyDescent="0.25">
      <c r="A627" t="s">
        <v>14</v>
      </c>
      <c r="B627" s="83">
        <v>34584</v>
      </c>
      <c r="C627" t="s">
        <v>521</v>
      </c>
      <c r="D627" s="83" t="s">
        <v>416</v>
      </c>
      <c r="E627" s="83">
        <v>44.04</v>
      </c>
      <c r="F627" s="83">
        <v>44.04</v>
      </c>
    </row>
    <row r="628" spans="1:6" hidden="1" x14ac:dyDescent="0.25">
      <c r="A628" t="s">
        <v>14</v>
      </c>
      <c r="B628" s="83">
        <v>709</v>
      </c>
      <c r="C628" t="s">
        <v>522</v>
      </c>
      <c r="D628" s="83" t="s">
        <v>416</v>
      </c>
    </row>
    <row r="629" spans="1:6" hidden="1" x14ac:dyDescent="0.25">
      <c r="A629" t="s">
        <v>14</v>
      </c>
      <c r="B629" s="83">
        <v>34592</v>
      </c>
      <c r="C629" t="s">
        <v>523</v>
      </c>
      <c r="D629" s="83" t="s">
        <v>16</v>
      </c>
      <c r="E629" s="83">
        <v>3.83</v>
      </c>
      <c r="F629" s="83">
        <v>3.83</v>
      </c>
    </row>
    <row r="630" spans="1:6" hidden="1" x14ac:dyDescent="0.25">
      <c r="A630" t="s">
        <v>14</v>
      </c>
      <c r="B630" s="83">
        <v>34599</v>
      </c>
      <c r="C630" t="s">
        <v>524</v>
      </c>
      <c r="D630" s="83" t="s">
        <v>16</v>
      </c>
      <c r="E630" s="83">
        <v>3.44</v>
      </c>
      <c r="F630" s="83">
        <v>3.44</v>
      </c>
    </row>
    <row r="631" spans="1:6" hidden="1" x14ac:dyDescent="0.25">
      <c r="A631" t="s">
        <v>14</v>
      </c>
      <c r="B631" s="83">
        <v>651</v>
      </c>
      <c r="C631" t="s">
        <v>525</v>
      </c>
      <c r="D631" s="83" t="s">
        <v>16</v>
      </c>
      <c r="E631" s="83">
        <v>4.2300000000000004</v>
      </c>
      <c r="F631" s="83">
        <v>4.2300000000000004</v>
      </c>
    </row>
    <row r="632" spans="1:6" hidden="1" x14ac:dyDescent="0.25">
      <c r="A632" t="s">
        <v>14</v>
      </c>
      <c r="B632" s="83">
        <v>654</v>
      </c>
      <c r="C632" t="s">
        <v>526</v>
      </c>
      <c r="D632" s="83" t="s">
        <v>16</v>
      </c>
      <c r="E632" s="83">
        <v>5.24</v>
      </c>
      <c r="F632" s="83">
        <v>5.24</v>
      </c>
    </row>
    <row r="633" spans="1:6" hidden="1" x14ac:dyDescent="0.25">
      <c r="A633" t="s">
        <v>14</v>
      </c>
      <c r="B633" s="83">
        <v>37103</v>
      </c>
      <c r="C633" t="s">
        <v>527</v>
      </c>
      <c r="D633" s="83" t="s">
        <v>16</v>
      </c>
      <c r="E633" s="83">
        <v>4.3899999999999997</v>
      </c>
      <c r="F633" s="83">
        <v>4.3899999999999997</v>
      </c>
    </row>
    <row r="634" spans="1:6" hidden="1" x14ac:dyDescent="0.25">
      <c r="A634" t="s">
        <v>14</v>
      </c>
      <c r="B634" s="83">
        <v>34555</v>
      </c>
      <c r="C634" t="s">
        <v>528</v>
      </c>
      <c r="D634" s="83" t="s">
        <v>16</v>
      </c>
      <c r="E634" s="83">
        <v>5.57</v>
      </c>
      <c r="F634" s="83">
        <v>5.57</v>
      </c>
    </row>
    <row r="635" spans="1:6" hidden="1" x14ac:dyDescent="0.25">
      <c r="A635" t="s">
        <v>14</v>
      </c>
      <c r="B635" s="83">
        <v>674</v>
      </c>
      <c r="C635" t="s">
        <v>529</v>
      </c>
      <c r="D635" s="83" t="s">
        <v>416</v>
      </c>
      <c r="E635" s="83">
        <v>85.6</v>
      </c>
      <c r="F635" s="83">
        <v>85.6</v>
      </c>
    </row>
    <row r="636" spans="1:6" hidden="1" x14ac:dyDescent="0.25">
      <c r="A636" t="s">
        <v>14</v>
      </c>
      <c r="B636" s="83">
        <v>34600</v>
      </c>
      <c r="C636" t="s">
        <v>530</v>
      </c>
      <c r="D636" s="83" t="s">
        <v>416</v>
      </c>
      <c r="E636" s="83">
        <v>125.73</v>
      </c>
      <c r="F636" s="83">
        <v>125.73</v>
      </c>
    </row>
    <row r="637" spans="1:6" hidden="1" x14ac:dyDescent="0.25">
      <c r="A637" t="s">
        <v>14</v>
      </c>
      <c r="B637" s="83">
        <v>652</v>
      </c>
      <c r="C637" t="s">
        <v>531</v>
      </c>
      <c r="D637" s="83" t="s">
        <v>416</v>
      </c>
      <c r="E637" s="83">
        <v>192.6</v>
      </c>
      <c r="F637" s="83">
        <v>192.6</v>
      </c>
    </row>
    <row r="638" spans="1:6" hidden="1" x14ac:dyDescent="0.25">
      <c r="A638" t="s">
        <v>14</v>
      </c>
      <c r="B638" s="83">
        <v>650</v>
      </c>
      <c r="C638" t="s">
        <v>532</v>
      </c>
      <c r="D638" s="83" t="s">
        <v>16</v>
      </c>
      <c r="E638" s="83">
        <v>3.38</v>
      </c>
      <c r="F638" s="83">
        <v>3.38</v>
      </c>
    </row>
    <row r="639" spans="1:6" hidden="1" x14ac:dyDescent="0.25">
      <c r="A639" t="s">
        <v>14</v>
      </c>
      <c r="B639" s="83">
        <v>718</v>
      </c>
      <c r="C639" t="s">
        <v>533</v>
      </c>
      <c r="D639" s="83" t="s">
        <v>16</v>
      </c>
      <c r="E639" s="83">
        <v>17.690000000000001</v>
      </c>
      <c r="F639" s="83">
        <v>17.690000000000001</v>
      </c>
    </row>
    <row r="640" spans="1:6" hidden="1" x14ac:dyDescent="0.25">
      <c r="A640" t="s">
        <v>14</v>
      </c>
      <c r="B640" s="83">
        <v>11981</v>
      </c>
      <c r="C640" t="s">
        <v>534</v>
      </c>
      <c r="D640" s="83" t="s">
        <v>16</v>
      </c>
      <c r="E640" s="83">
        <v>17.18</v>
      </c>
      <c r="F640" s="83">
        <v>17.18</v>
      </c>
    </row>
    <row r="641" spans="1:6" hidden="1" x14ac:dyDescent="0.25">
      <c r="A641" t="s">
        <v>14</v>
      </c>
      <c r="B641" s="83">
        <v>34586</v>
      </c>
      <c r="C641" t="s">
        <v>535</v>
      </c>
      <c r="D641" s="83" t="s">
        <v>16</v>
      </c>
      <c r="E641" s="83">
        <v>2.1</v>
      </c>
      <c r="F641" s="83">
        <v>2.1</v>
      </c>
    </row>
    <row r="642" spans="1:6" hidden="1" x14ac:dyDescent="0.25">
      <c r="A642" t="s">
        <v>14</v>
      </c>
      <c r="B642" s="83">
        <v>38603</v>
      </c>
      <c r="C642" t="s">
        <v>536</v>
      </c>
      <c r="D642" s="83" t="s">
        <v>16</v>
      </c>
      <c r="E642" s="83">
        <v>2.4900000000000002</v>
      </c>
      <c r="F642" s="83">
        <v>2.4900000000000002</v>
      </c>
    </row>
    <row r="643" spans="1:6" hidden="1" x14ac:dyDescent="0.25">
      <c r="A643" t="s">
        <v>14</v>
      </c>
      <c r="B643" s="83">
        <v>34588</v>
      </c>
      <c r="C643" t="s">
        <v>537</v>
      </c>
      <c r="D643" s="83" t="s">
        <v>16</v>
      </c>
      <c r="E643" s="83">
        <v>2.83</v>
      </c>
      <c r="F643" s="83">
        <v>2.83</v>
      </c>
    </row>
    <row r="644" spans="1:6" hidden="1" x14ac:dyDescent="0.25">
      <c r="A644" t="s">
        <v>14</v>
      </c>
      <c r="B644" s="83">
        <v>34590</v>
      </c>
      <c r="C644" t="s">
        <v>538</v>
      </c>
      <c r="D644" s="83" t="s">
        <v>16</v>
      </c>
      <c r="E644" s="83">
        <v>2.8</v>
      </c>
      <c r="F644" s="83">
        <v>2.8</v>
      </c>
    </row>
    <row r="645" spans="1:6" hidden="1" x14ac:dyDescent="0.25">
      <c r="A645" t="s">
        <v>14</v>
      </c>
      <c r="B645" s="83">
        <v>34591</v>
      </c>
      <c r="C645" t="s">
        <v>539</v>
      </c>
      <c r="D645" s="83" t="s">
        <v>16</v>
      </c>
      <c r="E645" s="83">
        <v>3.42</v>
      </c>
      <c r="F645" s="83">
        <v>3.42</v>
      </c>
    </row>
    <row r="646" spans="1:6" hidden="1" x14ac:dyDescent="0.25">
      <c r="A646" t="s">
        <v>14</v>
      </c>
      <c r="B646" s="83">
        <v>40517</v>
      </c>
      <c r="C646" t="s">
        <v>540</v>
      </c>
      <c r="D646" s="83" t="s">
        <v>416</v>
      </c>
      <c r="E646" s="83">
        <v>68.489999999999995</v>
      </c>
      <c r="F646" s="83">
        <v>68.489999999999995</v>
      </c>
    </row>
    <row r="647" spans="1:6" hidden="1" x14ac:dyDescent="0.25">
      <c r="A647" t="s">
        <v>14</v>
      </c>
      <c r="B647" s="83">
        <v>40515</v>
      </c>
      <c r="C647" t="s">
        <v>541</v>
      </c>
      <c r="D647" s="83" t="s">
        <v>416</v>
      </c>
      <c r="E647" s="83">
        <v>75.34</v>
      </c>
      <c r="F647" s="83">
        <v>75.34</v>
      </c>
    </row>
    <row r="648" spans="1:6" hidden="1" x14ac:dyDescent="0.25">
      <c r="A648" t="s">
        <v>14</v>
      </c>
      <c r="B648" s="83">
        <v>40524</v>
      </c>
      <c r="C648" t="s">
        <v>542</v>
      </c>
      <c r="D648" s="83" t="s">
        <v>416</v>
      </c>
      <c r="E648" s="83">
        <v>78.28</v>
      </c>
      <c r="F648" s="83">
        <v>78.28</v>
      </c>
    </row>
    <row r="649" spans="1:6" hidden="1" x14ac:dyDescent="0.25">
      <c r="A649" t="s">
        <v>14</v>
      </c>
      <c r="B649" s="83">
        <v>40529</v>
      </c>
      <c r="C649" t="s">
        <v>543</v>
      </c>
      <c r="D649" s="83" t="s">
        <v>416</v>
      </c>
      <c r="E649" s="83">
        <v>124.11</v>
      </c>
      <c r="F649" s="83">
        <v>124.11</v>
      </c>
    </row>
    <row r="650" spans="1:6" hidden="1" x14ac:dyDescent="0.25">
      <c r="A650" t="s">
        <v>14</v>
      </c>
      <c r="B650" s="83">
        <v>36156</v>
      </c>
      <c r="C650" t="s">
        <v>544</v>
      </c>
      <c r="D650" s="83" t="s">
        <v>416</v>
      </c>
      <c r="E650" s="83">
        <v>74.150000000000006</v>
      </c>
      <c r="F650" s="83">
        <v>74.150000000000006</v>
      </c>
    </row>
    <row r="651" spans="1:6" hidden="1" x14ac:dyDescent="0.25">
      <c r="A651" t="s">
        <v>14</v>
      </c>
      <c r="B651" s="83">
        <v>36155</v>
      </c>
      <c r="C651" t="s">
        <v>545</v>
      </c>
      <c r="D651" s="83" t="s">
        <v>416</v>
      </c>
      <c r="E651" s="83">
        <v>58.71</v>
      </c>
      <c r="F651" s="83">
        <v>58.71</v>
      </c>
    </row>
    <row r="652" spans="1:6" hidden="1" x14ac:dyDescent="0.25">
      <c r="A652" t="s">
        <v>14</v>
      </c>
      <c r="B652" s="83">
        <v>36154</v>
      </c>
      <c r="C652" t="s">
        <v>546</v>
      </c>
      <c r="D652" s="83" t="s">
        <v>416</v>
      </c>
      <c r="E652" s="83">
        <v>88.57</v>
      </c>
      <c r="F652" s="83">
        <v>88.57</v>
      </c>
    </row>
    <row r="653" spans="1:6" hidden="1" x14ac:dyDescent="0.25">
      <c r="A653" t="s">
        <v>14</v>
      </c>
      <c r="B653" s="83">
        <v>36170</v>
      </c>
      <c r="C653" t="s">
        <v>547</v>
      </c>
      <c r="D653" s="83" t="s">
        <v>416</v>
      </c>
      <c r="E653" s="83">
        <v>66.95</v>
      </c>
      <c r="F653" s="83">
        <v>66.95</v>
      </c>
    </row>
    <row r="654" spans="1:6" hidden="1" x14ac:dyDescent="0.25">
      <c r="A654" t="s">
        <v>14</v>
      </c>
      <c r="B654" s="83">
        <v>695</v>
      </c>
      <c r="C654" t="s">
        <v>548</v>
      </c>
      <c r="D654" s="83" t="s">
        <v>416</v>
      </c>
      <c r="E654" s="83">
        <v>74.41</v>
      </c>
      <c r="F654" s="83">
        <v>74.41</v>
      </c>
    </row>
    <row r="655" spans="1:6" hidden="1" x14ac:dyDescent="0.25">
      <c r="A655" t="s">
        <v>14</v>
      </c>
      <c r="B655" s="83">
        <v>679</v>
      </c>
      <c r="C655" t="s">
        <v>549</v>
      </c>
      <c r="D655" s="83" t="s">
        <v>416</v>
      </c>
      <c r="E655" s="83">
        <v>106.19</v>
      </c>
      <c r="F655" s="83">
        <v>106.19</v>
      </c>
    </row>
    <row r="656" spans="1:6" hidden="1" x14ac:dyDescent="0.25">
      <c r="A656" t="s">
        <v>14</v>
      </c>
      <c r="B656" s="83">
        <v>711</v>
      </c>
      <c r="C656" t="s">
        <v>550</v>
      </c>
      <c r="D656" s="83" t="s">
        <v>416</v>
      </c>
      <c r="E656" s="83">
        <v>66.95</v>
      </c>
      <c r="F656" s="83">
        <v>66.95</v>
      </c>
    </row>
    <row r="657" spans="1:6" hidden="1" x14ac:dyDescent="0.25">
      <c r="A657" t="s">
        <v>14</v>
      </c>
      <c r="B657" s="83">
        <v>712</v>
      </c>
      <c r="C657" t="s">
        <v>551</v>
      </c>
      <c r="D657" s="83" t="s">
        <v>416</v>
      </c>
      <c r="E657" s="83">
        <v>80.34</v>
      </c>
      <c r="F657" s="83">
        <v>80.34</v>
      </c>
    </row>
    <row r="658" spans="1:6" hidden="1" x14ac:dyDescent="0.25">
      <c r="A658" t="s">
        <v>14</v>
      </c>
      <c r="B658" s="83">
        <v>12614</v>
      </c>
      <c r="C658" t="s">
        <v>552</v>
      </c>
      <c r="D658" s="83" t="s">
        <v>16</v>
      </c>
      <c r="E658" s="83">
        <v>56.66</v>
      </c>
      <c r="F658" s="83">
        <v>56.66</v>
      </c>
    </row>
    <row r="659" spans="1:6" hidden="1" x14ac:dyDescent="0.25">
      <c r="A659" t="s">
        <v>14</v>
      </c>
      <c r="B659" s="83">
        <v>6140</v>
      </c>
      <c r="C659" t="s">
        <v>553</v>
      </c>
      <c r="D659" s="83" t="s">
        <v>16</v>
      </c>
      <c r="E659" s="83">
        <v>4.3899999999999997</v>
      </c>
      <c r="F659" s="83">
        <v>4.3899999999999997</v>
      </c>
    </row>
    <row r="660" spans="1:6" hidden="1" x14ac:dyDescent="0.25">
      <c r="A660" t="s">
        <v>14</v>
      </c>
      <c r="B660" s="83">
        <v>38399</v>
      </c>
      <c r="C660" t="s">
        <v>554</v>
      </c>
      <c r="D660" s="83" t="s">
        <v>16</v>
      </c>
      <c r="E660" s="83">
        <v>215.04</v>
      </c>
      <c r="F660" s="83">
        <v>215.04</v>
      </c>
    </row>
    <row r="661" spans="1:6" hidden="1" x14ac:dyDescent="0.25">
      <c r="A661" t="s">
        <v>14</v>
      </c>
      <c r="B661" s="83">
        <v>729</v>
      </c>
      <c r="C661" t="s">
        <v>555</v>
      </c>
      <c r="D661" s="83" t="s">
        <v>16</v>
      </c>
      <c r="E661" s="83">
        <v>1180.19</v>
      </c>
      <c r="F661" s="83">
        <v>1180.19</v>
      </c>
    </row>
    <row r="662" spans="1:6" hidden="1" x14ac:dyDescent="0.25">
      <c r="A662" t="s">
        <v>14</v>
      </c>
      <c r="B662" s="83">
        <v>39925</v>
      </c>
      <c r="C662" t="s">
        <v>556</v>
      </c>
      <c r="D662" s="83" t="s">
        <v>16</v>
      </c>
      <c r="E662" s="83">
        <v>17053.64</v>
      </c>
      <c r="F662" s="83">
        <v>17053.64</v>
      </c>
    </row>
    <row r="663" spans="1:6" hidden="1" x14ac:dyDescent="0.25">
      <c r="A663" t="s">
        <v>14</v>
      </c>
      <c r="B663" s="83">
        <v>731</v>
      </c>
      <c r="C663" t="s">
        <v>557</v>
      </c>
      <c r="D663" s="83" t="s">
        <v>16</v>
      </c>
      <c r="E663" s="83">
        <v>1148.6199999999999</v>
      </c>
      <c r="F663" s="83">
        <v>1148.6199999999999</v>
      </c>
    </row>
    <row r="664" spans="1:6" hidden="1" x14ac:dyDescent="0.25">
      <c r="A664" t="s">
        <v>14</v>
      </c>
      <c r="B664" s="83">
        <v>10575</v>
      </c>
      <c r="C664" t="s">
        <v>558</v>
      </c>
      <c r="D664" s="83" t="s">
        <v>16</v>
      </c>
      <c r="E664" s="83">
        <v>1792.5</v>
      </c>
      <c r="F664" s="83">
        <v>1792.5</v>
      </c>
    </row>
    <row r="665" spans="1:6" hidden="1" x14ac:dyDescent="0.25">
      <c r="A665" t="s">
        <v>14</v>
      </c>
      <c r="B665" s="83">
        <v>733</v>
      </c>
      <c r="C665" t="s">
        <v>559</v>
      </c>
      <c r="D665" s="83" t="s">
        <v>16</v>
      </c>
      <c r="E665" s="83">
        <v>1962.57</v>
      </c>
      <c r="F665" s="83">
        <v>1962.57</v>
      </c>
    </row>
    <row r="666" spans="1:6" hidden="1" x14ac:dyDescent="0.25">
      <c r="A666" t="s">
        <v>14</v>
      </c>
      <c r="B666" s="83">
        <v>732</v>
      </c>
      <c r="C666" t="s">
        <v>560</v>
      </c>
      <c r="D666" s="83" t="s">
        <v>16</v>
      </c>
      <c r="E666" s="83">
        <v>1936.18</v>
      </c>
      <c r="F666" s="83">
        <v>1936.18</v>
      </c>
    </row>
    <row r="667" spans="1:6" hidden="1" x14ac:dyDescent="0.25">
      <c r="A667" t="s">
        <v>14</v>
      </c>
      <c r="B667" s="83">
        <v>735</v>
      </c>
      <c r="C667" t="s">
        <v>561</v>
      </c>
      <c r="D667" s="83" t="s">
        <v>16</v>
      </c>
      <c r="E667" s="83">
        <v>3444.37</v>
      </c>
      <c r="F667" s="83">
        <v>3444.37</v>
      </c>
    </row>
    <row r="668" spans="1:6" hidden="1" x14ac:dyDescent="0.25">
      <c r="A668" t="s">
        <v>14</v>
      </c>
      <c r="B668" s="83">
        <v>737</v>
      </c>
      <c r="C668" t="s">
        <v>562</v>
      </c>
      <c r="D668" s="83" t="s">
        <v>16</v>
      </c>
      <c r="E668" s="83">
        <v>10857.56</v>
      </c>
      <c r="F668" s="83">
        <v>10857.56</v>
      </c>
    </row>
    <row r="669" spans="1:6" hidden="1" x14ac:dyDescent="0.25">
      <c r="A669" t="s">
        <v>14</v>
      </c>
      <c r="B669" s="83">
        <v>736</v>
      </c>
      <c r="C669" t="s">
        <v>563</v>
      </c>
      <c r="D669" s="83" t="s">
        <v>16</v>
      </c>
      <c r="E669" s="83">
        <v>2896.09</v>
      </c>
      <c r="F669" s="83">
        <v>2896.09</v>
      </c>
    </row>
    <row r="670" spans="1:6" hidden="1" x14ac:dyDescent="0.25">
      <c r="A670" t="s">
        <v>14</v>
      </c>
      <c r="B670" s="83">
        <v>738</v>
      </c>
      <c r="C670" t="s">
        <v>564</v>
      </c>
      <c r="D670" s="83" t="s">
        <v>16</v>
      </c>
      <c r="E670" s="83">
        <v>5034.57</v>
      </c>
      <c r="F670" s="83">
        <v>5034.57</v>
      </c>
    </row>
    <row r="671" spans="1:6" hidden="1" x14ac:dyDescent="0.25">
      <c r="A671" t="s">
        <v>14</v>
      </c>
      <c r="B671" s="83">
        <v>740</v>
      </c>
      <c r="C671" t="s">
        <v>565</v>
      </c>
      <c r="D671" s="83" t="s">
        <v>16</v>
      </c>
      <c r="E671" s="83">
        <v>10214.1</v>
      </c>
      <c r="F671" s="83">
        <v>10214.1</v>
      </c>
    </row>
    <row r="672" spans="1:6" hidden="1" x14ac:dyDescent="0.25">
      <c r="A672" t="s">
        <v>14</v>
      </c>
      <c r="B672" s="83">
        <v>734</v>
      </c>
      <c r="C672" t="s">
        <v>566</v>
      </c>
      <c r="D672" s="83" t="s">
        <v>16</v>
      </c>
      <c r="E672" s="83">
        <v>2075.59</v>
      </c>
      <c r="F672" s="83">
        <v>2075.59</v>
      </c>
    </row>
    <row r="673" spans="1:6" hidden="1" x14ac:dyDescent="0.25">
      <c r="A673" t="s">
        <v>14</v>
      </c>
      <c r="B673" s="83">
        <v>39008</v>
      </c>
      <c r="C673" t="s">
        <v>567</v>
      </c>
      <c r="D673" s="83" t="s">
        <v>16</v>
      </c>
      <c r="E673" s="83">
        <v>74787.520000000004</v>
      </c>
      <c r="F673" s="83">
        <v>74787.520000000004</v>
      </c>
    </row>
    <row r="674" spans="1:6" hidden="1" x14ac:dyDescent="0.25">
      <c r="A674" t="s">
        <v>14</v>
      </c>
      <c r="B674" s="83">
        <v>39009</v>
      </c>
      <c r="C674" t="s">
        <v>568</v>
      </c>
      <c r="D674" s="83" t="s">
        <v>16</v>
      </c>
      <c r="E674" s="83">
        <v>80125.56</v>
      </c>
      <c r="F674" s="83">
        <v>80125.56</v>
      </c>
    </row>
    <row r="675" spans="1:6" hidden="1" x14ac:dyDescent="0.25">
      <c r="A675" t="s">
        <v>14</v>
      </c>
      <c r="B675" s="83">
        <v>10587</v>
      </c>
      <c r="C675" t="s">
        <v>569</v>
      </c>
      <c r="D675" s="83" t="s">
        <v>16</v>
      </c>
      <c r="E675" s="83">
        <v>5298.43</v>
      </c>
      <c r="F675" s="83">
        <v>5298.43</v>
      </c>
    </row>
    <row r="676" spans="1:6" hidden="1" x14ac:dyDescent="0.25">
      <c r="A676" t="s">
        <v>14</v>
      </c>
      <c r="B676" s="83">
        <v>759</v>
      </c>
      <c r="C676" t="s">
        <v>570</v>
      </c>
      <c r="D676" s="83" t="s">
        <v>16</v>
      </c>
      <c r="E676" s="83">
        <v>7618.1</v>
      </c>
      <c r="F676" s="83">
        <v>7618.1</v>
      </c>
    </row>
    <row r="677" spans="1:6" hidden="1" x14ac:dyDescent="0.25">
      <c r="A677" t="s">
        <v>14</v>
      </c>
      <c r="B677" s="83">
        <v>761</v>
      </c>
      <c r="C677" t="s">
        <v>571</v>
      </c>
      <c r="D677" s="83" t="s">
        <v>16</v>
      </c>
      <c r="E677" s="83">
        <v>12913.32</v>
      </c>
      <c r="F677" s="83">
        <v>12913.32</v>
      </c>
    </row>
    <row r="678" spans="1:6" hidden="1" x14ac:dyDescent="0.25">
      <c r="A678" t="s">
        <v>14</v>
      </c>
      <c r="B678" s="83">
        <v>750</v>
      </c>
      <c r="C678" t="s">
        <v>572</v>
      </c>
      <c r="D678" s="83" t="s">
        <v>16</v>
      </c>
      <c r="E678" s="83">
        <v>12260.17</v>
      </c>
      <c r="F678" s="83">
        <v>12260.17</v>
      </c>
    </row>
    <row r="679" spans="1:6" hidden="1" x14ac:dyDescent="0.25">
      <c r="A679" t="s">
        <v>14</v>
      </c>
      <c r="B679" s="83">
        <v>755</v>
      </c>
      <c r="C679" t="s">
        <v>573</v>
      </c>
      <c r="D679" s="83" t="s">
        <v>16</v>
      </c>
      <c r="E679" s="83">
        <v>50309.79</v>
      </c>
      <c r="F679" s="83">
        <v>50309.79</v>
      </c>
    </row>
    <row r="680" spans="1:6" hidden="1" x14ac:dyDescent="0.25">
      <c r="A680" t="s">
        <v>14</v>
      </c>
      <c r="B680" s="83">
        <v>749</v>
      </c>
      <c r="C680" t="s">
        <v>574</v>
      </c>
      <c r="D680" s="83" t="s">
        <v>16</v>
      </c>
      <c r="E680" s="83">
        <v>18503.009999999998</v>
      </c>
      <c r="F680" s="83">
        <v>18503.009999999998</v>
      </c>
    </row>
    <row r="681" spans="1:6" hidden="1" x14ac:dyDescent="0.25">
      <c r="A681" t="s">
        <v>14</v>
      </c>
      <c r="B681" s="83">
        <v>756</v>
      </c>
      <c r="C681" t="s">
        <v>575</v>
      </c>
      <c r="D681" s="83" t="s">
        <v>16</v>
      </c>
      <c r="E681" s="83">
        <v>54869.56</v>
      </c>
      <c r="F681" s="83">
        <v>54869.56</v>
      </c>
    </row>
    <row r="682" spans="1:6" hidden="1" x14ac:dyDescent="0.25">
      <c r="A682" t="s">
        <v>14</v>
      </c>
      <c r="B682" s="83">
        <v>10588</v>
      </c>
      <c r="C682" t="s">
        <v>576</v>
      </c>
      <c r="D682" s="83" t="s">
        <v>16</v>
      </c>
      <c r="E682" s="83">
        <v>5500.45</v>
      </c>
      <c r="F682" s="83">
        <v>5500.45</v>
      </c>
    </row>
    <row r="683" spans="1:6" hidden="1" x14ac:dyDescent="0.25">
      <c r="A683" t="s">
        <v>14</v>
      </c>
      <c r="B683" s="83">
        <v>10592</v>
      </c>
      <c r="C683" t="s">
        <v>577</v>
      </c>
      <c r="D683" s="83" t="s">
        <v>16</v>
      </c>
      <c r="E683" s="83">
        <v>6643.81</v>
      </c>
      <c r="F683" s="83">
        <v>6643.81</v>
      </c>
    </row>
    <row r="684" spans="1:6" hidden="1" x14ac:dyDescent="0.25">
      <c r="A684" t="s">
        <v>14</v>
      </c>
      <c r="B684" s="83">
        <v>10589</v>
      </c>
      <c r="C684" t="s">
        <v>578</v>
      </c>
      <c r="D684" s="83" t="s">
        <v>16</v>
      </c>
      <c r="E684" s="83">
        <v>8925.5400000000009</v>
      </c>
      <c r="F684" s="83">
        <v>8925.5400000000009</v>
      </c>
    </row>
    <row r="685" spans="1:6" hidden="1" x14ac:dyDescent="0.25">
      <c r="A685" t="s">
        <v>14</v>
      </c>
      <c r="B685" s="83">
        <v>760</v>
      </c>
      <c r="C685" t="s">
        <v>579</v>
      </c>
      <c r="D685" s="83" t="s">
        <v>16</v>
      </c>
      <c r="E685" s="83">
        <v>49828.57</v>
      </c>
      <c r="F685" s="83">
        <v>49828.57</v>
      </c>
    </row>
    <row r="686" spans="1:6" hidden="1" x14ac:dyDescent="0.25">
      <c r="A686" t="s">
        <v>14</v>
      </c>
      <c r="B686" s="83">
        <v>751</v>
      </c>
      <c r="C686" t="s">
        <v>580</v>
      </c>
      <c r="D686" s="83" t="s">
        <v>16</v>
      </c>
      <c r="E686" s="83">
        <v>7848</v>
      </c>
      <c r="F686" s="83">
        <v>7848</v>
      </c>
    </row>
    <row r="687" spans="1:6" hidden="1" x14ac:dyDescent="0.25">
      <c r="A687" t="s">
        <v>14</v>
      </c>
      <c r="B687" s="83">
        <v>754</v>
      </c>
      <c r="C687" t="s">
        <v>581</v>
      </c>
      <c r="D687" s="83" t="s">
        <v>16</v>
      </c>
      <c r="E687" s="83">
        <v>12457.14</v>
      </c>
      <c r="F687" s="83">
        <v>12457.14</v>
      </c>
    </row>
    <row r="688" spans="1:6" hidden="1" x14ac:dyDescent="0.25">
      <c r="A688" t="s">
        <v>14</v>
      </c>
      <c r="B688" s="83">
        <v>757</v>
      </c>
      <c r="C688" t="s">
        <v>582</v>
      </c>
      <c r="D688" s="83" t="s">
        <v>16</v>
      </c>
      <c r="E688" s="83">
        <v>24914.28</v>
      </c>
      <c r="F688" s="83">
        <v>24914.28</v>
      </c>
    </row>
    <row r="689" spans="1:6" hidden="1" x14ac:dyDescent="0.25">
      <c r="A689" t="s">
        <v>14</v>
      </c>
      <c r="B689" s="83">
        <v>44489</v>
      </c>
      <c r="C689" t="s">
        <v>583</v>
      </c>
      <c r="D689" s="83" t="s">
        <v>16</v>
      </c>
      <c r="E689" s="83">
        <v>293394.7</v>
      </c>
      <c r="F689" s="83">
        <v>293394.7</v>
      </c>
    </row>
    <row r="690" spans="1:6" hidden="1" x14ac:dyDescent="0.25">
      <c r="A690" t="s">
        <v>14</v>
      </c>
      <c r="B690" s="83">
        <v>39917</v>
      </c>
      <c r="C690" t="s">
        <v>584</v>
      </c>
      <c r="D690" s="83" t="s">
        <v>16</v>
      </c>
      <c r="E690" s="83">
        <v>114879.03</v>
      </c>
      <c r="F690" s="83">
        <v>114879.03</v>
      </c>
    </row>
    <row r="691" spans="1:6" hidden="1" x14ac:dyDescent="0.25">
      <c r="A691" t="s">
        <v>14</v>
      </c>
      <c r="B691" s="83">
        <v>38167</v>
      </c>
      <c r="C691" t="s">
        <v>585</v>
      </c>
      <c r="D691" s="83" t="s">
        <v>430</v>
      </c>
      <c r="E691" s="83">
        <v>30.52</v>
      </c>
      <c r="F691" s="83">
        <v>30.52</v>
      </c>
    </row>
    <row r="692" spans="1:6" hidden="1" x14ac:dyDescent="0.25">
      <c r="A692" t="s">
        <v>14</v>
      </c>
      <c r="B692" s="83">
        <v>36145</v>
      </c>
      <c r="C692" t="s">
        <v>586</v>
      </c>
      <c r="D692" s="83" t="s">
        <v>430</v>
      </c>
      <c r="E692" s="83">
        <v>43.06</v>
      </c>
      <c r="F692" s="83">
        <v>43.06</v>
      </c>
    </row>
    <row r="693" spans="1:6" hidden="1" x14ac:dyDescent="0.25">
      <c r="A693" t="s">
        <v>14</v>
      </c>
      <c r="B693" s="83">
        <v>12893</v>
      </c>
      <c r="C693" t="s">
        <v>587</v>
      </c>
      <c r="D693" s="83" t="s">
        <v>430</v>
      </c>
      <c r="E693" s="83">
        <v>75.790000000000006</v>
      </c>
      <c r="F693" s="83">
        <v>75.790000000000006</v>
      </c>
    </row>
    <row r="694" spans="1:6" hidden="1" x14ac:dyDescent="0.25">
      <c r="A694" t="s">
        <v>14</v>
      </c>
      <c r="B694" s="83">
        <v>11685</v>
      </c>
      <c r="C694" t="s">
        <v>588</v>
      </c>
      <c r="D694" s="83" t="s">
        <v>16</v>
      </c>
      <c r="E694" s="83">
        <v>39.43</v>
      </c>
      <c r="F694" s="83">
        <v>39.43</v>
      </c>
    </row>
    <row r="695" spans="1:6" hidden="1" x14ac:dyDescent="0.25">
      <c r="A695" t="s">
        <v>14</v>
      </c>
      <c r="B695" s="83">
        <v>11680</v>
      </c>
      <c r="C695" t="s">
        <v>28344</v>
      </c>
      <c r="D695" s="83" t="s">
        <v>16</v>
      </c>
      <c r="E695" s="83">
        <v>16.93</v>
      </c>
      <c r="F695" s="83">
        <v>16.93</v>
      </c>
    </row>
    <row r="696" spans="1:6" hidden="1" x14ac:dyDescent="0.25">
      <c r="A696" t="s">
        <v>14</v>
      </c>
      <c r="B696" s="83">
        <v>11679</v>
      </c>
      <c r="C696" t="s">
        <v>28345</v>
      </c>
      <c r="D696" s="83" t="s">
        <v>16</v>
      </c>
      <c r="E696" s="83">
        <v>22.95</v>
      </c>
      <c r="F696" s="83">
        <v>22.95</v>
      </c>
    </row>
    <row r="697" spans="1:6" hidden="1" x14ac:dyDescent="0.25">
      <c r="A697" t="s">
        <v>14</v>
      </c>
      <c r="B697" s="83">
        <v>2512</v>
      </c>
      <c r="C697" t="s">
        <v>28346</v>
      </c>
      <c r="D697" s="83" t="s">
        <v>16</v>
      </c>
    </row>
    <row r="698" spans="1:6" hidden="1" x14ac:dyDescent="0.25">
      <c r="A698" t="s">
        <v>14</v>
      </c>
      <c r="B698" s="83">
        <v>45203</v>
      </c>
      <c r="C698" t="s">
        <v>28347</v>
      </c>
      <c r="D698" s="83" t="s">
        <v>16</v>
      </c>
      <c r="E698" s="83">
        <v>9.74</v>
      </c>
      <c r="F698" s="83">
        <v>9.74</v>
      </c>
    </row>
    <row r="699" spans="1:6" hidden="1" x14ac:dyDescent="0.25">
      <c r="A699" t="s">
        <v>14</v>
      </c>
      <c r="B699" s="83">
        <v>4374</v>
      </c>
      <c r="C699" t="s">
        <v>589</v>
      </c>
      <c r="D699" s="83" t="s">
        <v>16</v>
      </c>
      <c r="E699" s="83">
        <v>0.51</v>
      </c>
      <c r="F699" s="83">
        <v>0.51</v>
      </c>
    </row>
    <row r="700" spans="1:6" hidden="1" x14ac:dyDescent="0.25">
      <c r="A700" t="s">
        <v>14</v>
      </c>
      <c r="B700" s="83">
        <v>7568</v>
      </c>
      <c r="C700" t="s">
        <v>590</v>
      </c>
      <c r="D700" s="83" t="s">
        <v>16</v>
      </c>
      <c r="E700" s="83">
        <v>0.86</v>
      </c>
      <c r="F700" s="83">
        <v>0.86</v>
      </c>
    </row>
    <row r="701" spans="1:6" hidden="1" x14ac:dyDescent="0.25">
      <c r="A701" t="s">
        <v>14</v>
      </c>
      <c r="B701" s="83">
        <v>7584</v>
      </c>
      <c r="C701" t="s">
        <v>591</v>
      </c>
      <c r="D701" s="83" t="s">
        <v>16</v>
      </c>
      <c r="E701" s="83">
        <v>1.31</v>
      </c>
      <c r="F701" s="83">
        <v>1.31</v>
      </c>
    </row>
    <row r="702" spans="1:6" hidden="1" x14ac:dyDescent="0.25">
      <c r="A702" t="s">
        <v>14</v>
      </c>
      <c r="B702" s="83">
        <v>11945</v>
      </c>
      <c r="C702" t="s">
        <v>592</v>
      </c>
      <c r="D702" s="83" t="s">
        <v>16</v>
      </c>
      <c r="E702" s="83">
        <v>0.08</v>
      </c>
      <c r="F702" s="83">
        <v>0.08</v>
      </c>
    </row>
    <row r="703" spans="1:6" hidden="1" x14ac:dyDescent="0.25">
      <c r="A703" t="s">
        <v>14</v>
      </c>
      <c r="B703" s="83">
        <v>11946</v>
      </c>
      <c r="C703" t="s">
        <v>593</v>
      </c>
      <c r="D703" s="83" t="s">
        <v>16</v>
      </c>
      <c r="E703" s="83">
        <v>0.09</v>
      </c>
      <c r="F703" s="83">
        <v>0.09</v>
      </c>
    </row>
    <row r="704" spans="1:6" hidden="1" x14ac:dyDescent="0.25">
      <c r="A704" t="s">
        <v>14</v>
      </c>
      <c r="B704" s="83">
        <v>4375</v>
      </c>
      <c r="C704" t="s">
        <v>594</v>
      </c>
      <c r="D704" s="83" t="s">
        <v>16</v>
      </c>
      <c r="E704" s="83">
        <v>0.14000000000000001</v>
      </c>
      <c r="F704" s="83">
        <v>0.14000000000000001</v>
      </c>
    </row>
    <row r="705" spans="1:6" hidden="1" x14ac:dyDescent="0.25">
      <c r="A705" t="s">
        <v>14</v>
      </c>
      <c r="B705" s="83">
        <v>11950</v>
      </c>
      <c r="C705" t="s">
        <v>595</v>
      </c>
      <c r="D705" s="83" t="s">
        <v>16</v>
      </c>
      <c r="E705" s="83">
        <v>0.28000000000000003</v>
      </c>
      <c r="F705" s="83">
        <v>0.28000000000000003</v>
      </c>
    </row>
    <row r="706" spans="1:6" hidden="1" x14ac:dyDescent="0.25">
      <c r="A706" t="s">
        <v>14</v>
      </c>
      <c r="B706" s="83">
        <v>4376</v>
      </c>
      <c r="C706" t="s">
        <v>596</v>
      </c>
      <c r="D706" s="83" t="s">
        <v>16</v>
      </c>
      <c r="E706" s="83">
        <v>0.27</v>
      </c>
      <c r="F706" s="83">
        <v>0.27</v>
      </c>
    </row>
    <row r="707" spans="1:6" hidden="1" x14ac:dyDescent="0.25">
      <c r="A707" t="s">
        <v>14</v>
      </c>
      <c r="B707" s="83">
        <v>7583</v>
      </c>
      <c r="C707" t="s">
        <v>597</v>
      </c>
      <c r="D707" s="83" t="s">
        <v>16</v>
      </c>
      <c r="E707" s="83">
        <v>0.57999999999999996</v>
      </c>
      <c r="F707" s="83">
        <v>0.57999999999999996</v>
      </c>
    </row>
    <row r="708" spans="1:6" hidden="1" x14ac:dyDescent="0.25">
      <c r="A708" t="s">
        <v>14</v>
      </c>
      <c r="B708" s="83">
        <v>4350</v>
      </c>
      <c r="C708" t="s">
        <v>598</v>
      </c>
      <c r="D708" s="83" t="s">
        <v>16</v>
      </c>
      <c r="E708" s="83">
        <v>0.82</v>
      </c>
      <c r="F708" s="83">
        <v>0.82</v>
      </c>
    </row>
    <row r="709" spans="1:6" hidden="1" x14ac:dyDescent="0.25">
      <c r="A709" t="s">
        <v>14</v>
      </c>
      <c r="B709" s="83">
        <v>44400</v>
      </c>
      <c r="C709" t="s">
        <v>599</v>
      </c>
      <c r="D709" s="83" t="s">
        <v>16</v>
      </c>
      <c r="E709" s="83">
        <v>34.75</v>
      </c>
      <c r="F709" s="83">
        <v>34.75</v>
      </c>
    </row>
    <row r="710" spans="1:6" hidden="1" x14ac:dyDescent="0.25">
      <c r="A710" t="s">
        <v>14</v>
      </c>
      <c r="B710" s="83">
        <v>39886</v>
      </c>
      <c r="C710" t="s">
        <v>600</v>
      </c>
      <c r="D710" s="83" t="s">
        <v>16</v>
      </c>
    </row>
    <row r="711" spans="1:6" hidden="1" x14ac:dyDescent="0.25">
      <c r="A711" t="s">
        <v>14</v>
      </c>
      <c r="B711" s="83">
        <v>39887</v>
      </c>
      <c r="C711" t="s">
        <v>601</v>
      </c>
      <c r="D711" s="83" t="s">
        <v>16</v>
      </c>
    </row>
    <row r="712" spans="1:6" hidden="1" x14ac:dyDescent="0.25">
      <c r="A712" t="s">
        <v>14</v>
      </c>
      <c r="B712" s="83">
        <v>39888</v>
      </c>
      <c r="C712" t="s">
        <v>602</v>
      </c>
      <c r="D712" s="83" t="s">
        <v>16</v>
      </c>
    </row>
    <row r="713" spans="1:6" hidden="1" x14ac:dyDescent="0.25">
      <c r="A713" t="s">
        <v>14</v>
      </c>
      <c r="B713" s="83">
        <v>39890</v>
      </c>
      <c r="C713" t="s">
        <v>603</v>
      </c>
      <c r="D713" s="83" t="s">
        <v>16</v>
      </c>
    </row>
    <row r="714" spans="1:6" hidden="1" x14ac:dyDescent="0.25">
      <c r="A714" t="s">
        <v>14</v>
      </c>
      <c r="B714" s="83">
        <v>39891</v>
      </c>
      <c r="C714" t="s">
        <v>604</v>
      </c>
      <c r="D714" s="83" t="s">
        <v>16</v>
      </c>
    </row>
    <row r="715" spans="1:6" hidden="1" x14ac:dyDescent="0.25">
      <c r="A715" t="s">
        <v>14</v>
      </c>
      <c r="B715" s="83">
        <v>39892</v>
      </c>
      <c r="C715" t="s">
        <v>605</v>
      </c>
      <c r="D715" s="83" t="s">
        <v>16</v>
      </c>
    </row>
    <row r="716" spans="1:6" hidden="1" x14ac:dyDescent="0.25">
      <c r="A716" t="s">
        <v>14</v>
      </c>
      <c r="B716" s="83">
        <v>790</v>
      </c>
      <c r="C716" t="s">
        <v>606</v>
      </c>
      <c r="D716" s="83" t="s">
        <v>16</v>
      </c>
      <c r="E716" s="83">
        <v>20.69</v>
      </c>
      <c r="F716" s="83">
        <v>20.69</v>
      </c>
    </row>
    <row r="717" spans="1:6" hidden="1" x14ac:dyDescent="0.25">
      <c r="A717" t="s">
        <v>14</v>
      </c>
      <c r="B717" s="83">
        <v>791</v>
      </c>
      <c r="C717" t="s">
        <v>607</v>
      </c>
      <c r="D717" s="83" t="s">
        <v>16</v>
      </c>
      <c r="E717" s="83">
        <v>20.69</v>
      </c>
      <c r="F717" s="83">
        <v>20.69</v>
      </c>
    </row>
    <row r="718" spans="1:6" hidden="1" x14ac:dyDescent="0.25">
      <c r="A718" t="s">
        <v>14</v>
      </c>
      <c r="B718" s="83">
        <v>766</v>
      </c>
      <c r="C718" t="s">
        <v>608</v>
      </c>
      <c r="D718" s="83" t="s">
        <v>16</v>
      </c>
      <c r="E718" s="83">
        <v>20.69</v>
      </c>
      <c r="F718" s="83">
        <v>20.69</v>
      </c>
    </row>
    <row r="719" spans="1:6" hidden="1" x14ac:dyDescent="0.25">
      <c r="A719" t="s">
        <v>14</v>
      </c>
      <c r="B719" s="83">
        <v>767</v>
      </c>
      <c r="C719" t="s">
        <v>609</v>
      </c>
      <c r="D719" s="83" t="s">
        <v>16</v>
      </c>
      <c r="E719" s="83">
        <v>20.69</v>
      </c>
      <c r="F719" s="83">
        <v>20.69</v>
      </c>
    </row>
    <row r="720" spans="1:6" hidden="1" x14ac:dyDescent="0.25">
      <c r="A720" t="s">
        <v>14</v>
      </c>
      <c r="B720" s="83">
        <v>789</v>
      </c>
      <c r="C720" t="s">
        <v>610</v>
      </c>
      <c r="D720" s="83" t="s">
        <v>16</v>
      </c>
      <c r="E720" s="83">
        <v>15.9</v>
      </c>
      <c r="F720" s="83">
        <v>15.9</v>
      </c>
    </row>
    <row r="721" spans="1:6" hidden="1" x14ac:dyDescent="0.25">
      <c r="A721" t="s">
        <v>14</v>
      </c>
      <c r="B721" s="83">
        <v>768</v>
      </c>
      <c r="C721" t="s">
        <v>611</v>
      </c>
      <c r="D721" s="83" t="s">
        <v>16</v>
      </c>
      <c r="E721" s="83">
        <v>16.25</v>
      </c>
      <c r="F721" s="83">
        <v>16.25</v>
      </c>
    </row>
    <row r="722" spans="1:6" hidden="1" x14ac:dyDescent="0.25">
      <c r="A722" t="s">
        <v>14</v>
      </c>
      <c r="B722" s="83">
        <v>769</v>
      </c>
      <c r="C722" t="s">
        <v>612</v>
      </c>
      <c r="D722" s="83" t="s">
        <v>16</v>
      </c>
      <c r="E722" s="83">
        <v>16.25</v>
      </c>
      <c r="F722" s="83">
        <v>16.25</v>
      </c>
    </row>
    <row r="723" spans="1:6" hidden="1" x14ac:dyDescent="0.25">
      <c r="A723" t="s">
        <v>14</v>
      </c>
      <c r="B723" s="83">
        <v>764</v>
      </c>
      <c r="C723" t="s">
        <v>613</v>
      </c>
      <c r="D723" s="83" t="s">
        <v>16</v>
      </c>
      <c r="E723" s="83">
        <v>10</v>
      </c>
      <c r="F723" s="83">
        <v>10</v>
      </c>
    </row>
    <row r="724" spans="1:6" hidden="1" x14ac:dyDescent="0.25">
      <c r="A724" t="s">
        <v>14</v>
      </c>
      <c r="B724" s="83">
        <v>765</v>
      </c>
      <c r="C724" t="s">
        <v>614</v>
      </c>
      <c r="D724" s="83" t="s">
        <v>16</v>
      </c>
      <c r="E724" s="83">
        <v>10</v>
      </c>
      <c r="F724" s="83">
        <v>10</v>
      </c>
    </row>
    <row r="725" spans="1:6" hidden="1" x14ac:dyDescent="0.25">
      <c r="A725" t="s">
        <v>14</v>
      </c>
      <c r="B725" s="83">
        <v>770</v>
      </c>
      <c r="C725" t="s">
        <v>615</v>
      </c>
      <c r="D725" s="83" t="s">
        <v>16</v>
      </c>
      <c r="E725" s="83">
        <v>5.73</v>
      </c>
      <c r="F725" s="83">
        <v>5.73</v>
      </c>
    </row>
    <row r="726" spans="1:6" hidden="1" x14ac:dyDescent="0.25">
      <c r="A726" t="s">
        <v>14</v>
      </c>
      <c r="B726" s="83">
        <v>12394</v>
      </c>
      <c r="C726" t="s">
        <v>616</v>
      </c>
      <c r="D726" s="83" t="s">
        <v>16</v>
      </c>
      <c r="E726" s="83">
        <v>5.73</v>
      </c>
      <c r="F726" s="83">
        <v>5.73</v>
      </c>
    </row>
    <row r="727" spans="1:6" hidden="1" x14ac:dyDescent="0.25">
      <c r="A727" t="s">
        <v>14</v>
      </c>
      <c r="B727" s="83">
        <v>787</v>
      </c>
      <c r="C727" t="s">
        <v>617</v>
      </c>
      <c r="D727" s="83" t="s">
        <v>16</v>
      </c>
      <c r="E727" s="83">
        <v>44.67</v>
      </c>
      <c r="F727" s="83">
        <v>44.67</v>
      </c>
    </row>
    <row r="728" spans="1:6" hidden="1" x14ac:dyDescent="0.25">
      <c r="A728" t="s">
        <v>14</v>
      </c>
      <c r="B728" s="83">
        <v>774</v>
      </c>
      <c r="C728" t="s">
        <v>618</v>
      </c>
      <c r="D728" s="83" t="s">
        <v>16</v>
      </c>
      <c r="E728" s="83">
        <v>44.67</v>
      </c>
      <c r="F728" s="83">
        <v>44.67</v>
      </c>
    </row>
    <row r="729" spans="1:6" hidden="1" x14ac:dyDescent="0.25">
      <c r="A729" t="s">
        <v>14</v>
      </c>
      <c r="B729" s="83">
        <v>773</v>
      </c>
      <c r="C729" t="s">
        <v>619</v>
      </c>
      <c r="D729" s="83" t="s">
        <v>16</v>
      </c>
      <c r="E729" s="83">
        <v>44.67</v>
      </c>
      <c r="F729" s="83">
        <v>44.67</v>
      </c>
    </row>
    <row r="730" spans="1:6" hidden="1" x14ac:dyDescent="0.25">
      <c r="A730" t="s">
        <v>14</v>
      </c>
      <c r="B730" s="83">
        <v>775</v>
      </c>
      <c r="C730" t="s">
        <v>620</v>
      </c>
      <c r="D730" s="83" t="s">
        <v>16</v>
      </c>
      <c r="E730" s="83">
        <v>44.67</v>
      </c>
      <c r="F730" s="83">
        <v>44.67</v>
      </c>
    </row>
    <row r="731" spans="1:6" hidden="1" x14ac:dyDescent="0.25">
      <c r="A731" t="s">
        <v>14</v>
      </c>
      <c r="B731" s="83">
        <v>788</v>
      </c>
      <c r="C731" t="s">
        <v>621</v>
      </c>
      <c r="D731" s="83" t="s">
        <v>16</v>
      </c>
      <c r="E731" s="83">
        <v>27.76</v>
      </c>
      <c r="F731" s="83">
        <v>27.76</v>
      </c>
    </row>
    <row r="732" spans="1:6" hidden="1" x14ac:dyDescent="0.25">
      <c r="A732" t="s">
        <v>14</v>
      </c>
      <c r="B732" s="83">
        <v>772</v>
      </c>
      <c r="C732" t="s">
        <v>622</v>
      </c>
      <c r="D732" s="83" t="s">
        <v>16</v>
      </c>
      <c r="E732" s="83">
        <v>27.76</v>
      </c>
      <c r="F732" s="83">
        <v>27.76</v>
      </c>
    </row>
    <row r="733" spans="1:6" hidden="1" x14ac:dyDescent="0.25">
      <c r="A733" t="s">
        <v>14</v>
      </c>
      <c r="B733" s="83">
        <v>771</v>
      </c>
      <c r="C733" t="s">
        <v>623</v>
      </c>
      <c r="D733" s="83" t="s">
        <v>16</v>
      </c>
      <c r="E733" s="83">
        <v>27.76</v>
      </c>
      <c r="F733" s="83">
        <v>27.76</v>
      </c>
    </row>
    <row r="734" spans="1:6" hidden="1" x14ac:dyDescent="0.25">
      <c r="A734" t="s">
        <v>14</v>
      </c>
      <c r="B734" s="83">
        <v>776</v>
      </c>
      <c r="C734" t="s">
        <v>624</v>
      </c>
      <c r="D734" s="83" t="s">
        <v>16</v>
      </c>
      <c r="E734" s="83">
        <v>65.849999999999994</v>
      </c>
      <c r="F734" s="83">
        <v>65.849999999999994</v>
      </c>
    </row>
    <row r="735" spans="1:6" hidden="1" x14ac:dyDescent="0.25">
      <c r="A735" t="s">
        <v>14</v>
      </c>
      <c r="B735" s="83">
        <v>777</v>
      </c>
      <c r="C735" t="s">
        <v>625</v>
      </c>
      <c r="D735" s="83" t="s">
        <v>16</v>
      </c>
      <c r="E735" s="83">
        <v>64.010000000000005</v>
      </c>
      <c r="F735" s="83">
        <v>64.010000000000005</v>
      </c>
    </row>
    <row r="736" spans="1:6" hidden="1" x14ac:dyDescent="0.25">
      <c r="A736" t="s">
        <v>14</v>
      </c>
      <c r="B736" s="83">
        <v>780</v>
      </c>
      <c r="C736" t="s">
        <v>626</v>
      </c>
      <c r="D736" s="83" t="s">
        <v>16</v>
      </c>
      <c r="E736" s="83">
        <v>64.33</v>
      </c>
      <c r="F736" s="83">
        <v>64.33</v>
      </c>
    </row>
    <row r="737" spans="1:6" hidden="1" x14ac:dyDescent="0.25">
      <c r="A737" t="s">
        <v>14</v>
      </c>
      <c r="B737" s="83">
        <v>778</v>
      </c>
      <c r="C737" t="s">
        <v>627</v>
      </c>
      <c r="D737" s="83" t="s">
        <v>16</v>
      </c>
      <c r="E737" s="83">
        <v>65.849999999999994</v>
      </c>
      <c r="F737" s="83">
        <v>65.849999999999994</v>
      </c>
    </row>
    <row r="738" spans="1:6" hidden="1" x14ac:dyDescent="0.25">
      <c r="A738" t="s">
        <v>14</v>
      </c>
      <c r="B738" s="83">
        <v>779</v>
      </c>
      <c r="C738" t="s">
        <v>628</v>
      </c>
      <c r="D738" s="83" t="s">
        <v>16</v>
      </c>
      <c r="E738" s="83">
        <v>6.9</v>
      </c>
      <c r="F738" s="83">
        <v>6.9</v>
      </c>
    </row>
    <row r="739" spans="1:6" hidden="1" x14ac:dyDescent="0.25">
      <c r="A739" t="s">
        <v>14</v>
      </c>
      <c r="B739" s="83">
        <v>781</v>
      </c>
      <c r="C739" t="s">
        <v>629</v>
      </c>
      <c r="D739" s="83" t="s">
        <v>16</v>
      </c>
      <c r="E739" s="83">
        <v>121.66</v>
      </c>
      <c r="F739" s="83">
        <v>121.66</v>
      </c>
    </row>
    <row r="740" spans="1:6" hidden="1" x14ac:dyDescent="0.25">
      <c r="A740" t="s">
        <v>14</v>
      </c>
      <c r="B740" s="83">
        <v>786</v>
      </c>
      <c r="C740" t="s">
        <v>630</v>
      </c>
      <c r="D740" s="83" t="s">
        <v>16</v>
      </c>
      <c r="E740" s="83">
        <v>121.66</v>
      </c>
      <c r="F740" s="83">
        <v>121.66</v>
      </c>
    </row>
    <row r="741" spans="1:6" hidden="1" x14ac:dyDescent="0.25">
      <c r="A741" t="s">
        <v>14</v>
      </c>
      <c r="B741" s="83">
        <v>782</v>
      </c>
      <c r="C741" t="s">
        <v>631</v>
      </c>
      <c r="D741" s="83" t="s">
        <v>16</v>
      </c>
      <c r="E741" s="83">
        <v>121.66</v>
      </c>
      <c r="F741" s="83">
        <v>121.66</v>
      </c>
    </row>
    <row r="742" spans="1:6" hidden="1" x14ac:dyDescent="0.25">
      <c r="A742" t="s">
        <v>14</v>
      </c>
      <c r="B742" s="83">
        <v>783</v>
      </c>
      <c r="C742" t="s">
        <v>632</v>
      </c>
      <c r="D742" s="83" t="s">
        <v>16</v>
      </c>
      <c r="E742" s="83">
        <v>332.99</v>
      </c>
      <c r="F742" s="83">
        <v>332.99</v>
      </c>
    </row>
    <row r="743" spans="1:6" hidden="1" x14ac:dyDescent="0.25">
      <c r="A743" t="s">
        <v>14</v>
      </c>
      <c r="B743" s="83">
        <v>785</v>
      </c>
      <c r="C743" t="s">
        <v>633</v>
      </c>
      <c r="D743" s="83" t="s">
        <v>16</v>
      </c>
      <c r="E743" s="83">
        <v>351.83</v>
      </c>
      <c r="F743" s="83">
        <v>351.83</v>
      </c>
    </row>
    <row r="744" spans="1:6" hidden="1" x14ac:dyDescent="0.25">
      <c r="A744" t="s">
        <v>14</v>
      </c>
      <c r="B744" s="83">
        <v>784</v>
      </c>
      <c r="C744" t="s">
        <v>634</v>
      </c>
      <c r="D744" s="83" t="s">
        <v>16</v>
      </c>
      <c r="E744" s="83">
        <v>377.43</v>
      </c>
      <c r="F744" s="83">
        <v>377.43</v>
      </c>
    </row>
    <row r="745" spans="1:6" hidden="1" x14ac:dyDescent="0.25">
      <c r="A745" t="s">
        <v>14</v>
      </c>
      <c r="B745" s="83">
        <v>828</v>
      </c>
      <c r="C745" t="s">
        <v>635</v>
      </c>
      <c r="D745" s="83" t="s">
        <v>16</v>
      </c>
      <c r="E745" s="83">
        <v>0.61</v>
      </c>
      <c r="F745" s="83">
        <v>0.61</v>
      </c>
    </row>
    <row r="746" spans="1:6" hidden="1" x14ac:dyDescent="0.25">
      <c r="A746" t="s">
        <v>14</v>
      </c>
      <c r="B746" s="83">
        <v>829</v>
      </c>
      <c r="C746" t="s">
        <v>636</v>
      </c>
      <c r="D746" s="83" t="s">
        <v>16</v>
      </c>
      <c r="E746" s="83">
        <v>0.98</v>
      </c>
      <c r="F746" s="83">
        <v>0.98</v>
      </c>
    </row>
    <row r="747" spans="1:6" hidden="1" x14ac:dyDescent="0.25">
      <c r="A747" t="s">
        <v>14</v>
      </c>
      <c r="B747" s="83">
        <v>812</v>
      </c>
      <c r="C747" t="s">
        <v>637</v>
      </c>
      <c r="D747" s="83" t="s">
        <v>16</v>
      </c>
      <c r="E747" s="83">
        <v>2.15</v>
      </c>
      <c r="F747" s="83">
        <v>2.15</v>
      </c>
    </row>
    <row r="748" spans="1:6" hidden="1" x14ac:dyDescent="0.25">
      <c r="A748" t="s">
        <v>14</v>
      </c>
      <c r="B748" s="83">
        <v>819</v>
      </c>
      <c r="C748" t="s">
        <v>638</v>
      </c>
      <c r="D748" s="83" t="s">
        <v>16</v>
      </c>
      <c r="E748" s="83">
        <v>3.74</v>
      </c>
      <c r="F748" s="83">
        <v>3.74</v>
      </c>
    </row>
    <row r="749" spans="1:6" hidden="1" x14ac:dyDescent="0.25">
      <c r="A749" t="s">
        <v>14</v>
      </c>
      <c r="B749" s="83">
        <v>818</v>
      </c>
      <c r="C749" t="s">
        <v>639</v>
      </c>
      <c r="D749" s="83" t="s">
        <v>16</v>
      </c>
      <c r="E749" s="83">
        <v>6.98</v>
      </c>
      <c r="F749" s="83">
        <v>6.98</v>
      </c>
    </row>
    <row r="750" spans="1:6" hidden="1" x14ac:dyDescent="0.25">
      <c r="A750" t="s">
        <v>14</v>
      </c>
      <c r="B750" s="83">
        <v>20086</v>
      </c>
      <c r="C750" t="s">
        <v>640</v>
      </c>
      <c r="D750" s="83" t="s">
        <v>16</v>
      </c>
      <c r="E750" s="83">
        <v>3.24</v>
      </c>
      <c r="F750" s="83">
        <v>3.24</v>
      </c>
    </row>
    <row r="751" spans="1:6" hidden="1" x14ac:dyDescent="0.25">
      <c r="A751" t="s">
        <v>14</v>
      </c>
      <c r="B751" s="83">
        <v>832</v>
      </c>
      <c r="C751" t="s">
        <v>641</v>
      </c>
      <c r="D751" s="83" t="s">
        <v>16</v>
      </c>
      <c r="E751" s="83">
        <v>2.88</v>
      </c>
      <c r="F751" s="83">
        <v>2.88</v>
      </c>
    </row>
    <row r="752" spans="1:6" hidden="1" x14ac:dyDescent="0.25">
      <c r="A752" t="s">
        <v>14</v>
      </c>
      <c r="B752" s="83">
        <v>834</v>
      </c>
      <c r="C752" t="s">
        <v>642</v>
      </c>
      <c r="D752" s="83" t="s">
        <v>16</v>
      </c>
      <c r="E752" s="83">
        <v>3.73</v>
      </c>
      <c r="F752" s="83">
        <v>3.73</v>
      </c>
    </row>
    <row r="753" spans="1:6" hidden="1" x14ac:dyDescent="0.25">
      <c r="A753" t="s">
        <v>14</v>
      </c>
      <c r="B753" s="83">
        <v>813</v>
      </c>
      <c r="C753" t="s">
        <v>643</v>
      </c>
      <c r="D753" s="83" t="s">
        <v>16</v>
      </c>
      <c r="E753" s="83">
        <v>4.34</v>
      </c>
      <c r="F753" s="83">
        <v>4.34</v>
      </c>
    </row>
    <row r="754" spans="1:6" hidden="1" x14ac:dyDescent="0.25">
      <c r="A754" t="s">
        <v>14</v>
      </c>
      <c r="B754" s="83">
        <v>820</v>
      </c>
      <c r="C754" t="s">
        <v>644</v>
      </c>
      <c r="D754" s="83" t="s">
        <v>16</v>
      </c>
      <c r="E754" s="83">
        <v>5.84</v>
      </c>
      <c r="F754" s="83">
        <v>5.84</v>
      </c>
    </row>
    <row r="755" spans="1:6" hidden="1" x14ac:dyDescent="0.25">
      <c r="A755" t="s">
        <v>14</v>
      </c>
      <c r="B755" s="83">
        <v>816</v>
      </c>
      <c r="C755" t="s">
        <v>645</v>
      </c>
      <c r="D755" s="83" t="s">
        <v>16</v>
      </c>
      <c r="E755" s="83">
        <v>10.41</v>
      </c>
      <c r="F755" s="83">
        <v>10.41</v>
      </c>
    </row>
    <row r="756" spans="1:6" hidden="1" x14ac:dyDescent="0.25">
      <c r="A756" t="s">
        <v>14</v>
      </c>
      <c r="B756" s="83">
        <v>814</v>
      </c>
      <c r="C756" t="s">
        <v>646</v>
      </c>
      <c r="D756" s="83" t="s">
        <v>16</v>
      </c>
      <c r="E756" s="83">
        <v>12.93</v>
      </c>
      <c r="F756" s="83">
        <v>12.93</v>
      </c>
    </row>
    <row r="757" spans="1:6" hidden="1" x14ac:dyDescent="0.25">
      <c r="A757" t="s">
        <v>14</v>
      </c>
      <c r="B757" s="83">
        <v>822</v>
      </c>
      <c r="C757" t="s">
        <v>647</v>
      </c>
      <c r="D757" s="83" t="s">
        <v>16</v>
      </c>
      <c r="E757" s="83">
        <v>16.89</v>
      </c>
      <c r="F757" s="83">
        <v>16.89</v>
      </c>
    </row>
    <row r="758" spans="1:6" hidden="1" x14ac:dyDescent="0.25">
      <c r="A758" t="s">
        <v>14</v>
      </c>
      <c r="B758" s="83">
        <v>821</v>
      </c>
      <c r="C758" t="s">
        <v>648</v>
      </c>
      <c r="D758" s="83" t="s">
        <v>16</v>
      </c>
      <c r="E758" s="83">
        <v>19.309999999999999</v>
      </c>
      <c r="F758" s="83">
        <v>19.309999999999999</v>
      </c>
    </row>
    <row r="759" spans="1:6" hidden="1" x14ac:dyDescent="0.25">
      <c r="A759" t="s">
        <v>14</v>
      </c>
      <c r="B759" s="83">
        <v>39191</v>
      </c>
      <c r="C759" t="s">
        <v>649</v>
      </c>
      <c r="D759" s="83" t="s">
        <v>16</v>
      </c>
      <c r="E759" s="83">
        <v>27.43</v>
      </c>
      <c r="F759" s="83">
        <v>27.43</v>
      </c>
    </row>
    <row r="760" spans="1:6" hidden="1" x14ac:dyDescent="0.25">
      <c r="A760" t="s">
        <v>14</v>
      </c>
      <c r="B760" s="83">
        <v>39190</v>
      </c>
      <c r="C760" t="s">
        <v>650</v>
      </c>
      <c r="D760" s="83" t="s">
        <v>16</v>
      </c>
      <c r="E760" s="83">
        <v>28.66</v>
      </c>
      <c r="F760" s="83">
        <v>28.66</v>
      </c>
    </row>
    <row r="761" spans="1:6" hidden="1" x14ac:dyDescent="0.25">
      <c r="A761" t="s">
        <v>14</v>
      </c>
      <c r="B761" s="83">
        <v>39189</v>
      </c>
      <c r="C761" t="s">
        <v>651</v>
      </c>
      <c r="D761" s="83" t="s">
        <v>16</v>
      </c>
      <c r="E761" s="83">
        <v>30.33</v>
      </c>
      <c r="F761" s="83">
        <v>30.33</v>
      </c>
    </row>
    <row r="762" spans="1:6" hidden="1" x14ac:dyDescent="0.25">
      <c r="A762" t="s">
        <v>14</v>
      </c>
      <c r="B762" s="83">
        <v>39188</v>
      </c>
      <c r="C762" t="s">
        <v>652</v>
      </c>
      <c r="D762" s="83" t="s">
        <v>16</v>
      </c>
      <c r="E762" s="83">
        <v>22.33</v>
      </c>
      <c r="F762" s="83">
        <v>22.33</v>
      </c>
    </row>
    <row r="763" spans="1:6" hidden="1" x14ac:dyDescent="0.25">
      <c r="A763" t="s">
        <v>14</v>
      </c>
      <c r="B763" s="83">
        <v>39186</v>
      </c>
      <c r="C763" t="s">
        <v>653</v>
      </c>
      <c r="D763" s="83" t="s">
        <v>16</v>
      </c>
      <c r="E763" s="83">
        <v>27.14</v>
      </c>
      <c r="F763" s="83">
        <v>27.14</v>
      </c>
    </row>
    <row r="764" spans="1:6" hidden="1" x14ac:dyDescent="0.25">
      <c r="A764" t="s">
        <v>14</v>
      </c>
      <c r="B764" s="83">
        <v>39187</v>
      </c>
      <c r="C764" t="s">
        <v>654</v>
      </c>
      <c r="D764" s="83" t="s">
        <v>16</v>
      </c>
      <c r="E764" s="83">
        <v>23.4</v>
      </c>
      <c r="F764" s="83">
        <v>23.4</v>
      </c>
    </row>
    <row r="765" spans="1:6" hidden="1" x14ac:dyDescent="0.25">
      <c r="A765" t="s">
        <v>14</v>
      </c>
      <c r="B765" s="83">
        <v>39184</v>
      </c>
      <c r="C765" t="s">
        <v>655</v>
      </c>
      <c r="D765" s="83" t="s">
        <v>16</v>
      </c>
      <c r="E765" s="83">
        <v>8.8000000000000007</v>
      </c>
      <c r="F765" s="83">
        <v>8.8000000000000007</v>
      </c>
    </row>
    <row r="766" spans="1:6" hidden="1" x14ac:dyDescent="0.25">
      <c r="A766" t="s">
        <v>14</v>
      </c>
      <c r="B766" s="83">
        <v>39185</v>
      </c>
      <c r="C766" t="s">
        <v>656</v>
      </c>
      <c r="D766" s="83" t="s">
        <v>16</v>
      </c>
      <c r="E766" s="83">
        <v>8.0299999999999994</v>
      </c>
      <c r="F766" s="83">
        <v>8.0299999999999994</v>
      </c>
    </row>
    <row r="767" spans="1:6" hidden="1" x14ac:dyDescent="0.25">
      <c r="A767" t="s">
        <v>14</v>
      </c>
      <c r="B767" s="83">
        <v>39198</v>
      </c>
      <c r="C767" t="s">
        <v>657</v>
      </c>
      <c r="D767" s="83" t="s">
        <v>16</v>
      </c>
      <c r="E767" s="83">
        <v>90</v>
      </c>
      <c r="F767" s="83">
        <v>90</v>
      </c>
    </row>
    <row r="768" spans="1:6" hidden="1" x14ac:dyDescent="0.25">
      <c r="A768" t="s">
        <v>14</v>
      </c>
      <c r="B768" s="83">
        <v>39197</v>
      </c>
      <c r="C768" t="s">
        <v>658</v>
      </c>
      <c r="D768" s="83" t="s">
        <v>16</v>
      </c>
      <c r="E768" s="83">
        <v>94.02</v>
      </c>
      <c r="F768" s="83">
        <v>94.02</v>
      </c>
    </row>
    <row r="769" spans="1:6" hidden="1" x14ac:dyDescent="0.25">
      <c r="A769" t="s">
        <v>14</v>
      </c>
      <c r="B769" s="83">
        <v>39196</v>
      </c>
      <c r="C769" t="s">
        <v>659</v>
      </c>
      <c r="D769" s="83" t="s">
        <v>16</v>
      </c>
      <c r="E769" s="83">
        <v>96.96</v>
      </c>
      <c r="F769" s="83">
        <v>96.96</v>
      </c>
    </row>
    <row r="770" spans="1:6" hidden="1" x14ac:dyDescent="0.25">
      <c r="A770" t="s">
        <v>14</v>
      </c>
      <c r="B770" s="83">
        <v>39199</v>
      </c>
      <c r="C770" t="s">
        <v>660</v>
      </c>
      <c r="D770" s="83" t="s">
        <v>16</v>
      </c>
      <c r="E770" s="83">
        <v>86.61</v>
      </c>
      <c r="F770" s="83">
        <v>86.61</v>
      </c>
    </row>
    <row r="771" spans="1:6" hidden="1" x14ac:dyDescent="0.25">
      <c r="A771" t="s">
        <v>14</v>
      </c>
      <c r="B771" s="83">
        <v>39195</v>
      </c>
      <c r="C771" t="s">
        <v>661</v>
      </c>
      <c r="D771" s="83" t="s">
        <v>16</v>
      </c>
      <c r="E771" s="83">
        <v>49.99</v>
      </c>
      <c r="F771" s="83">
        <v>49.99</v>
      </c>
    </row>
    <row r="772" spans="1:6" hidden="1" x14ac:dyDescent="0.25">
      <c r="A772" t="s">
        <v>14</v>
      </c>
      <c r="B772" s="83">
        <v>39194</v>
      </c>
      <c r="C772" t="s">
        <v>662</v>
      </c>
      <c r="D772" s="83" t="s">
        <v>16</v>
      </c>
      <c r="E772" s="83">
        <v>53.5</v>
      </c>
      <c r="F772" s="83">
        <v>53.5</v>
      </c>
    </row>
    <row r="773" spans="1:6" hidden="1" x14ac:dyDescent="0.25">
      <c r="A773" t="s">
        <v>14</v>
      </c>
      <c r="B773" s="83">
        <v>39193</v>
      </c>
      <c r="C773" t="s">
        <v>663</v>
      </c>
      <c r="D773" s="83" t="s">
        <v>16</v>
      </c>
      <c r="E773" s="83">
        <v>58.64</v>
      </c>
      <c r="F773" s="83">
        <v>58.64</v>
      </c>
    </row>
    <row r="774" spans="1:6" hidden="1" x14ac:dyDescent="0.25">
      <c r="A774" t="s">
        <v>14</v>
      </c>
      <c r="B774" s="83">
        <v>39192</v>
      </c>
      <c r="C774" t="s">
        <v>664</v>
      </c>
      <c r="D774" s="83" t="s">
        <v>16</v>
      </c>
      <c r="E774" s="83">
        <v>60.99</v>
      </c>
      <c r="F774" s="83">
        <v>60.99</v>
      </c>
    </row>
    <row r="775" spans="1:6" hidden="1" x14ac:dyDescent="0.25">
      <c r="A775" t="s">
        <v>14</v>
      </c>
      <c r="B775" s="83">
        <v>39201</v>
      </c>
      <c r="C775" t="s">
        <v>665</v>
      </c>
      <c r="D775" s="83" t="s">
        <v>16</v>
      </c>
      <c r="E775" s="83">
        <v>107.6</v>
      </c>
      <c r="F775" s="83">
        <v>107.6</v>
      </c>
    </row>
    <row r="776" spans="1:6" hidden="1" x14ac:dyDescent="0.25">
      <c r="A776" t="s">
        <v>14</v>
      </c>
      <c r="B776" s="83">
        <v>39200</v>
      </c>
      <c r="C776" t="s">
        <v>666</v>
      </c>
      <c r="D776" s="83" t="s">
        <v>16</v>
      </c>
      <c r="E776" s="83">
        <v>108.47</v>
      </c>
      <c r="F776" s="83">
        <v>108.47</v>
      </c>
    </row>
    <row r="777" spans="1:6" hidden="1" x14ac:dyDescent="0.25">
      <c r="A777" t="s">
        <v>14</v>
      </c>
      <c r="B777" s="83">
        <v>39203</v>
      </c>
      <c r="C777" t="s">
        <v>667</v>
      </c>
      <c r="D777" s="83" t="s">
        <v>16</v>
      </c>
      <c r="E777" s="83">
        <v>87.58</v>
      </c>
      <c r="F777" s="83">
        <v>87.58</v>
      </c>
    </row>
    <row r="778" spans="1:6" hidden="1" x14ac:dyDescent="0.25">
      <c r="A778" t="s">
        <v>14</v>
      </c>
      <c r="B778" s="83">
        <v>39202</v>
      </c>
      <c r="C778" t="s">
        <v>668</v>
      </c>
      <c r="D778" s="83" t="s">
        <v>16</v>
      </c>
      <c r="E778" s="83">
        <v>102.89</v>
      </c>
      <c r="F778" s="83">
        <v>102.89</v>
      </c>
    </row>
    <row r="779" spans="1:6" hidden="1" x14ac:dyDescent="0.25">
      <c r="A779" t="s">
        <v>14</v>
      </c>
      <c r="B779" s="83">
        <v>39920</v>
      </c>
      <c r="C779" t="s">
        <v>28348</v>
      </c>
      <c r="D779" s="83" t="s">
        <v>16</v>
      </c>
      <c r="E779" s="83">
        <v>7.38</v>
      </c>
      <c r="F779" s="83">
        <v>7.38</v>
      </c>
    </row>
    <row r="780" spans="1:6" hidden="1" x14ac:dyDescent="0.25">
      <c r="A780" t="s">
        <v>14</v>
      </c>
      <c r="B780" s="83">
        <v>39205</v>
      </c>
      <c r="C780" t="s">
        <v>669</v>
      </c>
      <c r="D780" s="83" t="s">
        <v>16</v>
      </c>
      <c r="E780" s="83">
        <v>171.65</v>
      </c>
      <c r="F780" s="83">
        <v>171.65</v>
      </c>
    </row>
    <row r="781" spans="1:6" hidden="1" x14ac:dyDescent="0.25">
      <c r="A781" t="s">
        <v>14</v>
      </c>
      <c r="B781" s="83">
        <v>39204</v>
      </c>
      <c r="C781" t="s">
        <v>670</v>
      </c>
      <c r="D781" s="83" t="s">
        <v>16</v>
      </c>
      <c r="E781" s="83">
        <v>175.8</v>
      </c>
      <c r="F781" s="83">
        <v>175.8</v>
      </c>
    </row>
    <row r="782" spans="1:6" hidden="1" x14ac:dyDescent="0.25">
      <c r="A782" t="s">
        <v>14</v>
      </c>
      <c r="B782" s="83">
        <v>39206</v>
      </c>
      <c r="C782" t="s">
        <v>671</v>
      </c>
      <c r="D782" s="83" t="s">
        <v>16</v>
      </c>
      <c r="E782" s="83">
        <v>166.78</v>
      </c>
      <c r="F782" s="83">
        <v>166.78</v>
      </c>
    </row>
    <row r="783" spans="1:6" hidden="1" x14ac:dyDescent="0.25">
      <c r="A783" t="s">
        <v>14</v>
      </c>
      <c r="B783" s="83">
        <v>798</v>
      </c>
      <c r="C783" t="s">
        <v>672</v>
      </c>
      <c r="D783" s="83" t="s">
        <v>16</v>
      </c>
      <c r="E783" s="83">
        <v>1.2</v>
      </c>
      <c r="F783" s="83">
        <v>1.2</v>
      </c>
    </row>
    <row r="784" spans="1:6" hidden="1" x14ac:dyDescent="0.25">
      <c r="A784" t="s">
        <v>14</v>
      </c>
      <c r="B784" s="83">
        <v>797</v>
      </c>
      <c r="C784" t="s">
        <v>673</v>
      </c>
      <c r="D784" s="83" t="s">
        <v>16</v>
      </c>
      <c r="E784" s="83">
        <v>8.74</v>
      </c>
      <c r="F784" s="83">
        <v>8.74</v>
      </c>
    </row>
    <row r="785" spans="1:6" hidden="1" x14ac:dyDescent="0.25">
      <c r="A785" t="s">
        <v>14</v>
      </c>
      <c r="B785" s="83">
        <v>796</v>
      </c>
      <c r="C785" t="s">
        <v>674</v>
      </c>
      <c r="D785" s="83" t="s">
        <v>16</v>
      </c>
      <c r="E785" s="83">
        <v>7.43</v>
      </c>
      <c r="F785" s="83">
        <v>7.43</v>
      </c>
    </row>
    <row r="786" spans="1:6" hidden="1" x14ac:dyDescent="0.25">
      <c r="A786" t="s">
        <v>14</v>
      </c>
      <c r="B786" s="83">
        <v>799</v>
      </c>
      <c r="C786" t="s">
        <v>675</v>
      </c>
      <c r="D786" s="83" t="s">
        <v>16</v>
      </c>
      <c r="E786" s="83">
        <v>3.59</v>
      </c>
      <c r="F786" s="83">
        <v>3.59</v>
      </c>
    </row>
    <row r="787" spans="1:6" hidden="1" x14ac:dyDescent="0.25">
      <c r="A787" t="s">
        <v>14</v>
      </c>
      <c r="B787" s="83">
        <v>792</v>
      </c>
      <c r="C787" t="s">
        <v>676</v>
      </c>
      <c r="D787" s="83" t="s">
        <v>16</v>
      </c>
      <c r="E787" s="83">
        <v>3.48</v>
      </c>
      <c r="F787" s="83">
        <v>3.48</v>
      </c>
    </row>
    <row r="788" spans="1:6" hidden="1" x14ac:dyDescent="0.25">
      <c r="A788" t="s">
        <v>14</v>
      </c>
      <c r="B788" s="83">
        <v>38001</v>
      </c>
      <c r="C788" t="s">
        <v>677</v>
      </c>
      <c r="D788" s="83" t="s">
        <v>16</v>
      </c>
      <c r="E788" s="83">
        <v>1.29</v>
      </c>
      <c r="F788" s="83">
        <v>1.29</v>
      </c>
    </row>
    <row r="789" spans="1:6" hidden="1" x14ac:dyDescent="0.25">
      <c r="A789" t="s">
        <v>14</v>
      </c>
      <c r="B789" s="83">
        <v>38002</v>
      </c>
      <c r="C789" t="s">
        <v>678</v>
      </c>
      <c r="D789" s="83" t="s">
        <v>16</v>
      </c>
      <c r="E789" s="83">
        <v>4.4800000000000004</v>
      </c>
      <c r="F789" s="83">
        <v>4.4800000000000004</v>
      </c>
    </row>
    <row r="790" spans="1:6" hidden="1" x14ac:dyDescent="0.25">
      <c r="A790" t="s">
        <v>14</v>
      </c>
      <c r="B790" s="83">
        <v>38003</v>
      </c>
      <c r="C790" t="s">
        <v>679</v>
      </c>
      <c r="D790" s="83" t="s">
        <v>16</v>
      </c>
      <c r="E790" s="83">
        <v>30.64</v>
      </c>
      <c r="F790" s="83">
        <v>30.64</v>
      </c>
    </row>
    <row r="791" spans="1:6" hidden="1" x14ac:dyDescent="0.25">
      <c r="A791" t="s">
        <v>14</v>
      </c>
      <c r="B791" s="83">
        <v>38004</v>
      </c>
      <c r="C791" t="s">
        <v>680</v>
      </c>
      <c r="D791" s="83" t="s">
        <v>16</v>
      </c>
      <c r="E791" s="83">
        <v>35.229999999999997</v>
      </c>
      <c r="F791" s="83">
        <v>35.229999999999997</v>
      </c>
    </row>
    <row r="792" spans="1:6" hidden="1" x14ac:dyDescent="0.25">
      <c r="A792" t="s">
        <v>14</v>
      </c>
      <c r="B792" s="83">
        <v>44263</v>
      </c>
      <c r="C792" t="s">
        <v>681</v>
      </c>
      <c r="D792" s="83" t="s">
        <v>16</v>
      </c>
      <c r="E792" s="83">
        <v>63.25</v>
      </c>
      <c r="F792" s="83">
        <v>63.25</v>
      </c>
    </row>
    <row r="793" spans="1:6" hidden="1" x14ac:dyDescent="0.25">
      <c r="A793" t="s">
        <v>14</v>
      </c>
      <c r="B793" s="83">
        <v>36327</v>
      </c>
      <c r="C793" t="s">
        <v>682</v>
      </c>
      <c r="D793" s="83" t="s">
        <v>16</v>
      </c>
    </row>
    <row r="794" spans="1:6" hidden="1" x14ac:dyDescent="0.25">
      <c r="A794" t="s">
        <v>14</v>
      </c>
      <c r="B794" s="83">
        <v>38992</v>
      </c>
      <c r="C794" t="s">
        <v>683</v>
      </c>
      <c r="D794" s="83" t="s">
        <v>16</v>
      </c>
    </row>
    <row r="795" spans="1:6" hidden="1" x14ac:dyDescent="0.25">
      <c r="A795" t="s">
        <v>14</v>
      </c>
      <c r="B795" s="83">
        <v>38993</v>
      </c>
      <c r="C795" t="s">
        <v>684</v>
      </c>
      <c r="D795" s="83" t="s">
        <v>16</v>
      </c>
    </row>
    <row r="796" spans="1:6" hidden="1" x14ac:dyDescent="0.25">
      <c r="A796" t="s">
        <v>14</v>
      </c>
      <c r="B796" s="83">
        <v>44175</v>
      </c>
      <c r="C796" t="s">
        <v>685</v>
      </c>
      <c r="D796" s="83" t="s">
        <v>16</v>
      </c>
    </row>
    <row r="797" spans="1:6" hidden="1" x14ac:dyDescent="0.25">
      <c r="A797" t="s">
        <v>14</v>
      </c>
      <c r="B797" s="83">
        <v>44177</v>
      </c>
      <c r="C797" t="s">
        <v>686</v>
      </c>
      <c r="D797" s="83" t="s">
        <v>16</v>
      </c>
    </row>
    <row r="798" spans="1:6" hidden="1" x14ac:dyDescent="0.25">
      <c r="A798" t="s">
        <v>14</v>
      </c>
      <c r="B798" s="83">
        <v>38418</v>
      </c>
      <c r="C798" t="s">
        <v>687</v>
      </c>
      <c r="D798" s="83" t="s">
        <v>16</v>
      </c>
      <c r="E798" s="83">
        <v>5.57</v>
      </c>
      <c r="F798" s="83">
        <v>5.57</v>
      </c>
    </row>
    <row r="799" spans="1:6" hidden="1" x14ac:dyDescent="0.25">
      <c r="A799" t="s">
        <v>14</v>
      </c>
      <c r="B799" s="83">
        <v>39178</v>
      </c>
      <c r="C799" t="s">
        <v>688</v>
      </c>
      <c r="D799" s="83" t="s">
        <v>16</v>
      </c>
      <c r="E799" s="83">
        <v>2.97</v>
      </c>
      <c r="F799" s="83">
        <v>2.97</v>
      </c>
    </row>
    <row r="800" spans="1:6" hidden="1" x14ac:dyDescent="0.25">
      <c r="A800" t="s">
        <v>14</v>
      </c>
      <c r="B800" s="83">
        <v>39177</v>
      </c>
      <c r="C800" t="s">
        <v>689</v>
      </c>
      <c r="D800" s="83" t="s">
        <v>16</v>
      </c>
      <c r="E800" s="83">
        <v>2.68</v>
      </c>
      <c r="F800" s="83">
        <v>2.68</v>
      </c>
    </row>
    <row r="801" spans="1:6" hidden="1" x14ac:dyDescent="0.25">
      <c r="A801" t="s">
        <v>14</v>
      </c>
      <c r="B801" s="83">
        <v>39176</v>
      </c>
      <c r="C801" t="s">
        <v>690</v>
      </c>
      <c r="D801" s="83" t="s">
        <v>16</v>
      </c>
      <c r="E801" s="83">
        <v>1.76</v>
      </c>
      <c r="F801" s="83">
        <v>1.76</v>
      </c>
    </row>
    <row r="802" spans="1:6" hidden="1" x14ac:dyDescent="0.25">
      <c r="A802" t="s">
        <v>14</v>
      </c>
      <c r="B802" s="83">
        <v>39174</v>
      </c>
      <c r="C802" t="s">
        <v>691</v>
      </c>
      <c r="D802" s="83" t="s">
        <v>16</v>
      </c>
      <c r="E802" s="83">
        <v>1.34</v>
      </c>
      <c r="F802" s="83">
        <v>1.34</v>
      </c>
    </row>
    <row r="803" spans="1:6" hidden="1" x14ac:dyDescent="0.25">
      <c r="A803" t="s">
        <v>14</v>
      </c>
      <c r="B803" s="83">
        <v>39180</v>
      </c>
      <c r="C803" t="s">
        <v>692</v>
      </c>
      <c r="D803" s="83" t="s">
        <v>16</v>
      </c>
      <c r="E803" s="83">
        <v>8.06</v>
      </c>
      <c r="F803" s="83">
        <v>8.06</v>
      </c>
    </row>
    <row r="804" spans="1:6" hidden="1" x14ac:dyDescent="0.25">
      <c r="A804" t="s">
        <v>14</v>
      </c>
      <c r="B804" s="83">
        <v>39179</v>
      </c>
      <c r="C804" t="s">
        <v>693</v>
      </c>
      <c r="D804" s="83" t="s">
        <v>16</v>
      </c>
      <c r="E804" s="83">
        <v>7.13</v>
      </c>
      <c r="F804" s="83">
        <v>7.13</v>
      </c>
    </row>
    <row r="805" spans="1:6" hidden="1" x14ac:dyDescent="0.25">
      <c r="A805" t="s">
        <v>14</v>
      </c>
      <c r="B805" s="83">
        <v>39181</v>
      </c>
      <c r="C805" t="s">
        <v>694</v>
      </c>
      <c r="D805" s="83" t="s">
        <v>16</v>
      </c>
      <c r="E805" s="83">
        <v>10.8</v>
      </c>
      <c r="F805" s="83">
        <v>10.8</v>
      </c>
    </row>
    <row r="806" spans="1:6" hidden="1" x14ac:dyDescent="0.25">
      <c r="A806" t="s">
        <v>14</v>
      </c>
      <c r="B806" s="83">
        <v>39175</v>
      </c>
      <c r="C806" t="s">
        <v>695</v>
      </c>
      <c r="D806" s="83" t="s">
        <v>16</v>
      </c>
      <c r="E806" s="83">
        <v>1.64</v>
      </c>
      <c r="F806" s="83">
        <v>1.64</v>
      </c>
    </row>
    <row r="807" spans="1:6" hidden="1" x14ac:dyDescent="0.25">
      <c r="A807" t="s">
        <v>14</v>
      </c>
      <c r="B807" s="83">
        <v>39217</v>
      </c>
      <c r="C807" t="s">
        <v>696</v>
      </c>
      <c r="D807" s="83" t="s">
        <v>16</v>
      </c>
      <c r="E807" s="83">
        <v>1.26</v>
      </c>
      <c r="F807" s="83">
        <v>1.26</v>
      </c>
    </row>
    <row r="808" spans="1:6" hidden="1" x14ac:dyDescent="0.25">
      <c r="A808" t="s">
        <v>14</v>
      </c>
      <c r="B808" s="83">
        <v>39182</v>
      </c>
      <c r="C808" t="s">
        <v>697</v>
      </c>
      <c r="D808" s="83" t="s">
        <v>16</v>
      </c>
      <c r="E808" s="83">
        <v>15.19</v>
      </c>
      <c r="F808" s="83">
        <v>15.19</v>
      </c>
    </row>
    <row r="809" spans="1:6" hidden="1" x14ac:dyDescent="0.25">
      <c r="A809" t="s">
        <v>14</v>
      </c>
      <c r="B809" s="83">
        <v>12616</v>
      </c>
      <c r="C809" t="s">
        <v>698</v>
      </c>
      <c r="D809" s="83" t="s">
        <v>16</v>
      </c>
      <c r="E809" s="83">
        <v>17.18</v>
      </c>
      <c r="F809" s="83">
        <v>17.18</v>
      </c>
    </row>
    <row r="810" spans="1:6" hidden="1" x14ac:dyDescent="0.25">
      <c r="A810" t="s">
        <v>14</v>
      </c>
      <c r="B810" s="83">
        <v>1049</v>
      </c>
      <c r="C810" t="s">
        <v>699</v>
      </c>
      <c r="D810" s="83" t="s">
        <v>16</v>
      </c>
      <c r="E810" s="83">
        <v>12.71</v>
      </c>
      <c r="F810" s="83">
        <v>12.71</v>
      </c>
    </row>
    <row r="811" spans="1:6" hidden="1" x14ac:dyDescent="0.25">
      <c r="A811" t="s">
        <v>14</v>
      </c>
      <c r="B811" s="83">
        <v>1099</v>
      </c>
      <c r="C811" t="s">
        <v>700</v>
      </c>
      <c r="D811" s="83" t="s">
        <v>16</v>
      </c>
      <c r="E811" s="83">
        <v>9.73</v>
      </c>
      <c r="F811" s="83">
        <v>9.73</v>
      </c>
    </row>
    <row r="812" spans="1:6" hidden="1" x14ac:dyDescent="0.25">
      <c r="A812" t="s">
        <v>14</v>
      </c>
      <c r="B812" s="83">
        <v>1050</v>
      </c>
      <c r="C812" t="s">
        <v>701</v>
      </c>
      <c r="D812" s="83" t="s">
        <v>16</v>
      </c>
      <c r="E812" s="83">
        <v>6.65</v>
      </c>
      <c r="F812" s="83">
        <v>6.65</v>
      </c>
    </row>
    <row r="813" spans="1:6" hidden="1" x14ac:dyDescent="0.25">
      <c r="A813" t="s">
        <v>14</v>
      </c>
      <c r="B813" s="83">
        <v>39678</v>
      </c>
      <c r="C813" t="s">
        <v>702</v>
      </c>
      <c r="D813" s="83" t="s">
        <v>16</v>
      </c>
      <c r="E813" s="83">
        <v>3.92</v>
      </c>
      <c r="F813" s="83">
        <v>3.92</v>
      </c>
    </row>
    <row r="814" spans="1:6" hidden="1" x14ac:dyDescent="0.25">
      <c r="A814" t="s">
        <v>14</v>
      </c>
      <c r="B814" s="83">
        <v>1101</v>
      </c>
      <c r="C814" t="s">
        <v>703</v>
      </c>
      <c r="D814" s="83" t="s">
        <v>16</v>
      </c>
      <c r="E814" s="83">
        <v>41.95</v>
      </c>
      <c r="F814" s="83">
        <v>41.95</v>
      </c>
    </row>
    <row r="815" spans="1:6" hidden="1" x14ac:dyDescent="0.25">
      <c r="A815" t="s">
        <v>14</v>
      </c>
      <c r="B815" s="83">
        <v>1100</v>
      </c>
      <c r="C815" t="s">
        <v>704</v>
      </c>
      <c r="D815" s="83" t="s">
        <v>16</v>
      </c>
      <c r="E815" s="83">
        <v>21.64</v>
      </c>
      <c r="F815" s="83">
        <v>21.64</v>
      </c>
    </row>
    <row r="816" spans="1:6" hidden="1" x14ac:dyDescent="0.25">
      <c r="A816" t="s">
        <v>14</v>
      </c>
      <c r="B816" s="83">
        <v>39679</v>
      </c>
      <c r="C816" t="s">
        <v>705</v>
      </c>
      <c r="D816" s="83" t="s">
        <v>16</v>
      </c>
      <c r="E816" s="83">
        <v>83.6</v>
      </c>
      <c r="F816" s="83">
        <v>83.6</v>
      </c>
    </row>
    <row r="817" spans="1:6" hidden="1" x14ac:dyDescent="0.25">
      <c r="A817" t="s">
        <v>14</v>
      </c>
      <c r="B817" s="83">
        <v>1102</v>
      </c>
      <c r="C817" t="s">
        <v>706</v>
      </c>
      <c r="D817" s="83" t="s">
        <v>16</v>
      </c>
      <c r="E817" s="83">
        <v>62.55</v>
      </c>
      <c r="F817" s="83">
        <v>62.55</v>
      </c>
    </row>
    <row r="818" spans="1:6" hidden="1" x14ac:dyDescent="0.25">
      <c r="A818" t="s">
        <v>14</v>
      </c>
      <c r="B818" s="83">
        <v>1098</v>
      </c>
      <c r="C818" t="s">
        <v>707</v>
      </c>
      <c r="D818" s="83" t="s">
        <v>16</v>
      </c>
      <c r="E818" s="83">
        <v>5.19</v>
      </c>
      <c r="F818" s="83">
        <v>5.19</v>
      </c>
    </row>
    <row r="819" spans="1:6" hidden="1" x14ac:dyDescent="0.25">
      <c r="A819" t="s">
        <v>14</v>
      </c>
      <c r="B819" s="83">
        <v>1051</v>
      </c>
      <c r="C819" t="s">
        <v>708</v>
      </c>
      <c r="D819" s="83" t="s">
        <v>16</v>
      </c>
      <c r="E819" s="83">
        <v>90.91</v>
      </c>
      <c r="F819" s="83">
        <v>90.91</v>
      </c>
    </row>
    <row r="820" spans="1:6" hidden="1" x14ac:dyDescent="0.25">
      <c r="A820" t="s">
        <v>14</v>
      </c>
      <c r="B820" s="83">
        <v>37399</v>
      </c>
      <c r="C820" t="s">
        <v>709</v>
      </c>
      <c r="D820" s="83" t="s">
        <v>16</v>
      </c>
      <c r="E820" s="83">
        <v>20.38</v>
      </c>
      <c r="F820" s="83">
        <v>20.38</v>
      </c>
    </row>
    <row r="821" spans="1:6" hidden="1" x14ac:dyDescent="0.25">
      <c r="A821" t="s">
        <v>14</v>
      </c>
      <c r="B821" s="83">
        <v>43834</v>
      </c>
      <c r="C821" t="s">
        <v>710</v>
      </c>
      <c r="D821" s="83" t="s">
        <v>60</v>
      </c>
      <c r="E821" s="83">
        <v>19</v>
      </c>
      <c r="F821" s="83">
        <v>19</v>
      </c>
    </row>
    <row r="822" spans="1:6" hidden="1" x14ac:dyDescent="0.25">
      <c r="A822" t="s">
        <v>14</v>
      </c>
      <c r="B822" s="83">
        <v>43835</v>
      </c>
      <c r="C822" t="s">
        <v>711</v>
      </c>
      <c r="D822" s="83" t="s">
        <v>60</v>
      </c>
      <c r="E822" s="83">
        <v>1.7</v>
      </c>
      <c r="F822" s="83">
        <v>1.7</v>
      </c>
    </row>
    <row r="823" spans="1:6" hidden="1" x14ac:dyDescent="0.25">
      <c r="A823" t="s">
        <v>14</v>
      </c>
      <c r="B823" s="83">
        <v>43833</v>
      </c>
      <c r="C823" t="s">
        <v>712</v>
      </c>
      <c r="D823" s="83" t="s">
        <v>60</v>
      </c>
      <c r="E823" s="83">
        <v>1.77</v>
      </c>
      <c r="F823" s="83">
        <v>1.77</v>
      </c>
    </row>
    <row r="824" spans="1:6" hidden="1" x14ac:dyDescent="0.25">
      <c r="A824" t="s">
        <v>14</v>
      </c>
      <c r="B824" s="83">
        <v>41955</v>
      </c>
      <c r="C824" t="s">
        <v>713</v>
      </c>
      <c r="D824" s="83" t="s">
        <v>64</v>
      </c>
      <c r="E824" s="83">
        <v>68.61</v>
      </c>
      <c r="F824" s="83">
        <v>68.61</v>
      </c>
    </row>
    <row r="825" spans="1:6" hidden="1" x14ac:dyDescent="0.25">
      <c r="A825" t="s">
        <v>14</v>
      </c>
      <c r="B825" s="83">
        <v>41953</v>
      </c>
      <c r="C825" t="s">
        <v>714</v>
      </c>
      <c r="D825" s="83" t="s">
        <v>64</v>
      </c>
      <c r="E825" s="83">
        <v>65.47</v>
      </c>
      <c r="F825" s="83">
        <v>65.47</v>
      </c>
    </row>
    <row r="826" spans="1:6" hidden="1" x14ac:dyDescent="0.25">
      <c r="A826" t="s">
        <v>14</v>
      </c>
      <c r="B826" s="83">
        <v>41954</v>
      </c>
      <c r="C826" t="s">
        <v>715</v>
      </c>
      <c r="D826" s="83" t="s">
        <v>64</v>
      </c>
      <c r="E826" s="83">
        <v>64.849999999999994</v>
      </c>
      <c r="F826" s="83">
        <v>64.849999999999994</v>
      </c>
    </row>
    <row r="827" spans="1:6" hidden="1" x14ac:dyDescent="0.25">
      <c r="A827" t="s">
        <v>14</v>
      </c>
      <c r="B827" s="83">
        <v>25004</v>
      </c>
      <c r="C827" t="s">
        <v>716</v>
      </c>
      <c r="D827" s="83" t="s">
        <v>64</v>
      </c>
      <c r="E827" s="83">
        <v>51.99</v>
      </c>
      <c r="F827" s="83">
        <v>51.99</v>
      </c>
    </row>
    <row r="828" spans="1:6" hidden="1" x14ac:dyDescent="0.25">
      <c r="A828" t="s">
        <v>14</v>
      </c>
      <c r="B828" s="83">
        <v>25002</v>
      </c>
      <c r="C828" t="s">
        <v>717</v>
      </c>
      <c r="D828" s="83" t="s">
        <v>64</v>
      </c>
      <c r="E828" s="83">
        <v>51.99</v>
      </c>
      <c r="F828" s="83">
        <v>51.99</v>
      </c>
    </row>
    <row r="829" spans="1:6" hidden="1" x14ac:dyDescent="0.25">
      <c r="A829" t="s">
        <v>14</v>
      </c>
      <c r="B829" s="83">
        <v>37409</v>
      </c>
      <c r="C829" t="s">
        <v>718</v>
      </c>
      <c r="D829" s="83" t="s">
        <v>64</v>
      </c>
      <c r="E829" s="83">
        <v>51.99</v>
      </c>
      <c r="F829" s="83">
        <v>51.99</v>
      </c>
    </row>
    <row r="830" spans="1:6" hidden="1" x14ac:dyDescent="0.25">
      <c r="A830" t="s">
        <v>14</v>
      </c>
      <c r="B830" s="83">
        <v>841</v>
      </c>
      <c r="C830" t="s">
        <v>719</v>
      </c>
      <c r="D830" s="83" t="s">
        <v>64</v>
      </c>
      <c r="E830" s="83">
        <v>52.63</v>
      </c>
      <c r="F830" s="83">
        <v>52.63</v>
      </c>
    </row>
    <row r="831" spans="1:6" hidden="1" x14ac:dyDescent="0.25">
      <c r="A831" t="s">
        <v>14</v>
      </c>
      <c r="B831" s="83">
        <v>25005</v>
      </c>
      <c r="C831" t="s">
        <v>720</v>
      </c>
      <c r="D831" s="83" t="s">
        <v>64</v>
      </c>
      <c r="E831" s="83">
        <v>57.05</v>
      </c>
      <c r="F831" s="83">
        <v>57.05</v>
      </c>
    </row>
    <row r="832" spans="1:6" hidden="1" x14ac:dyDescent="0.25">
      <c r="A832" t="s">
        <v>14</v>
      </c>
      <c r="B832" s="83">
        <v>25003</v>
      </c>
      <c r="C832" t="s">
        <v>721</v>
      </c>
      <c r="D832" s="83" t="s">
        <v>64</v>
      </c>
      <c r="E832" s="83">
        <v>57.91</v>
      </c>
      <c r="F832" s="83">
        <v>57.91</v>
      </c>
    </row>
    <row r="833" spans="1:6" hidden="1" x14ac:dyDescent="0.25">
      <c r="A833" t="s">
        <v>14</v>
      </c>
      <c r="B833" s="83">
        <v>37410</v>
      </c>
      <c r="C833" t="s">
        <v>722</v>
      </c>
      <c r="D833" s="83" t="s">
        <v>64</v>
      </c>
      <c r="E833" s="83">
        <v>57.05</v>
      </c>
      <c r="F833" s="83">
        <v>57.05</v>
      </c>
    </row>
    <row r="834" spans="1:6" hidden="1" x14ac:dyDescent="0.25">
      <c r="A834" t="s">
        <v>14</v>
      </c>
      <c r="B834" s="83">
        <v>842</v>
      </c>
      <c r="C834" t="s">
        <v>723</v>
      </c>
      <c r="D834" s="83" t="s">
        <v>64</v>
      </c>
      <c r="E834" s="83">
        <v>57.87</v>
      </c>
      <c r="F834" s="83">
        <v>57.87</v>
      </c>
    </row>
    <row r="835" spans="1:6" hidden="1" x14ac:dyDescent="0.25">
      <c r="A835" t="s">
        <v>14</v>
      </c>
      <c r="B835" s="83">
        <v>44391</v>
      </c>
      <c r="C835" t="s">
        <v>724</v>
      </c>
      <c r="D835" s="83" t="s">
        <v>60</v>
      </c>
      <c r="E835" s="83">
        <v>123.3</v>
      </c>
      <c r="F835" s="83">
        <v>123.3</v>
      </c>
    </row>
    <row r="836" spans="1:6" hidden="1" x14ac:dyDescent="0.25">
      <c r="A836" t="s">
        <v>14</v>
      </c>
      <c r="B836" s="83">
        <v>44388</v>
      </c>
      <c r="C836" t="s">
        <v>725</v>
      </c>
      <c r="D836" s="83" t="s">
        <v>60</v>
      </c>
      <c r="E836" s="83">
        <v>2.67</v>
      </c>
      <c r="F836" s="83">
        <v>2.67</v>
      </c>
    </row>
    <row r="837" spans="1:6" hidden="1" x14ac:dyDescent="0.25">
      <c r="A837" t="s">
        <v>14</v>
      </c>
      <c r="B837" s="83">
        <v>44392</v>
      </c>
      <c r="C837" t="s">
        <v>726</v>
      </c>
      <c r="D837" s="83" t="s">
        <v>60</v>
      </c>
      <c r="E837" s="83">
        <v>245.51</v>
      </c>
      <c r="F837" s="83">
        <v>245.51</v>
      </c>
    </row>
    <row r="838" spans="1:6" hidden="1" x14ac:dyDescent="0.25">
      <c r="A838" t="s">
        <v>14</v>
      </c>
      <c r="B838" s="83">
        <v>44390</v>
      </c>
      <c r="C838" t="s">
        <v>727</v>
      </c>
      <c r="D838" s="83" t="s">
        <v>60</v>
      </c>
      <c r="E838" s="83">
        <v>52.02</v>
      </c>
      <c r="F838" s="83">
        <v>52.02</v>
      </c>
    </row>
    <row r="839" spans="1:6" hidden="1" x14ac:dyDescent="0.25">
      <c r="A839" t="s">
        <v>14</v>
      </c>
      <c r="B839" s="83">
        <v>44389</v>
      </c>
      <c r="C839" t="s">
        <v>728</v>
      </c>
      <c r="D839" s="83" t="s">
        <v>60</v>
      </c>
      <c r="E839" s="83">
        <v>6.14</v>
      </c>
      <c r="F839" s="83">
        <v>6.14</v>
      </c>
    </row>
    <row r="840" spans="1:6" hidden="1" x14ac:dyDescent="0.25">
      <c r="A840" t="s">
        <v>14</v>
      </c>
      <c r="B840" s="83">
        <v>862</v>
      </c>
      <c r="C840" t="s">
        <v>729</v>
      </c>
      <c r="D840" s="83" t="s">
        <v>60</v>
      </c>
      <c r="E840" s="83">
        <v>11.25</v>
      </c>
      <c r="F840" s="83">
        <v>11.25</v>
      </c>
    </row>
    <row r="841" spans="1:6" hidden="1" x14ac:dyDescent="0.25">
      <c r="A841" t="s">
        <v>14</v>
      </c>
      <c r="B841" s="83">
        <v>866</v>
      </c>
      <c r="C841" t="s">
        <v>730</v>
      </c>
      <c r="D841" s="83" t="s">
        <v>60</v>
      </c>
      <c r="E841" s="83">
        <v>142.96</v>
      </c>
      <c r="F841" s="83">
        <v>142.96</v>
      </c>
    </row>
    <row r="842" spans="1:6" hidden="1" x14ac:dyDescent="0.25">
      <c r="A842" t="s">
        <v>14</v>
      </c>
      <c r="B842" s="83">
        <v>892</v>
      </c>
      <c r="C842" t="s">
        <v>731</v>
      </c>
      <c r="D842" s="83" t="s">
        <v>60</v>
      </c>
      <c r="E842" s="83">
        <v>173.05</v>
      </c>
      <c r="F842" s="83">
        <v>173.05</v>
      </c>
    </row>
    <row r="843" spans="1:6" hidden="1" x14ac:dyDescent="0.25">
      <c r="A843" t="s">
        <v>14</v>
      </c>
      <c r="B843" s="83">
        <v>857</v>
      </c>
      <c r="C843" t="s">
        <v>732</v>
      </c>
      <c r="D843" s="83" t="s">
        <v>60</v>
      </c>
      <c r="E843" s="83">
        <v>18.82</v>
      </c>
      <c r="F843" s="83">
        <v>18.82</v>
      </c>
    </row>
    <row r="844" spans="1:6" hidden="1" x14ac:dyDescent="0.25">
      <c r="A844" t="s">
        <v>14</v>
      </c>
      <c r="B844" s="83">
        <v>37404</v>
      </c>
      <c r="C844" t="s">
        <v>733</v>
      </c>
      <c r="D844" s="83" t="s">
        <v>60</v>
      </c>
      <c r="E844" s="83">
        <v>200.22</v>
      </c>
      <c r="F844" s="83">
        <v>200.22</v>
      </c>
    </row>
    <row r="845" spans="1:6" hidden="1" x14ac:dyDescent="0.25">
      <c r="A845" t="s">
        <v>14</v>
      </c>
      <c r="B845" s="83">
        <v>868</v>
      </c>
      <c r="C845" t="s">
        <v>734</v>
      </c>
      <c r="D845" s="83" t="s">
        <v>60</v>
      </c>
      <c r="E845" s="83">
        <v>26.82</v>
      </c>
      <c r="F845" s="83">
        <v>26.82</v>
      </c>
    </row>
    <row r="846" spans="1:6" hidden="1" x14ac:dyDescent="0.25">
      <c r="A846" t="s">
        <v>14</v>
      </c>
      <c r="B846" s="83">
        <v>863</v>
      </c>
      <c r="C846" t="s">
        <v>735</v>
      </c>
      <c r="D846" s="83" t="s">
        <v>60</v>
      </c>
      <c r="E846" s="83">
        <v>39.5</v>
      </c>
      <c r="F846" s="83">
        <v>39.5</v>
      </c>
    </row>
    <row r="847" spans="1:6" hidden="1" x14ac:dyDescent="0.25">
      <c r="A847" t="s">
        <v>14</v>
      </c>
      <c r="B847" s="83">
        <v>867</v>
      </c>
      <c r="C847" t="s">
        <v>736</v>
      </c>
      <c r="D847" s="83" t="s">
        <v>60</v>
      </c>
      <c r="E847" s="83">
        <v>56.27</v>
      </c>
      <c r="F847" s="83">
        <v>56.27</v>
      </c>
    </row>
    <row r="848" spans="1:6" hidden="1" x14ac:dyDescent="0.25">
      <c r="A848" t="s">
        <v>14</v>
      </c>
      <c r="B848" s="83">
        <v>864</v>
      </c>
      <c r="C848" t="s">
        <v>737</v>
      </c>
      <c r="D848" s="83" t="s">
        <v>60</v>
      </c>
      <c r="E848" s="83">
        <v>74.33</v>
      </c>
      <c r="F848" s="83">
        <v>74.33</v>
      </c>
    </row>
    <row r="849" spans="1:6" hidden="1" x14ac:dyDescent="0.25">
      <c r="A849" t="s">
        <v>14</v>
      </c>
      <c r="B849" s="83">
        <v>865</v>
      </c>
      <c r="C849" t="s">
        <v>738</v>
      </c>
      <c r="D849" s="83" t="s">
        <v>60</v>
      </c>
      <c r="E849" s="83">
        <v>106.92</v>
      </c>
      <c r="F849" s="83">
        <v>106.92</v>
      </c>
    </row>
    <row r="850" spans="1:6" hidden="1" x14ac:dyDescent="0.25">
      <c r="A850" t="s">
        <v>14</v>
      </c>
      <c r="B850" s="83">
        <v>39251</v>
      </c>
      <c r="C850" t="s">
        <v>739</v>
      </c>
      <c r="D850" s="83" t="s">
        <v>60</v>
      </c>
      <c r="E850" s="83">
        <v>0.7</v>
      </c>
      <c r="F850" s="83">
        <v>0.7</v>
      </c>
    </row>
    <row r="851" spans="1:6" hidden="1" x14ac:dyDescent="0.25">
      <c r="A851" t="s">
        <v>14</v>
      </c>
      <c r="B851" s="83">
        <v>1011</v>
      </c>
      <c r="C851" t="s">
        <v>740</v>
      </c>
      <c r="D851" s="83" t="s">
        <v>60</v>
      </c>
      <c r="E851" s="83">
        <v>0.96</v>
      </c>
      <c r="F851" s="83">
        <v>0.96</v>
      </c>
    </row>
    <row r="852" spans="1:6" hidden="1" x14ac:dyDescent="0.25">
      <c r="A852" t="s">
        <v>14</v>
      </c>
      <c r="B852" s="83">
        <v>39252</v>
      </c>
      <c r="C852" t="s">
        <v>741</v>
      </c>
      <c r="D852" s="83" t="s">
        <v>60</v>
      </c>
      <c r="E852" s="83">
        <v>1.25</v>
      </c>
      <c r="F852" s="83">
        <v>1.25</v>
      </c>
    </row>
    <row r="853" spans="1:6" hidden="1" x14ac:dyDescent="0.25">
      <c r="A853" t="s">
        <v>14</v>
      </c>
      <c r="B853" s="83">
        <v>1013</v>
      </c>
      <c r="C853" t="s">
        <v>742</v>
      </c>
      <c r="D853" s="83" t="s">
        <v>60</v>
      </c>
      <c r="E853" s="83">
        <v>1.51</v>
      </c>
      <c r="F853" s="83">
        <v>1.51</v>
      </c>
    </row>
    <row r="854" spans="1:6" hidden="1" x14ac:dyDescent="0.25">
      <c r="A854" t="s">
        <v>14</v>
      </c>
      <c r="B854" s="83">
        <v>980</v>
      </c>
      <c r="C854" t="s">
        <v>743</v>
      </c>
      <c r="D854" s="83" t="s">
        <v>60</v>
      </c>
      <c r="E854" s="83">
        <v>10.88</v>
      </c>
      <c r="F854" s="83">
        <v>10.88</v>
      </c>
    </row>
    <row r="855" spans="1:6" hidden="1" x14ac:dyDescent="0.25">
      <c r="A855" t="s">
        <v>14</v>
      </c>
      <c r="B855" s="83">
        <v>39237</v>
      </c>
      <c r="C855" t="s">
        <v>744</v>
      </c>
      <c r="D855" s="83" t="s">
        <v>60</v>
      </c>
      <c r="E855" s="83">
        <v>115.74</v>
      </c>
      <c r="F855" s="83">
        <v>115.74</v>
      </c>
    </row>
    <row r="856" spans="1:6" hidden="1" x14ac:dyDescent="0.25">
      <c r="A856" t="s">
        <v>14</v>
      </c>
      <c r="B856" s="83">
        <v>39238</v>
      </c>
      <c r="C856" t="s">
        <v>745</v>
      </c>
      <c r="D856" s="83" t="s">
        <v>60</v>
      </c>
      <c r="E856" s="83">
        <v>145.97</v>
      </c>
      <c r="F856" s="83">
        <v>145.97</v>
      </c>
    </row>
    <row r="857" spans="1:6" hidden="1" x14ac:dyDescent="0.25">
      <c r="A857" t="s">
        <v>14</v>
      </c>
      <c r="B857" s="83">
        <v>979</v>
      </c>
      <c r="C857" t="s">
        <v>746</v>
      </c>
      <c r="D857" s="83" t="s">
        <v>60</v>
      </c>
      <c r="E857" s="83">
        <v>15.54</v>
      </c>
      <c r="F857" s="83">
        <v>15.54</v>
      </c>
    </row>
    <row r="858" spans="1:6" hidden="1" x14ac:dyDescent="0.25">
      <c r="A858" t="s">
        <v>14</v>
      </c>
      <c r="B858" s="83">
        <v>39239</v>
      </c>
      <c r="C858" t="s">
        <v>747</v>
      </c>
      <c r="D858" s="83" t="s">
        <v>60</v>
      </c>
      <c r="E858" s="83">
        <v>176.34</v>
      </c>
      <c r="F858" s="83">
        <v>176.34</v>
      </c>
    </row>
    <row r="859" spans="1:6" hidden="1" x14ac:dyDescent="0.25">
      <c r="A859" t="s">
        <v>14</v>
      </c>
      <c r="B859" s="83">
        <v>1014</v>
      </c>
      <c r="C859" t="s">
        <v>748</v>
      </c>
      <c r="D859" s="83" t="s">
        <v>60</v>
      </c>
      <c r="E859" s="83">
        <v>2.39</v>
      </c>
      <c r="F859" s="83">
        <v>2.39</v>
      </c>
    </row>
    <row r="860" spans="1:6" hidden="1" x14ac:dyDescent="0.25">
      <c r="A860" t="s">
        <v>14</v>
      </c>
      <c r="B860" s="83">
        <v>39240</v>
      </c>
      <c r="C860" t="s">
        <v>749</v>
      </c>
      <c r="D860" s="83" t="s">
        <v>60</v>
      </c>
      <c r="E860" s="83">
        <v>231.94</v>
      </c>
      <c r="F860" s="83">
        <v>231.94</v>
      </c>
    </row>
    <row r="861" spans="1:6" hidden="1" x14ac:dyDescent="0.25">
      <c r="A861" t="s">
        <v>14</v>
      </c>
      <c r="B861" s="83">
        <v>39232</v>
      </c>
      <c r="C861" t="s">
        <v>750</v>
      </c>
      <c r="D861" s="83" t="s">
        <v>60</v>
      </c>
      <c r="E861" s="83">
        <v>24.34</v>
      </c>
      <c r="F861" s="83">
        <v>24.34</v>
      </c>
    </row>
    <row r="862" spans="1:6" hidden="1" x14ac:dyDescent="0.25">
      <c r="A862" t="s">
        <v>14</v>
      </c>
      <c r="B862" s="83">
        <v>39233</v>
      </c>
      <c r="C862" t="s">
        <v>751</v>
      </c>
      <c r="D862" s="83" t="s">
        <v>60</v>
      </c>
      <c r="E862" s="83">
        <v>35.479999999999997</v>
      </c>
      <c r="F862" s="83">
        <v>35.479999999999997</v>
      </c>
    </row>
    <row r="863" spans="1:6" hidden="1" x14ac:dyDescent="0.25">
      <c r="A863" t="s">
        <v>14</v>
      </c>
      <c r="B863" s="83">
        <v>981</v>
      </c>
      <c r="C863" t="s">
        <v>752</v>
      </c>
      <c r="D863" s="83" t="s">
        <v>60</v>
      </c>
      <c r="E863" s="83">
        <v>3.96</v>
      </c>
      <c r="F863" s="83">
        <v>3.96</v>
      </c>
    </row>
    <row r="864" spans="1:6" hidden="1" x14ac:dyDescent="0.25">
      <c r="A864" t="s">
        <v>14</v>
      </c>
      <c r="B864" s="83">
        <v>39234</v>
      </c>
      <c r="C864" t="s">
        <v>753</v>
      </c>
      <c r="D864" s="83" t="s">
        <v>60</v>
      </c>
      <c r="E864" s="83">
        <v>49.38</v>
      </c>
      <c r="F864" s="83">
        <v>49.38</v>
      </c>
    </row>
    <row r="865" spans="1:6" hidden="1" x14ac:dyDescent="0.25">
      <c r="A865" t="s">
        <v>14</v>
      </c>
      <c r="B865" s="83">
        <v>982</v>
      </c>
      <c r="C865" t="s">
        <v>754</v>
      </c>
      <c r="D865" s="83" t="s">
        <v>60</v>
      </c>
      <c r="E865" s="83">
        <v>5.69</v>
      </c>
      <c r="F865" s="83">
        <v>5.69</v>
      </c>
    </row>
    <row r="866" spans="1:6" hidden="1" x14ac:dyDescent="0.25">
      <c r="A866" t="s">
        <v>14</v>
      </c>
      <c r="B866" s="83">
        <v>39235</v>
      </c>
      <c r="C866" t="s">
        <v>755</v>
      </c>
      <c r="D866" s="83" t="s">
        <v>60</v>
      </c>
      <c r="E866" s="83">
        <v>72.84</v>
      </c>
      <c r="F866" s="83">
        <v>72.84</v>
      </c>
    </row>
    <row r="867" spans="1:6" hidden="1" x14ac:dyDescent="0.25">
      <c r="A867" t="s">
        <v>14</v>
      </c>
      <c r="B867" s="83">
        <v>39236</v>
      </c>
      <c r="C867" t="s">
        <v>756</v>
      </c>
      <c r="D867" s="83" t="s">
        <v>60</v>
      </c>
      <c r="E867" s="83">
        <v>96.53</v>
      </c>
      <c r="F867" s="83">
        <v>96.53</v>
      </c>
    </row>
    <row r="868" spans="1:6" hidden="1" x14ac:dyDescent="0.25">
      <c r="A868" t="s">
        <v>14</v>
      </c>
      <c r="B868" s="83">
        <v>993</v>
      </c>
      <c r="C868" t="s">
        <v>757</v>
      </c>
      <c r="D868" s="83" t="s">
        <v>60</v>
      </c>
      <c r="E868" s="83">
        <v>2.0299999999999998</v>
      </c>
      <c r="F868" s="83">
        <v>2.0299999999999998</v>
      </c>
    </row>
    <row r="869" spans="1:6" hidden="1" x14ac:dyDescent="0.25">
      <c r="A869" t="s">
        <v>14</v>
      </c>
      <c r="B869" s="83">
        <v>1020</v>
      </c>
      <c r="C869" t="s">
        <v>758</v>
      </c>
      <c r="D869" s="83" t="s">
        <v>60</v>
      </c>
      <c r="E869" s="83">
        <v>10.37</v>
      </c>
      <c r="F869" s="83">
        <v>10.37</v>
      </c>
    </row>
    <row r="870" spans="1:6" hidden="1" x14ac:dyDescent="0.25">
      <c r="A870" t="s">
        <v>14</v>
      </c>
      <c r="B870" s="83">
        <v>1017</v>
      </c>
      <c r="C870" t="s">
        <v>759</v>
      </c>
      <c r="D870" s="83" t="s">
        <v>60</v>
      </c>
      <c r="E870" s="83">
        <v>127.13</v>
      </c>
      <c r="F870" s="83">
        <v>127.13</v>
      </c>
    </row>
    <row r="871" spans="1:6" hidden="1" x14ac:dyDescent="0.25">
      <c r="A871" t="s">
        <v>14</v>
      </c>
      <c r="B871" s="83">
        <v>999</v>
      </c>
      <c r="C871" t="s">
        <v>760</v>
      </c>
      <c r="D871" s="83" t="s">
        <v>60</v>
      </c>
      <c r="E871" s="83">
        <v>154.02000000000001</v>
      </c>
      <c r="F871" s="83">
        <v>154.02000000000001</v>
      </c>
    </row>
    <row r="872" spans="1:6" hidden="1" x14ac:dyDescent="0.25">
      <c r="A872" t="s">
        <v>14</v>
      </c>
      <c r="B872" s="83">
        <v>995</v>
      </c>
      <c r="C872" t="s">
        <v>761</v>
      </c>
      <c r="D872" s="83" t="s">
        <v>60</v>
      </c>
      <c r="E872" s="83">
        <v>16.52</v>
      </c>
      <c r="F872" s="83">
        <v>16.52</v>
      </c>
    </row>
    <row r="873" spans="1:6" hidden="1" x14ac:dyDescent="0.25">
      <c r="A873" t="s">
        <v>14</v>
      </c>
      <c r="B873" s="83">
        <v>1000</v>
      </c>
      <c r="C873" t="s">
        <v>762</v>
      </c>
      <c r="D873" s="83" t="s">
        <v>60</v>
      </c>
      <c r="E873" s="83">
        <v>189.18</v>
      </c>
      <c r="F873" s="83">
        <v>189.18</v>
      </c>
    </row>
    <row r="874" spans="1:6" hidden="1" x14ac:dyDescent="0.25">
      <c r="A874" t="s">
        <v>14</v>
      </c>
      <c r="B874" s="83">
        <v>1022</v>
      </c>
      <c r="C874" t="s">
        <v>763</v>
      </c>
      <c r="D874" s="83" t="s">
        <v>60</v>
      </c>
      <c r="E874" s="83">
        <v>2.83</v>
      </c>
      <c r="F874" s="83">
        <v>2.83</v>
      </c>
    </row>
    <row r="875" spans="1:6" hidden="1" x14ac:dyDescent="0.25">
      <c r="A875" t="s">
        <v>14</v>
      </c>
      <c r="B875" s="83">
        <v>1015</v>
      </c>
      <c r="C875" t="s">
        <v>764</v>
      </c>
      <c r="D875" s="83" t="s">
        <v>60</v>
      </c>
      <c r="E875" s="83">
        <v>251.4</v>
      </c>
      <c r="F875" s="83">
        <v>251.4</v>
      </c>
    </row>
    <row r="876" spans="1:6" hidden="1" x14ac:dyDescent="0.25">
      <c r="A876" t="s">
        <v>14</v>
      </c>
      <c r="B876" s="83">
        <v>996</v>
      </c>
      <c r="C876" t="s">
        <v>765</v>
      </c>
      <c r="D876" s="83" t="s">
        <v>60</v>
      </c>
      <c r="E876" s="83">
        <v>25.61</v>
      </c>
      <c r="F876" s="83">
        <v>25.61</v>
      </c>
    </row>
    <row r="877" spans="1:6" hidden="1" x14ac:dyDescent="0.25">
      <c r="A877" t="s">
        <v>14</v>
      </c>
      <c r="B877" s="83">
        <v>1001</v>
      </c>
      <c r="C877" t="s">
        <v>766</v>
      </c>
      <c r="D877" s="83" t="s">
        <v>60</v>
      </c>
      <c r="E877" s="83">
        <v>326.18</v>
      </c>
      <c r="F877" s="83">
        <v>326.18</v>
      </c>
    </row>
    <row r="878" spans="1:6" hidden="1" x14ac:dyDescent="0.25">
      <c r="A878" t="s">
        <v>14</v>
      </c>
      <c r="B878" s="83">
        <v>1019</v>
      </c>
      <c r="C878" t="s">
        <v>767</v>
      </c>
      <c r="D878" s="83" t="s">
        <v>60</v>
      </c>
      <c r="E878" s="83">
        <v>36.19</v>
      </c>
      <c r="F878" s="83">
        <v>36.19</v>
      </c>
    </row>
    <row r="879" spans="1:6" hidden="1" x14ac:dyDescent="0.25">
      <c r="A879" t="s">
        <v>14</v>
      </c>
      <c r="B879" s="83">
        <v>1021</v>
      </c>
      <c r="C879" t="s">
        <v>768</v>
      </c>
      <c r="D879" s="83" t="s">
        <v>60</v>
      </c>
      <c r="E879" s="83">
        <v>4.3499999999999996</v>
      </c>
      <c r="F879" s="83">
        <v>4.3499999999999996</v>
      </c>
    </row>
    <row r="880" spans="1:6" hidden="1" x14ac:dyDescent="0.25">
      <c r="A880" t="s">
        <v>14</v>
      </c>
      <c r="B880" s="83">
        <v>39249</v>
      </c>
      <c r="C880" t="s">
        <v>769</v>
      </c>
      <c r="D880" s="83" t="s">
        <v>60</v>
      </c>
      <c r="E880" s="83">
        <v>438.57</v>
      </c>
      <c r="F880" s="83">
        <v>438.57</v>
      </c>
    </row>
    <row r="881" spans="1:6" hidden="1" x14ac:dyDescent="0.25">
      <c r="A881" t="s">
        <v>14</v>
      </c>
      <c r="B881" s="83">
        <v>1018</v>
      </c>
      <c r="C881" t="s">
        <v>770</v>
      </c>
      <c r="D881" s="83" t="s">
        <v>60</v>
      </c>
      <c r="E881" s="83">
        <v>53.52</v>
      </c>
      <c r="F881" s="83">
        <v>53.52</v>
      </c>
    </row>
    <row r="882" spans="1:6" hidden="1" x14ac:dyDescent="0.25">
      <c r="A882" t="s">
        <v>14</v>
      </c>
      <c r="B882" s="83">
        <v>39250</v>
      </c>
      <c r="C882" t="s">
        <v>771</v>
      </c>
      <c r="D882" s="83" t="s">
        <v>60</v>
      </c>
      <c r="E882" s="83">
        <v>524.63</v>
      </c>
      <c r="F882" s="83">
        <v>524.63</v>
      </c>
    </row>
    <row r="883" spans="1:6" hidden="1" x14ac:dyDescent="0.25">
      <c r="A883" t="s">
        <v>14</v>
      </c>
      <c r="B883" s="83">
        <v>994</v>
      </c>
      <c r="C883" t="s">
        <v>772</v>
      </c>
      <c r="D883" s="83" t="s">
        <v>60</v>
      </c>
      <c r="E883" s="83">
        <v>6.33</v>
      </c>
      <c r="F883" s="83">
        <v>6.33</v>
      </c>
    </row>
    <row r="884" spans="1:6" hidden="1" x14ac:dyDescent="0.25">
      <c r="A884" t="s">
        <v>14</v>
      </c>
      <c r="B884" s="83">
        <v>977</v>
      </c>
      <c r="C884" t="s">
        <v>773</v>
      </c>
      <c r="D884" s="83" t="s">
        <v>60</v>
      </c>
      <c r="E884" s="83">
        <v>74.87</v>
      </c>
      <c r="F884" s="83">
        <v>74.87</v>
      </c>
    </row>
    <row r="885" spans="1:6" hidden="1" x14ac:dyDescent="0.25">
      <c r="A885" t="s">
        <v>14</v>
      </c>
      <c r="B885" s="83">
        <v>998</v>
      </c>
      <c r="C885" t="s">
        <v>774</v>
      </c>
      <c r="D885" s="83" t="s">
        <v>60</v>
      </c>
      <c r="E885" s="83">
        <v>97.21</v>
      </c>
      <c r="F885" s="83">
        <v>97.21</v>
      </c>
    </row>
    <row r="886" spans="1:6" hidden="1" x14ac:dyDescent="0.25">
      <c r="A886" t="s">
        <v>14</v>
      </c>
      <c r="B886" s="83">
        <v>1006</v>
      </c>
      <c r="C886" t="s">
        <v>775</v>
      </c>
      <c r="D886" s="83" t="s">
        <v>60</v>
      </c>
      <c r="E886" s="83">
        <v>128.82</v>
      </c>
      <c r="F886" s="83">
        <v>128.82</v>
      </c>
    </row>
    <row r="887" spans="1:6" hidden="1" x14ac:dyDescent="0.25">
      <c r="A887" t="s">
        <v>14</v>
      </c>
      <c r="B887" s="83">
        <v>990</v>
      </c>
      <c r="C887" t="s">
        <v>776</v>
      </c>
      <c r="D887" s="83" t="s">
        <v>60</v>
      </c>
      <c r="E887" s="83">
        <v>171.28</v>
      </c>
      <c r="F887" s="83">
        <v>171.28</v>
      </c>
    </row>
    <row r="888" spans="1:6" hidden="1" x14ac:dyDescent="0.25">
      <c r="A888" t="s">
        <v>14</v>
      </c>
      <c r="B888" s="83">
        <v>39241</v>
      </c>
      <c r="C888" t="s">
        <v>777</v>
      </c>
      <c r="D888" s="83" t="s">
        <v>60</v>
      </c>
      <c r="E888" s="83">
        <v>16.86</v>
      </c>
      <c r="F888" s="83">
        <v>16.86</v>
      </c>
    </row>
    <row r="889" spans="1:6" hidden="1" x14ac:dyDescent="0.25">
      <c r="A889" t="s">
        <v>14</v>
      </c>
      <c r="B889" s="83">
        <v>1005</v>
      </c>
      <c r="C889" t="s">
        <v>778</v>
      </c>
      <c r="D889" s="83" t="s">
        <v>60</v>
      </c>
      <c r="E889" s="83">
        <v>213.26</v>
      </c>
      <c r="F889" s="83">
        <v>213.26</v>
      </c>
    </row>
    <row r="890" spans="1:6" hidden="1" x14ac:dyDescent="0.25">
      <c r="A890" t="s">
        <v>14</v>
      </c>
      <c r="B890" s="83">
        <v>991</v>
      </c>
      <c r="C890" t="s">
        <v>779</v>
      </c>
      <c r="D890" s="83" t="s">
        <v>60</v>
      </c>
      <c r="E890" s="83">
        <v>279.32</v>
      </c>
      <c r="F890" s="83">
        <v>279.32</v>
      </c>
    </row>
    <row r="891" spans="1:6" hidden="1" x14ac:dyDescent="0.25">
      <c r="A891" t="s">
        <v>14</v>
      </c>
      <c r="B891" s="83">
        <v>986</v>
      </c>
      <c r="C891" t="s">
        <v>780</v>
      </c>
      <c r="D891" s="83" t="s">
        <v>60</v>
      </c>
      <c r="E891" s="83">
        <v>26.64</v>
      </c>
      <c r="F891" s="83">
        <v>26.64</v>
      </c>
    </row>
    <row r="892" spans="1:6" hidden="1" x14ac:dyDescent="0.25">
      <c r="A892" t="s">
        <v>14</v>
      </c>
      <c r="B892" s="83">
        <v>987</v>
      </c>
      <c r="C892" t="s">
        <v>781</v>
      </c>
      <c r="D892" s="83" t="s">
        <v>60</v>
      </c>
      <c r="E892" s="83">
        <v>36.47</v>
      </c>
      <c r="F892" s="83">
        <v>36.47</v>
      </c>
    </row>
    <row r="893" spans="1:6" hidden="1" x14ac:dyDescent="0.25">
      <c r="A893" t="s">
        <v>14</v>
      </c>
      <c r="B893" s="83">
        <v>1007</v>
      </c>
      <c r="C893" t="s">
        <v>782</v>
      </c>
      <c r="D893" s="83" t="s">
        <v>60</v>
      </c>
      <c r="E893" s="83">
        <v>50.48</v>
      </c>
      <c r="F893" s="83">
        <v>50.48</v>
      </c>
    </row>
    <row r="894" spans="1:6" hidden="1" x14ac:dyDescent="0.25">
      <c r="A894" t="s">
        <v>14</v>
      </c>
      <c r="B894" s="83">
        <v>1008</v>
      </c>
      <c r="C894" t="s">
        <v>783</v>
      </c>
      <c r="D894" s="83" t="s">
        <v>60</v>
      </c>
      <c r="E894" s="83">
        <v>6.41</v>
      </c>
      <c r="F894" s="83">
        <v>6.41</v>
      </c>
    </row>
    <row r="895" spans="1:6" hidden="1" x14ac:dyDescent="0.25">
      <c r="A895" t="s">
        <v>14</v>
      </c>
      <c r="B895" s="83">
        <v>988</v>
      </c>
      <c r="C895" t="s">
        <v>784</v>
      </c>
      <c r="D895" s="83" t="s">
        <v>60</v>
      </c>
      <c r="E895" s="83">
        <v>69.61</v>
      </c>
      <c r="F895" s="83">
        <v>69.61</v>
      </c>
    </row>
    <row r="896" spans="1:6" hidden="1" x14ac:dyDescent="0.25">
      <c r="A896" t="s">
        <v>14</v>
      </c>
      <c r="B896" s="83">
        <v>989</v>
      </c>
      <c r="C896" t="s">
        <v>785</v>
      </c>
      <c r="D896" s="83" t="s">
        <v>60</v>
      </c>
      <c r="E896" s="83">
        <v>96.09</v>
      </c>
      <c r="F896" s="83">
        <v>96.09</v>
      </c>
    </row>
    <row r="897" spans="1:6" hidden="1" x14ac:dyDescent="0.25">
      <c r="A897" t="s">
        <v>14</v>
      </c>
      <c r="B897" s="83">
        <v>43972</v>
      </c>
      <c r="C897" t="s">
        <v>786</v>
      </c>
      <c r="D897" s="83" t="s">
        <v>60</v>
      </c>
      <c r="E897" s="83">
        <v>3.62</v>
      </c>
      <c r="F897" s="83">
        <v>3.62</v>
      </c>
    </row>
    <row r="898" spans="1:6" hidden="1" x14ac:dyDescent="0.25">
      <c r="A898" t="s">
        <v>14</v>
      </c>
      <c r="B898" s="83">
        <v>43971</v>
      </c>
      <c r="C898" t="s">
        <v>787</v>
      </c>
      <c r="D898" s="83" t="s">
        <v>60</v>
      </c>
      <c r="E898" s="83">
        <v>2.77</v>
      </c>
      <c r="F898" s="83">
        <v>2.77</v>
      </c>
    </row>
    <row r="899" spans="1:6" hidden="1" x14ac:dyDescent="0.25">
      <c r="A899" t="s">
        <v>14</v>
      </c>
      <c r="B899" s="83">
        <v>39598</v>
      </c>
      <c r="C899" t="s">
        <v>788</v>
      </c>
      <c r="D899" s="83" t="s">
        <v>60</v>
      </c>
      <c r="E899" s="83">
        <v>5.13</v>
      </c>
      <c r="F899" s="83">
        <v>5.13</v>
      </c>
    </row>
    <row r="900" spans="1:6" hidden="1" x14ac:dyDescent="0.25">
      <c r="A900" t="s">
        <v>14</v>
      </c>
      <c r="B900" s="83">
        <v>43973</v>
      </c>
      <c r="C900" t="s">
        <v>789</v>
      </c>
      <c r="D900" s="83" t="s">
        <v>60</v>
      </c>
      <c r="E900" s="83">
        <v>3.79</v>
      </c>
      <c r="F900" s="83">
        <v>3.79</v>
      </c>
    </row>
    <row r="901" spans="1:6" hidden="1" x14ac:dyDescent="0.25">
      <c r="A901" t="s">
        <v>14</v>
      </c>
      <c r="B901" s="83">
        <v>39599</v>
      </c>
      <c r="C901" t="s">
        <v>790</v>
      </c>
      <c r="D901" s="83" t="s">
        <v>60</v>
      </c>
      <c r="E901" s="83">
        <v>7.39</v>
      </c>
      <c r="F901" s="83">
        <v>7.39</v>
      </c>
    </row>
    <row r="902" spans="1:6" hidden="1" x14ac:dyDescent="0.25">
      <c r="A902" t="s">
        <v>14</v>
      </c>
      <c r="B902" s="83">
        <v>43832</v>
      </c>
      <c r="C902" t="s">
        <v>791</v>
      </c>
      <c r="D902" s="83" t="s">
        <v>60</v>
      </c>
      <c r="E902" s="83">
        <v>19.46</v>
      </c>
      <c r="F902" s="83">
        <v>19.46</v>
      </c>
    </row>
    <row r="903" spans="1:6" hidden="1" x14ac:dyDescent="0.25">
      <c r="A903" t="s">
        <v>14</v>
      </c>
      <c r="B903" s="83">
        <v>34602</v>
      </c>
      <c r="C903" t="s">
        <v>792</v>
      </c>
      <c r="D903" s="83" t="s">
        <v>60</v>
      </c>
      <c r="E903" s="83">
        <v>4.41</v>
      </c>
      <c r="F903" s="83">
        <v>4.41</v>
      </c>
    </row>
    <row r="904" spans="1:6" hidden="1" x14ac:dyDescent="0.25">
      <c r="A904" t="s">
        <v>14</v>
      </c>
      <c r="B904" s="83">
        <v>34607</v>
      </c>
      <c r="C904" t="s">
        <v>793</v>
      </c>
      <c r="D904" s="83" t="s">
        <v>60</v>
      </c>
      <c r="E904" s="83">
        <v>10.8</v>
      </c>
      <c r="F904" s="83">
        <v>10.8</v>
      </c>
    </row>
    <row r="905" spans="1:6" hidden="1" x14ac:dyDescent="0.25">
      <c r="A905" t="s">
        <v>14</v>
      </c>
      <c r="B905" s="83">
        <v>34609</v>
      </c>
      <c r="C905" t="s">
        <v>794</v>
      </c>
      <c r="D905" s="83" t="s">
        <v>60</v>
      </c>
      <c r="E905" s="83">
        <v>15.71</v>
      </c>
      <c r="F905" s="83">
        <v>15.71</v>
      </c>
    </row>
    <row r="906" spans="1:6" hidden="1" x14ac:dyDescent="0.25">
      <c r="A906" t="s">
        <v>14</v>
      </c>
      <c r="B906" s="83">
        <v>34618</v>
      </c>
      <c r="C906" t="s">
        <v>795</v>
      </c>
      <c r="D906" s="83" t="s">
        <v>60</v>
      </c>
      <c r="E906" s="83">
        <v>6.01</v>
      </c>
      <c r="F906" s="83">
        <v>6.01</v>
      </c>
    </row>
    <row r="907" spans="1:6" hidden="1" x14ac:dyDescent="0.25">
      <c r="A907" t="s">
        <v>14</v>
      </c>
      <c r="B907" s="83">
        <v>34621</v>
      </c>
      <c r="C907" t="s">
        <v>796</v>
      </c>
      <c r="D907" s="83" t="s">
        <v>60</v>
      </c>
      <c r="E907" s="83">
        <v>14.89</v>
      </c>
      <c r="F907" s="83">
        <v>14.89</v>
      </c>
    </row>
    <row r="908" spans="1:6" hidden="1" x14ac:dyDescent="0.25">
      <c r="A908" t="s">
        <v>14</v>
      </c>
      <c r="B908" s="83">
        <v>34622</v>
      </c>
      <c r="C908" t="s">
        <v>797</v>
      </c>
      <c r="D908" s="83" t="s">
        <v>60</v>
      </c>
      <c r="E908" s="83">
        <v>22.12</v>
      </c>
      <c r="F908" s="83">
        <v>22.12</v>
      </c>
    </row>
    <row r="909" spans="1:6" hidden="1" x14ac:dyDescent="0.25">
      <c r="A909" t="s">
        <v>14</v>
      </c>
      <c r="B909" s="83">
        <v>34624</v>
      </c>
      <c r="C909" t="s">
        <v>798</v>
      </c>
      <c r="D909" s="83" t="s">
        <v>60</v>
      </c>
      <c r="E909" s="83">
        <v>8.02</v>
      </c>
      <c r="F909" s="83">
        <v>8.02</v>
      </c>
    </row>
    <row r="910" spans="1:6" hidden="1" x14ac:dyDescent="0.25">
      <c r="A910" t="s">
        <v>14</v>
      </c>
      <c r="B910" s="83">
        <v>34627</v>
      </c>
      <c r="C910" t="s">
        <v>799</v>
      </c>
      <c r="D910" s="83" t="s">
        <v>60</v>
      </c>
      <c r="E910" s="83">
        <v>19.34</v>
      </c>
      <c r="F910" s="83">
        <v>19.34</v>
      </c>
    </row>
    <row r="911" spans="1:6" hidden="1" x14ac:dyDescent="0.25">
      <c r="A911" t="s">
        <v>14</v>
      </c>
      <c r="B911" s="83">
        <v>34629</v>
      </c>
      <c r="C911" t="s">
        <v>800</v>
      </c>
      <c r="D911" s="83" t="s">
        <v>60</v>
      </c>
      <c r="E911" s="83">
        <v>29.56</v>
      </c>
      <c r="F911" s="83">
        <v>29.56</v>
      </c>
    </row>
    <row r="912" spans="1:6" hidden="1" x14ac:dyDescent="0.25">
      <c r="A912" t="s">
        <v>14</v>
      </c>
      <c r="B912" s="83">
        <v>39257</v>
      </c>
      <c r="C912" t="s">
        <v>801</v>
      </c>
      <c r="D912" s="83" t="s">
        <v>60</v>
      </c>
      <c r="E912" s="83">
        <v>6.01</v>
      </c>
      <c r="F912" s="83">
        <v>6.01</v>
      </c>
    </row>
    <row r="913" spans="1:6" hidden="1" x14ac:dyDescent="0.25">
      <c r="A913" t="s">
        <v>14</v>
      </c>
      <c r="B913" s="83">
        <v>39261</v>
      </c>
      <c r="C913" t="s">
        <v>802</v>
      </c>
      <c r="D913" s="83" t="s">
        <v>60</v>
      </c>
      <c r="E913" s="83">
        <v>34.44</v>
      </c>
      <c r="F913" s="83">
        <v>34.44</v>
      </c>
    </row>
    <row r="914" spans="1:6" hidden="1" x14ac:dyDescent="0.25">
      <c r="A914" t="s">
        <v>14</v>
      </c>
      <c r="B914" s="83">
        <v>39268</v>
      </c>
      <c r="C914" t="s">
        <v>803</v>
      </c>
      <c r="D914" s="83" t="s">
        <v>60</v>
      </c>
      <c r="E914" s="83">
        <v>538.24</v>
      </c>
      <c r="F914" s="83">
        <v>538.24</v>
      </c>
    </row>
    <row r="915" spans="1:6" hidden="1" x14ac:dyDescent="0.25">
      <c r="A915" t="s">
        <v>14</v>
      </c>
      <c r="B915" s="83">
        <v>39262</v>
      </c>
      <c r="C915" t="s">
        <v>804</v>
      </c>
      <c r="D915" s="83" t="s">
        <v>60</v>
      </c>
      <c r="E915" s="83">
        <v>54.83</v>
      </c>
      <c r="F915" s="83">
        <v>54.83</v>
      </c>
    </row>
    <row r="916" spans="1:6" hidden="1" x14ac:dyDescent="0.25">
      <c r="A916" t="s">
        <v>14</v>
      </c>
      <c r="B916" s="83">
        <v>39258</v>
      </c>
      <c r="C916" t="s">
        <v>805</v>
      </c>
      <c r="D916" s="83" t="s">
        <v>60</v>
      </c>
      <c r="E916" s="83">
        <v>9.06</v>
      </c>
      <c r="F916" s="83">
        <v>9.06</v>
      </c>
    </row>
    <row r="917" spans="1:6" hidden="1" x14ac:dyDescent="0.25">
      <c r="A917" t="s">
        <v>14</v>
      </c>
      <c r="B917" s="83">
        <v>39263</v>
      </c>
      <c r="C917" t="s">
        <v>806</v>
      </c>
      <c r="D917" s="83" t="s">
        <v>60</v>
      </c>
      <c r="E917" s="83">
        <v>94.82</v>
      </c>
      <c r="F917" s="83">
        <v>94.82</v>
      </c>
    </row>
    <row r="918" spans="1:6" hidden="1" x14ac:dyDescent="0.25">
      <c r="A918" t="s">
        <v>14</v>
      </c>
      <c r="B918" s="83">
        <v>39264</v>
      </c>
      <c r="C918" t="s">
        <v>807</v>
      </c>
      <c r="D918" s="83" t="s">
        <v>60</v>
      </c>
      <c r="E918" s="83">
        <v>131.35</v>
      </c>
      <c r="F918" s="83">
        <v>131.35</v>
      </c>
    </row>
    <row r="919" spans="1:6" hidden="1" x14ac:dyDescent="0.25">
      <c r="A919" t="s">
        <v>14</v>
      </c>
      <c r="B919" s="83">
        <v>39259</v>
      </c>
      <c r="C919" t="s">
        <v>808</v>
      </c>
      <c r="D919" s="83" t="s">
        <v>60</v>
      </c>
      <c r="E919" s="83">
        <v>13.96</v>
      </c>
      <c r="F919" s="83">
        <v>13.96</v>
      </c>
    </row>
    <row r="920" spans="1:6" hidden="1" x14ac:dyDescent="0.25">
      <c r="A920" t="s">
        <v>14</v>
      </c>
      <c r="B920" s="83">
        <v>39265</v>
      </c>
      <c r="C920" t="s">
        <v>809</v>
      </c>
      <c r="D920" s="83" t="s">
        <v>60</v>
      </c>
      <c r="E920" s="83">
        <v>178.33</v>
      </c>
      <c r="F920" s="83">
        <v>178.33</v>
      </c>
    </row>
    <row r="921" spans="1:6" hidden="1" x14ac:dyDescent="0.25">
      <c r="A921" t="s">
        <v>14</v>
      </c>
      <c r="B921" s="83">
        <v>39260</v>
      </c>
      <c r="C921" t="s">
        <v>810</v>
      </c>
      <c r="D921" s="83" t="s">
        <v>60</v>
      </c>
      <c r="E921" s="83">
        <v>21.37</v>
      </c>
      <c r="F921" s="83">
        <v>21.37</v>
      </c>
    </row>
    <row r="922" spans="1:6" hidden="1" x14ac:dyDescent="0.25">
      <c r="A922" t="s">
        <v>14</v>
      </c>
      <c r="B922" s="83">
        <v>39266</v>
      </c>
      <c r="C922" t="s">
        <v>811</v>
      </c>
      <c r="D922" s="83" t="s">
        <v>60</v>
      </c>
      <c r="E922" s="83">
        <v>269.10000000000002</v>
      </c>
      <c r="F922" s="83">
        <v>269.10000000000002</v>
      </c>
    </row>
    <row r="923" spans="1:6" hidden="1" x14ac:dyDescent="0.25">
      <c r="A923" t="s">
        <v>14</v>
      </c>
      <c r="B923" s="83">
        <v>39267</v>
      </c>
      <c r="C923" t="s">
        <v>812</v>
      </c>
      <c r="D923" s="83" t="s">
        <v>60</v>
      </c>
      <c r="E923" s="83">
        <v>336.45</v>
      </c>
      <c r="F923" s="83">
        <v>336.45</v>
      </c>
    </row>
    <row r="924" spans="1:6" hidden="1" x14ac:dyDescent="0.25">
      <c r="A924" t="s">
        <v>14</v>
      </c>
      <c r="B924" s="83">
        <v>11901</v>
      </c>
      <c r="C924" t="s">
        <v>813</v>
      </c>
      <c r="D924" s="83" t="s">
        <v>60</v>
      </c>
      <c r="E924" s="83">
        <v>0.66</v>
      </c>
      <c r="F924" s="83">
        <v>0.66</v>
      </c>
    </row>
    <row r="925" spans="1:6" hidden="1" x14ac:dyDescent="0.25">
      <c r="A925" t="s">
        <v>14</v>
      </c>
      <c r="B925" s="83">
        <v>11902</v>
      </c>
      <c r="C925" t="s">
        <v>814</v>
      </c>
      <c r="D925" s="83" t="s">
        <v>60</v>
      </c>
      <c r="E925" s="83">
        <v>1.27</v>
      </c>
      <c r="F925" s="83">
        <v>1.27</v>
      </c>
    </row>
    <row r="926" spans="1:6" hidden="1" x14ac:dyDescent="0.25">
      <c r="A926" t="s">
        <v>14</v>
      </c>
      <c r="B926" s="83">
        <v>11903</v>
      </c>
      <c r="C926" t="s">
        <v>815</v>
      </c>
      <c r="D926" s="83" t="s">
        <v>60</v>
      </c>
      <c r="E926" s="83">
        <v>1.35</v>
      </c>
      <c r="F926" s="83">
        <v>1.35</v>
      </c>
    </row>
    <row r="927" spans="1:6" hidden="1" x14ac:dyDescent="0.25">
      <c r="A927" t="s">
        <v>14</v>
      </c>
      <c r="B927" s="83">
        <v>11904</v>
      </c>
      <c r="C927" t="s">
        <v>816</v>
      </c>
      <c r="D927" s="83" t="s">
        <v>60</v>
      </c>
      <c r="E927" s="83">
        <v>2.04</v>
      </c>
      <c r="F927" s="83">
        <v>2.04</v>
      </c>
    </row>
    <row r="928" spans="1:6" hidden="1" x14ac:dyDescent="0.25">
      <c r="A928" t="s">
        <v>14</v>
      </c>
      <c r="B928" s="83">
        <v>11905</v>
      </c>
      <c r="C928" t="s">
        <v>817</v>
      </c>
      <c r="D928" s="83" t="s">
        <v>60</v>
      </c>
      <c r="E928" s="83">
        <v>2.4900000000000002</v>
      </c>
      <c r="F928" s="83">
        <v>2.4900000000000002</v>
      </c>
    </row>
    <row r="929" spans="1:6" hidden="1" x14ac:dyDescent="0.25">
      <c r="A929" t="s">
        <v>14</v>
      </c>
      <c r="B929" s="83">
        <v>11906</v>
      </c>
      <c r="C929" t="s">
        <v>818</v>
      </c>
      <c r="D929" s="83" t="s">
        <v>60</v>
      </c>
      <c r="E929" s="83">
        <v>3.17</v>
      </c>
      <c r="F929" s="83">
        <v>3.17</v>
      </c>
    </row>
    <row r="930" spans="1:6" hidden="1" x14ac:dyDescent="0.25">
      <c r="A930" t="s">
        <v>14</v>
      </c>
      <c r="B930" s="83">
        <v>11919</v>
      </c>
      <c r="C930" t="s">
        <v>819</v>
      </c>
      <c r="D930" s="83" t="s">
        <v>60</v>
      </c>
      <c r="E930" s="83">
        <v>5.81</v>
      </c>
      <c r="F930" s="83">
        <v>5.81</v>
      </c>
    </row>
    <row r="931" spans="1:6" hidden="1" x14ac:dyDescent="0.25">
      <c r="A931" t="s">
        <v>14</v>
      </c>
      <c r="B931" s="83">
        <v>11920</v>
      </c>
      <c r="C931" t="s">
        <v>820</v>
      </c>
      <c r="D931" s="83" t="s">
        <v>60</v>
      </c>
      <c r="E931" s="83">
        <v>11.04</v>
      </c>
      <c r="F931" s="83">
        <v>11.04</v>
      </c>
    </row>
    <row r="932" spans="1:6" hidden="1" x14ac:dyDescent="0.25">
      <c r="A932" t="s">
        <v>14</v>
      </c>
      <c r="B932" s="83">
        <v>11924</v>
      </c>
      <c r="C932" t="s">
        <v>821</v>
      </c>
      <c r="D932" s="83" t="s">
        <v>60</v>
      </c>
      <c r="E932" s="83">
        <v>92.67</v>
      </c>
      <c r="F932" s="83">
        <v>92.67</v>
      </c>
    </row>
    <row r="933" spans="1:6" hidden="1" x14ac:dyDescent="0.25">
      <c r="A933" t="s">
        <v>14</v>
      </c>
      <c r="B933" s="83">
        <v>11921</v>
      </c>
      <c r="C933" t="s">
        <v>822</v>
      </c>
      <c r="D933" s="83" t="s">
        <v>60</v>
      </c>
      <c r="E933" s="83">
        <v>16.149999999999999</v>
      </c>
      <c r="F933" s="83">
        <v>16.149999999999999</v>
      </c>
    </row>
    <row r="934" spans="1:6" hidden="1" x14ac:dyDescent="0.25">
      <c r="A934" t="s">
        <v>14</v>
      </c>
      <c r="B934" s="83">
        <v>11922</v>
      </c>
      <c r="C934" t="s">
        <v>823</v>
      </c>
      <c r="D934" s="83" t="s">
        <v>60</v>
      </c>
      <c r="E934" s="83">
        <v>26.12</v>
      </c>
      <c r="F934" s="83">
        <v>26.12</v>
      </c>
    </row>
    <row r="935" spans="1:6" hidden="1" x14ac:dyDescent="0.25">
      <c r="A935" t="s">
        <v>14</v>
      </c>
      <c r="B935" s="83">
        <v>11923</v>
      </c>
      <c r="C935" t="s">
        <v>824</v>
      </c>
      <c r="D935" s="83" t="s">
        <v>60</v>
      </c>
      <c r="E935" s="83">
        <v>38.229999999999997</v>
      </c>
      <c r="F935" s="83">
        <v>38.229999999999997</v>
      </c>
    </row>
    <row r="936" spans="1:6" hidden="1" x14ac:dyDescent="0.25">
      <c r="A936" t="s">
        <v>14</v>
      </c>
      <c r="B936" s="83">
        <v>11916</v>
      </c>
      <c r="C936" t="s">
        <v>825</v>
      </c>
      <c r="D936" s="83" t="s">
        <v>60</v>
      </c>
      <c r="E936" s="83">
        <v>7.95</v>
      </c>
      <c r="F936" s="83">
        <v>7.95</v>
      </c>
    </row>
    <row r="937" spans="1:6" hidden="1" x14ac:dyDescent="0.25">
      <c r="A937" t="s">
        <v>14</v>
      </c>
      <c r="B937" s="83">
        <v>11914</v>
      </c>
      <c r="C937" t="s">
        <v>826</v>
      </c>
      <c r="D937" s="83" t="s">
        <v>60</v>
      </c>
      <c r="E937" s="83">
        <v>57.28</v>
      </c>
      <c r="F937" s="83">
        <v>57.28</v>
      </c>
    </row>
    <row r="938" spans="1:6" hidden="1" x14ac:dyDescent="0.25">
      <c r="A938" t="s">
        <v>14</v>
      </c>
      <c r="B938" s="83">
        <v>11917</v>
      </c>
      <c r="C938" t="s">
        <v>827</v>
      </c>
      <c r="D938" s="83" t="s">
        <v>60</v>
      </c>
      <c r="E938" s="83">
        <v>14</v>
      </c>
      <c r="F938" s="83">
        <v>14</v>
      </c>
    </row>
    <row r="939" spans="1:6" hidden="1" x14ac:dyDescent="0.25">
      <c r="A939" t="s">
        <v>14</v>
      </c>
      <c r="B939" s="83">
        <v>11918</v>
      </c>
      <c r="C939" t="s">
        <v>828</v>
      </c>
      <c r="D939" s="83" t="s">
        <v>60</v>
      </c>
      <c r="E939" s="83">
        <v>16.61</v>
      </c>
      <c r="F939" s="83">
        <v>16.61</v>
      </c>
    </row>
    <row r="940" spans="1:6" hidden="1" x14ac:dyDescent="0.25">
      <c r="A940" t="s">
        <v>14</v>
      </c>
      <c r="B940" s="83">
        <v>37734</v>
      </c>
      <c r="C940" t="s">
        <v>829</v>
      </c>
      <c r="D940" s="83" t="s">
        <v>16</v>
      </c>
      <c r="E940" s="83">
        <v>84731.64</v>
      </c>
      <c r="F940" s="83">
        <v>84731.64</v>
      </c>
    </row>
    <row r="941" spans="1:6" hidden="1" x14ac:dyDescent="0.25">
      <c r="A941" t="s">
        <v>14</v>
      </c>
      <c r="B941" s="83">
        <v>42251</v>
      </c>
      <c r="C941" t="s">
        <v>830</v>
      </c>
      <c r="D941" s="83" t="s">
        <v>16</v>
      </c>
      <c r="E941" s="83">
        <v>96217.94</v>
      </c>
      <c r="F941" s="83">
        <v>96217.94</v>
      </c>
    </row>
    <row r="942" spans="1:6" hidden="1" x14ac:dyDescent="0.25">
      <c r="A942" t="s">
        <v>14</v>
      </c>
      <c r="B942" s="83">
        <v>37733</v>
      </c>
      <c r="C942" t="s">
        <v>831</v>
      </c>
      <c r="D942" s="83" t="s">
        <v>16</v>
      </c>
      <c r="E942" s="83">
        <v>63531.46</v>
      </c>
      <c r="F942" s="83">
        <v>63531.46</v>
      </c>
    </row>
    <row r="943" spans="1:6" hidden="1" x14ac:dyDescent="0.25">
      <c r="A943" t="s">
        <v>14</v>
      </c>
      <c r="B943" s="83">
        <v>37735</v>
      </c>
      <c r="C943" t="s">
        <v>832</v>
      </c>
      <c r="D943" s="83" t="s">
        <v>16</v>
      </c>
      <c r="E943" s="83">
        <v>76555.42</v>
      </c>
      <c r="F943" s="83">
        <v>76555.42</v>
      </c>
    </row>
    <row r="944" spans="1:6" hidden="1" x14ac:dyDescent="0.25">
      <c r="A944" t="s">
        <v>14</v>
      </c>
      <c r="B944" s="83">
        <v>5090</v>
      </c>
      <c r="C944" t="s">
        <v>833</v>
      </c>
      <c r="D944" s="83" t="s">
        <v>16</v>
      </c>
      <c r="E944" s="83">
        <v>22.4</v>
      </c>
      <c r="F944" s="83">
        <v>22.4</v>
      </c>
    </row>
    <row r="945" spans="1:6" hidden="1" x14ac:dyDescent="0.25">
      <c r="A945" t="s">
        <v>14</v>
      </c>
      <c r="B945" s="83">
        <v>5085</v>
      </c>
      <c r="C945" t="s">
        <v>834</v>
      </c>
      <c r="D945" s="83" t="s">
        <v>16</v>
      </c>
      <c r="E945" s="83">
        <v>33.35</v>
      </c>
      <c r="F945" s="83">
        <v>33.35</v>
      </c>
    </row>
    <row r="946" spans="1:6" hidden="1" x14ac:dyDescent="0.25">
      <c r="A946" t="s">
        <v>14</v>
      </c>
      <c r="B946" s="83">
        <v>43603</v>
      </c>
      <c r="C946" t="s">
        <v>835</v>
      </c>
      <c r="D946" s="83" t="s">
        <v>16</v>
      </c>
      <c r="E946" s="83">
        <v>47.64</v>
      </c>
      <c r="F946" s="83">
        <v>47.64</v>
      </c>
    </row>
    <row r="947" spans="1:6" hidden="1" x14ac:dyDescent="0.25">
      <c r="A947" t="s">
        <v>14</v>
      </c>
      <c r="B947" s="83">
        <v>38374</v>
      </c>
      <c r="C947" t="s">
        <v>836</v>
      </c>
      <c r="D947" s="83" t="s">
        <v>16</v>
      </c>
      <c r="E947" s="83">
        <v>794.37</v>
      </c>
      <c r="F947" s="83">
        <v>794.37</v>
      </c>
    </row>
    <row r="948" spans="1:6" hidden="1" x14ac:dyDescent="0.25">
      <c r="A948" t="s">
        <v>14</v>
      </c>
      <c r="B948" s="83">
        <v>4513</v>
      </c>
      <c r="C948" t="s">
        <v>837</v>
      </c>
      <c r="D948" s="83" t="s">
        <v>60</v>
      </c>
      <c r="E948" s="83">
        <v>5.54</v>
      </c>
      <c r="F948" s="83">
        <v>5.54</v>
      </c>
    </row>
    <row r="949" spans="1:6" hidden="1" x14ac:dyDescent="0.25">
      <c r="A949" t="s">
        <v>14</v>
      </c>
      <c r="B949" s="83">
        <v>20212</v>
      </c>
      <c r="C949" t="s">
        <v>838</v>
      </c>
      <c r="D949" s="83" t="s">
        <v>60</v>
      </c>
      <c r="E949" s="83">
        <v>30.76</v>
      </c>
      <c r="F949" s="83">
        <v>30.76</v>
      </c>
    </row>
    <row r="950" spans="1:6" hidden="1" x14ac:dyDescent="0.25">
      <c r="A950" t="s">
        <v>14</v>
      </c>
      <c r="B950" s="83">
        <v>20209</v>
      </c>
      <c r="C950" t="s">
        <v>839</v>
      </c>
      <c r="D950" s="83" t="s">
        <v>60</v>
      </c>
      <c r="E950" s="83">
        <v>36.74</v>
      </c>
      <c r="F950" s="83">
        <v>36.74</v>
      </c>
    </row>
    <row r="951" spans="1:6" hidden="1" x14ac:dyDescent="0.25">
      <c r="A951" t="s">
        <v>14</v>
      </c>
      <c r="B951" s="83">
        <v>4430</v>
      </c>
      <c r="C951" t="s">
        <v>840</v>
      </c>
      <c r="D951" s="83" t="s">
        <v>60</v>
      </c>
      <c r="E951" s="83">
        <v>18</v>
      </c>
      <c r="F951" s="83">
        <v>18</v>
      </c>
    </row>
    <row r="952" spans="1:6" hidden="1" x14ac:dyDescent="0.25">
      <c r="A952" t="s">
        <v>14</v>
      </c>
      <c r="B952" s="83">
        <v>4433</v>
      </c>
      <c r="C952" t="s">
        <v>841</v>
      </c>
      <c r="D952" s="83" t="s">
        <v>60</v>
      </c>
      <c r="E952" s="83">
        <v>35.200000000000003</v>
      </c>
      <c r="F952" s="83">
        <v>35.200000000000003</v>
      </c>
    </row>
    <row r="953" spans="1:6" hidden="1" x14ac:dyDescent="0.25">
      <c r="A953" t="s">
        <v>14</v>
      </c>
      <c r="B953" s="83">
        <v>4400</v>
      </c>
      <c r="C953" t="s">
        <v>842</v>
      </c>
      <c r="D953" s="83" t="s">
        <v>60</v>
      </c>
      <c r="E953" s="83">
        <v>28.65</v>
      </c>
      <c r="F953" s="83">
        <v>28.65</v>
      </c>
    </row>
    <row r="954" spans="1:6" hidden="1" x14ac:dyDescent="0.25">
      <c r="A954" t="s">
        <v>14</v>
      </c>
      <c r="B954" s="83">
        <v>2729</v>
      </c>
      <c r="C954" t="s">
        <v>843</v>
      </c>
      <c r="D954" s="83" t="s">
        <v>16</v>
      </c>
      <c r="E954" s="83">
        <v>24.37</v>
      </c>
      <c r="F954" s="83">
        <v>24.37</v>
      </c>
    </row>
    <row r="955" spans="1:6" hidden="1" x14ac:dyDescent="0.25">
      <c r="A955" t="s">
        <v>14</v>
      </c>
      <c r="B955" s="83">
        <v>37106</v>
      </c>
      <c r="C955" t="s">
        <v>844</v>
      </c>
      <c r="D955" s="83" t="s">
        <v>16</v>
      </c>
      <c r="E955" s="83">
        <v>5326.25</v>
      </c>
      <c r="F955" s="83">
        <v>5326.25</v>
      </c>
    </row>
    <row r="956" spans="1:6" hidden="1" x14ac:dyDescent="0.25">
      <c r="A956" t="s">
        <v>14</v>
      </c>
      <c r="B956" s="83">
        <v>11869</v>
      </c>
      <c r="C956" t="s">
        <v>845</v>
      </c>
      <c r="D956" s="83" t="s">
        <v>16</v>
      </c>
      <c r="E956" s="83">
        <v>1065.25</v>
      </c>
      <c r="F956" s="83">
        <v>1065.25</v>
      </c>
    </row>
    <row r="957" spans="1:6" hidden="1" x14ac:dyDescent="0.25">
      <c r="A957" t="s">
        <v>14</v>
      </c>
      <c r="B957" s="83">
        <v>43981</v>
      </c>
      <c r="C957" t="s">
        <v>846</v>
      </c>
      <c r="D957" s="83" t="s">
        <v>16</v>
      </c>
      <c r="E957" s="83">
        <v>8026.61</v>
      </c>
      <c r="F957" s="83">
        <v>8026.61</v>
      </c>
    </row>
    <row r="958" spans="1:6" hidden="1" x14ac:dyDescent="0.25">
      <c r="A958" t="s">
        <v>14</v>
      </c>
      <c r="B958" s="83">
        <v>37104</v>
      </c>
      <c r="C958" t="s">
        <v>847</v>
      </c>
      <c r="D958" s="83" t="s">
        <v>16</v>
      </c>
      <c r="E958" s="83">
        <v>1336.91</v>
      </c>
      <c r="F958" s="83">
        <v>1336.91</v>
      </c>
    </row>
    <row r="959" spans="1:6" hidden="1" x14ac:dyDescent="0.25">
      <c r="A959" t="s">
        <v>14</v>
      </c>
      <c r="B959" s="83">
        <v>43982</v>
      </c>
      <c r="C959" t="s">
        <v>848</v>
      </c>
      <c r="D959" s="83" t="s">
        <v>16</v>
      </c>
      <c r="E959" s="83">
        <v>12680.03</v>
      </c>
      <c r="F959" s="83">
        <v>12680.03</v>
      </c>
    </row>
    <row r="960" spans="1:6" hidden="1" x14ac:dyDescent="0.25">
      <c r="A960" t="s">
        <v>14</v>
      </c>
      <c r="B960" s="83">
        <v>43978</v>
      </c>
      <c r="C960" t="s">
        <v>849</v>
      </c>
      <c r="D960" s="83" t="s">
        <v>16</v>
      </c>
      <c r="E960" s="83">
        <v>1981.27</v>
      </c>
      <c r="F960" s="83">
        <v>1981.27</v>
      </c>
    </row>
    <row r="961" spans="1:6" hidden="1" x14ac:dyDescent="0.25">
      <c r="A961" t="s">
        <v>14</v>
      </c>
      <c r="B961" s="83">
        <v>11871</v>
      </c>
      <c r="C961" t="s">
        <v>850</v>
      </c>
      <c r="D961" s="83" t="s">
        <v>16</v>
      </c>
      <c r="E961" s="83">
        <v>496.57</v>
      </c>
      <c r="F961" s="83">
        <v>496.57</v>
      </c>
    </row>
    <row r="962" spans="1:6" hidden="1" x14ac:dyDescent="0.25">
      <c r="A962" t="s">
        <v>14</v>
      </c>
      <c r="B962" s="83">
        <v>37105</v>
      </c>
      <c r="C962" t="s">
        <v>851</v>
      </c>
      <c r="D962" s="83" t="s">
        <v>16</v>
      </c>
      <c r="E962" s="83">
        <v>3055.35</v>
      </c>
      <c r="F962" s="83">
        <v>3055.35</v>
      </c>
    </row>
    <row r="963" spans="1:6" hidden="1" x14ac:dyDescent="0.25">
      <c r="A963" t="s">
        <v>14</v>
      </c>
      <c r="B963" s="83">
        <v>43980</v>
      </c>
      <c r="C963" t="s">
        <v>852</v>
      </c>
      <c r="D963" s="83" t="s">
        <v>16</v>
      </c>
      <c r="E963" s="83">
        <v>3805.12</v>
      </c>
      <c r="F963" s="83">
        <v>3805.12</v>
      </c>
    </row>
    <row r="964" spans="1:6" hidden="1" x14ac:dyDescent="0.25">
      <c r="A964" t="s">
        <v>14</v>
      </c>
      <c r="B964" s="83">
        <v>43979</v>
      </c>
      <c r="C964" t="s">
        <v>853</v>
      </c>
      <c r="D964" s="83" t="s">
        <v>16</v>
      </c>
      <c r="E964" s="83">
        <v>714.94</v>
      </c>
      <c r="F964" s="83">
        <v>714.94</v>
      </c>
    </row>
    <row r="965" spans="1:6" hidden="1" x14ac:dyDescent="0.25">
      <c r="A965" t="s">
        <v>14</v>
      </c>
      <c r="B965" s="83">
        <v>11868</v>
      </c>
      <c r="C965" t="s">
        <v>854</v>
      </c>
      <c r="D965" s="83" t="s">
        <v>16</v>
      </c>
      <c r="E965" s="83">
        <v>691.42</v>
      </c>
      <c r="F965" s="83">
        <v>691.42</v>
      </c>
    </row>
    <row r="966" spans="1:6" hidden="1" x14ac:dyDescent="0.25">
      <c r="A966" t="s">
        <v>14</v>
      </c>
      <c r="B966" s="83">
        <v>34636</v>
      </c>
      <c r="C966" t="s">
        <v>855</v>
      </c>
      <c r="D966" s="83" t="s">
        <v>16</v>
      </c>
      <c r="E966" s="83">
        <v>491</v>
      </c>
      <c r="F966" s="83">
        <v>491</v>
      </c>
    </row>
    <row r="967" spans="1:6" hidden="1" x14ac:dyDescent="0.25">
      <c r="A967" t="s">
        <v>14</v>
      </c>
      <c r="B967" s="83">
        <v>34639</v>
      </c>
      <c r="C967" t="s">
        <v>856</v>
      </c>
      <c r="D967" s="83" t="s">
        <v>16</v>
      </c>
      <c r="E967" s="83">
        <v>1133.31</v>
      </c>
      <c r="F967" s="83">
        <v>1133.31</v>
      </c>
    </row>
    <row r="968" spans="1:6" hidden="1" x14ac:dyDescent="0.25">
      <c r="A968" t="s">
        <v>14</v>
      </c>
      <c r="B968" s="83">
        <v>34640</v>
      </c>
      <c r="C968" t="s">
        <v>857</v>
      </c>
      <c r="D968" s="83" t="s">
        <v>16</v>
      </c>
      <c r="E968" s="83">
        <v>1285.57</v>
      </c>
      <c r="F968" s="83">
        <v>1285.57</v>
      </c>
    </row>
    <row r="969" spans="1:6" hidden="1" x14ac:dyDescent="0.25">
      <c r="A969" t="s">
        <v>14</v>
      </c>
      <c r="B969" s="83">
        <v>43977</v>
      </c>
      <c r="C969" t="s">
        <v>858</v>
      </c>
      <c r="D969" s="83" t="s">
        <v>16</v>
      </c>
      <c r="E969" s="83">
        <v>2216.2399999999998</v>
      </c>
      <c r="F969" s="83">
        <v>2216.2399999999998</v>
      </c>
    </row>
    <row r="970" spans="1:6" hidden="1" x14ac:dyDescent="0.25">
      <c r="A970" t="s">
        <v>14</v>
      </c>
      <c r="B970" s="83">
        <v>34637</v>
      </c>
      <c r="C970" t="s">
        <v>859</v>
      </c>
      <c r="D970" s="83" t="s">
        <v>16</v>
      </c>
      <c r="E970" s="83">
        <v>296.93</v>
      </c>
      <c r="F970" s="83">
        <v>296.93</v>
      </c>
    </row>
    <row r="971" spans="1:6" hidden="1" x14ac:dyDescent="0.25">
      <c r="A971" t="s">
        <v>14</v>
      </c>
      <c r="B971" s="83">
        <v>34638</v>
      </c>
      <c r="C971" t="s">
        <v>860</v>
      </c>
      <c r="D971" s="83" t="s">
        <v>16</v>
      </c>
      <c r="E971" s="83">
        <v>459.29</v>
      </c>
      <c r="F971" s="83">
        <v>459.29</v>
      </c>
    </row>
    <row r="972" spans="1:6" hidden="1" x14ac:dyDescent="0.25">
      <c r="A972" t="s">
        <v>14</v>
      </c>
      <c r="B972" s="83">
        <v>34641</v>
      </c>
      <c r="C972" t="s">
        <v>861</v>
      </c>
      <c r="D972" s="83" t="s">
        <v>16</v>
      </c>
      <c r="E972" s="83">
        <v>109.59</v>
      </c>
      <c r="F972" s="83">
        <v>109.59</v>
      </c>
    </row>
    <row r="973" spans="1:6" hidden="1" x14ac:dyDescent="0.25">
      <c r="A973" t="s">
        <v>14</v>
      </c>
      <c r="B973" s="83">
        <v>43434</v>
      </c>
      <c r="C973" t="s">
        <v>862</v>
      </c>
      <c r="D973" s="83" t="s">
        <v>16</v>
      </c>
      <c r="E973" s="83">
        <v>118.48</v>
      </c>
      <c r="F973" s="83">
        <v>118.48</v>
      </c>
    </row>
    <row r="974" spans="1:6" hidden="1" x14ac:dyDescent="0.25">
      <c r="A974" t="s">
        <v>14</v>
      </c>
      <c r="B974" s="83">
        <v>43435</v>
      </c>
      <c r="C974" t="s">
        <v>863</v>
      </c>
      <c r="D974" s="83" t="s">
        <v>16</v>
      </c>
      <c r="E974" s="83">
        <v>217.22</v>
      </c>
      <c r="F974" s="83">
        <v>217.22</v>
      </c>
    </row>
    <row r="975" spans="1:6" hidden="1" x14ac:dyDescent="0.25">
      <c r="A975" t="s">
        <v>14</v>
      </c>
      <c r="B975" s="83">
        <v>43436</v>
      </c>
      <c r="C975" t="s">
        <v>864</v>
      </c>
      <c r="D975" s="83" t="s">
        <v>16</v>
      </c>
      <c r="E975" s="83">
        <v>380.14</v>
      </c>
      <c r="F975" s="83">
        <v>380.14</v>
      </c>
    </row>
    <row r="976" spans="1:6" hidden="1" x14ac:dyDescent="0.25">
      <c r="A976" t="s">
        <v>14</v>
      </c>
      <c r="B976" s="83">
        <v>43437</v>
      </c>
      <c r="C976" t="s">
        <v>865</v>
      </c>
      <c r="D976" s="83" t="s">
        <v>16</v>
      </c>
      <c r="E976" s="83">
        <v>689.2</v>
      </c>
      <c r="F976" s="83">
        <v>689.2</v>
      </c>
    </row>
    <row r="977" spans="1:6" hidden="1" x14ac:dyDescent="0.25">
      <c r="A977" t="s">
        <v>14</v>
      </c>
      <c r="B977" s="83">
        <v>43438</v>
      </c>
      <c r="C977" t="s">
        <v>866</v>
      </c>
      <c r="D977" s="83" t="s">
        <v>16</v>
      </c>
      <c r="E977" s="83">
        <v>1234.24</v>
      </c>
      <c r="F977" s="83">
        <v>1234.24</v>
      </c>
    </row>
    <row r="978" spans="1:6" hidden="1" x14ac:dyDescent="0.25">
      <c r="A978" t="s">
        <v>14</v>
      </c>
      <c r="B978" s="83">
        <v>41627</v>
      </c>
      <c r="C978" t="s">
        <v>867</v>
      </c>
      <c r="D978" s="83" t="s">
        <v>16</v>
      </c>
      <c r="E978" s="83">
        <v>182.66</v>
      </c>
      <c r="F978" s="83">
        <v>182.66</v>
      </c>
    </row>
    <row r="979" spans="1:6" hidden="1" x14ac:dyDescent="0.25">
      <c r="A979" t="s">
        <v>14</v>
      </c>
      <c r="B979" s="83">
        <v>41628</v>
      </c>
      <c r="C979" t="s">
        <v>868</v>
      </c>
      <c r="D979" s="83" t="s">
        <v>16</v>
      </c>
      <c r="E979" s="83">
        <v>335.71</v>
      </c>
      <c r="F979" s="83">
        <v>335.71</v>
      </c>
    </row>
    <row r="980" spans="1:6" hidden="1" x14ac:dyDescent="0.25">
      <c r="A980" t="s">
        <v>14</v>
      </c>
      <c r="B980" s="83">
        <v>41629</v>
      </c>
      <c r="C980" t="s">
        <v>869</v>
      </c>
      <c r="D980" s="83" t="s">
        <v>16</v>
      </c>
      <c r="E980" s="83">
        <v>426.55</v>
      </c>
      <c r="F980" s="83">
        <v>426.55</v>
      </c>
    </row>
    <row r="981" spans="1:6" hidden="1" x14ac:dyDescent="0.25">
      <c r="A981" t="s">
        <v>14</v>
      </c>
      <c r="B981" s="83">
        <v>43429</v>
      </c>
      <c r="C981" t="s">
        <v>870</v>
      </c>
      <c r="D981" s="83" t="s">
        <v>16</v>
      </c>
      <c r="E981" s="83">
        <v>94.51</v>
      </c>
      <c r="F981" s="83">
        <v>94.51</v>
      </c>
    </row>
    <row r="982" spans="1:6" hidden="1" x14ac:dyDescent="0.25">
      <c r="A982" t="s">
        <v>14</v>
      </c>
      <c r="B982" s="83">
        <v>43430</v>
      </c>
      <c r="C982" t="s">
        <v>871</v>
      </c>
      <c r="D982" s="83" t="s">
        <v>16</v>
      </c>
      <c r="E982" s="83">
        <v>156.99</v>
      </c>
      <c r="F982" s="83">
        <v>156.99</v>
      </c>
    </row>
    <row r="983" spans="1:6" hidden="1" x14ac:dyDescent="0.25">
      <c r="A983" t="s">
        <v>14</v>
      </c>
      <c r="B983" s="83">
        <v>43431</v>
      </c>
      <c r="C983" t="s">
        <v>872</v>
      </c>
      <c r="D983" s="83" t="s">
        <v>16</v>
      </c>
      <c r="E983" s="83">
        <v>304.11</v>
      </c>
      <c r="F983" s="83">
        <v>304.11</v>
      </c>
    </row>
    <row r="984" spans="1:6" hidden="1" x14ac:dyDescent="0.25">
      <c r="A984" t="s">
        <v>14</v>
      </c>
      <c r="B984" s="83">
        <v>43432</v>
      </c>
      <c r="C984" t="s">
        <v>873</v>
      </c>
      <c r="D984" s="83" t="s">
        <v>16</v>
      </c>
      <c r="E984" s="83">
        <v>631.92999999999995</v>
      </c>
      <c r="F984" s="83">
        <v>631.92999999999995</v>
      </c>
    </row>
    <row r="985" spans="1:6" hidden="1" x14ac:dyDescent="0.25">
      <c r="A985" t="s">
        <v>14</v>
      </c>
      <c r="B985" s="83">
        <v>43433</v>
      </c>
      <c r="C985" t="s">
        <v>874</v>
      </c>
      <c r="D985" s="83" t="s">
        <v>16</v>
      </c>
      <c r="E985" s="83">
        <v>996.28</v>
      </c>
      <c r="F985" s="83">
        <v>996.28</v>
      </c>
    </row>
    <row r="986" spans="1:6" hidden="1" x14ac:dyDescent="0.25">
      <c r="A986" t="s">
        <v>14</v>
      </c>
      <c r="B986" s="83">
        <v>43094</v>
      </c>
      <c r="C986" t="s">
        <v>875</v>
      </c>
      <c r="D986" s="83" t="s">
        <v>16</v>
      </c>
      <c r="E986" s="83">
        <v>290.58</v>
      </c>
      <c r="F986" s="83">
        <v>290.58</v>
      </c>
    </row>
    <row r="987" spans="1:6" hidden="1" x14ac:dyDescent="0.25">
      <c r="A987" t="s">
        <v>14</v>
      </c>
      <c r="B987" s="83">
        <v>43093</v>
      </c>
      <c r="C987" t="s">
        <v>876</v>
      </c>
      <c r="D987" s="83" t="s">
        <v>16</v>
      </c>
      <c r="E987" s="83">
        <v>308.8</v>
      </c>
      <c r="F987" s="83">
        <v>308.8</v>
      </c>
    </row>
    <row r="988" spans="1:6" hidden="1" x14ac:dyDescent="0.25">
      <c r="A988" t="s">
        <v>14</v>
      </c>
      <c r="B988" s="83">
        <v>11694</v>
      </c>
      <c r="C988" t="s">
        <v>877</v>
      </c>
      <c r="D988" s="83" t="s">
        <v>16</v>
      </c>
      <c r="E988" s="83">
        <v>1116.31</v>
      </c>
      <c r="F988" s="83">
        <v>1116.31</v>
      </c>
    </row>
    <row r="989" spans="1:6" hidden="1" x14ac:dyDescent="0.25">
      <c r="A989" t="s">
        <v>14</v>
      </c>
      <c r="B989" s="83">
        <v>1030</v>
      </c>
      <c r="C989" t="s">
        <v>878</v>
      </c>
      <c r="D989" s="83" t="s">
        <v>16</v>
      </c>
      <c r="E989" s="83">
        <v>50.5</v>
      </c>
      <c r="F989" s="83">
        <v>50.5</v>
      </c>
    </row>
    <row r="990" spans="1:6" hidden="1" x14ac:dyDescent="0.25">
      <c r="A990" t="s">
        <v>14</v>
      </c>
      <c r="B990" s="83">
        <v>11881</v>
      </c>
      <c r="C990" t="s">
        <v>879</v>
      </c>
      <c r="D990" s="83" t="s">
        <v>16</v>
      </c>
      <c r="E990" s="83">
        <v>167.85</v>
      </c>
      <c r="F990" s="83">
        <v>167.85</v>
      </c>
    </row>
    <row r="991" spans="1:6" hidden="1" x14ac:dyDescent="0.25">
      <c r="A991" t="s">
        <v>14</v>
      </c>
      <c r="B991" s="83">
        <v>35277</v>
      </c>
      <c r="C991" t="s">
        <v>880</v>
      </c>
      <c r="D991" s="83" t="s">
        <v>16</v>
      </c>
      <c r="E991" s="83">
        <v>363.02</v>
      </c>
      <c r="F991" s="83">
        <v>363.02</v>
      </c>
    </row>
    <row r="992" spans="1:6" hidden="1" x14ac:dyDescent="0.25">
      <c r="A992" t="s">
        <v>14</v>
      </c>
      <c r="B992" s="83">
        <v>10521</v>
      </c>
      <c r="C992" t="s">
        <v>881</v>
      </c>
      <c r="D992" s="83" t="s">
        <v>16</v>
      </c>
      <c r="E992" s="83">
        <v>268.22000000000003</v>
      </c>
      <c r="F992" s="83">
        <v>268.22000000000003</v>
      </c>
    </row>
    <row r="993" spans="1:6" hidden="1" x14ac:dyDescent="0.25">
      <c r="A993" t="s">
        <v>14</v>
      </c>
      <c r="B993" s="83">
        <v>10885</v>
      </c>
      <c r="C993" t="s">
        <v>882</v>
      </c>
      <c r="D993" s="83" t="s">
        <v>16</v>
      </c>
      <c r="E993" s="83">
        <v>339.27</v>
      </c>
      <c r="F993" s="83">
        <v>339.27</v>
      </c>
    </row>
    <row r="994" spans="1:6" hidden="1" x14ac:dyDescent="0.25">
      <c r="A994" t="s">
        <v>14</v>
      </c>
      <c r="B994" s="83">
        <v>20962</v>
      </c>
      <c r="C994" t="s">
        <v>883</v>
      </c>
      <c r="D994" s="83" t="s">
        <v>16</v>
      </c>
      <c r="E994" s="83">
        <v>281</v>
      </c>
      <c r="F994" s="83">
        <v>281</v>
      </c>
    </row>
    <row r="995" spans="1:6" hidden="1" x14ac:dyDescent="0.25">
      <c r="A995" t="s">
        <v>14</v>
      </c>
      <c r="B995" s="83">
        <v>20963</v>
      </c>
      <c r="C995" t="s">
        <v>884</v>
      </c>
      <c r="D995" s="83" t="s">
        <v>16</v>
      </c>
      <c r="E995" s="83">
        <v>343.26</v>
      </c>
      <c r="F995" s="83">
        <v>343.26</v>
      </c>
    </row>
    <row r="996" spans="1:6" hidden="1" x14ac:dyDescent="0.25">
      <c r="A996" t="s">
        <v>14</v>
      </c>
      <c r="B996" s="83">
        <v>34643</v>
      </c>
      <c r="C996" t="s">
        <v>885</v>
      </c>
      <c r="D996" s="83" t="s">
        <v>16</v>
      </c>
      <c r="E996" s="83">
        <v>41.81</v>
      </c>
      <c r="F996" s="83">
        <v>41.81</v>
      </c>
    </row>
    <row r="997" spans="1:6" hidden="1" x14ac:dyDescent="0.25">
      <c r="A997" t="s">
        <v>14</v>
      </c>
      <c r="B997" s="83">
        <v>41480</v>
      </c>
      <c r="C997" t="s">
        <v>886</v>
      </c>
      <c r="D997" s="83" t="s">
        <v>16</v>
      </c>
      <c r="E997" s="83">
        <v>48.47</v>
      </c>
      <c r="F997" s="83">
        <v>48.47</v>
      </c>
    </row>
    <row r="998" spans="1:6" hidden="1" x14ac:dyDescent="0.25">
      <c r="A998" t="s">
        <v>14</v>
      </c>
      <c r="B998" s="83">
        <v>41474</v>
      </c>
      <c r="C998" t="s">
        <v>887</v>
      </c>
      <c r="D998" s="83" t="s">
        <v>16</v>
      </c>
      <c r="E998" s="83">
        <v>77.430000000000007</v>
      </c>
      <c r="F998" s="83">
        <v>77.430000000000007</v>
      </c>
    </row>
    <row r="999" spans="1:6" hidden="1" x14ac:dyDescent="0.25">
      <c r="A999" t="s">
        <v>14</v>
      </c>
      <c r="B999" s="83">
        <v>41475</v>
      </c>
      <c r="C999" t="s">
        <v>888</v>
      </c>
      <c r="D999" s="83" t="s">
        <v>16</v>
      </c>
      <c r="E999" s="83">
        <v>66.069999999999993</v>
      </c>
      <c r="F999" s="83">
        <v>66.069999999999993</v>
      </c>
    </row>
    <row r="1000" spans="1:6" hidden="1" x14ac:dyDescent="0.25">
      <c r="A1000" t="s">
        <v>14</v>
      </c>
      <c r="B1000" s="83">
        <v>41476</v>
      </c>
      <c r="C1000" t="s">
        <v>889</v>
      </c>
      <c r="D1000" s="83" t="s">
        <v>16</v>
      </c>
      <c r="E1000" s="83">
        <v>144.66999999999999</v>
      </c>
      <c r="F1000" s="83">
        <v>144.66999999999999</v>
      </c>
    </row>
    <row r="1001" spans="1:6" hidden="1" x14ac:dyDescent="0.25">
      <c r="A1001" t="s">
        <v>14</v>
      </c>
      <c r="B1001" s="83">
        <v>2555</v>
      </c>
      <c r="C1001" t="s">
        <v>890</v>
      </c>
      <c r="D1001" s="83" t="s">
        <v>16</v>
      </c>
      <c r="E1001" s="83">
        <v>1.43</v>
      </c>
      <c r="F1001" s="83">
        <v>1.43</v>
      </c>
    </row>
    <row r="1002" spans="1:6" hidden="1" x14ac:dyDescent="0.25">
      <c r="A1002" t="s">
        <v>14</v>
      </c>
      <c r="B1002" s="83">
        <v>2556</v>
      </c>
      <c r="C1002" t="s">
        <v>891</v>
      </c>
      <c r="D1002" s="83" t="s">
        <v>16</v>
      </c>
      <c r="E1002" s="83">
        <v>1.48</v>
      </c>
      <c r="F1002" s="83">
        <v>1.48</v>
      </c>
    </row>
    <row r="1003" spans="1:6" hidden="1" x14ac:dyDescent="0.25">
      <c r="A1003" t="s">
        <v>14</v>
      </c>
      <c r="B1003" s="83">
        <v>2557</v>
      </c>
      <c r="C1003" t="s">
        <v>892</v>
      </c>
      <c r="D1003" s="83" t="s">
        <v>16</v>
      </c>
      <c r="E1003" s="83">
        <v>3.14</v>
      </c>
      <c r="F1003" s="83">
        <v>3.14</v>
      </c>
    </row>
    <row r="1004" spans="1:6" hidden="1" x14ac:dyDescent="0.25">
      <c r="A1004" t="s">
        <v>14</v>
      </c>
      <c r="B1004" s="83">
        <v>10569</v>
      </c>
      <c r="C1004" t="s">
        <v>893</v>
      </c>
      <c r="D1004" s="83" t="s">
        <v>16</v>
      </c>
      <c r="E1004" s="83">
        <v>3.14</v>
      </c>
      <c r="F1004" s="83">
        <v>3.14</v>
      </c>
    </row>
    <row r="1005" spans="1:6" hidden="1" x14ac:dyDescent="0.25">
      <c r="A1005" t="s">
        <v>14</v>
      </c>
      <c r="B1005" s="83">
        <v>39810</v>
      </c>
      <c r="C1005" t="s">
        <v>894</v>
      </c>
      <c r="D1005" s="83" t="s">
        <v>16</v>
      </c>
      <c r="E1005" s="83">
        <v>39.21</v>
      </c>
      <c r="F1005" s="83">
        <v>39.21</v>
      </c>
    </row>
    <row r="1006" spans="1:6" hidden="1" x14ac:dyDescent="0.25">
      <c r="A1006" t="s">
        <v>14</v>
      </c>
      <c r="B1006" s="83">
        <v>39811</v>
      </c>
      <c r="C1006" t="s">
        <v>895</v>
      </c>
      <c r="D1006" s="83" t="s">
        <v>16</v>
      </c>
      <c r="E1006" s="83">
        <v>47.96</v>
      </c>
      <c r="F1006" s="83">
        <v>47.96</v>
      </c>
    </row>
    <row r="1007" spans="1:6" hidden="1" x14ac:dyDescent="0.25">
      <c r="A1007" t="s">
        <v>14</v>
      </c>
      <c r="B1007" s="83">
        <v>39812</v>
      </c>
      <c r="C1007" t="s">
        <v>896</v>
      </c>
      <c r="D1007" s="83" t="s">
        <v>16</v>
      </c>
      <c r="E1007" s="83">
        <v>78.87</v>
      </c>
      <c r="F1007" s="83">
        <v>78.87</v>
      </c>
    </row>
    <row r="1008" spans="1:6" hidden="1" x14ac:dyDescent="0.25">
      <c r="A1008" t="s">
        <v>14</v>
      </c>
      <c r="B1008" s="83">
        <v>43096</v>
      </c>
      <c r="C1008" t="s">
        <v>897</v>
      </c>
      <c r="D1008" s="83" t="s">
        <v>16</v>
      </c>
      <c r="E1008" s="83">
        <v>261.43</v>
      </c>
      <c r="F1008" s="83">
        <v>261.43</v>
      </c>
    </row>
    <row r="1009" spans="1:6" hidden="1" x14ac:dyDescent="0.25">
      <c r="A1009" t="s">
        <v>14</v>
      </c>
      <c r="B1009" s="83">
        <v>43102</v>
      </c>
      <c r="C1009" t="s">
        <v>898</v>
      </c>
      <c r="D1009" s="83" t="s">
        <v>16</v>
      </c>
      <c r="E1009" s="83">
        <v>158.96</v>
      </c>
      <c r="F1009" s="83">
        <v>158.96</v>
      </c>
    </row>
    <row r="1010" spans="1:6" hidden="1" x14ac:dyDescent="0.25">
      <c r="A1010" t="s">
        <v>14</v>
      </c>
      <c r="B1010" s="83">
        <v>43103</v>
      </c>
      <c r="C1010" t="s">
        <v>899</v>
      </c>
      <c r="D1010" s="83" t="s">
        <v>16</v>
      </c>
      <c r="E1010" s="83">
        <v>234.07</v>
      </c>
      <c r="F1010" s="83">
        <v>234.07</v>
      </c>
    </row>
    <row r="1011" spans="1:6" hidden="1" x14ac:dyDescent="0.25">
      <c r="A1011" t="s">
        <v>14</v>
      </c>
      <c r="B1011" s="83">
        <v>43098</v>
      </c>
      <c r="C1011" t="s">
        <v>900</v>
      </c>
      <c r="D1011" s="83" t="s">
        <v>16</v>
      </c>
      <c r="E1011" s="83">
        <v>88.55</v>
      </c>
      <c r="F1011" s="83">
        <v>88.55</v>
      </c>
    </row>
    <row r="1012" spans="1:6" hidden="1" x14ac:dyDescent="0.25">
      <c r="A1012" t="s">
        <v>14</v>
      </c>
      <c r="B1012" s="83">
        <v>43097</v>
      </c>
      <c r="C1012" t="s">
        <v>901</v>
      </c>
      <c r="D1012" s="83" t="s">
        <v>16</v>
      </c>
      <c r="E1012" s="83">
        <v>52.46</v>
      </c>
      <c r="F1012" s="83">
        <v>52.46</v>
      </c>
    </row>
    <row r="1013" spans="1:6" hidden="1" x14ac:dyDescent="0.25">
      <c r="A1013" t="s">
        <v>14</v>
      </c>
      <c r="B1013" s="83">
        <v>43104</v>
      </c>
      <c r="C1013" t="s">
        <v>902</v>
      </c>
      <c r="D1013" s="83" t="s">
        <v>16</v>
      </c>
      <c r="E1013" s="83">
        <v>620.59</v>
      </c>
      <c r="F1013" s="83">
        <v>620.59</v>
      </c>
    </row>
    <row r="1014" spans="1:6" hidden="1" x14ac:dyDescent="0.25">
      <c r="A1014" t="s">
        <v>14</v>
      </c>
      <c r="B1014" s="83">
        <v>39771</v>
      </c>
      <c r="C1014" t="s">
        <v>903</v>
      </c>
      <c r="D1014" s="83" t="s">
        <v>16</v>
      </c>
      <c r="E1014" s="83">
        <v>30.14</v>
      </c>
      <c r="F1014" s="83">
        <v>30.14</v>
      </c>
    </row>
    <row r="1015" spans="1:6" hidden="1" x14ac:dyDescent="0.25">
      <c r="A1015" t="s">
        <v>14</v>
      </c>
      <c r="B1015" s="83">
        <v>39772</v>
      </c>
      <c r="C1015" t="s">
        <v>904</v>
      </c>
      <c r="D1015" s="83" t="s">
        <v>16</v>
      </c>
      <c r="E1015" s="83">
        <v>59.25</v>
      </c>
      <c r="F1015" s="83">
        <v>59.25</v>
      </c>
    </row>
    <row r="1016" spans="1:6" hidden="1" x14ac:dyDescent="0.25">
      <c r="A1016" t="s">
        <v>14</v>
      </c>
      <c r="B1016" s="83">
        <v>39773</v>
      </c>
      <c r="C1016" t="s">
        <v>905</v>
      </c>
      <c r="D1016" s="83" t="s">
        <v>16</v>
      </c>
      <c r="E1016" s="83">
        <v>95.23</v>
      </c>
      <c r="F1016" s="83">
        <v>95.23</v>
      </c>
    </row>
    <row r="1017" spans="1:6" hidden="1" x14ac:dyDescent="0.25">
      <c r="A1017" t="s">
        <v>14</v>
      </c>
      <c r="B1017" s="83">
        <v>39774</v>
      </c>
      <c r="C1017" t="s">
        <v>906</v>
      </c>
      <c r="D1017" s="83" t="s">
        <v>16</v>
      </c>
      <c r="E1017" s="83">
        <v>142.44999999999999</v>
      </c>
      <c r="F1017" s="83">
        <v>142.44999999999999</v>
      </c>
    </row>
    <row r="1018" spans="1:6" hidden="1" x14ac:dyDescent="0.25">
      <c r="A1018" t="s">
        <v>14</v>
      </c>
      <c r="B1018" s="83">
        <v>39775</v>
      </c>
      <c r="C1018" t="s">
        <v>907</v>
      </c>
      <c r="D1018" s="83" t="s">
        <v>16</v>
      </c>
      <c r="E1018" s="83">
        <v>190.11</v>
      </c>
      <c r="F1018" s="83">
        <v>190.11</v>
      </c>
    </row>
    <row r="1019" spans="1:6" hidden="1" x14ac:dyDescent="0.25">
      <c r="A1019" t="s">
        <v>14</v>
      </c>
      <c r="B1019" s="83">
        <v>39776</v>
      </c>
      <c r="C1019" t="s">
        <v>908</v>
      </c>
      <c r="D1019" s="83" t="s">
        <v>16</v>
      </c>
      <c r="E1019" s="83">
        <v>229.76</v>
      </c>
      <c r="F1019" s="83">
        <v>229.76</v>
      </c>
    </row>
    <row r="1020" spans="1:6" hidden="1" x14ac:dyDescent="0.25">
      <c r="A1020" t="s">
        <v>14</v>
      </c>
      <c r="B1020" s="83">
        <v>39777</v>
      </c>
      <c r="C1020" t="s">
        <v>909</v>
      </c>
      <c r="D1020" s="83" t="s">
        <v>16</v>
      </c>
      <c r="E1020" s="83">
        <v>291.20999999999998</v>
      </c>
      <c r="F1020" s="83">
        <v>291.20999999999998</v>
      </c>
    </row>
    <row r="1021" spans="1:6" hidden="1" x14ac:dyDescent="0.25">
      <c r="A1021" t="s">
        <v>14</v>
      </c>
      <c r="B1021" s="83">
        <v>20254</v>
      </c>
      <c r="C1021" t="s">
        <v>910</v>
      </c>
      <c r="D1021" s="83" t="s">
        <v>16</v>
      </c>
      <c r="E1021" s="83">
        <v>21.14</v>
      </c>
      <c r="F1021" s="83">
        <v>21.14</v>
      </c>
    </row>
    <row r="1022" spans="1:6" hidden="1" x14ac:dyDescent="0.25">
      <c r="A1022" t="s">
        <v>14</v>
      </c>
      <c r="B1022" s="83">
        <v>20253</v>
      </c>
      <c r="C1022" t="s">
        <v>911</v>
      </c>
      <c r="D1022" s="83" t="s">
        <v>16</v>
      </c>
      <c r="E1022" s="83">
        <v>69.41</v>
      </c>
      <c r="F1022" s="83">
        <v>69.41</v>
      </c>
    </row>
    <row r="1023" spans="1:6" hidden="1" x14ac:dyDescent="0.25">
      <c r="A1023" t="s">
        <v>14</v>
      </c>
      <c r="B1023" s="83">
        <v>1872</v>
      </c>
      <c r="C1023" t="s">
        <v>912</v>
      </c>
      <c r="D1023" s="83" t="s">
        <v>16</v>
      </c>
      <c r="E1023" s="83">
        <v>2.89</v>
      </c>
      <c r="F1023" s="83">
        <v>2.89</v>
      </c>
    </row>
    <row r="1024" spans="1:6" hidden="1" x14ac:dyDescent="0.25">
      <c r="A1024" t="s">
        <v>14</v>
      </c>
      <c r="B1024" s="83">
        <v>1873</v>
      </c>
      <c r="C1024" t="s">
        <v>913</v>
      </c>
      <c r="D1024" s="83" t="s">
        <v>16</v>
      </c>
      <c r="E1024" s="83">
        <v>5.75</v>
      </c>
      <c r="F1024" s="83">
        <v>5.75</v>
      </c>
    </row>
    <row r="1025" spans="1:6" hidden="1" x14ac:dyDescent="0.25">
      <c r="A1025" t="s">
        <v>14</v>
      </c>
      <c r="B1025" s="83">
        <v>14055</v>
      </c>
      <c r="C1025" t="s">
        <v>914</v>
      </c>
      <c r="D1025" s="83" t="s">
        <v>16</v>
      </c>
      <c r="E1025" s="83">
        <v>634.26</v>
      </c>
      <c r="F1025" s="83">
        <v>634.26</v>
      </c>
    </row>
    <row r="1026" spans="1:6" hidden="1" x14ac:dyDescent="0.25">
      <c r="A1026" t="s">
        <v>14</v>
      </c>
      <c r="B1026" s="83">
        <v>11247</v>
      </c>
      <c r="C1026" t="s">
        <v>915</v>
      </c>
      <c r="D1026" s="83" t="s">
        <v>16</v>
      </c>
      <c r="E1026" s="83">
        <v>1334.63</v>
      </c>
      <c r="F1026" s="83">
        <v>1334.63</v>
      </c>
    </row>
    <row r="1027" spans="1:6" hidden="1" x14ac:dyDescent="0.25">
      <c r="A1027" t="s">
        <v>14</v>
      </c>
      <c r="B1027" s="83">
        <v>11250</v>
      </c>
      <c r="C1027" t="s">
        <v>916</v>
      </c>
      <c r="D1027" s="83" t="s">
        <v>16</v>
      </c>
      <c r="E1027" s="83">
        <v>57.46</v>
      </c>
      <c r="F1027" s="83">
        <v>57.46</v>
      </c>
    </row>
    <row r="1028" spans="1:6" hidden="1" x14ac:dyDescent="0.25">
      <c r="A1028" t="s">
        <v>14</v>
      </c>
      <c r="B1028" s="83">
        <v>11249</v>
      </c>
      <c r="C1028" t="s">
        <v>917</v>
      </c>
      <c r="D1028" s="83" t="s">
        <v>16</v>
      </c>
      <c r="E1028" s="83">
        <v>2607</v>
      </c>
      <c r="F1028" s="83">
        <v>2607</v>
      </c>
    </row>
    <row r="1029" spans="1:6" hidden="1" x14ac:dyDescent="0.25">
      <c r="A1029" t="s">
        <v>14</v>
      </c>
      <c r="B1029" s="83">
        <v>11251</v>
      </c>
      <c r="C1029" t="s">
        <v>918</v>
      </c>
      <c r="D1029" s="83" t="s">
        <v>16</v>
      </c>
      <c r="E1029" s="83">
        <v>127.27</v>
      </c>
      <c r="F1029" s="83">
        <v>127.27</v>
      </c>
    </row>
    <row r="1030" spans="1:6" hidden="1" x14ac:dyDescent="0.25">
      <c r="A1030" t="s">
        <v>14</v>
      </c>
      <c r="B1030" s="83">
        <v>11253</v>
      </c>
      <c r="C1030" t="s">
        <v>919</v>
      </c>
      <c r="D1030" s="83" t="s">
        <v>16</v>
      </c>
      <c r="E1030" s="83">
        <v>210.9</v>
      </c>
      <c r="F1030" s="83">
        <v>210.9</v>
      </c>
    </row>
    <row r="1031" spans="1:6" hidden="1" x14ac:dyDescent="0.25">
      <c r="A1031" t="s">
        <v>14</v>
      </c>
      <c r="B1031" s="83">
        <v>11255</v>
      </c>
      <c r="C1031" t="s">
        <v>920</v>
      </c>
      <c r="D1031" s="83" t="s">
        <v>16</v>
      </c>
      <c r="E1031" s="83">
        <v>315.29000000000002</v>
      </c>
      <c r="F1031" s="83">
        <v>315.29000000000002</v>
      </c>
    </row>
    <row r="1032" spans="1:6" hidden="1" x14ac:dyDescent="0.25">
      <c r="A1032" t="s">
        <v>14</v>
      </c>
      <c r="B1032" s="83">
        <v>11256</v>
      </c>
      <c r="C1032" t="s">
        <v>921</v>
      </c>
      <c r="D1032" s="83" t="s">
        <v>16</v>
      </c>
      <c r="E1032" s="83">
        <v>394.94</v>
      </c>
      <c r="F1032" s="83">
        <v>394.94</v>
      </c>
    </row>
    <row r="1033" spans="1:6" hidden="1" x14ac:dyDescent="0.25">
      <c r="A1033" t="s">
        <v>14</v>
      </c>
      <c r="B1033" s="83">
        <v>39693</v>
      </c>
      <c r="C1033" t="s">
        <v>922</v>
      </c>
      <c r="D1033" s="83" t="s">
        <v>16</v>
      </c>
      <c r="E1033" s="83">
        <v>2480.4</v>
      </c>
      <c r="F1033" s="83">
        <v>2480.4</v>
      </c>
    </row>
    <row r="1034" spans="1:6" hidden="1" x14ac:dyDescent="0.25">
      <c r="A1034" t="s">
        <v>14</v>
      </c>
      <c r="B1034" s="83">
        <v>39692</v>
      </c>
      <c r="C1034" t="s">
        <v>923</v>
      </c>
      <c r="D1034" s="83" t="s">
        <v>16</v>
      </c>
      <c r="E1034" s="83">
        <v>793.67</v>
      </c>
      <c r="F1034" s="83">
        <v>793.67</v>
      </c>
    </row>
    <row r="1035" spans="1:6" hidden="1" x14ac:dyDescent="0.25">
      <c r="A1035" t="s">
        <v>14</v>
      </c>
      <c r="B1035" s="83">
        <v>1062</v>
      </c>
      <c r="C1035" t="s">
        <v>924</v>
      </c>
      <c r="D1035" s="83" t="s">
        <v>16</v>
      </c>
      <c r="E1035" s="83">
        <v>251.53</v>
      </c>
      <c r="F1035" s="83">
        <v>251.53</v>
      </c>
    </row>
    <row r="1036" spans="1:6" hidden="1" x14ac:dyDescent="0.25">
      <c r="A1036" t="s">
        <v>14</v>
      </c>
      <c r="B1036" s="83">
        <v>39686</v>
      </c>
      <c r="C1036" t="s">
        <v>925</v>
      </c>
      <c r="D1036" s="83" t="s">
        <v>16</v>
      </c>
      <c r="E1036" s="83">
        <v>407.28</v>
      </c>
      <c r="F1036" s="83">
        <v>407.28</v>
      </c>
    </row>
    <row r="1037" spans="1:6" hidden="1" x14ac:dyDescent="0.25">
      <c r="A1037" t="s">
        <v>14</v>
      </c>
      <c r="B1037" s="83">
        <v>43095</v>
      </c>
      <c r="C1037" t="s">
        <v>926</v>
      </c>
      <c r="D1037" s="83" t="s">
        <v>16</v>
      </c>
      <c r="E1037" s="83">
        <v>172.27</v>
      </c>
      <c r="F1037" s="83">
        <v>172.27</v>
      </c>
    </row>
    <row r="1038" spans="1:6" hidden="1" x14ac:dyDescent="0.25">
      <c r="A1038" t="s">
        <v>14</v>
      </c>
      <c r="B1038" s="83">
        <v>1871</v>
      </c>
      <c r="C1038" t="s">
        <v>927</v>
      </c>
      <c r="D1038" s="83" t="s">
        <v>16</v>
      </c>
      <c r="E1038" s="83">
        <v>5.18</v>
      </c>
      <c r="F1038" s="83">
        <v>5.18</v>
      </c>
    </row>
    <row r="1039" spans="1:6" hidden="1" x14ac:dyDescent="0.25">
      <c r="A1039" t="s">
        <v>14</v>
      </c>
      <c r="B1039" s="83">
        <v>12001</v>
      </c>
      <c r="C1039" t="s">
        <v>928</v>
      </c>
      <c r="D1039" s="83" t="s">
        <v>16</v>
      </c>
      <c r="E1039" s="83">
        <v>7.48</v>
      </c>
      <c r="F1039" s="83">
        <v>7.48</v>
      </c>
    </row>
    <row r="1040" spans="1:6" hidden="1" x14ac:dyDescent="0.25">
      <c r="A1040" t="s">
        <v>14</v>
      </c>
      <c r="B1040" s="83">
        <v>11882</v>
      </c>
      <c r="C1040" t="s">
        <v>929</v>
      </c>
      <c r="D1040" s="83" t="s">
        <v>16</v>
      </c>
      <c r="E1040" s="83">
        <v>120.46</v>
      </c>
      <c r="F1040" s="83">
        <v>120.46</v>
      </c>
    </row>
    <row r="1041" spans="1:6" hidden="1" x14ac:dyDescent="0.25">
      <c r="A1041" t="s">
        <v>14</v>
      </c>
      <c r="B1041" s="83">
        <v>1068</v>
      </c>
      <c r="C1041" t="s">
        <v>930</v>
      </c>
      <c r="D1041" s="83" t="s">
        <v>16</v>
      </c>
      <c r="E1041" s="83">
        <v>1659.09</v>
      </c>
      <c r="F1041" s="83">
        <v>1659.09</v>
      </c>
    </row>
    <row r="1042" spans="1:6" hidden="1" x14ac:dyDescent="0.25">
      <c r="A1042" t="s">
        <v>14</v>
      </c>
      <c r="B1042" s="83">
        <v>39690</v>
      </c>
      <c r="C1042" t="s">
        <v>931</v>
      </c>
      <c r="D1042" s="83" t="s">
        <v>16</v>
      </c>
      <c r="E1042" s="83">
        <v>2783.41</v>
      </c>
      <c r="F1042" s="83">
        <v>2783.41</v>
      </c>
    </row>
    <row r="1043" spans="1:6" hidden="1" x14ac:dyDescent="0.25">
      <c r="A1043" t="s">
        <v>14</v>
      </c>
      <c r="B1043" s="83">
        <v>39691</v>
      </c>
      <c r="C1043" t="s">
        <v>932</v>
      </c>
      <c r="D1043" s="83" t="s">
        <v>16</v>
      </c>
      <c r="E1043" s="83">
        <v>3500.75</v>
      </c>
      <c r="F1043" s="83">
        <v>3500.75</v>
      </c>
    </row>
    <row r="1044" spans="1:6" hidden="1" x14ac:dyDescent="0.25">
      <c r="A1044" t="s">
        <v>14</v>
      </c>
      <c r="B1044" s="83">
        <v>39808</v>
      </c>
      <c r="C1044" t="s">
        <v>933</v>
      </c>
      <c r="D1044" s="83" t="s">
        <v>16</v>
      </c>
      <c r="E1044" s="83">
        <v>89.94</v>
      </c>
      <c r="F1044" s="83">
        <v>89.94</v>
      </c>
    </row>
    <row r="1045" spans="1:6" hidden="1" x14ac:dyDescent="0.25">
      <c r="A1045" t="s">
        <v>14</v>
      </c>
      <c r="B1045" s="83">
        <v>39809</v>
      </c>
      <c r="C1045" t="s">
        <v>934</v>
      </c>
      <c r="D1045" s="83" t="s">
        <v>16</v>
      </c>
      <c r="E1045" s="83">
        <v>213.32</v>
      </c>
      <c r="F1045" s="83">
        <v>213.32</v>
      </c>
    </row>
    <row r="1046" spans="1:6" hidden="1" x14ac:dyDescent="0.25">
      <c r="A1046" t="s">
        <v>14</v>
      </c>
      <c r="B1046" s="83">
        <v>43439</v>
      </c>
      <c r="C1046" t="s">
        <v>935</v>
      </c>
      <c r="D1046" s="83" t="s">
        <v>16</v>
      </c>
      <c r="E1046" s="83">
        <v>552.94000000000005</v>
      </c>
      <c r="F1046" s="83">
        <v>552.94000000000005</v>
      </c>
    </row>
    <row r="1047" spans="1:6" hidden="1" x14ac:dyDescent="0.25">
      <c r="A1047" t="s">
        <v>14</v>
      </c>
      <c r="B1047" s="83">
        <v>5103</v>
      </c>
      <c r="C1047" t="s">
        <v>936</v>
      </c>
      <c r="D1047" s="83" t="s">
        <v>16</v>
      </c>
      <c r="E1047" s="83">
        <v>22.98</v>
      </c>
      <c r="F1047" s="83">
        <v>22.98</v>
      </c>
    </row>
    <row r="1048" spans="1:6" hidden="1" x14ac:dyDescent="0.25">
      <c r="A1048" t="s">
        <v>14</v>
      </c>
      <c r="B1048" s="83">
        <v>11880</v>
      </c>
      <c r="C1048" t="s">
        <v>937</v>
      </c>
      <c r="D1048" s="83" t="s">
        <v>16</v>
      </c>
      <c r="E1048" s="83">
        <v>96.66</v>
      </c>
      <c r="F1048" s="83">
        <v>96.66</v>
      </c>
    </row>
    <row r="1049" spans="1:6" hidden="1" x14ac:dyDescent="0.25">
      <c r="A1049" t="s">
        <v>14</v>
      </c>
      <c r="B1049" s="83">
        <v>11714</v>
      </c>
      <c r="C1049" t="s">
        <v>938</v>
      </c>
      <c r="D1049" s="83" t="s">
        <v>16</v>
      </c>
      <c r="E1049" s="83">
        <v>65.849999999999994</v>
      </c>
      <c r="F1049" s="83">
        <v>65.849999999999994</v>
      </c>
    </row>
    <row r="1050" spans="1:6" hidden="1" x14ac:dyDescent="0.25">
      <c r="A1050" t="s">
        <v>14</v>
      </c>
      <c r="B1050" s="83">
        <v>11712</v>
      </c>
      <c r="C1050" t="s">
        <v>939</v>
      </c>
      <c r="D1050" s="83" t="s">
        <v>16</v>
      </c>
      <c r="E1050" s="83">
        <v>43</v>
      </c>
      <c r="F1050" s="83">
        <v>43</v>
      </c>
    </row>
    <row r="1051" spans="1:6" hidden="1" x14ac:dyDescent="0.25">
      <c r="A1051" t="s">
        <v>14</v>
      </c>
      <c r="B1051" s="83">
        <v>11717</v>
      </c>
      <c r="C1051" t="s">
        <v>940</v>
      </c>
      <c r="D1051" s="83" t="s">
        <v>16</v>
      </c>
      <c r="E1051" s="83">
        <v>51.83</v>
      </c>
      <c r="F1051" s="83">
        <v>51.83</v>
      </c>
    </row>
    <row r="1052" spans="1:6" hidden="1" x14ac:dyDescent="0.25">
      <c r="A1052" t="s">
        <v>14</v>
      </c>
      <c r="B1052" s="83">
        <v>1106</v>
      </c>
      <c r="C1052" t="s">
        <v>941</v>
      </c>
      <c r="D1052" s="83" t="s">
        <v>64</v>
      </c>
      <c r="E1052" s="83">
        <v>1.21</v>
      </c>
      <c r="F1052" s="83">
        <v>1.21</v>
      </c>
    </row>
    <row r="1053" spans="1:6" hidden="1" x14ac:dyDescent="0.25">
      <c r="A1053" t="s">
        <v>14</v>
      </c>
      <c r="B1053" s="83">
        <v>11161</v>
      </c>
      <c r="C1053" t="s">
        <v>942</v>
      </c>
      <c r="D1053" s="83" t="s">
        <v>64</v>
      </c>
      <c r="E1053" s="83">
        <v>2.02</v>
      </c>
      <c r="F1053" s="83">
        <v>2.02</v>
      </c>
    </row>
    <row r="1054" spans="1:6" hidden="1" x14ac:dyDescent="0.25">
      <c r="A1054" t="s">
        <v>14</v>
      </c>
      <c r="B1054" s="83">
        <v>1107</v>
      </c>
      <c r="C1054" t="s">
        <v>943</v>
      </c>
      <c r="D1054" s="83" t="s">
        <v>64</v>
      </c>
      <c r="E1054" s="83">
        <v>1.03</v>
      </c>
      <c r="F1054" s="83">
        <v>1.03</v>
      </c>
    </row>
    <row r="1055" spans="1:6" hidden="1" x14ac:dyDescent="0.25">
      <c r="A1055" t="s">
        <v>14</v>
      </c>
      <c r="B1055" s="83">
        <v>44479</v>
      </c>
      <c r="C1055" t="s">
        <v>28349</v>
      </c>
      <c r="D1055" s="83" t="s">
        <v>64</v>
      </c>
      <c r="E1055" s="83">
        <v>0.19</v>
      </c>
      <c r="F1055" s="83">
        <v>0.19</v>
      </c>
    </row>
    <row r="1056" spans="1:6" hidden="1" x14ac:dyDescent="0.25">
      <c r="A1056" t="s">
        <v>14</v>
      </c>
      <c r="B1056" s="83">
        <v>4759</v>
      </c>
      <c r="C1056" t="s">
        <v>944</v>
      </c>
      <c r="D1056" s="83" t="s">
        <v>164</v>
      </c>
      <c r="E1056" s="83">
        <v>15.39</v>
      </c>
      <c r="F1056" s="83">
        <v>17.21</v>
      </c>
    </row>
    <row r="1057" spans="1:6" hidden="1" x14ac:dyDescent="0.25">
      <c r="A1057" t="s">
        <v>14</v>
      </c>
      <c r="B1057" s="83">
        <v>41068</v>
      </c>
      <c r="C1057" t="s">
        <v>945</v>
      </c>
      <c r="D1057" s="83" t="s">
        <v>166</v>
      </c>
      <c r="E1057" s="83">
        <v>2719.19</v>
      </c>
      <c r="F1057" s="83">
        <v>3041.67</v>
      </c>
    </row>
    <row r="1058" spans="1:6" hidden="1" x14ac:dyDescent="0.25">
      <c r="A1058" t="s">
        <v>14</v>
      </c>
      <c r="B1058" s="83">
        <v>12618</v>
      </c>
      <c r="C1058" t="s">
        <v>946</v>
      </c>
      <c r="D1058" s="83" t="s">
        <v>16</v>
      </c>
      <c r="E1058" s="83">
        <v>175.34</v>
      </c>
      <c r="F1058" s="83">
        <v>175.34</v>
      </c>
    </row>
    <row r="1059" spans="1:6" hidden="1" x14ac:dyDescent="0.25">
      <c r="A1059" t="s">
        <v>14</v>
      </c>
      <c r="B1059" s="83">
        <v>1108</v>
      </c>
      <c r="C1059" t="s">
        <v>947</v>
      </c>
      <c r="D1059" s="83" t="s">
        <v>60</v>
      </c>
      <c r="E1059" s="83">
        <v>27.05</v>
      </c>
      <c r="F1059" s="83">
        <v>27.05</v>
      </c>
    </row>
    <row r="1060" spans="1:6" hidden="1" x14ac:dyDescent="0.25">
      <c r="A1060" t="s">
        <v>14</v>
      </c>
      <c r="B1060" s="83">
        <v>1117</v>
      </c>
      <c r="C1060" t="s">
        <v>948</v>
      </c>
      <c r="D1060" s="83" t="s">
        <v>60</v>
      </c>
      <c r="E1060" s="83">
        <v>27.27</v>
      </c>
      <c r="F1060" s="83">
        <v>27.27</v>
      </c>
    </row>
    <row r="1061" spans="1:6" hidden="1" x14ac:dyDescent="0.25">
      <c r="A1061" t="s">
        <v>14</v>
      </c>
      <c r="B1061" s="83">
        <v>1118</v>
      </c>
      <c r="C1061" t="s">
        <v>949</v>
      </c>
      <c r="D1061" s="83" t="s">
        <v>60</v>
      </c>
      <c r="E1061" s="83">
        <v>32.229999999999997</v>
      </c>
      <c r="F1061" s="83">
        <v>32.229999999999997</v>
      </c>
    </row>
    <row r="1062" spans="1:6" hidden="1" x14ac:dyDescent="0.25">
      <c r="A1062" t="s">
        <v>14</v>
      </c>
      <c r="B1062" s="83">
        <v>1110</v>
      </c>
      <c r="C1062" t="s">
        <v>950</v>
      </c>
      <c r="D1062" s="83" t="s">
        <v>60</v>
      </c>
      <c r="E1062" s="83">
        <v>32.229999999999997</v>
      </c>
      <c r="F1062" s="83">
        <v>32.229999999999997</v>
      </c>
    </row>
    <row r="1063" spans="1:6" hidden="1" x14ac:dyDescent="0.25">
      <c r="A1063" t="s">
        <v>14</v>
      </c>
      <c r="B1063" s="83">
        <v>40784</v>
      </c>
      <c r="C1063" t="s">
        <v>951</v>
      </c>
      <c r="D1063" s="83" t="s">
        <v>60</v>
      </c>
      <c r="E1063" s="83">
        <v>88.89</v>
      </c>
      <c r="F1063" s="83">
        <v>88.89</v>
      </c>
    </row>
    <row r="1064" spans="1:6" hidden="1" x14ac:dyDescent="0.25">
      <c r="A1064" t="s">
        <v>14</v>
      </c>
      <c r="B1064" s="83">
        <v>40782</v>
      </c>
      <c r="C1064" t="s">
        <v>952</v>
      </c>
      <c r="D1064" s="83" t="s">
        <v>60</v>
      </c>
      <c r="E1064" s="83">
        <v>34.880000000000003</v>
      </c>
      <c r="F1064" s="83">
        <v>34.880000000000003</v>
      </c>
    </row>
    <row r="1065" spans="1:6" hidden="1" x14ac:dyDescent="0.25">
      <c r="A1065" t="s">
        <v>14</v>
      </c>
      <c r="B1065" s="83">
        <v>40783</v>
      </c>
      <c r="C1065" t="s">
        <v>953</v>
      </c>
      <c r="D1065" s="83" t="s">
        <v>60</v>
      </c>
      <c r="E1065" s="83">
        <v>45.44</v>
      </c>
      <c r="F1065" s="83">
        <v>45.44</v>
      </c>
    </row>
    <row r="1066" spans="1:6" hidden="1" x14ac:dyDescent="0.25">
      <c r="A1066" t="s">
        <v>14</v>
      </c>
      <c r="B1066" s="83">
        <v>1109</v>
      </c>
      <c r="C1066" t="s">
        <v>954</v>
      </c>
      <c r="D1066" s="83" t="s">
        <v>60</v>
      </c>
      <c r="E1066" s="83">
        <v>27.05</v>
      </c>
      <c r="F1066" s="83">
        <v>27.05</v>
      </c>
    </row>
    <row r="1067" spans="1:6" hidden="1" x14ac:dyDescent="0.25">
      <c r="A1067" t="s">
        <v>14</v>
      </c>
      <c r="B1067" s="83">
        <v>1119</v>
      </c>
      <c r="C1067" t="s">
        <v>955</v>
      </c>
      <c r="D1067" s="83" t="s">
        <v>60</v>
      </c>
      <c r="E1067" s="83">
        <v>17.440000000000001</v>
      </c>
      <c r="F1067" s="83">
        <v>17.440000000000001</v>
      </c>
    </row>
    <row r="1068" spans="1:6" hidden="1" x14ac:dyDescent="0.25">
      <c r="A1068" t="s">
        <v>14</v>
      </c>
      <c r="B1068" s="83">
        <v>13115</v>
      </c>
      <c r="C1068" t="s">
        <v>956</v>
      </c>
      <c r="D1068" s="83" t="s">
        <v>60</v>
      </c>
      <c r="E1068" s="83">
        <v>37.49</v>
      </c>
      <c r="F1068" s="83">
        <v>37.49</v>
      </c>
    </row>
    <row r="1069" spans="1:6" hidden="1" x14ac:dyDescent="0.25">
      <c r="A1069" t="s">
        <v>14</v>
      </c>
      <c r="B1069" s="83">
        <v>10541</v>
      </c>
      <c r="C1069" t="s">
        <v>957</v>
      </c>
      <c r="D1069" s="83" t="s">
        <v>60</v>
      </c>
      <c r="E1069" s="83">
        <v>45.82</v>
      </c>
      <c r="F1069" s="83">
        <v>45.82</v>
      </c>
    </row>
    <row r="1070" spans="1:6" hidden="1" x14ac:dyDescent="0.25">
      <c r="A1070" t="s">
        <v>14</v>
      </c>
      <c r="B1070" s="83">
        <v>10542</v>
      </c>
      <c r="C1070" t="s">
        <v>958</v>
      </c>
      <c r="D1070" s="83" t="s">
        <v>60</v>
      </c>
      <c r="E1070" s="83">
        <v>59.92</v>
      </c>
      <c r="F1070" s="83">
        <v>59.92</v>
      </c>
    </row>
    <row r="1071" spans="1:6" hidden="1" x14ac:dyDescent="0.25">
      <c r="A1071" t="s">
        <v>14</v>
      </c>
      <c r="B1071" s="83">
        <v>10543</v>
      </c>
      <c r="C1071" t="s">
        <v>959</v>
      </c>
      <c r="D1071" s="83" t="s">
        <v>60</v>
      </c>
      <c r="E1071" s="83">
        <v>97.22</v>
      </c>
      <c r="F1071" s="83">
        <v>97.22</v>
      </c>
    </row>
    <row r="1072" spans="1:6" hidden="1" x14ac:dyDescent="0.25">
      <c r="A1072" t="s">
        <v>14</v>
      </c>
      <c r="B1072" s="83">
        <v>10544</v>
      </c>
      <c r="C1072" t="s">
        <v>960</v>
      </c>
      <c r="D1072" s="83" t="s">
        <v>60</v>
      </c>
      <c r="E1072" s="83">
        <v>125.75</v>
      </c>
      <c r="F1072" s="83">
        <v>125.75</v>
      </c>
    </row>
    <row r="1073" spans="1:6" hidden="1" x14ac:dyDescent="0.25">
      <c r="A1073" t="s">
        <v>14</v>
      </c>
      <c r="B1073" s="83">
        <v>10545</v>
      </c>
      <c r="C1073" t="s">
        <v>961</v>
      </c>
      <c r="D1073" s="83" t="s">
        <v>60</v>
      </c>
      <c r="E1073" s="83">
        <v>234.99</v>
      </c>
      <c r="F1073" s="83">
        <v>234.99</v>
      </c>
    </row>
    <row r="1074" spans="1:6" hidden="1" x14ac:dyDescent="0.25">
      <c r="A1074" t="s">
        <v>14</v>
      </c>
      <c r="B1074" s="83">
        <v>38365</v>
      </c>
      <c r="C1074" t="s">
        <v>962</v>
      </c>
      <c r="D1074" s="83" t="s">
        <v>416</v>
      </c>
      <c r="E1074" s="83">
        <v>1.99</v>
      </c>
      <c r="F1074" s="83">
        <v>1.99</v>
      </c>
    </row>
    <row r="1075" spans="1:6" hidden="1" x14ac:dyDescent="0.25">
      <c r="A1075" t="s">
        <v>14</v>
      </c>
      <c r="B1075" s="83">
        <v>44056</v>
      </c>
      <c r="C1075" t="s">
        <v>963</v>
      </c>
      <c r="D1075" s="83" t="s">
        <v>16</v>
      </c>
      <c r="E1075" s="83">
        <v>462385.32</v>
      </c>
      <c r="F1075" s="83">
        <v>462385.32</v>
      </c>
    </row>
    <row r="1076" spans="1:6" hidden="1" x14ac:dyDescent="0.25">
      <c r="A1076" t="s">
        <v>14</v>
      </c>
      <c r="B1076" s="83">
        <v>44057</v>
      </c>
      <c r="C1076" t="s">
        <v>964</v>
      </c>
      <c r="D1076" s="83" t="s">
        <v>16</v>
      </c>
      <c r="E1076" s="83">
        <v>493507.43</v>
      </c>
      <c r="F1076" s="83">
        <v>493507.43</v>
      </c>
    </row>
    <row r="1077" spans="1:6" hidden="1" x14ac:dyDescent="0.25">
      <c r="A1077" t="s">
        <v>14</v>
      </c>
      <c r="B1077" s="83">
        <v>37754</v>
      </c>
      <c r="C1077" t="s">
        <v>965</v>
      </c>
      <c r="D1077" s="83" t="s">
        <v>16</v>
      </c>
      <c r="E1077" s="83">
        <v>510224.45</v>
      </c>
      <c r="F1077" s="83">
        <v>510224.45</v>
      </c>
    </row>
    <row r="1078" spans="1:6" hidden="1" x14ac:dyDescent="0.25">
      <c r="A1078" t="s">
        <v>14</v>
      </c>
      <c r="B1078" s="83">
        <v>37757</v>
      </c>
      <c r="C1078" t="s">
        <v>966</v>
      </c>
      <c r="D1078" s="83" t="s">
        <v>16</v>
      </c>
      <c r="E1078" s="83">
        <v>569089.67000000004</v>
      </c>
      <c r="F1078" s="83">
        <v>569089.67000000004</v>
      </c>
    </row>
    <row r="1079" spans="1:6" hidden="1" x14ac:dyDescent="0.25">
      <c r="A1079" t="s">
        <v>14</v>
      </c>
      <c r="B1079" s="83">
        <v>44058</v>
      </c>
      <c r="C1079" t="s">
        <v>967</v>
      </c>
      <c r="D1079" s="83" t="s">
        <v>16</v>
      </c>
      <c r="E1079" s="83">
        <v>537967.56000000006</v>
      </c>
      <c r="F1079" s="83">
        <v>537967.56000000006</v>
      </c>
    </row>
    <row r="1080" spans="1:6" hidden="1" x14ac:dyDescent="0.25">
      <c r="A1080" t="s">
        <v>14</v>
      </c>
      <c r="B1080" s="83">
        <v>37752</v>
      </c>
      <c r="C1080" t="s">
        <v>968</v>
      </c>
      <c r="D1080" s="83" t="s">
        <v>16</v>
      </c>
      <c r="E1080" s="83">
        <v>560197.6</v>
      </c>
      <c r="F1080" s="83">
        <v>560197.6</v>
      </c>
    </row>
    <row r="1081" spans="1:6" hidden="1" x14ac:dyDescent="0.25">
      <c r="A1081" t="s">
        <v>14</v>
      </c>
      <c r="B1081" s="83">
        <v>44059</v>
      </c>
      <c r="C1081" t="s">
        <v>969</v>
      </c>
      <c r="D1081" s="83" t="s">
        <v>16</v>
      </c>
      <c r="E1081" s="83">
        <v>442822.88</v>
      </c>
      <c r="F1081" s="83">
        <v>442822.88</v>
      </c>
    </row>
    <row r="1082" spans="1:6" hidden="1" x14ac:dyDescent="0.25">
      <c r="A1082" t="s">
        <v>14</v>
      </c>
      <c r="B1082" s="83">
        <v>37750</v>
      </c>
      <c r="C1082" t="s">
        <v>970</v>
      </c>
      <c r="D1082" s="83" t="s">
        <v>16</v>
      </c>
      <c r="E1082" s="83">
        <v>443712.08</v>
      </c>
      <c r="F1082" s="83">
        <v>443712.08</v>
      </c>
    </row>
    <row r="1083" spans="1:6" hidden="1" x14ac:dyDescent="0.25">
      <c r="A1083" t="s">
        <v>14</v>
      </c>
      <c r="B1083" s="83">
        <v>37758</v>
      </c>
      <c r="C1083" t="s">
        <v>971</v>
      </c>
      <c r="D1083" s="83" t="s">
        <v>16</v>
      </c>
      <c r="E1083" s="83">
        <v>706026.83</v>
      </c>
      <c r="F1083" s="83">
        <v>706026.83</v>
      </c>
    </row>
    <row r="1084" spans="1:6" hidden="1" x14ac:dyDescent="0.25">
      <c r="A1084" t="s">
        <v>14</v>
      </c>
      <c r="B1084" s="83">
        <v>44060</v>
      </c>
      <c r="C1084" t="s">
        <v>972</v>
      </c>
      <c r="D1084" s="83" t="s">
        <v>16</v>
      </c>
      <c r="E1084" s="83">
        <v>682907.58</v>
      </c>
      <c r="F1084" s="83">
        <v>682907.58</v>
      </c>
    </row>
    <row r="1085" spans="1:6" hidden="1" x14ac:dyDescent="0.25">
      <c r="A1085" t="s">
        <v>14</v>
      </c>
      <c r="B1085" s="83">
        <v>37749</v>
      </c>
      <c r="C1085" t="s">
        <v>973</v>
      </c>
      <c r="D1085" s="83" t="s">
        <v>16</v>
      </c>
      <c r="E1085" s="83">
        <v>729146.12</v>
      </c>
      <c r="F1085" s="83">
        <v>729146.12</v>
      </c>
    </row>
    <row r="1086" spans="1:6" hidden="1" x14ac:dyDescent="0.25">
      <c r="A1086" t="s">
        <v>14</v>
      </c>
      <c r="B1086" s="83">
        <v>44061</v>
      </c>
      <c r="C1086" t="s">
        <v>974</v>
      </c>
      <c r="D1086" s="83" t="s">
        <v>16</v>
      </c>
      <c r="E1086" s="83">
        <v>669569.56000000006</v>
      </c>
      <c r="F1086" s="83">
        <v>669569.56000000006</v>
      </c>
    </row>
    <row r="1087" spans="1:6" hidden="1" x14ac:dyDescent="0.25">
      <c r="A1087" t="s">
        <v>14</v>
      </c>
      <c r="B1087" s="83">
        <v>1159</v>
      </c>
      <c r="C1087" t="s">
        <v>975</v>
      </c>
      <c r="D1087" s="83" t="s">
        <v>16</v>
      </c>
      <c r="E1087" s="83">
        <v>275165.5</v>
      </c>
      <c r="F1087" s="83">
        <v>275165.5</v>
      </c>
    </row>
    <row r="1088" spans="1:6" hidden="1" x14ac:dyDescent="0.25">
      <c r="A1088" t="s">
        <v>14</v>
      </c>
      <c r="B1088" s="83">
        <v>12114</v>
      </c>
      <c r="C1088" t="s">
        <v>976</v>
      </c>
      <c r="D1088" s="83" t="s">
        <v>16</v>
      </c>
      <c r="E1088" s="83">
        <v>125.34</v>
      </c>
      <c r="F1088" s="83">
        <v>125.34</v>
      </c>
    </row>
    <row r="1089" spans="1:6" hidden="1" x14ac:dyDescent="0.25">
      <c r="A1089" t="s">
        <v>14</v>
      </c>
      <c r="B1089" s="83">
        <v>38106</v>
      </c>
      <c r="C1089" t="s">
        <v>977</v>
      </c>
      <c r="D1089" s="83" t="s">
        <v>16</v>
      </c>
      <c r="E1089" s="83">
        <v>17.03</v>
      </c>
      <c r="F1089" s="83">
        <v>17.03</v>
      </c>
    </row>
    <row r="1090" spans="1:6" hidden="1" x14ac:dyDescent="0.25">
      <c r="A1090" t="s">
        <v>14</v>
      </c>
      <c r="B1090" s="83">
        <v>38085</v>
      </c>
      <c r="C1090" t="s">
        <v>978</v>
      </c>
      <c r="D1090" s="83" t="s">
        <v>16</v>
      </c>
      <c r="E1090" s="83">
        <v>20.12</v>
      </c>
      <c r="F1090" s="83">
        <v>20.12</v>
      </c>
    </row>
    <row r="1091" spans="1:6" hidden="1" x14ac:dyDescent="0.25">
      <c r="A1091" t="s">
        <v>14</v>
      </c>
      <c r="B1091" s="83">
        <v>659</v>
      </c>
      <c r="C1091" t="s">
        <v>979</v>
      </c>
      <c r="D1091" s="83" t="s">
        <v>16</v>
      </c>
      <c r="E1091" s="83">
        <v>3.12</v>
      </c>
      <c r="F1091" s="83">
        <v>3.12</v>
      </c>
    </row>
    <row r="1092" spans="1:6" hidden="1" x14ac:dyDescent="0.25">
      <c r="A1092" t="s">
        <v>14</v>
      </c>
      <c r="B1092" s="83">
        <v>660</v>
      </c>
      <c r="C1092" t="s">
        <v>980</v>
      </c>
      <c r="D1092" s="83" t="s">
        <v>16</v>
      </c>
      <c r="E1092" s="83">
        <v>3.74</v>
      </c>
      <c r="F1092" s="83">
        <v>3.74</v>
      </c>
    </row>
    <row r="1093" spans="1:6" hidden="1" x14ac:dyDescent="0.25">
      <c r="A1093" t="s">
        <v>14</v>
      </c>
      <c r="B1093" s="83">
        <v>658</v>
      </c>
      <c r="C1093" t="s">
        <v>981</v>
      </c>
      <c r="D1093" s="83" t="s">
        <v>16</v>
      </c>
      <c r="E1093" s="83">
        <v>2.11</v>
      </c>
      <c r="F1093" s="83">
        <v>2.11</v>
      </c>
    </row>
    <row r="1094" spans="1:6" hidden="1" x14ac:dyDescent="0.25">
      <c r="A1094" t="s">
        <v>14</v>
      </c>
      <c r="B1094" s="83">
        <v>38599</v>
      </c>
      <c r="C1094" t="s">
        <v>982</v>
      </c>
      <c r="D1094" s="83" t="s">
        <v>16</v>
      </c>
      <c r="E1094" s="83">
        <v>6.5</v>
      </c>
      <c r="F1094" s="83">
        <v>6.5</v>
      </c>
    </row>
    <row r="1095" spans="1:6" hidden="1" x14ac:dyDescent="0.25">
      <c r="A1095" t="s">
        <v>14</v>
      </c>
      <c r="B1095" s="83">
        <v>38596</v>
      </c>
      <c r="C1095" t="s">
        <v>983</v>
      </c>
      <c r="D1095" s="83" t="s">
        <v>16</v>
      </c>
      <c r="E1095" s="83">
        <v>5.4</v>
      </c>
      <c r="F1095" s="83">
        <v>5.4</v>
      </c>
    </row>
    <row r="1096" spans="1:6" hidden="1" x14ac:dyDescent="0.25">
      <c r="A1096" t="s">
        <v>14</v>
      </c>
      <c r="B1096" s="83">
        <v>38600</v>
      </c>
      <c r="C1096" t="s">
        <v>984</v>
      </c>
      <c r="D1096" s="83" t="s">
        <v>16</v>
      </c>
      <c r="E1096" s="83">
        <v>6.89</v>
      </c>
      <c r="F1096" s="83">
        <v>6.89</v>
      </c>
    </row>
    <row r="1097" spans="1:6" hidden="1" x14ac:dyDescent="0.25">
      <c r="A1097" t="s">
        <v>14</v>
      </c>
      <c r="B1097" s="83">
        <v>38597</v>
      </c>
      <c r="C1097" t="s">
        <v>985</v>
      </c>
      <c r="D1097" s="83" t="s">
        <v>16</v>
      </c>
      <c r="E1097" s="83">
        <v>5.43</v>
      </c>
      <c r="F1097" s="83">
        <v>5.43</v>
      </c>
    </row>
    <row r="1098" spans="1:6" hidden="1" x14ac:dyDescent="0.25">
      <c r="A1098" t="s">
        <v>14</v>
      </c>
      <c r="B1098" s="83">
        <v>38548</v>
      </c>
      <c r="C1098" t="s">
        <v>986</v>
      </c>
      <c r="D1098" s="83" t="s">
        <v>16</v>
      </c>
      <c r="E1098" s="83">
        <v>1.91</v>
      </c>
      <c r="F1098" s="83">
        <v>1.91</v>
      </c>
    </row>
    <row r="1099" spans="1:6" hidden="1" x14ac:dyDescent="0.25">
      <c r="A1099" t="s">
        <v>14</v>
      </c>
      <c r="B1099" s="83">
        <v>34649</v>
      </c>
      <c r="C1099" t="s">
        <v>987</v>
      </c>
      <c r="D1099" s="83" t="s">
        <v>16</v>
      </c>
      <c r="E1099" s="83">
        <v>2.79</v>
      </c>
      <c r="F1099" s="83">
        <v>2.79</v>
      </c>
    </row>
    <row r="1100" spans="1:6" hidden="1" x14ac:dyDescent="0.25">
      <c r="A1100" t="s">
        <v>14</v>
      </c>
      <c r="B1100" s="83">
        <v>34655</v>
      </c>
      <c r="C1100" t="s">
        <v>988</v>
      </c>
      <c r="D1100" s="83" t="s">
        <v>16</v>
      </c>
      <c r="E1100" s="83">
        <v>4.1100000000000003</v>
      </c>
      <c r="F1100" s="83">
        <v>4.1100000000000003</v>
      </c>
    </row>
    <row r="1101" spans="1:6" hidden="1" x14ac:dyDescent="0.25">
      <c r="A1101" t="s">
        <v>14</v>
      </c>
      <c r="B1101" s="83">
        <v>40607</v>
      </c>
      <c r="C1101" t="s">
        <v>989</v>
      </c>
      <c r="D1101" s="83" t="s">
        <v>16</v>
      </c>
      <c r="E1101" s="83">
        <v>6.21</v>
      </c>
      <c r="F1101" s="83">
        <v>6.21</v>
      </c>
    </row>
    <row r="1102" spans="1:6" hidden="1" x14ac:dyDescent="0.25">
      <c r="A1102" t="s">
        <v>14</v>
      </c>
      <c r="B1102" s="83">
        <v>567</v>
      </c>
      <c r="C1102" t="s">
        <v>990</v>
      </c>
      <c r="D1102" s="83" t="s">
        <v>60</v>
      </c>
      <c r="E1102" s="83">
        <v>10.78</v>
      </c>
      <c r="F1102" s="83">
        <v>10.78</v>
      </c>
    </row>
    <row r="1103" spans="1:6" hidden="1" x14ac:dyDescent="0.25">
      <c r="A1103" t="s">
        <v>14</v>
      </c>
      <c r="B1103" s="83">
        <v>574</v>
      </c>
      <c r="C1103" t="s">
        <v>991</v>
      </c>
      <c r="D1103" s="83" t="s">
        <v>60</v>
      </c>
      <c r="E1103" s="83">
        <v>28.34</v>
      </c>
      <c r="F1103" s="83">
        <v>28.34</v>
      </c>
    </row>
    <row r="1104" spans="1:6" hidden="1" x14ac:dyDescent="0.25">
      <c r="A1104" t="s">
        <v>14</v>
      </c>
      <c r="B1104" s="83">
        <v>568</v>
      </c>
      <c r="C1104" t="s">
        <v>992</v>
      </c>
      <c r="D1104" s="83" t="s">
        <v>60</v>
      </c>
      <c r="E1104" s="83">
        <v>59.71</v>
      </c>
      <c r="F1104" s="83">
        <v>59.71</v>
      </c>
    </row>
    <row r="1105" spans="1:6" hidden="1" x14ac:dyDescent="0.25">
      <c r="A1105" t="s">
        <v>14</v>
      </c>
      <c r="B1105" s="83">
        <v>4777</v>
      </c>
      <c r="C1105" t="s">
        <v>993</v>
      </c>
      <c r="D1105" s="83" t="s">
        <v>64</v>
      </c>
    </row>
    <row r="1106" spans="1:6" hidden="1" x14ac:dyDescent="0.25">
      <c r="A1106" t="s">
        <v>14</v>
      </c>
      <c r="B1106" s="83">
        <v>592</v>
      </c>
      <c r="C1106" t="s">
        <v>994</v>
      </c>
      <c r="D1106" s="83" t="s">
        <v>64</v>
      </c>
      <c r="E1106" s="83">
        <v>57.55</v>
      </c>
      <c r="F1106" s="83">
        <v>57.55</v>
      </c>
    </row>
    <row r="1107" spans="1:6" hidden="1" x14ac:dyDescent="0.25">
      <c r="A1107" t="s">
        <v>14</v>
      </c>
      <c r="B1107" s="83">
        <v>586</v>
      </c>
      <c r="C1107" t="s">
        <v>995</v>
      </c>
      <c r="D1107" s="83" t="s">
        <v>60</v>
      </c>
      <c r="E1107" s="83">
        <v>33.83</v>
      </c>
      <c r="F1107" s="83">
        <v>33.83</v>
      </c>
    </row>
    <row r="1108" spans="1:6" hidden="1" x14ac:dyDescent="0.25">
      <c r="A1108" t="s">
        <v>14</v>
      </c>
      <c r="B1108" s="83">
        <v>588</v>
      </c>
      <c r="C1108" t="s">
        <v>996</v>
      </c>
      <c r="D1108" s="83" t="s">
        <v>60</v>
      </c>
      <c r="E1108" s="83">
        <v>53.52</v>
      </c>
      <c r="F1108" s="83">
        <v>53.52</v>
      </c>
    </row>
    <row r="1109" spans="1:6" hidden="1" x14ac:dyDescent="0.25">
      <c r="A1109" t="s">
        <v>14</v>
      </c>
      <c r="B1109" s="83">
        <v>591</v>
      </c>
      <c r="C1109" t="s">
        <v>997</v>
      </c>
      <c r="D1109" s="83" t="s">
        <v>64</v>
      </c>
      <c r="E1109" s="83">
        <v>53.71</v>
      </c>
      <c r="F1109" s="83">
        <v>53.71</v>
      </c>
    </row>
    <row r="1110" spans="1:6" hidden="1" x14ac:dyDescent="0.25">
      <c r="A1110" t="s">
        <v>14</v>
      </c>
      <c r="B1110" s="83">
        <v>584</v>
      </c>
      <c r="C1110" t="s">
        <v>998</v>
      </c>
      <c r="D1110" s="83" t="s">
        <v>60</v>
      </c>
      <c r="E1110" s="83">
        <v>57.16</v>
      </c>
      <c r="F1110" s="83">
        <v>57.16</v>
      </c>
    </row>
    <row r="1111" spans="1:6" hidden="1" x14ac:dyDescent="0.25">
      <c r="A1111" t="s">
        <v>14</v>
      </c>
      <c r="B1111" s="83">
        <v>589</v>
      </c>
      <c r="C1111" t="s">
        <v>999</v>
      </c>
      <c r="D1111" s="83" t="s">
        <v>60</v>
      </c>
      <c r="E1111" s="83">
        <v>90.46</v>
      </c>
      <c r="F1111" s="83">
        <v>90.46</v>
      </c>
    </row>
    <row r="1112" spans="1:6" hidden="1" x14ac:dyDescent="0.25">
      <c r="A1112" t="s">
        <v>14</v>
      </c>
      <c r="B1112" s="83">
        <v>1165</v>
      </c>
      <c r="C1112" t="s">
        <v>1000</v>
      </c>
      <c r="D1112" s="83" t="s">
        <v>16</v>
      </c>
      <c r="E1112" s="83">
        <v>19.170000000000002</v>
      </c>
      <c r="F1112" s="83">
        <v>19.170000000000002</v>
      </c>
    </row>
    <row r="1113" spans="1:6" hidden="1" x14ac:dyDescent="0.25">
      <c r="A1113" t="s">
        <v>14</v>
      </c>
      <c r="B1113" s="83">
        <v>1164</v>
      </c>
      <c r="C1113" t="s">
        <v>1001</v>
      </c>
      <c r="D1113" s="83" t="s">
        <v>16</v>
      </c>
      <c r="E1113" s="83">
        <v>15.53</v>
      </c>
      <c r="F1113" s="83">
        <v>15.53</v>
      </c>
    </row>
    <row r="1114" spans="1:6" hidden="1" x14ac:dyDescent="0.25">
      <c r="A1114" t="s">
        <v>14</v>
      </c>
      <c r="B1114" s="83">
        <v>1170</v>
      </c>
      <c r="C1114" t="s">
        <v>1002</v>
      </c>
      <c r="D1114" s="83" t="s">
        <v>16</v>
      </c>
      <c r="E1114" s="83">
        <v>10.17</v>
      </c>
      <c r="F1114" s="83">
        <v>10.17</v>
      </c>
    </row>
    <row r="1115" spans="1:6" hidden="1" x14ac:dyDescent="0.25">
      <c r="A1115" t="s">
        <v>14</v>
      </c>
      <c r="B1115" s="83">
        <v>1162</v>
      </c>
      <c r="C1115" t="s">
        <v>1003</v>
      </c>
      <c r="D1115" s="83" t="s">
        <v>16</v>
      </c>
      <c r="E1115" s="83">
        <v>5.4</v>
      </c>
      <c r="F1115" s="83">
        <v>5.4</v>
      </c>
    </row>
    <row r="1116" spans="1:6" hidden="1" x14ac:dyDescent="0.25">
      <c r="A1116" t="s">
        <v>14</v>
      </c>
      <c r="B1116" s="83">
        <v>12395</v>
      </c>
      <c r="C1116" t="s">
        <v>1004</v>
      </c>
      <c r="D1116" s="83" t="s">
        <v>16</v>
      </c>
      <c r="E1116" s="83">
        <v>5.25</v>
      </c>
      <c r="F1116" s="83">
        <v>5.25</v>
      </c>
    </row>
    <row r="1117" spans="1:6" hidden="1" x14ac:dyDescent="0.25">
      <c r="A1117" t="s">
        <v>14</v>
      </c>
      <c r="B1117" s="83">
        <v>1169</v>
      </c>
      <c r="C1117" t="s">
        <v>1005</v>
      </c>
      <c r="D1117" s="83" t="s">
        <v>16</v>
      </c>
      <c r="E1117" s="83">
        <v>49.96</v>
      </c>
      <c r="F1117" s="83">
        <v>49.96</v>
      </c>
    </row>
    <row r="1118" spans="1:6" hidden="1" x14ac:dyDescent="0.25">
      <c r="A1118" t="s">
        <v>14</v>
      </c>
      <c r="B1118" s="83">
        <v>1166</v>
      </c>
      <c r="C1118" t="s">
        <v>1006</v>
      </c>
      <c r="D1118" s="83" t="s">
        <v>16</v>
      </c>
      <c r="E1118" s="83">
        <v>27.7</v>
      </c>
      <c r="F1118" s="83">
        <v>27.7</v>
      </c>
    </row>
    <row r="1119" spans="1:6" hidden="1" x14ac:dyDescent="0.25">
      <c r="A1119" t="s">
        <v>14</v>
      </c>
      <c r="B1119" s="83">
        <v>1168</v>
      </c>
      <c r="C1119" t="s">
        <v>1007</v>
      </c>
      <c r="D1119" s="83" t="s">
        <v>16</v>
      </c>
      <c r="E1119" s="83">
        <v>71.209999999999994</v>
      </c>
      <c r="F1119" s="83">
        <v>71.209999999999994</v>
      </c>
    </row>
    <row r="1120" spans="1:6" hidden="1" x14ac:dyDescent="0.25">
      <c r="A1120" t="s">
        <v>14</v>
      </c>
      <c r="B1120" s="83">
        <v>1163</v>
      </c>
      <c r="C1120" t="s">
        <v>1008</v>
      </c>
      <c r="D1120" s="83" t="s">
        <v>16</v>
      </c>
      <c r="E1120" s="83">
        <v>6.98</v>
      </c>
      <c r="F1120" s="83">
        <v>6.98</v>
      </c>
    </row>
    <row r="1121" spans="1:6" hidden="1" x14ac:dyDescent="0.25">
      <c r="A1121" t="s">
        <v>14</v>
      </c>
      <c r="B1121" s="83">
        <v>12396</v>
      </c>
      <c r="C1121" t="s">
        <v>1009</v>
      </c>
      <c r="D1121" s="83" t="s">
        <v>16</v>
      </c>
      <c r="E1121" s="83">
        <v>5.25</v>
      </c>
      <c r="F1121" s="83">
        <v>5.25</v>
      </c>
    </row>
    <row r="1122" spans="1:6" hidden="1" x14ac:dyDescent="0.25">
      <c r="A1122" t="s">
        <v>14</v>
      </c>
      <c r="B1122" s="83">
        <v>1167</v>
      </c>
      <c r="C1122" t="s">
        <v>1010</v>
      </c>
      <c r="D1122" s="83" t="s">
        <v>16</v>
      </c>
      <c r="E1122" s="83">
        <v>119.12</v>
      </c>
      <c r="F1122" s="83">
        <v>119.12</v>
      </c>
    </row>
    <row r="1123" spans="1:6" hidden="1" x14ac:dyDescent="0.25">
      <c r="A1123" t="s">
        <v>14</v>
      </c>
      <c r="B1123" s="83">
        <v>36331</v>
      </c>
      <c r="C1123" t="s">
        <v>1011</v>
      </c>
      <c r="D1123" s="83" t="s">
        <v>16</v>
      </c>
    </row>
    <row r="1124" spans="1:6" hidden="1" x14ac:dyDescent="0.25">
      <c r="A1124" t="s">
        <v>14</v>
      </c>
      <c r="B1124" s="83">
        <v>36346</v>
      </c>
      <c r="C1124" t="s">
        <v>1012</v>
      </c>
      <c r="D1124" s="83" t="s">
        <v>16</v>
      </c>
    </row>
    <row r="1125" spans="1:6" hidden="1" x14ac:dyDescent="0.25">
      <c r="A1125" t="s">
        <v>14</v>
      </c>
      <c r="B1125" s="83">
        <v>1202</v>
      </c>
      <c r="C1125" t="s">
        <v>1013</v>
      </c>
      <c r="D1125" s="83" t="s">
        <v>16</v>
      </c>
      <c r="E1125" s="83">
        <v>5.09</v>
      </c>
      <c r="F1125" s="83">
        <v>5.09</v>
      </c>
    </row>
    <row r="1126" spans="1:6" hidden="1" x14ac:dyDescent="0.25">
      <c r="A1126" t="s">
        <v>14</v>
      </c>
      <c r="B1126" s="83">
        <v>1197</v>
      </c>
      <c r="C1126" t="s">
        <v>1014</v>
      </c>
      <c r="D1126" s="83" t="s">
        <v>16</v>
      </c>
      <c r="E1126" s="83">
        <v>1.79</v>
      </c>
      <c r="F1126" s="83">
        <v>1.79</v>
      </c>
    </row>
    <row r="1127" spans="1:6" hidden="1" x14ac:dyDescent="0.25">
      <c r="A1127" t="s">
        <v>14</v>
      </c>
      <c r="B1127" s="83">
        <v>1198</v>
      </c>
      <c r="C1127" t="s">
        <v>1015</v>
      </c>
      <c r="D1127" s="83" t="s">
        <v>16</v>
      </c>
      <c r="E1127" s="83">
        <v>2.35</v>
      </c>
      <c r="F1127" s="83">
        <v>2.35</v>
      </c>
    </row>
    <row r="1128" spans="1:6" hidden="1" x14ac:dyDescent="0.25">
      <c r="A1128" t="s">
        <v>14</v>
      </c>
      <c r="B1128" s="83">
        <v>20088</v>
      </c>
      <c r="C1128" t="s">
        <v>1016</v>
      </c>
      <c r="D1128" s="83" t="s">
        <v>16</v>
      </c>
      <c r="E1128" s="83">
        <v>13.49</v>
      </c>
      <c r="F1128" s="83">
        <v>13.49</v>
      </c>
    </row>
    <row r="1129" spans="1:6" hidden="1" x14ac:dyDescent="0.25">
      <c r="A1129" t="s">
        <v>14</v>
      </c>
      <c r="B1129" s="83">
        <v>20089</v>
      </c>
      <c r="C1129" t="s">
        <v>1017</v>
      </c>
      <c r="D1129" s="83" t="s">
        <v>16</v>
      </c>
      <c r="E1129" s="83">
        <v>66.13</v>
      </c>
      <c r="F1129" s="83">
        <v>66.13</v>
      </c>
    </row>
    <row r="1130" spans="1:6" hidden="1" x14ac:dyDescent="0.25">
      <c r="A1130" t="s">
        <v>14</v>
      </c>
      <c r="B1130" s="83">
        <v>20087</v>
      </c>
      <c r="C1130" t="s">
        <v>1018</v>
      </c>
      <c r="D1130" s="83" t="s">
        <v>16</v>
      </c>
      <c r="E1130" s="83">
        <v>11.16</v>
      </c>
      <c r="F1130" s="83">
        <v>11.16</v>
      </c>
    </row>
    <row r="1131" spans="1:6" hidden="1" x14ac:dyDescent="0.25">
      <c r="A1131" t="s">
        <v>14</v>
      </c>
      <c r="B1131" s="83">
        <v>1191</v>
      </c>
      <c r="C1131" t="s">
        <v>1019</v>
      </c>
      <c r="D1131" s="83" t="s">
        <v>16</v>
      </c>
      <c r="E1131" s="83">
        <v>1.28</v>
      </c>
      <c r="F1131" s="83">
        <v>1.28</v>
      </c>
    </row>
    <row r="1132" spans="1:6" hidden="1" x14ac:dyDescent="0.25">
      <c r="A1132" t="s">
        <v>14</v>
      </c>
      <c r="B1132" s="83">
        <v>1185</v>
      </c>
      <c r="C1132" t="s">
        <v>1020</v>
      </c>
      <c r="D1132" s="83" t="s">
        <v>16</v>
      </c>
      <c r="E1132" s="83">
        <v>1.28</v>
      </c>
      <c r="F1132" s="83">
        <v>1.28</v>
      </c>
    </row>
    <row r="1133" spans="1:6" hidden="1" x14ac:dyDescent="0.25">
      <c r="A1133" t="s">
        <v>14</v>
      </c>
      <c r="B1133" s="83">
        <v>1189</v>
      </c>
      <c r="C1133" t="s">
        <v>1021</v>
      </c>
      <c r="D1133" s="83" t="s">
        <v>16</v>
      </c>
      <c r="E1133" s="83">
        <v>2.09</v>
      </c>
      <c r="F1133" s="83">
        <v>2.09</v>
      </c>
    </row>
    <row r="1134" spans="1:6" hidden="1" x14ac:dyDescent="0.25">
      <c r="A1134" t="s">
        <v>14</v>
      </c>
      <c r="B1134" s="83">
        <v>1193</v>
      </c>
      <c r="C1134" t="s">
        <v>1022</v>
      </c>
      <c r="D1134" s="83" t="s">
        <v>16</v>
      </c>
      <c r="E1134" s="83">
        <v>4.0199999999999996</v>
      </c>
      <c r="F1134" s="83">
        <v>4.0199999999999996</v>
      </c>
    </row>
    <row r="1135" spans="1:6" hidden="1" x14ac:dyDescent="0.25">
      <c r="A1135" t="s">
        <v>14</v>
      </c>
      <c r="B1135" s="83">
        <v>1194</v>
      </c>
      <c r="C1135" t="s">
        <v>1023</v>
      </c>
      <c r="D1135" s="83" t="s">
        <v>16</v>
      </c>
      <c r="E1135" s="83">
        <v>7.26</v>
      </c>
      <c r="F1135" s="83">
        <v>7.26</v>
      </c>
    </row>
    <row r="1136" spans="1:6" hidden="1" x14ac:dyDescent="0.25">
      <c r="A1136" t="s">
        <v>14</v>
      </c>
      <c r="B1136" s="83">
        <v>1195</v>
      </c>
      <c r="C1136" t="s">
        <v>1024</v>
      </c>
      <c r="D1136" s="83" t="s">
        <v>16</v>
      </c>
      <c r="E1136" s="83">
        <v>12.22</v>
      </c>
      <c r="F1136" s="83">
        <v>12.22</v>
      </c>
    </row>
    <row r="1137" spans="1:6" hidden="1" x14ac:dyDescent="0.25">
      <c r="A1137" t="s">
        <v>14</v>
      </c>
      <c r="B1137" s="83">
        <v>1204</v>
      </c>
      <c r="C1137" t="s">
        <v>1025</v>
      </c>
      <c r="D1137" s="83" t="s">
        <v>16</v>
      </c>
      <c r="E1137" s="83">
        <v>21.38</v>
      </c>
      <c r="F1137" s="83">
        <v>21.38</v>
      </c>
    </row>
    <row r="1138" spans="1:6" hidden="1" x14ac:dyDescent="0.25">
      <c r="A1138" t="s">
        <v>14</v>
      </c>
      <c r="B1138" s="83">
        <v>1200</v>
      </c>
      <c r="C1138" t="s">
        <v>1026</v>
      </c>
      <c r="D1138" s="83" t="s">
        <v>16</v>
      </c>
      <c r="E1138" s="83">
        <v>10.14</v>
      </c>
      <c r="F1138" s="83">
        <v>10.14</v>
      </c>
    </row>
    <row r="1139" spans="1:6" hidden="1" x14ac:dyDescent="0.25">
      <c r="A1139" t="s">
        <v>14</v>
      </c>
      <c r="B1139" s="83">
        <v>12909</v>
      </c>
      <c r="C1139" t="s">
        <v>1027</v>
      </c>
      <c r="D1139" s="83" t="s">
        <v>16</v>
      </c>
      <c r="E1139" s="83">
        <v>4.7</v>
      </c>
      <c r="F1139" s="83">
        <v>4.7</v>
      </c>
    </row>
    <row r="1140" spans="1:6" hidden="1" x14ac:dyDescent="0.25">
      <c r="A1140" t="s">
        <v>14</v>
      </c>
      <c r="B1140" s="83">
        <v>12910</v>
      </c>
      <c r="C1140" t="s">
        <v>1028</v>
      </c>
      <c r="D1140" s="83" t="s">
        <v>16</v>
      </c>
      <c r="E1140" s="83">
        <v>8.4499999999999993</v>
      </c>
      <c r="F1140" s="83">
        <v>8.4499999999999993</v>
      </c>
    </row>
    <row r="1141" spans="1:6" hidden="1" x14ac:dyDescent="0.25">
      <c r="A1141" t="s">
        <v>14</v>
      </c>
      <c r="B1141" s="83">
        <v>1207</v>
      </c>
      <c r="C1141" t="s">
        <v>1029</v>
      </c>
      <c r="D1141" s="83" t="s">
        <v>16</v>
      </c>
      <c r="E1141" s="83">
        <v>38.869999999999997</v>
      </c>
      <c r="F1141" s="83">
        <v>38.869999999999997</v>
      </c>
    </row>
    <row r="1142" spans="1:6" hidden="1" x14ac:dyDescent="0.25">
      <c r="A1142" t="s">
        <v>14</v>
      </c>
      <c r="B1142" s="83">
        <v>1206</v>
      </c>
      <c r="C1142" t="s">
        <v>1030</v>
      </c>
      <c r="D1142" s="83" t="s">
        <v>16</v>
      </c>
      <c r="E1142" s="83">
        <v>9.75</v>
      </c>
      <c r="F1142" s="83">
        <v>9.75</v>
      </c>
    </row>
    <row r="1143" spans="1:6" hidden="1" x14ac:dyDescent="0.25">
      <c r="A1143" t="s">
        <v>14</v>
      </c>
      <c r="B1143" s="83">
        <v>1183</v>
      </c>
      <c r="C1143" t="s">
        <v>1031</v>
      </c>
      <c r="D1143" s="83" t="s">
        <v>16</v>
      </c>
      <c r="E1143" s="83">
        <v>25.38</v>
      </c>
      <c r="F1143" s="83">
        <v>25.38</v>
      </c>
    </row>
    <row r="1144" spans="1:6" hidden="1" x14ac:dyDescent="0.25">
      <c r="A1144" t="s">
        <v>14</v>
      </c>
      <c r="B1144" s="83">
        <v>42685</v>
      </c>
      <c r="C1144" t="s">
        <v>1032</v>
      </c>
      <c r="D1144" s="83" t="s">
        <v>16</v>
      </c>
      <c r="E1144" s="83">
        <v>68.53</v>
      </c>
      <c r="F1144" s="83">
        <v>68.53</v>
      </c>
    </row>
    <row r="1145" spans="1:6" hidden="1" x14ac:dyDescent="0.25">
      <c r="A1145" t="s">
        <v>14</v>
      </c>
      <c r="B1145" s="83">
        <v>42686</v>
      </c>
      <c r="C1145" t="s">
        <v>1033</v>
      </c>
      <c r="D1145" s="83" t="s">
        <v>16</v>
      </c>
      <c r="E1145" s="83">
        <v>75.48</v>
      </c>
      <c r="F1145" s="83">
        <v>75.48</v>
      </c>
    </row>
    <row r="1146" spans="1:6" hidden="1" x14ac:dyDescent="0.25">
      <c r="A1146" t="s">
        <v>14</v>
      </c>
      <c r="B1146" s="83">
        <v>12894</v>
      </c>
      <c r="C1146" t="s">
        <v>1034</v>
      </c>
      <c r="D1146" s="83" t="s">
        <v>16</v>
      </c>
      <c r="E1146" s="83">
        <v>20.61</v>
      </c>
      <c r="F1146" s="83">
        <v>20.61</v>
      </c>
    </row>
    <row r="1147" spans="1:6" hidden="1" x14ac:dyDescent="0.25">
      <c r="A1147" t="s">
        <v>14</v>
      </c>
      <c r="B1147" s="83">
        <v>12895</v>
      </c>
      <c r="C1147" t="s">
        <v>1035</v>
      </c>
      <c r="D1147" s="83" t="s">
        <v>16</v>
      </c>
      <c r="E1147" s="83">
        <v>13.84</v>
      </c>
      <c r="F1147" s="83">
        <v>13.84</v>
      </c>
    </row>
    <row r="1148" spans="1:6" hidden="1" x14ac:dyDescent="0.25">
      <c r="A1148" t="s">
        <v>14</v>
      </c>
      <c r="B1148" s="83">
        <v>1631</v>
      </c>
      <c r="C1148" t="s">
        <v>1036</v>
      </c>
      <c r="D1148" s="83" t="s">
        <v>16</v>
      </c>
      <c r="E1148" s="83">
        <v>221.03</v>
      </c>
      <c r="F1148" s="83">
        <v>221.03</v>
      </c>
    </row>
    <row r="1149" spans="1:6" hidden="1" x14ac:dyDescent="0.25">
      <c r="A1149" t="s">
        <v>14</v>
      </c>
      <c r="B1149" s="83">
        <v>1633</v>
      </c>
      <c r="C1149" t="s">
        <v>1037</v>
      </c>
      <c r="D1149" s="83" t="s">
        <v>16</v>
      </c>
      <c r="E1149" s="83">
        <v>375.54</v>
      </c>
      <c r="F1149" s="83">
        <v>375.54</v>
      </c>
    </row>
    <row r="1150" spans="1:6" hidden="1" x14ac:dyDescent="0.25">
      <c r="A1150" t="s">
        <v>14</v>
      </c>
      <c r="B1150" s="83">
        <v>10818</v>
      </c>
      <c r="C1150" t="s">
        <v>1038</v>
      </c>
      <c r="D1150" s="83" t="s">
        <v>64</v>
      </c>
      <c r="E1150" s="83">
        <v>44.35</v>
      </c>
      <c r="F1150" s="83">
        <v>44.35</v>
      </c>
    </row>
    <row r="1151" spans="1:6" hidden="1" x14ac:dyDescent="0.25">
      <c r="A1151" t="s">
        <v>14</v>
      </c>
      <c r="B1151" s="83">
        <v>41410</v>
      </c>
      <c r="C1151" t="s">
        <v>1039</v>
      </c>
      <c r="D1151" s="83" t="s">
        <v>16</v>
      </c>
      <c r="E1151" s="83">
        <v>68.959999999999994</v>
      </c>
      <c r="F1151" s="83">
        <v>68.959999999999994</v>
      </c>
    </row>
    <row r="1152" spans="1:6" hidden="1" x14ac:dyDescent="0.25">
      <c r="A1152" t="s">
        <v>14</v>
      </c>
      <c r="B1152" s="83">
        <v>41411</v>
      </c>
      <c r="C1152" t="s">
        <v>1040</v>
      </c>
      <c r="D1152" s="83" t="s">
        <v>16</v>
      </c>
      <c r="E1152" s="83">
        <v>62.52</v>
      </c>
      <c r="F1152" s="83">
        <v>62.52</v>
      </c>
    </row>
    <row r="1153" spans="1:6" hidden="1" x14ac:dyDescent="0.25">
      <c r="A1153" t="s">
        <v>14</v>
      </c>
      <c r="B1153" s="83">
        <v>41412</v>
      </c>
      <c r="C1153" t="s">
        <v>1041</v>
      </c>
      <c r="D1153" s="83" t="s">
        <v>16</v>
      </c>
      <c r="E1153" s="83">
        <v>120.93</v>
      </c>
      <c r="F1153" s="83">
        <v>120.93</v>
      </c>
    </row>
    <row r="1154" spans="1:6" hidden="1" x14ac:dyDescent="0.25">
      <c r="A1154" t="s">
        <v>14</v>
      </c>
      <c r="B1154" s="83">
        <v>41413</v>
      </c>
      <c r="C1154" t="s">
        <v>1042</v>
      </c>
      <c r="D1154" s="83" t="s">
        <v>16</v>
      </c>
      <c r="E1154" s="83">
        <v>108.82</v>
      </c>
      <c r="F1154" s="83">
        <v>108.82</v>
      </c>
    </row>
    <row r="1155" spans="1:6" hidden="1" x14ac:dyDescent="0.25">
      <c r="A1155" t="s">
        <v>14</v>
      </c>
      <c r="B1155" s="83">
        <v>39359</v>
      </c>
      <c r="C1155" t="s">
        <v>1043</v>
      </c>
      <c r="D1155" s="83" t="s">
        <v>16</v>
      </c>
    </row>
    <row r="1156" spans="1:6" hidden="1" x14ac:dyDescent="0.25">
      <c r="A1156" t="s">
        <v>14</v>
      </c>
      <c r="B1156" s="83">
        <v>39360</v>
      </c>
      <c r="C1156" t="s">
        <v>1044</v>
      </c>
      <c r="D1156" s="83" t="s">
        <v>16</v>
      </c>
    </row>
    <row r="1157" spans="1:6" hidden="1" x14ac:dyDescent="0.25">
      <c r="A1157" t="s">
        <v>14</v>
      </c>
      <c r="B1157" s="83">
        <v>10710</v>
      </c>
      <c r="C1157" t="s">
        <v>1045</v>
      </c>
      <c r="D1157" s="83" t="s">
        <v>416</v>
      </c>
    </row>
    <row r="1158" spans="1:6" hidden="1" x14ac:dyDescent="0.25">
      <c r="A1158" t="s">
        <v>14</v>
      </c>
      <c r="B1158" s="83">
        <v>10709</v>
      </c>
      <c r="C1158" t="s">
        <v>1046</v>
      </c>
      <c r="D1158" s="83" t="s">
        <v>416</v>
      </c>
    </row>
    <row r="1159" spans="1:6" hidden="1" x14ac:dyDescent="0.25">
      <c r="A1159" t="s">
        <v>14</v>
      </c>
      <c r="B1159" s="83">
        <v>39636</v>
      </c>
      <c r="C1159" t="s">
        <v>1047</v>
      </c>
      <c r="D1159" s="83" t="s">
        <v>416</v>
      </c>
    </row>
    <row r="1160" spans="1:6" hidden="1" x14ac:dyDescent="0.25">
      <c r="A1160" t="s">
        <v>14</v>
      </c>
      <c r="B1160" s="83">
        <v>10708</v>
      </c>
      <c r="C1160" t="s">
        <v>1048</v>
      </c>
      <c r="D1160" s="83" t="s">
        <v>416</v>
      </c>
    </row>
    <row r="1161" spans="1:6" hidden="1" x14ac:dyDescent="0.25">
      <c r="A1161" t="s">
        <v>14</v>
      </c>
      <c r="B1161" s="83">
        <v>39635</v>
      </c>
      <c r="C1161" t="s">
        <v>1049</v>
      </c>
      <c r="D1161" s="83" t="s">
        <v>416</v>
      </c>
    </row>
    <row r="1162" spans="1:6" hidden="1" x14ac:dyDescent="0.25">
      <c r="A1162" t="s">
        <v>14</v>
      </c>
      <c r="B1162" s="83">
        <v>6117</v>
      </c>
      <c r="C1162" t="s">
        <v>1050</v>
      </c>
      <c r="D1162" s="83" t="s">
        <v>164</v>
      </c>
      <c r="E1162" s="83">
        <v>16.3</v>
      </c>
      <c r="F1162" s="83">
        <v>18.23</v>
      </c>
    </row>
    <row r="1163" spans="1:6" hidden="1" x14ac:dyDescent="0.25">
      <c r="A1163" t="s">
        <v>14</v>
      </c>
      <c r="B1163" s="83">
        <v>40913</v>
      </c>
      <c r="C1163" t="s">
        <v>1051</v>
      </c>
      <c r="D1163" s="83" t="s">
        <v>166</v>
      </c>
      <c r="E1163" s="83">
        <v>2877.48</v>
      </c>
      <c r="F1163" s="83">
        <v>3218.73</v>
      </c>
    </row>
    <row r="1164" spans="1:6" hidden="1" x14ac:dyDescent="0.25">
      <c r="A1164" t="s">
        <v>14</v>
      </c>
      <c r="B1164" s="83">
        <v>1214</v>
      </c>
      <c r="C1164" t="s">
        <v>1052</v>
      </c>
      <c r="D1164" s="83" t="s">
        <v>164</v>
      </c>
      <c r="E1164" s="83">
        <v>25</v>
      </c>
      <c r="F1164" s="83">
        <v>27.96</v>
      </c>
    </row>
    <row r="1165" spans="1:6" hidden="1" x14ac:dyDescent="0.25">
      <c r="A1165" t="s">
        <v>14</v>
      </c>
      <c r="B1165" s="83">
        <v>40915</v>
      </c>
      <c r="C1165" t="s">
        <v>1053</v>
      </c>
      <c r="D1165" s="83" t="s">
        <v>166</v>
      </c>
      <c r="E1165" s="83">
        <v>4415.01</v>
      </c>
      <c r="F1165" s="83">
        <v>4938.6000000000004</v>
      </c>
    </row>
    <row r="1166" spans="1:6" hidden="1" x14ac:dyDescent="0.25">
      <c r="A1166" t="s">
        <v>14</v>
      </c>
      <c r="B1166" s="83">
        <v>40914</v>
      </c>
      <c r="C1166" t="s">
        <v>1054</v>
      </c>
      <c r="D1166" s="83" t="s">
        <v>166</v>
      </c>
      <c r="E1166" s="83">
        <v>3807.32</v>
      </c>
      <c r="F1166" s="83">
        <v>4258.84</v>
      </c>
    </row>
    <row r="1167" spans="1:6" hidden="1" x14ac:dyDescent="0.25">
      <c r="A1167" t="s">
        <v>14</v>
      </c>
      <c r="B1167" s="83">
        <v>1213</v>
      </c>
      <c r="C1167" t="s">
        <v>1055</v>
      </c>
      <c r="D1167" s="83" t="s">
        <v>164</v>
      </c>
      <c r="E1167" s="83">
        <v>21.57</v>
      </c>
      <c r="F1167" s="83">
        <v>24.12</v>
      </c>
    </row>
    <row r="1168" spans="1:6" hidden="1" x14ac:dyDescent="0.25">
      <c r="A1168" t="s">
        <v>14</v>
      </c>
      <c r="B1168" s="83">
        <v>5091</v>
      </c>
      <c r="C1168" t="s">
        <v>1056</v>
      </c>
      <c r="D1168" s="83" t="s">
        <v>16</v>
      </c>
      <c r="E1168" s="83">
        <v>21.87</v>
      </c>
      <c r="F1168" s="83">
        <v>21.87</v>
      </c>
    </row>
    <row r="1169" spans="1:6" hidden="1" x14ac:dyDescent="0.25">
      <c r="A1169" t="s">
        <v>14</v>
      </c>
      <c r="B1169" s="83">
        <v>14615</v>
      </c>
      <c r="C1169" t="s">
        <v>1057</v>
      </c>
      <c r="D1169" s="83" t="s">
        <v>16</v>
      </c>
      <c r="E1169" s="83">
        <v>2777.74</v>
      </c>
      <c r="F1169" s="83">
        <v>2777.74</v>
      </c>
    </row>
    <row r="1170" spans="1:6" hidden="1" x14ac:dyDescent="0.25">
      <c r="A1170" t="s">
        <v>14</v>
      </c>
      <c r="B1170" s="83">
        <v>2711</v>
      </c>
      <c r="C1170" t="s">
        <v>1058</v>
      </c>
      <c r="D1170" s="83" t="s">
        <v>16</v>
      </c>
      <c r="E1170" s="83">
        <v>247.5</v>
      </c>
      <c r="F1170" s="83">
        <v>247.5</v>
      </c>
    </row>
    <row r="1171" spans="1:6" hidden="1" x14ac:dyDescent="0.25">
      <c r="A1171" t="s">
        <v>14</v>
      </c>
      <c r="B1171" s="83">
        <v>45235</v>
      </c>
      <c r="C1171" t="s">
        <v>28350</v>
      </c>
      <c r="D1171" s="83" t="s">
        <v>16</v>
      </c>
      <c r="E1171" s="83">
        <v>1594.58</v>
      </c>
      <c r="F1171" s="83">
        <v>1594.58</v>
      </c>
    </row>
    <row r="1172" spans="1:6" hidden="1" x14ac:dyDescent="0.25">
      <c r="A1172" t="s">
        <v>14</v>
      </c>
      <c r="B1172" s="83">
        <v>37727</v>
      </c>
      <c r="C1172" t="s">
        <v>1059</v>
      </c>
      <c r="D1172" s="83" t="s">
        <v>16</v>
      </c>
      <c r="E1172" s="83">
        <v>19750</v>
      </c>
      <c r="F1172" s="83">
        <v>19750</v>
      </c>
    </row>
    <row r="1173" spans="1:6" hidden="1" x14ac:dyDescent="0.25">
      <c r="A1173" t="s">
        <v>14</v>
      </c>
      <c r="B1173" s="83">
        <v>37728</v>
      </c>
      <c r="C1173" t="s">
        <v>1060</v>
      </c>
      <c r="D1173" s="83" t="s">
        <v>16</v>
      </c>
      <c r="E1173" s="83">
        <v>26793.7</v>
      </c>
      <c r="F1173" s="83">
        <v>26793.7</v>
      </c>
    </row>
    <row r="1174" spans="1:6" hidden="1" x14ac:dyDescent="0.25">
      <c r="A1174" t="s">
        <v>14</v>
      </c>
      <c r="B1174" s="83">
        <v>37729</v>
      </c>
      <c r="C1174" t="s">
        <v>1061</v>
      </c>
      <c r="D1174" s="83" t="s">
        <v>16</v>
      </c>
      <c r="E1174" s="83">
        <v>29003.49</v>
      </c>
      <c r="F1174" s="83">
        <v>29003.49</v>
      </c>
    </row>
    <row r="1175" spans="1:6" hidden="1" x14ac:dyDescent="0.25">
      <c r="A1175" t="s">
        <v>14</v>
      </c>
      <c r="B1175" s="83">
        <v>37730</v>
      </c>
      <c r="C1175" t="s">
        <v>1062</v>
      </c>
      <c r="D1175" s="83" t="s">
        <v>16</v>
      </c>
      <c r="E1175" s="83">
        <v>31213.279999999999</v>
      </c>
      <c r="F1175" s="83">
        <v>31213.279999999999</v>
      </c>
    </row>
    <row r="1176" spans="1:6" hidden="1" x14ac:dyDescent="0.25">
      <c r="A1176" t="s">
        <v>14</v>
      </c>
      <c r="B1176" s="83">
        <v>37731</v>
      </c>
      <c r="C1176" t="s">
        <v>1063</v>
      </c>
      <c r="D1176" s="83" t="s">
        <v>16</v>
      </c>
      <c r="E1176" s="83">
        <v>33423.07</v>
      </c>
      <c r="F1176" s="83">
        <v>33423.07</v>
      </c>
    </row>
    <row r="1177" spans="1:6" hidden="1" x14ac:dyDescent="0.25">
      <c r="A1177" t="s">
        <v>14</v>
      </c>
      <c r="B1177" s="83">
        <v>37732</v>
      </c>
      <c r="C1177" t="s">
        <v>1064</v>
      </c>
      <c r="D1177" s="83" t="s">
        <v>16</v>
      </c>
      <c r="E1177" s="83">
        <v>38118.879999999997</v>
      </c>
      <c r="F1177" s="83">
        <v>38118.879999999997</v>
      </c>
    </row>
    <row r="1178" spans="1:6" hidden="1" x14ac:dyDescent="0.25">
      <c r="A1178" t="s">
        <v>14</v>
      </c>
      <c r="B1178" s="83">
        <v>45194</v>
      </c>
      <c r="C1178" t="s">
        <v>28351</v>
      </c>
      <c r="D1178" s="83" t="s">
        <v>16</v>
      </c>
      <c r="E1178" s="83">
        <v>232.15</v>
      </c>
      <c r="F1178" s="83">
        <v>232.15</v>
      </c>
    </row>
    <row r="1179" spans="1:6" hidden="1" x14ac:dyDescent="0.25">
      <c r="A1179" t="s">
        <v>14</v>
      </c>
      <c r="B1179" s="83">
        <v>36496</v>
      </c>
      <c r="C1179" t="s">
        <v>1065</v>
      </c>
      <c r="D1179" s="83" t="s">
        <v>16</v>
      </c>
      <c r="E1179" s="83">
        <v>7052.63</v>
      </c>
      <c r="F1179" s="83">
        <v>7052.63</v>
      </c>
    </row>
    <row r="1180" spans="1:6" hidden="1" x14ac:dyDescent="0.25">
      <c r="A1180" t="s">
        <v>14</v>
      </c>
      <c r="B1180" s="83">
        <v>37762</v>
      </c>
      <c r="C1180" t="s">
        <v>1066</v>
      </c>
      <c r="D1180" s="83" t="s">
        <v>16</v>
      </c>
      <c r="E1180" s="83">
        <v>702237.89</v>
      </c>
      <c r="F1180" s="83">
        <v>702237.89</v>
      </c>
    </row>
    <row r="1181" spans="1:6" hidden="1" x14ac:dyDescent="0.25">
      <c r="A1181" t="s">
        <v>14</v>
      </c>
      <c r="B1181" s="83">
        <v>37763</v>
      </c>
      <c r="C1181" t="s">
        <v>1067</v>
      </c>
      <c r="D1181" s="83" t="s">
        <v>16</v>
      </c>
      <c r="E1181" s="83">
        <v>710766.97</v>
      </c>
      <c r="F1181" s="83">
        <v>710766.97</v>
      </c>
    </row>
    <row r="1182" spans="1:6" hidden="1" x14ac:dyDescent="0.25">
      <c r="A1182" t="s">
        <v>14</v>
      </c>
      <c r="B1182" s="83">
        <v>41992</v>
      </c>
      <c r="C1182" t="s">
        <v>1068</v>
      </c>
      <c r="D1182" s="83" t="s">
        <v>16</v>
      </c>
      <c r="E1182" s="83">
        <v>808000</v>
      </c>
      <c r="F1182" s="83">
        <v>808000</v>
      </c>
    </row>
    <row r="1183" spans="1:6" hidden="1" x14ac:dyDescent="0.25">
      <c r="A1183" t="s">
        <v>14</v>
      </c>
      <c r="B1183" s="83">
        <v>10630</v>
      </c>
      <c r="C1183" t="s">
        <v>1069</v>
      </c>
      <c r="D1183" s="83" t="s">
        <v>16</v>
      </c>
      <c r="E1183" s="83">
        <v>818803.52</v>
      </c>
      <c r="F1183" s="83">
        <v>818803.52</v>
      </c>
    </row>
    <row r="1184" spans="1:6" hidden="1" x14ac:dyDescent="0.25">
      <c r="A1184" t="s">
        <v>14</v>
      </c>
      <c r="B1184" s="83">
        <v>13215</v>
      </c>
      <c r="C1184" t="s">
        <v>1070</v>
      </c>
      <c r="D1184" s="83" t="s">
        <v>16</v>
      </c>
      <c r="E1184" s="83">
        <v>990809.19</v>
      </c>
      <c r="F1184" s="83">
        <v>990809.19</v>
      </c>
    </row>
    <row r="1185" spans="1:6" hidden="1" x14ac:dyDescent="0.25">
      <c r="A1185" t="s">
        <v>14</v>
      </c>
      <c r="B1185" s="83">
        <v>4235</v>
      </c>
      <c r="C1185" t="s">
        <v>1071</v>
      </c>
      <c r="D1185" s="83" t="s">
        <v>164</v>
      </c>
      <c r="E1185" s="83">
        <v>25.21</v>
      </c>
      <c r="F1185" s="83">
        <v>28.2</v>
      </c>
    </row>
    <row r="1186" spans="1:6" hidden="1" x14ac:dyDescent="0.25">
      <c r="A1186" t="s">
        <v>14</v>
      </c>
      <c r="B1186" s="83">
        <v>40976</v>
      </c>
      <c r="C1186" t="s">
        <v>1072</v>
      </c>
      <c r="D1186" s="83" t="s">
        <v>166</v>
      </c>
      <c r="E1186" s="83">
        <v>4453.6499999999996</v>
      </c>
      <c r="F1186" s="83">
        <v>4981.82</v>
      </c>
    </row>
    <row r="1187" spans="1:6" hidden="1" x14ac:dyDescent="0.25">
      <c r="A1187" t="s">
        <v>14</v>
      </c>
      <c r="B1187" s="83">
        <v>43091</v>
      </c>
      <c r="C1187" t="s">
        <v>1073</v>
      </c>
      <c r="D1187" s="83" t="s">
        <v>16</v>
      </c>
      <c r="E1187" s="83">
        <v>7195.36</v>
      </c>
      <c r="F1187" s="83">
        <v>7195.36</v>
      </c>
    </row>
    <row r="1188" spans="1:6" hidden="1" x14ac:dyDescent="0.25">
      <c r="A1188" t="s">
        <v>14</v>
      </c>
      <c r="B1188" s="83">
        <v>43092</v>
      </c>
      <c r="C1188" t="s">
        <v>1074</v>
      </c>
      <c r="D1188" s="83" t="s">
        <v>16</v>
      </c>
      <c r="E1188" s="83">
        <v>9593.81</v>
      </c>
      <c r="F1188" s="83">
        <v>9593.81</v>
      </c>
    </row>
    <row r="1189" spans="1:6" hidden="1" x14ac:dyDescent="0.25">
      <c r="A1189" t="s">
        <v>14</v>
      </c>
      <c r="B1189" s="83">
        <v>43089</v>
      </c>
      <c r="C1189" t="s">
        <v>1075</v>
      </c>
      <c r="D1189" s="83" t="s">
        <v>16</v>
      </c>
      <c r="E1189" s="83">
        <v>1671.99</v>
      </c>
      <c r="F1189" s="83">
        <v>1671.99</v>
      </c>
    </row>
    <row r="1190" spans="1:6" hidden="1" x14ac:dyDescent="0.25">
      <c r="A1190" t="s">
        <v>14</v>
      </c>
      <c r="B1190" s="83">
        <v>43090</v>
      </c>
      <c r="C1190" t="s">
        <v>1076</v>
      </c>
      <c r="D1190" s="83" t="s">
        <v>16</v>
      </c>
      <c r="E1190" s="83">
        <v>3689.92</v>
      </c>
      <c r="F1190" s="83">
        <v>3689.92</v>
      </c>
    </row>
    <row r="1191" spans="1:6" hidden="1" x14ac:dyDescent="0.25">
      <c r="A1191" t="s">
        <v>14</v>
      </c>
      <c r="B1191" s="83">
        <v>41967</v>
      </c>
      <c r="C1191" t="s">
        <v>1077</v>
      </c>
      <c r="D1191" s="83" t="s">
        <v>66</v>
      </c>
      <c r="E1191" s="83">
        <v>28.85</v>
      </c>
      <c r="F1191" s="83">
        <v>28.85</v>
      </c>
    </row>
    <row r="1192" spans="1:6" hidden="1" x14ac:dyDescent="0.25">
      <c r="A1192" t="s">
        <v>14</v>
      </c>
      <c r="B1192" s="83">
        <v>12760</v>
      </c>
      <c r="C1192" t="s">
        <v>1078</v>
      </c>
      <c r="D1192" s="83" t="s">
        <v>416</v>
      </c>
      <c r="E1192" s="83">
        <v>1613.37</v>
      </c>
      <c r="F1192" s="83">
        <v>1613.37</v>
      </c>
    </row>
    <row r="1193" spans="1:6" hidden="1" x14ac:dyDescent="0.25">
      <c r="A1193" t="s">
        <v>14</v>
      </c>
      <c r="B1193" s="83">
        <v>12759</v>
      </c>
      <c r="C1193" t="s">
        <v>1079</v>
      </c>
      <c r="D1193" s="83" t="s">
        <v>416</v>
      </c>
      <c r="E1193" s="83">
        <v>1075.56</v>
      </c>
      <c r="F1193" s="83">
        <v>1075.56</v>
      </c>
    </row>
    <row r="1194" spans="1:6" hidden="1" x14ac:dyDescent="0.25">
      <c r="A1194" t="s">
        <v>14</v>
      </c>
      <c r="B1194" s="83">
        <v>43105</v>
      </c>
      <c r="C1194" t="s">
        <v>1080</v>
      </c>
      <c r="D1194" s="83" t="s">
        <v>64</v>
      </c>
      <c r="E1194" s="83">
        <v>35.18</v>
      </c>
      <c r="F1194" s="83">
        <v>35.18</v>
      </c>
    </row>
    <row r="1195" spans="1:6" hidden="1" x14ac:dyDescent="0.25">
      <c r="A1195" t="s">
        <v>14</v>
      </c>
      <c r="B1195" s="83">
        <v>40424</v>
      </c>
      <c r="C1195" t="s">
        <v>1081</v>
      </c>
      <c r="D1195" s="83" t="s">
        <v>64</v>
      </c>
      <c r="E1195" s="83">
        <v>8.94</v>
      </c>
      <c r="F1195" s="83">
        <v>8.94</v>
      </c>
    </row>
    <row r="1196" spans="1:6" hidden="1" x14ac:dyDescent="0.25">
      <c r="A1196" t="s">
        <v>14</v>
      </c>
      <c r="B1196" s="83">
        <v>1325</v>
      </c>
      <c r="C1196" t="s">
        <v>1082</v>
      </c>
      <c r="D1196" s="83" t="s">
        <v>64</v>
      </c>
      <c r="E1196" s="83">
        <v>9.7899999999999991</v>
      </c>
      <c r="F1196" s="83">
        <v>9.7899999999999991</v>
      </c>
    </row>
    <row r="1197" spans="1:6" hidden="1" x14ac:dyDescent="0.25">
      <c r="A1197" t="s">
        <v>14</v>
      </c>
      <c r="B1197" s="83">
        <v>1327</v>
      </c>
      <c r="C1197" t="s">
        <v>1083</v>
      </c>
      <c r="D1197" s="83" t="s">
        <v>64</v>
      </c>
      <c r="E1197" s="83">
        <v>10.42</v>
      </c>
      <c r="F1197" s="83">
        <v>10.42</v>
      </c>
    </row>
    <row r="1198" spans="1:6" hidden="1" x14ac:dyDescent="0.25">
      <c r="A1198" t="s">
        <v>14</v>
      </c>
      <c r="B1198" s="83">
        <v>1328</v>
      </c>
      <c r="C1198" t="s">
        <v>1084</v>
      </c>
      <c r="D1198" s="83" t="s">
        <v>64</v>
      </c>
      <c r="E1198" s="83">
        <v>9.81</v>
      </c>
      <c r="F1198" s="83">
        <v>9.81</v>
      </c>
    </row>
    <row r="1199" spans="1:6" hidden="1" x14ac:dyDescent="0.25">
      <c r="A1199" t="s">
        <v>14</v>
      </c>
      <c r="B1199" s="83">
        <v>1321</v>
      </c>
      <c r="C1199" t="s">
        <v>1085</v>
      </c>
      <c r="D1199" s="83" t="s">
        <v>64</v>
      </c>
      <c r="E1199" s="83">
        <v>9.09</v>
      </c>
      <c r="F1199" s="83">
        <v>9.09</v>
      </c>
    </row>
    <row r="1200" spans="1:6" hidden="1" x14ac:dyDescent="0.25">
      <c r="A1200" t="s">
        <v>14</v>
      </c>
      <c r="B1200" s="83">
        <v>1318</v>
      </c>
      <c r="C1200" t="s">
        <v>1086</v>
      </c>
      <c r="D1200" s="83" t="s">
        <v>64</v>
      </c>
      <c r="E1200" s="83">
        <v>9.09</v>
      </c>
      <c r="F1200" s="83">
        <v>9.09</v>
      </c>
    </row>
    <row r="1201" spans="1:6" hidden="1" x14ac:dyDescent="0.25">
      <c r="A1201" t="s">
        <v>14</v>
      </c>
      <c r="B1201" s="83">
        <v>1322</v>
      </c>
      <c r="C1201" t="s">
        <v>1087</v>
      </c>
      <c r="D1201" s="83" t="s">
        <v>64</v>
      </c>
      <c r="E1201" s="83">
        <v>9.61</v>
      </c>
      <c r="F1201" s="83">
        <v>9.61</v>
      </c>
    </row>
    <row r="1202" spans="1:6" hidden="1" x14ac:dyDescent="0.25">
      <c r="A1202" t="s">
        <v>14</v>
      </c>
      <c r="B1202" s="83">
        <v>1323</v>
      </c>
      <c r="C1202" t="s">
        <v>1088</v>
      </c>
      <c r="D1202" s="83" t="s">
        <v>64</v>
      </c>
      <c r="E1202" s="83">
        <v>9.61</v>
      </c>
      <c r="F1202" s="83">
        <v>9.61</v>
      </c>
    </row>
    <row r="1203" spans="1:6" hidden="1" x14ac:dyDescent="0.25">
      <c r="A1203" t="s">
        <v>14</v>
      </c>
      <c r="B1203" s="83">
        <v>1319</v>
      </c>
      <c r="C1203" t="s">
        <v>1089</v>
      </c>
      <c r="D1203" s="83" t="s">
        <v>64</v>
      </c>
      <c r="E1203" s="83">
        <v>8.09</v>
      </c>
      <c r="F1203" s="83">
        <v>8.09</v>
      </c>
    </row>
    <row r="1204" spans="1:6" hidden="1" x14ac:dyDescent="0.25">
      <c r="A1204" t="s">
        <v>14</v>
      </c>
      <c r="B1204" s="83">
        <v>11026</v>
      </c>
      <c r="C1204" t="s">
        <v>1090</v>
      </c>
      <c r="D1204" s="83" t="s">
        <v>64</v>
      </c>
      <c r="E1204" s="83">
        <v>11.14</v>
      </c>
      <c r="F1204" s="83">
        <v>11.14</v>
      </c>
    </row>
    <row r="1205" spans="1:6" hidden="1" x14ac:dyDescent="0.25">
      <c r="A1205" t="s">
        <v>14</v>
      </c>
      <c r="B1205" s="83">
        <v>11027</v>
      </c>
      <c r="C1205" t="s">
        <v>1091</v>
      </c>
      <c r="D1205" s="83" t="s">
        <v>64</v>
      </c>
      <c r="E1205" s="83">
        <v>11.59</v>
      </c>
      <c r="F1205" s="83">
        <v>11.59</v>
      </c>
    </row>
    <row r="1206" spans="1:6" hidden="1" x14ac:dyDescent="0.25">
      <c r="A1206" t="s">
        <v>14</v>
      </c>
      <c r="B1206" s="83">
        <v>11046</v>
      </c>
      <c r="C1206" t="s">
        <v>1092</v>
      </c>
      <c r="D1206" s="83" t="s">
        <v>64</v>
      </c>
      <c r="E1206" s="83">
        <v>11.1</v>
      </c>
      <c r="F1206" s="83">
        <v>11.1</v>
      </c>
    </row>
    <row r="1207" spans="1:6" hidden="1" x14ac:dyDescent="0.25">
      <c r="A1207" t="s">
        <v>14</v>
      </c>
      <c r="B1207" s="83">
        <v>11047</v>
      </c>
      <c r="C1207" t="s">
        <v>1093</v>
      </c>
      <c r="D1207" s="83" t="s">
        <v>64</v>
      </c>
      <c r="E1207" s="83">
        <v>12.1</v>
      </c>
      <c r="F1207" s="83">
        <v>12.1</v>
      </c>
    </row>
    <row r="1208" spans="1:6" hidden="1" x14ac:dyDescent="0.25">
      <c r="A1208" t="s">
        <v>14</v>
      </c>
      <c r="B1208" s="83">
        <v>43668</v>
      </c>
      <c r="C1208" t="s">
        <v>1094</v>
      </c>
      <c r="D1208" s="83" t="s">
        <v>64</v>
      </c>
      <c r="E1208" s="83">
        <v>10.68</v>
      </c>
      <c r="F1208" s="83">
        <v>10.68</v>
      </c>
    </row>
    <row r="1209" spans="1:6" hidden="1" x14ac:dyDescent="0.25">
      <c r="A1209" t="s">
        <v>14</v>
      </c>
      <c r="B1209" s="83">
        <v>11049</v>
      </c>
      <c r="C1209" t="s">
        <v>1095</v>
      </c>
      <c r="D1209" s="83" t="s">
        <v>64</v>
      </c>
      <c r="E1209" s="83">
        <v>11.57</v>
      </c>
      <c r="F1209" s="83">
        <v>11.57</v>
      </c>
    </row>
    <row r="1210" spans="1:6" hidden="1" x14ac:dyDescent="0.25">
      <c r="A1210" t="s">
        <v>14</v>
      </c>
      <c r="B1210" s="83">
        <v>43106</v>
      </c>
      <c r="C1210" t="s">
        <v>1096</v>
      </c>
      <c r="D1210" s="83" t="s">
        <v>64</v>
      </c>
      <c r="E1210" s="83">
        <v>11.64</v>
      </c>
      <c r="F1210" s="83">
        <v>11.64</v>
      </c>
    </row>
    <row r="1211" spans="1:6" hidden="1" x14ac:dyDescent="0.25">
      <c r="A1211" t="s">
        <v>14</v>
      </c>
      <c r="B1211" s="83">
        <v>11051</v>
      </c>
      <c r="C1211" t="s">
        <v>1097</v>
      </c>
      <c r="D1211" s="83" t="s">
        <v>64</v>
      </c>
      <c r="E1211" s="83">
        <v>12.14</v>
      </c>
      <c r="F1211" s="83">
        <v>12.14</v>
      </c>
    </row>
    <row r="1212" spans="1:6" hidden="1" x14ac:dyDescent="0.25">
      <c r="A1212" t="s">
        <v>14</v>
      </c>
      <c r="B1212" s="83">
        <v>11061</v>
      </c>
      <c r="C1212" t="s">
        <v>1098</v>
      </c>
      <c r="D1212" s="83" t="s">
        <v>64</v>
      </c>
      <c r="E1212" s="83">
        <v>14.57</v>
      </c>
      <c r="F1212" s="83">
        <v>14.57</v>
      </c>
    </row>
    <row r="1213" spans="1:6" hidden="1" x14ac:dyDescent="0.25">
      <c r="A1213" t="s">
        <v>14</v>
      </c>
      <c r="B1213" s="83">
        <v>43667</v>
      </c>
      <c r="C1213" t="s">
        <v>1099</v>
      </c>
      <c r="D1213" s="83" t="s">
        <v>64</v>
      </c>
      <c r="E1213" s="83">
        <v>10.59</v>
      </c>
      <c r="F1213" s="83">
        <v>10.59</v>
      </c>
    </row>
    <row r="1214" spans="1:6" hidden="1" x14ac:dyDescent="0.25">
      <c r="A1214" t="s">
        <v>14</v>
      </c>
      <c r="B1214" s="83">
        <v>1333</v>
      </c>
      <c r="C1214" t="s">
        <v>1100</v>
      </c>
      <c r="D1214" s="83" t="s">
        <v>64</v>
      </c>
      <c r="E1214" s="83">
        <v>8.82</v>
      </c>
      <c r="F1214" s="83">
        <v>8.82</v>
      </c>
    </row>
    <row r="1215" spans="1:6" hidden="1" x14ac:dyDescent="0.25">
      <c r="A1215" t="s">
        <v>14</v>
      </c>
      <c r="B1215" s="83">
        <v>1330</v>
      </c>
      <c r="C1215" t="s">
        <v>1101</v>
      </c>
      <c r="D1215" s="83" t="s">
        <v>64</v>
      </c>
      <c r="E1215" s="83">
        <v>8.74</v>
      </c>
      <c r="F1215" s="83">
        <v>8.74</v>
      </c>
    </row>
    <row r="1216" spans="1:6" hidden="1" x14ac:dyDescent="0.25">
      <c r="A1216" t="s">
        <v>14</v>
      </c>
      <c r="B1216" s="83">
        <v>10957</v>
      </c>
      <c r="C1216" t="s">
        <v>1102</v>
      </c>
      <c r="D1216" s="83" t="s">
        <v>64</v>
      </c>
      <c r="E1216" s="83">
        <v>10.08</v>
      </c>
      <c r="F1216" s="83">
        <v>10.08</v>
      </c>
    </row>
    <row r="1217" spans="1:6" hidden="1" x14ac:dyDescent="0.25">
      <c r="A1217" t="s">
        <v>14</v>
      </c>
      <c r="B1217" s="83">
        <v>1332</v>
      </c>
      <c r="C1217" t="s">
        <v>1103</v>
      </c>
      <c r="D1217" s="83" t="s">
        <v>64</v>
      </c>
      <c r="E1217" s="83">
        <v>8.9600000000000009</v>
      </c>
      <c r="F1217" s="83">
        <v>8.9600000000000009</v>
      </c>
    </row>
    <row r="1218" spans="1:6" hidden="1" x14ac:dyDescent="0.25">
      <c r="A1218" t="s">
        <v>14</v>
      </c>
      <c r="B1218" s="83">
        <v>1334</v>
      </c>
      <c r="C1218" t="s">
        <v>1104</v>
      </c>
      <c r="D1218" s="83" t="s">
        <v>64</v>
      </c>
      <c r="E1218" s="83">
        <v>9.94</v>
      </c>
      <c r="F1218" s="83">
        <v>9.94</v>
      </c>
    </row>
    <row r="1219" spans="1:6" hidden="1" x14ac:dyDescent="0.25">
      <c r="A1219" t="s">
        <v>14</v>
      </c>
      <c r="B1219" s="83">
        <v>1335</v>
      </c>
      <c r="C1219" t="s">
        <v>1105</v>
      </c>
      <c r="D1219" s="83" t="s">
        <v>64</v>
      </c>
      <c r="E1219" s="83">
        <v>10.27</v>
      </c>
      <c r="F1219" s="83">
        <v>10.27</v>
      </c>
    </row>
    <row r="1220" spans="1:6" hidden="1" x14ac:dyDescent="0.25">
      <c r="A1220" t="s">
        <v>14</v>
      </c>
      <c r="B1220" s="83">
        <v>40425</v>
      </c>
      <c r="C1220" t="s">
        <v>1106</v>
      </c>
      <c r="D1220" s="83" t="s">
        <v>64</v>
      </c>
      <c r="E1220" s="83">
        <v>8.7899999999999991</v>
      </c>
      <c r="F1220" s="83">
        <v>8.7899999999999991</v>
      </c>
    </row>
    <row r="1221" spans="1:6" hidden="1" x14ac:dyDescent="0.25">
      <c r="A1221" t="s">
        <v>14</v>
      </c>
      <c r="B1221" s="83">
        <v>1337</v>
      </c>
      <c r="C1221" t="s">
        <v>1107</v>
      </c>
      <c r="D1221" s="83" t="s">
        <v>64</v>
      </c>
      <c r="E1221" s="83">
        <v>10.08</v>
      </c>
      <c r="F1221" s="83">
        <v>10.08</v>
      </c>
    </row>
    <row r="1222" spans="1:6" hidden="1" x14ac:dyDescent="0.25">
      <c r="A1222" t="s">
        <v>14</v>
      </c>
      <c r="B1222" s="83">
        <v>1338</v>
      </c>
      <c r="C1222" t="s">
        <v>1108</v>
      </c>
      <c r="D1222" s="83" t="s">
        <v>416</v>
      </c>
    </row>
    <row r="1223" spans="1:6" hidden="1" x14ac:dyDescent="0.25">
      <c r="A1223" t="s">
        <v>14</v>
      </c>
      <c r="B1223" s="83">
        <v>1340</v>
      </c>
      <c r="C1223" t="s">
        <v>1109</v>
      </c>
      <c r="D1223" s="83" t="s">
        <v>416</v>
      </c>
    </row>
    <row r="1224" spans="1:6" hidden="1" x14ac:dyDescent="0.25">
      <c r="A1224" t="s">
        <v>14</v>
      </c>
      <c r="B1224" s="83">
        <v>1341</v>
      </c>
      <c r="C1224" t="s">
        <v>1110</v>
      </c>
      <c r="D1224" s="83" t="s">
        <v>416</v>
      </c>
    </row>
    <row r="1225" spans="1:6" hidden="1" x14ac:dyDescent="0.25">
      <c r="A1225" t="s">
        <v>14</v>
      </c>
      <c r="B1225" s="83">
        <v>34659</v>
      </c>
      <c r="C1225" t="s">
        <v>1111</v>
      </c>
      <c r="D1225" s="83" t="s">
        <v>416</v>
      </c>
      <c r="E1225" s="83">
        <v>39.82</v>
      </c>
      <c r="F1225" s="83">
        <v>39.82</v>
      </c>
    </row>
    <row r="1226" spans="1:6" hidden="1" x14ac:dyDescent="0.25">
      <c r="A1226" t="s">
        <v>14</v>
      </c>
      <c r="B1226" s="83">
        <v>34514</v>
      </c>
      <c r="C1226" t="s">
        <v>1112</v>
      </c>
      <c r="D1226" s="83" t="s">
        <v>416</v>
      </c>
      <c r="E1226" s="83">
        <v>44.11</v>
      </c>
      <c r="F1226" s="83">
        <v>44.11</v>
      </c>
    </row>
    <row r="1227" spans="1:6" hidden="1" x14ac:dyDescent="0.25">
      <c r="A1227" t="s">
        <v>14</v>
      </c>
      <c r="B1227" s="83">
        <v>34660</v>
      </c>
      <c r="C1227" t="s">
        <v>1113</v>
      </c>
      <c r="D1227" s="83" t="s">
        <v>416</v>
      </c>
      <c r="E1227" s="83">
        <v>55.98</v>
      </c>
      <c r="F1227" s="83">
        <v>55.98</v>
      </c>
    </row>
    <row r="1228" spans="1:6" hidden="1" x14ac:dyDescent="0.25">
      <c r="A1228" t="s">
        <v>14</v>
      </c>
      <c r="B1228" s="83">
        <v>34661</v>
      </c>
      <c r="C1228" t="s">
        <v>1114</v>
      </c>
      <c r="D1228" s="83" t="s">
        <v>416</v>
      </c>
      <c r="E1228" s="83">
        <v>80.400000000000006</v>
      </c>
      <c r="F1228" s="83">
        <v>80.400000000000006</v>
      </c>
    </row>
    <row r="1229" spans="1:6" hidden="1" x14ac:dyDescent="0.25">
      <c r="A1229" t="s">
        <v>14</v>
      </c>
      <c r="B1229" s="83">
        <v>34667</v>
      </c>
      <c r="C1229" t="s">
        <v>1115</v>
      </c>
      <c r="D1229" s="83" t="s">
        <v>416</v>
      </c>
      <c r="E1229" s="83">
        <v>29.11</v>
      </c>
      <c r="F1229" s="83">
        <v>29.11</v>
      </c>
    </row>
    <row r="1230" spans="1:6" hidden="1" x14ac:dyDescent="0.25">
      <c r="A1230" t="s">
        <v>14</v>
      </c>
      <c r="B1230" s="83">
        <v>34668</v>
      </c>
      <c r="C1230" t="s">
        <v>1116</v>
      </c>
      <c r="D1230" s="83" t="s">
        <v>416</v>
      </c>
      <c r="E1230" s="83">
        <v>38.049999999999997</v>
      </c>
      <c r="F1230" s="83">
        <v>38.049999999999997</v>
      </c>
    </row>
    <row r="1231" spans="1:6" hidden="1" x14ac:dyDescent="0.25">
      <c r="A1231" t="s">
        <v>14</v>
      </c>
      <c r="B1231" s="83">
        <v>34741</v>
      </c>
      <c r="C1231" t="s">
        <v>1117</v>
      </c>
      <c r="D1231" s="83" t="s">
        <v>416</v>
      </c>
      <c r="E1231" s="83">
        <v>41.86</v>
      </c>
      <c r="F1231" s="83">
        <v>41.86</v>
      </c>
    </row>
    <row r="1232" spans="1:6" hidden="1" x14ac:dyDescent="0.25">
      <c r="A1232" t="s">
        <v>14</v>
      </c>
      <c r="B1232" s="83">
        <v>34664</v>
      </c>
      <c r="C1232" t="s">
        <v>1118</v>
      </c>
      <c r="D1232" s="83" t="s">
        <v>416</v>
      </c>
      <c r="E1232" s="83">
        <v>45.68</v>
      </c>
      <c r="F1232" s="83">
        <v>45.68</v>
      </c>
    </row>
    <row r="1233" spans="1:6" hidden="1" x14ac:dyDescent="0.25">
      <c r="A1233" t="s">
        <v>14</v>
      </c>
      <c r="B1233" s="83">
        <v>34665</v>
      </c>
      <c r="C1233" t="s">
        <v>1119</v>
      </c>
      <c r="D1233" s="83" t="s">
        <v>416</v>
      </c>
      <c r="E1233" s="83">
        <v>56.71</v>
      </c>
      <c r="F1233" s="83">
        <v>56.71</v>
      </c>
    </row>
    <row r="1234" spans="1:6" hidden="1" x14ac:dyDescent="0.25">
      <c r="A1234" t="s">
        <v>14</v>
      </c>
      <c r="B1234" s="83">
        <v>34666</v>
      </c>
      <c r="C1234" t="s">
        <v>1120</v>
      </c>
      <c r="D1234" s="83" t="s">
        <v>416</v>
      </c>
      <c r="E1234" s="83">
        <v>85.66</v>
      </c>
      <c r="F1234" s="83">
        <v>85.66</v>
      </c>
    </row>
    <row r="1235" spans="1:6" hidden="1" x14ac:dyDescent="0.25">
      <c r="A1235" t="s">
        <v>14</v>
      </c>
      <c r="B1235" s="83">
        <v>34669</v>
      </c>
      <c r="C1235" t="s">
        <v>1121</v>
      </c>
      <c r="D1235" s="83" t="s">
        <v>416</v>
      </c>
      <c r="E1235" s="83">
        <v>31.41</v>
      </c>
      <c r="F1235" s="83">
        <v>31.41</v>
      </c>
    </row>
    <row r="1236" spans="1:6" hidden="1" x14ac:dyDescent="0.25">
      <c r="A1236" t="s">
        <v>14</v>
      </c>
      <c r="B1236" s="83">
        <v>34670</v>
      </c>
      <c r="C1236" t="s">
        <v>1122</v>
      </c>
      <c r="D1236" s="83" t="s">
        <v>416</v>
      </c>
      <c r="E1236" s="83">
        <v>38.409999999999997</v>
      </c>
      <c r="F1236" s="83">
        <v>38.409999999999997</v>
      </c>
    </row>
    <row r="1237" spans="1:6" hidden="1" x14ac:dyDescent="0.25">
      <c r="A1237" t="s">
        <v>14</v>
      </c>
      <c r="B1237" s="83">
        <v>34671</v>
      </c>
      <c r="C1237" t="s">
        <v>1123</v>
      </c>
      <c r="D1237" s="83" t="s">
        <v>416</v>
      </c>
      <c r="E1237" s="83">
        <v>32.06</v>
      </c>
      <c r="F1237" s="83">
        <v>32.06</v>
      </c>
    </row>
    <row r="1238" spans="1:6" hidden="1" x14ac:dyDescent="0.25">
      <c r="A1238" t="s">
        <v>14</v>
      </c>
      <c r="B1238" s="83">
        <v>34672</v>
      </c>
      <c r="C1238" t="s">
        <v>1124</v>
      </c>
      <c r="D1238" s="83" t="s">
        <v>416</v>
      </c>
      <c r="E1238" s="83">
        <v>33.81</v>
      </c>
      <c r="F1238" s="83">
        <v>33.81</v>
      </c>
    </row>
    <row r="1239" spans="1:6" hidden="1" x14ac:dyDescent="0.25">
      <c r="A1239" t="s">
        <v>14</v>
      </c>
      <c r="B1239" s="83">
        <v>34673</v>
      </c>
      <c r="C1239" t="s">
        <v>1125</v>
      </c>
      <c r="D1239" s="83" t="s">
        <v>416</v>
      </c>
      <c r="E1239" s="83">
        <v>41.26</v>
      </c>
      <c r="F1239" s="83">
        <v>41.26</v>
      </c>
    </row>
    <row r="1240" spans="1:6" hidden="1" x14ac:dyDescent="0.25">
      <c r="A1240" t="s">
        <v>14</v>
      </c>
      <c r="B1240" s="83">
        <v>34674</v>
      </c>
      <c r="C1240" t="s">
        <v>1126</v>
      </c>
      <c r="D1240" s="83" t="s">
        <v>416</v>
      </c>
      <c r="E1240" s="83">
        <v>54.85</v>
      </c>
      <c r="F1240" s="83">
        <v>54.85</v>
      </c>
    </row>
    <row r="1241" spans="1:6" hidden="1" x14ac:dyDescent="0.25">
      <c r="A1241" t="s">
        <v>14</v>
      </c>
      <c r="B1241" s="83">
        <v>34675</v>
      </c>
      <c r="C1241" t="s">
        <v>1127</v>
      </c>
      <c r="D1241" s="83" t="s">
        <v>416</v>
      </c>
      <c r="E1241" s="83">
        <v>66.87</v>
      </c>
      <c r="F1241" s="83">
        <v>66.87</v>
      </c>
    </row>
    <row r="1242" spans="1:6" hidden="1" x14ac:dyDescent="0.25">
      <c r="A1242" t="s">
        <v>14</v>
      </c>
      <c r="B1242" s="83">
        <v>34676</v>
      </c>
      <c r="C1242" t="s">
        <v>1128</v>
      </c>
      <c r="D1242" s="83" t="s">
        <v>416</v>
      </c>
      <c r="E1242" s="83">
        <v>19.25</v>
      </c>
      <c r="F1242" s="83">
        <v>19.25</v>
      </c>
    </row>
    <row r="1243" spans="1:6" hidden="1" x14ac:dyDescent="0.25">
      <c r="A1243" t="s">
        <v>14</v>
      </c>
      <c r="B1243" s="83">
        <v>34677</v>
      </c>
      <c r="C1243" t="s">
        <v>1129</v>
      </c>
      <c r="D1243" s="83" t="s">
        <v>416</v>
      </c>
      <c r="E1243" s="83">
        <v>25.88</v>
      </c>
      <c r="F1243" s="83">
        <v>25.88</v>
      </c>
    </row>
    <row r="1244" spans="1:6" hidden="1" x14ac:dyDescent="0.25">
      <c r="A1244" t="s">
        <v>14</v>
      </c>
      <c r="B1244" s="83">
        <v>43126</v>
      </c>
      <c r="C1244" t="s">
        <v>1130</v>
      </c>
      <c r="D1244" s="83" t="s">
        <v>416</v>
      </c>
      <c r="E1244" s="83">
        <v>81.349999999999994</v>
      </c>
      <c r="F1244" s="83">
        <v>81.349999999999994</v>
      </c>
    </row>
    <row r="1245" spans="1:6" hidden="1" x14ac:dyDescent="0.25">
      <c r="A1245" t="s">
        <v>14</v>
      </c>
      <c r="B1245" s="83">
        <v>43124</v>
      </c>
      <c r="C1245" t="s">
        <v>1131</v>
      </c>
      <c r="D1245" s="83" t="s">
        <v>416</v>
      </c>
      <c r="E1245" s="83">
        <v>94.99</v>
      </c>
      <c r="F1245" s="83">
        <v>94.99</v>
      </c>
    </row>
    <row r="1246" spans="1:6" hidden="1" x14ac:dyDescent="0.25">
      <c r="A1246" t="s">
        <v>14</v>
      </c>
      <c r="B1246" s="83">
        <v>43125</v>
      </c>
      <c r="C1246" t="s">
        <v>1132</v>
      </c>
      <c r="D1246" s="83" t="s">
        <v>416</v>
      </c>
      <c r="E1246" s="83">
        <v>123.19</v>
      </c>
      <c r="F1246" s="83">
        <v>123.19</v>
      </c>
    </row>
    <row r="1247" spans="1:6" hidden="1" x14ac:dyDescent="0.25">
      <c r="A1247" t="s">
        <v>14</v>
      </c>
      <c r="B1247" s="83">
        <v>40623</v>
      </c>
      <c r="C1247" t="s">
        <v>28352</v>
      </c>
      <c r="D1247" s="83" t="s">
        <v>430</v>
      </c>
      <c r="E1247" s="83">
        <v>98.13</v>
      </c>
      <c r="F1247" s="83">
        <v>98.13</v>
      </c>
    </row>
    <row r="1248" spans="1:6" hidden="1" x14ac:dyDescent="0.25">
      <c r="A1248" t="s">
        <v>14</v>
      </c>
      <c r="B1248" s="83">
        <v>43701</v>
      </c>
      <c r="C1248" t="s">
        <v>1133</v>
      </c>
      <c r="D1248" s="83" t="s">
        <v>64</v>
      </c>
      <c r="E1248" s="83">
        <v>55</v>
      </c>
      <c r="F1248" s="83">
        <v>55</v>
      </c>
    </row>
    <row r="1249" spans="1:6" hidden="1" x14ac:dyDescent="0.25">
      <c r="A1249" t="s">
        <v>14</v>
      </c>
      <c r="B1249" s="83">
        <v>1345</v>
      </c>
      <c r="C1249" t="s">
        <v>1134</v>
      </c>
      <c r="D1249" s="83" t="s">
        <v>416</v>
      </c>
      <c r="E1249" s="83">
        <v>88.3</v>
      </c>
      <c r="F1249" s="83">
        <v>88.3</v>
      </c>
    </row>
    <row r="1250" spans="1:6" hidden="1" x14ac:dyDescent="0.25">
      <c r="A1250" t="s">
        <v>14</v>
      </c>
      <c r="B1250" s="83">
        <v>1346</v>
      </c>
      <c r="C1250" t="s">
        <v>1135</v>
      </c>
      <c r="D1250" s="83" t="s">
        <v>416</v>
      </c>
      <c r="E1250" s="83">
        <v>51.36</v>
      </c>
      <c r="F1250" s="83">
        <v>51.36</v>
      </c>
    </row>
    <row r="1251" spans="1:6" hidden="1" x14ac:dyDescent="0.25">
      <c r="A1251" t="s">
        <v>14</v>
      </c>
      <c r="B1251" s="83">
        <v>1347</v>
      </c>
      <c r="C1251" t="s">
        <v>1136</v>
      </c>
      <c r="D1251" s="83" t="s">
        <v>416</v>
      </c>
      <c r="E1251" s="83">
        <v>63.64</v>
      </c>
      <c r="F1251" s="83">
        <v>63.64</v>
      </c>
    </row>
    <row r="1252" spans="1:6" hidden="1" x14ac:dyDescent="0.25">
      <c r="A1252" t="s">
        <v>14</v>
      </c>
      <c r="B1252" s="83">
        <v>43678</v>
      </c>
      <c r="C1252" t="s">
        <v>1137</v>
      </c>
      <c r="D1252" s="83" t="s">
        <v>416</v>
      </c>
      <c r="E1252" s="83">
        <v>73.819999999999993</v>
      </c>
      <c r="F1252" s="83">
        <v>73.819999999999993</v>
      </c>
    </row>
    <row r="1253" spans="1:6" hidden="1" x14ac:dyDescent="0.25">
      <c r="A1253" t="s">
        <v>14</v>
      </c>
      <c r="B1253" s="83">
        <v>43680</v>
      </c>
      <c r="C1253" t="s">
        <v>1138</v>
      </c>
      <c r="D1253" s="83" t="s">
        <v>416</v>
      </c>
      <c r="E1253" s="83">
        <v>106.34</v>
      </c>
      <c r="F1253" s="83">
        <v>106.34</v>
      </c>
    </row>
    <row r="1254" spans="1:6" hidden="1" x14ac:dyDescent="0.25">
      <c r="A1254" t="s">
        <v>14</v>
      </c>
      <c r="B1254" s="83">
        <v>43679</v>
      </c>
      <c r="C1254" t="s">
        <v>1139</v>
      </c>
      <c r="D1254" s="83" t="s">
        <v>416</v>
      </c>
      <c r="E1254" s="83">
        <v>37.32</v>
      </c>
      <c r="F1254" s="83">
        <v>37.32</v>
      </c>
    </row>
    <row r="1255" spans="1:6" hidden="1" x14ac:dyDescent="0.25">
      <c r="A1255" t="s">
        <v>14</v>
      </c>
      <c r="B1255" s="83">
        <v>1355</v>
      </c>
      <c r="C1255" t="s">
        <v>1140</v>
      </c>
      <c r="D1255" s="83" t="s">
        <v>416</v>
      </c>
      <c r="E1255" s="83">
        <v>42.47</v>
      </c>
      <c r="F1255" s="83">
        <v>42.47</v>
      </c>
    </row>
    <row r="1256" spans="1:6" hidden="1" x14ac:dyDescent="0.25">
      <c r="A1256" t="s">
        <v>14</v>
      </c>
      <c r="B1256" s="83">
        <v>1358</v>
      </c>
      <c r="C1256" t="s">
        <v>1141</v>
      </c>
      <c r="D1256" s="83" t="s">
        <v>416</v>
      </c>
      <c r="E1256" s="83">
        <v>52.14</v>
      </c>
      <c r="F1256" s="83">
        <v>52.14</v>
      </c>
    </row>
    <row r="1257" spans="1:6" hidden="1" x14ac:dyDescent="0.25">
      <c r="A1257" t="s">
        <v>14</v>
      </c>
      <c r="B1257" s="83">
        <v>43677</v>
      </c>
      <c r="C1257" t="s">
        <v>1142</v>
      </c>
      <c r="D1257" s="83" t="s">
        <v>416</v>
      </c>
      <c r="E1257" s="83">
        <v>64.69</v>
      </c>
      <c r="F1257" s="83">
        <v>64.69</v>
      </c>
    </row>
    <row r="1258" spans="1:6" hidden="1" x14ac:dyDescent="0.25">
      <c r="A1258" t="s">
        <v>14</v>
      </c>
      <c r="B1258" s="83">
        <v>43682</v>
      </c>
      <c r="C1258" t="s">
        <v>1143</v>
      </c>
      <c r="D1258" s="83" t="s">
        <v>416</v>
      </c>
      <c r="E1258" s="83">
        <v>19.829999999999998</v>
      </c>
      <c r="F1258" s="83">
        <v>19.829999999999998</v>
      </c>
    </row>
    <row r="1259" spans="1:6" hidden="1" x14ac:dyDescent="0.25">
      <c r="A1259" t="s">
        <v>14</v>
      </c>
      <c r="B1259" s="83">
        <v>43681</v>
      </c>
      <c r="C1259" t="s">
        <v>1144</v>
      </c>
      <c r="D1259" s="83" t="s">
        <v>416</v>
      </c>
      <c r="E1259" s="83">
        <v>32.85</v>
      </c>
      <c r="F1259" s="83">
        <v>32.85</v>
      </c>
    </row>
    <row r="1260" spans="1:6" hidden="1" x14ac:dyDescent="0.25">
      <c r="A1260" t="s">
        <v>14</v>
      </c>
      <c r="B1260" s="83">
        <v>45248</v>
      </c>
      <c r="C1260" t="s">
        <v>28353</v>
      </c>
      <c r="D1260" s="83" t="s">
        <v>16</v>
      </c>
      <c r="E1260" s="83">
        <v>78.11</v>
      </c>
      <c r="F1260" s="83">
        <v>78.11</v>
      </c>
    </row>
    <row r="1261" spans="1:6" hidden="1" x14ac:dyDescent="0.25">
      <c r="A1261" t="s">
        <v>14</v>
      </c>
      <c r="B1261" s="83">
        <v>45243</v>
      </c>
      <c r="C1261" t="s">
        <v>28354</v>
      </c>
      <c r="D1261" s="83" t="s">
        <v>16</v>
      </c>
      <c r="E1261" s="83">
        <v>252.59</v>
      </c>
      <c r="F1261" s="83">
        <v>252.59</v>
      </c>
    </row>
    <row r="1262" spans="1:6" hidden="1" x14ac:dyDescent="0.25">
      <c r="A1262" t="s">
        <v>14</v>
      </c>
      <c r="B1262" s="83">
        <v>45252</v>
      </c>
      <c r="C1262" t="s">
        <v>28355</v>
      </c>
      <c r="D1262" s="83" t="s">
        <v>16</v>
      </c>
      <c r="E1262" s="83">
        <v>44.31</v>
      </c>
      <c r="F1262" s="83">
        <v>44.31</v>
      </c>
    </row>
    <row r="1263" spans="1:6" hidden="1" x14ac:dyDescent="0.25">
      <c r="A1263" t="s">
        <v>14</v>
      </c>
      <c r="B1263" s="83">
        <v>45246</v>
      </c>
      <c r="C1263" t="s">
        <v>28356</v>
      </c>
      <c r="D1263" s="83" t="s">
        <v>16</v>
      </c>
      <c r="E1263" s="83">
        <v>205.31</v>
      </c>
      <c r="F1263" s="83">
        <v>205.31</v>
      </c>
    </row>
    <row r="1264" spans="1:6" hidden="1" x14ac:dyDescent="0.25">
      <c r="A1264" t="s">
        <v>14</v>
      </c>
      <c r="B1264" s="83">
        <v>20971</v>
      </c>
      <c r="C1264" t="s">
        <v>1145</v>
      </c>
      <c r="D1264" s="83" t="s">
        <v>16</v>
      </c>
      <c r="E1264" s="83">
        <v>14.76</v>
      </c>
      <c r="F1264" s="83">
        <v>14.76</v>
      </c>
    </row>
    <row r="1265" spans="1:6" hidden="1" x14ac:dyDescent="0.25">
      <c r="A1265" t="s">
        <v>14</v>
      </c>
      <c r="B1265" s="83">
        <v>45247</v>
      </c>
      <c r="C1265" t="s">
        <v>28357</v>
      </c>
      <c r="D1265" s="83" t="s">
        <v>16</v>
      </c>
      <c r="E1265" s="83">
        <v>29.78</v>
      </c>
      <c r="F1265" s="83">
        <v>29.78</v>
      </c>
    </row>
    <row r="1266" spans="1:6" hidden="1" x14ac:dyDescent="0.25">
      <c r="A1266" t="s">
        <v>14</v>
      </c>
      <c r="B1266" s="83">
        <v>39746</v>
      </c>
      <c r="C1266" t="s">
        <v>1146</v>
      </c>
      <c r="D1266" s="83" t="s">
        <v>16</v>
      </c>
      <c r="E1266" s="83">
        <v>105.01</v>
      </c>
      <c r="F1266" s="83">
        <v>105.01</v>
      </c>
    </row>
    <row r="1267" spans="1:6" hidden="1" x14ac:dyDescent="0.25">
      <c r="A1267" t="s">
        <v>14</v>
      </c>
      <c r="B1267" s="83">
        <v>13279</v>
      </c>
      <c r="C1267" t="s">
        <v>1147</v>
      </c>
      <c r="D1267" s="83" t="s">
        <v>64</v>
      </c>
      <c r="E1267" s="83">
        <v>26.59</v>
      </c>
      <c r="F1267" s="83">
        <v>26.59</v>
      </c>
    </row>
    <row r="1268" spans="1:6" hidden="1" x14ac:dyDescent="0.25">
      <c r="A1268" t="s">
        <v>14</v>
      </c>
      <c r="B1268" s="83">
        <v>11977</v>
      </c>
      <c r="C1268" t="s">
        <v>1148</v>
      </c>
      <c r="D1268" s="83" t="s">
        <v>16</v>
      </c>
      <c r="E1268" s="83">
        <v>13.77</v>
      </c>
      <c r="F1268" s="83">
        <v>13.77</v>
      </c>
    </row>
    <row r="1269" spans="1:6" hidden="1" x14ac:dyDescent="0.25">
      <c r="A1269" t="s">
        <v>14</v>
      </c>
      <c r="B1269" s="83">
        <v>11976</v>
      </c>
      <c r="C1269" t="s">
        <v>1149</v>
      </c>
      <c r="D1269" s="83" t="s">
        <v>16</v>
      </c>
      <c r="E1269" s="83">
        <v>1.54</v>
      </c>
      <c r="F1269" s="83">
        <v>1.54</v>
      </c>
    </row>
    <row r="1270" spans="1:6" hidden="1" x14ac:dyDescent="0.25">
      <c r="A1270" t="s">
        <v>14</v>
      </c>
      <c r="B1270" s="83">
        <v>11975</v>
      </c>
      <c r="C1270" t="s">
        <v>1150</v>
      </c>
      <c r="D1270" s="83" t="s">
        <v>16</v>
      </c>
      <c r="E1270" s="83">
        <v>30.19</v>
      </c>
      <c r="F1270" s="83">
        <v>30.19</v>
      </c>
    </row>
    <row r="1271" spans="1:6" hidden="1" x14ac:dyDescent="0.25">
      <c r="A1271" t="s">
        <v>14</v>
      </c>
      <c r="B1271" s="83">
        <v>1368</v>
      </c>
      <c r="C1271" t="s">
        <v>1151</v>
      </c>
      <c r="D1271" s="83" t="s">
        <v>16</v>
      </c>
      <c r="E1271" s="83">
        <v>95</v>
      </c>
      <c r="F1271" s="83">
        <v>95</v>
      </c>
    </row>
    <row r="1272" spans="1:6" hidden="1" x14ac:dyDescent="0.25">
      <c r="A1272" t="s">
        <v>14</v>
      </c>
      <c r="B1272" s="83">
        <v>1367</v>
      </c>
      <c r="C1272" t="s">
        <v>1152</v>
      </c>
      <c r="D1272" s="83" t="s">
        <v>16</v>
      </c>
      <c r="E1272" s="83">
        <v>307.29000000000002</v>
      </c>
      <c r="F1272" s="83">
        <v>307.29000000000002</v>
      </c>
    </row>
    <row r="1273" spans="1:6" hidden="1" x14ac:dyDescent="0.25">
      <c r="A1273" t="s">
        <v>14</v>
      </c>
      <c r="B1273" s="83">
        <v>1380</v>
      </c>
      <c r="C1273" t="s">
        <v>1153</v>
      </c>
      <c r="D1273" s="83" t="s">
        <v>64</v>
      </c>
      <c r="E1273" s="83">
        <v>5.08</v>
      </c>
      <c r="F1273" s="83">
        <v>5.08</v>
      </c>
    </row>
    <row r="1274" spans="1:6" hidden="1" x14ac:dyDescent="0.25">
      <c r="A1274" t="s">
        <v>14</v>
      </c>
      <c r="B1274" s="83">
        <v>1375</v>
      </c>
      <c r="C1274" t="s">
        <v>1154</v>
      </c>
      <c r="D1274" s="83" t="s">
        <v>64</v>
      </c>
      <c r="E1274" s="83">
        <v>15.17</v>
      </c>
      <c r="F1274" s="83">
        <v>15.17</v>
      </c>
    </row>
    <row r="1275" spans="1:6" hidden="1" x14ac:dyDescent="0.25">
      <c r="A1275" t="s">
        <v>14</v>
      </c>
      <c r="B1275" s="83">
        <v>1379</v>
      </c>
      <c r="C1275" t="s">
        <v>1155</v>
      </c>
      <c r="D1275" s="83" t="s">
        <v>64</v>
      </c>
      <c r="E1275" s="83">
        <v>0.76</v>
      </c>
      <c r="F1275" s="83">
        <v>0.76</v>
      </c>
    </row>
    <row r="1276" spans="1:6" hidden="1" x14ac:dyDescent="0.25">
      <c r="A1276" t="s">
        <v>14</v>
      </c>
      <c r="B1276" s="83">
        <v>13284</v>
      </c>
      <c r="C1276" t="s">
        <v>1156</v>
      </c>
      <c r="D1276" s="83" t="s">
        <v>64</v>
      </c>
      <c r="E1276" s="83">
        <v>0.68</v>
      </c>
      <c r="F1276" s="83">
        <v>0.68</v>
      </c>
    </row>
    <row r="1277" spans="1:6" hidden="1" x14ac:dyDescent="0.25">
      <c r="A1277" t="s">
        <v>14</v>
      </c>
      <c r="B1277" s="83">
        <v>44528</v>
      </c>
      <c r="C1277" t="s">
        <v>1157</v>
      </c>
      <c r="D1277" s="83" t="s">
        <v>64</v>
      </c>
      <c r="E1277" s="83">
        <v>4.05</v>
      </c>
      <c r="F1277" s="83">
        <v>4.05</v>
      </c>
    </row>
    <row r="1278" spans="1:6" hidden="1" x14ac:dyDescent="0.25">
      <c r="A1278" t="s">
        <v>14</v>
      </c>
      <c r="B1278" s="83">
        <v>34753</v>
      </c>
      <c r="C1278" t="s">
        <v>1158</v>
      </c>
      <c r="D1278" s="83" t="s">
        <v>64</v>
      </c>
      <c r="E1278" s="83">
        <v>0.73</v>
      </c>
      <c r="F1278" s="83">
        <v>0.73</v>
      </c>
    </row>
    <row r="1279" spans="1:6" hidden="1" x14ac:dyDescent="0.25">
      <c r="A1279" t="s">
        <v>14</v>
      </c>
      <c r="B1279" s="83">
        <v>420</v>
      </c>
      <c r="C1279" t="s">
        <v>1159</v>
      </c>
      <c r="D1279" s="83" t="s">
        <v>16</v>
      </c>
    </row>
    <row r="1280" spans="1:6" hidden="1" x14ac:dyDescent="0.25">
      <c r="A1280" t="s">
        <v>14</v>
      </c>
      <c r="B1280" s="83">
        <v>12327</v>
      </c>
      <c r="C1280" t="s">
        <v>1160</v>
      </c>
      <c r="D1280" s="83" t="s">
        <v>16</v>
      </c>
    </row>
    <row r="1281" spans="1:6" hidden="1" x14ac:dyDescent="0.25">
      <c r="A1281" t="s">
        <v>14</v>
      </c>
      <c r="B1281" s="83">
        <v>36148</v>
      </c>
      <c r="C1281" t="s">
        <v>1161</v>
      </c>
      <c r="D1281" s="83" t="s">
        <v>16</v>
      </c>
      <c r="E1281" s="83">
        <v>152.52000000000001</v>
      </c>
      <c r="F1281" s="83">
        <v>152.52000000000001</v>
      </c>
    </row>
    <row r="1282" spans="1:6" hidden="1" x14ac:dyDescent="0.25">
      <c r="A1282" t="s">
        <v>14</v>
      </c>
      <c r="B1282" s="83">
        <v>12329</v>
      </c>
      <c r="C1282" t="s">
        <v>1162</v>
      </c>
      <c r="D1282" s="83" t="s">
        <v>64</v>
      </c>
      <c r="E1282" s="83">
        <v>136.04</v>
      </c>
      <c r="F1282" s="83">
        <v>136.04</v>
      </c>
    </row>
    <row r="1283" spans="1:6" hidden="1" x14ac:dyDescent="0.25">
      <c r="A1283" t="s">
        <v>14</v>
      </c>
      <c r="B1283" s="83">
        <v>1339</v>
      </c>
      <c r="C1283" t="s">
        <v>1163</v>
      </c>
      <c r="D1283" s="83" t="s">
        <v>64</v>
      </c>
    </row>
    <row r="1284" spans="1:6" hidden="1" x14ac:dyDescent="0.25">
      <c r="A1284" t="s">
        <v>14</v>
      </c>
      <c r="B1284" s="83">
        <v>44396</v>
      </c>
      <c r="C1284" t="s">
        <v>1164</v>
      </c>
      <c r="D1284" s="83" t="s">
        <v>64</v>
      </c>
      <c r="E1284" s="83">
        <v>48.36</v>
      </c>
      <c r="F1284" s="83">
        <v>48.36</v>
      </c>
    </row>
    <row r="1285" spans="1:6" hidden="1" x14ac:dyDescent="0.25">
      <c r="A1285" t="s">
        <v>14</v>
      </c>
      <c r="B1285" s="83">
        <v>44327</v>
      </c>
      <c r="C1285" t="s">
        <v>1165</v>
      </c>
      <c r="D1285" s="83" t="s">
        <v>66</v>
      </c>
      <c r="E1285" s="83">
        <v>164.48</v>
      </c>
      <c r="F1285" s="83">
        <v>164.48</v>
      </c>
    </row>
    <row r="1286" spans="1:6" hidden="1" x14ac:dyDescent="0.25">
      <c r="A1286" t="s">
        <v>14</v>
      </c>
      <c r="B1286" s="83">
        <v>37418</v>
      </c>
      <c r="C1286" t="s">
        <v>1166</v>
      </c>
      <c r="D1286" s="83" t="s">
        <v>16</v>
      </c>
      <c r="E1286" s="83">
        <v>25.11</v>
      </c>
      <c r="F1286" s="83">
        <v>25.11</v>
      </c>
    </row>
    <row r="1287" spans="1:6" hidden="1" x14ac:dyDescent="0.25">
      <c r="A1287" t="s">
        <v>14</v>
      </c>
      <c r="B1287" s="83">
        <v>37419</v>
      </c>
      <c r="C1287" t="s">
        <v>1167</v>
      </c>
      <c r="D1287" s="83" t="s">
        <v>16</v>
      </c>
      <c r="E1287" s="83">
        <v>25.79</v>
      </c>
      <c r="F1287" s="83">
        <v>25.79</v>
      </c>
    </row>
    <row r="1288" spans="1:6" hidden="1" x14ac:dyDescent="0.25">
      <c r="A1288" t="s">
        <v>14</v>
      </c>
      <c r="B1288" s="83">
        <v>1427</v>
      </c>
      <c r="C1288" t="s">
        <v>1168</v>
      </c>
      <c r="D1288" s="83" t="s">
        <v>16</v>
      </c>
      <c r="E1288" s="83">
        <v>22.86</v>
      </c>
      <c r="F1288" s="83">
        <v>22.86</v>
      </c>
    </row>
    <row r="1289" spans="1:6" hidden="1" x14ac:dyDescent="0.25">
      <c r="A1289" t="s">
        <v>14</v>
      </c>
      <c r="B1289" s="83">
        <v>1402</v>
      </c>
      <c r="C1289" t="s">
        <v>1169</v>
      </c>
      <c r="D1289" s="83" t="s">
        <v>16</v>
      </c>
      <c r="E1289" s="83">
        <v>7.91</v>
      </c>
      <c r="F1289" s="83">
        <v>7.91</v>
      </c>
    </row>
    <row r="1290" spans="1:6" hidden="1" x14ac:dyDescent="0.25">
      <c r="A1290" t="s">
        <v>14</v>
      </c>
      <c r="B1290" s="83">
        <v>1420</v>
      </c>
      <c r="C1290" t="s">
        <v>1170</v>
      </c>
      <c r="D1290" s="83" t="s">
        <v>16</v>
      </c>
      <c r="E1290" s="83">
        <v>10.17</v>
      </c>
      <c r="F1290" s="83">
        <v>10.17</v>
      </c>
    </row>
    <row r="1291" spans="1:6" hidden="1" x14ac:dyDescent="0.25">
      <c r="A1291" t="s">
        <v>14</v>
      </c>
      <c r="B1291" s="83">
        <v>1419</v>
      </c>
      <c r="C1291" t="s">
        <v>1171</v>
      </c>
      <c r="D1291" s="83" t="s">
        <v>16</v>
      </c>
      <c r="E1291" s="83">
        <v>12.29</v>
      </c>
      <c r="F1291" s="83">
        <v>12.29</v>
      </c>
    </row>
    <row r="1292" spans="1:6" hidden="1" x14ac:dyDescent="0.25">
      <c r="A1292" t="s">
        <v>14</v>
      </c>
      <c r="B1292" s="83">
        <v>1414</v>
      </c>
      <c r="C1292" t="s">
        <v>1172</v>
      </c>
      <c r="D1292" s="83" t="s">
        <v>16</v>
      </c>
      <c r="E1292" s="83">
        <v>12.02</v>
      </c>
      <c r="F1292" s="83">
        <v>12.02</v>
      </c>
    </row>
    <row r="1293" spans="1:6" hidden="1" x14ac:dyDescent="0.25">
      <c r="A1293" t="s">
        <v>14</v>
      </c>
      <c r="B1293" s="83">
        <v>1413</v>
      </c>
      <c r="C1293" t="s">
        <v>1173</v>
      </c>
      <c r="D1293" s="83" t="s">
        <v>16</v>
      </c>
      <c r="E1293" s="83">
        <v>17.760000000000002</v>
      </c>
      <c r="F1293" s="83">
        <v>17.760000000000002</v>
      </c>
    </row>
    <row r="1294" spans="1:6" hidden="1" x14ac:dyDescent="0.25">
      <c r="A1294" t="s">
        <v>14</v>
      </c>
      <c r="B1294" s="83">
        <v>1412</v>
      </c>
      <c r="C1294" t="s">
        <v>1174</v>
      </c>
      <c r="D1294" s="83" t="s">
        <v>16</v>
      </c>
      <c r="E1294" s="83">
        <v>15.04</v>
      </c>
      <c r="F1294" s="83">
        <v>15.04</v>
      </c>
    </row>
    <row r="1295" spans="1:6" hidden="1" x14ac:dyDescent="0.25">
      <c r="A1295" t="s">
        <v>14</v>
      </c>
      <c r="B1295" s="83">
        <v>1406</v>
      </c>
      <c r="C1295" t="s">
        <v>1175</v>
      </c>
      <c r="D1295" s="83" t="s">
        <v>16</v>
      </c>
      <c r="E1295" s="83">
        <v>18.149999999999999</v>
      </c>
      <c r="F1295" s="83">
        <v>18.149999999999999</v>
      </c>
    </row>
    <row r="1296" spans="1:6" hidden="1" x14ac:dyDescent="0.25">
      <c r="A1296" t="s">
        <v>14</v>
      </c>
      <c r="B1296" s="83">
        <v>45237</v>
      </c>
      <c r="C1296" t="s">
        <v>28358</v>
      </c>
      <c r="D1296" s="83" t="s">
        <v>16</v>
      </c>
      <c r="E1296" s="83">
        <v>23.76</v>
      </c>
      <c r="F1296" s="83">
        <v>23.76</v>
      </c>
    </row>
    <row r="1297" spans="1:6" hidden="1" x14ac:dyDescent="0.25">
      <c r="A1297" t="s">
        <v>14</v>
      </c>
      <c r="B1297" s="83">
        <v>11281</v>
      </c>
      <c r="C1297" t="s">
        <v>1176</v>
      </c>
      <c r="D1297" s="83" t="s">
        <v>16</v>
      </c>
      <c r="E1297" s="83">
        <v>9900</v>
      </c>
      <c r="F1297" s="83">
        <v>9900</v>
      </c>
    </row>
    <row r="1298" spans="1:6" hidden="1" x14ac:dyDescent="0.25">
      <c r="A1298" t="s">
        <v>14</v>
      </c>
      <c r="B1298" s="83">
        <v>1442</v>
      </c>
      <c r="C1298" t="s">
        <v>1177</v>
      </c>
      <c r="D1298" s="83" t="s">
        <v>16</v>
      </c>
      <c r="E1298" s="83">
        <v>8310.9699999999993</v>
      </c>
      <c r="F1298" s="83">
        <v>8310.9699999999993</v>
      </c>
    </row>
    <row r="1299" spans="1:6" hidden="1" x14ac:dyDescent="0.25">
      <c r="A1299" t="s">
        <v>14</v>
      </c>
      <c r="B1299" s="83">
        <v>13457</v>
      </c>
      <c r="C1299" t="s">
        <v>1178</v>
      </c>
      <c r="D1299" s="83" t="s">
        <v>16</v>
      </c>
      <c r="E1299" s="83">
        <v>7173.91</v>
      </c>
      <c r="F1299" s="83">
        <v>7173.91</v>
      </c>
    </row>
    <row r="1300" spans="1:6" hidden="1" x14ac:dyDescent="0.25">
      <c r="A1300" t="s">
        <v>14</v>
      </c>
      <c r="B1300" s="83">
        <v>40699</v>
      </c>
      <c r="C1300" t="s">
        <v>1179</v>
      </c>
      <c r="D1300" s="83" t="s">
        <v>16</v>
      </c>
      <c r="E1300" s="83">
        <v>5545.7</v>
      </c>
      <c r="F1300" s="83">
        <v>5545.7</v>
      </c>
    </row>
    <row r="1301" spans="1:6" hidden="1" x14ac:dyDescent="0.25">
      <c r="A1301" t="s">
        <v>14</v>
      </c>
      <c r="B1301" s="83">
        <v>40701</v>
      </c>
      <c r="C1301" t="s">
        <v>1180</v>
      </c>
      <c r="D1301" s="83" t="s">
        <v>16</v>
      </c>
      <c r="E1301" s="83">
        <v>98055.69</v>
      </c>
      <c r="F1301" s="83">
        <v>98055.69</v>
      </c>
    </row>
    <row r="1302" spans="1:6" hidden="1" x14ac:dyDescent="0.25">
      <c r="A1302" t="s">
        <v>14</v>
      </c>
      <c r="B1302" s="83">
        <v>40700</v>
      </c>
      <c r="C1302" t="s">
        <v>1181</v>
      </c>
      <c r="D1302" s="83" t="s">
        <v>16</v>
      </c>
      <c r="E1302" s="83">
        <v>12909.68</v>
      </c>
      <c r="F1302" s="83">
        <v>12909.68</v>
      </c>
    </row>
    <row r="1303" spans="1:6" hidden="1" x14ac:dyDescent="0.25">
      <c r="A1303" t="s">
        <v>14</v>
      </c>
      <c r="B1303" s="83">
        <v>13458</v>
      </c>
      <c r="C1303" t="s">
        <v>1182</v>
      </c>
      <c r="D1303" s="83" t="s">
        <v>16</v>
      </c>
      <c r="E1303" s="83">
        <v>12267.39</v>
      </c>
      <c r="F1303" s="83">
        <v>12267.39</v>
      </c>
    </row>
    <row r="1304" spans="1:6" hidden="1" x14ac:dyDescent="0.25">
      <c r="A1304" t="s">
        <v>14</v>
      </c>
      <c r="B1304" s="83">
        <v>11134</v>
      </c>
      <c r="C1304" t="s">
        <v>1183</v>
      </c>
      <c r="D1304" s="83" t="s">
        <v>416</v>
      </c>
      <c r="E1304" s="83">
        <v>73.17</v>
      </c>
      <c r="F1304" s="83">
        <v>73.17</v>
      </c>
    </row>
    <row r="1305" spans="1:6" hidden="1" x14ac:dyDescent="0.25">
      <c r="A1305" t="s">
        <v>14</v>
      </c>
      <c r="B1305" s="83">
        <v>11135</v>
      </c>
      <c r="C1305" t="s">
        <v>1184</v>
      </c>
      <c r="D1305" s="83" t="s">
        <v>416</v>
      </c>
      <c r="E1305" s="83">
        <v>79</v>
      </c>
      <c r="F1305" s="83">
        <v>79</v>
      </c>
    </row>
    <row r="1306" spans="1:6" hidden="1" x14ac:dyDescent="0.25">
      <c r="A1306" t="s">
        <v>14</v>
      </c>
      <c r="B1306" s="83">
        <v>11136</v>
      </c>
      <c r="C1306" t="s">
        <v>1185</v>
      </c>
      <c r="D1306" s="83" t="s">
        <v>416</v>
      </c>
      <c r="E1306" s="83">
        <v>90.45</v>
      </c>
      <c r="F1306" s="83">
        <v>90.45</v>
      </c>
    </row>
    <row r="1307" spans="1:6" hidden="1" x14ac:dyDescent="0.25">
      <c r="A1307" t="s">
        <v>14</v>
      </c>
      <c r="B1307" s="83">
        <v>34743</v>
      </c>
      <c r="C1307" t="s">
        <v>1186</v>
      </c>
      <c r="D1307" s="83" t="s">
        <v>416</v>
      </c>
      <c r="E1307" s="83">
        <v>109.14</v>
      </c>
      <c r="F1307" s="83">
        <v>109.14</v>
      </c>
    </row>
    <row r="1308" spans="1:6" hidden="1" x14ac:dyDescent="0.25">
      <c r="A1308" t="s">
        <v>14</v>
      </c>
      <c r="B1308" s="83">
        <v>11137</v>
      </c>
      <c r="C1308" t="s">
        <v>1187</v>
      </c>
      <c r="D1308" s="83" t="s">
        <v>416</v>
      </c>
      <c r="E1308" s="83">
        <v>123.96</v>
      </c>
      <c r="F1308" s="83">
        <v>123.96</v>
      </c>
    </row>
    <row r="1309" spans="1:6" hidden="1" x14ac:dyDescent="0.25">
      <c r="A1309" t="s">
        <v>14</v>
      </c>
      <c r="B1309" s="83">
        <v>34745</v>
      </c>
      <c r="C1309" t="s">
        <v>1188</v>
      </c>
      <c r="D1309" s="83" t="s">
        <v>416</v>
      </c>
      <c r="E1309" s="83">
        <v>147.41</v>
      </c>
      <c r="F1309" s="83">
        <v>147.41</v>
      </c>
    </row>
    <row r="1310" spans="1:6" hidden="1" x14ac:dyDescent="0.25">
      <c r="A1310" t="s">
        <v>14</v>
      </c>
      <c r="B1310" s="83">
        <v>34746</v>
      </c>
      <c r="C1310" t="s">
        <v>1189</v>
      </c>
      <c r="D1310" s="83" t="s">
        <v>416</v>
      </c>
      <c r="E1310" s="83">
        <v>40.200000000000003</v>
      </c>
      <c r="F1310" s="83">
        <v>40.200000000000003</v>
      </c>
    </row>
    <row r="1311" spans="1:6" hidden="1" x14ac:dyDescent="0.25">
      <c r="A1311" t="s">
        <v>14</v>
      </c>
      <c r="B1311" s="83">
        <v>1360</v>
      </c>
      <c r="C1311" t="s">
        <v>1190</v>
      </c>
      <c r="D1311" s="83" t="s">
        <v>416</v>
      </c>
      <c r="E1311" s="83">
        <v>46.9</v>
      </c>
      <c r="F1311" s="83">
        <v>46.9</v>
      </c>
    </row>
    <row r="1312" spans="1:6" hidden="1" x14ac:dyDescent="0.25">
      <c r="A1312" t="s">
        <v>14</v>
      </c>
      <c r="B1312" s="83">
        <v>36524</v>
      </c>
      <c r="C1312" t="s">
        <v>1191</v>
      </c>
      <c r="D1312" s="83" t="s">
        <v>16</v>
      </c>
    </row>
    <row r="1313" spans="1:6" hidden="1" x14ac:dyDescent="0.25">
      <c r="A1313" t="s">
        <v>14</v>
      </c>
      <c r="B1313" s="83">
        <v>45300</v>
      </c>
      <c r="C1313" t="s">
        <v>39078</v>
      </c>
      <c r="D1313" s="83" t="s">
        <v>16</v>
      </c>
      <c r="E1313" s="83">
        <v>2795.73</v>
      </c>
      <c r="F1313" s="83">
        <v>2795.73</v>
      </c>
    </row>
    <row r="1314" spans="1:6" hidden="1" x14ac:dyDescent="0.25">
      <c r="A1314" t="s">
        <v>14</v>
      </c>
      <c r="B1314" s="83">
        <v>36526</v>
      </c>
      <c r="C1314" t="s">
        <v>1192</v>
      </c>
      <c r="D1314" s="83" t="s">
        <v>16</v>
      </c>
    </row>
    <row r="1315" spans="1:6" hidden="1" x14ac:dyDescent="0.25">
      <c r="A1315" t="s">
        <v>14</v>
      </c>
      <c r="B1315" s="83">
        <v>36523</v>
      </c>
      <c r="C1315" t="s">
        <v>1193</v>
      </c>
      <c r="D1315" s="83" t="s">
        <v>16</v>
      </c>
    </row>
    <row r="1316" spans="1:6" hidden="1" x14ac:dyDescent="0.25">
      <c r="A1316" t="s">
        <v>14</v>
      </c>
      <c r="B1316" s="83">
        <v>36527</v>
      </c>
      <c r="C1316" t="s">
        <v>1194</v>
      </c>
      <c r="D1316" s="83" t="s">
        <v>16</v>
      </c>
    </row>
    <row r="1317" spans="1:6" hidden="1" x14ac:dyDescent="0.25">
      <c r="A1317" t="s">
        <v>14</v>
      </c>
      <c r="B1317" s="83">
        <v>38642</v>
      </c>
      <c r="C1317" t="s">
        <v>1195</v>
      </c>
      <c r="D1317" s="83" t="s">
        <v>16</v>
      </c>
    </row>
    <row r="1318" spans="1:6" hidden="1" x14ac:dyDescent="0.25">
      <c r="A1318" t="s">
        <v>14</v>
      </c>
      <c r="B1318" s="83">
        <v>36522</v>
      </c>
      <c r="C1318" t="s">
        <v>1196</v>
      </c>
      <c r="D1318" s="83" t="s">
        <v>16</v>
      </c>
    </row>
    <row r="1319" spans="1:6" hidden="1" x14ac:dyDescent="0.25">
      <c r="A1319" t="s">
        <v>14</v>
      </c>
      <c r="B1319" s="83">
        <v>36525</v>
      </c>
      <c r="C1319" t="s">
        <v>1197</v>
      </c>
      <c r="D1319" s="83" t="s">
        <v>16</v>
      </c>
    </row>
    <row r="1320" spans="1:6" hidden="1" x14ac:dyDescent="0.25">
      <c r="A1320" t="s">
        <v>14</v>
      </c>
      <c r="B1320" s="83">
        <v>13803</v>
      </c>
      <c r="C1320" t="s">
        <v>1198</v>
      </c>
      <c r="D1320" s="83" t="s">
        <v>16</v>
      </c>
    </row>
    <row r="1321" spans="1:6" hidden="1" x14ac:dyDescent="0.25">
      <c r="A1321" t="s">
        <v>14</v>
      </c>
      <c r="B1321" s="83">
        <v>34348</v>
      </c>
      <c r="C1321" t="s">
        <v>1199</v>
      </c>
      <c r="D1321" s="83" t="s">
        <v>60</v>
      </c>
      <c r="E1321" s="83">
        <v>21.47</v>
      </c>
      <c r="F1321" s="83">
        <v>21.47</v>
      </c>
    </row>
    <row r="1322" spans="1:6" hidden="1" x14ac:dyDescent="0.25">
      <c r="A1322" t="s">
        <v>14</v>
      </c>
      <c r="B1322" s="83">
        <v>34347</v>
      </c>
      <c r="C1322" t="s">
        <v>1200</v>
      </c>
      <c r="D1322" s="83" t="s">
        <v>60</v>
      </c>
      <c r="E1322" s="83">
        <v>15.35</v>
      </c>
      <c r="F1322" s="83">
        <v>15.35</v>
      </c>
    </row>
    <row r="1323" spans="1:6" hidden="1" x14ac:dyDescent="0.25">
      <c r="A1323" t="s">
        <v>14</v>
      </c>
      <c r="B1323" s="83">
        <v>11146</v>
      </c>
      <c r="C1323" t="s">
        <v>1201</v>
      </c>
      <c r="D1323" s="83" t="s">
        <v>162</v>
      </c>
      <c r="E1323" s="83">
        <v>585.13</v>
      </c>
      <c r="F1323" s="83">
        <v>585.13</v>
      </c>
    </row>
    <row r="1324" spans="1:6" hidden="1" x14ac:dyDescent="0.25">
      <c r="A1324" t="s">
        <v>14</v>
      </c>
      <c r="B1324" s="83">
        <v>11147</v>
      </c>
      <c r="C1324" t="s">
        <v>1202</v>
      </c>
      <c r="D1324" s="83" t="s">
        <v>162</v>
      </c>
      <c r="E1324" s="83">
        <v>608.03</v>
      </c>
      <c r="F1324" s="83">
        <v>608.03</v>
      </c>
    </row>
    <row r="1325" spans="1:6" hidden="1" x14ac:dyDescent="0.25">
      <c r="A1325" t="s">
        <v>14</v>
      </c>
      <c r="B1325" s="83">
        <v>34872</v>
      </c>
      <c r="C1325" t="s">
        <v>1203</v>
      </c>
      <c r="D1325" s="83" t="s">
        <v>162</v>
      </c>
      <c r="E1325" s="83">
        <v>614.85</v>
      </c>
      <c r="F1325" s="83">
        <v>614.85</v>
      </c>
    </row>
    <row r="1326" spans="1:6" hidden="1" x14ac:dyDescent="0.25">
      <c r="A1326" t="s">
        <v>14</v>
      </c>
      <c r="B1326" s="83">
        <v>34491</v>
      </c>
      <c r="C1326" t="s">
        <v>1204</v>
      </c>
      <c r="D1326" s="83" t="s">
        <v>162</v>
      </c>
      <c r="E1326" s="83">
        <v>632.66999999999996</v>
      </c>
      <c r="F1326" s="83">
        <v>632.66999999999996</v>
      </c>
    </row>
    <row r="1327" spans="1:6" hidden="1" x14ac:dyDescent="0.25">
      <c r="A1327" t="s">
        <v>14</v>
      </c>
      <c r="B1327" s="83">
        <v>34770</v>
      </c>
      <c r="C1327" t="s">
        <v>1205</v>
      </c>
      <c r="D1327" s="83" t="s">
        <v>1206</v>
      </c>
      <c r="E1327" s="83">
        <v>706.24</v>
      </c>
      <c r="F1327" s="83">
        <v>706.24</v>
      </c>
    </row>
    <row r="1328" spans="1:6" hidden="1" x14ac:dyDescent="0.25">
      <c r="A1328" t="s">
        <v>14</v>
      </c>
      <c r="B1328" s="83">
        <v>1518</v>
      </c>
      <c r="C1328" t="s">
        <v>1207</v>
      </c>
      <c r="D1328" s="83" t="s">
        <v>1206</v>
      </c>
      <c r="E1328" s="83">
        <v>720</v>
      </c>
      <c r="F1328" s="83">
        <v>720</v>
      </c>
    </row>
    <row r="1329" spans="1:6" hidden="1" x14ac:dyDescent="0.25">
      <c r="A1329" t="s">
        <v>14</v>
      </c>
      <c r="B1329" s="83">
        <v>41965</v>
      </c>
      <c r="C1329" t="s">
        <v>1208</v>
      </c>
      <c r="D1329" s="83" t="s">
        <v>1206</v>
      </c>
      <c r="E1329" s="83">
        <v>631.32000000000005</v>
      </c>
      <c r="F1329" s="83">
        <v>631.32000000000005</v>
      </c>
    </row>
    <row r="1330" spans="1:6" hidden="1" x14ac:dyDescent="0.25">
      <c r="A1330" t="s">
        <v>14</v>
      </c>
      <c r="B1330" s="83">
        <v>1524</v>
      </c>
      <c r="C1330" t="s">
        <v>1209</v>
      </c>
      <c r="D1330" s="83" t="s">
        <v>162</v>
      </c>
      <c r="E1330" s="83">
        <v>561.39</v>
      </c>
      <c r="F1330" s="83">
        <v>561.39</v>
      </c>
    </row>
    <row r="1331" spans="1:6" hidden="1" x14ac:dyDescent="0.25">
      <c r="A1331" t="s">
        <v>14</v>
      </c>
      <c r="B1331" s="83">
        <v>34492</v>
      </c>
      <c r="C1331" t="s">
        <v>1210</v>
      </c>
      <c r="D1331" s="83" t="s">
        <v>162</v>
      </c>
      <c r="E1331" s="83">
        <v>520</v>
      </c>
      <c r="F1331" s="83">
        <v>520</v>
      </c>
    </row>
    <row r="1332" spans="1:6" hidden="1" x14ac:dyDescent="0.25">
      <c r="A1332" t="s">
        <v>14</v>
      </c>
      <c r="B1332" s="83">
        <v>38404</v>
      </c>
      <c r="C1332" t="s">
        <v>1211</v>
      </c>
      <c r="D1332" s="83" t="s">
        <v>162</v>
      </c>
      <c r="E1332" s="83">
        <v>538.62</v>
      </c>
      <c r="F1332" s="83">
        <v>538.62</v>
      </c>
    </row>
    <row r="1333" spans="1:6" hidden="1" x14ac:dyDescent="0.25">
      <c r="A1333" t="s">
        <v>14</v>
      </c>
      <c r="B1333" s="83">
        <v>39849</v>
      </c>
      <c r="C1333" t="s">
        <v>1212</v>
      </c>
      <c r="D1333" s="83" t="s">
        <v>162</v>
      </c>
      <c r="E1333" s="83">
        <v>617.26</v>
      </c>
      <c r="F1333" s="83">
        <v>617.26</v>
      </c>
    </row>
    <row r="1334" spans="1:6" hidden="1" x14ac:dyDescent="0.25">
      <c r="A1334" t="s">
        <v>14</v>
      </c>
      <c r="B1334" s="83">
        <v>38464</v>
      </c>
      <c r="C1334" t="s">
        <v>1213</v>
      </c>
      <c r="D1334" s="83" t="s">
        <v>162</v>
      </c>
      <c r="E1334" s="83">
        <v>626.22</v>
      </c>
      <c r="F1334" s="83">
        <v>626.22</v>
      </c>
    </row>
    <row r="1335" spans="1:6" hidden="1" x14ac:dyDescent="0.25">
      <c r="A1335" t="s">
        <v>14</v>
      </c>
      <c r="B1335" s="83">
        <v>1527</v>
      </c>
      <c r="C1335" t="s">
        <v>1214</v>
      </c>
      <c r="D1335" s="83" t="s">
        <v>162</v>
      </c>
      <c r="E1335" s="83">
        <v>579.21</v>
      </c>
      <c r="F1335" s="83">
        <v>579.21</v>
      </c>
    </row>
    <row r="1336" spans="1:6" hidden="1" x14ac:dyDescent="0.25">
      <c r="A1336" t="s">
        <v>14</v>
      </c>
      <c r="B1336" s="83">
        <v>34493</v>
      </c>
      <c r="C1336" t="s">
        <v>1215</v>
      </c>
      <c r="D1336" s="83" t="s">
        <v>162</v>
      </c>
      <c r="E1336" s="83">
        <v>534.65</v>
      </c>
      <c r="F1336" s="83">
        <v>534.65</v>
      </c>
    </row>
    <row r="1337" spans="1:6" hidden="1" x14ac:dyDescent="0.25">
      <c r="A1337" t="s">
        <v>14</v>
      </c>
      <c r="B1337" s="83">
        <v>38405</v>
      </c>
      <c r="C1337" t="s">
        <v>1216</v>
      </c>
      <c r="D1337" s="83" t="s">
        <v>162</v>
      </c>
      <c r="E1337" s="83">
        <v>555.23</v>
      </c>
      <c r="F1337" s="83">
        <v>555.23</v>
      </c>
    </row>
    <row r="1338" spans="1:6" hidden="1" x14ac:dyDescent="0.25">
      <c r="A1338" t="s">
        <v>14</v>
      </c>
      <c r="B1338" s="83">
        <v>38408</v>
      </c>
      <c r="C1338" t="s">
        <v>1217</v>
      </c>
      <c r="D1338" s="83" t="s">
        <v>162</v>
      </c>
      <c r="E1338" s="83">
        <v>614.58000000000004</v>
      </c>
      <c r="F1338" s="83">
        <v>614.58000000000004</v>
      </c>
    </row>
    <row r="1339" spans="1:6" hidden="1" x14ac:dyDescent="0.25">
      <c r="A1339" t="s">
        <v>14</v>
      </c>
      <c r="B1339" s="83">
        <v>1525</v>
      </c>
      <c r="C1339" t="s">
        <v>1218</v>
      </c>
      <c r="D1339" s="83" t="s">
        <v>162</v>
      </c>
      <c r="E1339" s="83">
        <v>597.03</v>
      </c>
      <c r="F1339" s="83">
        <v>597.03</v>
      </c>
    </row>
    <row r="1340" spans="1:6" hidden="1" x14ac:dyDescent="0.25">
      <c r="A1340" t="s">
        <v>14</v>
      </c>
      <c r="B1340" s="83">
        <v>34494</v>
      </c>
      <c r="C1340" t="s">
        <v>1219</v>
      </c>
      <c r="D1340" s="83" t="s">
        <v>162</v>
      </c>
      <c r="E1340" s="83">
        <v>552.48</v>
      </c>
      <c r="F1340" s="83">
        <v>552.48</v>
      </c>
    </row>
    <row r="1341" spans="1:6" hidden="1" x14ac:dyDescent="0.25">
      <c r="A1341" t="s">
        <v>14</v>
      </c>
      <c r="B1341" s="83">
        <v>38406</v>
      </c>
      <c r="C1341" t="s">
        <v>1220</v>
      </c>
      <c r="D1341" s="83" t="s">
        <v>162</v>
      </c>
      <c r="E1341" s="83">
        <v>586.28</v>
      </c>
      <c r="F1341" s="83">
        <v>586.28</v>
      </c>
    </row>
    <row r="1342" spans="1:6" hidden="1" x14ac:dyDescent="0.25">
      <c r="A1342" t="s">
        <v>14</v>
      </c>
      <c r="B1342" s="83">
        <v>38409</v>
      </c>
      <c r="C1342" t="s">
        <v>1221</v>
      </c>
      <c r="D1342" s="83" t="s">
        <v>162</v>
      </c>
      <c r="E1342" s="83">
        <v>618.77</v>
      </c>
      <c r="F1342" s="83">
        <v>618.77</v>
      </c>
    </row>
    <row r="1343" spans="1:6" hidden="1" x14ac:dyDescent="0.25">
      <c r="A1343" t="s">
        <v>14</v>
      </c>
      <c r="B1343" s="83">
        <v>43360</v>
      </c>
      <c r="C1343" t="s">
        <v>1222</v>
      </c>
      <c r="D1343" s="83" t="s">
        <v>162</v>
      </c>
      <c r="E1343" s="83">
        <v>645.20000000000005</v>
      </c>
      <c r="F1343" s="83">
        <v>645.20000000000005</v>
      </c>
    </row>
    <row r="1344" spans="1:6" hidden="1" x14ac:dyDescent="0.25">
      <c r="A1344" t="s">
        <v>14</v>
      </c>
      <c r="B1344" s="83">
        <v>11145</v>
      </c>
      <c r="C1344" t="s">
        <v>1223</v>
      </c>
      <c r="D1344" s="83" t="s">
        <v>162</v>
      </c>
      <c r="E1344" s="83">
        <v>614.85</v>
      </c>
      <c r="F1344" s="83">
        <v>614.85</v>
      </c>
    </row>
    <row r="1345" spans="1:6" hidden="1" x14ac:dyDescent="0.25">
      <c r="A1345" t="s">
        <v>14</v>
      </c>
      <c r="B1345" s="83">
        <v>34495</v>
      </c>
      <c r="C1345" t="s">
        <v>1224</v>
      </c>
      <c r="D1345" s="83" t="s">
        <v>162</v>
      </c>
      <c r="E1345" s="83">
        <v>570.29999999999995</v>
      </c>
      <c r="F1345" s="83">
        <v>570.29999999999995</v>
      </c>
    </row>
    <row r="1346" spans="1:6" hidden="1" x14ac:dyDescent="0.25">
      <c r="A1346" t="s">
        <v>14</v>
      </c>
      <c r="B1346" s="83">
        <v>34479</v>
      </c>
      <c r="C1346" t="s">
        <v>1225</v>
      </c>
      <c r="D1346" s="83" t="s">
        <v>162</v>
      </c>
      <c r="E1346" s="83">
        <v>632.66999999999996</v>
      </c>
      <c r="F1346" s="83">
        <v>632.66999999999996</v>
      </c>
    </row>
    <row r="1347" spans="1:6" hidden="1" x14ac:dyDescent="0.25">
      <c r="A1347" t="s">
        <v>14</v>
      </c>
      <c r="B1347" s="83">
        <v>34496</v>
      </c>
      <c r="C1347" t="s">
        <v>1226</v>
      </c>
      <c r="D1347" s="83" t="s">
        <v>162</v>
      </c>
      <c r="E1347" s="83">
        <v>594.91999999999996</v>
      </c>
      <c r="F1347" s="83">
        <v>594.91999999999996</v>
      </c>
    </row>
    <row r="1348" spans="1:6" hidden="1" x14ac:dyDescent="0.25">
      <c r="A1348" t="s">
        <v>14</v>
      </c>
      <c r="B1348" s="83">
        <v>34481</v>
      </c>
      <c r="C1348" t="s">
        <v>1227</v>
      </c>
      <c r="D1348" s="83" t="s">
        <v>162</v>
      </c>
      <c r="E1348" s="83">
        <v>661.07</v>
      </c>
      <c r="F1348" s="83">
        <v>661.07</v>
      </c>
    </row>
    <row r="1349" spans="1:6" hidden="1" x14ac:dyDescent="0.25">
      <c r="A1349" t="s">
        <v>14</v>
      </c>
      <c r="B1349" s="83">
        <v>34483</v>
      </c>
      <c r="C1349" t="s">
        <v>1228</v>
      </c>
      <c r="D1349" s="83" t="s">
        <v>162</v>
      </c>
      <c r="E1349" s="83">
        <v>706.3</v>
      </c>
      <c r="F1349" s="83">
        <v>706.3</v>
      </c>
    </row>
    <row r="1350" spans="1:6" hidden="1" x14ac:dyDescent="0.25">
      <c r="A1350" t="s">
        <v>14</v>
      </c>
      <c r="B1350" s="83">
        <v>34485</v>
      </c>
      <c r="C1350" t="s">
        <v>1229</v>
      </c>
      <c r="D1350" s="83" t="s">
        <v>162</v>
      </c>
      <c r="E1350" s="83">
        <v>755.31</v>
      </c>
      <c r="F1350" s="83">
        <v>755.31</v>
      </c>
    </row>
    <row r="1351" spans="1:6" hidden="1" x14ac:dyDescent="0.25">
      <c r="A1351" t="s">
        <v>14</v>
      </c>
      <c r="B1351" s="83">
        <v>14041</v>
      </c>
      <c r="C1351" t="s">
        <v>1230</v>
      </c>
      <c r="D1351" s="83" t="s">
        <v>162</v>
      </c>
      <c r="E1351" s="83">
        <v>490.99</v>
      </c>
      <c r="F1351" s="83">
        <v>490.99</v>
      </c>
    </row>
    <row r="1352" spans="1:6" hidden="1" x14ac:dyDescent="0.25">
      <c r="A1352" t="s">
        <v>14</v>
      </c>
      <c r="B1352" s="83">
        <v>1523</v>
      </c>
      <c r="C1352" t="s">
        <v>1231</v>
      </c>
      <c r="D1352" s="83" t="s">
        <v>162</v>
      </c>
      <c r="E1352" s="83">
        <v>499.01</v>
      </c>
      <c r="F1352" s="83">
        <v>499.01</v>
      </c>
    </row>
    <row r="1353" spans="1:6" hidden="1" x14ac:dyDescent="0.25">
      <c r="A1353" t="s">
        <v>14</v>
      </c>
      <c r="B1353" s="83">
        <v>14054</v>
      </c>
      <c r="C1353" t="s">
        <v>1232</v>
      </c>
      <c r="D1353" s="83" t="s">
        <v>16</v>
      </c>
      <c r="E1353" s="83">
        <v>22.84</v>
      </c>
      <c r="F1353" s="83">
        <v>22.84</v>
      </c>
    </row>
    <row r="1354" spans="1:6" hidden="1" x14ac:dyDescent="0.25">
      <c r="A1354" t="s">
        <v>14</v>
      </c>
      <c r="B1354" s="83">
        <v>14052</v>
      </c>
      <c r="C1354" t="s">
        <v>1233</v>
      </c>
      <c r="D1354" s="83" t="s">
        <v>16</v>
      </c>
      <c r="E1354" s="83">
        <v>17.57</v>
      </c>
      <c r="F1354" s="83">
        <v>17.57</v>
      </c>
    </row>
    <row r="1355" spans="1:6" hidden="1" x14ac:dyDescent="0.25">
      <c r="A1355" t="s">
        <v>14</v>
      </c>
      <c r="B1355" s="83">
        <v>14053</v>
      </c>
      <c r="C1355" t="s">
        <v>1234</v>
      </c>
      <c r="D1355" s="83" t="s">
        <v>16</v>
      </c>
      <c r="E1355" s="83">
        <v>17.829999999999998</v>
      </c>
      <c r="F1355" s="83">
        <v>17.829999999999998</v>
      </c>
    </row>
    <row r="1356" spans="1:6" hidden="1" x14ac:dyDescent="0.25">
      <c r="A1356" t="s">
        <v>14</v>
      </c>
      <c r="B1356" s="83">
        <v>2560</v>
      </c>
      <c r="C1356" t="s">
        <v>1235</v>
      </c>
      <c r="D1356" s="83" t="s">
        <v>16</v>
      </c>
      <c r="E1356" s="83">
        <v>23.63</v>
      </c>
      <c r="F1356" s="83">
        <v>23.63</v>
      </c>
    </row>
    <row r="1357" spans="1:6" hidden="1" x14ac:dyDescent="0.25">
      <c r="A1357" t="s">
        <v>14</v>
      </c>
      <c r="B1357" s="83">
        <v>2558</v>
      </c>
      <c r="C1357" t="s">
        <v>1236</v>
      </c>
      <c r="D1357" s="83" t="s">
        <v>16</v>
      </c>
      <c r="E1357" s="83">
        <v>13.43</v>
      </c>
      <c r="F1357" s="83">
        <v>13.43</v>
      </c>
    </row>
    <row r="1358" spans="1:6" hidden="1" x14ac:dyDescent="0.25">
      <c r="A1358" t="s">
        <v>14</v>
      </c>
      <c r="B1358" s="83">
        <v>2559</v>
      </c>
      <c r="C1358" t="s">
        <v>1237</v>
      </c>
      <c r="D1358" s="83" t="s">
        <v>16</v>
      </c>
      <c r="E1358" s="83">
        <v>18.899999999999999</v>
      </c>
      <c r="F1358" s="83">
        <v>18.899999999999999</v>
      </c>
    </row>
    <row r="1359" spans="1:6" hidden="1" x14ac:dyDescent="0.25">
      <c r="A1359" t="s">
        <v>14</v>
      </c>
      <c r="B1359" s="83">
        <v>2592</v>
      </c>
      <c r="C1359" t="s">
        <v>1238</v>
      </c>
      <c r="D1359" s="83" t="s">
        <v>16</v>
      </c>
      <c r="E1359" s="83">
        <v>313.32</v>
      </c>
      <c r="F1359" s="83">
        <v>313.32</v>
      </c>
    </row>
    <row r="1360" spans="1:6" hidden="1" x14ac:dyDescent="0.25">
      <c r="A1360" t="s">
        <v>14</v>
      </c>
      <c r="B1360" s="83">
        <v>2589</v>
      </c>
      <c r="C1360" t="s">
        <v>1239</v>
      </c>
      <c r="D1360" s="83" t="s">
        <v>16</v>
      </c>
      <c r="E1360" s="83">
        <v>41.91</v>
      </c>
      <c r="F1360" s="83">
        <v>41.91</v>
      </c>
    </row>
    <row r="1361" spans="1:6" hidden="1" x14ac:dyDescent="0.25">
      <c r="A1361" t="s">
        <v>14</v>
      </c>
      <c r="B1361" s="83">
        <v>2566</v>
      </c>
      <c r="C1361" t="s">
        <v>1240</v>
      </c>
      <c r="D1361" s="83" t="s">
        <v>16</v>
      </c>
      <c r="E1361" s="83">
        <v>31.53</v>
      </c>
      <c r="F1361" s="83">
        <v>31.53</v>
      </c>
    </row>
    <row r="1362" spans="1:6" hidden="1" x14ac:dyDescent="0.25">
      <c r="A1362" t="s">
        <v>14</v>
      </c>
      <c r="B1362" s="83">
        <v>2590</v>
      </c>
      <c r="C1362" t="s">
        <v>1241</v>
      </c>
      <c r="D1362" s="83" t="s">
        <v>16</v>
      </c>
      <c r="E1362" s="83">
        <v>25.72</v>
      </c>
      <c r="F1362" s="83">
        <v>25.72</v>
      </c>
    </row>
    <row r="1363" spans="1:6" hidden="1" x14ac:dyDescent="0.25">
      <c r="A1363" t="s">
        <v>14</v>
      </c>
      <c r="B1363" s="83">
        <v>2591</v>
      </c>
      <c r="C1363" t="s">
        <v>1242</v>
      </c>
      <c r="D1363" s="83" t="s">
        <v>16</v>
      </c>
      <c r="E1363" s="83">
        <v>15.28</v>
      </c>
      <c r="F1363" s="83">
        <v>15.28</v>
      </c>
    </row>
    <row r="1364" spans="1:6" hidden="1" x14ac:dyDescent="0.25">
      <c r="A1364" t="s">
        <v>14</v>
      </c>
      <c r="B1364" s="83">
        <v>2567</v>
      </c>
      <c r="C1364" t="s">
        <v>1243</v>
      </c>
      <c r="D1364" s="83" t="s">
        <v>16</v>
      </c>
      <c r="E1364" s="83">
        <v>61.47</v>
      </c>
      <c r="F1364" s="83">
        <v>61.47</v>
      </c>
    </row>
    <row r="1365" spans="1:6" hidden="1" x14ac:dyDescent="0.25">
      <c r="A1365" t="s">
        <v>14</v>
      </c>
      <c r="B1365" s="83">
        <v>2568</v>
      </c>
      <c r="C1365" t="s">
        <v>1244</v>
      </c>
      <c r="D1365" s="83" t="s">
        <v>16</v>
      </c>
      <c r="E1365" s="83">
        <v>170.71</v>
      </c>
      <c r="F1365" s="83">
        <v>170.71</v>
      </c>
    </row>
    <row r="1366" spans="1:6" hidden="1" x14ac:dyDescent="0.25">
      <c r="A1366" t="s">
        <v>14</v>
      </c>
      <c r="B1366" s="83">
        <v>2565</v>
      </c>
      <c r="C1366" t="s">
        <v>1245</v>
      </c>
      <c r="D1366" s="83" t="s">
        <v>16</v>
      </c>
      <c r="E1366" s="83">
        <v>15.31</v>
      </c>
      <c r="F1366" s="83">
        <v>15.31</v>
      </c>
    </row>
    <row r="1367" spans="1:6" hidden="1" x14ac:dyDescent="0.25">
      <c r="A1367" t="s">
        <v>14</v>
      </c>
      <c r="B1367" s="83">
        <v>2594</v>
      </c>
      <c r="C1367" t="s">
        <v>1246</v>
      </c>
      <c r="D1367" s="83" t="s">
        <v>16</v>
      </c>
      <c r="E1367" s="83">
        <v>284.38</v>
      </c>
      <c r="F1367" s="83">
        <v>284.38</v>
      </c>
    </row>
    <row r="1368" spans="1:6" hidden="1" x14ac:dyDescent="0.25">
      <c r="A1368" t="s">
        <v>14</v>
      </c>
      <c r="B1368" s="83">
        <v>2587</v>
      </c>
      <c r="C1368" t="s">
        <v>1247</v>
      </c>
      <c r="D1368" s="83" t="s">
        <v>16</v>
      </c>
      <c r="E1368" s="83">
        <v>48.47</v>
      </c>
      <c r="F1368" s="83">
        <v>48.47</v>
      </c>
    </row>
    <row r="1369" spans="1:6" hidden="1" x14ac:dyDescent="0.25">
      <c r="A1369" t="s">
        <v>14</v>
      </c>
      <c r="B1369" s="83">
        <v>2588</v>
      </c>
      <c r="C1369" t="s">
        <v>1248</v>
      </c>
      <c r="D1369" s="83" t="s">
        <v>16</v>
      </c>
      <c r="E1369" s="83">
        <v>38.5</v>
      </c>
      <c r="F1369" s="83">
        <v>38.5</v>
      </c>
    </row>
    <row r="1370" spans="1:6" hidden="1" x14ac:dyDescent="0.25">
      <c r="A1370" t="s">
        <v>14</v>
      </c>
      <c r="B1370" s="83">
        <v>2570</v>
      </c>
      <c r="C1370" t="s">
        <v>1249</v>
      </c>
      <c r="D1370" s="83" t="s">
        <v>16</v>
      </c>
      <c r="E1370" s="83">
        <v>24.87</v>
      </c>
      <c r="F1370" s="83">
        <v>24.87</v>
      </c>
    </row>
    <row r="1371" spans="1:6" hidden="1" x14ac:dyDescent="0.25">
      <c r="A1371" t="s">
        <v>14</v>
      </c>
      <c r="B1371" s="83">
        <v>2569</v>
      </c>
      <c r="C1371" t="s">
        <v>1250</v>
      </c>
      <c r="D1371" s="83" t="s">
        <v>16</v>
      </c>
      <c r="E1371" s="83">
        <v>14.83</v>
      </c>
      <c r="F1371" s="83">
        <v>14.83</v>
      </c>
    </row>
    <row r="1372" spans="1:6" hidden="1" x14ac:dyDescent="0.25">
      <c r="A1372" t="s">
        <v>14</v>
      </c>
      <c r="B1372" s="83">
        <v>2571</v>
      </c>
      <c r="C1372" t="s">
        <v>1251</v>
      </c>
      <c r="D1372" s="83" t="s">
        <v>16</v>
      </c>
      <c r="E1372" s="83">
        <v>73.819999999999993</v>
      </c>
      <c r="F1372" s="83">
        <v>73.819999999999993</v>
      </c>
    </row>
    <row r="1373" spans="1:6" hidden="1" x14ac:dyDescent="0.25">
      <c r="A1373" t="s">
        <v>14</v>
      </c>
      <c r="B1373" s="83">
        <v>2572</v>
      </c>
      <c r="C1373" t="s">
        <v>1252</v>
      </c>
      <c r="D1373" s="83" t="s">
        <v>16</v>
      </c>
      <c r="E1373" s="83">
        <v>218.3</v>
      </c>
      <c r="F1373" s="83">
        <v>218.3</v>
      </c>
    </row>
    <row r="1374" spans="1:6" hidden="1" x14ac:dyDescent="0.25">
      <c r="A1374" t="s">
        <v>14</v>
      </c>
      <c r="B1374" s="83">
        <v>2593</v>
      </c>
      <c r="C1374" t="s">
        <v>1253</v>
      </c>
      <c r="D1374" s="83" t="s">
        <v>16</v>
      </c>
      <c r="E1374" s="83">
        <v>15.82</v>
      </c>
      <c r="F1374" s="83">
        <v>15.82</v>
      </c>
    </row>
    <row r="1375" spans="1:6" hidden="1" x14ac:dyDescent="0.25">
      <c r="A1375" t="s">
        <v>14</v>
      </c>
      <c r="B1375" s="83">
        <v>2595</v>
      </c>
      <c r="C1375" t="s">
        <v>1254</v>
      </c>
      <c r="D1375" s="83" t="s">
        <v>16</v>
      </c>
      <c r="E1375" s="83">
        <v>340.59</v>
      </c>
      <c r="F1375" s="83">
        <v>340.59</v>
      </c>
    </row>
    <row r="1376" spans="1:6" hidden="1" x14ac:dyDescent="0.25">
      <c r="A1376" t="s">
        <v>14</v>
      </c>
      <c r="B1376" s="83">
        <v>2576</v>
      </c>
      <c r="C1376" t="s">
        <v>1255</v>
      </c>
      <c r="D1376" s="83" t="s">
        <v>16</v>
      </c>
      <c r="E1376" s="83">
        <v>58.06</v>
      </c>
      <c r="F1376" s="83">
        <v>58.06</v>
      </c>
    </row>
    <row r="1377" spans="1:6" hidden="1" x14ac:dyDescent="0.25">
      <c r="A1377" t="s">
        <v>14</v>
      </c>
      <c r="B1377" s="83">
        <v>2575</v>
      </c>
      <c r="C1377" t="s">
        <v>1256</v>
      </c>
      <c r="D1377" s="83" t="s">
        <v>16</v>
      </c>
      <c r="E1377" s="83">
        <v>43.65</v>
      </c>
      <c r="F1377" s="83">
        <v>43.65</v>
      </c>
    </row>
    <row r="1378" spans="1:6" hidden="1" x14ac:dyDescent="0.25">
      <c r="A1378" t="s">
        <v>14</v>
      </c>
      <c r="B1378" s="83">
        <v>2586</v>
      </c>
      <c r="C1378" t="s">
        <v>1257</v>
      </c>
      <c r="D1378" s="83" t="s">
        <v>16</v>
      </c>
      <c r="E1378" s="83">
        <v>29.38</v>
      </c>
      <c r="F1378" s="83">
        <v>29.38</v>
      </c>
    </row>
    <row r="1379" spans="1:6" hidden="1" x14ac:dyDescent="0.25">
      <c r="A1379" t="s">
        <v>14</v>
      </c>
      <c r="B1379" s="83">
        <v>2573</v>
      </c>
      <c r="C1379" t="s">
        <v>1258</v>
      </c>
      <c r="D1379" s="83" t="s">
        <v>16</v>
      </c>
      <c r="E1379" s="83">
        <v>18.13</v>
      </c>
      <c r="F1379" s="83">
        <v>18.13</v>
      </c>
    </row>
    <row r="1380" spans="1:6" hidden="1" x14ac:dyDescent="0.25">
      <c r="A1380" t="s">
        <v>14</v>
      </c>
      <c r="B1380" s="83">
        <v>2577</v>
      </c>
      <c r="C1380" t="s">
        <v>1259</v>
      </c>
      <c r="D1380" s="83" t="s">
        <v>16</v>
      </c>
      <c r="E1380" s="83">
        <v>78.67</v>
      </c>
      <c r="F1380" s="83">
        <v>78.67</v>
      </c>
    </row>
    <row r="1381" spans="1:6" hidden="1" x14ac:dyDescent="0.25">
      <c r="A1381" t="s">
        <v>14</v>
      </c>
      <c r="B1381" s="83">
        <v>2578</v>
      </c>
      <c r="C1381" t="s">
        <v>1260</v>
      </c>
      <c r="D1381" s="83" t="s">
        <v>16</v>
      </c>
      <c r="E1381" s="83">
        <v>245.63</v>
      </c>
      <c r="F1381" s="83">
        <v>245.63</v>
      </c>
    </row>
    <row r="1382" spans="1:6" hidden="1" x14ac:dyDescent="0.25">
      <c r="A1382" t="s">
        <v>14</v>
      </c>
      <c r="B1382" s="83">
        <v>2574</v>
      </c>
      <c r="C1382" t="s">
        <v>1261</v>
      </c>
      <c r="D1382" s="83" t="s">
        <v>16</v>
      </c>
      <c r="E1382" s="83">
        <v>18.239999999999998</v>
      </c>
      <c r="F1382" s="83">
        <v>18.239999999999998</v>
      </c>
    </row>
    <row r="1383" spans="1:6" hidden="1" x14ac:dyDescent="0.25">
      <c r="A1383" t="s">
        <v>14</v>
      </c>
      <c r="B1383" s="83">
        <v>2585</v>
      </c>
      <c r="C1383" t="s">
        <v>1262</v>
      </c>
      <c r="D1383" s="83" t="s">
        <v>16</v>
      </c>
      <c r="E1383" s="83">
        <v>337.06</v>
      </c>
      <c r="F1383" s="83">
        <v>337.06</v>
      </c>
    </row>
    <row r="1384" spans="1:6" hidden="1" x14ac:dyDescent="0.25">
      <c r="A1384" t="s">
        <v>14</v>
      </c>
      <c r="B1384" s="83">
        <v>12008</v>
      </c>
      <c r="C1384" t="s">
        <v>1263</v>
      </c>
      <c r="D1384" s="83" t="s">
        <v>16</v>
      </c>
      <c r="E1384" s="83">
        <v>180.85</v>
      </c>
      <c r="F1384" s="83">
        <v>180.85</v>
      </c>
    </row>
    <row r="1385" spans="1:6" hidden="1" x14ac:dyDescent="0.25">
      <c r="A1385" t="s">
        <v>14</v>
      </c>
      <c r="B1385" s="83">
        <v>2582</v>
      </c>
      <c r="C1385" t="s">
        <v>1264</v>
      </c>
      <c r="D1385" s="83" t="s">
        <v>16</v>
      </c>
      <c r="E1385" s="83">
        <v>53.85</v>
      </c>
      <c r="F1385" s="83">
        <v>53.85</v>
      </c>
    </row>
    <row r="1386" spans="1:6" hidden="1" x14ac:dyDescent="0.25">
      <c r="A1386" t="s">
        <v>14</v>
      </c>
      <c r="B1386" s="83">
        <v>2597</v>
      </c>
      <c r="C1386" t="s">
        <v>1265</v>
      </c>
      <c r="D1386" s="83" t="s">
        <v>16</v>
      </c>
      <c r="E1386" s="83">
        <v>46.16</v>
      </c>
      <c r="F1386" s="83">
        <v>46.16</v>
      </c>
    </row>
    <row r="1387" spans="1:6" hidden="1" x14ac:dyDescent="0.25">
      <c r="A1387" t="s">
        <v>14</v>
      </c>
      <c r="B1387" s="83">
        <v>2581</v>
      </c>
      <c r="C1387" t="s">
        <v>1266</v>
      </c>
      <c r="D1387" s="83" t="s">
        <v>16</v>
      </c>
      <c r="E1387" s="83">
        <v>28.12</v>
      </c>
      <c r="F1387" s="83">
        <v>28.12</v>
      </c>
    </row>
    <row r="1388" spans="1:6" hidden="1" x14ac:dyDescent="0.25">
      <c r="A1388" t="s">
        <v>14</v>
      </c>
      <c r="B1388" s="83">
        <v>2579</v>
      </c>
      <c r="C1388" t="s">
        <v>1267</v>
      </c>
      <c r="D1388" s="83" t="s">
        <v>16</v>
      </c>
      <c r="E1388" s="83">
        <v>21.97</v>
      </c>
      <c r="F1388" s="83">
        <v>21.97</v>
      </c>
    </row>
    <row r="1389" spans="1:6" hidden="1" x14ac:dyDescent="0.25">
      <c r="A1389" t="s">
        <v>14</v>
      </c>
      <c r="B1389" s="83">
        <v>2596</v>
      </c>
      <c r="C1389" t="s">
        <v>1268</v>
      </c>
      <c r="D1389" s="83" t="s">
        <v>16</v>
      </c>
      <c r="E1389" s="83">
        <v>83.16</v>
      </c>
      <c r="F1389" s="83">
        <v>83.16</v>
      </c>
    </row>
    <row r="1390" spans="1:6" hidden="1" x14ac:dyDescent="0.25">
      <c r="A1390" t="s">
        <v>14</v>
      </c>
      <c r="B1390" s="83">
        <v>2583</v>
      </c>
      <c r="C1390" t="s">
        <v>1269</v>
      </c>
      <c r="D1390" s="83" t="s">
        <v>16</v>
      </c>
      <c r="E1390" s="83">
        <v>202.27</v>
      </c>
      <c r="F1390" s="83">
        <v>202.27</v>
      </c>
    </row>
    <row r="1391" spans="1:6" hidden="1" x14ac:dyDescent="0.25">
      <c r="A1391" t="s">
        <v>14</v>
      </c>
      <c r="B1391" s="83">
        <v>2580</v>
      </c>
      <c r="C1391" t="s">
        <v>1270</v>
      </c>
      <c r="D1391" s="83" t="s">
        <v>16</v>
      </c>
      <c r="E1391" s="83">
        <v>24.08</v>
      </c>
      <c r="F1391" s="83">
        <v>24.08</v>
      </c>
    </row>
    <row r="1392" spans="1:6" hidden="1" x14ac:dyDescent="0.25">
      <c r="A1392" t="s">
        <v>14</v>
      </c>
      <c r="B1392" s="83">
        <v>2584</v>
      </c>
      <c r="C1392" t="s">
        <v>1271</v>
      </c>
      <c r="D1392" s="83" t="s">
        <v>16</v>
      </c>
      <c r="E1392" s="83">
        <v>336.72</v>
      </c>
      <c r="F1392" s="83">
        <v>336.72</v>
      </c>
    </row>
    <row r="1393" spans="1:6" hidden="1" x14ac:dyDescent="0.25">
      <c r="A1393" t="s">
        <v>14</v>
      </c>
      <c r="B1393" s="83">
        <v>39329</v>
      </c>
      <c r="C1393" t="s">
        <v>1272</v>
      </c>
      <c r="D1393" s="83" t="s">
        <v>16</v>
      </c>
      <c r="E1393" s="83">
        <v>12.72</v>
      </c>
      <c r="F1393" s="83">
        <v>12.72</v>
      </c>
    </row>
    <row r="1394" spans="1:6" hidden="1" x14ac:dyDescent="0.25">
      <c r="A1394" t="s">
        <v>14</v>
      </c>
      <c r="B1394" s="83">
        <v>12010</v>
      </c>
      <c r="C1394" t="s">
        <v>1273</v>
      </c>
      <c r="D1394" s="83" t="s">
        <v>16</v>
      </c>
      <c r="E1394" s="83">
        <v>12.16</v>
      </c>
      <c r="F1394" s="83">
        <v>12.16</v>
      </c>
    </row>
    <row r="1395" spans="1:6" hidden="1" x14ac:dyDescent="0.25">
      <c r="A1395" t="s">
        <v>14</v>
      </c>
      <c r="B1395" s="83">
        <v>39332</v>
      </c>
      <c r="C1395" t="s">
        <v>1274</v>
      </c>
      <c r="D1395" s="83" t="s">
        <v>16</v>
      </c>
      <c r="E1395" s="83">
        <v>14.95</v>
      </c>
      <c r="F1395" s="83">
        <v>14.95</v>
      </c>
    </row>
    <row r="1396" spans="1:6" hidden="1" x14ac:dyDescent="0.25">
      <c r="A1396" t="s">
        <v>14</v>
      </c>
      <c r="B1396" s="83">
        <v>39330</v>
      </c>
      <c r="C1396" t="s">
        <v>1275</v>
      </c>
      <c r="D1396" s="83" t="s">
        <v>16</v>
      </c>
      <c r="E1396" s="83">
        <v>13.38</v>
      </c>
      <c r="F1396" s="83">
        <v>13.38</v>
      </c>
    </row>
    <row r="1397" spans="1:6" hidden="1" x14ac:dyDescent="0.25">
      <c r="A1397" t="s">
        <v>14</v>
      </c>
      <c r="B1397" s="83">
        <v>39331</v>
      </c>
      <c r="C1397" t="s">
        <v>1276</v>
      </c>
      <c r="D1397" s="83" t="s">
        <v>16</v>
      </c>
      <c r="E1397" s="83">
        <v>11.9</v>
      </c>
      <c r="F1397" s="83">
        <v>11.9</v>
      </c>
    </row>
    <row r="1398" spans="1:6" hidden="1" x14ac:dyDescent="0.25">
      <c r="A1398" t="s">
        <v>14</v>
      </c>
      <c r="B1398" s="83">
        <v>39335</v>
      </c>
      <c r="C1398" t="s">
        <v>1277</v>
      </c>
      <c r="D1398" s="83" t="s">
        <v>16</v>
      </c>
      <c r="E1398" s="83">
        <v>13.43</v>
      </c>
      <c r="F1398" s="83">
        <v>13.43</v>
      </c>
    </row>
    <row r="1399" spans="1:6" hidden="1" x14ac:dyDescent="0.25">
      <c r="A1399" t="s">
        <v>14</v>
      </c>
      <c r="B1399" s="83">
        <v>39333</v>
      </c>
      <c r="C1399" t="s">
        <v>1278</v>
      </c>
      <c r="D1399" s="83" t="s">
        <v>16</v>
      </c>
      <c r="E1399" s="83">
        <v>11.6</v>
      </c>
      <c r="F1399" s="83">
        <v>11.6</v>
      </c>
    </row>
    <row r="1400" spans="1:6" hidden="1" x14ac:dyDescent="0.25">
      <c r="A1400" t="s">
        <v>14</v>
      </c>
      <c r="B1400" s="83">
        <v>39334</v>
      </c>
      <c r="C1400" t="s">
        <v>1279</v>
      </c>
      <c r="D1400" s="83" t="s">
        <v>16</v>
      </c>
      <c r="E1400" s="83">
        <v>10.67</v>
      </c>
      <c r="F1400" s="83">
        <v>10.67</v>
      </c>
    </row>
    <row r="1401" spans="1:6" hidden="1" x14ac:dyDescent="0.25">
      <c r="A1401" t="s">
        <v>14</v>
      </c>
      <c r="B1401" s="83">
        <v>12015</v>
      </c>
      <c r="C1401" t="s">
        <v>1280</v>
      </c>
      <c r="D1401" s="83" t="s">
        <v>16</v>
      </c>
      <c r="E1401" s="83">
        <v>15.6</v>
      </c>
      <c r="F1401" s="83">
        <v>15.6</v>
      </c>
    </row>
    <row r="1402" spans="1:6" hidden="1" x14ac:dyDescent="0.25">
      <c r="A1402" t="s">
        <v>14</v>
      </c>
      <c r="B1402" s="83">
        <v>12016</v>
      </c>
      <c r="C1402" t="s">
        <v>1281</v>
      </c>
      <c r="D1402" s="83" t="s">
        <v>16</v>
      </c>
      <c r="E1402" s="83">
        <v>13.4</v>
      </c>
      <c r="F1402" s="83">
        <v>13.4</v>
      </c>
    </row>
    <row r="1403" spans="1:6" hidden="1" x14ac:dyDescent="0.25">
      <c r="A1403" t="s">
        <v>14</v>
      </c>
      <c r="B1403" s="83">
        <v>12019</v>
      </c>
      <c r="C1403" t="s">
        <v>1282</v>
      </c>
      <c r="D1403" s="83" t="s">
        <v>16</v>
      </c>
      <c r="E1403" s="83">
        <v>15.6</v>
      </c>
      <c r="F1403" s="83">
        <v>15.6</v>
      </c>
    </row>
    <row r="1404" spans="1:6" hidden="1" x14ac:dyDescent="0.25">
      <c r="A1404" t="s">
        <v>14</v>
      </c>
      <c r="B1404" s="83">
        <v>12020</v>
      </c>
      <c r="C1404" t="s">
        <v>1283</v>
      </c>
      <c r="D1404" s="83" t="s">
        <v>16</v>
      </c>
      <c r="E1404" s="83">
        <v>13.4</v>
      </c>
      <c r="F1404" s="83">
        <v>13.4</v>
      </c>
    </row>
    <row r="1405" spans="1:6" hidden="1" x14ac:dyDescent="0.25">
      <c r="A1405" t="s">
        <v>14</v>
      </c>
      <c r="B1405" s="83">
        <v>39338</v>
      </c>
      <c r="C1405" t="s">
        <v>1284</v>
      </c>
      <c r="D1405" s="83" t="s">
        <v>16</v>
      </c>
      <c r="E1405" s="83">
        <v>14.95</v>
      </c>
      <c r="F1405" s="83">
        <v>14.95</v>
      </c>
    </row>
    <row r="1406" spans="1:6" hidden="1" x14ac:dyDescent="0.25">
      <c r="A1406" t="s">
        <v>14</v>
      </c>
      <c r="B1406" s="83">
        <v>39336</v>
      </c>
      <c r="C1406" t="s">
        <v>1285</v>
      </c>
      <c r="D1406" s="83" t="s">
        <v>16</v>
      </c>
      <c r="E1406" s="83">
        <v>13.38</v>
      </c>
      <c r="F1406" s="83">
        <v>13.38</v>
      </c>
    </row>
    <row r="1407" spans="1:6" hidden="1" x14ac:dyDescent="0.25">
      <c r="A1407" t="s">
        <v>14</v>
      </c>
      <c r="B1407" s="83">
        <v>39337</v>
      </c>
      <c r="C1407" t="s">
        <v>1286</v>
      </c>
      <c r="D1407" s="83" t="s">
        <v>16</v>
      </c>
      <c r="E1407" s="83">
        <v>11.9</v>
      </c>
      <c r="F1407" s="83">
        <v>11.9</v>
      </c>
    </row>
    <row r="1408" spans="1:6" hidden="1" x14ac:dyDescent="0.25">
      <c r="A1408" t="s">
        <v>14</v>
      </c>
      <c r="B1408" s="83">
        <v>39341</v>
      </c>
      <c r="C1408" t="s">
        <v>1287</v>
      </c>
      <c r="D1408" s="83" t="s">
        <v>16</v>
      </c>
      <c r="E1408" s="83">
        <v>19.489999999999998</v>
      </c>
      <c r="F1408" s="83">
        <v>19.489999999999998</v>
      </c>
    </row>
    <row r="1409" spans="1:6" hidden="1" x14ac:dyDescent="0.25">
      <c r="A1409" t="s">
        <v>14</v>
      </c>
      <c r="B1409" s="83">
        <v>39340</v>
      </c>
      <c r="C1409" t="s">
        <v>1288</v>
      </c>
      <c r="D1409" s="83" t="s">
        <v>16</v>
      </c>
      <c r="E1409" s="83">
        <v>14.31</v>
      </c>
      <c r="F1409" s="83">
        <v>14.31</v>
      </c>
    </row>
    <row r="1410" spans="1:6" hidden="1" x14ac:dyDescent="0.25">
      <c r="A1410" t="s">
        <v>14</v>
      </c>
      <c r="B1410" s="83">
        <v>39342</v>
      </c>
      <c r="C1410" t="s">
        <v>1289</v>
      </c>
      <c r="D1410" s="83" t="s">
        <v>16</v>
      </c>
      <c r="E1410" s="83">
        <v>19.489999999999998</v>
      </c>
      <c r="F1410" s="83">
        <v>19.489999999999998</v>
      </c>
    </row>
    <row r="1411" spans="1:6" hidden="1" x14ac:dyDescent="0.25">
      <c r="A1411" t="s">
        <v>14</v>
      </c>
      <c r="B1411" s="83">
        <v>12025</v>
      </c>
      <c r="C1411" t="s">
        <v>1290</v>
      </c>
      <c r="D1411" s="83" t="s">
        <v>16</v>
      </c>
      <c r="E1411" s="83">
        <v>14.78</v>
      </c>
      <c r="F1411" s="83">
        <v>14.78</v>
      </c>
    </row>
    <row r="1412" spans="1:6" hidden="1" x14ac:dyDescent="0.25">
      <c r="A1412" t="s">
        <v>14</v>
      </c>
      <c r="B1412" s="83">
        <v>39345</v>
      </c>
      <c r="C1412" t="s">
        <v>1291</v>
      </c>
      <c r="D1412" s="83" t="s">
        <v>16</v>
      </c>
      <c r="E1412" s="83">
        <v>22.27</v>
      </c>
      <c r="F1412" s="83">
        <v>22.27</v>
      </c>
    </row>
    <row r="1413" spans="1:6" hidden="1" x14ac:dyDescent="0.25">
      <c r="A1413" t="s">
        <v>14</v>
      </c>
      <c r="B1413" s="83">
        <v>39343</v>
      </c>
      <c r="C1413" t="s">
        <v>1292</v>
      </c>
      <c r="D1413" s="83" t="s">
        <v>16</v>
      </c>
      <c r="E1413" s="83">
        <v>16.46</v>
      </c>
      <c r="F1413" s="83">
        <v>16.46</v>
      </c>
    </row>
    <row r="1414" spans="1:6" hidden="1" x14ac:dyDescent="0.25">
      <c r="A1414" t="s">
        <v>14</v>
      </c>
      <c r="B1414" s="83">
        <v>39344</v>
      </c>
      <c r="C1414" t="s">
        <v>1293</v>
      </c>
      <c r="D1414" s="83" t="s">
        <v>16</v>
      </c>
      <c r="E1414" s="83">
        <v>15.91</v>
      </c>
      <c r="F1414" s="83">
        <v>15.91</v>
      </c>
    </row>
    <row r="1415" spans="1:6" hidden="1" x14ac:dyDescent="0.25">
      <c r="A1415" t="s">
        <v>14</v>
      </c>
      <c r="B1415" s="83">
        <v>12623</v>
      </c>
      <c r="C1415" t="s">
        <v>1294</v>
      </c>
      <c r="D1415" s="83" t="s">
        <v>60</v>
      </c>
      <c r="E1415" s="83">
        <v>46.23</v>
      </c>
      <c r="F1415" s="83">
        <v>46.23</v>
      </c>
    </row>
    <row r="1416" spans="1:6" hidden="1" x14ac:dyDescent="0.25">
      <c r="A1416" t="s">
        <v>14</v>
      </c>
      <c r="B1416" s="83">
        <v>34498</v>
      </c>
      <c r="C1416" t="s">
        <v>1295</v>
      </c>
      <c r="D1416" s="83" t="s">
        <v>16</v>
      </c>
      <c r="E1416" s="83">
        <v>95.74</v>
      </c>
      <c r="F1416" s="83">
        <v>95.74</v>
      </c>
    </row>
    <row r="1417" spans="1:6" hidden="1" x14ac:dyDescent="0.25">
      <c r="A1417" t="s">
        <v>14</v>
      </c>
      <c r="B1417" s="83">
        <v>13244</v>
      </c>
      <c r="C1417" t="s">
        <v>1296</v>
      </c>
      <c r="D1417" s="83" t="s">
        <v>16</v>
      </c>
      <c r="E1417" s="83">
        <v>40.299999999999997</v>
      </c>
      <c r="F1417" s="83">
        <v>40.299999999999997</v>
      </c>
    </row>
    <row r="1418" spans="1:6" hidden="1" x14ac:dyDescent="0.25">
      <c r="A1418" t="s">
        <v>14</v>
      </c>
      <c r="B1418" s="83">
        <v>38998</v>
      </c>
      <c r="C1418" t="s">
        <v>1297</v>
      </c>
      <c r="D1418" s="83" t="s">
        <v>16</v>
      </c>
    </row>
    <row r="1419" spans="1:6" hidden="1" x14ac:dyDescent="0.25">
      <c r="A1419" t="s">
        <v>14</v>
      </c>
      <c r="B1419" s="83">
        <v>38999</v>
      </c>
      <c r="C1419" t="s">
        <v>1298</v>
      </c>
      <c r="D1419" s="83" t="s">
        <v>16</v>
      </c>
    </row>
    <row r="1420" spans="1:6" hidden="1" x14ac:dyDescent="0.25">
      <c r="A1420" t="s">
        <v>14</v>
      </c>
      <c r="B1420" s="83">
        <v>38996</v>
      </c>
      <c r="C1420" t="s">
        <v>1299</v>
      </c>
      <c r="D1420" s="83" t="s">
        <v>16</v>
      </c>
    </row>
    <row r="1421" spans="1:6" hidden="1" x14ac:dyDescent="0.25">
      <c r="A1421" t="s">
        <v>14</v>
      </c>
      <c r="B1421" s="83">
        <v>44173</v>
      </c>
      <c r="C1421" t="s">
        <v>1300</v>
      </c>
      <c r="D1421" s="83" t="s">
        <v>16</v>
      </c>
    </row>
    <row r="1422" spans="1:6" hidden="1" x14ac:dyDescent="0.25">
      <c r="A1422" t="s">
        <v>14</v>
      </c>
      <c r="B1422" s="83">
        <v>44174</v>
      </c>
      <c r="C1422" t="s">
        <v>1301</v>
      </c>
      <c r="D1422" s="83" t="s">
        <v>16</v>
      </c>
    </row>
    <row r="1423" spans="1:6" hidden="1" x14ac:dyDescent="0.25">
      <c r="A1423" t="s">
        <v>14</v>
      </c>
      <c r="B1423" s="83">
        <v>38997</v>
      </c>
      <c r="C1423" t="s">
        <v>1302</v>
      </c>
      <c r="D1423" s="83" t="s">
        <v>16</v>
      </c>
    </row>
    <row r="1424" spans="1:6" hidden="1" x14ac:dyDescent="0.25">
      <c r="A1424" t="s">
        <v>14</v>
      </c>
      <c r="B1424" s="83">
        <v>39600</v>
      </c>
      <c r="C1424" t="s">
        <v>1303</v>
      </c>
      <c r="D1424" s="83" t="s">
        <v>16</v>
      </c>
      <c r="E1424" s="83">
        <v>14.52</v>
      </c>
      <c r="F1424" s="83">
        <v>14.52</v>
      </c>
    </row>
    <row r="1425" spans="1:6" hidden="1" x14ac:dyDescent="0.25">
      <c r="A1425" t="s">
        <v>14</v>
      </c>
      <c r="B1425" s="83">
        <v>39601</v>
      </c>
      <c r="C1425" t="s">
        <v>1304</v>
      </c>
      <c r="D1425" s="83" t="s">
        <v>16</v>
      </c>
      <c r="E1425" s="83">
        <v>30.81</v>
      </c>
      <c r="F1425" s="83">
        <v>30.81</v>
      </c>
    </row>
    <row r="1426" spans="1:6" hidden="1" x14ac:dyDescent="0.25">
      <c r="A1426" t="s">
        <v>14</v>
      </c>
      <c r="B1426" s="83">
        <v>39862</v>
      </c>
      <c r="C1426" t="s">
        <v>1305</v>
      </c>
      <c r="D1426" s="83" t="s">
        <v>16</v>
      </c>
    </row>
    <row r="1427" spans="1:6" hidden="1" x14ac:dyDescent="0.25">
      <c r="A1427" t="s">
        <v>14</v>
      </c>
      <c r="B1427" s="83">
        <v>39863</v>
      </c>
      <c r="C1427" t="s">
        <v>1306</v>
      </c>
      <c r="D1427" s="83" t="s">
        <v>16</v>
      </c>
    </row>
    <row r="1428" spans="1:6" hidden="1" x14ac:dyDescent="0.25">
      <c r="A1428" t="s">
        <v>14</v>
      </c>
      <c r="B1428" s="83">
        <v>39864</v>
      </c>
      <c r="C1428" t="s">
        <v>1307</v>
      </c>
      <c r="D1428" s="83" t="s">
        <v>16</v>
      </c>
    </row>
    <row r="1429" spans="1:6" hidden="1" x14ac:dyDescent="0.25">
      <c r="A1429" t="s">
        <v>14</v>
      </c>
      <c r="B1429" s="83">
        <v>39865</v>
      </c>
      <c r="C1429" t="s">
        <v>1308</v>
      </c>
      <c r="D1429" s="83" t="s">
        <v>16</v>
      </c>
    </row>
    <row r="1430" spans="1:6" hidden="1" x14ac:dyDescent="0.25">
      <c r="A1430" t="s">
        <v>14</v>
      </c>
      <c r="B1430" s="83">
        <v>2517</v>
      </c>
      <c r="C1430" t="s">
        <v>1309</v>
      </c>
      <c r="D1430" s="83" t="s">
        <v>16</v>
      </c>
      <c r="E1430" s="83">
        <v>33.549999999999997</v>
      </c>
      <c r="F1430" s="83">
        <v>33.549999999999997</v>
      </c>
    </row>
    <row r="1431" spans="1:6" hidden="1" x14ac:dyDescent="0.25">
      <c r="A1431" t="s">
        <v>14</v>
      </c>
      <c r="B1431" s="83">
        <v>2522</v>
      </c>
      <c r="C1431" t="s">
        <v>1310</v>
      </c>
      <c r="D1431" s="83" t="s">
        <v>16</v>
      </c>
      <c r="E1431" s="83">
        <v>21.68</v>
      </c>
      <c r="F1431" s="83">
        <v>21.68</v>
      </c>
    </row>
    <row r="1432" spans="1:6" hidden="1" x14ac:dyDescent="0.25">
      <c r="A1432" t="s">
        <v>14</v>
      </c>
      <c r="B1432" s="83">
        <v>2516</v>
      </c>
      <c r="C1432" t="s">
        <v>1311</v>
      </c>
      <c r="D1432" s="83" t="s">
        <v>16</v>
      </c>
      <c r="E1432" s="83">
        <v>17.41</v>
      </c>
      <c r="F1432" s="83">
        <v>17.41</v>
      </c>
    </row>
    <row r="1433" spans="1:6" hidden="1" x14ac:dyDescent="0.25">
      <c r="A1433" t="s">
        <v>14</v>
      </c>
      <c r="B1433" s="83">
        <v>2548</v>
      </c>
      <c r="C1433" t="s">
        <v>1312</v>
      </c>
      <c r="D1433" s="83" t="s">
        <v>16</v>
      </c>
      <c r="E1433" s="83">
        <v>13.33</v>
      </c>
      <c r="F1433" s="83">
        <v>13.33</v>
      </c>
    </row>
    <row r="1434" spans="1:6" hidden="1" x14ac:dyDescent="0.25">
      <c r="A1434" t="s">
        <v>14</v>
      </c>
      <c r="B1434" s="83">
        <v>2518</v>
      </c>
      <c r="C1434" t="s">
        <v>1313</v>
      </c>
      <c r="D1434" s="83" t="s">
        <v>16</v>
      </c>
      <c r="E1434" s="83">
        <v>159.69</v>
      </c>
      <c r="F1434" s="83">
        <v>159.69</v>
      </c>
    </row>
    <row r="1435" spans="1:6" hidden="1" x14ac:dyDescent="0.25">
      <c r="A1435" t="s">
        <v>14</v>
      </c>
      <c r="B1435" s="83">
        <v>2521</v>
      </c>
      <c r="C1435" t="s">
        <v>1314</v>
      </c>
      <c r="D1435" s="83" t="s">
        <v>16</v>
      </c>
      <c r="E1435" s="83">
        <v>67.98</v>
      </c>
      <c r="F1435" s="83">
        <v>67.98</v>
      </c>
    </row>
    <row r="1436" spans="1:6" hidden="1" x14ac:dyDescent="0.25">
      <c r="A1436" t="s">
        <v>14</v>
      </c>
      <c r="B1436" s="83">
        <v>2519</v>
      </c>
      <c r="C1436" t="s">
        <v>1315</v>
      </c>
      <c r="D1436" s="83" t="s">
        <v>16</v>
      </c>
      <c r="E1436" s="83">
        <v>192.55</v>
      </c>
      <c r="F1436" s="83">
        <v>192.55</v>
      </c>
    </row>
    <row r="1437" spans="1:6" hidden="1" x14ac:dyDescent="0.25">
      <c r="A1437" t="s">
        <v>14</v>
      </c>
      <c r="B1437" s="83">
        <v>2515</v>
      </c>
      <c r="C1437" t="s">
        <v>1316</v>
      </c>
      <c r="D1437" s="83" t="s">
        <v>16</v>
      </c>
      <c r="E1437" s="83">
        <v>14.49</v>
      </c>
      <c r="F1437" s="83">
        <v>14.49</v>
      </c>
    </row>
    <row r="1438" spans="1:6" hidden="1" x14ac:dyDescent="0.25">
      <c r="A1438" t="s">
        <v>14</v>
      </c>
      <c r="B1438" s="83">
        <v>2520</v>
      </c>
      <c r="C1438" t="s">
        <v>1317</v>
      </c>
      <c r="D1438" s="83" t="s">
        <v>16</v>
      </c>
      <c r="E1438" s="83">
        <v>354.4</v>
      </c>
      <c r="F1438" s="83">
        <v>354.4</v>
      </c>
    </row>
    <row r="1439" spans="1:6" hidden="1" x14ac:dyDescent="0.25">
      <c r="A1439" t="s">
        <v>14</v>
      </c>
      <c r="B1439" s="83">
        <v>1602</v>
      </c>
      <c r="C1439" t="s">
        <v>1318</v>
      </c>
      <c r="D1439" s="83" t="s">
        <v>16</v>
      </c>
      <c r="E1439" s="83">
        <v>68.489999999999995</v>
      </c>
      <c r="F1439" s="83">
        <v>68.489999999999995</v>
      </c>
    </row>
    <row r="1440" spans="1:6" hidden="1" x14ac:dyDescent="0.25">
      <c r="A1440" t="s">
        <v>14</v>
      </c>
      <c r="B1440" s="83">
        <v>1601</v>
      </c>
      <c r="C1440" t="s">
        <v>1319</v>
      </c>
      <c r="D1440" s="83" t="s">
        <v>16</v>
      </c>
      <c r="E1440" s="83">
        <v>61.04</v>
      </c>
      <c r="F1440" s="83">
        <v>61.04</v>
      </c>
    </row>
    <row r="1441" spans="1:6" hidden="1" x14ac:dyDescent="0.25">
      <c r="A1441" t="s">
        <v>14</v>
      </c>
      <c r="B1441" s="83">
        <v>1600</v>
      </c>
      <c r="C1441" t="s">
        <v>1320</v>
      </c>
      <c r="D1441" s="83" t="s">
        <v>16</v>
      </c>
      <c r="E1441" s="83">
        <v>26.66</v>
      </c>
      <c r="F1441" s="83">
        <v>26.66</v>
      </c>
    </row>
    <row r="1442" spans="1:6" hidden="1" x14ac:dyDescent="0.25">
      <c r="A1442" t="s">
        <v>14</v>
      </c>
      <c r="B1442" s="83">
        <v>1598</v>
      </c>
      <c r="C1442" t="s">
        <v>1321</v>
      </c>
      <c r="D1442" s="83" t="s">
        <v>16</v>
      </c>
      <c r="E1442" s="83">
        <v>18.07</v>
      </c>
      <c r="F1442" s="83">
        <v>18.07</v>
      </c>
    </row>
    <row r="1443" spans="1:6" hidden="1" x14ac:dyDescent="0.25">
      <c r="A1443" t="s">
        <v>14</v>
      </c>
      <c r="B1443" s="83">
        <v>1603</v>
      </c>
      <c r="C1443" t="s">
        <v>1322</v>
      </c>
      <c r="D1443" s="83" t="s">
        <v>16</v>
      </c>
      <c r="E1443" s="83">
        <v>103.41</v>
      </c>
      <c r="F1443" s="83">
        <v>103.41</v>
      </c>
    </row>
    <row r="1444" spans="1:6" hidden="1" x14ac:dyDescent="0.25">
      <c r="A1444" t="s">
        <v>14</v>
      </c>
      <c r="B1444" s="83">
        <v>1599</v>
      </c>
      <c r="C1444" t="s">
        <v>1323</v>
      </c>
      <c r="D1444" s="83" t="s">
        <v>16</v>
      </c>
      <c r="E1444" s="83">
        <v>20.96</v>
      </c>
      <c r="F1444" s="83">
        <v>20.96</v>
      </c>
    </row>
    <row r="1445" spans="1:6" hidden="1" x14ac:dyDescent="0.25">
      <c r="A1445" t="s">
        <v>14</v>
      </c>
      <c r="B1445" s="83">
        <v>1597</v>
      </c>
      <c r="C1445" t="s">
        <v>1324</v>
      </c>
      <c r="D1445" s="83" t="s">
        <v>16</v>
      </c>
      <c r="E1445" s="83">
        <v>16.98</v>
      </c>
      <c r="F1445" s="83">
        <v>16.98</v>
      </c>
    </row>
    <row r="1446" spans="1:6" hidden="1" x14ac:dyDescent="0.25">
      <c r="A1446" t="s">
        <v>14</v>
      </c>
      <c r="B1446" s="83">
        <v>39602</v>
      </c>
      <c r="C1446" t="s">
        <v>1325</v>
      </c>
      <c r="D1446" s="83" t="s">
        <v>16</v>
      </c>
      <c r="E1446" s="83">
        <v>1.54</v>
      </c>
      <c r="F1446" s="83">
        <v>1.54</v>
      </c>
    </row>
    <row r="1447" spans="1:6" hidden="1" x14ac:dyDescent="0.25">
      <c r="A1447" t="s">
        <v>14</v>
      </c>
      <c r="B1447" s="83">
        <v>39603</v>
      </c>
      <c r="C1447" t="s">
        <v>1326</v>
      </c>
      <c r="D1447" s="83" t="s">
        <v>16</v>
      </c>
      <c r="E1447" s="83">
        <v>3.28</v>
      </c>
      <c r="F1447" s="83">
        <v>3.28</v>
      </c>
    </row>
    <row r="1448" spans="1:6" hidden="1" x14ac:dyDescent="0.25">
      <c r="A1448" t="s">
        <v>14</v>
      </c>
      <c r="B1448" s="83">
        <v>11821</v>
      </c>
      <c r="C1448" t="s">
        <v>1327</v>
      </c>
      <c r="D1448" s="83" t="s">
        <v>16</v>
      </c>
      <c r="E1448" s="83">
        <v>13.95</v>
      </c>
      <c r="F1448" s="83">
        <v>13.95</v>
      </c>
    </row>
    <row r="1449" spans="1:6" hidden="1" x14ac:dyDescent="0.25">
      <c r="A1449" t="s">
        <v>14</v>
      </c>
      <c r="B1449" s="83">
        <v>1562</v>
      </c>
      <c r="C1449" t="s">
        <v>1328</v>
      </c>
      <c r="D1449" s="83" t="s">
        <v>16</v>
      </c>
      <c r="E1449" s="83">
        <v>22.85</v>
      </c>
      <c r="F1449" s="83">
        <v>22.85</v>
      </c>
    </row>
    <row r="1450" spans="1:6" hidden="1" x14ac:dyDescent="0.25">
      <c r="A1450" t="s">
        <v>14</v>
      </c>
      <c r="B1450" s="83">
        <v>1563</v>
      </c>
      <c r="C1450" t="s">
        <v>1329</v>
      </c>
      <c r="D1450" s="83" t="s">
        <v>16</v>
      </c>
      <c r="E1450" s="83">
        <v>30.66</v>
      </c>
      <c r="F1450" s="83">
        <v>30.66</v>
      </c>
    </row>
    <row r="1451" spans="1:6" hidden="1" x14ac:dyDescent="0.25">
      <c r="A1451" t="s">
        <v>14</v>
      </c>
      <c r="B1451" s="83">
        <v>11856</v>
      </c>
      <c r="C1451" t="s">
        <v>1330</v>
      </c>
      <c r="D1451" s="83" t="s">
        <v>16</v>
      </c>
      <c r="E1451" s="83">
        <v>9.14</v>
      </c>
      <c r="F1451" s="83">
        <v>9.14</v>
      </c>
    </row>
    <row r="1452" spans="1:6" hidden="1" x14ac:dyDescent="0.25">
      <c r="A1452" t="s">
        <v>14</v>
      </c>
      <c r="B1452" s="83">
        <v>11857</v>
      </c>
      <c r="C1452" t="s">
        <v>1331</v>
      </c>
      <c r="D1452" s="83" t="s">
        <v>16</v>
      </c>
      <c r="E1452" s="83">
        <v>48.1</v>
      </c>
      <c r="F1452" s="83">
        <v>48.1</v>
      </c>
    </row>
    <row r="1453" spans="1:6" hidden="1" x14ac:dyDescent="0.25">
      <c r="A1453" t="s">
        <v>14</v>
      </c>
      <c r="B1453" s="83">
        <v>11858</v>
      </c>
      <c r="C1453" t="s">
        <v>1332</v>
      </c>
      <c r="D1453" s="83" t="s">
        <v>16</v>
      </c>
      <c r="E1453" s="83">
        <v>59.7</v>
      </c>
      <c r="F1453" s="83">
        <v>59.7</v>
      </c>
    </row>
    <row r="1454" spans="1:6" hidden="1" x14ac:dyDescent="0.25">
      <c r="A1454" t="s">
        <v>14</v>
      </c>
      <c r="B1454" s="83">
        <v>1539</v>
      </c>
      <c r="C1454" t="s">
        <v>1333</v>
      </c>
      <c r="D1454" s="83" t="s">
        <v>16</v>
      </c>
      <c r="E1454" s="83">
        <v>10.74</v>
      </c>
      <c r="F1454" s="83">
        <v>10.74</v>
      </c>
    </row>
    <row r="1455" spans="1:6" hidden="1" x14ac:dyDescent="0.25">
      <c r="A1455" t="s">
        <v>14</v>
      </c>
      <c r="B1455" s="83">
        <v>11859</v>
      </c>
      <c r="C1455" t="s">
        <v>1334</v>
      </c>
      <c r="D1455" s="83" t="s">
        <v>16</v>
      </c>
      <c r="E1455" s="83">
        <v>81.23</v>
      </c>
      <c r="F1455" s="83">
        <v>81.23</v>
      </c>
    </row>
    <row r="1456" spans="1:6" hidden="1" x14ac:dyDescent="0.25">
      <c r="A1456" t="s">
        <v>14</v>
      </c>
      <c r="B1456" s="83">
        <v>1550</v>
      </c>
      <c r="C1456" t="s">
        <v>1335</v>
      </c>
      <c r="D1456" s="83" t="s">
        <v>16</v>
      </c>
      <c r="E1456" s="83">
        <v>11.33</v>
      </c>
      <c r="F1456" s="83">
        <v>11.33</v>
      </c>
    </row>
    <row r="1457" spans="1:6" hidden="1" x14ac:dyDescent="0.25">
      <c r="A1457" t="s">
        <v>14</v>
      </c>
      <c r="B1457" s="83">
        <v>11854</v>
      </c>
      <c r="C1457" t="s">
        <v>1336</v>
      </c>
      <c r="D1457" s="83" t="s">
        <v>16</v>
      </c>
      <c r="E1457" s="83">
        <v>14.16</v>
      </c>
      <c r="F1457" s="83">
        <v>14.16</v>
      </c>
    </row>
    <row r="1458" spans="1:6" hidden="1" x14ac:dyDescent="0.25">
      <c r="A1458" t="s">
        <v>14</v>
      </c>
      <c r="B1458" s="83">
        <v>11862</v>
      </c>
      <c r="C1458" t="s">
        <v>1337</v>
      </c>
      <c r="D1458" s="83" t="s">
        <v>16</v>
      </c>
      <c r="E1458" s="83">
        <v>19.86</v>
      </c>
      <c r="F1458" s="83">
        <v>19.86</v>
      </c>
    </row>
    <row r="1459" spans="1:6" hidden="1" x14ac:dyDescent="0.25">
      <c r="A1459" t="s">
        <v>14</v>
      </c>
      <c r="B1459" s="83">
        <v>11863</v>
      </c>
      <c r="C1459" t="s">
        <v>1338</v>
      </c>
      <c r="D1459" s="83" t="s">
        <v>16</v>
      </c>
      <c r="E1459" s="83">
        <v>8.02</v>
      </c>
      <c r="F1459" s="83">
        <v>8.02</v>
      </c>
    </row>
    <row r="1460" spans="1:6" hidden="1" x14ac:dyDescent="0.25">
      <c r="A1460" t="s">
        <v>14</v>
      </c>
      <c r="B1460" s="83">
        <v>11855</v>
      </c>
      <c r="C1460" t="s">
        <v>1339</v>
      </c>
      <c r="D1460" s="83" t="s">
        <v>16</v>
      </c>
      <c r="E1460" s="83">
        <v>29.65</v>
      </c>
      <c r="F1460" s="83">
        <v>29.65</v>
      </c>
    </row>
    <row r="1461" spans="1:6" hidden="1" x14ac:dyDescent="0.25">
      <c r="A1461" t="s">
        <v>14</v>
      </c>
      <c r="B1461" s="83">
        <v>11864</v>
      </c>
      <c r="C1461" t="s">
        <v>1340</v>
      </c>
      <c r="D1461" s="83" t="s">
        <v>16</v>
      </c>
      <c r="E1461" s="83">
        <v>44.82</v>
      </c>
      <c r="F1461" s="83">
        <v>44.82</v>
      </c>
    </row>
    <row r="1462" spans="1:6" hidden="1" x14ac:dyDescent="0.25">
      <c r="A1462" t="s">
        <v>14</v>
      </c>
      <c r="B1462" s="83">
        <v>2527</v>
      </c>
      <c r="C1462" t="s">
        <v>1341</v>
      </c>
      <c r="D1462" s="83" t="s">
        <v>16</v>
      </c>
      <c r="E1462" s="83">
        <v>12.01</v>
      </c>
      <c r="F1462" s="83">
        <v>12.01</v>
      </c>
    </row>
    <row r="1463" spans="1:6" hidden="1" x14ac:dyDescent="0.25">
      <c r="A1463" t="s">
        <v>14</v>
      </c>
      <c r="B1463" s="83">
        <v>2526</v>
      </c>
      <c r="C1463" t="s">
        <v>1342</v>
      </c>
      <c r="D1463" s="83" t="s">
        <v>16</v>
      </c>
      <c r="E1463" s="83">
        <v>7.69</v>
      </c>
      <c r="F1463" s="83">
        <v>7.69</v>
      </c>
    </row>
    <row r="1464" spans="1:6" hidden="1" x14ac:dyDescent="0.25">
      <c r="A1464" t="s">
        <v>14</v>
      </c>
      <c r="B1464" s="83">
        <v>2483</v>
      </c>
      <c r="C1464" t="s">
        <v>1343</v>
      </c>
      <c r="D1464" s="83" t="s">
        <v>16</v>
      </c>
      <c r="E1464" s="83">
        <v>5.48</v>
      </c>
      <c r="F1464" s="83">
        <v>5.48</v>
      </c>
    </row>
    <row r="1465" spans="1:6" hidden="1" x14ac:dyDescent="0.25">
      <c r="A1465" t="s">
        <v>14</v>
      </c>
      <c r="B1465" s="83">
        <v>2487</v>
      </c>
      <c r="C1465" t="s">
        <v>1344</v>
      </c>
      <c r="D1465" s="83" t="s">
        <v>16</v>
      </c>
      <c r="E1465" s="83">
        <v>2.62</v>
      </c>
      <c r="F1465" s="83">
        <v>2.62</v>
      </c>
    </row>
    <row r="1466" spans="1:6" hidden="1" x14ac:dyDescent="0.25">
      <c r="A1466" t="s">
        <v>14</v>
      </c>
      <c r="B1466" s="83">
        <v>2528</v>
      </c>
      <c r="C1466" t="s">
        <v>1345</v>
      </c>
      <c r="D1466" s="83" t="s">
        <v>16</v>
      </c>
      <c r="E1466" s="83">
        <v>30.22</v>
      </c>
      <c r="F1466" s="83">
        <v>30.22</v>
      </c>
    </row>
    <row r="1467" spans="1:6" hidden="1" x14ac:dyDescent="0.25">
      <c r="A1467" t="s">
        <v>14</v>
      </c>
      <c r="B1467" s="83">
        <v>2489</v>
      </c>
      <c r="C1467" t="s">
        <v>1346</v>
      </c>
      <c r="D1467" s="83" t="s">
        <v>16</v>
      </c>
      <c r="E1467" s="83">
        <v>13.31</v>
      </c>
      <c r="F1467" s="83">
        <v>13.31</v>
      </c>
    </row>
    <row r="1468" spans="1:6" hidden="1" x14ac:dyDescent="0.25">
      <c r="A1468" t="s">
        <v>14</v>
      </c>
      <c r="B1468" s="83">
        <v>2484</v>
      </c>
      <c r="C1468" t="s">
        <v>1347</v>
      </c>
      <c r="D1468" s="83" t="s">
        <v>16</v>
      </c>
      <c r="E1468" s="83">
        <v>43.89</v>
      </c>
      <c r="F1468" s="83">
        <v>43.89</v>
      </c>
    </row>
    <row r="1469" spans="1:6" hidden="1" x14ac:dyDescent="0.25">
      <c r="A1469" t="s">
        <v>14</v>
      </c>
      <c r="B1469" s="83">
        <v>2488</v>
      </c>
      <c r="C1469" t="s">
        <v>1348</v>
      </c>
      <c r="D1469" s="83" t="s">
        <v>16</v>
      </c>
      <c r="E1469" s="83">
        <v>3.07</v>
      </c>
      <c r="F1469" s="83">
        <v>3.07</v>
      </c>
    </row>
    <row r="1470" spans="1:6" hidden="1" x14ac:dyDescent="0.25">
      <c r="A1470" t="s">
        <v>14</v>
      </c>
      <c r="B1470" s="83">
        <v>2485</v>
      </c>
      <c r="C1470" t="s">
        <v>1349</v>
      </c>
      <c r="D1470" s="83" t="s">
        <v>16</v>
      </c>
      <c r="E1470" s="83">
        <v>68.790000000000006</v>
      </c>
      <c r="F1470" s="83">
        <v>68.790000000000006</v>
      </c>
    </row>
    <row r="1471" spans="1:6" hidden="1" x14ac:dyDescent="0.25">
      <c r="A1471" t="s">
        <v>14</v>
      </c>
      <c r="B1471" s="83">
        <v>44247</v>
      </c>
      <c r="C1471" t="s">
        <v>1350</v>
      </c>
      <c r="D1471" s="83" t="s">
        <v>16</v>
      </c>
      <c r="E1471" s="83">
        <v>1728.09</v>
      </c>
      <c r="F1471" s="83">
        <v>1728.09</v>
      </c>
    </row>
    <row r="1472" spans="1:6" hidden="1" x14ac:dyDescent="0.25">
      <c r="A1472" t="s">
        <v>14</v>
      </c>
      <c r="B1472" s="83">
        <v>38005</v>
      </c>
      <c r="C1472" t="s">
        <v>1351</v>
      </c>
      <c r="D1472" s="83" t="s">
        <v>16</v>
      </c>
      <c r="E1472" s="83">
        <v>20.55</v>
      </c>
      <c r="F1472" s="83">
        <v>20.55</v>
      </c>
    </row>
    <row r="1473" spans="1:6" hidden="1" x14ac:dyDescent="0.25">
      <c r="A1473" t="s">
        <v>14</v>
      </c>
      <c r="B1473" s="83">
        <v>38006</v>
      </c>
      <c r="C1473" t="s">
        <v>1352</v>
      </c>
      <c r="D1473" s="83" t="s">
        <v>16</v>
      </c>
      <c r="E1473" s="83">
        <v>27.3</v>
      </c>
      <c r="F1473" s="83">
        <v>27.3</v>
      </c>
    </row>
    <row r="1474" spans="1:6" hidden="1" x14ac:dyDescent="0.25">
      <c r="A1474" t="s">
        <v>14</v>
      </c>
      <c r="B1474" s="83">
        <v>38428</v>
      </c>
      <c r="C1474" t="s">
        <v>1353</v>
      </c>
      <c r="D1474" s="83" t="s">
        <v>16</v>
      </c>
      <c r="E1474" s="83">
        <v>24.45</v>
      </c>
      <c r="F1474" s="83">
        <v>24.45</v>
      </c>
    </row>
    <row r="1475" spans="1:6" hidden="1" x14ac:dyDescent="0.25">
      <c r="A1475" t="s">
        <v>14</v>
      </c>
      <c r="B1475" s="83">
        <v>38007</v>
      </c>
      <c r="C1475" t="s">
        <v>1354</v>
      </c>
      <c r="D1475" s="83" t="s">
        <v>16</v>
      </c>
      <c r="E1475" s="83">
        <v>31.5</v>
      </c>
      <c r="F1475" s="83">
        <v>31.5</v>
      </c>
    </row>
    <row r="1476" spans="1:6" hidden="1" x14ac:dyDescent="0.25">
      <c r="A1476" t="s">
        <v>14</v>
      </c>
      <c r="B1476" s="83">
        <v>38008</v>
      </c>
      <c r="C1476" t="s">
        <v>1355</v>
      </c>
      <c r="D1476" s="83" t="s">
        <v>16</v>
      </c>
      <c r="E1476" s="83">
        <v>50.41</v>
      </c>
      <c r="F1476" s="83">
        <v>50.41</v>
      </c>
    </row>
    <row r="1477" spans="1:6" hidden="1" x14ac:dyDescent="0.25">
      <c r="A1477" t="s">
        <v>14</v>
      </c>
      <c r="B1477" s="83">
        <v>38009</v>
      </c>
      <c r="C1477" t="s">
        <v>1356</v>
      </c>
      <c r="D1477" s="83" t="s">
        <v>16</v>
      </c>
      <c r="E1477" s="83">
        <v>61.71</v>
      </c>
      <c r="F1477" s="83">
        <v>61.71</v>
      </c>
    </row>
    <row r="1478" spans="1:6" hidden="1" x14ac:dyDescent="0.25">
      <c r="A1478" t="s">
        <v>14</v>
      </c>
      <c r="B1478" s="83">
        <v>44248</v>
      </c>
      <c r="C1478" t="s">
        <v>1357</v>
      </c>
      <c r="D1478" s="83" t="s">
        <v>16</v>
      </c>
      <c r="E1478" s="83">
        <v>100.59</v>
      </c>
      <c r="F1478" s="83">
        <v>100.59</v>
      </c>
    </row>
    <row r="1479" spans="1:6" hidden="1" x14ac:dyDescent="0.25">
      <c r="A1479" t="s">
        <v>14</v>
      </c>
      <c r="B1479" s="83">
        <v>44249</v>
      </c>
      <c r="C1479" t="s">
        <v>1358</v>
      </c>
      <c r="D1479" s="83" t="s">
        <v>16</v>
      </c>
      <c r="E1479" s="83">
        <v>388.11</v>
      </c>
      <c r="F1479" s="83">
        <v>388.11</v>
      </c>
    </row>
    <row r="1480" spans="1:6" hidden="1" x14ac:dyDescent="0.25">
      <c r="A1480" t="s">
        <v>14</v>
      </c>
      <c r="B1480" s="83">
        <v>44250</v>
      </c>
      <c r="C1480" t="s">
        <v>1359</v>
      </c>
      <c r="D1480" s="83" t="s">
        <v>16</v>
      </c>
      <c r="E1480" s="83">
        <v>563.62</v>
      </c>
      <c r="F1480" s="83">
        <v>563.62</v>
      </c>
    </row>
    <row r="1481" spans="1:6" hidden="1" x14ac:dyDescent="0.25">
      <c r="A1481" t="s">
        <v>14</v>
      </c>
      <c r="B1481" s="83">
        <v>39279</v>
      </c>
      <c r="C1481" t="s">
        <v>1360</v>
      </c>
      <c r="D1481" s="83" t="s">
        <v>16</v>
      </c>
    </row>
    <row r="1482" spans="1:6" hidden="1" x14ac:dyDescent="0.25">
      <c r="A1482" t="s">
        <v>14</v>
      </c>
      <c r="B1482" s="83">
        <v>39280</v>
      </c>
      <c r="C1482" t="s">
        <v>1361</v>
      </c>
      <c r="D1482" s="83" t="s">
        <v>16</v>
      </c>
    </row>
    <row r="1483" spans="1:6" hidden="1" x14ac:dyDescent="0.25">
      <c r="A1483" t="s">
        <v>14</v>
      </c>
      <c r="B1483" s="83">
        <v>39281</v>
      </c>
      <c r="C1483" t="s">
        <v>1362</v>
      </c>
      <c r="D1483" s="83" t="s">
        <v>16</v>
      </c>
    </row>
    <row r="1484" spans="1:6" hidden="1" x14ac:dyDescent="0.25">
      <c r="A1484" t="s">
        <v>14</v>
      </c>
      <c r="B1484" s="83">
        <v>39282</v>
      </c>
      <c r="C1484" t="s">
        <v>1363</v>
      </c>
      <c r="D1484" s="83" t="s">
        <v>16</v>
      </c>
    </row>
    <row r="1485" spans="1:6" hidden="1" x14ac:dyDescent="0.25">
      <c r="A1485" t="s">
        <v>14</v>
      </c>
      <c r="B1485" s="83">
        <v>38844</v>
      </c>
      <c r="C1485" t="s">
        <v>1364</v>
      </c>
      <c r="D1485" s="83" t="s">
        <v>16</v>
      </c>
    </row>
    <row r="1486" spans="1:6" hidden="1" x14ac:dyDescent="0.25">
      <c r="A1486" t="s">
        <v>14</v>
      </c>
      <c r="B1486" s="83">
        <v>38846</v>
      </c>
      <c r="C1486" t="s">
        <v>1365</v>
      </c>
      <c r="D1486" s="83" t="s">
        <v>16</v>
      </c>
    </row>
    <row r="1487" spans="1:6" hidden="1" x14ac:dyDescent="0.25">
      <c r="A1487" t="s">
        <v>14</v>
      </c>
      <c r="B1487" s="83">
        <v>38847</v>
      </c>
      <c r="C1487" t="s">
        <v>1366</v>
      </c>
      <c r="D1487" s="83" t="s">
        <v>16</v>
      </c>
    </row>
    <row r="1488" spans="1:6" hidden="1" x14ac:dyDescent="0.25">
      <c r="A1488" t="s">
        <v>14</v>
      </c>
      <c r="B1488" s="83">
        <v>38850</v>
      </c>
      <c r="C1488" t="s">
        <v>1367</v>
      </c>
      <c r="D1488" s="83" t="s">
        <v>16</v>
      </c>
    </row>
    <row r="1489" spans="1:6" hidden="1" x14ac:dyDescent="0.25">
      <c r="A1489" t="s">
        <v>14</v>
      </c>
      <c r="B1489" s="83">
        <v>38848</v>
      </c>
      <c r="C1489" t="s">
        <v>1368</v>
      </c>
      <c r="D1489" s="83" t="s">
        <v>16</v>
      </c>
    </row>
    <row r="1490" spans="1:6" hidden="1" x14ac:dyDescent="0.25">
      <c r="A1490" t="s">
        <v>14</v>
      </c>
      <c r="B1490" s="83">
        <v>38851</v>
      </c>
      <c r="C1490" t="s">
        <v>1369</v>
      </c>
      <c r="D1490" s="83" t="s">
        <v>16</v>
      </c>
    </row>
    <row r="1491" spans="1:6" hidden="1" x14ac:dyDescent="0.25">
      <c r="A1491" t="s">
        <v>14</v>
      </c>
      <c r="B1491" s="83">
        <v>38854</v>
      </c>
      <c r="C1491" t="s">
        <v>1370</v>
      </c>
      <c r="D1491" s="83" t="s">
        <v>16</v>
      </c>
    </row>
    <row r="1492" spans="1:6" hidden="1" x14ac:dyDescent="0.25">
      <c r="A1492" t="s">
        <v>14</v>
      </c>
      <c r="B1492" s="83">
        <v>3104</v>
      </c>
      <c r="C1492" t="s">
        <v>1371</v>
      </c>
      <c r="D1492" s="83" t="s">
        <v>1372</v>
      </c>
      <c r="E1492" s="83">
        <v>161.34</v>
      </c>
      <c r="F1492" s="83">
        <v>161.34</v>
      </c>
    </row>
    <row r="1493" spans="1:6" hidden="1" x14ac:dyDescent="0.25">
      <c r="A1493" t="s">
        <v>14</v>
      </c>
      <c r="B1493" s="83">
        <v>1607</v>
      </c>
      <c r="C1493" t="s">
        <v>1373</v>
      </c>
      <c r="D1493" s="83" t="s">
        <v>1372</v>
      </c>
      <c r="E1493" s="83">
        <v>0.25</v>
      </c>
      <c r="F1493" s="83">
        <v>0.25</v>
      </c>
    </row>
    <row r="1494" spans="1:6" hidden="1" x14ac:dyDescent="0.25">
      <c r="A1494" t="s">
        <v>14</v>
      </c>
      <c r="B1494" s="83">
        <v>38169</v>
      </c>
      <c r="C1494" t="s">
        <v>1374</v>
      </c>
      <c r="D1494" s="83" t="s">
        <v>1372</v>
      </c>
      <c r="E1494" s="83">
        <v>88.53</v>
      </c>
      <c r="F1494" s="83">
        <v>88.53</v>
      </c>
    </row>
    <row r="1495" spans="1:6" hidden="1" x14ac:dyDescent="0.25">
      <c r="A1495" t="s">
        <v>14</v>
      </c>
      <c r="B1495" s="83">
        <v>6142</v>
      </c>
      <c r="C1495" t="s">
        <v>1375</v>
      </c>
      <c r="D1495" s="83" t="s">
        <v>16</v>
      </c>
      <c r="E1495" s="83">
        <v>9.5500000000000007</v>
      </c>
      <c r="F1495" s="83">
        <v>9.5500000000000007</v>
      </c>
    </row>
    <row r="1496" spans="1:6" hidden="1" x14ac:dyDescent="0.25">
      <c r="A1496" t="s">
        <v>14</v>
      </c>
      <c r="B1496" s="83">
        <v>11686</v>
      </c>
      <c r="C1496" t="s">
        <v>1376</v>
      </c>
      <c r="D1496" s="83" t="s">
        <v>16</v>
      </c>
      <c r="E1496" s="83">
        <v>13.26</v>
      </c>
      <c r="F1496" s="83">
        <v>13.26</v>
      </c>
    </row>
    <row r="1497" spans="1:6" hidden="1" x14ac:dyDescent="0.25">
      <c r="A1497" t="s">
        <v>14</v>
      </c>
      <c r="B1497" s="83">
        <v>37598</v>
      </c>
      <c r="C1497" t="s">
        <v>1377</v>
      </c>
      <c r="D1497" s="83" t="s">
        <v>16</v>
      </c>
    </row>
    <row r="1498" spans="1:6" hidden="1" x14ac:dyDescent="0.25">
      <c r="A1498" t="s">
        <v>14</v>
      </c>
      <c r="B1498" s="83">
        <v>25398</v>
      </c>
      <c r="C1498" t="s">
        <v>1378</v>
      </c>
      <c r="D1498" s="83" t="s">
        <v>16</v>
      </c>
    </row>
    <row r="1499" spans="1:6" hidden="1" x14ac:dyDescent="0.25">
      <c r="A1499" t="s">
        <v>14</v>
      </c>
      <c r="B1499" s="83">
        <v>25399</v>
      </c>
      <c r="C1499" t="s">
        <v>1379</v>
      </c>
      <c r="D1499" s="83" t="s">
        <v>16</v>
      </c>
    </row>
    <row r="1500" spans="1:6" hidden="1" x14ac:dyDescent="0.25">
      <c r="A1500" t="s">
        <v>14</v>
      </c>
      <c r="B1500" s="83">
        <v>43440</v>
      </c>
      <c r="C1500" t="s">
        <v>1380</v>
      </c>
      <c r="D1500" s="83" t="s">
        <v>16</v>
      </c>
      <c r="E1500" s="83">
        <v>476.91</v>
      </c>
      <c r="F1500" s="83">
        <v>476.91</v>
      </c>
    </row>
    <row r="1501" spans="1:6" hidden="1" x14ac:dyDescent="0.25">
      <c r="A1501" t="s">
        <v>14</v>
      </c>
      <c r="B1501" s="83">
        <v>10667</v>
      </c>
      <c r="C1501" t="s">
        <v>1381</v>
      </c>
      <c r="D1501" s="83" t="s">
        <v>16</v>
      </c>
      <c r="E1501" s="83">
        <v>27000</v>
      </c>
      <c r="F1501" s="83">
        <v>27000</v>
      </c>
    </row>
    <row r="1502" spans="1:6" hidden="1" x14ac:dyDescent="0.25">
      <c r="A1502" t="s">
        <v>14</v>
      </c>
      <c r="B1502" s="83">
        <v>1613</v>
      </c>
      <c r="C1502" t="s">
        <v>1382</v>
      </c>
      <c r="D1502" s="83" t="s">
        <v>16</v>
      </c>
      <c r="E1502" s="83">
        <v>2218.39</v>
      </c>
      <c r="F1502" s="83">
        <v>2218.39</v>
      </c>
    </row>
    <row r="1503" spans="1:6" hidden="1" x14ac:dyDescent="0.25">
      <c r="A1503" t="s">
        <v>14</v>
      </c>
      <c r="B1503" s="83">
        <v>1626</v>
      </c>
      <c r="C1503" t="s">
        <v>1383</v>
      </c>
      <c r="D1503" s="83" t="s">
        <v>16</v>
      </c>
      <c r="E1503" s="83">
        <v>3317.87</v>
      </c>
      <c r="F1503" s="83">
        <v>3317.87</v>
      </c>
    </row>
    <row r="1504" spans="1:6" hidden="1" x14ac:dyDescent="0.25">
      <c r="A1504" t="s">
        <v>14</v>
      </c>
      <c r="B1504" s="83">
        <v>1625</v>
      </c>
      <c r="C1504" t="s">
        <v>1384</v>
      </c>
      <c r="D1504" s="83" t="s">
        <v>16</v>
      </c>
      <c r="E1504" s="83">
        <v>231.74</v>
      </c>
      <c r="F1504" s="83">
        <v>231.74</v>
      </c>
    </row>
    <row r="1505" spans="1:6" hidden="1" x14ac:dyDescent="0.25">
      <c r="A1505" t="s">
        <v>14</v>
      </c>
      <c r="B1505" s="83">
        <v>1622</v>
      </c>
      <c r="C1505" t="s">
        <v>1385</v>
      </c>
      <c r="D1505" s="83" t="s">
        <v>16</v>
      </c>
      <c r="E1505" s="83">
        <v>7487.07</v>
      </c>
      <c r="F1505" s="83">
        <v>7487.07</v>
      </c>
    </row>
    <row r="1506" spans="1:6" hidden="1" x14ac:dyDescent="0.25">
      <c r="A1506" t="s">
        <v>14</v>
      </c>
      <c r="B1506" s="83">
        <v>1620</v>
      </c>
      <c r="C1506" t="s">
        <v>1386</v>
      </c>
      <c r="D1506" s="83" t="s">
        <v>16</v>
      </c>
      <c r="E1506" s="83">
        <v>488.17</v>
      </c>
      <c r="F1506" s="83">
        <v>488.17</v>
      </c>
    </row>
    <row r="1507" spans="1:6" hidden="1" x14ac:dyDescent="0.25">
      <c r="A1507" t="s">
        <v>14</v>
      </c>
      <c r="B1507" s="83">
        <v>1629</v>
      </c>
      <c r="C1507" t="s">
        <v>1387</v>
      </c>
      <c r="D1507" s="83" t="s">
        <v>16</v>
      </c>
      <c r="E1507" s="83">
        <v>18221.759999999998</v>
      </c>
      <c r="F1507" s="83">
        <v>18221.759999999998</v>
      </c>
    </row>
    <row r="1508" spans="1:6" hidden="1" x14ac:dyDescent="0.25">
      <c r="A1508" t="s">
        <v>14</v>
      </c>
      <c r="B1508" s="83">
        <v>1627</v>
      </c>
      <c r="C1508" t="s">
        <v>1388</v>
      </c>
      <c r="D1508" s="83" t="s">
        <v>16</v>
      </c>
      <c r="E1508" s="83">
        <v>933.12</v>
      </c>
      <c r="F1508" s="83">
        <v>933.12</v>
      </c>
    </row>
    <row r="1509" spans="1:6" hidden="1" x14ac:dyDescent="0.25">
      <c r="A1509" t="s">
        <v>14</v>
      </c>
      <c r="B1509" s="83">
        <v>1623</v>
      </c>
      <c r="C1509" t="s">
        <v>1389</v>
      </c>
      <c r="D1509" s="83" t="s">
        <v>16</v>
      </c>
      <c r="E1509" s="83">
        <v>188.99</v>
      </c>
      <c r="F1509" s="83">
        <v>188.99</v>
      </c>
    </row>
    <row r="1510" spans="1:6" hidden="1" x14ac:dyDescent="0.25">
      <c r="A1510" t="s">
        <v>14</v>
      </c>
      <c r="B1510" s="83">
        <v>1619</v>
      </c>
      <c r="C1510" t="s">
        <v>1390</v>
      </c>
      <c r="D1510" s="83" t="s">
        <v>16</v>
      </c>
      <c r="E1510" s="83">
        <v>259.97000000000003</v>
      </c>
      <c r="F1510" s="83">
        <v>259.97000000000003</v>
      </c>
    </row>
    <row r="1511" spans="1:6" hidden="1" x14ac:dyDescent="0.25">
      <c r="A1511" t="s">
        <v>14</v>
      </c>
      <c r="B1511" s="83">
        <v>1630</v>
      </c>
      <c r="C1511" t="s">
        <v>1391</v>
      </c>
      <c r="D1511" s="83" t="s">
        <v>16</v>
      </c>
      <c r="E1511" s="83">
        <v>5724.02</v>
      </c>
      <c r="F1511" s="83">
        <v>5724.02</v>
      </c>
    </row>
    <row r="1512" spans="1:6" hidden="1" x14ac:dyDescent="0.25">
      <c r="A1512" t="s">
        <v>14</v>
      </c>
      <c r="B1512" s="83">
        <v>1616</v>
      </c>
      <c r="C1512" t="s">
        <v>1392</v>
      </c>
      <c r="D1512" s="83" t="s">
        <v>16</v>
      </c>
      <c r="E1512" s="83">
        <v>8803.65</v>
      </c>
      <c r="F1512" s="83">
        <v>8803.65</v>
      </c>
    </row>
    <row r="1513" spans="1:6" hidden="1" x14ac:dyDescent="0.25">
      <c r="A1513" t="s">
        <v>14</v>
      </c>
      <c r="B1513" s="83">
        <v>1614</v>
      </c>
      <c r="C1513" t="s">
        <v>1393</v>
      </c>
      <c r="D1513" s="83" t="s">
        <v>16</v>
      </c>
      <c r="E1513" s="83">
        <v>402.36</v>
      </c>
      <c r="F1513" s="83">
        <v>402.36</v>
      </c>
    </row>
    <row r="1514" spans="1:6" hidden="1" x14ac:dyDescent="0.25">
      <c r="A1514" t="s">
        <v>14</v>
      </c>
      <c r="B1514" s="83">
        <v>1617</v>
      </c>
      <c r="C1514" t="s">
        <v>1394</v>
      </c>
      <c r="D1514" s="83" t="s">
        <v>16</v>
      </c>
      <c r="E1514" s="83">
        <v>10509.65</v>
      </c>
      <c r="F1514" s="83">
        <v>10509.65</v>
      </c>
    </row>
    <row r="1515" spans="1:6" hidden="1" x14ac:dyDescent="0.25">
      <c r="A1515" t="s">
        <v>14</v>
      </c>
      <c r="B1515" s="83">
        <v>1621</v>
      </c>
      <c r="C1515" t="s">
        <v>1395</v>
      </c>
      <c r="D1515" s="83" t="s">
        <v>16</v>
      </c>
      <c r="E1515" s="83">
        <v>719.61</v>
      </c>
      <c r="F1515" s="83">
        <v>719.61</v>
      </c>
    </row>
    <row r="1516" spans="1:6" hidden="1" x14ac:dyDescent="0.25">
      <c r="A1516" t="s">
        <v>14</v>
      </c>
      <c r="B1516" s="83">
        <v>1624</v>
      </c>
      <c r="C1516" t="s">
        <v>1396</v>
      </c>
      <c r="D1516" s="83" t="s">
        <v>16</v>
      </c>
      <c r="E1516" s="83">
        <v>25833.23</v>
      </c>
      <c r="F1516" s="83">
        <v>25833.23</v>
      </c>
    </row>
    <row r="1517" spans="1:6" hidden="1" x14ac:dyDescent="0.25">
      <c r="A1517" t="s">
        <v>14</v>
      </c>
      <c r="B1517" s="83">
        <v>1615</v>
      </c>
      <c r="C1517" t="s">
        <v>1397</v>
      </c>
      <c r="D1517" s="83" t="s">
        <v>16</v>
      </c>
      <c r="E1517" s="83">
        <v>1351.31</v>
      </c>
      <c r="F1517" s="83">
        <v>1351.31</v>
      </c>
    </row>
    <row r="1518" spans="1:6" hidden="1" x14ac:dyDescent="0.25">
      <c r="A1518" t="s">
        <v>14</v>
      </c>
      <c r="B1518" s="83">
        <v>1612</v>
      </c>
      <c r="C1518" t="s">
        <v>1398</v>
      </c>
      <c r="D1518" s="83" t="s">
        <v>16</v>
      </c>
      <c r="E1518" s="83">
        <v>177.98</v>
      </c>
      <c r="F1518" s="83">
        <v>177.98</v>
      </c>
    </row>
    <row r="1519" spans="1:6" hidden="1" x14ac:dyDescent="0.25">
      <c r="A1519" t="s">
        <v>14</v>
      </c>
      <c r="B1519" s="83">
        <v>1618</v>
      </c>
      <c r="C1519" t="s">
        <v>1399</v>
      </c>
      <c r="D1519" s="83" t="s">
        <v>16</v>
      </c>
      <c r="E1519" s="83">
        <v>1856.9</v>
      </c>
      <c r="F1519" s="83">
        <v>1856.9</v>
      </c>
    </row>
    <row r="1520" spans="1:6" hidden="1" x14ac:dyDescent="0.25">
      <c r="A1520" t="s">
        <v>14</v>
      </c>
      <c r="B1520" s="83">
        <v>14211</v>
      </c>
      <c r="C1520" t="s">
        <v>1400</v>
      </c>
      <c r="D1520" s="83" t="s">
        <v>16</v>
      </c>
      <c r="E1520" s="83">
        <v>57.53</v>
      </c>
      <c r="F1520" s="83">
        <v>57.53</v>
      </c>
    </row>
    <row r="1521" spans="1:6" hidden="1" x14ac:dyDescent="0.25">
      <c r="A1521" t="s">
        <v>14</v>
      </c>
      <c r="B1521" s="83">
        <v>43657</v>
      </c>
      <c r="C1521" t="s">
        <v>1401</v>
      </c>
      <c r="D1521" s="83" t="s">
        <v>60</v>
      </c>
      <c r="E1521" s="83">
        <v>6.34</v>
      </c>
      <c r="F1521" s="83">
        <v>6.34</v>
      </c>
    </row>
    <row r="1522" spans="1:6" hidden="1" x14ac:dyDescent="0.25">
      <c r="A1522" t="s">
        <v>14</v>
      </c>
      <c r="B1522" s="83">
        <v>38200</v>
      </c>
      <c r="C1522" t="s">
        <v>1402</v>
      </c>
      <c r="D1522" s="83" t="s">
        <v>1403</v>
      </c>
      <c r="E1522" s="83">
        <v>393.71</v>
      </c>
      <c r="F1522" s="83">
        <v>393.71</v>
      </c>
    </row>
    <row r="1523" spans="1:6" hidden="1" x14ac:dyDescent="0.25">
      <c r="A1523" t="s">
        <v>14</v>
      </c>
      <c r="B1523" s="83">
        <v>39269</v>
      </c>
      <c r="C1523" t="s">
        <v>1404</v>
      </c>
      <c r="D1523" s="83" t="s">
        <v>60</v>
      </c>
      <c r="E1523" s="83">
        <v>1.43</v>
      </c>
      <c r="F1523" s="83">
        <v>1.43</v>
      </c>
    </row>
    <row r="1524" spans="1:6" hidden="1" x14ac:dyDescent="0.25">
      <c r="A1524" t="s">
        <v>14</v>
      </c>
      <c r="B1524" s="83">
        <v>11889</v>
      </c>
      <c r="C1524" t="s">
        <v>1405</v>
      </c>
      <c r="D1524" s="83" t="s">
        <v>60</v>
      </c>
      <c r="E1524" s="83">
        <v>1.97</v>
      </c>
      <c r="F1524" s="83">
        <v>1.97</v>
      </c>
    </row>
    <row r="1525" spans="1:6" hidden="1" x14ac:dyDescent="0.25">
      <c r="A1525" t="s">
        <v>14</v>
      </c>
      <c r="B1525" s="83">
        <v>39270</v>
      </c>
      <c r="C1525" t="s">
        <v>1406</v>
      </c>
      <c r="D1525" s="83" t="s">
        <v>60</v>
      </c>
      <c r="E1525" s="83">
        <v>2.56</v>
      </c>
      <c r="F1525" s="83">
        <v>2.56</v>
      </c>
    </row>
    <row r="1526" spans="1:6" hidden="1" x14ac:dyDescent="0.25">
      <c r="A1526" t="s">
        <v>14</v>
      </c>
      <c r="B1526" s="83">
        <v>11890</v>
      </c>
      <c r="C1526" t="s">
        <v>1407</v>
      </c>
      <c r="D1526" s="83" t="s">
        <v>60</v>
      </c>
      <c r="E1526" s="83">
        <v>3.48</v>
      </c>
      <c r="F1526" s="83">
        <v>3.48</v>
      </c>
    </row>
    <row r="1527" spans="1:6" hidden="1" x14ac:dyDescent="0.25">
      <c r="A1527" t="s">
        <v>14</v>
      </c>
      <c r="B1527" s="83">
        <v>11891</v>
      </c>
      <c r="C1527" t="s">
        <v>1408</v>
      </c>
      <c r="D1527" s="83" t="s">
        <v>60</v>
      </c>
      <c r="E1527" s="83">
        <v>5.64</v>
      </c>
      <c r="F1527" s="83">
        <v>5.64</v>
      </c>
    </row>
    <row r="1528" spans="1:6" hidden="1" x14ac:dyDescent="0.25">
      <c r="A1528" t="s">
        <v>14</v>
      </c>
      <c r="B1528" s="83">
        <v>11892</v>
      </c>
      <c r="C1528" t="s">
        <v>1409</v>
      </c>
      <c r="D1528" s="83" t="s">
        <v>60</v>
      </c>
      <c r="E1528" s="83">
        <v>9.23</v>
      </c>
      <c r="F1528" s="83">
        <v>9.23</v>
      </c>
    </row>
    <row r="1529" spans="1:6" hidden="1" x14ac:dyDescent="0.25">
      <c r="A1529" t="s">
        <v>14</v>
      </c>
      <c r="B1529" s="83">
        <v>37601</v>
      </c>
      <c r="C1529" t="s">
        <v>1410</v>
      </c>
      <c r="D1529" s="83" t="s">
        <v>60</v>
      </c>
    </row>
    <row r="1530" spans="1:6" hidden="1" x14ac:dyDescent="0.25">
      <c r="A1530" t="s">
        <v>14</v>
      </c>
      <c r="B1530" s="83">
        <v>1634</v>
      </c>
      <c r="C1530" t="s">
        <v>1411</v>
      </c>
      <c r="D1530" s="83" t="s">
        <v>60</v>
      </c>
    </row>
    <row r="1531" spans="1:6" hidden="1" x14ac:dyDescent="0.25">
      <c r="A1531" t="s">
        <v>14</v>
      </c>
      <c r="B1531" s="83">
        <v>44274</v>
      </c>
      <c r="C1531" t="s">
        <v>1412</v>
      </c>
      <c r="D1531" s="83" t="s">
        <v>16</v>
      </c>
      <c r="E1531" s="83">
        <v>695.98</v>
      </c>
      <c r="F1531" s="83">
        <v>695.98</v>
      </c>
    </row>
    <row r="1532" spans="1:6" hidden="1" x14ac:dyDescent="0.25">
      <c r="A1532" t="s">
        <v>14</v>
      </c>
      <c r="B1532" s="83">
        <v>5086</v>
      </c>
      <c r="C1532" t="s">
        <v>1413</v>
      </c>
      <c r="D1532" s="83" t="s">
        <v>64</v>
      </c>
      <c r="E1532" s="83">
        <v>36.65</v>
      </c>
      <c r="F1532" s="83">
        <v>36.65</v>
      </c>
    </row>
    <row r="1533" spans="1:6" hidden="1" x14ac:dyDescent="0.25">
      <c r="A1533" t="s">
        <v>14</v>
      </c>
      <c r="B1533" s="83">
        <v>45244</v>
      </c>
      <c r="C1533" t="s">
        <v>28359</v>
      </c>
      <c r="D1533" s="83" t="s">
        <v>16</v>
      </c>
      <c r="E1533" s="83">
        <v>117.28</v>
      </c>
      <c r="F1533" s="83">
        <v>117.28</v>
      </c>
    </row>
    <row r="1534" spans="1:6" hidden="1" x14ac:dyDescent="0.25">
      <c r="A1534" t="s">
        <v>14</v>
      </c>
      <c r="B1534" s="83">
        <v>11280</v>
      </c>
      <c r="C1534" t="s">
        <v>1414</v>
      </c>
      <c r="D1534" s="83" t="s">
        <v>16</v>
      </c>
      <c r="E1534" s="83">
        <v>6917.1</v>
      </c>
      <c r="F1534" s="83">
        <v>6917.1</v>
      </c>
    </row>
    <row r="1535" spans="1:6" hidden="1" x14ac:dyDescent="0.25">
      <c r="A1535" t="s">
        <v>14</v>
      </c>
      <c r="B1535" s="83">
        <v>40519</v>
      </c>
      <c r="C1535" t="s">
        <v>1415</v>
      </c>
      <c r="D1535" s="83" t="s">
        <v>16</v>
      </c>
      <c r="E1535" s="83">
        <v>157620.29</v>
      </c>
      <c r="F1535" s="83">
        <v>157620.29</v>
      </c>
    </row>
    <row r="1536" spans="1:6" hidden="1" x14ac:dyDescent="0.25">
      <c r="A1536" t="s">
        <v>14</v>
      </c>
      <c r="B1536" s="83">
        <v>3446</v>
      </c>
      <c r="C1536" t="s">
        <v>1416</v>
      </c>
      <c r="D1536" s="83" t="s">
        <v>16</v>
      </c>
      <c r="E1536" s="83">
        <v>35.86</v>
      </c>
      <c r="F1536" s="83">
        <v>35.86</v>
      </c>
    </row>
    <row r="1537" spans="1:6" hidden="1" x14ac:dyDescent="0.25">
      <c r="A1537" t="s">
        <v>14</v>
      </c>
      <c r="B1537" s="83">
        <v>3445</v>
      </c>
      <c r="C1537" t="s">
        <v>1417</v>
      </c>
      <c r="D1537" s="83" t="s">
        <v>16</v>
      </c>
      <c r="E1537" s="83">
        <v>29.28</v>
      </c>
      <c r="F1537" s="83">
        <v>29.28</v>
      </c>
    </row>
    <row r="1538" spans="1:6" hidden="1" x14ac:dyDescent="0.25">
      <c r="A1538" t="s">
        <v>14</v>
      </c>
      <c r="B1538" s="83">
        <v>3444</v>
      </c>
      <c r="C1538" t="s">
        <v>1418</v>
      </c>
      <c r="D1538" s="83" t="s">
        <v>16</v>
      </c>
      <c r="E1538" s="83">
        <v>18.02</v>
      </c>
      <c r="F1538" s="83">
        <v>18.02</v>
      </c>
    </row>
    <row r="1539" spans="1:6" hidden="1" x14ac:dyDescent="0.25">
      <c r="A1539" t="s">
        <v>14</v>
      </c>
      <c r="B1539" s="83">
        <v>3441</v>
      </c>
      <c r="C1539" t="s">
        <v>1419</v>
      </c>
      <c r="D1539" s="83" t="s">
        <v>16</v>
      </c>
      <c r="E1539" s="83">
        <v>8.26</v>
      </c>
      <c r="F1539" s="83">
        <v>8.26</v>
      </c>
    </row>
    <row r="1540" spans="1:6" hidden="1" x14ac:dyDescent="0.25">
      <c r="A1540" t="s">
        <v>14</v>
      </c>
      <c r="B1540" s="83">
        <v>12402</v>
      </c>
      <c r="C1540" t="s">
        <v>1420</v>
      </c>
      <c r="D1540" s="83" t="s">
        <v>16</v>
      </c>
      <c r="E1540" s="83">
        <v>100.8</v>
      </c>
      <c r="F1540" s="83">
        <v>100.8</v>
      </c>
    </row>
    <row r="1541" spans="1:6" hidden="1" x14ac:dyDescent="0.25">
      <c r="A1541" t="s">
        <v>14</v>
      </c>
      <c r="B1541" s="83">
        <v>3447</v>
      </c>
      <c r="C1541" t="s">
        <v>1421</v>
      </c>
      <c r="D1541" s="83" t="s">
        <v>16</v>
      </c>
      <c r="E1541" s="83">
        <v>52.15</v>
      </c>
      <c r="F1541" s="83">
        <v>52.15</v>
      </c>
    </row>
    <row r="1542" spans="1:6" hidden="1" x14ac:dyDescent="0.25">
      <c r="A1542" t="s">
        <v>14</v>
      </c>
      <c r="B1542" s="83">
        <v>3448</v>
      </c>
      <c r="C1542" t="s">
        <v>1422</v>
      </c>
      <c r="D1542" s="83" t="s">
        <v>16</v>
      </c>
      <c r="E1542" s="83">
        <v>147.38</v>
      </c>
      <c r="F1542" s="83">
        <v>147.38</v>
      </c>
    </row>
    <row r="1543" spans="1:6" hidden="1" x14ac:dyDescent="0.25">
      <c r="A1543" t="s">
        <v>14</v>
      </c>
      <c r="B1543" s="83">
        <v>3442</v>
      </c>
      <c r="C1543" t="s">
        <v>1423</v>
      </c>
      <c r="D1543" s="83" t="s">
        <v>16</v>
      </c>
      <c r="E1543" s="83">
        <v>12.36</v>
      </c>
      <c r="F1543" s="83">
        <v>12.36</v>
      </c>
    </row>
    <row r="1544" spans="1:6" hidden="1" x14ac:dyDescent="0.25">
      <c r="A1544" t="s">
        <v>14</v>
      </c>
      <c r="B1544" s="83">
        <v>3449</v>
      </c>
      <c r="C1544" t="s">
        <v>1424</v>
      </c>
      <c r="D1544" s="83" t="s">
        <v>16</v>
      </c>
      <c r="E1544" s="83">
        <v>258.24</v>
      </c>
      <c r="F1544" s="83">
        <v>258.24</v>
      </c>
    </row>
    <row r="1545" spans="1:6" hidden="1" x14ac:dyDescent="0.25">
      <c r="A1545" t="s">
        <v>14</v>
      </c>
      <c r="B1545" s="83">
        <v>37438</v>
      </c>
      <c r="C1545" t="s">
        <v>1425</v>
      </c>
      <c r="D1545" s="83" t="s">
        <v>16</v>
      </c>
    </row>
    <row r="1546" spans="1:6" hidden="1" x14ac:dyDescent="0.25">
      <c r="A1546" t="s">
        <v>14</v>
      </c>
      <c r="B1546" s="83">
        <v>37439</v>
      </c>
      <c r="C1546" t="s">
        <v>1426</v>
      </c>
      <c r="D1546" s="83" t="s">
        <v>16</v>
      </c>
    </row>
    <row r="1547" spans="1:6" hidden="1" x14ac:dyDescent="0.25">
      <c r="A1547" t="s">
        <v>14</v>
      </c>
      <c r="B1547" s="83">
        <v>37435</v>
      </c>
      <c r="C1547" t="s">
        <v>1427</v>
      </c>
      <c r="D1547" s="83" t="s">
        <v>16</v>
      </c>
    </row>
    <row r="1548" spans="1:6" hidden="1" x14ac:dyDescent="0.25">
      <c r="A1548" t="s">
        <v>14</v>
      </c>
      <c r="B1548" s="83">
        <v>37436</v>
      </c>
      <c r="C1548" t="s">
        <v>1428</v>
      </c>
      <c r="D1548" s="83" t="s">
        <v>16</v>
      </c>
    </row>
    <row r="1549" spans="1:6" hidden="1" x14ac:dyDescent="0.25">
      <c r="A1549" t="s">
        <v>14</v>
      </c>
      <c r="B1549" s="83">
        <v>37437</v>
      </c>
      <c r="C1549" t="s">
        <v>1429</v>
      </c>
      <c r="D1549" s="83" t="s">
        <v>16</v>
      </c>
    </row>
    <row r="1550" spans="1:6" hidden="1" x14ac:dyDescent="0.25">
      <c r="A1550" t="s">
        <v>14</v>
      </c>
      <c r="B1550" s="83">
        <v>3473</v>
      </c>
      <c r="C1550" t="s">
        <v>1430</v>
      </c>
      <c r="D1550" s="83" t="s">
        <v>16</v>
      </c>
      <c r="E1550" s="83">
        <v>40.549999999999997</v>
      </c>
      <c r="F1550" s="83">
        <v>40.549999999999997</v>
      </c>
    </row>
    <row r="1551" spans="1:6" hidden="1" x14ac:dyDescent="0.25">
      <c r="A1551" t="s">
        <v>14</v>
      </c>
      <c r="B1551" s="83">
        <v>3474</v>
      </c>
      <c r="C1551" t="s">
        <v>1431</v>
      </c>
      <c r="D1551" s="83" t="s">
        <v>16</v>
      </c>
      <c r="E1551" s="83">
        <v>33.42</v>
      </c>
      <c r="F1551" s="83">
        <v>33.42</v>
      </c>
    </row>
    <row r="1552" spans="1:6" hidden="1" x14ac:dyDescent="0.25">
      <c r="A1552" t="s">
        <v>14</v>
      </c>
      <c r="B1552" s="83">
        <v>3443</v>
      </c>
      <c r="C1552" t="s">
        <v>1432</v>
      </c>
      <c r="D1552" s="83" t="s">
        <v>16</v>
      </c>
      <c r="E1552" s="83">
        <v>20.79</v>
      </c>
      <c r="F1552" s="83">
        <v>20.79</v>
      </c>
    </row>
    <row r="1553" spans="1:6" hidden="1" x14ac:dyDescent="0.25">
      <c r="A1553" t="s">
        <v>14</v>
      </c>
      <c r="B1553" s="83">
        <v>3450</v>
      </c>
      <c r="C1553" t="s">
        <v>1433</v>
      </c>
      <c r="D1553" s="83" t="s">
        <v>16</v>
      </c>
      <c r="E1553" s="83">
        <v>9.69</v>
      </c>
      <c r="F1553" s="83">
        <v>9.69</v>
      </c>
    </row>
    <row r="1554" spans="1:6" hidden="1" x14ac:dyDescent="0.25">
      <c r="A1554" t="s">
        <v>14</v>
      </c>
      <c r="B1554" s="83">
        <v>3453</v>
      </c>
      <c r="C1554" t="s">
        <v>1434</v>
      </c>
      <c r="D1554" s="83" t="s">
        <v>16</v>
      </c>
      <c r="E1554" s="83">
        <v>118.35</v>
      </c>
      <c r="F1554" s="83">
        <v>118.35</v>
      </c>
    </row>
    <row r="1555" spans="1:6" hidden="1" x14ac:dyDescent="0.25">
      <c r="A1555" t="s">
        <v>14</v>
      </c>
      <c r="B1555" s="83">
        <v>3452</v>
      </c>
      <c r="C1555" t="s">
        <v>1435</v>
      </c>
      <c r="D1555" s="83" t="s">
        <v>16</v>
      </c>
      <c r="E1555" s="83">
        <v>58.42</v>
      </c>
      <c r="F1555" s="83">
        <v>58.42</v>
      </c>
    </row>
    <row r="1556" spans="1:6" hidden="1" x14ac:dyDescent="0.25">
      <c r="A1556" t="s">
        <v>14</v>
      </c>
      <c r="B1556" s="83">
        <v>3454</v>
      </c>
      <c r="C1556" t="s">
        <v>1436</v>
      </c>
      <c r="D1556" s="83" t="s">
        <v>16</v>
      </c>
      <c r="E1556" s="83">
        <v>180.01</v>
      </c>
      <c r="F1556" s="83">
        <v>180.01</v>
      </c>
    </row>
    <row r="1557" spans="1:6" hidden="1" x14ac:dyDescent="0.25">
      <c r="A1557" t="s">
        <v>14</v>
      </c>
      <c r="B1557" s="83">
        <v>3451</v>
      </c>
      <c r="C1557" t="s">
        <v>1437</v>
      </c>
      <c r="D1557" s="83" t="s">
        <v>16</v>
      </c>
      <c r="E1557" s="83">
        <v>11.59</v>
      </c>
      <c r="F1557" s="83">
        <v>11.59</v>
      </c>
    </row>
    <row r="1558" spans="1:6" hidden="1" x14ac:dyDescent="0.25">
      <c r="A1558" t="s">
        <v>14</v>
      </c>
      <c r="B1558" s="83">
        <v>3458</v>
      </c>
      <c r="C1558" t="s">
        <v>1438</v>
      </c>
      <c r="D1558" s="83" t="s">
        <v>16</v>
      </c>
      <c r="E1558" s="83">
        <v>32.5</v>
      </c>
      <c r="F1558" s="83">
        <v>32.5</v>
      </c>
    </row>
    <row r="1559" spans="1:6" hidden="1" x14ac:dyDescent="0.25">
      <c r="A1559" t="s">
        <v>14</v>
      </c>
      <c r="B1559" s="83">
        <v>3457</v>
      </c>
      <c r="C1559" t="s">
        <v>1439</v>
      </c>
      <c r="D1559" s="83" t="s">
        <v>16</v>
      </c>
      <c r="E1559" s="83">
        <v>24.4</v>
      </c>
      <c r="F1559" s="83">
        <v>24.4</v>
      </c>
    </row>
    <row r="1560" spans="1:6" hidden="1" x14ac:dyDescent="0.25">
      <c r="A1560" t="s">
        <v>14</v>
      </c>
      <c r="B1560" s="83">
        <v>3472</v>
      </c>
      <c r="C1560" t="s">
        <v>1440</v>
      </c>
      <c r="D1560" s="83" t="s">
        <v>16</v>
      </c>
      <c r="E1560" s="83">
        <v>15.57</v>
      </c>
      <c r="F1560" s="83">
        <v>15.57</v>
      </c>
    </row>
    <row r="1561" spans="1:6" hidden="1" x14ac:dyDescent="0.25">
      <c r="A1561" t="s">
        <v>14</v>
      </c>
      <c r="B1561" s="83">
        <v>3455</v>
      </c>
      <c r="C1561" t="s">
        <v>1441</v>
      </c>
      <c r="D1561" s="83" t="s">
        <v>16</v>
      </c>
      <c r="E1561" s="83">
        <v>6.93</v>
      </c>
      <c r="F1561" s="83">
        <v>6.93</v>
      </c>
    </row>
    <row r="1562" spans="1:6" hidden="1" x14ac:dyDescent="0.25">
      <c r="A1562" t="s">
        <v>14</v>
      </c>
      <c r="B1562" s="83">
        <v>3470</v>
      </c>
      <c r="C1562" t="s">
        <v>1442</v>
      </c>
      <c r="D1562" s="83" t="s">
        <v>16</v>
      </c>
      <c r="E1562" s="83">
        <v>90.75</v>
      </c>
      <c r="F1562" s="83">
        <v>90.75</v>
      </c>
    </row>
    <row r="1563" spans="1:6" hidden="1" x14ac:dyDescent="0.25">
      <c r="A1563" t="s">
        <v>14</v>
      </c>
      <c r="B1563" s="83">
        <v>3471</v>
      </c>
      <c r="C1563" t="s">
        <v>1443</v>
      </c>
      <c r="D1563" s="83" t="s">
        <v>16</v>
      </c>
      <c r="E1563" s="83">
        <v>49.87</v>
      </c>
      <c r="F1563" s="83">
        <v>49.87</v>
      </c>
    </row>
    <row r="1564" spans="1:6" hidden="1" x14ac:dyDescent="0.25">
      <c r="A1564" t="s">
        <v>14</v>
      </c>
      <c r="B1564" s="83">
        <v>3459</v>
      </c>
      <c r="C1564" t="s">
        <v>1444</v>
      </c>
      <c r="D1564" s="83" t="s">
        <v>16</v>
      </c>
      <c r="E1564" s="83">
        <v>128.01</v>
      </c>
      <c r="F1564" s="83">
        <v>128.01</v>
      </c>
    </row>
    <row r="1565" spans="1:6" hidden="1" x14ac:dyDescent="0.25">
      <c r="A1565" t="s">
        <v>14</v>
      </c>
      <c r="B1565" s="83">
        <v>3456</v>
      </c>
      <c r="C1565" t="s">
        <v>1445</v>
      </c>
      <c r="D1565" s="83" t="s">
        <v>16</v>
      </c>
      <c r="E1565" s="83">
        <v>10.37</v>
      </c>
      <c r="F1565" s="83">
        <v>10.37</v>
      </c>
    </row>
    <row r="1566" spans="1:6" hidden="1" x14ac:dyDescent="0.25">
      <c r="A1566" t="s">
        <v>14</v>
      </c>
      <c r="B1566" s="83">
        <v>3469</v>
      </c>
      <c r="C1566" t="s">
        <v>1446</v>
      </c>
      <c r="D1566" s="83" t="s">
        <v>16</v>
      </c>
      <c r="E1566" s="83">
        <v>243.44</v>
      </c>
      <c r="F1566" s="83">
        <v>243.44</v>
      </c>
    </row>
    <row r="1567" spans="1:6" hidden="1" x14ac:dyDescent="0.25">
      <c r="A1567" t="s">
        <v>14</v>
      </c>
      <c r="B1567" s="83">
        <v>3460</v>
      </c>
      <c r="C1567" t="s">
        <v>1447</v>
      </c>
      <c r="D1567" s="83" t="s">
        <v>16</v>
      </c>
      <c r="E1567" s="83">
        <v>355.21</v>
      </c>
      <c r="F1567" s="83">
        <v>355.21</v>
      </c>
    </row>
    <row r="1568" spans="1:6" hidden="1" x14ac:dyDescent="0.25">
      <c r="A1568" t="s">
        <v>14</v>
      </c>
      <c r="B1568" s="83">
        <v>3461</v>
      </c>
      <c r="C1568" t="s">
        <v>1448</v>
      </c>
      <c r="D1568" s="83" t="s">
        <v>16</v>
      </c>
      <c r="E1568" s="83">
        <v>907.89</v>
      </c>
      <c r="F1568" s="83">
        <v>907.89</v>
      </c>
    </row>
    <row r="1569" spans="1:4" hidden="1" x14ac:dyDescent="0.25">
      <c r="A1569" t="s">
        <v>14</v>
      </c>
      <c r="B1569" s="83">
        <v>37433</v>
      </c>
      <c r="C1569" t="s">
        <v>1449</v>
      </c>
      <c r="D1569" s="83" t="s">
        <v>16</v>
      </c>
    </row>
    <row r="1570" spans="1:4" hidden="1" x14ac:dyDescent="0.25">
      <c r="A1570" t="s">
        <v>14</v>
      </c>
      <c r="B1570" s="83">
        <v>37430</v>
      </c>
      <c r="C1570" t="s">
        <v>1450</v>
      </c>
      <c r="D1570" s="83" t="s">
        <v>16</v>
      </c>
    </row>
    <row r="1571" spans="1:4" hidden="1" x14ac:dyDescent="0.25">
      <c r="A1571" t="s">
        <v>14</v>
      </c>
      <c r="B1571" s="83">
        <v>37434</v>
      </c>
      <c r="C1571" t="s">
        <v>1451</v>
      </c>
      <c r="D1571" s="83" t="s">
        <v>16</v>
      </c>
    </row>
    <row r="1572" spans="1:4" hidden="1" x14ac:dyDescent="0.25">
      <c r="A1572" t="s">
        <v>14</v>
      </c>
      <c r="B1572" s="83">
        <v>37431</v>
      </c>
      <c r="C1572" t="s">
        <v>1452</v>
      </c>
      <c r="D1572" s="83" t="s">
        <v>16</v>
      </c>
    </row>
    <row r="1573" spans="1:4" hidden="1" x14ac:dyDescent="0.25">
      <c r="A1573" t="s">
        <v>14</v>
      </c>
      <c r="B1573" s="83">
        <v>37432</v>
      </c>
      <c r="C1573" t="s">
        <v>1453</v>
      </c>
      <c r="D1573" s="83" t="s">
        <v>16</v>
      </c>
    </row>
    <row r="1574" spans="1:4" hidden="1" x14ac:dyDescent="0.25">
      <c r="A1574" t="s">
        <v>14</v>
      </c>
      <c r="B1574" s="83">
        <v>39869</v>
      </c>
      <c r="C1574" t="s">
        <v>1454</v>
      </c>
      <c r="D1574" s="83" t="s">
        <v>16</v>
      </c>
    </row>
    <row r="1575" spans="1:4" hidden="1" x14ac:dyDescent="0.25">
      <c r="A1575" t="s">
        <v>14</v>
      </c>
      <c r="B1575" s="83">
        <v>39870</v>
      </c>
      <c r="C1575" t="s">
        <v>1455</v>
      </c>
      <c r="D1575" s="83" t="s">
        <v>16</v>
      </c>
    </row>
    <row r="1576" spans="1:4" hidden="1" x14ac:dyDescent="0.25">
      <c r="A1576" t="s">
        <v>14</v>
      </c>
      <c r="B1576" s="83">
        <v>39871</v>
      </c>
      <c r="C1576" t="s">
        <v>1456</v>
      </c>
      <c r="D1576" s="83" t="s">
        <v>16</v>
      </c>
    </row>
    <row r="1577" spans="1:4" hidden="1" x14ac:dyDescent="0.25">
      <c r="A1577" t="s">
        <v>14</v>
      </c>
      <c r="B1577" s="83">
        <v>12722</v>
      </c>
      <c r="C1577" t="s">
        <v>1457</v>
      </c>
      <c r="D1577" s="83" t="s">
        <v>16</v>
      </c>
    </row>
    <row r="1578" spans="1:4" hidden="1" x14ac:dyDescent="0.25">
      <c r="A1578" t="s">
        <v>14</v>
      </c>
      <c r="B1578" s="83">
        <v>12714</v>
      </c>
      <c r="C1578" t="s">
        <v>1458</v>
      </c>
      <c r="D1578" s="83" t="s">
        <v>16</v>
      </c>
    </row>
    <row r="1579" spans="1:4" hidden="1" x14ac:dyDescent="0.25">
      <c r="A1579" t="s">
        <v>14</v>
      </c>
      <c r="B1579" s="83">
        <v>12715</v>
      </c>
      <c r="C1579" t="s">
        <v>1459</v>
      </c>
      <c r="D1579" s="83" t="s">
        <v>16</v>
      </c>
    </row>
    <row r="1580" spans="1:4" hidden="1" x14ac:dyDescent="0.25">
      <c r="A1580" t="s">
        <v>14</v>
      </c>
      <c r="B1580" s="83">
        <v>12716</v>
      </c>
      <c r="C1580" t="s">
        <v>1460</v>
      </c>
      <c r="D1580" s="83" t="s">
        <v>16</v>
      </c>
    </row>
    <row r="1581" spans="1:4" hidden="1" x14ac:dyDescent="0.25">
      <c r="A1581" t="s">
        <v>14</v>
      </c>
      <c r="B1581" s="83">
        <v>12717</v>
      </c>
      <c r="C1581" t="s">
        <v>1461</v>
      </c>
      <c r="D1581" s="83" t="s">
        <v>16</v>
      </c>
    </row>
    <row r="1582" spans="1:4" hidden="1" x14ac:dyDescent="0.25">
      <c r="A1582" t="s">
        <v>14</v>
      </c>
      <c r="B1582" s="83">
        <v>12718</v>
      </c>
      <c r="C1582" t="s">
        <v>1462</v>
      </c>
      <c r="D1582" s="83" t="s">
        <v>16</v>
      </c>
    </row>
    <row r="1583" spans="1:4" hidden="1" x14ac:dyDescent="0.25">
      <c r="A1583" t="s">
        <v>14</v>
      </c>
      <c r="B1583" s="83">
        <v>12719</v>
      </c>
      <c r="C1583" t="s">
        <v>1463</v>
      </c>
      <c r="D1583" s="83" t="s">
        <v>16</v>
      </c>
    </row>
    <row r="1584" spans="1:4" hidden="1" x14ac:dyDescent="0.25">
      <c r="A1584" t="s">
        <v>14</v>
      </c>
      <c r="B1584" s="83">
        <v>12720</v>
      </c>
      <c r="C1584" t="s">
        <v>1464</v>
      </c>
      <c r="D1584" s="83" t="s">
        <v>16</v>
      </c>
    </row>
    <row r="1585" spans="1:6" hidden="1" x14ac:dyDescent="0.25">
      <c r="A1585" t="s">
        <v>14</v>
      </c>
      <c r="B1585" s="83">
        <v>12721</v>
      </c>
      <c r="C1585" t="s">
        <v>1465</v>
      </c>
      <c r="D1585" s="83" t="s">
        <v>16</v>
      </c>
    </row>
    <row r="1586" spans="1:6" hidden="1" x14ac:dyDescent="0.25">
      <c r="A1586" t="s">
        <v>14</v>
      </c>
      <c r="B1586" s="83">
        <v>3468</v>
      </c>
      <c r="C1586" t="s">
        <v>1466</v>
      </c>
      <c r="D1586" s="83" t="s">
        <v>16</v>
      </c>
      <c r="E1586" s="83">
        <v>42.42</v>
      </c>
      <c r="F1586" s="83">
        <v>42.42</v>
      </c>
    </row>
    <row r="1587" spans="1:6" hidden="1" x14ac:dyDescent="0.25">
      <c r="A1587" t="s">
        <v>14</v>
      </c>
      <c r="B1587" s="83">
        <v>3465</v>
      </c>
      <c r="C1587" t="s">
        <v>1467</v>
      </c>
      <c r="D1587" s="83" t="s">
        <v>16</v>
      </c>
      <c r="E1587" s="83">
        <v>42.41</v>
      </c>
      <c r="F1587" s="83">
        <v>42.41</v>
      </c>
    </row>
    <row r="1588" spans="1:6" hidden="1" x14ac:dyDescent="0.25">
      <c r="A1588" t="s">
        <v>14</v>
      </c>
      <c r="B1588" s="83">
        <v>12403</v>
      </c>
      <c r="C1588" t="s">
        <v>1468</v>
      </c>
      <c r="D1588" s="83" t="s">
        <v>16</v>
      </c>
      <c r="E1588" s="83">
        <v>30.23</v>
      </c>
      <c r="F1588" s="83">
        <v>30.23</v>
      </c>
    </row>
    <row r="1589" spans="1:6" hidden="1" x14ac:dyDescent="0.25">
      <c r="A1589" t="s">
        <v>14</v>
      </c>
      <c r="B1589" s="83">
        <v>3463</v>
      </c>
      <c r="C1589" t="s">
        <v>1469</v>
      </c>
      <c r="D1589" s="83" t="s">
        <v>16</v>
      </c>
      <c r="E1589" s="83">
        <v>17.66</v>
      </c>
      <c r="F1589" s="83">
        <v>17.66</v>
      </c>
    </row>
    <row r="1590" spans="1:6" hidden="1" x14ac:dyDescent="0.25">
      <c r="A1590" t="s">
        <v>14</v>
      </c>
      <c r="B1590" s="83">
        <v>3464</v>
      </c>
      <c r="C1590" t="s">
        <v>1470</v>
      </c>
      <c r="D1590" s="83" t="s">
        <v>16</v>
      </c>
      <c r="E1590" s="83">
        <v>17.66</v>
      </c>
      <c r="F1590" s="83">
        <v>17.66</v>
      </c>
    </row>
    <row r="1591" spans="1:6" hidden="1" x14ac:dyDescent="0.25">
      <c r="A1591" t="s">
        <v>14</v>
      </c>
      <c r="B1591" s="83">
        <v>3466</v>
      </c>
      <c r="C1591" t="s">
        <v>1471</v>
      </c>
      <c r="D1591" s="83" t="s">
        <v>16</v>
      </c>
      <c r="E1591" s="83">
        <v>107.71</v>
      </c>
      <c r="F1591" s="83">
        <v>107.71</v>
      </c>
    </row>
    <row r="1592" spans="1:6" hidden="1" x14ac:dyDescent="0.25">
      <c r="A1592" t="s">
        <v>14</v>
      </c>
      <c r="B1592" s="83">
        <v>3467</v>
      </c>
      <c r="C1592" t="s">
        <v>1472</v>
      </c>
      <c r="D1592" s="83" t="s">
        <v>16</v>
      </c>
      <c r="E1592" s="83">
        <v>60.83</v>
      </c>
      <c r="F1592" s="83">
        <v>60.83</v>
      </c>
    </row>
    <row r="1593" spans="1:6" hidden="1" x14ac:dyDescent="0.25">
      <c r="A1593" t="s">
        <v>14</v>
      </c>
      <c r="B1593" s="83">
        <v>3462</v>
      </c>
      <c r="C1593" t="s">
        <v>1473</v>
      </c>
      <c r="D1593" s="83" t="s">
        <v>16</v>
      </c>
      <c r="E1593" s="83">
        <v>11.65</v>
      </c>
      <c r="F1593" s="83">
        <v>11.65</v>
      </c>
    </row>
    <row r="1594" spans="1:6" hidden="1" x14ac:dyDescent="0.25">
      <c r="A1594" t="s">
        <v>14</v>
      </c>
      <c r="B1594" s="83">
        <v>37416</v>
      </c>
      <c r="C1594" t="s">
        <v>1474</v>
      </c>
      <c r="D1594" s="83" t="s">
        <v>16</v>
      </c>
      <c r="E1594" s="83">
        <v>5.38</v>
      </c>
      <c r="F1594" s="83">
        <v>5.38</v>
      </c>
    </row>
    <row r="1595" spans="1:6" hidden="1" x14ac:dyDescent="0.25">
      <c r="A1595" t="s">
        <v>14</v>
      </c>
      <c r="B1595" s="83">
        <v>37417</v>
      </c>
      <c r="C1595" t="s">
        <v>1475</v>
      </c>
      <c r="D1595" s="83" t="s">
        <v>16</v>
      </c>
      <c r="E1595" s="83">
        <v>7.74</v>
      </c>
      <c r="F1595" s="83">
        <v>7.74</v>
      </c>
    </row>
    <row r="1596" spans="1:6" hidden="1" x14ac:dyDescent="0.25">
      <c r="A1596" t="s">
        <v>14</v>
      </c>
      <c r="B1596" s="83">
        <v>37413</v>
      </c>
      <c r="C1596" t="s">
        <v>1476</v>
      </c>
      <c r="D1596" s="83" t="s">
        <v>16</v>
      </c>
      <c r="E1596" s="83">
        <v>5.75</v>
      </c>
      <c r="F1596" s="83">
        <v>5.75</v>
      </c>
    </row>
    <row r="1597" spans="1:6" hidden="1" x14ac:dyDescent="0.25">
      <c r="A1597" t="s">
        <v>14</v>
      </c>
      <c r="B1597" s="83">
        <v>37414</v>
      </c>
      <c r="C1597" t="s">
        <v>1477</v>
      </c>
      <c r="D1597" s="83" t="s">
        <v>16</v>
      </c>
      <c r="E1597" s="83">
        <v>6.53</v>
      </c>
      <c r="F1597" s="83">
        <v>6.53</v>
      </c>
    </row>
    <row r="1598" spans="1:6" hidden="1" x14ac:dyDescent="0.25">
      <c r="A1598" t="s">
        <v>14</v>
      </c>
      <c r="B1598" s="83">
        <v>37415</v>
      </c>
      <c r="C1598" t="s">
        <v>1478</v>
      </c>
      <c r="D1598" s="83" t="s">
        <v>16</v>
      </c>
      <c r="E1598" s="83">
        <v>11.87</v>
      </c>
      <c r="F1598" s="83">
        <v>11.87</v>
      </c>
    </row>
    <row r="1599" spans="1:6" hidden="1" x14ac:dyDescent="0.25">
      <c r="A1599" t="s">
        <v>14</v>
      </c>
      <c r="B1599" s="83">
        <v>43590</v>
      </c>
      <c r="C1599" t="s">
        <v>1479</v>
      </c>
      <c r="D1599" s="83" t="s">
        <v>16</v>
      </c>
      <c r="E1599" s="83">
        <v>170.38</v>
      </c>
      <c r="F1599" s="83">
        <v>170.38</v>
      </c>
    </row>
    <row r="1600" spans="1:6" hidden="1" x14ac:dyDescent="0.25">
      <c r="A1600" t="s">
        <v>14</v>
      </c>
      <c r="B1600" s="83">
        <v>43589</v>
      </c>
      <c r="C1600" t="s">
        <v>1480</v>
      </c>
      <c r="D1600" s="83" t="s">
        <v>16</v>
      </c>
      <c r="E1600" s="83">
        <v>30.82</v>
      </c>
      <c r="F1600" s="83">
        <v>30.82</v>
      </c>
    </row>
    <row r="1601" spans="1:6" hidden="1" x14ac:dyDescent="0.25">
      <c r="A1601" t="s">
        <v>14</v>
      </c>
      <c r="B1601" s="83">
        <v>34519</v>
      </c>
      <c r="C1601" t="s">
        <v>1481</v>
      </c>
      <c r="D1601" s="83" t="s">
        <v>16</v>
      </c>
      <c r="E1601" s="83">
        <v>124.57</v>
      </c>
      <c r="F1601" s="83">
        <v>124.57</v>
      </c>
    </row>
    <row r="1602" spans="1:6" hidden="1" x14ac:dyDescent="0.25">
      <c r="A1602" t="s">
        <v>14</v>
      </c>
      <c r="B1602" s="83">
        <v>1649</v>
      </c>
      <c r="C1602" t="s">
        <v>1482</v>
      </c>
      <c r="D1602" s="83" t="s">
        <v>16</v>
      </c>
      <c r="E1602" s="83">
        <v>76.64</v>
      </c>
      <c r="F1602" s="83">
        <v>76.64</v>
      </c>
    </row>
    <row r="1603" spans="1:6" hidden="1" x14ac:dyDescent="0.25">
      <c r="A1603" t="s">
        <v>14</v>
      </c>
      <c r="B1603" s="83">
        <v>1653</v>
      </c>
      <c r="C1603" t="s">
        <v>1483</v>
      </c>
      <c r="D1603" s="83" t="s">
        <v>16</v>
      </c>
      <c r="E1603" s="83">
        <v>60.03</v>
      </c>
      <c r="F1603" s="83">
        <v>60.03</v>
      </c>
    </row>
    <row r="1604" spans="1:6" hidden="1" x14ac:dyDescent="0.25">
      <c r="A1604" t="s">
        <v>14</v>
      </c>
      <c r="B1604" s="83">
        <v>1648</v>
      </c>
      <c r="C1604" t="s">
        <v>1484</v>
      </c>
      <c r="D1604" s="83" t="s">
        <v>16</v>
      </c>
      <c r="E1604" s="83">
        <v>41.28</v>
      </c>
      <c r="F1604" s="83">
        <v>41.28</v>
      </c>
    </row>
    <row r="1605" spans="1:6" hidden="1" x14ac:dyDescent="0.25">
      <c r="A1605" t="s">
        <v>14</v>
      </c>
      <c r="B1605" s="83">
        <v>1647</v>
      </c>
      <c r="C1605" t="s">
        <v>1485</v>
      </c>
      <c r="D1605" s="83" t="s">
        <v>16</v>
      </c>
      <c r="E1605" s="83">
        <v>21.5</v>
      </c>
      <c r="F1605" s="83">
        <v>21.5</v>
      </c>
    </row>
    <row r="1606" spans="1:6" hidden="1" x14ac:dyDescent="0.25">
      <c r="A1606" t="s">
        <v>14</v>
      </c>
      <c r="B1606" s="83">
        <v>1651</v>
      </c>
      <c r="C1606" t="s">
        <v>1486</v>
      </c>
      <c r="D1606" s="83" t="s">
        <v>16</v>
      </c>
      <c r="E1606" s="83">
        <v>191.5</v>
      </c>
      <c r="F1606" s="83">
        <v>191.5</v>
      </c>
    </row>
    <row r="1607" spans="1:6" hidden="1" x14ac:dyDescent="0.25">
      <c r="A1607" t="s">
        <v>14</v>
      </c>
      <c r="B1607" s="83">
        <v>1650</v>
      </c>
      <c r="C1607" t="s">
        <v>1487</v>
      </c>
      <c r="D1607" s="83" t="s">
        <v>16</v>
      </c>
      <c r="E1607" s="83">
        <v>105.85</v>
      </c>
      <c r="F1607" s="83">
        <v>105.85</v>
      </c>
    </row>
    <row r="1608" spans="1:6" hidden="1" x14ac:dyDescent="0.25">
      <c r="A1608" t="s">
        <v>14</v>
      </c>
      <c r="B1608" s="83">
        <v>1652</v>
      </c>
      <c r="C1608" t="s">
        <v>1488</v>
      </c>
      <c r="D1608" s="83" t="s">
        <v>16</v>
      </c>
      <c r="E1608" s="83">
        <v>274.85000000000002</v>
      </c>
      <c r="F1608" s="83">
        <v>274.85000000000002</v>
      </c>
    </row>
    <row r="1609" spans="1:6" hidden="1" x14ac:dyDescent="0.25">
      <c r="A1609" t="s">
        <v>14</v>
      </c>
      <c r="B1609" s="83">
        <v>1654</v>
      </c>
      <c r="C1609" t="s">
        <v>1489</v>
      </c>
      <c r="D1609" s="83" t="s">
        <v>16</v>
      </c>
      <c r="E1609" s="83">
        <v>29.51</v>
      </c>
      <c r="F1609" s="83">
        <v>29.51</v>
      </c>
    </row>
    <row r="1610" spans="1:6" hidden="1" x14ac:dyDescent="0.25">
      <c r="A1610" t="s">
        <v>14</v>
      </c>
      <c r="B1610" s="83">
        <v>10510</v>
      </c>
      <c r="C1610" t="s">
        <v>1490</v>
      </c>
      <c r="D1610" s="83" t="s">
        <v>16</v>
      </c>
      <c r="E1610" s="83">
        <v>126.22</v>
      </c>
      <c r="F1610" s="83">
        <v>126.22</v>
      </c>
    </row>
    <row r="1611" spans="1:6" hidden="1" x14ac:dyDescent="0.25">
      <c r="A1611" t="s">
        <v>14</v>
      </c>
      <c r="B1611" s="83">
        <v>1744</v>
      </c>
      <c r="C1611" t="s">
        <v>28360</v>
      </c>
      <c r="D1611" s="83" t="s">
        <v>16</v>
      </c>
      <c r="E1611" s="83">
        <v>153.29</v>
      </c>
      <c r="F1611" s="83">
        <v>153.29</v>
      </c>
    </row>
    <row r="1612" spans="1:6" hidden="1" x14ac:dyDescent="0.25">
      <c r="A1612" t="s">
        <v>14</v>
      </c>
      <c r="B1612" s="83">
        <v>1743</v>
      </c>
      <c r="C1612" t="s">
        <v>28361</v>
      </c>
      <c r="D1612" s="83" t="s">
        <v>16</v>
      </c>
      <c r="E1612" s="83">
        <v>201.3</v>
      </c>
      <c r="F1612" s="83">
        <v>201.3</v>
      </c>
    </row>
    <row r="1613" spans="1:6" hidden="1" x14ac:dyDescent="0.25">
      <c r="A1613" t="s">
        <v>14</v>
      </c>
      <c r="B1613" s="83">
        <v>1747</v>
      </c>
      <c r="C1613" t="s">
        <v>28362</v>
      </c>
      <c r="D1613" s="83" t="s">
        <v>16</v>
      </c>
      <c r="E1613" s="83">
        <v>221.31</v>
      </c>
      <c r="F1613" s="83">
        <v>221.31</v>
      </c>
    </row>
    <row r="1614" spans="1:6" hidden="1" x14ac:dyDescent="0.25">
      <c r="A1614" t="s">
        <v>14</v>
      </c>
      <c r="B1614" s="83">
        <v>39640</v>
      </c>
      <c r="C1614" t="s">
        <v>1491</v>
      </c>
      <c r="D1614" s="83" t="s">
        <v>16</v>
      </c>
      <c r="E1614" s="83">
        <v>10.98</v>
      </c>
      <c r="F1614" s="83">
        <v>10.98</v>
      </c>
    </row>
    <row r="1615" spans="1:6" hidden="1" x14ac:dyDescent="0.25">
      <c r="A1615" t="s">
        <v>14</v>
      </c>
      <c r="B1615" s="83">
        <v>7216</v>
      </c>
      <c r="C1615" t="s">
        <v>1492</v>
      </c>
      <c r="D1615" s="83" t="s">
        <v>16</v>
      </c>
      <c r="E1615" s="83">
        <v>58.99</v>
      </c>
      <c r="F1615" s="83">
        <v>58.99</v>
      </c>
    </row>
    <row r="1616" spans="1:6" hidden="1" x14ac:dyDescent="0.25">
      <c r="A1616" t="s">
        <v>14</v>
      </c>
      <c r="B1616" s="83">
        <v>20235</v>
      </c>
      <c r="C1616" t="s">
        <v>1493</v>
      </c>
      <c r="D1616" s="83" t="s">
        <v>16</v>
      </c>
      <c r="E1616" s="83">
        <v>47.43</v>
      </c>
      <c r="F1616" s="83">
        <v>47.43</v>
      </c>
    </row>
    <row r="1617" spans="1:6" hidden="1" x14ac:dyDescent="0.25">
      <c r="A1617" t="s">
        <v>14</v>
      </c>
      <c r="B1617" s="83">
        <v>7181</v>
      </c>
      <c r="C1617" t="s">
        <v>1494</v>
      </c>
      <c r="D1617" s="83" t="s">
        <v>16</v>
      </c>
      <c r="E1617" s="83">
        <v>6.83</v>
      </c>
      <c r="F1617" s="83">
        <v>6.83</v>
      </c>
    </row>
    <row r="1618" spans="1:6" hidden="1" x14ac:dyDescent="0.25">
      <c r="A1618" t="s">
        <v>14</v>
      </c>
      <c r="B1618" s="83">
        <v>40742</v>
      </c>
      <c r="C1618" t="s">
        <v>1495</v>
      </c>
      <c r="D1618" s="83" t="s">
        <v>16</v>
      </c>
      <c r="E1618" s="83">
        <v>12.64</v>
      </c>
      <c r="F1618" s="83">
        <v>12.64</v>
      </c>
    </row>
    <row r="1619" spans="1:6" hidden="1" x14ac:dyDescent="0.25">
      <c r="A1619" t="s">
        <v>14</v>
      </c>
      <c r="B1619" s="83">
        <v>7214</v>
      </c>
      <c r="C1619" t="s">
        <v>1496</v>
      </c>
      <c r="D1619" s="83" t="s">
        <v>16</v>
      </c>
      <c r="E1619" s="83">
        <v>57.61</v>
      </c>
      <c r="F1619" s="83">
        <v>57.61</v>
      </c>
    </row>
    <row r="1620" spans="1:6" hidden="1" x14ac:dyDescent="0.25">
      <c r="A1620" t="s">
        <v>14</v>
      </c>
      <c r="B1620" s="83">
        <v>7219</v>
      </c>
      <c r="C1620" t="s">
        <v>1497</v>
      </c>
      <c r="D1620" s="83" t="s">
        <v>16</v>
      </c>
      <c r="E1620" s="83">
        <v>51.1</v>
      </c>
      <c r="F1620" s="83">
        <v>51.1</v>
      </c>
    </row>
    <row r="1621" spans="1:6" hidden="1" x14ac:dyDescent="0.25">
      <c r="A1621" t="s">
        <v>14</v>
      </c>
      <c r="B1621" s="83">
        <v>2628</v>
      </c>
      <c r="C1621" t="s">
        <v>1498</v>
      </c>
      <c r="D1621" s="83" t="s">
        <v>16</v>
      </c>
      <c r="E1621" s="83">
        <v>273.51</v>
      </c>
      <c r="F1621" s="83">
        <v>273.51</v>
      </c>
    </row>
    <row r="1622" spans="1:6" hidden="1" x14ac:dyDescent="0.25">
      <c r="A1622" t="s">
        <v>14</v>
      </c>
      <c r="B1622" s="83">
        <v>2622</v>
      </c>
      <c r="C1622" t="s">
        <v>1499</v>
      </c>
      <c r="D1622" s="83" t="s">
        <v>16</v>
      </c>
      <c r="E1622" s="83">
        <v>6.49</v>
      </c>
      <c r="F1622" s="83">
        <v>6.49</v>
      </c>
    </row>
    <row r="1623" spans="1:6" hidden="1" x14ac:dyDescent="0.25">
      <c r="A1623" t="s">
        <v>14</v>
      </c>
      <c r="B1623" s="83">
        <v>2623</v>
      </c>
      <c r="C1623" t="s">
        <v>1500</v>
      </c>
      <c r="D1623" s="83" t="s">
        <v>16</v>
      </c>
      <c r="E1623" s="83">
        <v>7.82</v>
      </c>
      <c r="F1623" s="83">
        <v>7.82</v>
      </c>
    </row>
    <row r="1624" spans="1:6" hidden="1" x14ac:dyDescent="0.25">
      <c r="A1624" t="s">
        <v>14</v>
      </c>
      <c r="B1624" s="83">
        <v>2624</v>
      </c>
      <c r="C1624" t="s">
        <v>1501</v>
      </c>
      <c r="D1624" s="83" t="s">
        <v>16</v>
      </c>
      <c r="E1624" s="83">
        <v>12.43</v>
      </c>
      <c r="F1624" s="83">
        <v>12.43</v>
      </c>
    </row>
    <row r="1625" spans="1:6" hidden="1" x14ac:dyDescent="0.25">
      <c r="A1625" t="s">
        <v>14</v>
      </c>
      <c r="B1625" s="83">
        <v>2625</v>
      </c>
      <c r="C1625" t="s">
        <v>1502</v>
      </c>
      <c r="D1625" s="83" t="s">
        <v>16</v>
      </c>
      <c r="E1625" s="83">
        <v>26.24</v>
      </c>
      <c r="F1625" s="83">
        <v>26.24</v>
      </c>
    </row>
    <row r="1626" spans="1:6" hidden="1" x14ac:dyDescent="0.25">
      <c r="A1626" t="s">
        <v>14</v>
      </c>
      <c r="B1626" s="83">
        <v>2626</v>
      </c>
      <c r="C1626" t="s">
        <v>1503</v>
      </c>
      <c r="D1626" s="83" t="s">
        <v>16</v>
      </c>
      <c r="E1626" s="83">
        <v>38.450000000000003</v>
      </c>
      <c r="F1626" s="83">
        <v>38.450000000000003</v>
      </c>
    </row>
    <row r="1627" spans="1:6" hidden="1" x14ac:dyDescent="0.25">
      <c r="A1627" t="s">
        <v>14</v>
      </c>
      <c r="B1627" s="83">
        <v>2630</v>
      </c>
      <c r="C1627" t="s">
        <v>1504</v>
      </c>
      <c r="D1627" s="83" t="s">
        <v>16</v>
      </c>
      <c r="E1627" s="83">
        <v>58.48</v>
      </c>
      <c r="F1627" s="83">
        <v>58.48</v>
      </c>
    </row>
    <row r="1628" spans="1:6" hidden="1" x14ac:dyDescent="0.25">
      <c r="A1628" t="s">
        <v>14</v>
      </c>
      <c r="B1628" s="83">
        <v>2627</v>
      </c>
      <c r="C1628" t="s">
        <v>1505</v>
      </c>
      <c r="D1628" s="83" t="s">
        <v>16</v>
      </c>
      <c r="E1628" s="83">
        <v>103.02</v>
      </c>
      <c r="F1628" s="83">
        <v>103.02</v>
      </c>
    </row>
    <row r="1629" spans="1:6" hidden="1" x14ac:dyDescent="0.25">
      <c r="A1629" t="s">
        <v>14</v>
      </c>
      <c r="B1629" s="83">
        <v>2629</v>
      </c>
      <c r="C1629" t="s">
        <v>1506</v>
      </c>
      <c r="D1629" s="83" t="s">
        <v>16</v>
      </c>
      <c r="E1629" s="83">
        <v>139.34</v>
      </c>
      <c r="F1629" s="83">
        <v>139.34</v>
      </c>
    </row>
    <row r="1630" spans="1:6" hidden="1" x14ac:dyDescent="0.25">
      <c r="A1630" t="s">
        <v>14</v>
      </c>
      <c r="B1630" s="83">
        <v>1880</v>
      </c>
      <c r="C1630" t="s">
        <v>1507</v>
      </c>
      <c r="D1630" s="83" t="s">
        <v>16</v>
      </c>
      <c r="E1630" s="83">
        <v>3.98</v>
      </c>
      <c r="F1630" s="83">
        <v>3.98</v>
      </c>
    </row>
    <row r="1631" spans="1:6" hidden="1" x14ac:dyDescent="0.25">
      <c r="A1631" t="s">
        <v>14</v>
      </c>
      <c r="B1631" s="83">
        <v>39274</v>
      </c>
      <c r="C1631" t="s">
        <v>1508</v>
      </c>
      <c r="D1631" s="83" t="s">
        <v>16</v>
      </c>
      <c r="E1631" s="83">
        <v>3.08</v>
      </c>
      <c r="F1631" s="83">
        <v>3.08</v>
      </c>
    </row>
    <row r="1632" spans="1:6" hidden="1" x14ac:dyDescent="0.25">
      <c r="A1632" t="s">
        <v>14</v>
      </c>
      <c r="B1632" s="83">
        <v>12033</v>
      </c>
      <c r="C1632" t="s">
        <v>1509</v>
      </c>
      <c r="D1632" s="83" t="s">
        <v>16</v>
      </c>
      <c r="E1632" s="83">
        <v>12.7</v>
      </c>
      <c r="F1632" s="83">
        <v>12.7</v>
      </c>
    </row>
    <row r="1633" spans="1:6" hidden="1" x14ac:dyDescent="0.25">
      <c r="A1633" t="s">
        <v>14</v>
      </c>
      <c r="B1633" s="83">
        <v>40408</v>
      </c>
      <c r="C1633" t="s">
        <v>1510</v>
      </c>
      <c r="D1633" s="83" t="s">
        <v>16</v>
      </c>
      <c r="E1633" s="83">
        <v>8.34</v>
      </c>
      <c r="F1633" s="83">
        <v>8.34</v>
      </c>
    </row>
    <row r="1634" spans="1:6" hidden="1" x14ac:dyDescent="0.25">
      <c r="A1634" t="s">
        <v>14</v>
      </c>
      <c r="B1634" s="83">
        <v>39276</v>
      </c>
      <c r="C1634" t="s">
        <v>1511</v>
      </c>
      <c r="D1634" s="83" t="s">
        <v>16</v>
      </c>
      <c r="E1634" s="83">
        <v>7.52</v>
      </c>
      <c r="F1634" s="83">
        <v>7.52</v>
      </c>
    </row>
    <row r="1635" spans="1:6" hidden="1" x14ac:dyDescent="0.25">
      <c r="A1635" t="s">
        <v>14</v>
      </c>
      <c r="B1635" s="83">
        <v>40409</v>
      </c>
      <c r="C1635" t="s">
        <v>1512</v>
      </c>
      <c r="D1635" s="83" t="s">
        <v>16</v>
      </c>
      <c r="E1635" s="83">
        <v>2.95</v>
      </c>
      <c r="F1635" s="83">
        <v>2.95</v>
      </c>
    </row>
    <row r="1636" spans="1:6" hidden="1" x14ac:dyDescent="0.25">
      <c r="A1636" t="s">
        <v>14</v>
      </c>
      <c r="B1636" s="83">
        <v>39277</v>
      </c>
      <c r="C1636" t="s">
        <v>1513</v>
      </c>
      <c r="D1636" s="83" t="s">
        <v>16</v>
      </c>
      <c r="E1636" s="83">
        <v>20.3</v>
      </c>
      <c r="F1636" s="83">
        <v>20.3</v>
      </c>
    </row>
    <row r="1637" spans="1:6" hidden="1" x14ac:dyDescent="0.25">
      <c r="A1637" t="s">
        <v>14</v>
      </c>
      <c r="B1637" s="83">
        <v>12034</v>
      </c>
      <c r="C1637" t="s">
        <v>1514</v>
      </c>
      <c r="D1637" s="83" t="s">
        <v>16</v>
      </c>
      <c r="E1637" s="83">
        <v>5.75</v>
      </c>
      <c r="F1637" s="83">
        <v>5.75</v>
      </c>
    </row>
    <row r="1638" spans="1:6" hidden="1" x14ac:dyDescent="0.25">
      <c r="A1638" t="s">
        <v>14</v>
      </c>
      <c r="B1638" s="83">
        <v>39879</v>
      </c>
      <c r="C1638" t="s">
        <v>1515</v>
      </c>
      <c r="D1638" s="83" t="s">
        <v>16</v>
      </c>
    </row>
    <row r="1639" spans="1:6" hidden="1" x14ac:dyDescent="0.25">
      <c r="A1639" t="s">
        <v>14</v>
      </c>
      <c r="B1639" s="83">
        <v>39880</v>
      </c>
      <c r="C1639" t="s">
        <v>1516</v>
      </c>
      <c r="D1639" s="83" t="s">
        <v>16</v>
      </c>
    </row>
    <row r="1640" spans="1:6" hidden="1" x14ac:dyDescent="0.25">
      <c r="A1640" t="s">
        <v>14</v>
      </c>
      <c r="B1640" s="83">
        <v>39881</v>
      </c>
      <c r="C1640" t="s">
        <v>1517</v>
      </c>
      <c r="D1640" s="83" t="s">
        <v>16</v>
      </c>
    </row>
    <row r="1641" spans="1:6" hidden="1" x14ac:dyDescent="0.25">
      <c r="A1641" t="s">
        <v>14</v>
      </c>
      <c r="B1641" s="83">
        <v>39882</v>
      </c>
      <c r="C1641" t="s">
        <v>1518</v>
      </c>
      <c r="D1641" s="83" t="s">
        <v>16</v>
      </c>
    </row>
    <row r="1642" spans="1:6" hidden="1" x14ac:dyDescent="0.25">
      <c r="A1642" t="s">
        <v>14</v>
      </c>
      <c r="B1642" s="83">
        <v>39883</v>
      </c>
      <c r="C1642" t="s">
        <v>1519</v>
      </c>
      <c r="D1642" s="83" t="s">
        <v>16</v>
      </c>
    </row>
    <row r="1643" spans="1:6" hidden="1" x14ac:dyDescent="0.25">
      <c r="A1643" t="s">
        <v>14</v>
      </c>
      <c r="B1643" s="83">
        <v>39884</v>
      </c>
      <c r="C1643" t="s">
        <v>1520</v>
      </c>
      <c r="D1643" s="83" t="s">
        <v>16</v>
      </c>
    </row>
    <row r="1644" spans="1:6" hidden="1" x14ac:dyDescent="0.25">
      <c r="A1644" t="s">
        <v>14</v>
      </c>
      <c r="B1644" s="83">
        <v>39885</v>
      </c>
      <c r="C1644" t="s">
        <v>1521</v>
      </c>
      <c r="D1644" s="83" t="s">
        <v>16</v>
      </c>
    </row>
    <row r="1645" spans="1:6" hidden="1" x14ac:dyDescent="0.25">
      <c r="A1645" t="s">
        <v>14</v>
      </c>
      <c r="B1645" s="83">
        <v>1777</v>
      </c>
      <c r="C1645" t="s">
        <v>1522</v>
      </c>
      <c r="D1645" s="83" t="s">
        <v>16</v>
      </c>
      <c r="E1645" s="83">
        <v>82.64</v>
      </c>
      <c r="F1645" s="83">
        <v>82.64</v>
      </c>
    </row>
    <row r="1646" spans="1:6" hidden="1" x14ac:dyDescent="0.25">
      <c r="A1646" t="s">
        <v>14</v>
      </c>
      <c r="B1646" s="83">
        <v>1819</v>
      </c>
      <c r="C1646" t="s">
        <v>1523</v>
      </c>
      <c r="D1646" s="83" t="s">
        <v>16</v>
      </c>
      <c r="E1646" s="83">
        <v>60.12</v>
      </c>
      <c r="F1646" s="83">
        <v>60.12</v>
      </c>
    </row>
    <row r="1647" spans="1:6" hidden="1" x14ac:dyDescent="0.25">
      <c r="A1647" t="s">
        <v>14</v>
      </c>
      <c r="B1647" s="83">
        <v>1776</v>
      </c>
      <c r="C1647" t="s">
        <v>1524</v>
      </c>
      <c r="D1647" s="83" t="s">
        <v>16</v>
      </c>
      <c r="E1647" s="83">
        <v>48.92</v>
      </c>
      <c r="F1647" s="83">
        <v>48.92</v>
      </c>
    </row>
    <row r="1648" spans="1:6" hidden="1" x14ac:dyDescent="0.25">
      <c r="A1648" t="s">
        <v>14</v>
      </c>
      <c r="B1648" s="83">
        <v>1775</v>
      </c>
      <c r="C1648" t="s">
        <v>1525</v>
      </c>
      <c r="D1648" s="83" t="s">
        <v>16</v>
      </c>
      <c r="E1648" s="83">
        <v>17.98</v>
      </c>
      <c r="F1648" s="83">
        <v>17.98</v>
      </c>
    </row>
    <row r="1649" spans="1:6" hidden="1" x14ac:dyDescent="0.25">
      <c r="A1649" t="s">
        <v>14</v>
      </c>
      <c r="B1649" s="83">
        <v>1778</v>
      </c>
      <c r="C1649" t="s">
        <v>1526</v>
      </c>
      <c r="D1649" s="83" t="s">
        <v>16</v>
      </c>
      <c r="E1649" s="83">
        <v>200.03</v>
      </c>
      <c r="F1649" s="83">
        <v>200.03</v>
      </c>
    </row>
    <row r="1650" spans="1:6" hidden="1" x14ac:dyDescent="0.25">
      <c r="A1650" t="s">
        <v>14</v>
      </c>
      <c r="B1650" s="83">
        <v>1818</v>
      </c>
      <c r="C1650" t="s">
        <v>1527</v>
      </c>
      <c r="D1650" s="83" t="s">
        <v>16</v>
      </c>
      <c r="E1650" s="83">
        <v>132.78</v>
      </c>
      <c r="F1650" s="83">
        <v>132.78</v>
      </c>
    </row>
    <row r="1651" spans="1:6" hidden="1" x14ac:dyDescent="0.25">
      <c r="A1651" t="s">
        <v>14</v>
      </c>
      <c r="B1651" s="83">
        <v>1779</v>
      </c>
      <c r="C1651" t="s">
        <v>1528</v>
      </c>
      <c r="D1651" s="83" t="s">
        <v>16</v>
      </c>
      <c r="E1651" s="83">
        <v>290.92</v>
      </c>
      <c r="F1651" s="83">
        <v>290.92</v>
      </c>
    </row>
    <row r="1652" spans="1:6" hidden="1" x14ac:dyDescent="0.25">
      <c r="A1652" t="s">
        <v>14</v>
      </c>
      <c r="B1652" s="83">
        <v>1820</v>
      </c>
      <c r="C1652" t="s">
        <v>1529</v>
      </c>
      <c r="D1652" s="83" t="s">
        <v>16</v>
      </c>
      <c r="E1652" s="83">
        <v>25.96</v>
      </c>
      <c r="F1652" s="83">
        <v>25.96</v>
      </c>
    </row>
    <row r="1653" spans="1:6" hidden="1" x14ac:dyDescent="0.25">
      <c r="A1653" t="s">
        <v>14</v>
      </c>
      <c r="B1653" s="83">
        <v>1780</v>
      </c>
      <c r="C1653" t="s">
        <v>1530</v>
      </c>
      <c r="D1653" s="83" t="s">
        <v>16</v>
      </c>
      <c r="E1653" s="83">
        <v>599.74</v>
      </c>
      <c r="F1653" s="83">
        <v>599.74</v>
      </c>
    </row>
    <row r="1654" spans="1:6" hidden="1" x14ac:dyDescent="0.25">
      <c r="A1654" t="s">
        <v>14</v>
      </c>
      <c r="B1654" s="83">
        <v>1783</v>
      </c>
      <c r="C1654" t="s">
        <v>1531</v>
      </c>
      <c r="D1654" s="83" t="s">
        <v>16</v>
      </c>
      <c r="E1654" s="83">
        <v>63.41</v>
      </c>
      <c r="F1654" s="83">
        <v>63.41</v>
      </c>
    </row>
    <row r="1655" spans="1:6" hidden="1" x14ac:dyDescent="0.25">
      <c r="A1655" t="s">
        <v>14</v>
      </c>
      <c r="B1655" s="83">
        <v>1782</v>
      </c>
      <c r="C1655" t="s">
        <v>1532</v>
      </c>
      <c r="D1655" s="83" t="s">
        <v>16</v>
      </c>
      <c r="E1655" s="83">
        <v>50.14</v>
      </c>
      <c r="F1655" s="83">
        <v>50.14</v>
      </c>
    </row>
    <row r="1656" spans="1:6" hidden="1" x14ac:dyDescent="0.25">
      <c r="A1656" t="s">
        <v>14</v>
      </c>
      <c r="B1656" s="83">
        <v>1781</v>
      </c>
      <c r="C1656" t="s">
        <v>1533</v>
      </c>
      <c r="D1656" s="83" t="s">
        <v>16</v>
      </c>
      <c r="E1656" s="83">
        <v>32.67</v>
      </c>
      <c r="F1656" s="83">
        <v>32.67</v>
      </c>
    </row>
    <row r="1657" spans="1:6" hidden="1" x14ac:dyDescent="0.25">
      <c r="A1657" t="s">
        <v>14</v>
      </c>
      <c r="B1657" s="83">
        <v>1817</v>
      </c>
      <c r="C1657" t="s">
        <v>1534</v>
      </c>
      <c r="D1657" s="83" t="s">
        <v>16</v>
      </c>
      <c r="E1657" s="83">
        <v>14.94</v>
      </c>
      <c r="F1657" s="83">
        <v>14.94</v>
      </c>
    </row>
    <row r="1658" spans="1:6" hidden="1" x14ac:dyDescent="0.25">
      <c r="A1658" t="s">
        <v>14</v>
      </c>
      <c r="B1658" s="83">
        <v>1784</v>
      </c>
      <c r="C1658" t="s">
        <v>1535</v>
      </c>
      <c r="D1658" s="83" t="s">
        <v>16</v>
      </c>
      <c r="E1658" s="83">
        <v>179.06</v>
      </c>
      <c r="F1658" s="83">
        <v>179.06</v>
      </c>
    </row>
    <row r="1659" spans="1:6" hidden="1" x14ac:dyDescent="0.25">
      <c r="A1659" t="s">
        <v>14</v>
      </c>
      <c r="B1659" s="83">
        <v>1810</v>
      </c>
      <c r="C1659" t="s">
        <v>1536</v>
      </c>
      <c r="D1659" s="83" t="s">
        <v>16</v>
      </c>
      <c r="E1659" s="83">
        <v>99.31</v>
      </c>
      <c r="F1659" s="83">
        <v>99.31</v>
      </c>
    </row>
    <row r="1660" spans="1:6" hidden="1" x14ac:dyDescent="0.25">
      <c r="A1660" t="s">
        <v>14</v>
      </c>
      <c r="B1660" s="83">
        <v>1812</v>
      </c>
      <c r="C1660" t="s">
        <v>1537</v>
      </c>
      <c r="D1660" s="83" t="s">
        <v>16</v>
      </c>
      <c r="E1660" s="83">
        <v>250.71</v>
      </c>
      <c r="F1660" s="83">
        <v>250.71</v>
      </c>
    </row>
    <row r="1661" spans="1:6" hidden="1" x14ac:dyDescent="0.25">
      <c r="A1661" t="s">
        <v>14</v>
      </c>
      <c r="B1661" s="83">
        <v>1811</v>
      </c>
      <c r="C1661" t="s">
        <v>1538</v>
      </c>
      <c r="D1661" s="83" t="s">
        <v>16</v>
      </c>
      <c r="E1661" s="83">
        <v>21.48</v>
      </c>
      <c r="F1661" s="83">
        <v>21.48</v>
      </c>
    </row>
    <row r="1662" spans="1:6" hidden="1" x14ac:dyDescent="0.25">
      <c r="A1662" t="s">
        <v>14</v>
      </c>
      <c r="B1662" s="83">
        <v>40386</v>
      </c>
      <c r="C1662" t="s">
        <v>1539</v>
      </c>
      <c r="D1662" s="83" t="s">
        <v>16</v>
      </c>
    </row>
    <row r="1663" spans="1:6" hidden="1" x14ac:dyDescent="0.25">
      <c r="A1663" t="s">
        <v>14</v>
      </c>
      <c r="B1663" s="83">
        <v>40384</v>
      </c>
      <c r="C1663" t="s">
        <v>1540</v>
      </c>
      <c r="D1663" s="83" t="s">
        <v>16</v>
      </c>
    </row>
    <row r="1664" spans="1:6" hidden="1" x14ac:dyDescent="0.25">
      <c r="A1664" t="s">
        <v>14</v>
      </c>
      <c r="B1664" s="83">
        <v>40423</v>
      </c>
      <c r="C1664" t="s">
        <v>1541</v>
      </c>
      <c r="D1664" s="83" t="s">
        <v>16</v>
      </c>
    </row>
    <row r="1665" spans="1:6" hidden="1" x14ac:dyDescent="0.25">
      <c r="A1665" t="s">
        <v>14</v>
      </c>
      <c r="B1665" s="83">
        <v>40379</v>
      </c>
      <c r="C1665" t="s">
        <v>1542</v>
      </c>
      <c r="D1665" s="83" t="s">
        <v>16</v>
      </c>
    </row>
    <row r="1666" spans="1:6" hidden="1" x14ac:dyDescent="0.25">
      <c r="A1666" t="s">
        <v>14</v>
      </c>
      <c r="B1666" s="83">
        <v>40389</v>
      </c>
      <c r="C1666" t="s">
        <v>1543</v>
      </c>
      <c r="D1666" s="83" t="s">
        <v>16</v>
      </c>
    </row>
    <row r="1667" spans="1:6" hidden="1" x14ac:dyDescent="0.25">
      <c r="A1667" t="s">
        <v>14</v>
      </c>
      <c r="B1667" s="83">
        <v>40388</v>
      </c>
      <c r="C1667" t="s">
        <v>1544</v>
      </c>
      <c r="D1667" s="83" t="s">
        <v>16</v>
      </c>
    </row>
    <row r="1668" spans="1:6" hidden="1" x14ac:dyDescent="0.25">
      <c r="A1668" t="s">
        <v>14</v>
      </c>
      <c r="B1668" s="83">
        <v>40391</v>
      </c>
      <c r="C1668" t="s">
        <v>1545</v>
      </c>
      <c r="D1668" s="83" t="s">
        <v>16</v>
      </c>
    </row>
    <row r="1669" spans="1:6" hidden="1" x14ac:dyDescent="0.25">
      <c r="A1669" t="s">
        <v>14</v>
      </c>
      <c r="B1669" s="83">
        <v>40381</v>
      </c>
      <c r="C1669" t="s">
        <v>1546</v>
      </c>
      <c r="D1669" s="83" t="s">
        <v>16</v>
      </c>
    </row>
    <row r="1670" spans="1:6" hidden="1" x14ac:dyDescent="0.25">
      <c r="A1670" t="s">
        <v>14</v>
      </c>
      <c r="B1670" s="83">
        <v>2609</v>
      </c>
      <c r="C1670" t="s">
        <v>1547</v>
      </c>
      <c r="D1670" s="83" t="s">
        <v>16</v>
      </c>
      <c r="E1670" s="83">
        <v>6.1</v>
      </c>
      <c r="F1670" s="83">
        <v>6.1</v>
      </c>
    </row>
    <row r="1671" spans="1:6" hidden="1" x14ac:dyDescent="0.25">
      <c r="A1671" t="s">
        <v>14</v>
      </c>
      <c r="B1671" s="83">
        <v>2634</v>
      </c>
      <c r="C1671" t="s">
        <v>1548</v>
      </c>
      <c r="D1671" s="83" t="s">
        <v>16</v>
      </c>
      <c r="E1671" s="83">
        <v>8.01</v>
      </c>
      <c r="F1671" s="83">
        <v>8.01</v>
      </c>
    </row>
    <row r="1672" spans="1:6" hidden="1" x14ac:dyDescent="0.25">
      <c r="A1672" t="s">
        <v>14</v>
      </c>
      <c r="B1672" s="83">
        <v>2611</v>
      </c>
      <c r="C1672" t="s">
        <v>1549</v>
      </c>
      <c r="D1672" s="83" t="s">
        <v>16</v>
      </c>
      <c r="E1672" s="83">
        <v>22.59</v>
      </c>
      <c r="F1672" s="83">
        <v>22.59</v>
      </c>
    </row>
    <row r="1673" spans="1:6" hidden="1" x14ac:dyDescent="0.25">
      <c r="A1673" t="s">
        <v>14</v>
      </c>
      <c r="B1673" s="83">
        <v>40414</v>
      </c>
      <c r="C1673" t="s">
        <v>1550</v>
      </c>
      <c r="D1673" s="83" t="s">
        <v>16</v>
      </c>
    </row>
    <row r="1674" spans="1:6" hidden="1" x14ac:dyDescent="0.25">
      <c r="A1674" t="s">
        <v>14</v>
      </c>
      <c r="B1674" s="83">
        <v>40416</v>
      </c>
      <c r="C1674" t="s">
        <v>1551</v>
      </c>
      <c r="D1674" s="83" t="s">
        <v>16</v>
      </c>
    </row>
    <row r="1675" spans="1:6" hidden="1" x14ac:dyDescent="0.25">
      <c r="A1675" t="s">
        <v>14</v>
      </c>
      <c r="B1675" s="83">
        <v>40418</v>
      </c>
      <c r="C1675" t="s">
        <v>1552</v>
      </c>
      <c r="D1675" s="83" t="s">
        <v>16</v>
      </c>
    </row>
    <row r="1676" spans="1:6" hidden="1" x14ac:dyDescent="0.25">
      <c r="A1676" t="s">
        <v>14</v>
      </c>
      <c r="B1676" s="83">
        <v>34359</v>
      </c>
      <c r="C1676" t="s">
        <v>1553</v>
      </c>
      <c r="D1676" s="83" t="s">
        <v>16</v>
      </c>
      <c r="E1676" s="83">
        <v>17.07</v>
      </c>
      <c r="F1676" s="83">
        <v>17.07</v>
      </c>
    </row>
    <row r="1677" spans="1:6" hidden="1" x14ac:dyDescent="0.25">
      <c r="A1677" t="s">
        <v>14</v>
      </c>
      <c r="B1677" s="83">
        <v>1789</v>
      </c>
      <c r="C1677" t="s">
        <v>1554</v>
      </c>
      <c r="D1677" s="83" t="s">
        <v>16</v>
      </c>
      <c r="E1677" s="83">
        <v>79.31</v>
      </c>
      <c r="F1677" s="83">
        <v>79.31</v>
      </c>
    </row>
    <row r="1678" spans="1:6" hidden="1" x14ac:dyDescent="0.25">
      <c r="A1678" t="s">
        <v>14</v>
      </c>
      <c r="B1678" s="83">
        <v>1788</v>
      </c>
      <c r="C1678" t="s">
        <v>1555</v>
      </c>
      <c r="D1678" s="83" t="s">
        <v>16</v>
      </c>
      <c r="E1678" s="83">
        <v>63.58</v>
      </c>
      <c r="F1678" s="83">
        <v>63.58</v>
      </c>
    </row>
    <row r="1679" spans="1:6" hidden="1" x14ac:dyDescent="0.25">
      <c r="A1679" t="s">
        <v>14</v>
      </c>
      <c r="B1679" s="83">
        <v>1787</v>
      </c>
      <c r="C1679" t="s">
        <v>1556</v>
      </c>
      <c r="D1679" s="83" t="s">
        <v>16</v>
      </c>
      <c r="E1679" s="83">
        <v>37.799999999999997</v>
      </c>
      <c r="F1679" s="83">
        <v>37.799999999999997</v>
      </c>
    </row>
    <row r="1680" spans="1:6" hidden="1" x14ac:dyDescent="0.25">
      <c r="A1680" t="s">
        <v>14</v>
      </c>
      <c r="B1680" s="83">
        <v>1786</v>
      </c>
      <c r="C1680" t="s">
        <v>1557</v>
      </c>
      <c r="D1680" s="83" t="s">
        <v>16</v>
      </c>
      <c r="E1680" s="83">
        <v>15.78</v>
      </c>
      <c r="F1680" s="83">
        <v>15.78</v>
      </c>
    </row>
    <row r="1681" spans="1:6" hidden="1" x14ac:dyDescent="0.25">
      <c r="A1681" t="s">
        <v>14</v>
      </c>
      <c r="B1681" s="83">
        <v>1791</v>
      </c>
      <c r="C1681" t="s">
        <v>1558</v>
      </c>
      <c r="D1681" s="83" t="s">
        <v>16</v>
      </c>
      <c r="E1681" s="83">
        <v>229.22</v>
      </c>
      <c r="F1681" s="83">
        <v>229.22</v>
      </c>
    </row>
    <row r="1682" spans="1:6" hidden="1" x14ac:dyDescent="0.25">
      <c r="A1682" t="s">
        <v>14</v>
      </c>
      <c r="B1682" s="83">
        <v>1790</v>
      </c>
      <c r="C1682" t="s">
        <v>1559</v>
      </c>
      <c r="D1682" s="83" t="s">
        <v>16</v>
      </c>
      <c r="E1682" s="83">
        <v>132.09</v>
      </c>
      <c r="F1682" s="83">
        <v>132.09</v>
      </c>
    </row>
    <row r="1683" spans="1:6" hidden="1" x14ac:dyDescent="0.25">
      <c r="A1683" t="s">
        <v>14</v>
      </c>
      <c r="B1683" s="83">
        <v>1792</v>
      </c>
      <c r="C1683" t="s">
        <v>1560</v>
      </c>
      <c r="D1683" s="83" t="s">
        <v>16</v>
      </c>
      <c r="E1683" s="83">
        <v>309.42</v>
      </c>
      <c r="F1683" s="83">
        <v>309.42</v>
      </c>
    </row>
    <row r="1684" spans="1:6" hidden="1" x14ac:dyDescent="0.25">
      <c r="A1684" t="s">
        <v>14</v>
      </c>
      <c r="B1684" s="83">
        <v>1813</v>
      </c>
      <c r="C1684" t="s">
        <v>1561</v>
      </c>
      <c r="D1684" s="83" t="s">
        <v>16</v>
      </c>
      <c r="E1684" s="83">
        <v>25.05</v>
      </c>
      <c r="F1684" s="83">
        <v>25.05</v>
      </c>
    </row>
    <row r="1685" spans="1:6" hidden="1" x14ac:dyDescent="0.25">
      <c r="A1685" t="s">
        <v>14</v>
      </c>
      <c r="B1685" s="83">
        <v>1793</v>
      </c>
      <c r="C1685" t="s">
        <v>1562</v>
      </c>
      <c r="D1685" s="83" t="s">
        <v>16</v>
      </c>
      <c r="E1685" s="83">
        <v>625.23</v>
      </c>
      <c r="F1685" s="83">
        <v>625.23</v>
      </c>
    </row>
    <row r="1686" spans="1:6" hidden="1" x14ac:dyDescent="0.25">
      <c r="A1686" t="s">
        <v>14</v>
      </c>
      <c r="B1686" s="83">
        <v>1797</v>
      </c>
      <c r="C1686" t="s">
        <v>1563</v>
      </c>
      <c r="D1686" s="83" t="s">
        <v>16</v>
      </c>
      <c r="E1686" s="83">
        <v>90.06</v>
      </c>
      <c r="F1686" s="83">
        <v>90.06</v>
      </c>
    </row>
    <row r="1687" spans="1:6" hidden="1" x14ac:dyDescent="0.25">
      <c r="A1687" t="s">
        <v>14</v>
      </c>
      <c r="B1687" s="83">
        <v>1796</v>
      </c>
      <c r="C1687" t="s">
        <v>1564</v>
      </c>
      <c r="D1687" s="83" t="s">
        <v>16</v>
      </c>
      <c r="E1687" s="83">
        <v>69.08</v>
      </c>
      <c r="F1687" s="83">
        <v>69.08</v>
      </c>
    </row>
    <row r="1688" spans="1:6" hidden="1" x14ac:dyDescent="0.25">
      <c r="A1688" t="s">
        <v>14</v>
      </c>
      <c r="B1688" s="83">
        <v>1816</v>
      </c>
      <c r="C1688" t="s">
        <v>1565</v>
      </c>
      <c r="D1688" s="83" t="s">
        <v>16</v>
      </c>
      <c r="E1688" s="83">
        <v>37.18</v>
      </c>
      <c r="F1688" s="83">
        <v>37.18</v>
      </c>
    </row>
    <row r="1689" spans="1:6" hidden="1" x14ac:dyDescent="0.25">
      <c r="A1689" t="s">
        <v>14</v>
      </c>
      <c r="B1689" s="83">
        <v>1794</v>
      </c>
      <c r="C1689" t="s">
        <v>1566</v>
      </c>
      <c r="D1689" s="83" t="s">
        <v>16</v>
      </c>
      <c r="E1689" s="83">
        <v>16.489999999999998</v>
      </c>
      <c r="F1689" s="83">
        <v>16.489999999999998</v>
      </c>
    </row>
    <row r="1690" spans="1:6" hidden="1" x14ac:dyDescent="0.25">
      <c r="A1690" t="s">
        <v>14</v>
      </c>
      <c r="B1690" s="83">
        <v>1815</v>
      </c>
      <c r="C1690" t="s">
        <v>1567</v>
      </c>
      <c r="D1690" s="83" t="s">
        <v>16</v>
      </c>
      <c r="E1690" s="83">
        <v>285.55</v>
      </c>
      <c r="F1690" s="83">
        <v>285.55</v>
      </c>
    </row>
    <row r="1691" spans="1:6" hidden="1" x14ac:dyDescent="0.25">
      <c r="A1691" t="s">
        <v>14</v>
      </c>
      <c r="B1691" s="83">
        <v>1798</v>
      </c>
      <c r="C1691" t="s">
        <v>1568</v>
      </c>
      <c r="D1691" s="83" t="s">
        <v>16</v>
      </c>
      <c r="E1691" s="83">
        <v>127.77</v>
      </c>
      <c r="F1691" s="83">
        <v>127.77</v>
      </c>
    </row>
    <row r="1692" spans="1:6" hidden="1" x14ac:dyDescent="0.25">
      <c r="A1692" t="s">
        <v>14</v>
      </c>
      <c r="B1692" s="83">
        <v>1799</v>
      </c>
      <c r="C1692" t="s">
        <v>1569</v>
      </c>
      <c r="D1692" s="83" t="s">
        <v>16</v>
      </c>
      <c r="E1692" s="83">
        <v>371.91</v>
      </c>
      <c r="F1692" s="83">
        <v>371.91</v>
      </c>
    </row>
    <row r="1693" spans="1:6" hidden="1" x14ac:dyDescent="0.25">
      <c r="A1693" t="s">
        <v>14</v>
      </c>
      <c r="B1693" s="83">
        <v>1795</v>
      </c>
      <c r="C1693" t="s">
        <v>1570</v>
      </c>
      <c r="D1693" s="83" t="s">
        <v>16</v>
      </c>
      <c r="E1693" s="83">
        <v>22.84</v>
      </c>
      <c r="F1693" s="83">
        <v>22.84</v>
      </c>
    </row>
    <row r="1694" spans="1:6" hidden="1" x14ac:dyDescent="0.25">
      <c r="A1694" t="s">
        <v>14</v>
      </c>
      <c r="B1694" s="83">
        <v>1800</v>
      </c>
      <c r="C1694" t="s">
        <v>1571</v>
      </c>
      <c r="D1694" s="83" t="s">
        <v>16</v>
      </c>
      <c r="E1694" s="83">
        <v>710.03</v>
      </c>
      <c r="F1694" s="83">
        <v>710.03</v>
      </c>
    </row>
    <row r="1695" spans="1:6" hidden="1" x14ac:dyDescent="0.25">
      <c r="A1695" t="s">
        <v>14</v>
      </c>
      <c r="B1695" s="83">
        <v>1802</v>
      </c>
      <c r="C1695" t="s">
        <v>1572</v>
      </c>
      <c r="D1695" s="83" t="s">
        <v>16</v>
      </c>
      <c r="E1695" s="83">
        <v>1776.08</v>
      </c>
      <c r="F1695" s="83">
        <v>1776.08</v>
      </c>
    </row>
    <row r="1696" spans="1:6" hidden="1" x14ac:dyDescent="0.25">
      <c r="A1696" t="s">
        <v>14</v>
      </c>
      <c r="B1696" s="83">
        <v>1809</v>
      </c>
      <c r="C1696" t="s">
        <v>1573</v>
      </c>
      <c r="D1696" s="83" t="s">
        <v>16</v>
      </c>
      <c r="E1696" s="83">
        <v>74.36</v>
      </c>
      <c r="F1696" s="83">
        <v>74.36</v>
      </c>
    </row>
    <row r="1697" spans="1:6" hidden="1" x14ac:dyDescent="0.25">
      <c r="A1697" t="s">
        <v>14</v>
      </c>
      <c r="B1697" s="83">
        <v>1814</v>
      </c>
      <c r="C1697" t="s">
        <v>1574</v>
      </c>
      <c r="D1697" s="83" t="s">
        <v>16</v>
      </c>
      <c r="E1697" s="83">
        <v>61.09</v>
      </c>
      <c r="F1697" s="83">
        <v>61.09</v>
      </c>
    </row>
    <row r="1698" spans="1:6" hidden="1" x14ac:dyDescent="0.25">
      <c r="A1698" t="s">
        <v>14</v>
      </c>
      <c r="B1698" s="83">
        <v>1805</v>
      </c>
      <c r="C1698" t="s">
        <v>1575</v>
      </c>
      <c r="D1698" s="83" t="s">
        <v>16</v>
      </c>
      <c r="E1698" s="83">
        <v>35.450000000000003</v>
      </c>
      <c r="F1698" s="83">
        <v>35.450000000000003</v>
      </c>
    </row>
    <row r="1699" spans="1:6" hidden="1" x14ac:dyDescent="0.25">
      <c r="A1699" t="s">
        <v>14</v>
      </c>
      <c r="B1699" s="83">
        <v>1803</v>
      </c>
      <c r="C1699" t="s">
        <v>1576</v>
      </c>
      <c r="D1699" s="83" t="s">
        <v>16</v>
      </c>
      <c r="E1699" s="83">
        <v>15.44</v>
      </c>
      <c r="F1699" s="83">
        <v>15.44</v>
      </c>
    </row>
    <row r="1700" spans="1:6" hidden="1" x14ac:dyDescent="0.25">
      <c r="A1700" t="s">
        <v>14</v>
      </c>
      <c r="B1700" s="83">
        <v>1821</v>
      </c>
      <c r="C1700" t="s">
        <v>1577</v>
      </c>
      <c r="D1700" s="83" t="s">
        <v>16</v>
      </c>
      <c r="E1700" s="83">
        <v>209.43</v>
      </c>
      <c r="F1700" s="83">
        <v>209.43</v>
      </c>
    </row>
    <row r="1701" spans="1:6" hidden="1" x14ac:dyDescent="0.25">
      <c r="A1701" t="s">
        <v>14</v>
      </c>
      <c r="B1701" s="83">
        <v>1806</v>
      </c>
      <c r="C1701" t="s">
        <v>1578</v>
      </c>
      <c r="D1701" s="83" t="s">
        <v>16</v>
      </c>
      <c r="E1701" s="83">
        <v>124.65</v>
      </c>
      <c r="F1701" s="83">
        <v>124.65</v>
      </c>
    </row>
    <row r="1702" spans="1:6" hidden="1" x14ac:dyDescent="0.25">
      <c r="A1702" t="s">
        <v>14</v>
      </c>
      <c r="B1702" s="83">
        <v>1807</v>
      </c>
      <c r="C1702" t="s">
        <v>1579</v>
      </c>
      <c r="D1702" s="83" t="s">
        <v>16</v>
      </c>
      <c r="E1702" s="83">
        <v>299.52</v>
      </c>
      <c r="F1702" s="83">
        <v>299.52</v>
      </c>
    </row>
    <row r="1703" spans="1:6" hidden="1" x14ac:dyDescent="0.25">
      <c r="A1703" t="s">
        <v>14</v>
      </c>
      <c r="B1703" s="83">
        <v>1804</v>
      </c>
      <c r="C1703" t="s">
        <v>1580</v>
      </c>
      <c r="D1703" s="83" t="s">
        <v>16</v>
      </c>
      <c r="E1703" s="83">
        <v>21.97</v>
      </c>
      <c r="F1703" s="83">
        <v>21.97</v>
      </c>
    </row>
    <row r="1704" spans="1:6" hidden="1" x14ac:dyDescent="0.25">
      <c r="A1704" t="s">
        <v>14</v>
      </c>
      <c r="B1704" s="83">
        <v>1808</v>
      </c>
      <c r="C1704" t="s">
        <v>1581</v>
      </c>
      <c r="D1704" s="83" t="s">
        <v>16</v>
      </c>
      <c r="E1704" s="83">
        <v>600.48</v>
      </c>
      <c r="F1704" s="83">
        <v>600.48</v>
      </c>
    </row>
    <row r="1705" spans="1:6" hidden="1" x14ac:dyDescent="0.25">
      <c r="A1705" t="s">
        <v>14</v>
      </c>
      <c r="B1705" s="83">
        <v>40385</v>
      </c>
      <c r="C1705" t="s">
        <v>1582</v>
      </c>
      <c r="D1705" s="83" t="s">
        <v>16</v>
      </c>
    </row>
    <row r="1706" spans="1:6" hidden="1" x14ac:dyDescent="0.25">
      <c r="A1706" t="s">
        <v>14</v>
      </c>
      <c r="B1706" s="83">
        <v>40383</v>
      </c>
      <c r="C1706" t="s">
        <v>1583</v>
      </c>
      <c r="D1706" s="83" t="s">
        <v>16</v>
      </c>
    </row>
    <row r="1707" spans="1:6" hidden="1" x14ac:dyDescent="0.25">
      <c r="A1707" t="s">
        <v>14</v>
      </c>
      <c r="B1707" s="83">
        <v>40382</v>
      </c>
      <c r="C1707" t="s">
        <v>1584</v>
      </c>
      <c r="D1707" s="83" t="s">
        <v>16</v>
      </c>
    </row>
    <row r="1708" spans="1:6" hidden="1" x14ac:dyDescent="0.25">
      <c r="A1708" t="s">
        <v>14</v>
      </c>
      <c r="B1708" s="83">
        <v>40378</v>
      </c>
      <c r="C1708" t="s">
        <v>1585</v>
      </c>
      <c r="D1708" s="83" t="s">
        <v>16</v>
      </c>
    </row>
    <row r="1709" spans="1:6" hidden="1" x14ac:dyDescent="0.25">
      <c r="A1709" t="s">
        <v>14</v>
      </c>
      <c r="B1709" s="83">
        <v>40422</v>
      </c>
      <c r="C1709" t="s">
        <v>1586</v>
      </c>
      <c r="D1709" s="83" t="s">
        <v>16</v>
      </c>
    </row>
    <row r="1710" spans="1:6" hidden="1" x14ac:dyDescent="0.25">
      <c r="A1710" t="s">
        <v>14</v>
      </c>
      <c r="B1710" s="83">
        <v>40387</v>
      </c>
      <c r="C1710" t="s">
        <v>1587</v>
      </c>
      <c r="D1710" s="83" t="s">
        <v>16</v>
      </c>
    </row>
    <row r="1711" spans="1:6" hidden="1" x14ac:dyDescent="0.25">
      <c r="A1711" t="s">
        <v>14</v>
      </c>
      <c r="B1711" s="83">
        <v>40390</v>
      </c>
      <c r="C1711" t="s">
        <v>1588</v>
      </c>
      <c r="D1711" s="83" t="s">
        <v>16</v>
      </c>
    </row>
    <row r="1712" spans="1:6" hidden="1" x14ac:dyDescent="0.25">
      <c r="A1712" t="s">
        <v>14</v>
      </c>
      <c r="B1712" s="83">
        <v>40380</v>
      </c>
      <c r="C1712" t="s">
        <v>1589</v>
      </c>
      <c r="D1712" s="83" t="s">
        <v>16</v>
      </c>
    </row>
    <row r="1713" spans="1:6" hidden="1" x14ac:dyDescent="0.25">
      <c r="A1713" t="s">
        <v>14</v>
      </c>
      <c r="B1713" s="83">
        <v>2621</v>
      </c>
      <c r="C1713" t="s">
        <v>1590</v>
      </c>
      <c r="D1713" s="83" t="s">
        <v>16</v>
      </c>
      <c r="E1713" s="83">
        <v>193.24</v>
      </c>
      <c r="F1713" s="83">
        <v>193.24</v>
      </c>
    </row>
    <row r="1714" spans="1:6" hidden="1" x14ac:dyDescent="0.25">
      <c r="A1714" t="s">
        <v>14</v>
      </c>
      <c r="B1714" s="83">
        <v>2616</v>
      </c>
      <c r="C1714" t="s">
        <v>1591</v>
      </c>
      <c r="D1714" s="83" t="s">
        <v>16</v>
      </c>
      <c r="E1714" s="83">
        <v>5.47</v>
      </c>
      <c r="F1714" s="83">
        <v>5.47</v>
      </c>
    </row>
    <row r="1715" spans="1:6" hidden="1" x14ac:dyDescent="0.25">
      <c r="A1715" t="s">
        <v>14</v>
      </c>
      <c r="B1715" s="83">
        <v>2633</v>
      </c>
      <c r="C1715" t="s">
        <v>1592</v>
      </c>
      <c r="D1715" s="83" t="s">
        <v>16</v>
      </c>
      <c r="E1715" s="83">
        <v>6.18</v>
      </c>
      <c r="F1715" s="83">
        <v>6.18</v>
      </c>
    </row>
    <row r="1716" spans="1:6" hidden="1" x14ac:dyDescent="0.25">
      <c r="A1716" t="s">
        <v>14</v>
      </c>
      <c r="B1716" s="83">
        <v>2617</v>
      </c>
      <c r="C1716" t="s">
        <v>1593</v>
      </c>
      <c r="D1716" s="83" t="s">
        <v>16</v>
      </c>
      <c r="E1716" s="83">
        <v>8.41</v>
      </c>
      <c r="F1716" s="83">
        <v>8.41</v>
      </c>
    </row>
    <row r="1717" spans="1:6" hidden="1" x14ac:dyDescent="0.25">
      <c r="A1717" t="s">
        <v>14</v>
      </c>
      <c r="B1717" s="83">
        <v>2618</v>
      </c>
      <c r="C1717" t="s">
        <v>1594</v>
      </c>
      <c r="D1717" s="83" t="s">
        <v>16</v>
      </c>
      <c r="E1717" s="83">
        <v>19.14</v>
      </c>
      <c r="F1717" s="83">
        <v>19.14</v>
      </c>
    </row>
    <row r="1718" spans="1:6" hidden="1" x14ac:dyDescent="0.25">
      <c r="A1718" t="s">
        <v>14</v>
      </c>
      <c r="B1718" s="83">
        <v>2632</v>
      </c>
      <c r="C1718" t="s">
        <v>1595</v>
      </c>
      <c r="D1718" s="83" t="s">
        <v>16</v>
      </c>
      <c r="E1718" s="83">
        <v>23.35</v>
      </c>
      <c r="F1718" s="83">
        <v>23.35</v>
      </c>
    </row>
    <row r="1719" spans="1:6" hidden="1" x14ac:dyDescent="0.25">
      <c r="A1719" t="s">
        <v>14</v>
      </c>
      <c r="B1719" s="83">
        <v>2631</v>
      </c>
      <c r="C1719" t="s">
        <v>1596</v>
      </c>
      <c r="D1719" s="83" t="s">
        <v>16</v>
      </c>
      <c r="E1719" s="83">
        <v>34.28</v>
      </c>
      <c r="F1719" s="83">
        <v>34.28</v>
      </c>
    </row>
    <row r="1720" spans="1:6" hidden="1" x14ac:dyDescent="0.25">
      <c r="A1720" t="s">
        <v>14</v>
      </c>
      <c r="B1720" s="83">
        <v>2619</v>
      </c>
      <c r="C1720" t="s">
        <v>1597</v>
      </c>
      <c r="D1720" s="83" t="s">
        <v>16</v>
      </c>
      <c r="E1720" s="83">
        <v>86.79</v>
      </c>
      <c r="F1720" s="83">
        <v>86.79</v>
      </c>
    </row>
    <row r="1721" spans="1:6" hidden="1" x14ac:dyDescent="0.25">
      <c r="A1721" t="s">
        <v>14</v>
      </c>
      <c r="B1721" s="83">
        <v>2620</v>
      </c>
      <c r="C1721" t="s">
        <v>1598</v>
      </c>
      <c r="D1721" s="83" t="s">
        <v>16</v>
      </c>
      <c r="E1721" s="83">
        <v>113.94</v>
      </c>
      <c r="F1721" s="83">
        <v>113.94</v>
      </c>
    </row>
    <row r="1722" spans="1:6" hidden="1" x14ac:dyDescent="0.25">
      <c r="A1722" t="s">
        <v>14</v>
      </c>
      <c r="B1722" s="83">
        <v>40413</v>
      </c>
      <c r="C1722" t="s">
        <v>1599</v>
      </c>
      <c r="D1722" s="83" t="s">
        <v>16</v>
      </c>
    </row>
    <row r="1723" spans="1:6" hidden="1" x14ac:dyDescent="0.25">
      <c r="A1723" t="s">
        <v>14</v>
      </c>
      <c r="B1723" s="83">
        <v>40415</v>
      </c>
      <c r="C1723" t="s">
        <v>1600</v>
      </c>
      <c r="D1723" s="83" t="s">
        <v>16</v>
      </c>
    </row>
    <row r="1724" spans="1:6" hidden="1" x14ac:dyDescent="0.25">
      <c r="A1724" t="s">
        <v>14</v>
      </c>
      <c r="B1724" s="83">
        <v>40417</v>
      </c>
      <c r="C1724" t="s">
        <v>1601</v>
      </c>
      <c r="D1724" s="83" t="s">
        <v>16</v>
      </c>
    </row>
    <row r="1725" spans="1:6" hidden="1" x14ac:dyDescent="0.25">
      <c r="A1725" t="s">
        <v>14</v>
      </c>
      <c r="B1725" s="83">
        <v>39273</v>
      </c>
      <c r="C1725" t="s">
        <v>1602</v>
      </c>
      <c r="D1725" s="83" t="s">
        <v>16</v>
      </c>
      <c r="E1725" s="83">
        <v>4.34</v>
      </c>
      <c r="F1725" s="83">
        <v>4.34</v>
      </c>
    </row>
    <row r="1726" spans="1:6" hidden="1" x14ac:dyDescent="0.25">
      <c r="A1726" t="s">
        <v>14</v>
      </c>
      <c r="B1726" s="83">
        <v>39271</v>
      </c>
      <c r="C1726" t="s">
        <v>1603</v>
      </c>
      <c r="D1726" s="83" t="s">
        <v>16</v>
      </c>
      <c r="E1726" s="83">
        <v>2.56</v>
      </c>
      <c r="F1726" s="83">
        <v>2.56</v>
      </c>
    </row>
    <row r="1727" spans="1:6" hidden="1" x14ac:dyDescent="0.25">
      <c r="A1727" t="s">
        <v>14</v>
      </c>
      <c r="B1727" s="83">
        <v>39272</v>
      </c>
      <c r="C1727" t="s">
        <v>1604</v>
      </c>
      <c r="D1727" s="83" t="s">
        <v>16</v>
      </c>
      <c r="E1727" s="83">
        <v>3.14</v>
      </c>
      <c r="F1727" s="83">
        <v>3.14</v>
      </c>
    </row>
    <row r="1728" spans="1:6" hidden="1" x14ac:dyDescent="0.25">
      <c r="A1728" t="s">
        <v>14</v>
      </c>
      <c r="B1728" s="83">
        <v>1875</v>
      </c>
      <c r="C1728" t="s">
        <v>1605</v>
      </c>
      <c r="D1728" s="83" t="s">
        <v>16</v>
      </c>
      <c r="E1728" s="83">
        <v>6.94</v>
      </c>
      <c r="F1728" s="83">
        <v>6.94</v>
      </c>
    </row>
    <row r="1729" spans="1:6" hidden="1" x14ac:dyDescent="0.25">
      <c r="A1729" t="s">
        <v>14</v>
      </c>
      <c r="B1729" s="83">
        <v>1874</v>
      </c>
      <c r="C1729" t="s">
        <v>1606</v>
      </c>
      <c r="D1729" s="83" t="s">
        <v>16</v>
      </c>
      <c r="E1729" s="83">
        <v>5.73</v>
      </c>
      <c r="F1729" s="83">
        <v>5.73</v>
      </c>
    </row>
    <row r="1730" spans="1:6" hidden="1" x14ac:dyDescent="0.25">
      <c r="A1730" t="s">
        <v>14</v>
      </c>
      <c r="B1730" s="83">
        <v>1884</v>
      </c>
      <c r="C1730" t="s">
        <v>1607</v>
      </c>
      <c r="D1730" s="83" t="s">
        <v>16</v>
      </c>
      <c r="E1730" s="83">
        <v>5.08</v>
      </c>
      <c r="F1730" s="83">
        <v>5.08</v>
      </c>
    </row>
    <row r="1731" spans="1:6" hidden="1" x14ac:dyDescent="0.25">
      <c r="A1731" t="s">
        <v>14</v>
      </c>
      <c r="B1731" s="83">
        <v>1870</v>
      </c>
      <c r="C1731" t="s">
        <v>1608</v>
      </c>
      <c r="D1731" s="83" t="s">
        <v>16</v>
      </c>
      <c r="E1731" s="83">
        <v>3.31</v>
      </c>
      <c r="F1731" s="83">
        <v>3.31</v>
      </c>
    </row>
    <row r="1732" spans="1:6" hidden="1" x14ac:dyDescent="0.25">
      <c r="A1732" t="s">
        <v>14</v>
      </c>
      <c r="B1732" s="83">
        <v>1887</v>
      </c>
      <c r="C1732" t="s">
        <v>1609</v>
      </c>
      <c r="D1732" s="83" t="s">
        <v>16</v>
      </c>
      <c r="E1732" s="83">
        <v>28.78</v>
      </c>
      <c r="F1732" s="83">
        <v>28.78</v>
      </c>
    </row>
    <row r="1733" spans="1:6" hidden="1" x14ac:dyDescent="0.25">
      <c r="A1733" t="s">
        <v>14</v>
      </c>
      <c r="B1733" s="83">
        <v>1876</v>
      </c>
      <c r="C1733" t="s">
        <v>1610</v>
      </c>
      <c r="D1733" s="83" t="s">
        <v>16</v>
      </c>
      <c r="E1733" s="83">
        <v>11.28</v>
      </c>
      <c r="F1733" s="83">
        <v>11.28</v>
      </c>
    </row>
    <row r="1734" spans="1:6" hidden="1" x14ac:dyDescent="0.25">
      <c r="A1734" t="s">
        <v>14</v>
      </c>
      <c r="B1734" s="83">
        <v>1877</v>
      </c>
      <c r="C1734" t="s">
        <v>1611</v>
      </c>
      <c r="D1734" s="83" t="s">
        <v>16</v>
      </c>
      <c r="E1734" s="83">
        <v>28.82</v>
      </c>
      <c r="F1734" s="83">
        <v>28.82</v>
      </c>
    </row>
    <row r="1735" spans="1:6" hidden="1" x14ac:dyDescent="0.25">
      <c r="A1735" t="s">
        <v>14</v>
      </c>
      <c r="B1735" s="83">
        <v>1879</v>
      </c>
      <c r="C1735" t="s">
        <v>1612</v>
      </c>
      <c r="D1735" s="83" t="s">
        <v>16</v>
      </c>
      <c r="E1735" s="83">
        <v>3.35</v>
      </c>
      <c r="F1735" s="83">
        <v>3.35</v>
      </c>
    </row>
    <row r="1736" spans="1:6" hidden="1" x14ac:dyDescent="0.25">
      <c r="A1736" t="s">
        <v>14</v>
      </c>
      <c r="B1736" s="83">
        <v>1878</v>
      </c>
      <c r="C1736" t="s">
        <v>1613</v>
      </c>
      <c r="D1736" s="83" t="s">
        <v>16</v>
      </c>
      <c r="E1736" s="83">
        <v>57.9</v>
      </c>
      <c r="F1736" s="83">
        <v>57.9</v>
      </c>
    </row>
    <row r="1737" spans="1:6" hidden="1" x14ac:dyDescent="0.25">
      <c r="A1737" t="s">
        <v>14</v>
      </c>
      <c r="B1737" s="83">
        <v>37971</v>
      </c>
      <c r="C1737" t="s">
        <v>1614</v>
      </c>
      <c r="D1737" s="83" t="s">
        <v>16</v>
      </c>
      <c r="E1737" s="83">
        <v>5.58</v>
      </c>
      <c r="F1737" s="83">
        <v>5.58</v>
      </c>
    </row>
    <row r="1738" spans="1:6" hidden="1" x14ac:dyDescent="0.25">
      <c r="A1738" t="s">
        <v>14</v>
      </c>
      <c r="B1738" s="83">
        <v>37972</v>
      </c>
      <c r="C1738" t="s">
        <v>1615</v>
      </c>
      <c r="D1738" s="83" t="s">
        <v>16</v>
      </c>
      <c r="E1738" s="83">
        <v>7.92</v>
      </c>
      <c r="F1738" s="83">
        <v>7.92</v>
      </c>
    </row>
    <row r="1739" spans="1:6" hidden="1" x14ac:dyDescent="0.25">
      <c r="A1739" t="s">
        <v>14</v>
      </c>
      <c r="B1739" s="83">
        <v>37973</v>
      </c>
      <c r="C1739" t="s">
        <v>1616</v>
      </c>
      <c r="D1739" s="83" t="s">
        <v>16</v>
      </c>
      <c r="E1739" s="83">
        <v>14.88</v>
      </c>
      <c r="F1739" s="83">
        <v>14.88</v>
      </c>
    </row>
    <row r="1740" spans="1:6" hidden="1" x14ac:dyDescent="0.25">
      <c r="A1740" t="s">
        <v>14</v>
      </c>
      <c r="B1740" s="83">
        <v>1926</v>
      </c>
      <c r="C1740" t="s">
        <v>1617</v>
      </c>
      <c r="D1740" s="83" t="s">
        <v>16</v>
      </c>
      <c r="E1740" s="83">
        <v>2.2400000000000002</v>
      </c>
      <c r="F1740" s="83">
        <v>2.2400000000000002</v>
      </c>
    </row>
    <row r="1741" spans="1:6" hidden="1" x14ac:dyDescent="0.25">
      <c r="A1741" t="s">
        <v>14</v>
      </c>
      <c r="B1741" s="83">
        <v>1927</v>
      </c>
      <c r="C1741" t="s">
        <v>1618</v>
      </c>
      <c r="D1741" s="83" t="s">
        <v>16</v>
      </c>
      <c r="E1741" s="83">
        <v>2.5099999999999998</v>
      </c>
      <c r="F1741" s="83">
        <v>2.5099999999999998</v>
      </c>
    </row>
    <row r="1742" spans="1:6" hidden="1" x14ac:dyDescent="0.25">
      <c r="A1742" t="s">
        <v>14</v>
      </c>
      <c r="B1742" s="83">
        <v>1923</v>
      </c>
      <c r="C1742" t="s">
        <v>1619</v>
      </c>
      <c r="D1742" s="83" t="s">
        <v>16</v>
      </c>
      <c r="E1742" s="83">
        <v>4.57</v>
      </c>
      <c r="F1742" s="83">
        <v>4.57</v>
      </c>
    </row>
    <row r="1743" spans="1:6" hidden="1" x14ac:dyDescent="0.25">
      <c r="A1743" t="s">
        <v>14</v>
      </c>
      <c r="B1743" s="83">
        <v>1929</v>
      </c>
      <c r="C1743" t="s">
        <v>1620</v>
      </c>
      <c r="D1743" s="83" t="s">
        <v>16</v>
      </c>
      <c r="E1743" s="83">
        <v>5.55</v>
      </c>
      <c r="F1743" s="83">
        <v>5.55</v>
      </c>
    </row>
    <row r="1744" spans="1:6" hidden="1" x14ac:dyDescent="0.25">
      <c r="A1744" t="s">
        <v>14</v>
      </c>
      <c r="B1744" s="83">
        <v>1930</v>
      </c>
      <c r="C1744" t="s">
        <v>1621</v>
      </c>
      <c r="D1744" s="83" t="s">
        <v>16</v>
      </c>
      <c r="E1744" s="83">
        <v>9.49</v>
      </c>
      <c r="F1744" s="83">
        <v>9.49</v>
      </c>
    </row>
    <row r="1745" spans="1:6" hidden="1" x14ac:dyDescent="0.25">
      <c r="A1745" t="s">
        <v>14</v>
      </c>
      <c r="B1745" s="83">
        <v>1924</v>
      </c>
      <c r="C1745" t="s">
        <v>1622</v>
      </c>
      <c r="D1745" s="83" t="s">
        <v>16</v>
      </c>
      <c r="E1745" s="83">
        <v>15.32</v>
      </c>
      <c r="F1745" s="83">
        <v>15.32</v>
      </c>
    </row>
    <row r="1746" spans="1:6" hidden="1" x14ac:dyDescent="0.25">
      <c r="A1746" t="s">
        <v>14</v>
      </c>
      <c r="B1746" s="83">
        <v>1922</v>
      </c>
      <c r="C1746" t="s">
        <v>1623</v>
      </c>
      <c r="D1746" s="83" t="s">
        <v>16</v>
      </c>
      <c r="E1746" s="83">
        <v>31.68</v>
      </c>
      <c r="F1746" s="83">
        <v>31.68</v>
      </c>
    </row>
    <row r="1747" spans="1:6" hidden="1" x14ac:dyDescent="0.25">
      <c r="A1747" t="s">
        <v>14</v>
      </c>
      <c r="B1747" s="83">
        <v>1953</v>
      </c>
      <c r="C1747" t="s">
        <v>1624</v>
      </c>
      <c r="D1747" s="83" t="s">
        <v>16</v>
      </c>
      <c r="E1747" s="83">
        <v>38.67</v>
      </c>
      <c r="F1747" s="83">
        <v>38.67</v>
      </c>
    </row>
    <row r="1748" spans="1:6" hidden="1" x14ac:dyDescent="0.25">
      <c r="A1748" t="s">
        <v>14</v>
      </c>
      <c r="B1748" s="83">
        <v>1962</v>
      </c>
      <c r="C1748" t="s">
        <v>1625</v>
      </c>
      <c r="D1748" s="83" t="s">
        <v>16</v>
      </c>
      <c r="E1748" s="83">
        <v>187.87</v>
      </c>
      <c r="F1748" s="83">
        <v>187.87</v>
      </c>
    </row>
    <row r="1749" spans="1:6" hidden="1" x14ac:dyDescent="0.25">
      <c r="A1749" t="s">
        <v>14</v>
      </c>
      <c r="B1749" s="83">
        <v>1955</v>
      </c>
      <c r="C1749" t="s">
        <v>1626</v>
      </c>
      <c r="D1749" s="83" t="s">
        <v>16</v>
      </c>
      <c r="E1749" s="83">
        <v>2.16</v>
      </c>
      <c r="F1749" s="83">
        <v>2.16</v>
      </c>
    </row>
    <row r="1750" spans="1:6" hidden="1" x14ac:dyDescent="0.25">
      <c r="A1750" t="s">
        <v>14</v>
      </c>
      <c r="B1750" s="83">
        <v>1956</v>
      </c>
      <c r="C1750" t="s">
        <v>1627</v>
      </c>
      <c r="D1750" s="83" t="s">
        <v>16</v>
      </c>
      <c r="E1750" s="83">
        <v>3.05</v>
      </c>
      <c r="F1750" s="83">
        <v>3.05</v>
      </c>
    </row>
    <row r="1751" spans="1:6" hidden="1" x14ac:dyDescent="0.25">
      <c r="A1751" t="s">
        <v>14</v>
      </c>
      <c r="B1751" s="83">
        <v>1957</v>
      </c>
      <c r="C1751" t="s">
        <v>1628</v>
      </c>
      <c r="D1751" s="83" t="s">
        <v>16</v>
      </c>
      <c r="E1751" s="83">
        <v>6.61</v>
      </c>
      <c r="F1751" s="83">
        <v>6.61</v>
      </c>
    </row>
    <row r="1752" spans="1:6" hidden="1" x14ac:dyDescent="0.25">
      <c r="A1752" t="s">
        <v>14</v>
      </c>
      <c r="B1752" s="83">
        <v>1958</v>
      </c>
      <c r="C1752" t="s">
        <v>1629</v>
      </c>
      <c r="D1752" s="83" t="s">
        <v>16</v>
      </c>
      <c r="E1752" s="83">
        <v>12.3</v>
      </c>
      <c r="F1752" s="83">
        <v>12.3</v>
      </c>
    </row>
    <row r="1753" spans="1:6" hidden="1" x14ac:dyDescent="0.25">
      <c r="A1753" t="s">
        <v>14</v>
      </c>
      <c r="B1753" s="83">
        <v>1959</v>
      </c>
      <c r="C1753" t="s">
        <v>1630</v>
      </c>
      <c r="D1753" s="83" t="s">
        <v>16</v>
      </c>
      <c r="E1753" s="83">
        <v>13.35</v>
      </c>
      <c r="F1753" s="83">
        <v>13.35</v>
      </c>
    </row>
    <row r="1754" spans="1:6" hidden="1" x14ac:dyDescent="0.25">
      <c r="A1754" t="s">
        <v>14</v>
      </c>
      <c r="B1754" s="83">
        <v>1925</v>
      </c>
      <c r="C1754" t="s">
        <v>1631</v>
      </c>
      <c r="D1754" s="83" t="s">
        <v>16</v>
      </c>
      <c r="E1754" s="83">
        <v>34.89</v>
      </c>
      <c r="F1754" s="83">
        <v>34.89</v>
      </c>
    </row>
    <row r="1755" spans="1:6" hidden="1" x14ac:dyDescent="0.25">
      <c r="A1755" t="s">
        <v>14</v>
      </c>
      <c r="B1755" s="83">
        <v>1960</v>
      </c>
      <c r="C1755" t="s">
        <v>1632</v>
      </c>
      <c r="D1755" s="83" t="s">
        <v>16</v>
      </c>
      <c r="E1755" s="83">
        <v>53.57</v>
      </c>
      <c r="F1755" s="83">
        <v>53.57</v>
      </c>
    </row>
    <row r="1756" spans="1:6" hidden="1" x14ac:dyDescent="0.25">
      <c r="A1756" t="s">
        <v>14</v>
      </c>
      <c r="B1756" s="83">
        <v>1961</v>
      </c>
      <c r="C1756" t="s">
        <v>1633</v>
      </c>
      <c r="D1756" s="83" t="s">
        <v>16</v>
      </c>
      <c r="E1756" s="83">
        <v>68.63</v>
      </c>
      <c r="F1756" s="83">
        <v>68.63</v>
      </c>
    </row>
    <row r="1757" spans="1:6" hidden="1" x14ac:dyDescent="0.25">
      <c r="A1757" t="s">
        <v>14</v>
      </c>
      <c r="B1757" s="83">
        <v>38423</v>
      </c>
      <c r="C1757" t="s">
        <v>1634</v>
      </c>
      <c r="D1757" s="83" t="s">
        <v>16</v>
      </c>
      <c r="E1757" s="83">
        <v>37.24</v>
      </c>
      <c r="F1757" s="83">
        <v>37.24</v>
      </c>
    </row>
    <row r="1758" spans="1:6" hidden="1" x14ac:dyDescent="0.25">
      <c r="A1758" t="s">
        <v>14</v>
      </c>
      <c r="B1758" s="83">
        <v>39866</v>
      </c>
      <c r="C1758" t="s">
        <v>1635</v>
      </c>
      <c r="D1758" s="83" t="s">
        <v>16</v>
      </c>
    </row>
    <row r="1759" spans="1:6" hidden="1" x14ac:dyDescent="0.25">
      <c r="A1759" t="s">
        <v>14</v>
      </c>
      <c r="B1759" s="83">
        <v>39867</v>
      </c>
      <c r="C1759" t="s">
        <v>1636</v>
      </c>
      <c r="D1759" s="83" t="s">
        <v>16</v>
      </c>
    </row>
    <row r="1760" spans="1:6" hidden="1" x14ac:dyDescent="0.25">
      <c r="A1760" t="s">
        <v>14</v>
      </c>
      <c r="B1760" s="83">
        <v>39868</v>
      </c>
      <c r="C1760" t="s">
        <v>1637</v>
      </c>
      <c r="D1760" s="83" t="s">
        <v>16</v>
      </c>
    </row>
    <row r="1761" spans="1:6" hidden="1" x14ac:dyDescent="0.25">
      <c r="A1761" t="s">
        <v>14</v>
      </c>
      <c r="B1761" s="83">
        <v>37999</v>
      </c>
      <c r="C1761" t="s">
        <v>1638</v>
      </c>
      <c r="D1761" s="83" t="s">
        <v>16</v>
      </c>
      <c r="E1761" s="83">
        <v>9.41</v>
      </c>
      <c r="F1761" s="83">
        <v>9.41</v>
      </c>
    </row>
    <row r="1762" spans="1:6" hidden="1" x14ac:dyDescent="0.25">
      <c r="A1762" t="s">
        <v>14</v>
      </c>
      <c r="B1762" s="83">
        <v>38000</v>
      </c>
      <c r="C1762" t="s">
        <v>1639</v>
      </c>
      <c r="D1762" s="83" t="s">
        <v>16</v>
      </c>
      <c r="E1762" s="83">
        <v>10.99</v>
      </c>
      <c r="F1762" s="83">
        <v>10.99</v>
      </c>
    </row>
    <row r="1763" spans="1:6" hidden="1" x14ac:dyDescent="0.25">
      <c r="A1763" t="s">
        <v>14</v>
      </c>
      <c r="B1763" s="83">
        <v>38129</v>
      </c>
      <c r="C1763" t="s">
        <v>1640</v>
      </c>
      <c r="D1763" s="83" t="s">
        <v>16</v>
      </c>
      <c r="E1763" s="83">
        <v>5.04</v>
      </c>
      <c r="F1763" s="83">
        <v>5.04</v>
      </c>
    </row>
    <row r="1764" spans="1:6" hidden="1" x14ac:dyDescent="0.25">
      <c r="A1764" t="s">
        <v>14</v>
      </c>
      <c r="B1764" s="83">
        <v>38025</v>
      </c>
      <c r="C1764" t="s">
        <v>1641</v>
      </c>
      <c r="D1764" s="83" t="s">
        <v>16</v>
      </c>
      <c r="E1764" s="83">
        <v>6.84</v>
      </c>
      <c r="F1764" s="83">
        <v>6.84</v>
      </c>
    </row>
    <row r="1765" spans="1:6" hidden="1" x14ac:dyDescent="0.25">
      <c r="A1765" t="s">
        <v>14</v>
      </c>
      <c r="B1765" s="83">
        <v>38026</v>
      </c>
      <c r="C1765" t="s">
        <v>1642</v>
      </c>
      <c r="D1765" s="83" t="s">
        <v>16</v>
      </c>
      <c r="E1765" s="83">
        <v>16.88</v>
      </c>
      <c r="F1765" s="83">
        <v>16.88</v>
      </c>
    </row>
    <row r="1766" spans="1:6" hidden="1" x14ac:dyDescent="0.25">
      <c r="A1766" t="s">
        <v>14</v>
      </c>
      <c r="B1766" s="83">
        <v>1858</v>
      </c>
      <c r="C1766" t="s">
        <v>1643</v>
      </c>
      <c r="D1766" s="83" t="s">
        <v>16</v>
      </c>
      <c r="E1766" s="83">
        <v>57.7</v>
      </c>
      <c r="F1766" s="83">
        <v>57.7</v>
      </c>
    </row>
    <row r="1767" spans="1:6" hidden="1" x14ac:dyDescent="0.25">
      <c r="A1767" t="s">
        <v>14</v>
      </c>
      <c r="B1767" s="83">
        <v>1844</v>
      </c>
      <c r="C1767" t="s">
        <v>1644</v>
      </c>
      <c r="D1767" s="83" t="s">
        <v>16</v>
      </c>
      <c r="E1767" s="83">
        <v>132.15</v>
      </c>
      <c r="F1767" s="83">
        <v>132.15</v>
      </c>
    </row>
    <row r="1768" spans="1:6" hidden="1" x14ac:dyDescent="0.25">
      <c r="A1768" t="s">
        <v>14</v>
      </c>
      <c r="B1768" s="83">
        <v>1863</v>
      </c>
      <c r="C1768" t="s">
        <v>1645</v>
      </c>
      <c r="D1768" s="83" t="s">
        <v>16</v>
      </c>
      <c r="E1768" s="83">
        <v>61.4</v>
      </c>
      <c r="F1768" s="83">
        <v>61.4</v>
      </c>
    </row>
    <row r="1769" spans="1:6" hidden="1" x14ac:dyDescent="0.25">
      <c r="A1769" t="s">
        <v>14</v>
      </c>
      <c r="B1769" s="83">
        <v>1865</v>
      </c>
      <c r="C1769" t="s">
        <v>1646</v>
      </c>
      <c r="D1769" s="83" t="s">
        <v>16</v>
      </c>
      <c r="E1769" s="83">
        <v>159.99</v>
      </c>
      <c r="F1769" s="83">
        <v>159.99</v>
      </c>
    </row>
    <row r="1770" spans="1:6" hidden="1" x14ac:dyDescent="0.25">
      <c r="A1770" t="s">
        <v>14</v>
      </c>
      <c r="B1770" s="83">
        <v>36355</v>
      </c>
      <c r="C1770" t="s">
        <v>1647</v>
      </c>
      <c r="D1770" s="83" t="s">
        <v>16</v>
      </c>
    </row>
    <row r="1771" spans="1:6" hidden="1" x14ac:dyDescent="0.25">
      <c r="A1771" t="s">
        <v>14</v>
      </c>
      <c r="B1771" s="83">
        <v>36356</v>
      </c>
      <c r="C1771" t="s">
        <v>1648</v>
      </c>
      <c r="D1771" s="83" t="s">
        <v>16</v>
      </c>
    </row>
    <row r="1772" spans="1:6" hidden="1" x14ac:dyDescent="0.25">
      <c r="A1772" t="s">
        <v>14</v>
      </c>
      <c r="B1772" s="83">
        <v>1940</v>
      </c>
      <c r="C1772" t="s">
        <v>1649</v>
      </c>
      <c r="D1772" s="83" t="s">
        <v>16</v>
      </c>
      <c r="E1772" s="83">
        <v>34.090000000000003</v>
      </c>
      <c r="F1772" s="83">
        <v>34.090000000000003</v>
      </c>
    </row>
    <row r="1773" spans="1:6" hidden="1" x14ac:dyDescent="0.25">
      <c r="A1773" t="s">
        <v>14</v>
      </c>
      <c r="B1773" s="83">
        <v>1939</v>
      </c>
      <c r="C1773" t="s">
        <v>1650</v>
      </c>
      <c r="D1773" s="83" t="s">
        <v>16</v>
      </c>
      <c r="E1773" s="83">
        <v>9.35</v>
      </c>
      <c r="F1773" s="83">
        <v>9.35</v>
      </c>
    </row>
    <row r="1774" spans="1:6" hidden="1" x14ac:dyDescent="0.25">
      <c r="A1774" t="s">
        <v>14</v>
      </c>
      <c r="B1774" s="83">
        <v>1937</v>
      </c>
      <c r="C1774" t="s">
        <v>1651</v>
      </c>
      <c r="D1774" s="83" t="s">
        <v>16</v>
      </c>
      <c r="E1774" s="83">
        <v>5.75</v>
      </c>
      <c r="F1774" s="83">
        <v>5.75</v>
      </c>
    </row>
    <row r="1775" spans="1:6" hidden="1" x14ac:dyDescent="0.25">
      <c r="A1775" t="s">
        <v>14</v>
      </c>
      <c r="B1775" s="83">
        <v>1938</v>
      </c>
      <c r="C1775" t="s">
        <v>1652</v>
      </c>
      <c r="D1775" s="83" t="s">
        <v>16</v>
      </c>
      <c r="E1775" s="83">
        <v>6.54</v>
      </c>
      <c r="F1775" s="83">
        <v>6.54</v>
      </c>
    </row>
    <row r="1776" spans="1:6" hidden="1" x14ac:dyDescent="0.25">
      <c r="A1776" t="s">
        <v>14</v>
      </c>
      <c r="B1776" s="83">
        <v>1966</v>
      </c>
      <c r="C1776" t="s">
        <v>1653</v>
      </c>
      <c r="D1776" s="83" t="s">
        <v>16</v>
      </c>
      <c r="E1776" s="83">
        <v>24.49</v>
      </c>
      <c r="F1776" s="83">
        <v>24.49</v>
      </c>
    </row>
    <row r="1777" spans="1:6" hidden="1" x14ac:dyDescent="0.25">
      <c r="A1777" t="s">
        <v>14</v>
      </c>
      <c r="B1777" s="83">
        <v>1933</v>
      </c>
      <c r="C1777" t="s">
        <v>1654</v>
      </c>
      <c r="D1777" s="83" t="s">
        <v>16</v>
      </c>
      <c r="E1777" s="83">
        <v>5.28</v>
      </c>
      <c r="F1777" s="83">
        <v>5.28</v>
      </c>
    </row>
    <row r="1778" spans="1:6" hidden="1" x14ac:dyDescent="0.25">
      <c r="A1778" t="s">
        <v>14</v>
      </c>
      <c r="B1778" s="83">
        <v>1932</v>
      </c>
      <c r="C1778" t="s">
        <v>1655</v>
      </c>
      <c r="D1778" s="83" t="s">
        <v>16</v>
      </c>
      <c r="E1778" s="83">
        <v>12.08</v>
      </c>
      <c r="F1778" s="83">
        <v>12.08</v>
      </c>
    </row>
    <row r="1779" spans="1:6" hidden="1" x14ac:dyDescent="0.25">
      <c r="A1779" t="s">
        <v>14</v>
      </c>
      <c r="B1779" s="83">
        <v>1951</v>
      </c>
      <c r="C1779" t="s">
        <v>1656</v>
      </c>
      <c r="D1779" s="83" t="s">
        <v>16</v>
      </c>
      <c r="E1779" s="83">
        <v>25.19</v>
      </c>
      <c r="F1779" s="83">
        <v>25.19</v>
      </c>
    </row>
    <row r="1780" spans="1:6" hidden="1" x14ac:dyDescent="0.25">
      <c r="A1780" t="s">
        <v>14</v>
      </c>
      <c r="B1780" s="83">
        <v>1970</v>
      </c>
      <c r="C1780" t="s">
        <v>1657</v>
      </c>
      <c r="D1780" s="83" t="s">
        <v>16</v>
      </c>
      <c r="E1780" s="83">
        <v>61.21</v>
      </c>
      <c r="F1780" s="83">
        <v>61.21</v>
      </c>
    </row>
    <row r="1781" spans="1:6" hidden="1" x14ac:dyDescent="0.25">
      <c r="A1781" t="s">
        <v>14</v>
      </c>
      <c r="B1781" s="83">
        <v>1967</v>
      </c>
      <c r="C1781" t="s">
        <v>1658</v>
      </c>
      <c r="D1781" s="83" t="s">
        <v>16</v>
      </c>
      <c r="E1781" s="83">
        <v>7.27</v>
      </c>
      <c r="F1781" s="83">
        <v>7.27</v>
      </c>
    </row>
    <row r="1782" spans="1:6" hidden="1" x14ac:dyDescent="0.25">
      <c r="A1782" t="s">
        <v>14</v>
      </c>
      <c r="B1782" s="83">
        <v>1968</v>
      </c>
      <c r="C1782" t="s">
        <v>1659</v>
      </c>
      <c r="D1782" s="83" t="s">
        <v>16</v>
      </c>
      <c r="E1782" s="83">
        <v>14.36</v>
      </c>
      <c r="F1782" s="83">
        <v>14.36</v>
      </c>
    </row>
    <row r="1783" spans="1:6" hidden="1" x14ac:dyDescent="0.25">
      <c r="A1783" t="s">
        <v>14</v>
      </c>
      <c r="B1783" s="83">
        <v>1969</v>
      </c>
      <c r="C1783" t="s">
        <v>1660</v>
      </c>
      <c r="D1783" s="83" t="s">
        <v>16</v>
      </c>
      <c r="E1783" s="83">
        <v>46.76</v>
      </c>
      <c r="F1783" s="83">
        <v>46.76</v>
      </c>
    </row>
    <row r="1784" spans="1:6" hidden="1" x14ac:dyDescent="0.25">
      <c r="A1784" t="s">
        <v>14</v>
      </c>
      <c r="B1784" s="83">
        <v>1827</v>
      </c>
      <c r="C1784" t="s">
        <v>1661</v>
      </c>
      <c r="D1784" s="83" t="s">
        <v>16</v>
      </c>
      <c r="E1784" s="83">
        <v>162.22999999999999</v>
      </c>
      <c r="F1784" s="83">
        <v>162.22999999999999</v>
      </c>
    </row>
    <row r="1785" spans="1:6" hidden="1" x14ac:dyDescent="0.25">
      <c r="A1785" t="s">
        <v>14</v>
      </c>
      <c r="B1785" s="83">
        <v>1831</v>
      </c>
      <c r="C1785" t="s">
        <v>1662</v>
      </c>
      <c r="D1785" s="83" t="s">
        <v>16</v>
      </c>
      <c r="E1785" s="83">
        <v>35.409999999999997</v>
      </c>
      <c r="F1785" s="83">
        <v>35.409999999999997</v>
      </c>
    </row>
    <row r="1786" spans="1:6" hidden="1" x14ac:dyDescent="0.25">
      <c r="A1786" t="s">
        <v>14</v>
      </c>
      <c r="B1786" s="83">
        <v>1825</v>
      </c>
      <c r="C1786" t="s">
        <v>1663</v>
      </c>
      <c r="D1786" s="83" t="s">
        <v>16</v>
      </c>
      <c r="E1786" s="83">
        <v>87.4</v>
      </c>
      <c r="F1786" s="83">
        <v>87.4</v>
      </c>
    </row>
    <row r="1787" spans="1:6" hidden="1" x14ac:dyDescent="0.25">
      <c r="A1787" t="s">
        <v>14</v>
      </c>
      <c r="B1787" s="83">
        <v>1828</v>
      </c>
      <c r="C1787" t="s">
        <v>1664</v>
      </c>
      <c r="D1787" s="83" t="s">
        <v>16</v>
      </c>
      <c r="E1787" s="83">
        <v>197.97</v>
      </c>
      <c r="F1787" s="83">
        <v>197.97</v>
      </c>
    </row>
    <row r="1788" spans="1:6" hidden="1" x14ac:dyDescent="0.25">
      <c r="A1788" t="s">
        <v>14</v>
      </c>
      <c r="B1788" s="83">
        <v>1845</v>
      </c>
      <c r="C1788" t="s">
        <v>1665</v>
      </c>
      <c r="D1788" s="83" t="s">
        <v>16</v>
      </c>
      <c r="E1788" s="83">
        <v>44.38</v>
      </c>
      <c r="F1788" s="83">
        <v>44.38</v>
      </c>
    </row>
    <row r="1789" spans="1:6" hidden="1" x14ac:dyDescent="0.25">
      <c r="A1789" t="s">
        <v>14</v>
      </c>
      <c r="B1789" s="83">
        <v>1824</v>
      </c>
      <c r="C1789" t="s">
        <v>1666</v>
      </c>
      <c r="D1789" s="83" t="s">
        <v>16</v>
      </c>
      <c r="E1789" s="83">
        <v>104.78</v>
      </c>
      <c r="F1789" s="83">
        <v>104.78</v>
      </c>
    </row>
    <row r="1790" spans="1:6" hidden="1" x14ac:dyDescent="0.25">
      <c r="A1790" t="s">
        <v>14</v>
      </c>
      <c r="B1790" s="83">
        <v>42693</v>
      </c>
      <c r="C1790" t="s">
        <v>1667</v>
      </c>
      <c r="D1790" s="83" t="s">
        <v>16</v>
      </c>
      <c r="E1790" s="83">
        <v>449.44</v>
      </c>
      <c r="F1790" s="83">
        <v>449.44</v>
      </c>
    </row>
    <row r="1791" spans="1:6" hidden="1" x14ac:dyDescent="0.25">
      <c r="A1791" t="s">
        <v>14</v>
      </c>
      <c r="B1791" s="83">
        <v>42695</v>
      </c>
      <c r="C1791" t="s">
        <v>1668</v>
      </c>
      <c r="D1791" s="83" t="s">
        <v>16</v>
      </c>
      <c r="E1791" s="83">
        <v>314</v>
      </c>
      <c r="F1791" s="83">
        <v>314</v>
      </c>
    </row>
    <row r="1792" spans="1:6" hidden="1" x14ac:dyDescent="0.25">
      <c r="A1792" t="s">
        <v>14</v>
      </c>
      <c r="B1792" s="83">
        <v>42694</v>
      </c>
      <c r="C1792" t="s">
        <v>1669</v>
      </c>
      <c r="D1792" s="83" t="s">
        <v>16</v>
      </c>
      <c r="E1792" s="83">
        <v>601.44000000000005</v>
      </c>
      <c r="F1792" s="83">
        <v>601.44000000000005</v>
      </c>
    </row>
    <row r="1793" spans="1:6" hidden="1" x14ac:dyDescent="0.25">
      <c r="A1793" t="s">
        <v>14</v>
      </c>
      <c r="B1793" s="83">
        <v>20097</v>
      </c>
      <c r="C1793" t="s">
        <v>1670</v>
      </c>
      <c r="D1793" s="83" t="s">
        <v>16</v>
      </c>
      <c r="E1793" s="83">
        <v>26.08</v>
      </c>
      <c r="F1793" s="83">
        <v>26.08</v>
      </c>
    </row>
    <row r="1794" spans="1:6" hidden="1" x14ac:dyDescent="0.25">
      <c r="A1794" t="s">
        <v>14</v>
      </c>
      <c r="B1794" s="83">
        <v>20098</v>
      </c>
      <c r="C1794" t="s">
        <v>1671</v>
      </c>
      <c r="D1794" s="83" t="s">
        <v>16</v>
      </c>
      <c r="E1794" s="83">
        <v>106.58</v>
      </c>
      <c r="F1794" s="83">
        <v>106.58</v>
      </c>
    </row>
    <row r="1795" spans="1:6" hidden="1" x14ac:dyDescent="0.25">
      <c r="A1795" t="s">
        <v>14</v>
      </c>
      <c r="B1795" s="83">
        <v>20096</v>
      </c>
      <c r="C1795" t="s">
        <v>1672</v>
      </c>
      <c r="D1795" s="83" t="s">
        <v>16</v>
      </c>
      <c r="E1795" s="83">
        <v>26.99</v>
      </c>
      <c r="F1795" s="83">
        <v>26.99</v>
      </c>
    </row>
    <row r="1796" spans="1:6" hidden="1" x14ac:dyDescent="0.25">
      <c r="A1796" t="s">
        <v>14</v>
      </c>
      <c r="B1796" s="83">
        <v>44472</v>
      </c>
      <c r="C1796" t="s">
        <v>28363</v>
      </c>
      <c r="D1796" s="83" t="s">
        <v>16</v>
      </c>
    </row>
    <row r="1797" spans="1:6" hidden="1" x14ac:dyDescent="0.25">
      <c r="A1797" t="s">
        <v>14</v>
      </c>
      <c r="B1797" s="83">
        <v>38369</v>
      </c>
      <c r="C1797" t="s">
        <v>1673</v>
      </c>
      <c r="D1797" s="83" t="s">
        <v>16</v>
      </c>
      <c r="E1797" s="83">
        <v>23.1</v>
      </c>
      <c r="F1797" s="83">
        <v>23.1</v>
      </c>
    </row>
    <row r="1798" spans="1:6" hidden="1" x14ac:dyDescent="0.25">
      <c r="A1798" t="s">
        <v>14</v>
      </c>
      <c r="B1798" s="83">
        <v>38370</v>
      </c>
      <c r="C1798" t="s">
        <v>1674</v>
      </c>
      <c r="D1798" s="83" t="s">
        <v>16</v>
      </c>
      <c r="E1798" s="83">
        <v>15.58</v>
      </c>
      <c r="F1798" s="83">
        <v>15.58</v>
      </c>
    </row>
    <row r="1799" spans="1:6" hidden="1" x14ac:dyDescent="0.25">
      <c r="A1799" t="s">
        <v>14</v>
      </c>
      <c r="B1799" s="83">
        <v>45199</v>
      </c>
      <c r="C1799" t="s">
        <v>28364</v>
      </c>
      <c r="D1799" s="83" t="s">
        <v>16</v>
      </c>
      <c r="E1799" s="83">
        <v>35.74</v>
      </c>
      <c r="F1799" s="83">
        <v>35.74</v>
      </c>
    </row>
    <row r="1800" spans="1:6" hidden="1" x14ac:dyDescent="0.25">
      <c r="A1800" t="s">
        <v>14</v>
      </c>
      <c r="B1800" s="83">
        <v>38372</v>
      </c>
      <c r="C1800" t="s">
        <v>1675</v>
      </c>
      <c r="D1800" s="83" t="s">
        <v>16</v>
      </c>
      <c r="E1800" s="83">
        <v>13.24</v>
      </c>
      <c r="F1800" s="83">
        <v>13.24</v>
      </c>
    </row>
    <row r="1801" spans="1:6" hidden="1" x14ac:dyDescent="0.25">
      <c r="A1801" t="s">
        <v>14</v>
      </c>
      <c r="B1801" s="83">
        <v>2358</v>
      </c>
      <c r="C1801" t="s">
        <v>1676</v>
      </c>
      <c r="D1801" s="83" t="s">
        <v>164</v>
      </c>
      <c r="E1801" s="83">
        <v>40.85</v>
      </c>
      <c r="F1801" s="83">
        <v>45.69</v>
      </c>
    </row>
    <row r="1802" spans="1:6" hidden="1" x14ac:dyDescent="0.25">
      <c r="A1802" t="s">
        <v>14</v>
      </c>
      <c r="B1802" s="83">
        <v>40807</v>
      </c>
      <c r="C1802" t="s">
        <v>1677</v>
      </c>
      <c r="D1802" s="83" t="s">
        <v>166</v>
      </c>
      <c r="E1802" s="83">
        <v>7213.66</v>
      </c>
      <c r="F1802" s="83">
        <v>8069.15</v>
      </c>
    </row>
    <row r="1803" spans="1:6" hidden="1" x14ac:dyDescent="0.25">
      <c r="A1803" t="s">
        <v>14</v>
      </c>
      <c r="B1803" s="83">
        <v>44330</v>
      </c>
      <c r="C1803" t="s">
        <v>1678</v>
      </c>
      <c r="D1803" s="83" t="s">
        <v>66</v>
      </c>
      <c r="E1803" s="83">
        <v>13.04</v>
      </c>
      <c r="F1803" s="83">
        <v>13.04</v>
      </c>
    </row>
    <row r="1804" spans="1:6" hidden="1" x14ac:dyDescent="0.25">
      <c r="A1804" t="s">
        <v>14</v>
      </c>
      <c r="B1804" s="83">
        <v>43144</v>
      </c>
      <c r="C1804" t="s">
        <v>1679</v>
      </c>
      <c r="D1804" s="83" t="s">
        <v>64</v>
      </c>
      <c r="E1804" s="83">
        <v>33.65</v>
      </c>
      <c r="F1804" s="83">
        <v>33.65</v>
      </c>
    </row>
    <row r="1805" spans="1:6" hidden="1" x14ac:dyDescent="0.25">
      <c r="A1805" t="s">
        <v>14</v>
      </c>
      <c r="B1805" s="83">
        <v>39397</v>
      </c>
      <c r="C1805" t="s">
        <v>1680</v>
      </c>
      <c r="D1805" s="83" t="s">
        <v>66</v>
      </c>
      <c r="E1805" s="83">
        <v>15.34</v>
      </c>
      <c r="F1805" s="83">
        <v>15.34</v>
      </c>
    </row>
    <row r="1806" spans="1:6" hidden="1" x14ac:dyDescent="0.25">
      <c r="A1806" t="s">
        <v>14</v>
      </c>
      <c r="B1806" s="83">
        <v>2692</v>
      </c>
      <c r="C1806" t="s">
        <v>1681</v>
      </c>
      <c r="D1806" s="83" t="s">
        <v>66</v>
      </c>
      <c r="E1806" s="83">
        <v>6.19</v>
      </c>
      <c r="F1806" s="83">
        <v>6.19</v>
      </c>
    </row>
    <row r="1807" spans="1:6" hidden="1" x14ac:dyDescent="0.25">
      <c r="A1807" t="s">
        <v>14</v>
      </c>
      <c r="B1807" s="83">
        <v>45299</v>
      </c>
      <c r="C1807" t="s">
        <v>39079</v>
      </c>
      <c r="D1807" s="83" t="s">
        <v>16</v>
      </c>
      <c r="E1807" s="83">
        <v>89.13</v>
      </c>
      <c r="F1807" s="83">
        <v>89.13</v>
      </c>
    </row>
    <row r="1808" spans="1:6" hidden="1" x14ac:dyDescent="0.25">
      <c r="A1808" t="s">
        <v>14</v>
      </c>
      <c r="B1808" s="83">
        <v>44329</v>
      </c>
      <c r="C1808" t="s">
        <v>1682</v>
      </c>
      <c r="D1808" s="83" t="s">
        <v>66</v>
      </c>
      <c r="E1808" s="83">
        <v>17.09</v>
      </c>
      <c r="F1808" s="83">
        <v>17.09</v>
      </c>
    </row>
    <row r="1809" spans="1:6" hidden="1" x14ac:dyDescent="0.25">
      <c r="A1809" t="s">
        <v>14</v>
      </c>
      <c r="B1809" s="83">
        <v>5318</v>
      </c>
      <c r="C1809" t="s">
        <v>1683</v>
      </c>
      <c r="D1809" s="83" t="s">
        <v>66</v>
      </c>
      <c r="E1809" s="83">
        <v>27.64</v>
      </c>
      <c r="F1809" s="83">
        <v>27.64</v>
      </c>
    </row>
    <row r="1810" spans="1:6" hidden="1" x14ac:dyDescent="0.25">
      <c r="A1810" t="s">
        <v>14</v>
      </c>
      <c r="B1810" s="83">
        <v>5330</v>
      </c>
      <c r="C1810" t="s">
        <v>1684</v>
      </c>
      <c r="D1810" s="83" t="s">
        <v>66</v>
      </c>
      <c r="E1810" s="83">
        <v>63</v>
      </c>
      <c r="F1810" s="83">
        <v>63</v>
      </c>
    </row>
    <row r="1811" spans="1:6" hidden="1" x14ac:dyDescent="0.25">
      <c r="A1811" t="s">
        <v>14</v>
      </c>
      <c r="B1811" s="83">
        <v>44532</v>
      </c>
      <c r="C1811" t="s">
        <v>1685</v>
      </c>
      <c r="D1811" s="83" t="s">
        <v>16</v>
      </c>
      <c r="E1811" s="83">
        <v>23.69</v>
      </c>
      <c r="F1811" s="83">
        <v>23.69</v>
      </c>
    </row>
    <row r="1812" spans="1:6" hidden="1" x14ac:dyDescent="0.25">
      <c r="A1812" t="s">
        <v>14</v>
      </c>
      <c r="B1812" s="83">
        <v>44531</v>
      </c>
      <c r="C1812" t="s">
        <v>1686</v>
      </c>
      <c r="D1812" s="83" t="s">
        <v>16</v>
      </c>
      <c r="E1812" s="83">
        <v>81.23</v>
      </c>
      <c r="F1812" s="83">
        <v>81.23</v>
      </c>
    </row>
    <row r="1813" spans="1:6" hidden="1" x14ac:dyDescent="0.25">
      <c r="A1813" t="s">
        <v>14</v>
      </c>
      <c r="B1813" s="83">
        <v>13887</v>
      </c>
      <c r="C1813" t="s">
        <v>1687</v>
      </c>
      <c r="D1813" s="83" t="s">
        <v>16</v>
      </c>
      <c r="E1813" s="83">
        <v>353.85</v>
      </c>
      <c r="F1813" s="83">
        <v>353.85</v>
      </c>
    </row>
    <row r="1814" spans="1:6" hidden="1" x14ac:dyDescent="0.25">
      <c r="A1814" t="s">
        <v>14</v>
      </c>
      <c r="B1814" s="83">
        <v>38140</v>
      </c>
      <c r="C1814" t="s">
        <v>1688</v>
      </c>
      <c r="D1814" s="83" t="s">
        <v>16</v>
      </c>
      <c r="E1814" s="83">
        <v>28.98</v>
      </c>
      <c r="F1814" s="83">
        <v>28.98</v>
      </c>
    </row>
    <row r="1815" spans="1:6" hidden="1" x14ac:dyDescent="0.25">
      <c r="A1815" t="s">
        <v>14</v>
      </c>
      <c r="B1815" s="83">
        <v>44495</v>
      </c>
      <c r="C1815" t="s">
        <v>1689</v>
      </c>
      <c r="D1815" s="83" t="s">
        <v>16</v>
      </c>
      <c r="E1815" s="83">
        <v>30.64</v>
      </c>
      <c r="F1815" s="83">
        <v>30.64</v>
      </c>
    </row>
    <row r="1816" spans="1:6" hidden="1" x14ac:dyDescent="0.25">
      <c r="A1816" t="s">
        <v>14</v>
      </c>
      <c r="B1816" s="83">
        <v>44533</v>
      </c>
      <c r="C1816" t="s">
        <v>1690</v>
      </c>
      <c r="D1816" s="83" t="s">
        <v>16</v>
      </c>
      <c r="E1816" s="83">
        <v>31.09</v>
      </c>
      <c r="F1816" s="83">
        <v>31.09</v>
      </c>
    </row>
    <row r="1817" spans="1:6" hidden="1" x14ac:dyDescent="0.25">
      <c r="A1817" t="s">
        <v>14</v>
      </c>
      <c r="B1817" s="83">
        <v>44534</v>
      </c>
      <c r="C1817" t="s">
        <v>28365</v>
      </c>
      <c r="D1817" s="83" t="s">
        <v>16</v>
      </c>
      <c r="E1817" s="83">
        <v>6.1</v>
      </c>
      <c r="F1817" s="83">
        <v>6.1</v>
      </c>
    </row>
    <row r="1818" spans="1:6" hidden="1" x14ac:dyDescent="0.25">
      <c r="A1818" t="s">
        <v>14</v>
      </c>
      <c r="B1818" s="83">
        <v>34729</v>
      </c>
      <c r="C1818" t="s">
        <v>1691</v>
      </c>
      <c r="D1818" s="83" t="s">
        <v>16</v>
      </c>
      <c r="E1818" s="83">
        <v>1457.72</v>
      </c>
      <c r="F1818" s="83">
        <v>1457.72</v>
      </c>
    </row>
    <row r="1819" spans="1:6" hidden="1" x14ac:dyDescent="0.25">
      <c r="A1819" t="s">
        <v>14</v>
      </c>
      <c r="B1819" s="83">
        <v>34734</v>
      </c>
      <c r="C1819" t="s">
        <v>1692</v>
      </c>
      <c r="D1819" s="83" t="s">
        <v>16</v>
      </c>
      <c r="E1819" s="83">
        <v>2257.0100000000002</v>
      </c>
      <c r="F1819" s="83">
        <v>2257.0100000000002</v>
      </c>
    </row>
    <row r="1820" spans="1:6" hidden="1" x14ac:dyDescent="0.25">
      <c r="A1820" t="s">
        <v>14</v>
      </c>
      <c r="B1820" s="83">
        <v>34738</v>
      </c>
      <c r="C1820" t="s">
        <v>1693</v>
      </c>
      <c r="D1820" s="83" t="s">
        <v>16</v>
      </c>
      <c r="E1820" s="83">
        <v>5273.09</v>
      </c>
      <c r="F1820" s="83">
        <v>5273.09</v>
      </c>
    </row>
    <row r="1821" spans="1:6" hidden="1" x14ac:dyDescent="0.25">
      <c r="A1821" t="s">
        <v>14</v>
      </c>
      <c r="B1821" s="83">
        <v>34623</v>
      </c>
      <c r="C1821" t="s">
        <v>1694</v>
      </c>
      <c r="D1821" s="83" t="s">
        <v>16</v>
      </c>
      <c r="E1821" s="83">
        <v>63.19</v>
      </c>
      <c r="F1821" s="83">
        <v>63.19</v>
      </c>
    </row>
    <row r="1822" spans="1:6" hidden="1" x14ac:dyDescent="0.25">
      <c r="A1822" t="s">
        <v>14</v>
      </c>
      <c r="B1822" s="83">
        <v>34616</v>
      </c>
      <c r="C1822" t="s">
        <v>1695</v>
      </c>
      <c r="D1822" s="83" t="s">
        <v>16</v>
      </c>
      <c r="E1822" s="83">
        <v>64.17</v>
      </c>
      <c r="F1822" s="83">
        <v>64.17</v>
      </c>
    </row>
    <row r="1823" spans="1:6" hidden="1" x14ac:dyDescent="0.25">
      <c r="A1823" t="s">
        <v>14</v>
      </c>
      <c r="B1823" s="83">
        <v>34628</v>
      </c>
      <c r="C1823" t="s">
        <v>1696</v>
      </c>
      <c r="D1823" s="83" t="s">
        <v>16</v>
      </c>
      <c r="E1823" s="83">
        <v>90.51</v>
      </c>
      <c r="F1823" s="83">
        <v>90.51</v>
      </c>
    </row>
    <row r="1824" spans="1:6" hidden="1" x14ac:dyDescent="0.25">
      <c r="A1824" t="s">
        <v>14</v>
      </c>
      <c r="B1824" s="83">
        <v>34686</v>
      </c>
      <c r="C1824" t="s">
        <v>1697</v>
      </c>
      <c r="D1824" s="83" t="s">
        <v>16</v>
      </c>
      <c r="E1824" s="83">
        <v>16.600000000000001</v>
      </c>
      <c r="F1824" s="83">
        <v>16.600000000000001</v>
      </c>
    </row>
    <row r="1825" spans="1:6" hidden="1" x14ac:dyDescent="0.25">
      <c r="A1825" t="s">
        <v>14</v>
      </c>
      <c r="B1825" s="83">
        <v>34653</v>
      </c>
      <c r="C1825" t="s">
        <v>1698</v>
      </c>
      <c r="D1825" s="83" t="s">
        <v>16</v>
      </c>
      <c r="E1825" s="83">
        <v>11.19</v>
      </c>
      <c r="F1825" s="83">
        <v>11.19</v>
      </c>
    </row>
    <row r="1826" spans="1:6" hidden="1" x14ac:dyDescent="0.25">
      <c r="A1826" t="s">
        <v>14</v>
      </c>
      <c r="B1826" s="83">
        <v>34688</v>
      </c>
      <c r="C1826" t="s">
        <v>1699</v>
      </c>
      <c r="D1826" s="83" t="s">
        <v>16</v>
      </c>
      <c r="E1826" s="83">
        <v>20.29</v>
      </c>
      <c r="F1826" s="83">
        <v>20.29</v>
      </c>
    </row>
    <row r="1827" spans="1:6" hidden="1" x14ac:dyDescent="0.25">
      <c r="A1827" t="s">
        <v>14</v>
      </c>
      <c r="B1827" s="83">
        <v>34709</v>
      </c>
      <c r="C1827" t="s">
        <v>1700</v>
      </c>
      <c r="D1827" s="83" t="s">
        <v>16</v>
      </c>
      <c r="E1827" s="83">
        <v>78.63</v>
      </c>
      <c r="F1827" s="83">
        <v>78.63</v>
      </c>
    </row>
    <row r="1828" spans="1:6" hidden="1" x14ac:dyDescent="0.25">
      <c r="A1828" t="s">
        <v>14</v>
      </c>
      <c r="B1828" s="83">
        <v>34714</v>
      </c>
      <c r="C1828" t="s">
        <v>1701</v>
      </c>
      <c r="D1828" s="83" t="s">
        <v>16</v>
      </c>
      <c r="E1828" s="83">
        <v>93.91</v>
      </c>
      <c r="F1828" s="83">
        <v>93.91</v>
      </c>
    </row>
    <row r="1829" spans="1:6" hidden="1" x14ac:dyDescent="0.25">
      <c r="A1829" t="s">
        <v>14</v>
      </c>
      <c r="B1829" s="83">
        <v>2391</v>
      </c>
      <c r="C1829" t="s">
        <v>1702</v>
      </c>
      <c r="D1829" s="83" t="s">
        <v>16</v>
      </c>
      <c r="E1829" s="83">
        <v>428.87</v>
      </c>
      <c r="F1829" s="83">
        <v>428.87</v>
      </c>
    </row>
    <row r="1830" spans="1:6" hidden="1" x14ac:dyDescent="0.25">
      <c r="A1830" t="s">
        <v>14</v>
      </c>
      <c r="B1830" s="83">
        <v>2374</v>
      </c>
      <c r="C1830" t="s">
        <v>1703</v>
      </c>
      <c r="D1830" s="83" t="s">
        <v>16</v>
      </c>
      <c r="E1830" s="83">
        <v>486.55</v>
      </c>
      <c r="F1830" s="83">
        <v>486.55</v>
      </c>
    </row>
    <row r="1831" spans="1:6" hidden="1" x14ac:dyDescent="0.25">
      <c r="A1831" t="s">
        <v>14</v>
      </c>
      <c r="B1831" s="83">
        <v>2377</v>
      </c>
      <c r="C1831" t="s">
        <v>1704</v>
      </c>
      <c r="D1831" s="83" t="s">
        <v>16</v>
      </c>
      <c r="E1831" s="83">
        <v>682.82</v>
      </c>
      <c r="F1831" s="83">
        <v>682.82</v>
      </c>
    </row>
    <row r="1832" spans="1:6" hidden="1" x14ac:dyDescent="0.25">
      <c r="A1832" t="s">
        <v>14</v>
      </c>
      <c r="B1832" s="83">
        <v>2393</v>
      </c>
      <c r="C1832" t="s">
        <v>1705</v>
      </c>
      <c r="D1832" s="83" t="s">
        <v>16</v>
      </c>
      <c r="E1832" s="83">
        <v>1143.47</v>
      </c>
      <c r="F1832" s="83">
        <v>1143.47</v>
      </c>
    </row>
    <row r="1833" spans="1:6" hidden="1" x14ac:dyDescent="0.25">
      <c r="A1833" t="s">
        <v>14</v>
      </c>
      <c r="B1833" s="83">
        <v>34705</v>
      </c>
      <c r="C1833" t="s">
        <v>1706</v>
      </c>
      <c r="D1833" s="83" t="s">
        <v>16</v>
      </c>
      <c r="E1833" s="83">
        <v>1000.13</v>
      </c>
      <c r="F1833" s="83">
        <v>1000.13</v>
      </c>
    </row>
    <row r="1834" spans="1:6" hidden="1" x14ac:dyDescent="0.25">
      <c r="A1834" t="s">
        <v>14</v>
      </c>
      <c r="B1834" s="83">
        <v>34707</v>
      </c>
      <c r="C1834" t="s">
        <v>1707</v>
      </c>
      <c r="D1834" s="83" t="s">
        <v>16</v>
      </c>
      <c r="E1834" s="83">
        <v>1853.25</v>
      </c>
      <c r="F1834" s="83">
        <v>1853.25</v>
      </c>
    </row>
    <row r="1835" spans="1:6" hidden="1" x14ac:dyDescent="0.25">
      <c r="A1835" t="s">
        <v>14</v>
      </c>
      <c r="B1835" s="83">
        <v>34544</v>
      </c>
      <c r="C1835" t="s">
        <v>1708</v>
      </c>
      <c r="D1835" s="83" t="s">
        <v>16</v>
      </c>
      <c r="E1835" s="83">
        <v>1853.06</v>
      </c>
      <c r="F1835" s="83">
        <v>1853.06</v>
      </c>
    </row>
    <row r="1836" spans="1:6" hidden="1" x14ac:dyDescent="0.25">
      <c r="A1836" t="s">
        <v>14</v>
      </c>
      <c r="B1836" s="83">
        <v>2378</v>
      </c>
      <c r="C1836" t="s">
        <v>1709</v>
      </c>
      <c r="D1836" s="83" t="s">
        <v>16</v>
      </c>
      <c r="E1836" s="83">
        <v>1570.71</v>
      </c>
      <c r="F1836" s="83">
        <v>1570.71</v>
      </c>
    </row>
    <row r="1837" spans="1:6" hidden="1" x14ac:dyDescent="0.25">
      <c r="A1837" t="s">
        <v>14</v>
      </c>
      <c r="B1837" s="83">
        <v>2379</v>
      </c>
      <c r="C1837" t="s">
        <v>1710</v>
      </c>
      <c r="D1837" s="83" t="s">
        <v>16</v>
      </c>
      <c r="E1837" s="83">
        <v>1570.71</v>
      </c>
      <c r="F1837" s="83">
        <v>1570.71</v>
      </c>
    </row>
    <row r="1838" spans="1:6" hidden="1" x14ac:dyDescent="0.25">
      <c r="A1838" t="s">
        <v>14</v>
      </c>
      <c r="B1838" s="83">
        <v>2376</v>
      </c>
      <c r="C1838" t="s">
        <v>1711</v>
      </c>
      <c r="D1838" s="83" t="s">
        <v>16</v>
      </c>
      <c r="E1838" s="83">
        <v>2586.94</v>
      </c>
      <c r="F1838" s="83">
        <v>2586.94</v>
      </c>
    </row>
    <row r="1839" spans="1:6" hidden="1" x14ac:dyDescent="0.25">
      <c r="A1839" t="s">
        <v>14</v>
      </c>
      <c r="B1839" s="83">
        <v>2394</v>
      </c>
      <c r="C1839" t="s">
        <v>1712</v>
      </c>
      <c r="D1839" s="83" t="s">
        <v>16</v>
      </c>
      <c r="E1839" s="83">
        <v>5530.41</v>
      </c>
      <c r="F1839" s="83">
        <v>5530.41</v>
      </c>
    </row>
    <row r="1840" spans="1:6" hidden="1" x14ac:dyDescent="0.25">
      <c r="A1840" t="s">
        <v>14</v>
      </c>
      <c r="B1840" s="83">
        <v>2388</v>
      </c>
      <c r="C1840" t="s">
        <v>1713</v>
      </c>
      <c r="D1840" s="83" t="s">
        <v>16</v>
      </c>
      <c r="E1840" s="83">
        <v>78.040000000000006</v>
      </c>
      <c r="F1840" s="83">
        <v>78.040000000000006</v>
      </c>
    </row>
    <row r="1841" spans="1:6" hidden="1" x14ac:dyDescent="0.25">
      <c r="A1841" t="s">
        <v>14</v>
      </c>
      <c r="B1841" s="83">
        <v>34606</v>
      </c>
      <c r="C1841" t="s">
        <v>1714</v>
      </c>
      <c r="D1841" s="83" t="s">
        <v>16</v>
      </c>
      <c r="E1841" s="83">
        <v>119.7</v>
      </c>
      <c r="F1841" s="83">
        <v>119.7</v>
      </c>
    </row>
    <row r="1842" spans="1:6" hidden="1" x14ac:dyDescent="0.25">
      <c r="A1842" t="s">
        <v>14</v>
      </c>
      <c r="B1842" s="83">
        <v>2370</v>
      </c>
      <c r="C1842" t="s">
        <v>1715</v>
      </c>
      <c r="D1842" s="83" t="s">
        <v>16</v>
      </c>
      <c r="E1842" s="83">
        <v>14.5</v>
      </c>
      <c r="F1842" s="83">
        <v>14.5</v>
      </c>
    </row>
    <row r="1843" spans="1:6" hidden="1" x14ac:dyDescent="0.25">
      <c r="A1843" t="s">
        <v>14</v>
      </c>
      <c r="B1843" s="83">
        <v>2386</v>
      </c>
      <c r="C1843" t="s">
        <v>1716</v>
      </c>
      <c r="D1843" s="83" t="s">
        <v>16</v>
      </c>
      <c r="E1843" s="83">
        <v>24.32</v>
      </c>
      <c r="F1843" s="83">
        <v>24.32</v>
      </c>
    </row>
    <row r="1844" spans="1:6" hidden="1" x14ac:dyDescent="0.25">
      <c r="A1844" t="s">
        <v>14</v>
      </c>
      <c r="B1844" s="83">
        <v>34689</v>
      </c>
      <c r="C1844" t="s">
        <v>1717</v>
      </c>
      <c r="D1844" s="83" t="s">
        <v>16</v>
      </c>
      <c r="E1844" s="83">
        <v>38.11</v>
      </c>
      <c r="F1844" s="83">
        <v>38.11</v>
      </c>
    </row>
    <row r="1845" spans="1:6" hidden="1" x14ac:dyDescent="0.25">
      <c r="A1845" t="s">
        <v>14</v>
      </c>
      <c r="B1845" s="83">
        <v>2392</v>
      </c>
      <c r="C1845" t="s">
        <v>1718</v>
      </c>
      <c r="D1845" s="83" t="s">
        <v>16</v>
      </c>
      <c r="E1845" s="83">
        <v>97.33</v>
      </c>
      <c r="F1845" s="83">
        <v>97.33</v>
      </c>
    </row>
    <row r="1846" spans="1:6" hidden="1" x14ac:dyDescent="0.25">
      <c r="A1846" t="s">
        <v>14</v>
      </c>
      <c r="B1846" s="83">
        <v>2373</v>
      </c>
      <c r="C1846" t="s">
        <v>1719</v>
      </c>
      <c r="D1846" s="83" t="s">
        <v>16</v>
      </c>
      <c r="E1846" s="83">
        <v>137.13999999999999</v>
      </c>
      <c r="F1846" s="83">
        <v>137.13999999999999</v>
      </c>
    </row>
    <row r="1847" spans="1:6" hidden="1" x14ac:dyDescent="0.25">
      <c r="A1847" t="s">
        <v>14</v>
      </c>
      <c r="B1847" s="83">
        <v>39465</v>
      </c>
      <c r="C1847" t="s">
        <v>1720</v>
      </c>
      <c r="D1847" s="83" t="s">
        <v>16</v>
      </c>
      <c r="E1847" s="83">
        <v>83.77</v>
      </c>
      <c r="F1847" s="83">
        <v>83.77</v>
      </c>
    </row>
    <row r="1848" spans="1:6" hidden="1" x14ac:dyDescent="0.25">
      <c r="A1848" t="s">
        <v>14</v>
      </c>
      <c r="B1848" s="83">
        <v>39466</v>
      </c>
      <c r="C1848" t="s">
        <v>1721</v>
      </c>
      <c r="D1848" s="83" t="s">
        <v>16</v>
      </c>
      <c r="E1848" s="83">
        <v>94.25</v>
      </c>
      <c r="F1848" s="83">
        <v>94.25</v>
      </c>
    </row>
    <row r="1849" spans="1:6" hidden="1" x14ac:dyDescent="0.25">
      <c r="A1849" t="s">
        <v>14</v>
      </c>
      <c r="B1849" s="83">
        <v>39467</v>
      </c>
      <c r="C1849" t="s">
        <v>1722</v>
      </c>
      <c r="D1849" s="83" t="s">
        <v>16</v>
      </c>
      <c r="E1849" s="83">
        <v>120.55</v>
      </c>
      <c r="F1849" s="83">
        <v>120.55</v>
      </c>
    </row>
    <row r="1850" spans="1:6" hidden="1" x14ac:dyDescent="0.25">
      <c r="A1850" t="s">
        <v>14</v>
      </c>
      <c r="B1850" s="83">
        <v>39468</v>
      </c>
      <c r="C1850" t="s">
        <v>1723</v>
      </c>
      <c r="D1850" s="83" t="s">
        <v>16</v>
      </c>
      <c r="E1850" s="83">
        <v>214.28</v>
      </c>
      <c r="F1850" s="83">
        <v>214.28</v>
      </c>
    </row>
    <row r="1851" spans="1:6" hidden="1" x14ac:dyDescent="0.25">
      <c r="A1851" t="s">
        <v>14</v>
      </c>
      <c r="B1851" s="83">
        <v>39469</v>
      </c>
      <c r="C1851" t="s">
        <v>1724</v>
      </c>
      <c r="D1851" s="83" t="s">
        <v>16</v>
      </c>
      <c r="E1851" s="83">
        <v>87.29</v>
      </c>
      <c r="F1851" s="83">
        <v>87.29</v>
      </c>
    </row>
    <row r="1852" spans="1:6" hidden="1" x14ac:dyDescent="0.25">
      <c r="A1852" t="s">
        <v>14</v>
      </c>
      <c r="B1852" s="83">
        <v>39470</v>
      </c>
      <c r="C1852" t="s">
        <v>1725</v>
      </c>
      <c r="D1852" s="83" t="s">
        <v>16</v>
      </c>
      <c r="E1852" s="83">
        <v>107.25</v>
      </c>
      <c r="F1852" s="83">
        <v>107.25</v>
      </c>
    </row>
    <row r="1853" spans="1:6" hidden="1" x14ac:dyDescent="0.25">
      <c r="A1853" t="s">
        <v>14</v>
      </c>
      <c r="B1853" s="83">
        <v>39471</v>
      </c>
      <c r="C1853" t="s">
        <v>1726</v>
      </c>
      <c r="D1853" s="83" t="s">
        <v>16</v>
      </c>
      <c r="E1853" s="83">
        <v>128.88</v>
      </c>
      <c r="F1853" s="83">
        <v>128.88</v>
      </c>
    </row>
    <row r="1854" spans="1:6" hidden="1" x14ac:dyDescent="0.25">
      <c r="A1854" t="s">
        <v>14</v>
      </c>
      <c r="B1854" s="83">
        <v>39472</v>
      </c>
      <c r="C1854" t="s">
        <v>1727</v>
      </c>
      <c r="D1854" s="83" t="s">
        <v>16</v>
      </c>
      <c r="E1854" s="83">
        <v>223.94</v>
      </c>
      <c r="F1854" s="83">
        <v>223.94</v>
      </c>
    </row>
    <row r="1855" spans="1:6" hidden="1" x14ac:dyDescent="0.25">
      <c r="A1855" t="s">
        <v>14</v>
      </c>
      <c r="B1855" s="83">
        <v>39473</v>
      </c>
      <c r="C1855" t="s">
        <v>1728</v>
      </c>
      <c r="D1855" s="83" t="s">
        <v>16</v>
      </c>
      <c r="E1855" s="83">
        <v>144.66</v>
      </c>
      <c r="F1855" s="83">
        <v>144.66</v>
      </c>
    </row>
    <row r="1856" spans="1:6" hidden="1" x14ac:dyDescent="0.25">
      <c r="A1856" t="s">
        <v>14</v>
      </c>
      <c r="B1856" s="83">
        <v>39474</v>
      </c>
      <c r="C1856" t="s">
        <v>1729</v>
      </c>
      <c r="D1856" s="83" t="s">
        <v>16</v>
      </c>
      <c r="E1856" s="83">
        <v>154.22</v>
      </c>
      <c r="F1856" s="83">
        <v>154.22</v>
      </c>
    </row>
    <row r="1857" spans="1:6" hidden="1" x14ac:dyDescent="0.25">
      <c r="A1857" t="s">
        <v>14</v>
      </c>
      <c r="B1857" s="83">
        <v>39475</v>
      </c>
      <c r="C1857" t="s">
        <v>1730</v>
      </c>
      <c r="D1857" s="83" t="s">
        <v>16</v>
      </c>
      <c r="E1857" s="83">
        <v>174.98</v>
      </c>
      <c r="F1857" s="83">
        <v>174.98</v>
      </c>
    </row>
    <row r="1858" spans="1:6" hidden="1" x14ac:dyDescent="0.25">
      <c r="A1858" t="s">
        <v>14</v>
      </c>
      <c r="B1858" s="83">
        <v>39476</v>
      </c>
      <c r="C1858" t="s">
        <v>1731</v>
      </c>
      <c r="D1858" s="83" t="s">
        <v>16</v>
      </c>
      <c r="E1858" s="83">
        <v>329.39</v>
      </c>
      <c r="F1858" s="83">
        <v>329.39</v>
      </c>
    </row>
    <row r="1859" spans="1:6" hidden="1" x14ac:dyDescent="0.25">
      <c r="A1859" t="s">
        <v>14</v>
      </c>
      <c r="B1859" s="83">
        <v>39477</v>
      </c>
      <c r="C1859" t="s">
        <v>1732</v>
      </c>
      <c r="D1859" s="83" t="s">
        <v>16</v>
      </c>
      <c r="E1859" s="83">
        <v>161.38999999999999</v>
      </c>
      <c r="F1859" s="83">
        <v>161.38999999999999</v>
      </c>
    </row>
    <row r="1860" spans="1:6" hidden="1" x14ac:dyDescent="0.25">
      <c r="A1860" t="s">
        <v>14</v>
      </c>
      <c r="B1860" s="83">
        <v>39478</v>
      </c>
      <c r="C1860" t="s">
        <v>1733</v>
      </c>
      <c r="D1860" s="83" t="s">
        <v>16</v>
      </c>
      <c r="E1860" s="83">
        <v>166.38</v>
      </c>
      <c r="F1860" s="83">
        <v>166.38</v>
      </c>
    </row>
    <row r="1861" spans="1:6" hidden="1" x14ac:dyDescent="0.25">
      <c r="A1861" t="s">
        <v>14</v>
      </c>
      <c r="B1861" s="83">
        <v>39479</v>
      </c>
      <c r="C1861" t="s">
        <v>1734</v>
      </c>
      <c r="D1861" s="83" t="s">
        <v>16</v>
      </c>
      <c r="E1861" s="83">
        <v>196.04</v>
      </c>
      <c r="F1861" s="83">
        <v>196.04</v>
      </c>
    </row>
    <row r="1862" spans="1:6" hidden="1" x14ac:dyDescent="0.25">
      <c r="A1862" t="s">
        <v>14</v>
      </c>
      <c r="B1862" s="83">
        <v>39480</v>
      </c>
      <c r="C1862" t="s">
        <v>1735</v>
      </c>
      <c r="D1862" s="83" t="s">
        <v>16</v>
      </c>
      <c r="E1862" s="83">
        <v>404.51</v>
      </c>
      <c r="F1862" s="83">
        <v>404.51</v>
      </c>
    </row>
    <row r="1863" spans="1:6" hidden="1" x14ac:dyDescent="0.25">
      <c r="A1863" t="s">
        <v>14</v>
      </c>
      <c r="B1863" s="83">
        <v>39459</v>
      </c>
      <c r="C1863" t="s">
        <v>1736</v>
      </c>
      <c r="D1863" s="83" t="s">
        <v>16</v>
      </c>
      <c r="E1863" s="83">
        <v>343.33</v>
      </c>
      <c r="F1863" s="83">
        <v>343.33</v>
      </c>
    </row>
    <row r="1864" spans="1:6" hidden="1" x14ac:dyDescent="0.25">
      <c r="A1864" t="s">
        <v>14</v>
      </c>
      <c r="B1864" s="83">
        <v>39445</v>
      </c>
      <c r="C1864" t="s">
        <v>1737</v>
      </c>
      <c r="D1864" s="83" t="s">
        <v>16</v>
      </c>
      <c r="E1864" s="83">
        <v>172.38</v>
      </c>
      <c r="F1864" s="83">
        <v>172.38</v>
      </c>
    </row>
    <row r="1865" spans="1:6" hidden="1" x14ac:dyDescent="0.25">
      <c r="A1865" t="s">
        <v>14</v>
      </c>
      <c r="B1865" s="83">
        <v>39446</v>
      </c>
      <c r="C1865" t="s">
        <v>1738</v>
      </c>
      <c r="D1865" s="83" t="s">
        <v>16</v>
      </c>
      <c r="E1865" s="83">
        <v>175.45</v>
      </c>
      <c r="F1865" s="83">
        <v>175.45</v>
      </c>
    </row>
    <row r="1866" spans="1:6" hidden="1" x14ac:dyDescent="0.25">
      <c r="A1866" t="s">
        <v>14</v>
      </c>
      <c r="B1866" s="83">
        <v>39447</v>
      </c>
      <c r="C1866" t="s">
        <v>1739</v>
      </c>
      <c r="D1866" s="83" t="s">
        <v>16</v>
      </c>
      <c r="E1866" s="83">
        <v>187.63</v>
      </c>
      <c r="F1866" s="83">
        <v>187.63</v>
      </c>
    </row>
    <row r="1867" spans="1:6" hidden="1" x14ac:dyDescent="0.25">
      <c r="A1867" t="s">
        <v>14</v>
      </c>
      <c r="B1867" s="83">
        <v>39448</v>
      </c>
      <c r="C1867" t="s">
        <v>1740</v>
      </c>
      <c r="D1867" s="83" t="s">
        <v>16</v>
      </c>
      <c r="E1867" s="83">
        <v>319.94</v>
      </c>
      <c r="F1867" s="83">
        <v>319.94</v>
      </c>
    </row>
    <row r="1868" spans="1:6" hidden="1" x14ac:dyDescent="0.25">
      <c r="A1868" t="s">
        <v>14</v>
      </c>
      <c r="B1868" s="83">
        <v>39450</v>
      </c>
      <c r="C1868" t="s">
        <v>1741</v>
      </c>
      <c r="D1868" s="83" t="s">
        <v>16</v>
      </c>
      <c r="E1868" s="83">
        <v>195.2</v>
      </c>
      <c r="F1868" s="83">
        <v>195.2</v>
      </c>
    </row>
    <row r="1869" spans="1:6" hidden="1" x14ac:dyDescent="0.25">
      <c r="A1869" t="s">
        <v>14</v>
      </c>
      <c r="B1869" s="83">
        <v>39451</v>
      </c>
      <c r="C1869" t="s">
        <v>1742</v>
      </c>
      <c r="D1869" s="83" t="s">
        <v>16</v>
      </c>
      <c r="E1869" s="83">
        <v>212.9</v>
      </c>
      <c r="F1869" s="83">
        <v>212.9</v>
      </c>
    </row>
    <row r="1870" spans="1:6" hidden="1" x14ac:dyDescent="0.25">
      <c r="A1870" t="s">
        <v>14</v>
      </c>
      <c r="B1870" s="83">
        <v>39452</v>
      </c>
      <c r="C1870" t="s">
        <v>1743</v>
      </c>
      <c r="D1870" s="83" t="s">
        <v>16</v>
      </c>
      <c r="E1870" s="83">
        <v>214.18</v>
      </c>
      <c r="F1870" s="83">
        <v>214.18</v>
      </c>
    </row>
    <row r="1871" spans="1:6" hidden="1" x14ac:dyDescent="0.25">
      <c r="A1871" t="s">
        <v>14</v>
      </c>
      <c r="B1871" s="83">
        <v>39523</v>
      </c>
      <c r="C1871" t="s">
        <v>28366</v>
      </c>
      <c r="D1871" s="83" t="s">
        <v>16</v>
      </c>
      <c r="E1871" s="83">
        <v>358.42</v>
      </c>
      <c r="F1871" s="83">
        <v>358.42</v>
      </c>
    </row>
    <row r="1872" spans="1:6" hidden="1" x14ac:dyDescent="0.25">
      <c r="A1872" t="s">
        <v>14</v>
      </c>
      <c r="B1872" s="83">
        <v>39449</v>
      </c>
      <c r="C1872" t="s">
        <v>1744</v>
      </c>
      <c r="D1872" s="83" t="s">
        <v>16</v>
      </c>
      <c r="E1872" s="83">
        <v>396.92</v>
      </c>
      <c r="F1872" s="83">
        <v>396.92</v>
      </c>
    </row>
    <row r="1873" spans="1:6" hidden="1" x14ac:dyDescent="0.25">
      <c r="A1873" t="s">
        <v>14</v>
      </c>
      <c r="B1873" s="83">
        <v>39455</v>
      </c>
      <c r="C1873" t="s">
        <v>1745</v>
      </c>
      <c r="D1873" s="83" t="s">
        <v>16</v>
      </c>
      <c r="E1873" s="83">
        <v>196.41</v>
      </c>
      <c r="F1873" s="83">
        <v>196.41</v>
      </c>
    </row>
    <row r="1874" spans="1:6" hidden="1" x14ac:dyDescent="0.25">
      <c r="A1874" t="s">
        <v>14</v>
      </c>
      <c r="B1874" s="83">
        <v>39456</v>
      </c>
      <c r="C1874" t="s">
        <v>1746</v>
      </c>
      <c r="D1874" s="83" t="s">
        <v>16</v>
      </c>
      <c r="E1874" s="83">
        <v>196.55</v>
      </c>
      <c r="F1874" s="83">
        <v>196.55</v>
      </c>
    </row>
    <row r="1875" spans="1:6" hidden="1" x14ac:dyDescent="0.25">
      <c r="A1875" t="s">
        <v>14</v>
      </c>
      <c r="B1875" s="83">
        <v>39457</v>
      </c>
      <c r="C1875" t="s">
        <v>1747</v>
      </c>
      <c r="D1875" s="83" t="s">
        <v>16</v>
      </c>
      <c r="E1875" s="83">
        <v>214.27</v>
      </c>
      <c r="F1875" s="83">
        <v>214.27</v>
      </c>
    </row>
    <row r="1876" spans="1:6" hidden="1" x14ac:dyDescent="0.25">
      <c r="A1876" t="s">
        <v>14</v>
      </c>
      <c r="B1876" s="83">
        <v>39458</v>
      </c>
      <c r="C1876" t="s">
        <v>1748</v>
      </c>
      <c r="D1876" s="83" t="s">
        <v>16</v>
      </c>
      <c r="E1876" s="83">
        <v>399.85</v>
      </c>
      <c r="F1876" s="83">
        <v>399.85</v>
      </c>
    </row>
    <row r="1877" spans="1:6" hidden="1" x14ac:dyDescent="0.25">
      <c r="A1877" t="s">
        <v>14</v>
      </c>
      <c r="B1877" s="83">
        <v>39464</v>
      </c>
      <c r="C1877" t="s">
        <v>1749</v>
      </c>
      <c r="D1877" s="83" t="s">
        <v>16</v>
      </c>
      <c r="E1877" s="83">
        <v>642.99</v>
      </c>
      <c r="F1877" s="83">
        <v>642.99</v>
      </c>
    </row>
    <row r="1878" spans="1:6" hidden="1" x14ac:dyDescent="0.25">
      <c r="A1878" t="s">
        <v>14</v>
      </c>
      <c r="B1878" s="83">
        <v>39460</v>
      </c>
      <c r="C1878" t="s">
        <v>1750</v>
      </c>
      <c r="D1878" s="83" t="s">
        <v>16</v>
      </c>
      <c r="E1878" s="83">
        <v>243.87</v>
      </c>
      <c r="F1878" s="83">
        <v>243.87</v>
      </c>
    </row>
    <row r="1879" spans="1:6" hidden="1" x14ac:dyDescent="0.25">
      <c r="A1879" t="s">
        <v>14</v>
      </c>
      <c r="B1879" s="83">
        <v>39461</v>
      </c>
      <c r="C1879" t="s">
        <v>1751</v>
      </c>
      <c r="D1879" s="83" t="s">
        <v>16</v>
      </c>
      <c r="E1879" s="83">
        <v>285.76</v>
      </c>
      <c r="F1879" s="83">
        <v>285.76</v>
      </c>
    </row>
    <row r="1880" spans="1:6" hidden="1" x14ac:dyDescent="0.25">
      <c r="A1880" t="s">
        <v>14</v>
      </c>
      <c r="B1880" s="83">
        <v>39462</v>
      </c>
      <c r="C1880" t="s">
        <v>1752</v>
      </c>
      <c r="D1880" s="83" t="s">
        <v>16</v>
      </c>
      <c r="E1880" s="83">
        <v>275.39999999999998</v>
      </c>
      <c r="F1880" s="83">
        <v>275.39999999999998</v>
      </c>
    </row>
    <row r="1881" spans="1:6" hidden="1" x14ac:dyDescent="0.25">
      <c r="A1881" t="s">
        <v>14</v>
      </c>
      <c r="B1881" s="83">
        <v>39463</v>
      </c>
      <c r="C1881" t="s">
        <v>1753</v>
      </c>
      <c r="D1881" s="83" t="s">
        <v>16</v>
      </c>
      <c r="E1881" s="83">
        <v>638</v>
      </c>
      <c r="F1881" s="83">
        <v>638</v>
      </c>
    </row>
    <row r="1882" spans="1:6" hidden="1" x14ac:dyDescent="0.25">
      <c r="A1882" t="s">
        <v>14</v>
      </c>
      <c r="B1882" s="83">
        <v>26039</v>
      </c>
      <c r="C1882" t="s">
        <v>1754</v>
      </c>
      <c r="D1882" s="83" t="s">
        <v>16</v>
      </c>
    </row>
    <row r="1883" spans="1:6" hidden="1" x14ac:dyDescent="0.25">
      <c r="A1883" t="s">
        <v>14</v>
      </c>
      <c r="B1883" s="83">
        <v>2401</v>
      </c>
      <c r="C1883" t="s">
        <v>1755</v>
      </c>
      <c r="D1883" s="83" t="s">
        <v>16</v>
      </c>
    </row>
    <row r="1884" spans="1:6" hidden="1" x14ac:dyDescent="0.25">
      <c r="A1884" t="s">
        <v>14</v>
      </c>
      <c r="B1884" s="83">
        <v>38870</v>
      </c>
      <c r="C1884" t="s">
        <v>1756</v>
      </c>
      <c r="D1884" s="83" t="s">
        <v>16</v>
      </c>
    </row>
    <row r="1885" spans="1:6" hidden="1" x14ac:dyDescent="0.25">
      <c r="A1885" t="s">
        <v>14</v>
      </c>
      <c r="B1885" s="83">
        <v>38869</v>
      </c>
      <c r="C1885" t="s">
        <v>1757</v>
      </c>
      <c r="D1885" s="83" t="s">
        <v>16</v>
      </c>
    </row>
    <row r="1886" spans="1:6" hidden="1" x14ac:dyDescent="0.25">
      <c r="A1886" t="s">
        <v>14</v>
      </c>
      <c r="B1886" s="83">
        <v>38872</v>
      </c>
      <c r="C1886" t="s">
        <v>1758</v>
      </c>
      <c r="D1886" s="83" t="s">
        <v>16</v>
      </c>
    </row>
    <row r="1887" spans="1:6" hidden="1" x14ac:dyDescent="0.25">
      <c r="A1887" t="s">
        <v>14</v>
      </c>
      <c r="B1887" s="83">
        <v>38871</v>
      </c>
      <c r="C1887" t="s">
        <v>1759</v>
      </c>
      <c r="D1887" s="83" t="s">
        <v>16</v>
      </c>
    </row>
    <row r="1888" spans="1:6" hidden="1" x14ac:dyDescent="0.25">
      <c r="A1888" t="s">
        <v>14</v>
      </c>
      <c r="B1888" s="83">
        <v>39283</v>
      </c>
      <c r="C1888" t="s">
        <v>1760</v>
      </c>
      <c r="D1888" s="83" t="s">
        <v>16</v>
      </c>
    </row>
    <row r="1889" spans="1:6" hidden="1" x14ac:dyDescent="0.25">
      <c r="A1889" t="s">
        <v>14</v>
      </c>
      <c r="B1889" s="83">
        <v>39285</v>
      </c>
      <c r="C1889" t="s">
        <v>1761</v>
      </c>
      <c r="D1889" s="83" t="s">
        <v>16</v>
      </c>
    </row>
    <row r="1890" spans="1:6" hidden="1" x14ac:dyDescent="0.25">
      <c r="A1890" t="s">
        <v>14</v>
      </c>
      <c r="B1890" s="83">
        <v>39286</v>
      </c>
      <c r="C1890" t="s">
        <v>1762</v>
      </c>
      <c r="D1890" s="83" t="s">
        <v>16</v>
      </c>
    </row>
    <row r="1891" spans="1:6" hidden="1" x14ac:dyDescent="0.25">
      <c r="A1891" t="s">
        <v>14</v>
      </c>
      <c r="B1891" s="83">
        <v>39288</v>
      </c>
      <c r="C1891" t="s">
        <v>1763</v>
      </c>
      <c r="D1891" s="83" t="s">
        <v>16</v>
      </c>
    </row>
    <row r="1892" spans="1:6" hidden="1" x14ac:dyDescent="0.25">
      <c r="A1892" t="s">
        <v>14</v>
      </c>
      <c r="B1892" s="83">
        <v>44476</v>
      </c>
      <c r="C1892" t="s">
        <v>1764</v>
      </c>
      <c r="D1892" s="83" t="s">
        <v>416</v>
      </c>
      <c r="E1892" s="83">
        <v>521.41</v>
      </c>
      <c r="F1892" s="83">
        <v>521.41</v>
      </c>
    </row>
    <row r="1893" spans="1:6" hidden="1" x14ac:dyDescent="0.25">
      <c r="A1893" t="s">
        <v>14</v>
      </c>
      <c r="B1893" s="83">
        <v>10629</v>
      </c>
      <c r="C1893" t="s">
        <v>1765</v>
      </c>
      <c r="D1893" s="83" t="s">
        <v>416</v>
      </c>
      <c r="E1893" s="83">
        <v>495.36</v>
      </c>
      <c r="F1893" s="83">
        <v>495.36</v>
      </c>
    </row>
    <row r="1894" spans="1:6" hidden="1" x14ac:dyDescent="0.25">
      <c r="A1894" t="s">
        <v>14</v>
      </c>
      <c r="B1894" s="83">
        <v>10698</v>
      </c>
      <c r="C1894" t="s">
        <v>1766</v>
      </c>
      <c r="D1894" s="83" t="s">
        <v>416</v>
      </c>
      <c r="E1894" s="83">
        <v>286.76</v>
      </c>
      <c r="F1894" s="83">
        <v>286.76</v>
      </c>
    </row>
    <row r="1895" spans="1:6" hidden="1" x14ac:dyDescent="0.25">
      <c r="A1895" t="s">
        <v>14</v>
      </c>
      <c r="B1895" s="83">
        <v>40521</v>
      </c>
      <c r="C1895" t="s">
        <v>1767</v>
      </c>
      <c r="D1895" s="83" t="s">
        <v>16</v>
      </c>
      <c r="E1895" s="83">
        <v>170953.73</v>
      </c>
      <c r="F1895" s="83">
        <v>170953.73</v>
      </c>
    </row>
    <row r="1896" spans="1:6" hidden="1" x14ac:dyDescent="0.25">
      <c r="A1896" t="s">
        <v>14</v>
      </c>
      <c r="B1896" s="83">
        <v>2432</v>
      </c>
      <c r="C1896" t="s">
        <v>1768</v>
      </c>
      <c r="D1896" s="83" t="s">
        <v>16</v>
      </c>
      <c r="E1896" s="83">
        <v>22.55</v>
      </c>
      <c r="F1896" s="83">
        <v>22.55</v>
      </c>
    </row>
    <row r="1897" spans="1:6" hidden="1" x14ac:dyDescent="0.25">
      <c r="A1897" t="s">
        <v>14</v>
      </c>
      <c r="B1897" s="83">
        <v>2418</v>
      </c>
      <c r="C1897" t="s">
        <v>1769</v>
      </c>
      <c r="D1897" s="83" t="s">
        <v>16</v>
      </c>
      <c r="E1897" s="83">
        <v>10.46</v>
      </c>
      <c r="F1897" s="83">
        <v>10.46</v>
      </c>
    </row>
    <row r="1898" spans="1:6" hidden="1" x14ac:dyDescent="0.25">
      <c r="A1898" t="s">
        <v>14</v>
      </c>
      <c r="B1898" s="83">
        <v>2433</v>
      </c>
      <c r="C1898" t="s">
        <v>1770</v>
      </c>
      <c r="D1898" s="83" t="s">
        <v>16</v>
      </c>
      <c r="E1898" s="83">
        <v>7.64</v>
      </c>
      <c r="F1898" s="83">
        <v>7.64</v>
      </c>
    </row>
    <row r="1899" spans="1:6" hidden="1" x14ac:dyDescent="0.25">
      <c r="A1899" t="s">
        <v>14</v>
      </c>
      <c r="B1899" s="83">
        <v>2420</v>
      </c>
      <c r="C1899" t="s">
        <v>1771</v>
      </c>
      <c r="D1899" s="83" t="s">
        <v>16</v>
      </c>
      <c r="E1899" s="83">
        <v>13.12</v>
      </c>
      <c r="F1899" s="83">
        <v>13.12</v>
      </c>
    </row>
    <row r="1900" spans="1:6" hidden="1" x14ac:dyDescent="0.25">
      <c r="A1900" t="s">
        <v>14</v>
      </c>
      <c r="B1900" s="83">
        <v>11447</v>
      </c>
      <c r="C1900" t="s">
        <v>28367</v>
      </c>
      <c r="D1900" s="83" t="s">
        <v>16</v>
      </c>
      <c r="E1900" s="83">
        <v>25.92</v>
      </c>
      <c r="F1900" s="83">
        <v>25.92</v>
      </c>
    </row>
    <row r="1901" spans="1:6" hidden="1" x14ac:dyDescent="0.25">
      <c r="A1901" t="s">
        <v>14</v>
      </c>
      <c r="B1901" s="83">
        <v>11451</v>
      </c>
      <c r="C1901" t="s">
        <v>1772</v>
      </c>
      <c r="D1901" s="83" t="s">
        <v>16</v>
      </c>
      <c r="E1901" s="83">
        <v>69.5</v>
      </c>
      <c r="F1901" s="83">
        <v>69.5</v>
      </c>
    </row>
    <row r="1902" spans="1:6" hidden="1" x14ac:dyDescent="0.25">
      <c r="A1902" t="s">
        <v>14</v>
      </c>
      <c r="B1902" s="83">
        <v>11116</v>
      </c>
      <c r="C1902" t="s">
        <v>1773</v>
      </c>
      <c r="D1902" s="83" t="s">
        <v>16</v>
      </c>
      <c r="E1902" s="83">
        <v>745.61</v>
      </c>
      <c r="F1902" s="83">
        <v>745.61</v>
      </c>
    </row>
    <row r="1903" spans="1:6" hidden="1" x14ac:dyDescent="0.25">
      <c r="A1903" t="s">
        <v>14</v>
      </c>
      <c r="B1903" s="83">
        <v>38411</v>
      </c>
      <c r="C1903" t="s">
        <v>1774</v>
      </c>
      <c r="D1903" s="83" t="s">
        <v>16</v>
      </c>
      <c r="E1903" s="83">
        <v>2032.58</v>
      </c>
      <c r="F1903" s="83">
        <v>2032.58</v>
      </c>
    </row>
    <row r="1904" spans="1:6" hidden="1" x14ac:dyDescent="0.25">
      <c r="A1904" t="s">
        <v>14</v>
      </c>
      <c r="B1904" s="83">
        <v>38189</v>
      </c>
      <c r="C1904" t="s">
        <v>1775</v>
      </c>
      <c r="D1904" s="83" t="s">
        <v>16</v>
      </c>
      <c r="E1904" s="83">
        <v>167.78</v>
      </c>
      <c r="F1904" s="83">
        <v>167.78</v>
      </c>
    </row>
    <row r="1905" spans="1:6" hidden="1" x14ac:dyDescent="0.25">
      <c r="A1905" t="s">
        <v>14</v>
      </c>
      <c r="B1905" s="83">
        <v>38190</v>
      </c>
      <c r="C1905" t="s">
        <v>1776</v>
      </c>
      <c r="D1905" s="83" t="s">
        <v>16</v>
      </c>
      <c r="E1905" s="83">
        <v>353.47</v>
      </c>
      <c r="F1905" s="83">
        <v>353.47</v>
      </c>
    </row>
    <row r="1906" spans="1:6" hidden="1" x14ac:dyDescent="0.25">
      <c r="A1906" t="s">
        <v>14</v>
      </c>
      <c r="B1906" s="83">
        <v>7608</v>
      </c>
      <c r="C1906" t="s">
        <v>1777</v>
      </c>
      <c r="D1906" s="83" t="s">
        <v>16</v>
      </c>
      <c r="E1906" s="83">
        <v>11.76</v>
      </c>
      <c r="F1906" s="83">
        <v>11.76</v>
      </c>
    </row>
    <row r="1907" spans="1:6" hidden="1" x14ac:dyDescent="0.25">
      <c r="A1907" t="s">
        <v>14</v>
      </c>
      <c r="B1907" s="83">
        <v>1370</v>
      </c>
      <c r="C1907" t="s">
        <v>1778</v>
      </c>
      <c r="D1907" s="83" t="s">
        <v>16</v>
      </c>
      <c r="E1907" s="83">
        <v>129.37</v>
      </c>
      <c r="F1907" s="83">
        <v>129.37</v>
      </c>
    </row>
    <row r="1908" spans="1:6" hidden="1" x14ac:dyDescent="0.25">
      <c r="A1908" t="s">
        <v>14</v>
      </c>
      <c r="B1908" s="83">
        <v>36516</v>
      </c>
      <c r="C1908" t="s">
        <v>1779</v>
      </c>
      <c r="D1908" s="83" t="s">
        <v>16</v>
      </c>
      <c r="E1908" s="83">
        <v>158411.19</v>
      </c>
      <c r="F1908" s="83">
        <v>158411.19</v>
      </c>
    </row>
    <row r="1909" spans="1:6" hidden="1" x14ac:dyDescent="0.25">
      <c r="A1909" t="s">
        <v>14</v>
      </c>
      <c r="B1909" s="83">
        <v>11649</v>
      </c>
      <c r="C1909" t="s">
        <v>39080</v>
      </c>
      <c r="D1909" s="83" t="s">
        <v>16</v>
      </c>
      <c r="E1909" s="83">
        <v>530.85</v>
      </c>
      <c r="F1909" s="83">
        <v>530.85</v>
      </c>
    </row>
    <row r="1910" spans="1:6" hidden="1" x14ac:dyDescent="0.25">
      <c r="A1910" t="s">
        <v>14</v>
      </c>
      <c r="B1910" s="83">
        <v>11650</v>
      </c>
      <c r="C1910" t="s">
        <v>39081</v>
      </c>
      <c r="D1910" s="83" t="s">
        <v>16</v>
      </c>
      <c r="E1910" s="83">
        <v>904.8</v>
      </c>
      <c r="F1910" s="83">
        <v>904.8</v>
      </c>
    </row>
    <row r="1911" spans="1:6" hidden="1" x14ac:dyDescent="0.25">
      <c r="A1911" t="s">
        <v>14</v>
      </c>
      <c r="B1911" s="83">
        <v>34777</v>
      </c>
      <c r="C1911" t="s">
        <v>1780</v>
      </c>
      <c r="D1911" s="83" t="s">
        <v>16</v>
      </c>
      <c r="E1911" s="83">
        <v>3.14</v>
      </c>
      <c r="F1911" s="83">
        <v>3.14</v>
      </c>
    </row>
    <row r="1912" spans="1:6" hidden="1" x14ac:dyDescent="0.25">
      <c r="A1912" t="s">
        <v>14</v>
      </c>
      <c r="B1912" s="83">
        <v>7272</v>
      </c>
      <c r="C1912" t="s">
        <v>1781</v>
      </c>
      <c r="D1912" s="83" t="s">
        <v>16</v>
      </c>
      <c r="E1912" s="83">
        <v>2.36</v>
      </c>
      <c r="F1912" s="83">
        <v>2.36</v>
      </c>
    </row>
    <row r="1913" spans="1:6" hidden="1" x14ac:dyDescent="0.25">
      <c r="A1913" t="s">
        <v>14</v>
      </c>
      <c r="B1913" s="83">
        <v>10605</v>
      </c>
      <c r="C1913" t="s">
        <v>1782</v>
      </c>
      <c r="D1913" s="83" t="s">
        <v>16</v>
      </c>
      <c r="E1913" s="83">
        <v>5.92</v>
      </c>
      <c r="F1913" s="83">
        <v>5.92</v>
      </c>
    </row>
    <row r="1914" spans="1:6" hidden="1" x14ac:dyDescent="0.25">
      <c r="A1914" t="s">
        <v>14</v>
      </c>
      <c r="B1914" s="83">
        <v>10604</v>
      </c>
      <c r="C1914" t="s">
        <v>1783</v>
      </c>
      <c r="D1914" s="83" t="s">
        <v>16</v>
      </c>
      <c r="E1914" s="83">
        <v>13.79</v>
      </c>
      <c r="F1914" s="83">
        <v>13.79</v>
      </c>
    </row>
    <row r="1915" spans="1:6" hidden="1" x14ac:dyDescent="0.25">
      <c r="A1915" t="s">
        <v>14</v>
      </c>
      <c r="B1915" s="83">
        <v>672</v>
      </c>
      <c r="C1915" t="s">
        <v>1784</v>
      </c>
      <c r="D1915" s="83" t="s">
        <v>16</v>
      </c>
      <c r="E1915" s="83">
        <v>18.96</v>
      </c>
      <c r="F1915" s="83">
        <v>18.96</v>
      </c>
    </row>
    <row r="1916" spans="1:6" hidden="1" x14ac:dyDescent="0.25">
      <c r="A1916" t="s">
        <v>14</v>
      </c>
      <c r="B1916" s="83">
        <v>668</v>
      </c>
      <c r="C1916" t="s">
        <v>1785</v>
      </c>
      <c r="D1916" s="83" t="s">
        <v>16</v>
      </c>
      <c r="E1916" s="83">
        <v>22.9</v>
      </c>
      <c r="F1916" s="83">
        <v>22.9</v>
      </c>
    </row>
    <row r="1917" spans="1:6" hidden="1" x14ac:dyDescent="0.25">
      <c r="A1917" t="s">
        <v>14</v>
      </c>
      <c r="B1917" s="83">
        <v>10578</v>
      </c>
      <c r="C1917" t="s">
        <v>1786</v>
      </c>
      <c r="D1917" s="83" t="s">
        <v>16</v>
      </c>
      <c r="E1917" s="83">
        <v>26.67</v>
      </c>
      <c r="F1917" s="83">
        <v>26.67</v>
      </c>
    </row>
    <row r="1918" spans="1:6" hidden="1" x14ac:dyDescent="0.25">
      <c r="A1918" t="s">
        <v>14</v>
      </c>
      <c r="B1918" s="83">
        <v>666</v>
      </c>
      <c r="C1918" t="s">
        <v>1787</v>
      </c>
      <c r="D1918" s="83" t="s">
        <v>16</v>
      </c>
      <c r="E1918" s="83">
        <v>29.66</v>
      </c>
      <c r="F1918" s="83">
        <v>29.66</v>
      </c>
    </row>
    <row r="1919" spans="1:6" hidden="1" x14ac:dyDescent="0.25">
      <c r="A1919" t="s">
        <v>14</v>
      </c>
      <c r="B1919" s="83">
        <v>665</v>
      </c>
      <c r="C1919" t="s">
        <v>1788</v>
      </c>
      <c r="D1919" s="83" t="s">
        <v>16</v>
      </c>
      <c r="E1919" s="83">
        <v>39.659999999999997</v>
      </c>
      <c r="F1919" s="83">
        <v>39.659999999999997</v>
      </c>
    </row>
    <row r="1920" spans="1:6" hidden="1" x14ac:dyDescent="0.25">
      <c r="A1920" t="s">
        <v>14</v>
      </c>
      <c r="B1920" s="83">
        <v>10577</v>
      </c>
      <c r="C1920" t="s">
        <v>1789</v>
      </c>
      <c r="D1920" s="83" t="s">
        <v>16</v>
      </c>
      <c r="E1920" s="83">
        <v>35.17</v>
      </c>
      <c r="F1920" s="83">
        <v>35.17</v>
      </c>
    </row>
    <row r="1921" spans="1:6" hidden="1" x14ac:dyDescent="0.25">
      <c r="A1921" t="s">
        <v>14</v>
      </c>
      <c r="B1921" s="83">
        <v>10583</v>
      </c>
      <c r="C1921" t="s">
        <v>1790</v>
      </c>
      <c r="D1921" s="83" t="s">
        <v>16</v>
      </c>
      <c r="E1921" s="83">
        <v>18.27</v>
      </c>
      <c r="F1921" s="83">
        <v>18.27</v>
      </c>
    </row>
    <row r="1922" spans="1:6" hidden="1" x14ac:dyDescent="0.25">
      <c r="A1922" t="s">
        <v>14</v>
      </c>
      <c r="B1922" s="83">
        <v>10579</v>
      </c>
      <c r="C1922" t="s">
        <v>1791</v>
      </c>
      <c r="D1922" s="83" t="s">
        <v>16</v>
      </c>
      <c r="E1922" s="83">
        <v>31.85</v>
      </c>
      <c r="F1922" s="83">
        <v>31.85</v>
      </c>
    </row>
    <row r="1923" spans="1:6" hidden="1" x14ac:dyDescent="0.25">
      <c r="A1923" t="s">
        <v>14</v>
      </c>
      <c r="B1923" s="83">
        <v>10582</v>
      </c>
      <c r="C1923" t="s">
        <v>1792</v>
      </c>
      <c r="D1923" s="83" t="s">
        <v>16</v>
      </c>
      <c r="E1923" s="83">
        <v>16.09</v>
      </c>
      <c r="F1923" s="83">
        <v>16.09</v>
      </c>
    </row>
    <row r="1924" spans="1:6" hidden="1" x14ac:dyDescent="0.25">
      <c r="A1924" t="s">
        <v>14</v>
      </c>
      <c r="B1924" s="83">
        <v>2436</v>
      </c>
      <c r="C1924" t="s">
        <v>1793</v>
      </c>
      <c r="D1924" s="83" t="s">
        <v>164</v>
      </c>
      <c r="E1924" s="83">
        <v>21.57</v>
      </c>
      <c r="F1924" s="83">
        <v>24.12</v>
      </c>
    </row>
    <row r="1925" spans="1:6" hidden="1" x14ac:dyDescent="0.25">
      <c r="A1925" t="s">
        <v>14</v>
      </c>
      <c r="B1925" s="83">
        <v>40918</v>
      </c>
      <c r="C1925" t="s">
        <v>1794</v>
      </c>
      <c r="D1925" s="83" t="s">
        <v>166</v>
      </c>
      <c r="E1925" s="83">
        <v>3807.32</v>
      </c>
      <c r="F1925" s="83">
        <v>4258.84</v>
      </c>
    </row>
    <row r="1926" spans="1:6" hidden="1" x14ac:dyDescent="0.25">
      <c r="A1926" t="s">
        <v>14</v>
      </c>
      <c r="B1926" s="83">
        <v>10998</v>
      </c>
      <c r="C1926" t="s">
        <v>1795</v>
      </c>
      <c r="D1926" s="83" t="s">
        <v>64</v>
      </c>
      <c r="E1926" s="83">
        <v>65.84</v>
      </c>
      <c r="F1926" s="83">
        <v>65.84</v>
      </c>
    </row>
    <row r="1927" spans="1:6" hidden="1" x14ac:dyDescent="0.25">
      <c r="A1927" t="s">
        <v>14</v>
      </c>
      <c r="B1927" s="83">
        <v>11002</v>
      </c>
      <c r="C1927" t="s">
        <v>1796</v>
      </c>
      <c r="D1927" s="83" t="s">
        <v>64</v>
      </c>
      <c r="E1927" s="83">
        <v>60.32</v>
      </c>
      <c r="F1927" s="83">
        <v>60.32</v>
      </c>
    </row>
    <row r="1928" spans="1:6" hidden="1" x14ac:dyDescent="0.25">
      <c r="A1928" t="s">
        <v>14</v>
      </c>
      <c r="B1928" s="83">
        <v>10999</v>
      </c>
      <c r="C1928" t="s">
        <v>1797</v>
      </c>
      <c r="D1928" s="83" t="s">
        <v>64</v>
      </c>
      <c r="E1928" s="83">
        <v>57.95</v>
      </c>
      <c r="F1928" s="83">
        <v>57.95</v>
      </c>
    </row>
    <row r="1929" spans="1:6" hidden="1" x14ac:dyDescent="0.25">
      <c r="A1929" t="s">
        <v>14</v>
      </c>
      <c r="B1929" s="83">
        <v>10997</v>
      </c>
      <c r="C1929" t="s">
        <v>1798</v>
      </c>
      <c r="D1929" s="83" t="s">
        <v>64</v>
      </c>
      <c r="E1929" s="83">
        <v>62.81</v>
      </c>
      <c r="F1929" s="83">
        <v>62.81</v>
      </c>
    </row>
    <row r="1930" spans="1:6" hidden="1" x14ac:dyDescent="0.25">
      <c r="A1930" t="s">
        <v>14</v>
      </c>
      <c r="B1930" s="83">
        <v>2680</v>
      </c>
      <c r="C1930" t="s">
        <v>28368</v>
      </c>
      <c r="D1930" s="83" t="s">
        <v>60</v>
      </c>
      <c r="E1930" s="83">
        <v>12.44</v>
      </c>
      <c r="F1930" s="83">
        <v>12.44</v>
      </c>
    </row>
    <row r="1931" spans="1:6" hidden="1" x14ac:dyDescent="0.25">
      <c r="A1931" t="s">
        <v>14</v>
      </c>
      <c r="B1931" s="83">
        <v>2684</v>
      </c>
      <c r="C1931" t="s">
        <v>28369</v>
      </c>
      <c r="D1931" s="83" t="s">
        <v>60</v>
      </c>
      <c r="E1931" s="83">
        <v>11.32</v>
      </c>
      <c r="F1931" s="83">
        <v>11.32</v>
      </c>
    </row>
    <row r="1932" spans="1:6" hidden="1" x14ac:dyDescent="0.25">
      <c r="A1932" t="s">
        <v>14</v>
      </c>
      <c r="B1932" s="83">
        <v>2685</v>
      </c>
      <c r="C1932" t="s">
        <v>28370</v>
      </c>
      <c r="D1932" s="83" t="s">
        <v>60</v>
      </c>
      <c r="E1932" s="83">
        <v>8.5</v>
      </c>
      <c r="F1932" s="83">
        <v>8.5</v>
      </c>
    </row>
    <row r="1933" spans="1:6" hidden="1" x14ac:dyDescent="0.25">
      <c r="A1933" t="s">
        <v>14</v>
      </c>
      <c r="B1933" s="83">
        <v>2673</v>
      </c>
      <c r="C1933" t="s">
        <v>28371</v>
      </c>
      <c r="D1933" s="83" t="s">
        <v>60</v>
      </c>
      <c r="E1933" s="83">
        <v>4.37</v>
      </c>
      <c r="F1933" s="83">
        <v>4.37</v>
      </c>
    </row>
    <row r="1934" spans="1:6" hidden="1" x14ac:dyDescent="0.25">
      <c r="A1934" t="s">
        <v>14</v>
      </c>
      <c r="B1934" s="83">
        <v>2682</v>
      </c>
      <c r="C1934" t="s">
        <v>28372</v>
      </c>
      <c r="D1934" s="83" t="s">
        <v>60</v>
      </c>
      <c r="E1934" s="83">
        <v>29.67</v>
      </c>
      <c r="F1934" s="83">
        <v>29.67</v>
      </c>
    </row>
    <row r="1935" spans="1:6" hidden="1" x14ac:dyDescent="0.25">
      <c r="A1935" t="s">
        <v>14</v>
      </c>
      <c r="B1935" s="83">
        <v>2681</v>
      </c>
      <c r="C1935" t="s">
        <v>28373</v>
      </c>
      <c r="D1935" s="83" t="s">
        <v>60</v>
      </c>
      <c r="E1935" s="83">
        <v>20.329999999999998</v>
      </c>
      <c r="F1935" s="83">
        <v>20.329999999999998</v>
      </c>
    </row>
    <row r="1936" spans="1:6" hidden="1" x14ac:dyDescent="0.25">
      <c r="A1936" t="s">
        <v>14</v>
      </c>
      <c r="B1936" s="83">
        <v>2686</v>
      </c>
      <c r="C1936" t="s">
        <v>28374</v>
      </c>
      <c r="D1936" s="83" t="s">
        <v>60</v>
      </c>
      <c r="E1936" s="83">
        <v>37.200000000000003</v>
      </c>
      <c r="F1936" s="83">
        <v>37.200000000000003</v>
      </c>
    </row>
    <row r="1937" spans="1:6" hidden="1" x14ac:dyDescent="0.25">
      <c r="A1937" t="s">
        <v>14</v>
      </c>
      <c r="B1937" s="83">
        <v>2674</v>
      </c>
      <c r="C1937" t="s">
        <v>28375</v>
      </c>
      <c r="D1937" s="83" t="s">
        <v>60</v>
      </c>
      <c r="E1937" s="83">
        <v>5.44</v>
      </c>
      <c r="F1937" s="83">
        <v>5.44</v>
      </c>
    </row>
    <row r="1938" spans="1:6" hidden="1" x14ac:dyDescent="0.25">
      <c r="A1938" t="s">
        <v>14</v>
      </c>
      <c r="B1938" s="83">
        <v>2683</v>
      </c>
      <c r="C1938" t="s">
        <v>28376</v>
      </c>
      <c r="D1938" s="83" t="s">
        <v>60</v>
      </c>
      <c r="E1938" s="83">
        <v>58.62</v>
      </c>
      <c r="F1938" s="83">
        <v>58.62</v>
      </c>
    </row>
    <row r="1939" spans="1:6" hidden="1" x14ac:dyDescent="0.25">
      <c r="A1939" t="s">
        <v>14</v>
      </c>
      <c r="B1939" s="83">
        <v>2676</v>
      </c>
      <c r="C1939" t="s">
        <v>1799</v>
      </c>
      <c r="D1939" s="83" t="s">
        <v>60</v>
      </c>
      <c r="E1939" s="83">
        <v>2.54</v>
      </c>
      <c r="F1939" s="83">
        <v>2.54</v>
      </c>
    </row>
    <row r="1940" spans="1:6" hidden="1" x14ac:dyDescent="0.25">
      <c r="A1940" t="s">
        <v>14</v>
      </c>
      <c r="B1940" s="83">
        <v>2678</v>
      </c>
      <c r="C1940" t="s">
        <v>1800</v>
      </c>
      <c r="D1940" s="83" t="s">
        <v>60</v>
      </c>
      <c r="E1940" s="83">
        <v>3.18</v>
      </c>
      <c r="F1940" s="83">
        <v>3.18</v>
      </c>
    </row>
    <row r="1941" spans="1:6" hidden="1" x14ac:dyDescent="0.25">
      <c r="A1941" t="s">
        <v>14</v>
      </c>
      <c r="B1941" s="83">
        <v>2679</v>
      </c>
      <c r="C1941" t="s">
        <v>1801</v>
      </c>
      <c r="D1941" s="83" t="s">
        <v>60</v>
      </c>
      <c r="E1941" s="83">
        <v>4.91</v>
      </c>
      <c r="F1941" s="83">
        <v>4.91</v>
      </c>
    </row>
    <row r="1942" spans="1:6" hidden="1" x14ac:dyDescent="0.25">
      <c r="A1942" t="s">
        <v>14</v>
      </c>
      <c r="B1942" s="83">
        <v>12070</v>
      </c>
      <c r="C1942" t="s">
        <v>1802</v>
      </c>
      <c r="D1942" s="83" t="s">
        <v>60</v>
      </c>
      <c r="E1942" s="83">
        <v>6.83</v>
      </c>
      <c r="F1942" s="83">
        <v>6.83</v>
      </c>
    </row>
    <row r="1943" spans="1:6" hidden="1" x14ac:dyDescent="0.25">
      <c r="A1943" t="s">
        <v>14</v>
      </c>
      <c r="B1943" s="83">
        <v>2675</v>
      </c>
      <c r="C1943" t="s">
        <v>1803</v>
      </c>
      <c r="D1943" s="83" t="s">
        <v>60</v>
      </c>
      <c r="E1943" s="83">
        <v>8.8800000000000008</v>
      </c>
      <c r="F1943" s="83">
        <v>8.8800000000000008</v>
      </c>
    </row>
    <row r="1944" spans="1:6" hidden="1" x14ac:dyDescent="0.25">
      <c r="A1944" t="s">
        <v>14</v>
      </c>
      <c r="B1944" s="83">
        <v>12067</v>
      </c>
      <c r="C1944" t="s">
        <v>1804</v>
      </c>
      <c r="D1944" s="83" t="s">
        <v>60</v>
      </c>
      <c r="E1944" s="83">
        <v>12.04</v>
      </c>
      <c r="F1944" s="83">
        <v>12.04</v>
      </c>
    </row>
    <row r="1945" spans="1:6" hidden="1" x14ac:dyDescent="0.25">
      <c r="A1945" t="s">
        <v>14</v>
      </c>
      <c r="B1945" s="83">
        <v>21128</v>
      </c>
      <c r="C1945" t="s">
        <v>1805</v>
      </c>
      <c r="D1945" s="83" t="s">
        <v>60</v>
      </c>
      <c r="E1945" s="83">
        <v>12.66</v>
      </c>
      <c r="F1945" s="83">
        <v>12.66</v>
      </c>
    </row>
    <row r="1946" spans="1:6" hidden="1" x14ac:dyDescent="0.25">
      <c r="A1946" t="s">
        <v>14</v>
      </c>
      <c r="B1946" s="83">
        <v>40400</v>
      </c>
      <c r="C1946" t="s">
        <v>1806</v>
      </c>
      <c r="D1946" s="83" t="s">
        <v>60</v>
      </c>
      <c r="E1946" s="83">
        <v>1.38</v>
      </c>
      <c r="F1946" s="83">
        <v>1.38</v>
      </c>
    </row>
    <row r="1947" spans="1:6" hidden="1" x14ac:dyDescent="0.25">
      <c r="A1947" t="s">
        <v>14</v>
      </c>
      <c r="B1947" s="83">
        <v>40401</v>
      </c>
      <c r="C1947" t="s">
        <v>1807</v>
      </c>
      <c r="D1947" s="83" t="s">
        <v>60</v>
      </c>
      <c r="E1947" s="83">
        <v>2.0299999999999998</v>
      </c>
      <c r="F1947" s="83">
        <v>2.0299999999999998</v>
      </c>
    </row>
    <row r="1948" spans="1:6" hidden="1" x14ac:dyDescent="0.25">
      <c r="A1948" t="s">
        <v>14</v>
      </c>
      <c r="B1948" s="83">
        <v>40402</v>
      </c>
      <c r="C1948" t="s">
        <v>1808</v>
      </c>
      <c r="D1948" s="83" t="s">
        <v>60</v>
      </c>
      <c r="E1948" s="83">
        <v>2.61</v>
      </c>
      <c r="F1948" s="83">
        <v>2.61</v>
      </c>
    </row>
    <row r="1949" spans="1:6" hidden="1" x14ac:dyDescent="0.25">
      <c r="A1949" t="s">
        <v>14</v>
      </c>
      <c r="B1949" s="83">
        <v>21137</v>
      </c>
      <c r="C1949" t="s">
        <v>1809</v>
      </c>
      <c r="D1949" s="83" t="s">
        <v>60</v>
      </c>
      <c r="E1949" s="83">
        <v>12.96</v>
      </c>
      <c r="F1949" s="83">
        <v>12.96</v>
      </c>
    </row>
    <row r="1950" spans="1:6" hidden="1" x14ac:dyDescent="0.25">
      <c r="A1950" t="s">
        <v>14</v>
      </c>
      <c r="B1950" s="83">
        <v>2504</v>
      </c>
      <c r="C1950" t="s">
        <v>1810</v>
      </c>
      <c r="D1950" s="83" t="s">
        <v>60</v>
      </c>
      <c r="E1950" s="83">
        <v>14.05</v>
      </c>
      <c r="F1950" s="83">
        <v>14.05</v>
      </c>
    </row>
    <row r="1951" spans="1:6" hidden="1" x14ac:dyDescent="0.25">
      <c r="A1951" t="s">
        <v>14</v>
      </c>
      <c r="B1951" s="83">
        <v>2501</v>
      </c>
      <c r="C1951" t="s">
        <v>1811</v>
      </c>
      <c r="D1951" s="83" t="s">
        <v>60</v>
      </c>
      <c r="E1951" s="83">
        <v>18.420000000000002</v>
      </c>
      <c r="F1951" s="83">
        <v>18.420000000000002</v>
      </c>
    </row>
    <row r="1952" spans="1:6" hidden="1" x14ac:dyDescent="0.25">
      <c r="A1952" t="s">
        <v>14</v>
      </c>
      <c r="B1952" s="83">
        <v>2502</v>
      </c>
      <c r="C1952" t="s">
        <v>1812</v>
      </c>
      <c r="D1952" s="83" t="s">
        <v>60</v>
      </c>
      <c r="E1952" s="83">
        <v>27.8</v>
      </c>
      <c r="F1952" s="83">
        <v>27.8</v>
      </c>
    </row>
    <row r="1953" spans="1:6" hidden="1" x14ac:dyDescent="0.25">
      <c r="A1953" t="s">
        <v>14</v>
      </c>
      <c r="B1953" s="83">
        <v>2503</v>
      </c>
      <c r="C1953" t="s">
        <v>1813</v>
      </c>
      <c r="D1953" s="83" t="s">
        <v>60</v>
      </c>
      <c r="E1953" s="83">
        <v>35.770000000000003</v>
      </c>
      <c r="F1953" s="83">
        <v>35.770000000000003</v>
      </c>
    </row>
    <row r="1954" spans="1:6" hidden="1" x14ac:dyDescent="0.25">
      <c r="A1954" t="s">
        <v>14</v>
      </c>
      <c r="B1954" s="83">
        <v>2500</v>
      </c>
      <c r="C1954" t="s">
        <v>1814</v>
      </c>
      <c r="D1954" s="83" t="s">
        <v>60</v>
      </c>
      <c r="E1954" s="83">
        <v>47.65</v>
      </c>
      <c r="F1954" s="83">
        <v>47.65</v>
      </c>
    </row>
    <row r="1955" spans="1:6" hidden="1" x14ac:dyDescent="0.25">
      <c r="A1955" t="s">
        <v>14</v>
      </c>
      <c r="B1955" s="83">
        <v>2505</v>
      </c>
      <c r="C1955" t="s">
        <v>1815</v>
      </c>
      <c r="D1955" s="83" t="s">
        <v>60</v>
      </c>
      <c r="E1955" s="83">
        <v>74.260000000000005</v>
      </c>
      <c r="F1955" s="83">
        <v>74.260000000000005</v>
      </c>
    </row>
    <row r="1956" spans="1:6" hidden="1" x14ac:dyDescent="0.25">
      <c r="A1956" t="s">
        <v>14</v>
      </c>
      <c r="B1956" s="83">
        <v>12056</v>
      </c>
      <c r="C1956" t="s">
        <v>1816</v>
      </c>
      <c r="D1956" s="83" t="s">
        <v>60</v>
      </c>
      <c r="E1956" s="83">
        <v>30</v>
      </c>
      <c r="F1956" s="83">
        <v>30</v>
      </c>
    </row>
    <row r="1957" spans="1:6" hidden="1" x14ac:dyDescent="0.25">
      <c r="A1957" t="s">
        <v>14</v>
      </c>
      <c r="B1957" s="83">
        <v>12057</v>
      </c>
      <c r="C1957" t="s">
        <v>1817</v>
      </c>
      <c r="D1957" s="83" t="s">
        <v>60</v>
      </c>
      <c r="E1957" s="83">
        <v>25.49</v>
      </c>
      <c r="F1957" s="83">
        <v>25.49</v>
      </c>
    </row>
    <row r="1958" spans="1:6" hidden="1" x14ac:dyDescent="0.25">
      <c r="A1958" t="s">
        <v>14</v>
      </c>
      <c r="B1958" s="83">
        <v>12058</v>
      </c>
      <c r="C1958" t="s">
        <v>1818</v>
      </c>
      <c r="D1958" s="83" t="s">
        <v>60</v>
      </c>
      <c r="E1958" s="83">
        <v>15.89</v>
      </c>
      <c r="F1958" s="83">
        <v>15.89</v>
      </c>
    </row>
    <row r="1959" spans="1:6" hidden="1" x14ac:dyDescent="0.25">
      <c r="A1959" t="s">
        <v>14</v>
      </c>
      <c r="B1959" s="83">
        <v>12059</v>
      </c>
      <c r="C1959" t="s">
        <v>1819</v>
      </c>
      <c r="D1959" s="83" t="s">
        <v>60</v>
      </c>
      <c r="E1959" s="83">
        <v>8.94</v>
      </c>
      <c r="F1959" s="83">
        <v>8.94</v>
      </c>
    </row>
    <row r="1960" spans="1:6" hidden="1" x14ac:dyDescent="0.25">
      <c r="A1960" t="s">
        <v>14</v>
      </c>
      <c r="B1960" s="83">
        <v>12060</v>
      </c>
      <c r="C1960" t="s">
        <v>1820</v>
      </c>
      <c r="D1960" s="83" t="s">
        <v>60</v>
      </c>
      <c r="E1960" s="83">
        <v>66.22</v>
      </c>
      <c r="F1960" s="83">
        <v>66.22</v>
      </c>
    </row>
    <row r="1961" spans="1:6" hidden="1" x14ac:dyDescent="0.25">
      <c r="A1961" t="s">
        <v>14</v>
      </c>
      <c r="B1961" s="83">
        <v>12061</v>
      </c>
      <c r="C1961" t="s">
        <v>1821</v>
      </c>
      <c r="D1961" s="83" t="s">
        <v>60</v>
      </c>
      <c r="E1961" s="83">
        <v>40.43</v>
      </c>
      <c r="F1961" s="83">
        <v>40.43</v>
      </c>
    </row>
    <row r="1962" spans="1:6" hidden="1" x14ac:dyDescent="0.25">
      <c r="A1962" t="s">
        <v>14</v>
      </c>
      <c r="B1962" s="83">
        <v>12062</v>
      </c>
      <c r="C1962" t="s">
        <v>1822</v>
      </c>
      <c r="D1962" s="83" t="s">
        <v>60</v>
      </c>
      <c r="E1962" s="83">
        <v>74.56</v>
      </c>
      <c r="F1962" s="83">
        <v>74.56</v>
      </c>
    </row>
    <row r="1963" spans="1:6" hidden="1" x14ac:dyDescent="0.25">
      <c r="A1963" t="s">
        <v>14</v>
      </c>
      <c r="B1963" s="83">
        <v>2687</v>
      </c>
      <c r="C1963" t="s">
        <v>1823</v>
      </c>
      <c r="D1963" s="83" t="s">
        <v>60</v>
      </c>
      <c r="E1963" s="83">
        <v>2.2200000000000002</v>
      </c>
      <c r="F1963" s="83">
        <v>2.2200000000000002</v>
      </c>
    </row>
    <row r="1964" spans="1:6" hidden="1" x14ac:dyDescent="0.25">
      <c r="A1964" t="s">
        <v>14</v>
      </c>
      <c r="B1964" s="83">
        <v>2689</v>
      </c>
      <c r="C1964" t="s">
        <v>1824</v>
      </c>
      <c r="D1964" s="83" t="s">
        <v>60</v>
      </c>
      <c r="E1964" s="83">
        <v>2.64</v>
      </c>
      <c r="F1964" s="83">
        <v>2.64</v>
      </c>
    </row>
    <row r="1965" spans="1:6" hidden="1" x14ac:dyDescent="0.25">
      <c r="A1965" t="s">
        <v>14</v>
      </c>
      <c r="B1965" s="83">
        <v>2688</v>
      </c>
      <c r="C1965" t="s">
        <v>1825</v>
      </c>
      <c r="D1965" s="83" t="s">
        <v>60</v>
      </c>
      <c r="E1965" s="83">
        <v>2.86</v>
      </c>
      <c r="F1965" s="83">
        <v>2.86</v>
      </c>
    </row>
    <row r="1966" spans="1:6" hidden="1" x14ac:dyDescent="0.25">
      <c r="A1966" t="s">
        <v>14</v>
      </c>
      <c r="B1966" s="83">
        <v>2690</v>
      </c>
      <c r="C1966" t="s">
        <v>1826</v>
      </c>
      <c r="D1966" s="83" t="s">
        <v>60</v>
      </c>
      <c r="E1966" s="83">
        <v>4.8899999999999997</v>
      </c>
      <c r="F1966" s="83">
        <v>4.8899999999999997</v>
      </c>
    </row>
    <row r="1967" spans="1:6" hidden="1" x14ac:dyDescent="0.25">
      <c r="A1967" t="s">
        <v>14</v>
      </c>
      <c r="B1967" s="83">
        <v>39243</v>
      </c>
      <c r="C1967" t="s">
        <v>1827</v>
      </c>
      <c r="D1967" s="83" t="s">
        <v>60</v>
      </c>
      <c r="E1967" s="83">
        <v>3.22</v>
      </c>
      <c r="F1967" s="83">
        <v>3.22</v>
      </c>
    </row>
    <row r="1968" spans="1:6" hidden="1" x14ac:dyDescent="0.25">
      <c r="A1968" t="s">
        <v>14</v>
      </c>
      <c r="B1968" s="83">
        <v>39244</v>
      </c>
      <c r="C1968" t="s">
        <v>1828</v>
      </c>
      <c r="D1968" s="83" t="s">
        <v>60</v>
      </c>
      <c r="E1968" s="83">
        <v>4.3600000000000003</v>
      </c>
      <c r="F1968" s="83">
        <v>4.3600000000000003</v>
      </c>
    </row>
    <row r="1969" spans="1:6" hidden="1" x14ac:dyDescent="0.25">
      <c r="A1969" t="s">
        <v>14</v>
      </c>
      <c r="B1969" s="83">
        <v>39245</v>
      </c>
      <c r="C1969" t="s">
        <v>1829</v>
      </c>
      <c r="D1969" s="83" t="s">
        <v>60</v>
      </c>
      <c r="E1969" s="83">
        <v>8.39</v>
      </c>
      <c r="F1969" s="83">
        <v>8.39</v>
      </c>
    </row>
    <row r="1970" spans="1:6" hidden="1" x14ac:dyDescent="0.25">
      <c r="A1970" t="s">
        <v>14</v>
      </c>
      <c r="B1970" s="83">
        <v>39255</v>
      </c>
      <c r="C1970" t="s">
        <v>1830</v>
      </c>
      <c r="D1970" s="83" t="s">
        <v>60</v>
      </c>
      <c r="E1970" s="83">
        <v>23.22</v>
      </c>
      <c r="F1970" s="83">
        <v>23.22</v>
      </c>
    </row>
    <row r="1971" spans="1:6" hidden="1" x14ac:dyDescent="0.25">
      <c r="A1971" t="s">
        <v>14</v>
      </c>
      <c r="B1971" s="83">
        <v>39254</v>
      </c>
      <c r="C1971" t="s">
        <v>1831</v>
      </c>
      <c r="D1971" s="83" t="s">
        <v>60</v>
      </c>
      <c r="E1971" s="83">
        <v>12.55</v>
      </c>
      <c r="F1971" s="83">
        <v>12.55</v>
      </c>
    </row>
    <row r="1972" spans="1:6" hidden="1" x14ac:dyDescent="0.25">
      <c r="A1972" t="s">
        <v>14</v>
      </c>
      <c r="B1972" s="83">
        <v>39253</v>
      </c>
      <c r="C1972" t="s">
        <v>1832</v>
      </c>
      <c r="D1972" s="83" t="s">
        <v>60</v>
      </c>
      <c r="E1972" s="83">
        <v>15.99</v>
      </c>
      <c r="F1972" s="83">
        <v>15.99</v>
      </c>
    </row>
    <row r="1973" spans="1:6" hidden="1" x14ac:dyDescent="0.25">
      <c r="A1973" t="s">
        <v>14</v>
      </c>
      <c r="B1973" s="83">
        <v>39246</v>
      </c>
      <c r="C1973" t="s">
        <v>1833</v>
      </c>
      <c r="D1973" s="83" t="s">
        <v>60</v>
      </c>
      <c r="E1973" s="83">
        <v>3.53</v>
      </c>
      <c r="F1973" s="83">
        <v>3.53</v>
      </c>
    </row>
    <row r="1974" spans="1:6" hidden="1" x14ac:dyDescent="0.25">
      <c r="A1974" t="s">
        <v>14</v>
      </c>
      <c r="B1974" s="83">
        <v>39247</v>
      </c>
      <c r="C1974" t="s">
        <v>1834</v>
      </c>
      <c r="D1974" s="83" t="s">
        <v>60</v>
      </c>
      <c r="E1974" s="83">
        <v>3.08</v>
      </c>
      <c r="F1974" s="83">
        <v>3.08</v>
      </c>
    </row>
    <row r="1975" spans="1:6" hidden="1" x14ac:dyDescent="0.25">
      <c r="A1975" t="s">
        <v>14</v>
      </c>
      <c r="B1975" s="83">
        <v>2446</v>
      </c>
      <c r="C1975" t="s">
        <v>1835</v>
      </c>
      <c r="D1975" s="83" t="s">
        <v>60</v>
      </c>
      <c r="E1975" s="83">
        <v>5.07</v>
      </c>
      <c r="F1975" s="83">
        <v>5.07</v>
      </c>
    </row>
    <row r="1976" spans="1:6" hidden="1" x14ac:dyDescent="0.25">
      <c r="A1976" t="s">
        <v>14</v>
      </c>
      <c r="B1976" s="83">
        <v>2442</v>
      </c>
      <c r="C1976" t="s">
        <v>1836</v>
      </c>
      <c r="D1976" s="83" t="s">
        <v>60</v>
      </c>
      <c r="E1976" s="83">
        <v>7.1</v>
      </c>
      <c r="F1976" s="83">
        <v>7.1</v>
      </c>
    </row>
    <row r="1977" spans="1:6" hidden="1" x14ac:dyDescent="0.25">
      <c r="A1977" t="s">
        <v>14</v>
      </c>
      <c r="B1977" s="83">
        <v>39248</v>
      </c>
      <c r="C1977" t="s">
        <v>1837</v>
      </c>
      <c r="D1977" s="83" t="s">
        <v>60</v>
      </c>
      <c r="E1977" s="83">
        <v>9.9</v>
      </c>
      <c r="F1977" s="83">
        <v>9.9</v>
      </c>
    </row>
    <row r="1978" spans="1:6" hidden="1" x14ac:dyDescent="0.25">
      <c r="A1978" t="s">
        <v>14</v>
      </c>
      <c r="B1978" s="83">
        <v>2438</v>
      </c>
      <c r="C1978" t="s">
        <v>1838</v>
      </c>
      <c r="D1978" s="83" t="s">
        <v>164</v>
      </c>
      <c r="E1978" s="83">
        <v>33.700000000000003</v>
      </c>
      <c r="F1978" s="83">
        <v>37.69</v>
      </c>
    </row>
    <row r="1979" spans="1:6" hidden="1" x14ac:dyDescent="0.25">
      <c r="A1979" t="s">
        <v>14</v>
      </c>
      <c r="B1979" s="83">
        <v>40922</v>
      </c>
      <c r="C1979" t="s">
        <v>1839</v>
      </c>
      <c r="D1979" s="83" t="s">
        <v>166</v>
      </c>
      <c r="E1979" s="83">
        <v>5949.96</v>
      </c>
      <c r="F1979" s="83">
        <v>6655.58</v>
      </c>
    </row>
    <row r="1980" spans="1:6" hidden="1" x14ac:dyDescent="0.25">
      <c r="A1980" t="s">
        <v>14</v>
      </c>
      <c r="B1980" s="83">
        <v>36486</v>
      </c>
      <c r="C1980" t="s">
        <v>1840</v>
      </c>
      <c r="D1980" s="83" t="s">
        <v>16</v>
      </c>
    </row>
    <row r="1981" spans="1:6" hidden="1" x14ac:dyDescent="0.25">
      <c r="A1981" t="s">
        <v>14</v>
      </c>
      <c r="B1981" s="83">
        <v>37777</v>
      </c>
      <c r="C1981" t="s">
        <v>1841</v>
      </c>
      <c r="D1981" s="83" t="s">
        <v>16</v>
      </c>
    </row>
    <row r="1982" spans="1:6" hidden="1" x14ac:dyDescent="0.25">
      <c r="A1982" t="s">
        <v>14</v>
      </c>
      <c r="B1982" s="83">
        <v>12624</v>
      </c>
      <c r="C1982" t="s">
        <v>1842</v>
      </c>
      <c r="D1982" s="83" t="s">
        <v>16</v>
      </c>
      <c r="E1982" s="83">
        <v>33.67</v>
      </c>
      <c r="F1982" s="83">
        <v>33.67</v>
      </c>
    </row>
    <row r="1983" spans="1:6" hidden="1" x14ac:dyDescent="0.25">
      <c r="A1983" t="s">
        <v>14</v>
      </c>
      <c r="B1983" s="83">
        <v>517</v>
      </c>
      <c r="C1983" t="s">
        <v>1843</v>
      </c>
      <c r="D1983" s="83" t="s">
        <v>66</v>
      </c>
      <c r="E1983" s="83">
        <v>8.7200000000000006</v>
      </c>
      <c r="F1983" s="83">
        <v>8.7200000000000006</v>
      </c>
    </row>
    <row r="1984" spans="1:6" hidden="1" x14ac:dyDescent="0.25">
      <c r="A1984" t="s">
        <v>14</v>
      </c>
      <c r="B1984" s="83">
        <v>37534</v>
      </c>
      <c r="C1984" t="s">
        <v>1844</v>
      </c>
      <c r="D1984" s="83" t="s">
        <v>64</v>
      </c>
    </row>
    <row r="1985" spans="1:6" hidden="1" x14ac:dyDescent="0.25">
      <c r="A1985" t="s">
        <v>14</v>
      </c>
      <c r="B1985" s="83">
        <v>37535</v>
      </c>
      <c r="C1985" t="s">
        <v>1845</v>
      </c>
      <c r="D1985" s="83" t="s">
        <v>64</v>
      </c>
    </row>
    <row r="1986" spans="1:6" hidden="1" x14ac:dyDescent="0.25">
      <c r="A1986" t="s">
        <v>14</v>
      </c>
      <c r="B1986" s="83">
        <v>37533</v>
      </c>
      <c r="C1986" t="s">
        <v>1846</v>
      </c>
      <c r="D1986" s="83" t="s">
        <v>64</v>
      </c>
    </row>
    <row r="1987" spans="1:6" hidden="1" x14ac:dyDescent="0.25">
      <c r="A1987" t="s">
        <v>14</v>
      </c>
      <c r="B1987" s="83">
        <v>37537</v>
      </c>
      <c r="C1987" t="s">
        <v>1847</v>
      </c>
      <c r="D1987" s="83" t="s">
        <v>64</v>
      </c>
    </row>
    <row r="1988" spans="1:6" hidden="1" x14ac:dyDescent="0.25">
      <c r="A1988" t="s">
        <v>14</v>
      </c>
      <c r="B1988" s="83">
        <v>37536</v>
      </c>
      <c r="C1988" t="s">
        <v>1848</v>
      </c>
      <c r="D1988" s="83" t="s">
        <v>64</v>
      </c>
    </row>
    <row r="1989" spans="1:6" hidden="1" x14ac:dyDescent="0.25">
      <c r="A1989" t="s">
        <v>14</v>
      </c>
      <c r="B1989" s="83">
        <v>37532</v>
      </c>
      <c r="C1989" t="s">
        <v>1849</v>
      </c>
      <c r="D1989" s="83" t="s">
        <v>64</v>
      </c>
    </row>
    <row r="1990" spans="1:6" hidden="1" x14ac:dyDescent="0.25">
      <c r="A1990" t="s">
        <v>14</v>
      </c>
      <c r="B1990" s="83">
        <v>2696</v>
      </c>
      <c r="C1990" t="s">
        <v>1850</v>
      </c>
      <c r="D1990" s="83" t="s">
        <v>164</v>
      </c>
      <c r="E1990" s="83">
        <v>21.57</v>
      </c>
      <c r="F1990" s="83">
        <v>24.12</v>
      </c>
    </row>
    <row r="1991" spans="1:6" hidden="1" x14ac:dyDescent="0.25">
      <c r="A1991" t="s">
        <v>14</v>
      </c>
      <c r="B1991" s="83">
        <v>40928</v>
      </c>
      <c r="C1991" t="s">
        <v>1851</v>
      </c>
      <c r="D1991" s="83" t="s">
        <v>166</v>
      </c>
      <c r="E1991" s="83">
        <v>3807.32</v>
      </c>
      <c r="F1991" s="83">
        <v>4258.84</v>
      </c>
    </row>
    <row r="1992" spans="1:6" hidden="1" x14ac:dyDescent="0.25">
      <c r="A1992" t="s">
        <v>14</v>
      </c>
      <c r="B1992" s="83">
        <v>4083</v>
      </c>
      <c r="C1992" t="s">
        <v>1852</v>
      </c>
      <c r="D1992" s="83" t="s">
        <v>164</v>
      </c>
      <c r="E1992" s="83">
        <v>56.96</v>
      </c>
      <c r="F1992" s="83">
        <v>63.71</v>
      </c>
    </row>
    <row r="1993" spans="1:6" hidden="1" x14ac:dyDescent="0.25">
      <c r="A1993" t="s">
        <v>14</v>
      </c>
      <c r="B1993" s="83">
        <v>40818</v>
      </c>
      <c r="C1993" t="s">
        <v>1853</v>
      </c>
      <c r="D1993" s="83" t="s">
        <v>166</v>
      </c>
      <c r="E1993" s="83">
        <v>10053.67</v>
      </c>
      <c r="F1993" s="83">
        <v>11245.96</v>
      </c>
    </row>
    <row r="1994" spans="1:6" hidden="1" x14ac:dyDescent="0.25">
      <c r="A1994" t="s">
        <v>14</v>
      </c>
      <c r="B1994" s="83">
        <v>43146</v>
      </c>
      <c r="C1994" t="s">
        <v>1854</v>
      </c>
      <c r="D1994" s="83" t="s">
        <v>64</v>
      </c>
      <c r="E1994" s="83">
        <v>7.92</v>
      </c>
      <c r="F1994" s="83">
        <v>7.92</v>
      </c>
    </row>
    <row r="1995" spans="1:6" hidden="1" x14ac:dyDescent="0.25">
      <c r="A1995" t="s">
        <v>14</v>
      </c>
      <c r="B1995" s="83">
        <v>2705</v>
      </c>
      <c r="C1995" t="s">
        <v>1855</v>
      </c>
      <c r="D1995" s="83" t="s">
        <v>1856</v>
      </c>
      <c r="E1995" s="83">
        <v>1.18</v>
      </c>
      <c r="F1995" s="83">
        <v>1.18</v>
      </c>
    </row>
    <row r="1996" spans="1:6" hidden="1" x14ac:dyDescent="0.25">
      <c r="A1996" t="s">
        <v>14</v>
      </c>
      <c r="B1996" s="83">
        <v>14250</v>
      </c>
      <c r="C1996" t="s">
        <v>1857</v>
      </c>
      <c r="D1996" s="83" t="s">
        <v>1856</v>
      </c>
      <c r="E1996" s="83">
        <v>1.2</v>
      </c>
      <c r="F1996" s="83">
        <v>1.2</v>
      </c>
    </row>
    <row r="1997" spans="1:6" hidden="1" x14ac:dyDescent="0.25">
      <c r="A1997" t="s">
        <v>14</v>
      </c>
      <c r="B1997" s="83">
        <v>11683</v>
      </c>
      <c r="C1997" t="s">
        <v>1858</v>
      </c>
      <c r="D1997" s="83" t="s">
        <v>16</v>
      </c>
      <c r="E1997" s="83">
        <v>55.92</v>
      </c>
      <c r="F1997" s="83">
        <v>55.92</v>
      </c>
    </row>
    <row r="1998" spans="1:6" hidden="1" x14ac:dyDescent="0.25">
      <c r="A1998" t="s">
        <v>14</v>
      </c>
      <c r="B1998" s="83">
        <v>11684</v>
      </c>
      <c r="C1998" t="s">
        <v>1859</v>
      </c>
      <c r="D1998" s="83" t="s">
        <v>16</v>
      </c>
      <c r="E1998" s="83">
        <v>61.21</v>
      </c>
      <c r="F1998" s="83">
        <v>61.21</v>
      </c>
    </row>
    <row r="1999" spans="1:6" hidden="1" x14ac:dyDescent="0.25">
      <c r="A1999" t="s">
        <v>14</v>
      </c>
      <c r="B1999" s="83">
        <v>6141</v>
      </c>
      <c r="C1999" t="s">
        <v>1860</v>
      </c>
      <c r="D1999" s="83" t="s">
        <v>16</v>
      </c>
      <c r="E1999" s="83">
        <v>6.17</v>
      </c>
      <c r="F1999" s="83">
        <v>6.17</v>
      </c>
    </row>
    <row r="2000" spans="1:6" hidden="1" x14ac:dyDescent="0.25">
      <c r="A2000" t="s">
        <v>14</v>
      </c>
      <c r="B2000" s="83">
        <v>11681</v>
      </c>
      <c r="C2000" t="s">
        <v>1861</v>
      </c>
      <c r="D2000" s="83" t="s">
        <v>16</v>
      </c>
      <c r="E2000" s="83">
        <v>7.78</v>
      </c>
      <c r="F2000" s="83">
        <v>7.78</v>
      </c>
    </row>
    <row r="2001" spans="1:6" hidden="1" x14ac:dyDescent="0.25">
      <c r="A2001" t="s">
        <v>14</v>
      </c>
      <c r="B2001" s="83">
        <v>2706</v>
      </c>
      <c r="C2001" t="s">
        <v>1862</v>
      </c>
      <c r="D2001" s="83" t="s">
        <v>164</v>
      </c>
      <c r="E2001" s="83">
        <v>113.68</v>
      </c>
      <c r="F2001" s="83">
        <v>127.14</v>
      </c>
    </row>
    <row r="2002" spans="1:6" hidden="1" x14ac:dyDescent="0.25">
      <c r="A2002" t="s">
        <v>14</v>
      </c>
      <c r="B2002" s="83">
        <v>40811</v>
      </c>
      <c r="C2002" t="s">
        <v>1863</v>
      </c>
      <c r="D2002" s="83" t="s">
        <v>166</v>
      </c>
      <c r="E2002" s="83">
        <v>20062.87</v>
      </c>
      <c r="F2002" s="83">
        <v>22442.18</v>
      </c>
    </row>
    <row r="2003" spans="1:6" hidden="1" x14ac:dyDescent="0.25">
      <c r="A2003" t="s">
        <v>14</v>
      </c>
      <c r="B2003" s="83">
        <v>2707</v>
      </c>
      <c r="C2003" t="s">
        <v>1864</v>
      </c>
      <c r="D2003" s="83" t="s">
        <v>164</v>
      </c>
      <c r="E2003" s="83">
        <v>117.59</v>
      </c>
      <c r="F2003" s="83">
        <v>131.52000000000001</v>
      </c>
    </row>
    <row r="2004" spans="1:6" hidden="1" x14ac:dyDescent="0.25">
      <c r="A2004" t="s">
        <v>14</v>
      </c>
      <c r="B2004" s="83">
        <v>40813</v>
      </c>
      <c r="C2004" t="s">
        <v>1865</v>
      </c>
      <c r="D2004" s="83" t="s">
        <v>166</v>
      </c>
      <c r="E2004" s="83">
        <v>20754.240000000002</v>
      </c>
      <c r="F2004" s="83">
        <v>23215.55</v>
      </c>
    </row>
    <row r="2005" spans="1:6" hidden="1" x14ac:dyDescent="0.25">
      <c r="A2005" t="s">
        <v>14</v>
      </c>
      <c r="B2005" s="83">
        <v>2708</v>
      </c>
      <c r="C2005" t="s">
        <v>1866</v>
      </c>
      <c r="D2005" s="83" t="s">
        <v>164</v>
      </c>
      <c r="E2005" s="83">
        <v>147.09</v>
      </c>
      <c r="F2005" s="83">
        <v>164.52</v>
      </c>
    </row>
    <row r="2006" spans="1:6" hidden="1" x14ac:dyDescent="0.25">
      <c r="A2006" t="s">
        <v>14</v>
      </c>
      <c r="B2006" s="83">
        <v>40814</v>
      </c>
      <c r="C2006" t="s">
        <v>1867</v>
      </c>
      <c r="D2006" s="83" t="s">
        <v>166</v>
      </c>
      <c r="E2006" s="83">
        <v>25963.45</v>
      </c>
      <c r="F2006" s="83">
        <v>29042.53</v>
      </c>
    </row>
    <row r="2007" spans="1:6" hidden="1" x14ac:dyDescent="0.25">
      <c r="A2007" t="s">
        <v>14</v>
      </c>
      <c r="B2007" s="83">
        <v>38403</v>
      </c>
      <c r="C2007" t="s">
        <v>1868</v>
      </c>
      <c r="D2007" s="83" t="s">
        <v>16</v>
      </c>
      <c r="E2007" s="83">
        <v>79.459999999999994</v>
      </c>
      <c r="F2007" s="83">
        <v>79.459999999999994</v>
      </c>
    </row>
    <row r="2008" spans="1:6" hidden="1" x14ac:dyDescent="0.25">
      <c r="A2008" t="s">
        <v>14</v>
      </c>
      <c r="B2008" s="83">
        <v>43482</v>
      </c>
      <c r="C2008" t="s">
        <v>1869</v>
      </c>
      <c r="D2008" s="83" t="s">
        <v>164</v>
      </c>
      <c r="E2008" s="83">
        <v>0.81</v>
      </c>
      <c r="F2008" s="83">
        <v>0.81</v>
      </c>
    </row>
    <row r="2009" spans="1:6" hidden="1" x14ac:dyDescent="0.25">
      <c r="A2009" t="s">
        <v>14</v>
      </c>
      <c r="B2009" s="83">
        <v>43494</v>
      </c>
      <c r="C2009" t="s">
        <v>1870</v>
      </c>
      <c r="D2009" s="83" t="s">
        <v>166</v>
      </c>
      <c r="E2009" s="83">
        <v>153.54</v>
      </c>
      <c r="F2009" s="83">
        <v>153.54</v>
      </c>
    </row>
    <row r="2010" spans="1:6" hidden="1" x14ac:dyDescent="0.25">
      <c r="A2010" t="s">
        <v>14</v>
      </c>
      <c r="B2010" s="83">
        <v>43483</v>
      </c>
      <c r="C2010" t="s">
        <v>1871</v>
      </c>
      <c r="D2010" s="83" t="s">
        <v>164</v>
      </c>
      <c r="E2010" s="83">
        <v>1.43</v>
      </c>
      <c r="F2010" s="83">
        <v>1.43</v>
      </c>
    </row>
    <row r="2011" spans="1:6" hidden="1" x14ac:dyDescent="0.25">
      <c r="A2011" t="s">
        <v>14</v>
      </c>
      <c r="B2011" s="83">
        <v>43495</v>
      </c>
      <c r="C2011" t="s">
        <v>1872</v>
      </c>
      <c r="D2011" s="83" t="s">
        <v>166</v>
      </c>
      <c r="E2011" s="83">
        <v>270.51</v>
      </c>
      <c r="F2011" s="83">
        <v>270.51</v>
      </c>
    </row>
    <row r="2012" spans="1:6" hidden="1" x14ac:dyDescent="0.25">
      <c r="A2012" t="s">
        <v>14</v>
      </c>
      <c r="B2012" s="83">
        <v>43484</v>
      </c>
      <c r="C2012" t="s">
        <v>1873</v>
      </c>
      <c r="D2012" s="83" t="s">
        <v>164</v>
      </c>
      <c r="E2012" s="83">
        <v>1.26</v>
      </c>
      <c r="F2012" s="83">
        <v>1.26</v>
      </c>
    </row>
    <row r="2013" spans="1:6" hidden="1" x14ac:dyDescent="0.25">
      <c r="A2013" t="s">
        <v>14</v>
      </c>
      <c r="B2013" s="83">
        <v>43496</v>
      </c>
      <c r="C2013" t="s">
        <v>1874</v>
      </c>
      <c r="D2013" s="83" t="s">
        <v>166</v>
      </c>
      <c r="E2013" s="83">
        <v>238.02</v>
      </c>
      <c r="F2013" s="83">
        <v>238.02</v>
      </c>
    </row>
    <row r="2014" spans="1:6" hidden="1" x14ac:dyDescent="0.25">
      <c r="A2014" t="s">
        <v>14</v>
      </c>
      <c r="B2014" s="83">
        <v>43485</v>
      </c>
      <c r="C2014" t="s">
        <v>1875</v>
      </c>
      <c r="D2014" s="83" t="s">
        <v>164</v>
      </c>
      <c r="E2014" s="83">
        <v>1.1299999999999999</v>
      </c>
      <c r="F2014" s="83">
        <v>1.1299999999999999</v>
      </c>
    </row>
    <row r="2015" spans="1:6" hidden="1" x14ac:dyDescent="0.25">
      <c r="A2015" t="s">
        <v>14</v>
      </c>
      <c r="B2015" s="83">
        <v>43497</v>
      </c>
      <c r="C2015" t="s">
        <v>1876</v>
      </c>
      <c r="D2015" s="83" t="s">
        <v>166</v>
      </c>
      <c r="E2015" s="83">
        <v>212.45</v>
      </c>
      <c r="F2015" s="83">
        <v>212.45</v>
      </c>
    </row>
    <row r="2016" spans="1:6" hidden="1" x14ac:dyDescent="0.25">
      <c r="A2016" t="s">
        <v>14</v>
      </c>
      <c r="B2016" s="83">
        <v>43487</v>
      </c>
      <c r="C2016" t="s">
        <v>1877</v>
      </c>
      <c r="D2016" s="83" t="s">
        <v>164</v>
      </c>
      <c r="E2016" s="83">
        <v>1.28</v>
      </c>
      <c r="F2016" s="83">
        <v>1.28</v>
      </c>
    </row>
    <row r="2017" spans="1:6" hidden="1" x14ac:dyDescent="0.25">
      <c r="A2017" t="s">
        <v>14</v>
      </c>
      <c r="B2017" s="83">
        <v>43499</v>
      </c>
      <c r="C2017" t="s">
        <v>1878</v>
      </c>
      <c r="D2017" s="83" t="s">
        <v>166</v>
      </c>
      <c r="E2017" s="83">
        <v>241.99</v>
      </c>
      <c r="F2017" s="83">
        <v>241.99</v>
      </c>
    </row>
    <row r="2018" spans="1:6" hidden="1" x14ac:dyDescent="0.25">
      <c r="A2018" t="s">
        <v>14</v>
      </c>
      <c r="B2018" s="83">
        <v>43486</v>
      </c>
      <c r="C2018" t="s">
        <v>1879</v>
      </c>
      <c r="D2018" s="83" t="s">
        <v>164</v>
      </c>
      <c r="E2018" s="83">
        <v>0.77</v>
      </c>
      <c r="F2018" s="83">
        <v>0.77</v>
      </c>
    </row>
    <row r="2019" spans="1:6" hidden="1" x14ac:dyDescent="0.25">
      <c r="A2019" t="s">
        <v>14</v>
      </c>
      <c r="B2019" s="83">
        <v>43498</v>
      </c>
      <c r="C2019" t="s">
        <v>1880</v>
      </c>
      <c r="D2019" s="83" t="s">
        <v>166</v>
      </c>
      <c r="E2019" s="83">
        <v>146</v>
      </c>
      <c r="F2019" s="83">
        <v>146</v>
      </c>
    </row>
    <row r="2020" spans="1:6" hidden="1" x14ac:dyDescent="0.25">
      <c r="A2020" t="s">
        <v>14</v>
      </c>
      <c r="B2020" s="83">
        <v>43488</v>
      </c>
      <c r="C2020" t="s">
        <v>1881</v>
      </c>
      <c r="D2020" s="83" t="s">
        <v>164</v>
      </c>
      <c r="E2020" s="83">
        <v>0.89</v>
      </c>
      <c r="F2020" s="83">
        <v>0.89</v>
      </c>
    </row>
    <row r="2021" spans="1:6" hidden="1" x14ac:dyDescent="0.25">
      <c r="A2021" t="s">
        <v>14</v>
      </c>
      <c r="B2021" s="83">
        <v>43500</v>
      </c>
      <c r="C2021" t="s">
        <v>1882</v>
      </c>
      <c r="D2021" s="83" t="s">
        <v>166</v>
      </c>
      <c r="E2021" s="83">
        <v>167.95</v>
      </c>
      <c r="F2021" s="83">
        <v>167.95</v>
      </c>
    </row>
    <row r="2022" spans="1:6" hidden="1" x14ac:dyDescent="0.25">
      <c r="A2022" t="s">
        <v>14</v>
      </c>
      <c r="B2022" s="83">
        <v>43489</v>
      </c>
      <c r="C2022" t="s">
        <v>1883</v>
      </c>
      <c r="D2022" s="83" t="s">
        <v>164</v>
      </c>
      <c r="E2022" s="83">
        <v>1.31</v>
      </c>
      <c r="F2022" s="83">
        <v>1.31</v>
      </c>
    </row>
    <row r="2023" spans="1:6" hidden="1" x14ac:dyDescent="0.25">
      <c r="A2023" t="s">
        <v>14</v>
      </c>
      <c r="B2023" s="83">
        <v>43501</v>
      </c>
      <c r="C2023" t="s">
        <v>1884</v>
      </c>
      <c r="D2023" s="83" t="s">
        <v>166</v>
      </c>
      <c r="E2023" s="83">
        <v>247.11</v>
      </c>
      <c r="F2023" s="83">
        <v>247.11</v>
      </c>
    </row>
    <row r="2024" spans="1:6" hidden="1" x14ac:dyDescent="0.25">
      <c r="A2024" t="s">
        <v>14</v>
      </c>
      <c r="B2024" s="83">
        <v>43490</v>
      </c>
      <c r="C2024" t="s">
        <v>1885</v>
      </c>
      <c r="D2024" s="83" t="s">
        <v>164</v>
      </c>
      <c r="E2024" s="83">
        <v>1.85</v>
      </c>
      <c r="F2024" s="83">
        <v>1.85</v>
      </c>
    </row>
    <row r="2025" spans="1:6" hidden="1" x14ac:dyDescent="0.25">
      <c r="A2025" t="s">
        <v>14</v>
      </c>
      <c r="B2025" s="83">
        <v>43502</v>
      </c>
      <c r="C2025" t="s">
        <v>1886</v>
      </c>
      <c r="D2025" s="83" t="s">
        <v>166</v>
      </c>
      <c r="E2025" s="83">
        <v>348.39</v>
      </c>
      <c r="F2025" s="83">
        <v>348.39</v>
      </c>
    </row>
    <row r="2026" spans="1:6" hidden="1" x14ac:dyDescent="0.25">
      <c r="A2026" t="s">
        <v>14</v>
      </c>
      <c r="B2026" s="83">
        <v>43491</v>
      </c>
      <c r="C2026" t="s">
        <v>1887</v>
      </c>
      <c r="D2026" s="83" t="s">
        <v>164</v>
      </c>
      <c r="E2026" s="83">
        <v>1.39</v>
      </c>
      <c r="F2026" s="83">
        <v>1.39</v>
      </c>
    </row>
    <row r="2027" spans="1:6" hidden="1" x14ac:dyDescent="0.25">
      <c r="A2027" t="s">
        <v>14</v>
      </c>
      <c r="B2027" s="83">
        <v>43503</v>
      </c>
      <c r="C2027" t="s">
        <v>1888</v>
      </c>
      <c r="D2027" s="83" t="s">
        <v>166</v>
      </c>
      <c r="E2027" s="83">
        <v>261.93</v>
      </c>
      <c r="F2027" s="83">
        <v>261.93</v>
      </c>
    </row>
    <row r="2028" spans="1:6" hidden="1" x14ac:dyDescent="0.25">
      <c r="A2028" t="s">
        <v>14</v>
      </c>
      <c r="B2028" s="83">
        <v>43492</v>
      </c>
      <c r="C2028" t="s">
        <v>1889</v>
      </c>
      <c r="D2028" s="83" t="s">
        <v>164</v>
      </c>
      <c r="E2028" s="83">
        <v>1.82</v>
      </c>
      <c r="F2028" s="83">
        <v>1.82</v>
      </c>
    </row>
    <row r="2029" spans="1:6" hidden="1" x14ac:dyDescent="0.25">
      <c r="A2029" t="s">
        <v>14</v>
      </c>
      <c r="B2029" s="83">
        <v>43504</v>
      </c>
      <c r="C2029" t="s">
        <v>1890</v>
      </c>
      <c r="D2029" s="83" t="s">
        <v>166</v>
      </c>
      <c r="E2029" s="83">
        <v>342.83</v>
      </c>
      <c r="F2029" s="83">
        <v>342.83</v>
      </c>
    </row>
    <row r="2030" spans="1:6" hidden="1" x14ac:dyDescent="0.25">
      <c r="A2030" t="s">
        <v>14</v>
      </c>
      <c r="B2030" s="83">
        <v>43493</v>
      </c>
      <c r="C2030" t="s">
        <v>1891</v>
      </c>
      <c r="D2030" s="83" t="s">
        <v>164</v>
      </c>
      <c r="E2030" s="83">
        <v>0.74</v>
      </c>
      <c r="F2030" s="83">
        <v>0.74</v>
      </c>
    </row>
    <row r="2031" spans="1:6" hidden="1" x14ac:dyDescent="0.25">
      <c r="A2031" t="s">
        <v>14</v>
      </c>
      <c r="B2031" s="83">
        <v>43505</v>
      </c>
      <c r="C2031" t="s">
        <v>1892</v>
      </c>
      <c r="D2031" s="83" t="s">
        <v>166</v>
      </c>
      <c r="E2031" s="83">
        <v>138.97999999999999</v>
      </c>
      <c r="F2031" s="83">
        <v>138.97999999999999</v>
      </c>
    </row>
    <row r="2032" spans="1:6" hidden="1" x14ac:dyDescent="0.25">
      <c r="A2032" t="s">
        <v>14</v>
      </c>
      <c r="B2032" s="83">
        <v>37774</v>
      </c>
      <c r="C2032" t="s">
        <v>1893</v>
      </c>
      <c r="D2032" s="83" t="s">
        <v>16</v>
      </c>
    </row>
    <row r="2033" spans="1:6" hidden="1" x14ac:dyDescent="0.25">
      <c r="A2033" t="s">
        <v>14</v>
      </c>
      <c r="B2033" s="83">
        <v>38629</v>
      </c>
      <c r="C2033" t="s">
        <v>1894</v>
      </c>
      <c r="D2033" s="83" t="s">
        <v>16</v>
      </c>
      <c r="E2033" s="83">
        <v>3008789.06</v>
      </c>
      <c r="F2033" s="83">
        <v>3008789.06</v>
      </c>
    </row>
    <row r="2034" spans="1:6" hidden="1" x14ac:dyDescent="0.25">
      <c r="A2034" t="s">
        <v>14</v>
      </c>
      <c r="B2034" s="83">
        <v>38630</v>
      </c>
      <c r="C2034" t="s">
        <v>1895</v>
      </c>
      <c r="D2034" s="83" t="s">
        <v>16</v>
      </c>
      <c r="E2034" s="83">
        <v>2021289.06</v>
      </c>
      <c r="F2034" s="83">
        <v>2021289.06</v>
      </c>
    </row>
    <row r="2035" spans="1:6" hidden="1" x14ac:dyDescent="0.25">
      <c r="A2035" t="s">
        <v>14</v>
      </c>
      <c r="B2035" s="83">
        <v>38476</v>
      </c>
      <c r="C2035" t="s">
        <v>1896</v>
      </c>
      <c r="D2035" s="83" t="s">
        <v>16</v>
      </c>
      <c r="E2035" s="83">
        <v>304.10000000000002</v>
      </c>
      <c r="F2035" s="83">
        <v>304.10000000000002</v>
      </c>
    </row>
    <row r="2036" spans="1:6" hidden="1" x14ac:dyDescent="0.25">
      <c r="A2036" t="s">
        <v>14</v>
      </c>
      <c r="B2036" s="83">
        <v>38477</v>
      </c>
      <c r="C2036" t="s">
        <v>1897</v>
      </c>
      <c r="D2036" s="83" t="s">
        <v>16</v>
      </c>
      <c r="E2036" s="83">
        <v>806.36</v>
      </c>
      <c r="F2036" s="83">
        <v>806.36</v>
      </c>
    </row>
    <row r="2037" spans="1:6" hidden="1" x14ac:dyDescent="0.25">
      <c r="A2037" t="s">
        <v>14</v>
      </c>
      <c r="B2037" s="83">
        <v>45112</v>
      </c>
      <c r="C2037" t="s">
        <v>1898</v>
      </c>
      <c r="D2037" s="83" t="s">
        <v>16</v>
      </c>
      <c r="E2037" s="83">
        <v>1096515.01</v>
      </c>
      <c r="F2037" s="83">
        <v>1096515.01</v>
      </c>
    </row>
    <row r="2038" spans="1:6" hidden="1" x14ac:dyDescent="0.25">
      <c r="A2038" t="s">
        <v>14</v>
      </c>
      <c r="B2038" s="83">
        <v>14525</v>
      </c>
      <c r="C2038" t="s">
        <v>1899</v>
      </c>
      <c r="D2038" s="83" t="s">
        <v>16</v>
      </c>
      <c r="E2038" s="83">
        <v>953315.28</v>
      </c>
      <c r="F2038" s="83">
        <v>953315.28</v>
      </c>
    </row>
    <row r="2039" spans="1:6" hidden="1" x14ac:dyDescent="0.25">
      <c r="A2039" t="s">
        <v>14</v>
      </c>
      <c r="B2039" s="83">
        <v>36408</v>
      </c>
      <c r="C2039" t="s">
        <v>1900</v>
      </c>
      <c r="D2039" s="83" t="s">
        <v>16</v>
      </c>
      <c r="E2039" s="83">
        <v>1163813.82</v>
      </c>
      <c r="F2039" s="83">
        <v>1163813.82</v>
      </c>
    </row>
    <row r="2040" spans="1:6" hidden="1" x14ac:dyDescent="0.25">
      <c r="A2040" t="s">
        <v>14</v>
      </c>
      <c r="B2040" s="83">
        <v>2723</v>
      </c>
      <c r="C2040" t="s">
        <v>1901</v>
      </c>
      <c r="D2040" s="83" t="s">
        <v>16</v>
      </c>
      <c r="E2040" s="83">
        <v>708408.37</v>
      </c>
      <c r="F2040" s="83">
        <v>708408.37</v>
      </c>
    </row>
    <row r="2041" spans="1:6" hidden="1" x14ac:dyDescent="0.25">
      <c r="A2041" t="s">
        <v>14</v>
      </c>
      <c r="B2041" s="83">
        <v>10685</v>
      </c>
      <c r="C2041" t="s">
        <v>1902</v>
      </c>
      <c r="D2041" s="83" t="s">
        <v>16</v>
      </c>
      <c r="E2041" s="83">
        <v>842500</v>
      </c>
      <c r="F2041" s="83">
        <v>842500</v>
      </c>
    </row>
    <row r="2042" spans="1:6" hidden="1" x14ac:dyDescent="0.25">
      <c r="A2042" t="s">
        <v>14</v>
      </c>
      <c r="B2042" s="83">
        <v>40636</v>
      </c>
      <c r="C2042" t="s">
        <v>1903</v>
      </c>
      <c r="D2042" s="83" t="s">
        <v>16</v>
      </c>
      <c r="E2042" s="83">
        <v>1166650.77</v>
      </c>
      <c r="F2042" s="83">
        <v>1166650.77</v>
      </c>
    </row>
    <row r="2043" spans="1:6" hidden="1" x14ac:dyDescent="0.25">
      <c r="A2043" t="s">
        <v>14</v>
      </c>
      <c r="B2043" s="83">
        <v>4111</v>
      </c>
      <c r="C2043" t="s">
        <v>1904</v>
      </c>
      <c r="D2043" s="83" t="s">
        <v>16</v>
      </c>
      <c r="E2043" s="83">
        <v>79.8</v>
      </c>
      <c r="F2043" s="83">
        <v>79.8</v>
      </c>
    </row>
    <row r="2044" spans="1:6" hidden="1" x14ac:dyDescent="0.25">
      <c r="A2044" t="s">
        <v>14</v>
      </c>
      <c r="B2044" s="83">
        <v>44538</v>
      </c>
      <c r="C2044" t="s">
        <v>28377</v>
      </c>
      <c r="D2044" s="83" t="s">
        <v>16</v>
      </c>
      <c r="E2044" s="83">
        <v>66.900000000000006</v>
      </c>
      <c r="F2044" s="83">
        <v>66.900000000000006</v>
      </c>
    </row>
    <row r="2045" spans="1:6" hidden="1" x14ac:dyDescent="0.25">
      <c r="A2045" t="s">
        <v>14</v>
      </c>
      <c r="B2045" s="83">
        <v>12</v>
      </c>
      <c r="C2045" t="s">
        <v>1905</v>
      </c>
      <c r="D2045" s="83" t="s">
        <v>16</v>
      </c>
      <c r="E2045" s="83">
        <v>8.43</v>
      </c>
      <c r="F2045" s="83">
        <v>8.43</v>
      </c>
    </row>
    <row r="2046" spans="1:6" hidden="1" x14ac:dyDescent="0.25">
      <c r="A2046" t="s">
        <v>14</v>
      </c>
      <c r="B2046" s="83">
        <v>37554</v>
      </c>
      <c r="C2046" t="s">
        <v>1906</v>
      </c>
      <c r="D2046" s="83" t="s">
        <v>16</v>
      </c>
      <c r="E2046" s="83">
        <v>182.02</v>
      </c>
      <c r="F2046" s="83">
        <v>182.02</v>
      </c>
    </row>
    <row r="2047" spans="1:6" hidden="1" x14ac:dyDescent="0.25">
      <c r="A2047" t="s">
        <v>14</v>
      </c>
      <c r="B2047" s="83">
        <v>37555</v>
      </c>
      <c r="C2047" t="s">
        <v>1907</v>
      </c>
      <c r="D2047" s="83" t="s">
        <v>16</v>
      </c>
      <c r="E2047" s="83">
        <v>221.42</v>
      </c>
      <c r="F2047" s="83">
        <v>221.42</v>
      </c>
    </row>
    <row r="2048" spans="1:6" hidden="1" x14ac:dyDescent="0.25">
      <c r="A2048" t="s">
        <v>14</v>
      </c>
      <c r="B2048" s="83">
        <v>10902</v>
      </c>
      <c r="C2048" t="s">
        <v>1908</v>
      </c>
      <c r="D2048" s="83" t="s">
        <v>16</v>
      </c>
      <c r="E2048" s="83">
        <v>55.56</v>
      </c>
      <c r="F2048" s="83">
        <v>55.56</v>
      </c>
    </row>
    <row r="2049" spans="1:6" hidden="1" x14ac:dyDescent="0.25">
      <c r="A2049" t="s">
        <v>14</v>
      </c>
      <c r="B2049" s="83">
        <v>20965</v>
      </c>
      <c r="C2049" t="s">
        <v>1909</v>
      </c>
      <c r="D2049" s="83" t="s">
        <v>16</v>
      </c>
      <c r="E2049" s="83">
        <v>56.08</v>
      </c>
      <c r="F2049" s="83">
        <v>56.08</v>
      </c>
    </row>
    <row r="2050" spans="1:6" hidden="1" x14ac:dyDescent="0.25">
      <c r="A2050" t="s">
        <v>14</v>
      </c>
      <c r="B2050" s="83">
        <v>20966</v>
      </c>
      <c r="C2050" t="s">
        <v>1910</v>
      </c>
      <c r="D2050" s="83" t="s">
        <v>16</v>
      </c>
      <c r="E2050" s="83">
        <v>60.38</v>
      </c>
      <c r="F2050" s="83">
        <v>60.38</v>
      </c>
    </row>
    <row r="2051" spans="1:6" hidden="1" x14ac:dyDescent="0.25">
      <c r="A2051" t="s">
        <v>14</v>
      </c>
      <c r="B2051" s="83">
        <v>10903</v>
      </c>
      <c r="C2051" t="s">
        <v>1911</v>
      </c>
      <c r="D2051" s="83" t="s">
        <v>16</v>
      </c>
      <c r="E2051" s="83">
        <v>91.52</v>
      </c>
      <c r="F2051" s="83">
        <v>91.52</v>
      </c>
    </row>
    <row r="2052" spans="1:6" hidden="1" x14ac:dyDescent="0.25">
      <c r="A2052" t="s">
        <v>14</v>
      </c>
      <c r="B2052" s="83">
        <v>20967</v>
      </c>
      <c r="C2052" t="s">
        <v>1912</v>
      </c>
      <c r="D2052" s="83" t="s">
        <v>16</v>
      </c>
      <c r="E2052" s="83">
        <v>91.52</v>
      </c>
      <c r="F2052" s="83">
        <v>91.52</v>
      </c>
    </row>
    <row r="2053" spans="1:6" hidden="1" x14ac:dyDescent="0.25">
      <c r="A2053" t="s">
        <v>14</v>
      </c>
      <c r="B2053" s="83">
        <v>20968</v>
      </c>
      <c r="C2053" t="s">
        <v>1913</v>
      </c>
      <c r="D2053" s="83" t="s">
        <v>16</v>
      </c>
      <c r="E2053" s="83">
        <v>100.38</v>
      </c>
      <c r="F2053" s="83">
        <v>100.38</v>
      </c>
    </row>
    <row r="2054" spans="1:6" hidden="1" x14ac:dyDescent="0.25">
      <c r="A2054" t="s">
        <v>14</v>
      </c>
      <c r="B2054" s="83">
        <v>11359</v>
      </c>
      <c r="C2054" t="s">
        <v>1914</v>
      </c>
      <c r="D2054" s="83" t="s">
        <v>16</v>
      </c>
      <c r="E2054" s="83">
        <v>770.91</v>
      </c>
      <c r="F2054" s="83">
        <v>770.91</v>
      </c>
    </row>
    <row r="2055" spans="1:6" hidden="1" x14ac:dyDescent="0.25">
      <c r="A2055" t="s">
        <v>14</v>
      </c>
      <c r="B2055" s="83">
        <v>39017</v>
      </c>
      <c r="C2055" t="s">
        <v>1915</v>
      </c>
      <c r="D2055" s="83" t="s">
        <v>16</v>
      </c>
      <c r="E2055" s="83">
        <v>0.21</v>
      </c>
      <c r="F2055" s="83">
        <v>0.21</v>
      </c>
    </row>
    <row r="2056" spans="1:6" hidden="1" x14ac:dyDescent="0.25">
      <c r="A2056" t="s">
        <v>14</v>
      </c>
      <c r="B2056" s="83">
        <v>39315</v>
      </c>
      <c r="C2056" t="s">
        <v>1916</v>
      </c>
      <c r="D2056" s="83" t="s">
        <v>16</v>
      </c>
      <c r="E2056" s="83">
        <v>0.35</v>
      </c>
      <c r="F2056" s="83">
        <v>0.35</v>
      </c>
    </row>
    <row r="2057" spans="1:6" hidden="1" x14ac:dyDescent="0.25">
      <c r="A2057" t="s">
        <v>14</v>
      </c>
      <c r="B2057" s="83">
        <v>39016</v>
      </c>
      <c r="C2057" t="s">
        <v>1917</v>
      </c>
      <c r="D2057" s="83" t="s">
        <v>16</v>
      </c>
      <c r="E2057" s="83">
        <v>0.35</v>
      </c>
      <c r="F2057" s="83">
        <v>0.35</v>
      </c>
    </row>
    <row r="2058" spans="1:6" hidden="1" x14ac:dyDescent="0.25">
      <c r="A2058" t="s">
        <v>14</v>
      </c>
      <c r="B2058" s="83">
        <v>39481</v>
      </c>
      <c r="C2058" t="s">
        <v>1918</v>
      </c>
      <c r="D2058" s="83" t="s">
        <v>16</v>
      </c>
      <c r="E2058" s="83">
        <v>1.7</v>
      </c>
      <c r="F2058" s="83">
        <v>1.7</v>
      </c>
    </row>
    <row r="2059" spans="1:6" hidden="1" x14ac:dyDescent="0.25">
      <c r="A2059" t="s">
        <v>14</v>
      </c>
      <c r="B2059" s="83">
        <v>39013</v>
      </c>
      <c r="C2059" t="s">
        <v>1919</v>
      </c>
      <c r="D2059" s="83" t="s">
        <v>16</v>
      </c>
      <c r="E2059" s="83">
        <v>1.45</v>
      </c>
      <c r="F2059" s="83">
        <v>1.45</v>
      </c>
    </row>
    <row r="2060" spans="1:6" hidden="1" x14ac:dyDescent="0.25">
      <c r="A2060" t="s">
        <v>14</v>
      </c>
      <c r="B2060" s="83">
        <v>44919</v>
      </c>
      <c r="C2060" t="s">
        <v>1920</v>
      </c>
      <c r="D2060" s="83" t="s">
        <v>16</v>
      </c>
      <c r="E2060" s="83">
        <v>2.71</v>
      </c>
      <c r="F2060" s="83">
        <v>2.71</v>
      </c>
    </row>
    <row r="2061" spans="1:6" hidden="1" x14ac:dyDescent="0.25">
      <c r="A2061" t="s">
        <v>14</v>
      </c>
      <c r="B2061" s="83">
        <v>40433</v>
      </c>
      <c r="C2061" t="s">
        <v>1921</v>
      </c>
      <c r="D2061" s="83" t="s">
        <v>16</v>
      </c>
      <c r="E2061" s="83">
        <v>1.5</v>
      </c>
      <c r="F2061" s="83">
        <v>1.5</v>
      </c>
    </row>
    <row r="2062" spans="1:6" hidden="1" x14ac:dyDescent="0.25">
      <c r="A2062" t="s">
        <v>14</v>
      </c>
      <c r="B2062" s="83">
        <v>20219</v>
      </c>
      <c r="C2062" t="s">
        <v>1922</v>
      </c>
      <c r="D2062" s="83" t="s">
        <v>16</v>
      </c>
    </row>
    <row r="2063" spans="1:6" hidden="1" x14ac:dyDescent="0.25">
      <c r="A2063" t="s">
        <v>14</v>
      </c>
      <c r="B2063" s="83">
        <v>36484</v>
      </c>
      <c r="C2063" t="s">
        <v>1923</v>
      </c>
      <c r="D2063" s="83" t="s">
        <v>16</v>
      </c>
    </row>
    <row r="2064" spans="1:6" hidden="1" x14ac:dyDescent="0.25">
      <c r="A2064" t="s">
        <v>14</v>
      </c>
      <c r="B2064" s="83">
        <v>38368</v>
      </c>
      <c r="C2064" t="s">
        <v>1924</v>
      </c>
      <c r="D2064" s="83" t="s">
        <v>16</v>
      </c>
      <c r="E2064" s="83">
        <v>7.81</v>
      </c>
      <c r="F2064" s="83">
        <v>7.81</v>
      </c>
    </row>
    <row r="2065" spans="1:6" hidden="1" x14ac:dyDescent="0.25">
      <c r="A2065" t="s">
        <v>14</v>
      </c>
      <c r="B2065" s="83">
        <v>38367</v>
      </c>
      <c r="C2065" t="s">
        <v>1925</v>
      </c>
      <c r="D2065" s="83" t="s">
        <v>16</v>
      </c>
      <c r="E2065" s="83">
        <v>15.06</v>
      </c>
      <c r="F2065" s="83">
        <v>15.06</v>
      </c>
    </row>
    <row r="2066" spans="1:6" hidden="1" x14ac:dyDescent="0.25">
      <c r="A2066" t="s">
        <v>14</v>
      </c>
      <c r="B2066" s="83">
        <v>38091</v>
      </c>
      <c r="C2066" t="s">
        <v>1926</v>
      </c>
      <c r="D2066" s="83" t="s">
        <v>16</v>
      </c>
      <c r="E2066" s="83">
        <v>2.2400000000000002</v>
      </c>
      <c r="F2066" s="83">
        <v>2.2400000000000002</v>
      </c>
    </row>
    <row r="2067" spans="1:6" hidden="1" x14ac:dyDescent="0.25">
      <c r="A2067" t="s">
        <v>14</v>
      </c>
      <c r="B2067" s="83">
        <v>38095</v>
      </c>
      <c r="C2067" t="s">
        <v>1927</v>
      </c>
      <c r="D2067" s="83" t="s">
        <v>16</v>
      </c>
      <c r="E2067" s="83">
        <v>4.74</v>
      </c>
      <c r="F2067" s="83">
        <v>4.74</v>
      </c>
    </row>
    <row r="2068" spans="1:6" hidden="1" x14ac:dyDescent="0.25">
      <c r="A2068" t="s">
        <v>14</v>
      </c>
      <c r="B2068" s="83">
        <v>38092</v>
      </c>
      <c r="C2068" t="s">
        <v>1928</v>
      </c>
      <c r="D2068" s="83" t="s">
        <v>16</v>
      </c>
      <c r="E2068" s="83">
        <v>2.12</v>
      </c>
      <c r="F2068" s="83">
        <v>2.12</v>
      </c>
    </row>
    <row r="2069" spans="1:6" hidden="1" x14ac:dyDescent="0.25">
      <c r="A2069" t="s">
        <v>14</v>
      </c>
      <c r="B2069" s="83">
        <v>38093</v>
      </c>
      <c r="C2069" t="s">
        <v>1929</v>
      </c>
      <c r="D2069" s="83" t="s">
        <v>16</v>
      </c>
      <c r="E2069" s="83">
        <v>2.2000000000000002</v>
      </c>
      <c r="F2069" s="83">
        <v>2.2000000000000002</v>
      </c>
    </row>
    <row r="2070" spans="1:6" hidden="1" x14ac:dyDescent="0.25">
      <c r="A2070" t="s">
        <v>14</v>
      </c>
      <c r="B2070" s="83">
        <v>38096</v>
      </c>
      <c r="C2070" t="s">
        <v>1930</v>
      </c>
      <c r="D2070" s="83" t="s">
        <v>16</v>
      </c>
      <c r="E2070" s="83">
        <v>5.0999999999999996</v>
      </c>
      <c r="F2070" s="83">
        <v>5.0999999999999996</v>
      </c>
    </row>
    <row r="2071" spans="1:6" hidden="1" x14ac:dyDescent="0.25">
      <c r="A2071" t="s">
        <v>14</v>
      </c>
      <c r="B2071" s="83">
        <v>38094</v>
      </c>
      <c r="C2071" t="s">
        <v>1931</v>
      </c>
      <c r="D2071" s="83" t="s">
        <v>16</v>
      </c>
      <c r="E2071" s="83">
        <v>2.69</v>
      </c>
      <c r="F2071" s="83">
        <v>2.69</v>
      </c>
    </row>
    <row r="2072" spans="1:6" hidden="1" x14ac:dyDescent="0.25">
      <c r="A2072" t="s">
        <v>14</v>
      </c>
      <c r="B2072" s="83">
        <v>38097</v>
      </c>
      <c r="C2072" t="s">
        <v>1932</v>
      </c>
      <c r="D2072" s="83" t="s">
        <v>16</v>
      </c>
      <c r="E2072" s="83">
        <v>5.47</v>
      </c>
      <c r="F2072" s="83">
        <v>5.47</v>
      </c>
    </row>
    <row r="2073" spans="1:6" hidden="1" x14ac:dyDescent="0.25">
      <c r="A2073" t="s">
        <v>14</v>
      </c>
      <c r="B2073" s="83">
        <v>38098</v>
      </c>
      <c r="C2073" t="s">
        <v>1933</v>
      </c>
      <c r="D2073" s="83" t="s">
        <v>16</v>
      </c>
      <c r="E2073" s="83">
        <v>5.47</v>
      </c>
      <c r="F2073" s="83">
        <v>5.47</v>
      </c>
    </row>
    <row r="2074" spans="1:6" hidden="1" x14ac:dyDescent="0.25">
      <c r="A2074" t="s">
        <v>14</v>
      </c>
      <c r="B2074" s="83">
        <v>11186</v>
      </c>
      <c r="C2074" t="s">
        <v>1934</v>
      </c>
      <c r="D2074" s="83" t="s">
        <v>416</v>
      </c>
      <c r="E2074" s="83">
        <v>286.66000000000003</v>
      </c>
      <c r="F2074" s="83">
        <v>286.66000000000003</v>
      </c>
    </row>
    <row r="2075" spans="1:6" hidden="1" x14ac:dyDescent="0.25">
      <c r="A2075" t="s">
        <v>14</v>
      </c>
      <c r="B2075" s="83">
        <v>11558</v>
      </c>
      <c r="C2075" t="s">
        <v>1935</v>
      </c>
      <c r="D2075" s="83" t="s">
        <v>430</v>
      </c>
      <c r="E2075" s="83">
        <v>16.059999999999999</v>
      </c>
      <c r="F2075" s="83">
        <v>16.059999999999999</v>
      </c>
    </row>
    <row r="2076" spans="1:6" hidden="1" x14ac:dyDescent="0.25">
      <c r="A2076" t="s">
        <v>14</v>
      </c>
      <c r="B2076" s="83">
        <v>11557</v>
      </c>
      <c r="C2076" t="s">
        <v>1936</v>
      </c>
      <c r="D2076" s="83" t="s">
        <v>430</v>
      </c>
      <c r="E2076" s="83">
        <v>40.65</v>
      </c>
      <c r="F2076" s="83">
        <v>40.65</v>
      </c>
    </row>
    <row r="2077" spans="1:6" hidden="1" x14ac:dyDescent="0.25">
      <c r="A2077" t="s">
        <v>14</v>
      </c>
      <c r="B2077" s="83">
        <v>2759</v>
      </c>
      <c r="C2077" t="s">
        <v>1937</v>
      </c>
      <c r="D2077" s="83" t="s">
        <v>16</v>
      </c>
    </row>
    <row r="2078" spans="1:6" hidden="1" x14ac:dyDescent="0.25">
      <c r="A2078" t="s">
        <v>14</v>
      </c>
      <c r="B2078" s="83">
        <v>38124</v>
      </c>
      <c r="C2078" t="s">
        <v>1938</v>
      </c>
      <c r="D2078" s="83" t="s">
        <v>16</v>
      </c>
      <c r="E2078" s="83">
        <v>28.95</v>
      </c>
      <c r="F2078" s="83">
        <v>28.95</v>
      </c>
    </row>
    <row r="2079" spans="1:6" hidden="1" x14ac:dyDescent="0.25">
      <c r="A2079" t="s">
        <v>14</v>
      </c>
      <c r="B2079" s="83">
        <v>38380</v>
      </c>
      <c r="C2079" t="s">
        <v>1939</v>
      </c>
      <c r="D2079" s="83" t="s">
        <v>16</v>
      </c>
      <c r="E2079" s="83">
        <v>25.05</v>
      </c>
      <c r="F2079" s="83">
        <v>25.05</v>
      </c>
    </row>
    <row r="2080" spans="1:6" hidden="1" x14ac:dyDescent="0.25">
      <c r="A2080" t="s">
        <v>14</v>
      </c>
      <c r="B2080" s="83">
        <v>45278</v>
      </c>
      <c r="C2080" t="s">
        <v>28378</v>
      </c>
      <c r="D2080" s="83" t="s">
        <v>16</v>
      </c>
      <c r="E2080" s="83">
        <v>132.69</v>
      </c>
      <c r="F2080" s="83">
        <v>132.69</v>
      </c>
    </row>
    <row r="2081" spans="1:6" hidden="1" x14ac:dyDescent="0.25">
      <c r="A2081" t="s">
        <v>14</v>
      </c>
      <c r="B2081" s="83">
        <v>42429</v>
      </c>
      <c r="C2081" t="s">
        <v>1940</v>
      </c>
      <c r="D2081" s="83" t="s">
        <v>16</v>
      </c>
    </row>
    <row r="2082" spans="1:6" hidden="1" x14ac:dyDescent="0.25">
      <c r="A2082" t="s">
        <v>14</v>
      </c>
      <c r="B2082" s="83">
        <v>39616</v>
      </c>
      <c r="C2082" t="s">
        <v>1941</v>
      </c>
      <c r="D2082" s="83" t="s">
        <v>16</v>
      </c>
      <c r="E2082" s="83">
        <v>433.69</v>
      </c>
      <c r="F2082" s="83">
        <v>433.69</v>
      </c>
    </row>
    <row r="2083" spans="1:6" hidden="1" x14ac:dyDescent="0.25">
      <c r="A2083" t="s">
        <v>14</v>
      </c>
      <c r="B2083" s="83">
        <v>39618</v>
      </c>
      <c r="C2083" t="s">
        <v>1942</v>
      </c>
      <c r="D2083" s="83" t="s">
        <v>16</v>
      </c>
      <c r="E2083" s="83">
        <v>786.64</v>
      </c>
      <c r="F2083" s="83">
        <v>786.64</v>
      </c>
    </row>
    <row r="2084" spans="1:6" hidden="1" x14ac:dyDescent="0.25">
      <c r="A2084" t="s">
        <v>14</v>
      </c>
      <c r="B2084" s="83">
        <v>39619</v>
      </c>
      <c r="C2084" t="s">
        <v>1943</v>
      </c>
      <c r="D2084" s="83" t="s">
        <v>16</v>
      </c>
      <c r="E2084" s="83">
        <v>1077.3800000000001</v>
      </c>
      <c r="F2084" s="83">
        <v>1077.3800000000001</v>
      </c>
    </row>
    <row r="2085" spans="1:6" hidden="1" x14ac:dyDescent="0.25">
      <c r="A2085" t="s">
        <v>14</v>
      </c>
      <c r="B2085" s="83">
        <v>39613</v>
      </c>
      <c r="C2085" t="s">
        <v>1944</v>
      </c>
      <c r="D2085" s="83" t="s">
        <v>16</v>
      </c>
      <c r="E2085" s="83">
        <v>172.27</v>
      </c>
      <c r="F2085" s="83">
        <v>172.27</v>
      </c>
    </row>
    <row r="2086" spans="1:6" hidden="1" x14ac:dyDescent="0.25">
      <c r="A2086" t="s">
        <v>14</v>
      </c>
      <c r="B2086" s="83">
        <v>39614</v>
      </c>
      <c r="C2086" t="s">
        <v>1945</v>
      </c>
      <c r="D2086" s="83" t="s">
        <v>16</v>
      </c>
      <c r="E2086" s="83">
        <v>251.33</v>
      </c>
      <c r="F2086" s="83">
        <v>251.33</v>
      </c>
    </row>
    <row r="2087" spans="1:6" hidden="1" x14ac:dyDescent="0.25">
      <c r="A2087" t="s">
        <v>14</v>
      </c>
      <c r="B2087" s="83">
        <v>38538</v>
      </c>
      <c r="C2087" t="s">
        <v>1946</v>
      </c>
      <c r="D2087" s="83" t="s">
        <v>60</v>
      </c>
    </row>
    <row r="2088" spans="1:6" hidden="1" x14ac:dyDescent="0.25">
      <c r="A2088" t="s">
        <v>14</v>
      </c>
      <c r="B2088" s="83">
        <v>38539</v>
      </c>
      <c r="C2088" t="s">
        <v>1947</v>
      </c>
      <c r="D2088" s="83" t="s">
        <v>60</v>
      </c>
    </row>
    <row r="2089" spans="1:6" hidden="1" x14ac:dyDescent="0.25">
      <c r="A2089" t="s">
        <v>14</v>
      </c>
      <c r="B2089" s="83">
        <v>38540</v>
      </c>
      <c r="C2089" t="s">
        <v>1948</v>
      </c>
      <c r="D2089" s="83" t="s">
        <v>60</v>
      </c>
    </row>
    <row r="2090" spans="1:6" hidden="1" x14ac:dyDescent="0.25">
      <c r="A2090" t="s">
        <v>14</v>
      </c>
      <c r="B2090" s="83">
        <v>38384</v>
      </c>
      <c r="C2090" t="s">
        <v>1949</v>
      </c>
      <c r="D2090" s="83" t="s">
        <v>16</v>
      </c>
      <c r="E2090" s="83">
        <v>18.04</v>
      </c>
      <c r="F2090" s="83">
        <v>18.04</v>
      </c>
    </row>
    <row r="2091" spans="1:6" hidden="1" x14ac:dyDescent="0.25">
      <c r="A2091" t="s">
        <v>14</v>
      </c>
      <c r="B2091" s="83">
        <v>13</v>
      </c>
      <c r="C2091" t="s">
        <v>1950</v>
      </c>
      <c r="D2091" s="83" t="s">
        <v>64</v>
      </c>
      <c r="E2091" s="83">
        <v>21.92</v>
      </c>
      <c r="F2091" s="83">
        <v>21.92</v>
      </c>
    </row>
    <row r="2092" spans="1:6" hidden="1" x14ac:dyDescent="0.25">
      <c r="A2092" t="s">
        <v>14</v>
      </c>
      <c r="B2092" s="83">
        <v>2762</v>
      </c>
      <c r="C2092" t="s">
        <v>1951</v>
      </c>
      <c r="D2092" s="83" t="s">
        <v>60</v>
      </c>
    </row>
    <row r="2093" spans="1:6" hidden="1" x14ac:dyDescent="0.25">
      <c r="A2093" t="s">
        <v>14</v>
      </c>
      <c r="B2093" s="83">
        <v>21142</v>
      </c>
      <c r="C2093" t="s">
        <v>1952</v>
      </c>
      <c r="D2093" s="83" t="s">
        <v>16</v>
      </c>
      <c r="E2093" s="83">
        <v>32.049999999999997</v>
      </c>
      <c r="F2093" s="83">
        <v>32.049999999999997</v>
      </c>
    </row>
    <row r="2094" spans="1:6" hidden="1" x14ac:dyDescent="0.25">
      <c r="A2094" t="s">
        <v>14</v>
      </c>
      <c r="B2094" s="83">
        <v>4223</v>
      </c>
      <c r="C2094" t="s">
        <v>1953</v>
      </c>
      <c r="D2094" s="83" t="s">
        <v>66</v>
      </c>
      <c r="E2094" s="83">
        <v>4.17</v>
      </c>
      <c r="F2094" s="83">
        <v>4.17</v>
      </c>
    </row>
    <row r="2095" spans="1:6" hidden="1" x14ac:dyDescent="0.25">
      <c r="A2095" t="s">
        <v>14</v>
      </c>
      <c r="B2095" s="83">
        <v>37372</v>
      </c>
      <c r="C2095" t="s">
        <v>1954</v>
      </c>
      <c r="D2095" s="83" t="s">
        <v>164</v>
      </c>
      <c r="E2095" s="83">
        <v>1.43</v>
      </c>
      <c r="F2095" s="83">
        <v>1.43</v>
      </c>
    </row>
    <row r="2096" spans="1:6" hidden="1" x14ac:dyDescent="0.25">
      <c r="A2096" t="s">
        <v>14</v>
      </c>
      <c r="B2096" s="83">
        <v>40863</v>
      </c>
      <c r="C2096" t="s">
        <v>1955</v>
      </c>
      <c r="D2096" s="83" t="s">
        <v>166</v>
      </c>
      <c r="E2096" s="83">
        <v>270.51</v>
      </c>
      <c r="F2096" s="83">
        <v>270.51</v>
      </c>
    </row>
    <row r="2097" spans="1:6" hidden="1" x14ac:dyDescent="0.25">
      <c r="A2097" t="s">
        <v>14</v>
      </c>
      <c r="B2097" s="83">
        <v>38475</v>
      </c>
      <c r="C2097" t="s">
        <v>28379</v>
      </c>
      <c r="D2097" s="83" t="s">
        <v>16</v>
      </c>
      <c r="E2097" s="83">
        <v>70.069999999999993</v>
      </c>
      <c r="F2097" s="83">
        <v>70.069999999999993</v>
      </c>
    </row>
    <row r="2098" spans="1:6" hidden="1" x14ac:dyDescent="0.25">
      <c r="A2098" t="s">
        <v>14</v>
      </c>
      <c r="B2098" s="83">
        <v>38474</v>
      </c>
      <c r="C2098" t="s">
        <v>28380</v>
      </c>
      <c r="D2098" s="83" t="s">
        <v>16</v>
      </c>
      <c r="E2098" s="83">
        <v>71.05</v>
      </c>
      <c r="F2098" s="83">
        <v>71.05</v>
      </c>
    </row>
    <row r="2099" spans="1:6" hidden="1" x14ac:dyDescent="0.25">
      <c r="A2099" t="s">
        <v>14</v>
      </c>
      <c r="B2099" s="83">
        <v>10886</v>
      </c>
      <c r="C2099" t="s">
        <v>1956</v>
      </c>
      <c r="D2099" s="83" t="s">
        <v>16</v>
      </c>
      <c r="E2099" s="83">
        <v>155.31</v>
      </c>
      <c r="F2099" s="83">
        <v>155.31</v>
      </c>
    </row>
    <row r="2100" spans="1:6" hidden="1" x14ac:dyDescent="0.25">
      <c r="A2100" t="s">
        <v>14</v>
      </c>
      <c r="B2100" s="83">
        <v>10888</v>
      </c>
      <c r="C2100" t="s">
        <v>1957</v>
      </c>
      <c r="D2100" s="83" t="s">
        <v>16</v>
      </c>
      <c r="E2100" s="83">
        <v>491.53</v>
      </c>
      <c r="F2100" s="83">
        <v>491.53</v>
      </c>
    </row>
    <row r="2101" spans="1:6" hidden="1" x14ac:dyDescent="0.25">
      <c r="A2101" t="s">
        <v>14</v>
      </c>
      <c r="B2101" s="83">
        <v>10889</v>
      </c>
      <c r="C2101" t="s">
        <v>1958</v>
      </c>
      <c r="D2101" s="83" t="s">
        <v>16</v>
      </c>
      <c r="E2101" s="83">
        <v>532.5</v>
      </c>
      <c r="F2101" s="83">
        <v>532.5</v>
      </c>
    </row>
    <row r="2102" spans="1:6" hidden="1" x14ac:dyDescent="0.25">
      <c r="A2102" t="s">
        <v>14</v>
      </c>
      <c r="B2102" s="83">
        <v>10890</v>
      </c>
      <c r="C2102" t="s">
        <v>1959</v>
      </c>
      <c r="D2102" s="83" t="s">
        <v>16</v>
      </c>
      <c r="E2102" s="83">
        <v>245.76</v>
      </c>
      <c r="F2102" s="83">
        <v>245.76</v>
      </c>
    </row>
    <row r="2103" spans="1:6" hidden="1" x14ac:dyDescent="0.25">
      <c r="A2103" t="s">
        <v>14</v>
      </c>
      <c r="B2103" s="83">
        <v>10891</v>
      </c>
      <c r="C2103" t="s">
        <v>1960</v>
      </c>
      <c r="D2103" s="83" t="s">
        <v>16</v>
      </c>
      <c r="E2103" s="83">
        <v>150.19</v>
      </c>
      <c r="F2103" s="83">
        <v>150.19</v>
      </c>
    </row>
    <row r="2104" spans="1:6" hidden="1" x14ac:dyDescent="0.25">
      <c r="A2104" t="s">
        <v>14</v>
      </c>
      <c r="B2104" s="83">
        <v>10892</v>
      </c>
      <c r="C2104" t="s">
        <v>1961</v>
      </c>
      <c r="D2104" s="83" t="s">
        <v>16</v>
      </c>
      <c r="E2104" s="83">
        <v>177.5</v>
      </c>
      <c r="F2104" s="83">
        <v>177.5</v>
      </c>
    </row>
    <row r="2105" spans="1:6" hidden="1" x14ac:dyDescent="0.25">
      <c r="A2105" t="s">
        <v>14</v>
      </c>
      <c r="B2105" s="83">
        <v>20977</v>
      </c>
      <c r="C2105" t="s">
        <v>1962</v>
      </c>
      <c r="D2105" s="83" t="s">
        <v>16</v>
      </c>
      <c r="E2105" s="83">
        <v>211.63</v>
      </c>
      <c r="F2105" s="83">
        <v>211.63</v>
      </c>
    </row>
    <row r="2106" spans="1:6" hidden="1" x14ac:dyDescent="0.25">
      <c r="A2106" t="s">
        <v>14</v>
      </c>
      <c r="B2106" s="83">
        <v>3073</v>
      </c>
      <c r="C2106" t="s">
        <v>1963</v>
      </c>
      <c r="D2106" s="83" t="s">
        <v>16</v>
      </c>
      <c r="E2106" s="83">
        <v>238.61</v>
      </c>
      <c r="F2106" s="83">
        <v>238.61</v>
      </c>
    </row>
    <row r="2107" spans="1:6" hidden="1" x14ac:dyDescent="0.25">
      <c r="A2107" t="s">
        <v>14</v>
      </c>
      <c r="B2107" s="83">
        <v>3074</v>
      </c>
      <c r="C2107" t="s">
        <v>1964</v>
      </c>
      <c r="D2107" s="83" t="s">
        <v>16</v>
      </c>
      <c r="E2107" s="83">
        <v>150.63999999999999</v>
      </c>
      <c r="F2107" s="83">
        <v>150.63999999999999</v>
      </c>
    </row>
    <row r="2108" spans="1:6" hidden="1" x14ac:dyDescent="0.25">
      <c r="A2108" t="s">
        <v>14</v>
      </c>
      <c r="B2108" s="83">
        <v>3076</v>
      </c>
      <c r="C2108" t="s">
        <v>1965</v>
      </c>
      <c r="D2108" s="83" t="s">
        <v>16</v>
      </c>
      <c r="E2108" s="83">
        <v>196.16</v>
      </c>
      <c r="F2108" s="83">
        <v>196.16</v>
      </c>
    </row>
    <row r="2109" spans="1:6" hidden="1" x14ac:dyDescent="0.25">
      <c r="A2109" t="s">
        <v>14</v>
      </c>
      <c r="B2109" s="83">
        <v>3075</v>
      </c>
      <c r="C2109" t="s">
        <v>1966</v>
      </c>
      <c r="D2109" s="83" t="s">
        <v>16</v>
      </c>
      <c r="E2109" s="83">
        <v>123.96</v>
      </c>
      <c r="F2109" s="83">
        <v>123.96</v>
      </c>
    </row>
    <row r="2110" spans="1:6" hidden="1" x14ac:dyDescent="0.25">
      <c r="A2110" t="s">
        <v>14</v>
      </c>
      <c r="B2110" s="83">
        <v>10781</v>
      </c>
      <c r="C2110" t="s">
        <v>1967</v>
      </c>
      <c r="D2110" s="83" t="s">
        <v>16</v>
      </c>
      <c r="E2110" s="83">
        <v>16.809999999999999</v>
      </c>
      <c r="F2110" s="83">
        <v>16.809999999999999</v>
      </c>
    </row>
    <row r="2111" spans="1:6" hidden="1" x14ac:dyDescent="0.25">
      <c r="A2111" t="s">
        <v>14</v>
      </c>
      <c r="B2111" s="83">
        <v>11480</v>
      </c>
      <c r="C2111" t="s">
        <v>1968</v>
      </c>
      <c r="D2111" s="83" t="s">
        <v>1372</v>
      </c>
      <c r="E2111" s="83">
        <v>129.47</v>
      </c>
      <c r="F2111" s="83">
        <v>129.47</v>
      </c>
    </row>
    <row r="2112" spans="1:6" hidden="1" x14ac:dyDescent="0.25">
      <c r="A2112" t="s">
        <v>14</v>
      </c>
      <c r="B2112" s="83">
        <v>43612</v>
      </c>
      <c r="C2112" t="s">
        <v>1969</v>
      </c>
      <c r="D2112" s="83" t="s">
        <v>1372</v>
      </c>
      <c r="E2112" s="83">
        <v>101.9</v>
      </c>
      <c r="F2112" s="83">
        <v>101.9</v>
      </c>
    </row>
    <row r="2113" spans="1:6" hidden="1" x14ac:dyDescent="0.25">
      <c r="A2113" t="s">
        <v>14</v>
      </c>
      <c r="B2113" s="83">
        <v>43613</v>
      </c>
      <c r="C2113" t="s">
        <v>1970</v>
      </c>
      <c r="D2113" s="83" t="s">
        <v>1372</v>
      </c>
      <c r="E2113" s="83">
        <v>84.36</v>
      </c>
      <c r="F2113" s="83">
        <v>84.36</v>
      </c>
    </row>
    <row r="2114" spans="1:6" hidden="1" x14ac:dyDescent="0.25">
      <c r="A2114" t="s">
        <v>14</v>
      </c>
      <c r="B2114" s="83">
        <v>11469</v>
      </c>
      <c r="C2114" t="s">
        <v>1971</v>
      </c>
      <c r="D2114" s="83" t="s">
        <v>16</v>
      </c>
      <c r="E2114" s="83">
        <v>13.82</v>
      </c>
      <c r="F2114" s="83">
        <v>13.82</v>
      </c>
    </row>
    <row r="2115" spans="1:6" hidden="1" x14ac:dyDescent="0.25">
      <c r="A2115" t="s">
        <v>14</v>
      </c>
      <c r="B2115" s="83">
        <v>11468</v>
      </c>
      <c r="C2115" t="s">
        <v>1972</v>
      </c>
      <c r="D2115" s="83" t="s">
        <v>16</v>
      </c>
      <c r="E2115" s="83">
        <v>13.83</v>
      </c>
      <c r="F2115" s="83">
        <v>13.83</v>
      </c>
    </row>
    <row r="2116" spans="1:6" hidden="1" x14ac:dyDescent="0.25">
      <c r="A2116" t="s">
        <v>14</v>
      </c>
      <c r="B2116" s="83">
        <v>11484</v>
      </c>
      <c r="C2116" t="s">
        <v>1973</v>
      </c>
      <c r="D2116" s="83" t="s">
        <v>16</v>
      </c>
      <c r="E2116" s="83">
        <v>60.74</v>
      </c>
      <c r="F2116" s="83">
        <v>60.74</v>
      </c>
    </row>
    <row r="2117" spans="1:6" hidden="1" x14ac:dyDescent="0.25">
      <c r="A2117" t="s">
        <v>14</v>
      </c>
      <c r="B2117" s="83">
        <v>38155</v>
      </c>
      <c r="C2117" t="s">
        <v>1974</v>
      </c>
      <c r="D2117" s="83" t="s">
        <v>16</v>
      </c>
      <c r="E2117" s="83">
        <v>94.3</v>
      </c>
      <c r="F2117" s="83">
        <v>94.3</v>
      </c>
    </row>
    <row r="2118" spans="1:6" hidden="1" x14ac:dyDescent="0.25">
      <c r="A2118" t="s">
        <v>14</v>
      </c>
      <c r="B2118" s="83">
        <v>11467</v>
      </c>
      <c r="C2118" t="s">
        <v>1975</v>
      </c>
      <c r="D2118" s="83" t="s">
        <v>16</v>
      </c>
      <c r="E2118" s="83">
        <v>21.55</v>
      </c>
      <c r="F2118" s="83">
        <v>21.55</v>
      </c>
    </row>
    <row r="2119" spans="1:6" hidden="1" x14ac:dyDescent="0.25">
      <c r="A2119" t="s">
        <v>14</v>
      </c>
      <c r="B2119" s="83">
        <v>38153</v>
      </c>
      <c r="C2119" t="s">
        <v>1976</v>
      </c>
      <c r="D2119" s="83" t="s">
        <v>1372</v>
      </c>
      <c r="E2119" s="83">
        <v>55.04</v>
      </c>
      <c r="F2119" s="83">
        <v>55.04</v>
      </c>
    </row>
    <row r="2120" spans="1:6" hidden="1" x14ac:dyDescent="0.25">
      <c r="A2120" t="s">
        <v>14</v>
      </c>
      <c r="B2120" s="83">
        <v>43607</v>
      </c>
      <c r="C2120" t="s">
        <v>1977</v>
      </c>
      <c r="D2120" s="83" t="s">
        <v>1372</v>
      </c>
      <c r="E2120" s="83">
        <v>104.11</v>
      </c>
      <c r="F2120" s="83">
        <v>104.11</v>
      </c>
    </row>
    <row r="2121" spans="1:6" hidden="1" x14ac:dyDescent="0.25">
      <c r="A2121" t="s">
        <v>14</v>
      </c>
      <c r="B2121" s="83">
        <v>3080</v>
      </c>
      <c r="C2121" t="s">
        <v>1978</v>
      </c>
      <c r="D2121" s="83" t="s">
        <v>1372</v>
      </c>
      <c r="E2121" s="83">
        <v>70</v>
      </c>
      <c r="F2121" s="83">
        <v>70</v>
      </c>
    </row>
    <row r="2122" spans="1:6" hidden="1" x14ac:dyDescent="0.25">
      <c r="A2122" t="s">
        <v>14</v>
      </c>
      <c r="B2122" s="83">
        <v>3081</v>
      </c>
      <c r="C2122" t="s">
        <v>1979</v>
      </c>
      <c r="D2122" s="83" t="s">
        <v>1372</v>
      </c>
      <c r="E2122" s="83">
        <v>138.49</v>
      </c>
      <c r="F2122" s="83">
        <v>138.49</v>
      </c>
    </row>
    <row r="2123" spans="1:6" hidden="1" x14ac:dyDescent="0.25">
      <c r="A2123" t="s">
        <v>14</v>
      </c>
      <c r="B2123" s="83">
        <v>3090</v>
      </c>
      <c r="C2123" t="s">
        <v>1980</v>
      </c>
      <c r="D2123" s="83" t="s">
        <v>1372</v>
      </c>
      <c r="E2123" s="83">
        <v>62.48</v>
      </c>
      <c r="F2123" s="83">
        <v>62.48</v>
      </c>
    </row>
    <row r="2124" spans="1:6" hidden="1" x14ac:dyDescent="0.25">
      <c r="A2124" t="s">
        <v>14</v>
      </c>
      <c r="B2124" s="83">
        <v>43611</v>
      </c>
      <c r="C2124" t="s">
        <v>1981</v>
      </c>
      <c r="D2124" s="83" t="s">
        <v>1372</v>
      </c>
      <c r="E2124" s="83">
        <v>103.68</v>
      </c>
      <c r="F2124" s="83">
        <v>103.68</v>
      </c>
    </row>
    <row r="2125" spans="1:6" hidden="1" x14ac:dyDescent="0.25">
      <c r="A2125" t="s">
        <v>14</v>
      </c>
      <c r="B2125" s="83">
        <v>3103</v>
      </c>
      <c r="C2125" t="s">
        <v>1982</v>
      </c>
      <c r="D2125" s="83" t="s">
        <v>16</v>
      </c>
      <c r="E2125" s="83">
        <v>51.8</v>
      </c>
      <c r="F2125" s="83">
        <v>51.8</v>
      </c>
    </row>
    <row r="2126" spans="1:6" hidden="1" x14ac:dyDescent="0.25">
      <c r="A2126" t="s">
        <v>14</v>
      </c>
      <c r="B2126" s="83">
        <v>3097</v>
      </c>
      <c r="C2126" t="s">
        <v>1983</v>
      </c>
      <c r="D2126" s="83" t="s">
        <v>1372</v>
      </c>
      <c r="E2126" s="83">
        <v>78.37</v>
      </c>
      <c r="F2126" s="83">
        <v>78.37</v>
      </c>
    </row>
    <row r="2127" spans="1:6" hidden="1" x14ac:dyDescent="0.25">
      <c r="A2127" t="s">
        <v>14</v>
      </c>
      <c r="B2127" s="83">
        <v>3099</v>
      </c>
      <c r="C2127" t="s">
        <v>1984</v>
      </c>
      <c r="D2127" s="83" t="s">
        <v>1372</v>
      </c>
      <c r="E2127" s="83">
        <v>125.49</v>
      </c>
      <c r="F2127" s="83">
        <v>125.49</v>
      </c>
    </row>
    <row r="2128" spans="1:6" hidden="1" x14ac:dyDescent="0.25">
      <c r="A2128" t="s">
        <v>14</v>
      </c>
      <c r="B2128" s="83">
        <v>38151</v>
      </c>
      <c r="C2128" t="s">
        <v>1985</v>
      </c>
      <c r="D2128" s="83" t="s">
        <v>1372</v>
      </c>
      <c r="E2128" s="83">
        <v>90.98</v>
      </c>
      <c r="F2128" s="83">
        <v>90.98</v>
      </c>
    </row>
    <row r="2129" spans="1:6" hidden="1" x14ac:dyDescent="0.25">
      <c r="A2129" t="s">
        <v>14</v>
      </c>
      <c r="B2129" s="83">
        <v>38152</v>
      </c>
      <c r="C2129" t="s">
        <v>1986</v>
      </c>
      <c r="D2129" s="83" t="s">
        <v>1372</v>
      </c>
      <c r="E2129" s="83">
        <v>146.76</v>
      </c>
      <c r="F2129" s="83">
        <v>146.76</v>
      </c>
    </row>
    <row r="2130" spans="1:6" hidden="1" x14ac:dyDescent="0.25">
      <c r="A2130" t="s">
        <v>14</v>
      </c>
      <c r="B2130" s="83">
        <v>43610</v>
      </c>
      <c r="C2130" t="s">
        <v>1987</v>
      </c>
      <c r="D2130" s="83" t="s">
        <v>1372</v>
      </c>
      <c r="E2130" s="83">
        <v>77.760000000000005</v>
      </c>
      <c r="F2130" s="83">
        <v>77.760000000000005</v>
      </c>
    </row>
    <row r="2131" spans="1:6" hidden="1" x14ac:dyDescent="0.25">
      <c r="A2131" t="s">
        <v>14</v>
      </c>
      <c r="B2131" s="83">
        <v>3093</v>
      </c>
      <c r="C2131" t="s">
        <v>1988</v>
      </c>
      <c r="D2131" s="83" t="s">
        <v>1372</v>
      </c>
      <c r="E2131" s="83">
        <v>125.49</v>
      </c>
      <c r="F2131" s="83">
        <v>125.49</v>
      </c>
    </row>
    <row r="2132" spans="1:6" hidden="1" x14ac:dyDescent="0.25">
      <c r="A2132" t="s">
        <v>14</v>
      </c>
      <c r="B2132" s="83">
        <v>38165</v>
      </c>
      <c r="C2132" t="s">
        <v>1989</v>
      </c>
      <c r="D2132" s="83" t="s">
        <v>1372</v>
      </c>
      <c r="E2132" s="83">
        <v>77.25</v>
      </c>
      <c r="F2132" s="83">
        <v>77.25</v>
      </c>
    </row>
    <row r="2133" spans="1:6" hidden="1" x14ac:dyDescent="0.25">
      <c r="A2133" t="s">
        <v>14</v>
      </c>
      <c r="B2133" s="83">
        <v>38177</v>
      </c>
      <c r="C2133" t="s">
        <v>1990</v>
      </c>
      <c r="D2133" s="83" t="s">
        <v>16</v>
      </c>
      <c r="E2133" s="83">
        <v>22.95</v>
      </c>
      <c r="F2133" s="83">
        <v>22.95</v>
      </c>
    </row>
    <row r="2134" spans="1:6" hidden="1" x14ac:dyDescent="0.25">
      <c r="A2134" t="s">
        <v>14</v>
      </c>
      <c r="B2134" s="83">
        <v>11458</v>
      </c>
      <c r="C2134" t="s">
        <v>1991</v>
      </c>
      <c r="D2134" s="83" t="s">
        <v>16</v>
      </c>
      <c r="E2134" s="83">
        <v>27.4</v>
      </c>
      <c r="F2134" s="83">
        <v>27.4</v>
      </c>
    </row>
    <row r="2135" spans="1:6" hidden="1" x14ac:dyDescent="0.25">
      <c r="A2135" t="s">
        <v>14</v>
      </c>
      <c r="B2135" s="83">
        <v>3108</v>
      </c>
      <c r="C2135" t="s">
        <v>1992</v>
      </c>
      <c r="D2135" s="83" t="s">
        <v>16</v>
      </c>
      <c r="E2135" s="83">
        <v>116.5</v>
      </c>
      <c r="F2135" s="83">
        <v>116.5</v>
      </c>
    </row>
    <row r="2136" spans="1:6" hidden="1" x14ac:dyDescent="0.25">
      <c r="A2136" t="s">
        <v>14</v>
      </c>
      <c r="B2136" s="83">
        <v>3105</v>
      </c>
      <c r="C2136" t="s">
        <v>1993</v>
      </c>
      <c r="D2136" s="83" t="s">
        <v>16</v>
      </c>
      <c r="E2136" s="83">
        <v>152.37</v>
      </c>
      <c r="F2136" s="83">
        <v>152.37</v>
      </c>
    </row>
    <row r="2137" spans="1:6" hidden="1" x14ac:dyDescent="0.25">
      <c r="A2137" t="s">
        <v>14</v>
      </c>
      <c r="B2137" s="83">
        <v>38178</v>
      </c>
      <c r="C2137" t="s">
        <v>1994</v>
      </c>
      <c r="D2137" s="83" t="s">
        <v>16</v>
      </c>
      <c r="E2137" s="83">
        <v>25.25</v>
      </c>
      <c r="F2137" s="83">
        <v>25.25</v>
      </c>
    </row>
    <row r="2138" spans="1:6" hidden="1" x14ac:dyDescent="0.25">
      <c r="A2138" t="s">
        <v>14</v>
      </c>
      <c r="B2138" s="83">
        <v>43575</v>
      </c>
      <c r="C2138" t="s">
        <v>1995</v>
      </c>
      <c r="D2138" s="83" t="s">
        <v>16</v>
      </c>
      <c r="E2138" s="83">
        <v>54.72</v>
      </c>
      <c r="F2138" s="83">
        <v>54.72</v>
      </c>
    </row>
    <row r="2139" spans="1:6" hidden="1" x14ac:dyDescent="0.25">
      <c r="A2139" t="s">
        <v>14</v>
      </c>
      <c r="B2139" s="83">
        <v>43577</v>
      </c>
      <c r="C2139" t="s">
        <v>1996</v>
      </c>
      <c r="D2139" s="83" t="s">
        <v>16</v>
      </c>
      <c r="E2139" s="83">
        <v>95.14</v>
      </c>
      <c r="F2139" s="83">
        <v>95.14</v>
      </c>
    </row>
    <row r="2140" spans="1:6" hidden="1" x14ac:dyDescent="0.25">
      <c r="A2140" t="s">
        <v>14</v>
      </c>
      <c r="B2140" s="83">
        <v>43458</v>
      </c>
      <c r="C2140" t="s">
        <v>1997</v>
      </c>
      <c r="D2140" s="83" t="s">
        <v>164</v>
      </c>
      <c r="E2140" s="83">
        <v>0.06</v>
      </c>
      <c r="F2140" s="83">
        <v>0.06</v>
      </c>
    </row>
    <row r="2141" spans="1:6" hidden="1" x14ac:dyDescent="0.25">
      <c r="A2141" t="s">
        <v>14</v>
      </c>
      <c r="B2141" s="83">
        <v>43470</v>
      </c>
      <c r="C2141" t="s">
        <v>1998</v>
      </c>
      <c r="D2141" s="83" t="s">
        <v>166</v>
      </c>
      <c r="E2141" s="83">
        <v>11.14</v>
      </c>
      <c r="F2141" s="83">
        <v>11.14</v>
      </c>
    </row>
    <row r="2142" spans="1:6" hidden="1" x14ac:dyDescent="0.25">
      <c r="A2142" t="s">
        <v>14</v>
      </c>
      <c r="B2142" s="83">
        <v>43459</v>
      </c>
      <c r="C2142" t="s">
        <v>1999</v>
      </c>
      <c r="D2142" s="83" t="s">
        <v>164</v>
      </c>
      <c r="E2142" s="83">
        <v>0.44</v>
      </c>
      <c r="F2142" s="83">
        <v>0.44</v>
      </c>
    </row>
    <row r="2143" spans="1:6" hidden="1" x14ac:dyDescent="0.25">
      <c r="A2143" t="s">
        <v>14</v>
      </c>
      <c r="B2143" s="83">
        <v>43471</v>
      </c>
      <c r="C2143" t="s">
        <v>2000</v>
      </c>
      <c r="D2143" s="83" t="s">
        <v>166</v>
      </c>
      <c r="E2143" s="83">
        <v>82.31</v>
      </c>
      <c r="F2143" s="83">
        <v>82.31</v>
      </c>
    </row>
    <row r="2144" spans="1:6" hidden="1" x14ac:dyDescent="0.25">
      <c r="A2144" t="s">
        <v>14</v>
      </c>
      <c r="B2144" s="83">
        <v>43460</v>
      </c>
      <c r="C2144" t="s">
        <v>2001</v>
      </c>
      <c r="D2144" s="83" t="s">
        <v>164</v>
      </c>
      <c r="E2144" s="83">
        <v>0.86</v>
      </c>
      <c r="F2144" s="83">
        <v>0.86</v>
      </c>
    </row>
    <row r="2145" spans="1:6" hidden="1" x14ac:dyDescent="0.25">
      <c r="A2145" t="s">
        <v>14</v>
      </c>
      <c r="B2145" s="83">
        <v>43472</v>
      </c>
      <c r="C2145" t="s">
        <v>2002</v>
      </c>
      <c r="D2145" s="83" t="s">
        <v>166</v>
      </c>
      <c r="E2145" s="83">
        <v>161.72999999999999</v>
      </c>
      <c r="F2145" s="83">
        <v>161.72999999999999</v>
      </c>
    </row>
    <row r="2146" spans="1:6" hidden="1" x14ac:dyDescent="0.25">
      <c r="A2146" t="s">
        <v>14</v>
      </c>
      <c r="B2146" s="83">
        <v>43461</v>
      </c>
      <c r="C2146" t="s">
        <v>2003</v>
      </c>
      <c r="D2146" s="83" t="s">
        <v>164</v>
      </c>
      <c r="E2146" s="83">
        <v>0.31</v>
      </c>
      <c r="F2146" s="83">
        <v>0.31</v>
      </c>
    </row>
    <row r="2147" spans="1:6" hidden="1" x14ac:dyDescent="0.25">
      <c r="A2147" t="s">
        <v>14</v>
      </c>
      <c r="B2147" s="83">
        <v>43473</v>
      </c>
      <c r="C2147" t="s">
        <v>2004</v>
      </c>
      <c r="D2147" s="83" t="s">
        <v>166</v>
      </c>
      <c r="E2147" s="83">
        <v>59.01</v>
      </c>
      <c r="F2147" s="83">
        <v>59.01</v>
      </c>
    </row>
    <row r="2148" spans="1:6" hidden="1" x14ac:dyDescent="0.25">
      <c r="A2148" t="s">
        <v>14</v>
      </c>
      <c r="B2148" s="83">
        <v>43463</v>
      </c>
      <c r="C2148" t="s">
        <v>2005</v>
      </c>
      <c r="D2148" s="83" t="s">
        <v>164</v>
      </c>
      <c r="E2148" s="83">
        <v>0.08</v>
      </c>
      <c r="F2148" s="83">
        <v>0.08</v>
      </c>
    </row>
    <row r="2149" spans="1:6" hidden="1" x14ac:dyDescent="0.25">
      <c r="A2149" t="s">
        <v>14</v>
      </c>
      <c r="B2149" s="83">
        <v>43475</v>
      </c>
      <c r="C2149" t="s">
        <v>2006</v>
      </c>
      <c r="D2149" s="83" t="s">
        <v>166</v>
      </c>
      <c r="E2149" s="83">
        <v>15.46</v>
      </c>
      <c r="F2149" s="83">
        <v>15.46</v>
      </c>
    </row>
    <row r="2150" spans="1:6" hidden="1" x14ac:dyDescent="0.25">
      <c r="A2150" t="s">
        <v>14</v>
      </c>
      <c r="B2150" s="83">
        <v>43462</v>
      </c>
      <c r="C2150" t="s">
        <v>2007</v>
      </c>
      <c r="D2150" s="83" t="s">
        <v>164</v>
      </c>
      <c r="E2150" s="83">
        <v>0.01</v>
      </c>
      <c r="F2150" s="83">
        <v>0.01</v>
      </c>
    </row>
    <row r="2151" spans="1:6" hidden="1" x14ac:dyDescent="0.25">
      <c r="A2151" t="s">
        <v>14</v>
      </c>
      <c r="B2151" s="83">
        <v>43474</v>
      </c>
      <c r="C2151" t="s">
        <v>2008</v>
      </c>
      <c r="D2151" s="83" t="s">
        <v>166</v>
      </c>
      <c r="E2151" s="83">
        <v>2.35</v>
      </c>
      <c r="F2151" s="83">
        <v>2.35</v>
      </c>
    </row>
    <row r="2152" spans="1:6" hidden="1" x14ac:dyDescent="0.25">
      <c r="A2152" t="s">
        <v>14</v>
      </c>
      <c r="B2152" s="83">
        <v>43464</v>
      </c>
      <c r="C2152" t="s">
        <v>2009</v>
      </c>
      <c r="D2152" s="83" t="s">
        <v>164</v>
      </c>
      <c r="E2152" s="83">
        <v>0.01</v>
      </c>
      <c r="F2152" s="83">
        <v>0.01</v>
      </c>
    </row>
    <row r="2153" spans="1:6" hidden="1" x14ac:dyDescent="0.25">
      <c r="A2153" t="s">
        <v>14</v>
      </c>
      <c r="B2153" s="83">
        <v>43476</v>
      </c>
      <c r="C2153" t="s">
        <v>2010</v>
      </c>
      <c r="D2153" s="83" t="s">
        <v>166</v>
      </c>
      <c r="E2153" s="83">
        <v>0.01</v>
      </c>
      <c r="F2153" s="83">
        <v>0.01</v>
      </c>
    </row>
    <row r="2154" spans="1:6" hidden="1" x14ac:dyDescent="0.25">
      <c r="A2154" t="s">
        <v>14</v>
      </c>
      <c r="B2154" s="83">
        <v>43465</v>
      </c>
      <c r="C2154" t="s">
        <v>2011</v>
      </c>
      <c r="D2154" s="83" t="s">
        <v>164</v>
      </c>
      <c r="E2154" s="83">
        <v>0.78</v>
      </c>
      <c r="F2154" s="83">
        <v>0.78</v>
      </c>
    </row>
    <row r="2155" spans="1:6" hidden="1" x14ac:dyDescent="0.25">
      <c r="A2155" t="s">
        <v>14</v>
      </c>
      <c r="B2155" s="83">
        <v>43477</v>
      </c>
      <c r="C2155" t="s">
        <v>2012</v>
      </c>
      <c r="D2155" s="83" t="s">
        <v>166</v>
      </c>
      <c r="E2155" s="83">
        <v>147.87</v>
      </c>
      <c r="F2155" s="83">
        <v>147.87</v>
      </c>
    </row>
    <row r="2156" spans="1:6" hidden="1" x14ac:dyDescent="0.25">
      <c r="A2156" t="s">
        <v>14</v>
      </c>
      <c r="B2156" s="83">
        <v>43466</v>
      </c>
      <c r="C2156" t="s">
        <v>2013</v>
      </c>
      <c r="D2156" s="83" t="s">
        <v>164</v>
      </c>
      <c r="E2156" s="83">
        <v>2.0499999999999998</v>
      </c>
      <c r="F2156" s="83">
        <v>2.0499999999999998</v>
      </c>
    </row>
    <row r="2157" spans="1:6" hidden="1" x14ac:dyDescent="0.25">
      <c r="A2157" t="s">
        <v>14</v>
      </c>
      <c r="B2157" s="83">
        <v>43478</v>
      </c>
      <c r="C2157" t="s">
        <v>2014</v>
      </c>
      <c r="D2157" s="83" t="s">
        <v>166</v>
      </c>
      <c r="E2157" s="83">
        <v>387.36</v>
      </c>
      <c r="F2157" s="83">
        <v>387.36</v>
      </c>
    </row>
    <row r="2158" spans="1:6" hidden="1" x14ac:dyDescent="0.25">
      <c r="A2158" t="s">
        <v>14</v>
      </c>
      <c r="B2158" s="83">
        <v>43467</v>
      </c>
      <c r="C2158" t="s">
        <v>2015</v>
      </c>
      <c r="D2158" s="83" t="s">
        <v>164</v>
      </c>
      <c r="E2158" s="83">
        <v>0.61</v>
      </c>
      <c r="F2158" s="83">
        <v>0.61</v>
      </c>
    </row>
    <row r="2159" spans="1:6" hidden="1" x14ac:dyDescent="0.25">
      <c r="A2159" t="s">
        <v>14</v>
      </c>
      <c r="B2159" s="83">
        <v>43479</v>
      </c>
      <c r="C2159" t="s">
        <v>2016</v>
      </c>
      <c r="D2159" s="83" t="s">
        <v>166</v>
      </c>
      <c r="E2159" s="83">
        <v>114.77</v>
      </c>
      <c r="F2159" s="83">
        <v>114.77</v>
      </c>
    </row>
    <row r="2160" spans="1:6" hidden="1" x14ac:dyDescent="0.25">
      <c r="A2160" t="s">
        <v>14</v>
      </c>
      <c r="B2160" s="83">
        <v>43468</v>
      </c>
      <c r="C2160" t="s">
        <v>2017</v>
      </c>
      <c r="D2160" s="83" t="s">
        <v>164</v>
      </c>
      <c r="E2160" s="83">
        <v>1.21</v>
      </c>
      <c r="F2160" s="83">
        <v>1.21</v>
      </c>
    </row>
    <row r="2161" spans="1:6" hidden="1" x14ac:dyDescent="0.25">
      <c r="A2161" t="s">
        <v>14</v>
      </c>
      <c r="B2161" s="83">
        <v>43480</v>
      </c>
      <c r="C2161" t="s">
        <v>2018</v>
      </c>
      <c r="D2161" s="83" t="s">
        <v>166</v>
      </c>
      <c r="E2161" s="83">
        <v>228.92</v>
      </c>
      <c r="F2161" s="83">
        <v>228.92</v>
      </c>
    </row>
    <row r="2162" spans="1:6" hidden="1" x14ac:dyDescent="0.25">
      <c r="A2162" t="s">
        <v>14</v>
      </c>
      <c r="B2162" s="83">
        <v>43469</v>
      </c>
      <c r="C2162" t="s">
        <v>2019</v>
      </c>
      <c r="D2162" s="83" t="s">
        <v>164</v>
      </c>
      <c r="E2162" s="83">
        <v>0.05</v>
      </c>
      <c r="F2162" s="83">
        <v>0.05</v>
      </c>
    </row>
    <row r="2163" spans="1:6" hidden="1" x14ac:dyDescent="0.25">
      <c r="A2163" t="s">
        <v>14</v>
      </c>
      <c r="B2163" s="83">
        <v>43481</v>
      </c>
      <c r="C2163" t="s">
        <v>2020</v>
      </c>
      <c r="D2163" s="83" t="s">
        <v>166</v>
      </c>
      <c r="E2163" s="83">
        <v>9.89</v>
      </c>
      <c r="F2163" s="83">
        <v>9.89</v>
      </c>
    </row>
    <row r="2164" spans="1:6" hidden="1" x14ac:dyDescent="0.25">
      <c r="A2164" t="s">
        <v>14</v>
      </c>
      <c r="B2164" s="83">
        <v>45204</v>
      </c>
      <c r="C2164" t="s">
        <v>28381</v>
      </c>
      <c r="D2164" s="83" t="s">
        <v>16</v>
      </c>
      <c r="E2164" s="83">
        <v>51.84</v>
      </c>
      <c r="F2164" s="83">
        <v>51.84</v>
      </c>
    </row>
    <row r="2165" spans="1:6" hidden="1" x14ac:dyDescent="0.25">
      <c r="A2165" t="s">
        <v>14</v>
      </c>
      <c r="B2165" s="83">
        <v>3119</v>
      </c>
      <c r="C2165" t="s">
        <v>2021</v>
      </c>
      <c r="D2165" s="83" t="s">
        <v>16</v>
      </c>
      <c r="E2165" s="83">
        <v>2.96</v>
      </c>
      <c r="F2165" s="83">
        <v>2.96</v>
      </c>
    </row>
    <row r="2166" spans="1:6" hidden="1" x14ac:dyDescent="0.25">
      <c r="A2166" t="s">
        <v>14</v>
      </c>
      <c r="B2166" s="83">
        <v>3122</v>
      </c>
      <c r="C2166" t="s">
        <v>2022</v>
      </c>
      <c r="D2166" s="83" t="s">
        <v>16</v>
      </c>
      <c r="E2166" s="83">
        <v>6.03</v>
      </c>
      <c r="F2166" s="83">
        <v>6.03</v>
      </c>
    </row>
    <row r="2167" spans="1:6" hidden="1" x14ac:dyDescent="0.25">
      <c r="A2167" t="s">
        <v>14</v>
      </c>
      <c r="B2167" s="83">
        <v>3121</v>
      </c>
      <c r="C2167" t="s">
        <v>2023</v>
      </c>
      <c r="D2167" s="83" t="s">
        <v>16</v>
      </c>
      <c r="E2167" s="83">
        <v>6.84</v>
      </c>
      <c r="F2167" s="83">
        <v>6.84</v>
      </c>
    </row>
    <row r="2168" spans="1:6" hidden="1" x14ac:dyDescent="0.25">
      <c r="A2168" t="s">
        <v>14</v>
      </c>
      <c r="B2168" s="83">
        <v>3120</v>
      </c>
      <c r="C2168" t="s">
        <v>2024</v>
      </c>
      <c r="D2168" s="83" t="s">
        <v>16</v>
      </c>
      <c r="E2168" s="83">
        <v>12.97</v>
      </c>
      <c r="F2168" s="83">
        <v>12.97</v>
      </c>
    </row>
    <row r="2169" spans="1:6" hidden="1" x14ac:dyDescent="0.25">
      <c r="A2169" t="s">
        <v>14</v>
      </c>
      <c r="B2169" s="83">
        <v>11455</v>
      </c>
      <c r="C2169" t="s">
        <v>2025</v>
      </c>
      <c r="D2169" s="83" t="s">
        <v>16</v>
      </c>
      <c r="E2169" s="83">
        <v>18.760000000000002</v>
      </c>
      <c r="F2169" s="83">
        <v>18.760000000000002</v>
      </c>
    </row>
    <row r="2170" spans="1:6" hidden="1" x14ac:dyDescent="0.25">
      <c r="A2170" t="s">
        <v>14</v>
      </c>
      <c r="B2170" s="83">
        <v>11456</v>
      </c>
      <c r="C2170" t="s">
        <v>2026</v>
      </c>
      <c r="D2170" s="83" t="s">
        <v>16</v>
      </c>
      <c r="E2170" s="83">
        <v>22.42</v>
      </c>
      <c r="F2170" s="83">
        <v>22.42</v>
      </c>
    </row>
    <row r="2171" spans="1:6" hidden="1" x14ac:dyDescent="0.25">
      <c r="A2171" t="s">
        <v>14</v>
      </c>
      <c r="B2171" s="83">
        <v>3107</v>
      </c>
      <c r="C2171" t="s">
        <v>2027</v>
      </c>
      <c r="D2171" s="83" t="s">
        <v>16</v>
      </c>
      <c r="E2171" s="83">
        <v>9.4600000000000009</v>
      </c>
      <c r="F2171" s="83">
        <v>9.4600000000000009</v>
      </c>
    </row>
    <row r="2172" spans="1:6" hidden="1" x14ac:dyDescent="0.25">
      <c r="A2172" t="s">
        <v>14</v>
      </c>
      <c r="B2172" s="83">
        <v>43583</v>
      </c>
      <c r="C2172" t="s">
        <v>2028</v>
      </c>
      <c r="D2172" s="83" t="s">
        <v>16</v>
      </c>
      <c r="E2172" s="83">
        <v>10.67</v>
      </c>
      <c r="F2172" s="83">
        <v>10.67</v>
      </c>
    </row>
    <row r="2173" spans="1:6" hidden="1" x14ac:dyDescent="0.25">
      <c r="A2173" t="s">
        <v>14</v>
      </c>
      <c r="B2173" s="83">
        <v>43586</v>
      </c>
      <c r="C2173" t="s">
        <v>2029</v>
      </c>
      <c r="D2173" s="83" t="s">
        <v>16</v>
      </c>
      <c r="E2173" s="83">
        <v>10.93</v>
      </c>
      <c r="F2173" s="83">
        <v>10.93</v>
      </c>
    </row>
    <row r="2174" spans="1:6" hidden="1" x14ac:dyDescent="0.25">
      <c r="A2174" t="s">
        <v>14</v>
      </c>
      <c r="B2174" s="83">
        <v>11461</v>
      </c>
      <c r="C2174" t="s">
        <v>2030</v>
      </c>
      <c r="D2174" s="83" t="s">
        <v>16</v>
      </c>
      <c r="E2174" s="83">
        <v>11.91</v>
      </c>
      <c r="F2174" s="83">
        <v>11.91</v>
      </c>
    </row>
    <row r="2175" spans="1:6" hidden="1" x14ac:dyDescent="0.25">
      <c r="A2175" t="s">
        <v>14</v>
      </c>
      <c r="B2175" s="83">
        <v>43587</v>
      </c>
      <c r="C2175" t="s">
        <v>2031</v>
      </c>
      <c r="D2175" s="83" t="s">
        <v>16</v>
      </c>
      <c r="E2175" s="83">
        <v>13.75</v>
      </c>
      <c r="F2175" s="83">
        <v>13.75</v>
      </c>
    </row>
    <row r="2176" spans="1:6" hidden="1" x14ac:dyDescent="0.25">
      <c r="A2176" t="s">
        <v>14</v>
      </c>
      <c r="B2176" s="83">
        <v>3106</v>
      </c>
      <c r="C2176" t="s">
        <v>2032</v>
      </c>
      <c r="D2176" s="83" t="s">
        <v>16</v>
      </c>
      <c r="E2176" s="83">
        <v>17.440000000000001</v>
      </c>
      <c r="F2176" s="83">
        <v>17.440000000000001</v>
      </c>
    </row>
    <row r="2177" spans="1:6" hidden="1" x14ac:dyDescent="0.25">
      <c r="A2177" t="s">
        <v>14</v>
      </c>
      <c r="B2177" s="83">
        <v>44539</v>
      </c>
      <c r="C2177" t="s">
        <v>28382</v>
      </c>
      <c r="D2177" s="83" t="s">
        <v>64</v>
      </c>
      <c r="E2177" s="83">
        <v>3.12</v>
      </c>
      <c r="F2177" s="83">
        <v>3.12</v>
      </c>
    </row>
    <row r="2178" spans="1:6" hidden="1" x14ac:dyDescent="0.25">
      <c r="A2178" t="s">
        <v>14</v>
      </c>
      <c r="B2178" s="83">
        <v>3123</v>
      </c>
      <c r="C2178" t="s">
        <v>2033</v>
      </c>
      <c r="D2178" s="83" t="s">
        <v>64</v>
      </c>
      <c r="E2178" s="83">
        <v>2.91</v>
      </c>
      <c r="F2178" s="83">
        <v>2.91</v>
      </c>
    </row>
    <row r="2179" spans="1:6" hidden="1" x14ac:dyDescent="0.25">
      <c r="A2179" t="s">
        <v>14</v>
      </c>
      <c r="B2179" s="83">
        <v>38125</v>
      </c>
      <c r="C2179" t="s">
        <v>2034</v>
      </c>
      <c r="D2179" s="83" t="s">
        <v>64</v>
      </c>
      <c r="E2179" s="83">
        <v>1.43</v>
      </c>
      <c r="F2179" s="83">
        <v>1.43</v>
      </c>
    </row>
    <row r="2180" spans="1:6" hidden="1" x14ac:dyDescent="0.25">
      <c r="A2180" t="s">
        <v>14</v>
      </c>
      <c r="B2180" s="83">
        <v>39014</v>
      </c>
      <c r="C2180" t="s">
        <v>2035</v>
      </c>
      <c r="D2180" s="83" t="s">
        <v>64</v>
      </c>
      <c r="E2180" s="83">
        <v>8.17</v>
      </c>
      <c r="F2180" s="83">
        <v>8.17</v>
      </c>
    </row>
    <row r="2181" spans="1:6" hidden="1" x14ac:dyDescent="0.25">
      <c r="A2181" t="s">
        <v>14</v>
      </c>
      <c r="B2181" s="83">
        <v>39365</v>
      </c>
      <c r="C2181" t="s">
        <v>2036</v>
      </c>
      <c r="D2181" s="83" t="s">
        <v>16</v>
      </c>
      <c r="E2181" s="83">
        <v>2105.5300000000002</v>
      </c>
      <c r="F2181" s="83">
        <v>2105.5300000000002</v>
      </c>
    </row>
    <row r="2182" spans="1:6" hidden="1" x14ac:dyDescent="0.25">
      <c r="A2182" t="s">
        <v>14</v>
      </c>
      <c r="B2182" s="83">
        <v>39366</v>
      </c>
      <c r="C2182" t="s">
        <v>2037</v>
      </c>
      <c r="D2182" s="83" t="s">
        <v>16</v>
      </c>
      <c r="E2182" s="83">
        <v>3194.43</v>
      </c>
      <c r="F2182" s="83">
        <v>3194.43</v>
      </c>
    </row>
    <row r="2183" spans="1:6" hidden="1" x14ac:dyDescent="0.25">
      <c r="A2183" t="s">
        <v>14</v>
      </c>
      <c r="B2183" s="83">
        <v>39367</v>
      </c>
      <c r="C2183" t="s">
        <v>2038</v>
      </c>
      <c r="D2183" s="83" t="s">
        <v>16</v>
      </c>
      <c r="E2183" s="83">
        <v>5473.45</v>
      </c>
      <c r="F2183" s="83">
        <v>5473.45</v>
      </c>
    </row>
    <row r="2184" spans="1:6" hidden="1" x14ac:dyDescent="0.25">
      <c r="A2184" t="s">
        <v>14</v>
      </c>
      <c r="B2184" s="83">
        <v>45263</v>
      </c>
      <c r="C2184" t="s">
        <v>28383</v>
      </c>
      <c r="D2184" s="83" t="s">
        <v>16</v>
      </c>
      <c r="E2184" s="83">
        <v>17.22</v>
      </c>
      <c r="F2184" s="83">
        <v>17.22</v>
      </c>
    </row>
    <row r="2185" spans="1:6" hidden="1" x14ac:dyDescent="0.25">
      <c r="A2185" t="s">
        <v>14</v>
      </c>
      <c r="B2185" s="83">
        <v>37394</v>
      </c>
      <c r="C2185" t="s">
        <v>2039</v>
      </c>
      <c r="D2185" s="83" t="s">
        <v>2040</v>
      </c>
      <c r="E2185" s="83">
        <v>93.28</v>
      </c>
      <c r="F2185" s="83">
        <v>93.28</v>
      </c>
    </row>
    <row r="2186" spans="1:6" hidden="1" x14ac:dyDescent="0.25">
      <c r="A2186" t="s">
        <v>14</v>
      </c>
      <c r="B2186" s="83">
        <v>14146</v>
      </c>
      <c r="C2186" t="s">
        <v>2041</v>
      </c>
      <c r="D2186" s="83" t="s">
        <v>2040</v>
      </c>
      <c r="E2186" s="83">
        <v>150</v>
      </c>
      <c r="F2186" s="83">
        <v>150</v>
      </c>
    </row>
    <row r="2187" spans="1:6" hidden="1" x14ac:dyDescent="0.25">
      <c r="A2187" t="s">
        <v>14</v>
      </c>
      <c r="B2187" s="83">
        <v>938</v>
      </c>
      <c r="C2187" t="s">
        <v>2042</v>
      </c>
      <c r="D2187" s="83" t="s">
        <v>60</v>
      </c>
      <c r="E2187" s="83">
        <v>1.65</v>
      </c>
      <c r="F2187" s="83">
        <v>1.65</v>
      </c>
    </row>
    <row r="2188" spans="1:6" hidden="1" x14ac:dyDescent="0.25">
      <c r="A2188" t="s">
        <v>14</v>
      </c>
      <c r="B2188" s="83">
        <v>937</v>
      </c>
      <c r="C2188" t="s">
        <v>2043</v>
      </c>
      <c r="D2188" s="83" t="s">
        <v>60</v>
      </c>
      <c r="E2188" s="83">
        <v>9.61</v>
      </c>
      <c r="F2188" s="83">
        <v>9.61</v>
      </c>
    </row>
    <row r="2189" spans="1:6" hidden="1" x14ac:dyDescent="0.25">
      <c r="A2189" t="s">
        <v>14</v>
      </c>
      <c r="B2189" s="83">
        <v>939</v>
      </c>
      <c r="C2189" t="s">
        <v>2044</v>
      </c>
      <c r="D2189" s="83" t="s">
        <v>60</v>
      </c>
      <c r="E2189" s="83">
        <v>2.67</v>
      </c>
      <c r="F2189" s="83">
        <v>2.67</v>
      </c>
    </row>
    <row r="2190" spans="1:6" hidden="1" x14ac:dyDescent="0.25">
      <c r="A2190" t="s">
        <v>14</v>
      </c>
      <c r="B2190" s="83">
        <v>944</v>
      </c>
      <c r="C2190" t="s">
        <v>2045</v>
      </c>
      <c r="D2190" s="83" t="s">
        <v>60</v>
      </c>
      <c r="E2190" s="83">
        <v>4.21</v>
      </c>
      <c r="F2190" s="83">
        <v>4.21</v>
      </c>
    </row>
    <row r="2191" spans="1:6" hidden="1" x14ac:dyDescent="0.25">
      <c r="A2191" t="s">
        <v>14</v>
      </c>
      <c r="B2191" s="83">
        <v>940</v>
      </c>
      <c r="C2191" t="s">
        <v>2046</v>
      </c>
      <c r="D2191" s="83" t="s">
        <v>60</v>
      </c>
      <c r="E2191" s="83">
        <v>6.08</v>
      </c>
      <c r="F2191" s="83">
        <v>6.08</v>
      </c>
    </row>
    <row r="2192" spans="1:6" hidden="1" x14ac:dyDescent="0.25">
      <c r="A2192" t="s">
        <v>14</v>
      </c>
      <c r="B2192" s="83">
        <v>44397</v>
      </c>
      <c r="C2192" t="s">
        <v>2047</v>
      </c>
      <c r="D2192" s="83" t="s">
        <v>60</v>
      </c>
      <c r="E2192" s="83">
        <v>4.25</v>
      </c>
      <c r="F2192" s="83">
        <v>4.25</v>
      </c>
    </row>
    <row r="2193" spans="1:6" hidden="1" x14ac:dyDescent="0.25">
      <c r="A2193" t="s">
        <v>14</v>
      </c>
      <c r="B2193" s="83">
        <v>406</v>
      </c>
      <c r="C2193" t="s">
        <v>2048</v>
      </c>
      <c r="D2193" s="83" t="s">
        <v>16</v>
      </c>
      <c r="E2193" s="83">
        <v>95.63</v>
      </c>
      <c r="F2193" s="83">
        <v>95.63</v>
      </c>
    </row>
    <row r="2194" spans="1:6" hidden="1" x14ac:dyDescent="0.25">
      <c r="A2194" t="s">
        <v>14</v>
      </c>
      <c r="B2194" s="83">
        <v>42529</v>
      </c>
      <c r="C2194" t="s">
        <v>2049</v>
      </c>
      <c r="D2194" s="83" t="s">
        <v>60</v>
      </c>
      <c r="E2194" s="83">
        <v>1.24</v>
      </c>
      <c r="F2194" s="83">
        <v>1.24</v>
      </c>
    </row>
    <row r="2195" spans="1:6" hidden="1" x14ac:dyDescent="0.25">
      <c r="A2195" t="s">
        <v>14</v>
      </c>
      <c r="B2195" s="83">
        <v>39634</v>
      </c>
      <c r="C2195" t="s">
        <v>2050</v>
      </c>
      <c r="D2195" s="83" t="s">
        <v>60</v>
      </c>
      <c r="E2195" s="83">
        <v>7.79</v>
      </c>
      <c r="F2195" s="83">
        <v>7.79</v>
      </c>
    </row>
    <row r="2196" spans="1:6" hidden="1" x14ac:dyDescent="0.25">
      <c r="A2196" t="s">
        <v>14</v>
      </c>
      <c r="B2196" s="83">
        <v>39701</v>
      </c>
      <c r="C2196" t="s">
        <v>2051</v>
      </c>
      <c r="D2196" s="83" t="s">
        <v>16</v>
      </c>
      <c r="E2196" s="83">
        <v>92.34</v>
      </c>
      <c r="F2196" s="83">
        <v>92.34</v>
      </c>
    </row>
    <row r="2197" spans="1:6" hidden="1" x14ac:dyDescent="0.25">
      <c r="A2197" t="s">
        <v>14</v>
      </c>
      <c r="B2197" s="83">
        <v>12815</v>
      </c>
      <c r="C2197" t="s">
        <v>2052</v>
      </c>
      <c r="D2197" s="83" t="s">
        <v>16</v>
      </c>
      <c r="E2197" s="83">
        <v>15.41</v>
      </c>
      <c r="F2197" s="83">
        <v>15.41</v>
      </c>
    </row>
    <row r="2198" spans="1:6" hidden="1" x14ac:dyDescent="0.25">
      <c r="A2198" t="s">
        <v>14</v>
      </c>
      <c r="B2198" s="83">
        <v>39431</v>
      </c>
      <c r="C2198" t="s">
        <v>2053</v>
      </c>
      <c r="D2198" s="83" t="s">
        <v>60</v>
      </c>
      <c r="E2198" s="83">
        <v>0.33</v>
      </c>
      <c r="F2198" s="83">
        <v>0.33</v>
      </c>
    </row>
    <row r="2199" spans="1:6" hidden="1" x14ac:dyDescent="0.25">
      <c r="A2199" t="s">
        <v>14</v>
      </c>
      <c r="B2199" s="83">
        <v>39432</v>
      </c>
      <c r="C2199" t="s">
        <v>2054</v>
      </c>
      <c r="D2199" s="83" t="s">
        <v>60</v>
      </c>
      <c r="E2199" s="83">
        <v>2.91</v>
      </c>
      <c r="F2199" s="83">
        <v>2.91</v>
      </c>
    </row>
    <row r="2200" spans="1:6" hidden="1" x14ac:dyDescent="0.25">
      <c r="A2200" t="s">
        <v>14</v>
      </c>
      <c r="B2200" s="83">
        <v>20111</v>
      </c>
      <c r="C2200" t="s">
        <v>2055</v>
      </c>
      <c r="D2200" s="83" t="s">
        <v>16</v>
      </c>
      <c r="E2200" s="83">
        <v>9.76</v>
      </c>
      <c r="F2200" s="83">
        <v>9.76</v>
      </c>
    </row>
    <row r="2201" spans="1:6" hidden="1" x14ac:dyDescent="0.25">
      <c r="A2201" t="s">
        <v>14</v>
      </c>
      <c r="B2201" s="83">
        <v>21127</v>
      </c>
      <c r="C2201" t="s">
        <v>2056</v>
      </c>
      <c r="D2201" s="83" t="s">
        <v>16</v>
      </c>
      <c r="E2201" s="83">
        <v>3.69</v>
      </c>
      <c r="F2201" s="83">
        <v>3.69</v>
      </c>
    </row>
    <row r="2202" spans="1:6" hidden="1" x14ac:dyDescent="0.25">
      <c r="A2202" t="s">
        <v>14</v>
      </c>
      <c r="B2202" s="83">
        <v>404</v>
      </c>
      <c r="C2202" t="s">
        <v>2057</v>
      </c>
      <c r="D2202" s="83" t="s">
        <v>60</v>
      </c>
      <c r="E2202" s="83">
        <v>1.33</v>
      </c>
      <c r="F2202" s="83">
        <v>1.33</v>
      </c>
    </row>
    <row r="2203" spans="1:6" hidden="1" x14ac:dyDescent="0.25">
      <c r="A2203" t="s">
        <v>14</v>
      </c>
      <c r="B2203" s="83">
        <v>14151</v>
      </c>
      <c r="C2203" t="s">
        <v>2058</v>
      </c>
      <c r="D2203" s="83" t="s">
        <v>16</v>
      </c>
      <c r="E2203" s="83">
        <v>107.81</v>
      </c>
      <c r="F2203" s="83">
        <v>107.81</v>
      </c>
    </row>
    <row r="2204" spans="1:6" hidden="1" x14ac:dyDescent="0.25">
      <c r="A2204" t="s">
        <v>14</v>
      </c>
      <c r="B2204" s="83">
        <v>14153</v>
      </c>
      <c r="C2204" t="s">
        <v>2059</v>
      </c>
      <c r="D2204" s="83" t="s">
        <v>16</v>
      </c>
      <c r="E2204" s="83">
        <v>121.87</v>
      </c>
      <c r="F2204" s="83">
        <v>121.87</v>
      </c>
    </row>
    <row r="2205" spans="1:6" hidden="1" x14ac:dyDescent="0.25">
      <c r="A2205" t="s">
        <v>14</v>
      </c>
      <c r="B2205" s="83">
        <v>14152</v>
      </c>
      <c r="C2205" t="s">
        <v>2060</v>
      </c>
      <c r="D2205" s="83" t="s">
        <v>16</v>
      </c>
      <c r="E2205" s="83">
        <v>93.56</v>
      </c>
      <c r="F2205" s="83">
        <v>93.56</v>
      </c>
    </row>
    <row r="2206" spans="1:6" hidden="1" x14ac:dyDescent="0.25">
      <c r="A2206" t="s">
        <v>14</v>
      </c>
      <c r="B2206" s="83">
        <v>14154</v>
      </c>
      <c r="C2206" t="s">
        <v>2061</v>
      </c>
      <c r="D2206" s="83" t="s">
        <v>16</v>
      </c>
      <c r="E2206" s="83">
        <v>327.45999999999998</v>
      </c>
      <c r="F2206" s="83">
        <v>327.45999999999998</v>
      </c>
    </row>
    <row r="2207" spans="1:6" hidden="1" x14ac:dyDescent="0.25">
      <c r="A2207" t="s">
        <v>14</v>
      </c>
      <c r="B2207" s="83">
        <v>3146</v>
      </c>
      <c r="C2207" t="s">
        <v>2062</v>
      </c>
      <c r="D2207" s="83" t="s">
        <v>16</v>
      </c>
      <c r="E2207" s="83">
        <v>4</v>
      </c>
      <c r="F2207" s="83">
        <v>4</v>
      </c>
    </row>
    <row r="2208" spans="1:6" hidden="1" x14ac:dyDescent="0.25">
      <c r="A2208" t="s">
        <v>14</v>
      </c>
      <c r="B2208" s="83">
        <v>3143</v>
      </c>
      <c r="C2208" t="s">
        <v>28384</v>
      </c>
      <c r="D2208" s="83" t="s">
        <v>16</v>
      </c>
      <c r="E2208" s="83">
        <v>9.1</v>
      </c>
      <c r="F2208" s="83">
        <v>9.1</v>
      </c>
    </row>
    <row r="2209" spans="1:6" hidden="1" x14ac:dyDescent="0.25">
      <c r="A2209" t="s">
        <v>14</v>
      </c>
      <c r="B2209" s="83">
        <v>3148</v>
      </c>
      <c r="C2209" t="s">
        <v>2063</v>
      </c>
      <c r="D2209" s="83" t="s">
        <v>16</v>
      </c>
      <c r="E2209" s="83">
        <v>14.75</v>
      </c>
      <c r="F2209" s="83">
        <v>14.75</v>
      </c>
    </row>
    <row r="2210" spans="1:6" hidden="1" x14ac:dyDescent="0.25">
      <c r="A2210" t="s">
        <v>14</v>
      </c>
      <c r="B2210" s="83">
        <v>4310</v>
      </c>
      <c r="C2210" t="s">
        <v>2064</v>
      </c>
      <c r="D2210" s="83" t="s">
        <v>16</v>
      </c>
      <c r="E2210" s="83">
        <v>3.06</v>
      </c>
      <c r="F2210" s="83">
        <v>3.06</v>
      </c>
    </row>
    <row r="2211" spans="1:6" hidden="1" x14ac:dyDescent="0.25">
      <c r="A2211" t="s">
        <v>14</v>
      </c>
      <c r="B2211" s="83">
        <v>4311</v>
      </c>
      <c r="C2211" t="s">
        <v>2065</v>
      </c>
      <c r="D2211" s="83" t="s">
        <v>16</v>
      </c>
      <c r="E2211" s="83">
        <v>2.15</v>
      </c>
      <c r="F2211" s="83">
        <v>2.15</v>
      </c>
    </row>
    <row r="2212" spans="1:6" hidden="1" x14ac:dyDescent="0.25">
      <c r="A2212" t="s">
        <v>14</v>
      </c>
      <c r="B2212" s="83">
        <v>4312</v>
      </c>
      <c r="C2212" t="s">
        <v>2066</v>
      </c>
      <c r="D2212" s="83" t="s">
        <v>16</v>
      </c>
      <c r="E2212" s="83">
        <v>3.02</v>
      </c>
      <c r="F2212" s="83">
        <v>3.02</v>
      </c>
    </row>
    <row r="2213" spans="1:6" hidden="1" x14ac:dyDescent="0.25">
      <c r="A2213" t="s">
        <v>14</v>
      </c>
      <c r="B2213" s="83">
        <v>13261</v>
      </c>
      <c r="C2213" t="s">
        <v>2067</v>
      </c>
      <c r="D2213" s="83" t="s">
        <v>16</v>
      </c>
      <c r="E2213" s="83">
        <v>2.79</v>
      </c>
      <c r="F2213" s="83">
        <v>2.79</v>
      </c>
    </row>
    <row r="2214" spans="1:6" hidden="1" x14ac:dyDescent="0.25">
      <c r="A2214" t="s">
        <v>14</v>
      </c>
      <c r="B2214" s="83">
        <v>3272</v>
      </c>
      <c r="C2214" t="s">
        <v>2068</v>
      </c>
      <c r="D2214" s="83" t="s">
        <v>16</v>
      </c>
      <c r="E2214" s="83">
        <v>52.84</v>
      </c>
      <c r="F2214" s="83">
        <v>52.84</v>
      </c>
    </row>
    <row r="2215" spans="1:6" hidden="1" x14ac:dyDescent="0.25">
      <c r="A2215" t="s">
        <v>14</v>
      </c>
      <c r="B2215" s="83">
        <v>3265</v>
      </c>
      <c r="C2215" t="s">
        <v>2069</v>
      </c>
      <c r="D2215" s="83" t="s">
        <v>16</v>
      </c>
      <c r="E2215" s="83">
        <v>41.98</v>
      </c>
      <c r="F2215" s="83">
        <v>41.98</v>
      </c>
    </row>
    <row r="2216" spans="1:6" hidden="1" x14ac:dyDescent="0.25">
      <c r="A2216" t="s">
        <v>14</v>
      </c>
      <c r="B2216" s="83">
        <v>3264</v>
      </c>
      <c r="C2216" t="s">
        <v>2070</v>
      </c>
      <c r="D2216" s="83" t="s">
        <v>16</v>
      </c>
      <c r="E2216" s="83">
        <v>30.19</v>
      </c>
      <c r="F2216" s="83">
        <v>30.19</v>
      </c>
    </row>
    <row r="2217" spans="1:6" hidden="1" x14ac:dyDescent="0.25">
      <c r="A2217" t="s">
        <v>14</v>
      </c>
      <c r="B2217" s="83">
        <v>3262</v>
      </c>
      <c r="C2217" t="s">
        <v>2071</v>
      </c>
      <c r="D2217" s="83" t="s">
        <v>16</v>
      </c>
      <c r="E2217" s="83">
        <v>18.38</v>
      </c>
      <c r="F2217" s="83">
        <v>18.38</v>
      </c>
    </row>
    <row r="2218" spans="1:6" hidden="1" x14ac:dyDescent="0.25">
      <c r="A2218" t="s">
        <v>14</v>
      </c>
      <c r="B2218" s="83">
        <v>3267</v>
      </c>
      <c r="C2218" t="s">
        <v>2072</v>
      </c>
      <c r="D2218" s="83" t="s">
        <v>16</v>
      </c>
      <c r="E2218" s="83">
        <v>98.6</v>
      </c>
      <c r="F2218" s="83">
        <v>98.6</v>
      </c>
    </row>
    <row r="2219" spans="1:6" hidden="1" x14ac:dyDescent="0.25">
      <c r="A2219" t="s">
        <v>14</v>
      </c>
      <c r="B2219" s="83">
        <v>3266</v>
      </c>
      <c r="C2219" t="s">
        <v>2073</v>
      </c>
      <c r="D2219" s="83" t="s">
        <v>16</v>
      </c>
      <c r="E2219" s="83">
        <v>62.73</v>
      </c>
      <c r="F2219" s="83">
        <v>62.73</v>
      </c>
    </row>
    <row r="2220" spans="1:6" hidden="1" x14ac:dyDescent="0.25">
      <c r="A2220" t="s">
        <v>14</v>
      </c>
      <c r="B2220" s="83">
        <v>3268</v>
      </c>
      <c r="C2220" t="s">
        <v>2074</v>
      </c>
      <c r="D2220" s="83" t="s">
        <v>16</v>
      </c>
      <c r="E2220" s="83">
        <v>133.31</v>
      </c>
      <c r="F2220" s="83">
        <v>133.31</v>
      </c>
    </row>
    <row r="2221" spans="1:6" hidden="1" x14ac:dyDescent="0.25">
      <c r="A2221" t="s">
        <v>14</v>
      </c>
      <c r="B2221" s="83">
        <v>3263</v>
      </c>
      <c r="C2221" t="s">
        <v>2075</v>
      </c>
      <c r="D2221" s="83" t="s">
        <v>16</v>
      </c>
      <c r="E2221" s="83">
        <v>25.1</v>
      </c>
      <c r="F2221" s="83">
        <v>25.1</v>
      </c>
    </row>
    <row r="2222" spans="1:6" hidden="1" x14ac:dyDescent="0.25">
      <c r="A2222" t="s">
        <v>14</v>
      </c>
      <c r="B2222" s="83">
        <v>3271</v>
      </c>
      <c r="C2222" t="s">
        <v>2076</v>
      </c>
      <c r="D2222" s="83" t="s">
        <v>16</v>
      </c>
      <c r="E2222" s="83">
        <v>197.08</v>
      </c>
      <c r="F2222" s="83">
        <v>197.08</v>
      </c>
    </row>
    <row r="2223" spans="1:6" hidden="1" x14ac:dyDescent="0.25">
      <c r="A2223" t="s">
        <v>14</v>
      </c>
      <c r="B2223" s="83">
        <v>3270</v>
      </c>
      <c r="C2223" t="s">
        <v>2077</v>
      </c>
      <c r="D2223" s="83" t="s">
        <v>16</v>
      </c>
      <c r="E2223" s="83">
        <v>331.11</v>
      </c>
      <c r="F2223" s="83">
        <v>331.11</v>
      </c>
    </row>
    <row r="2224" spans="1:6" hidden="1" x14ac:dyDescent="0.25">
      <c r="A2224" t="s">
        <v>14</v>
      </c>
      <c r="B2224" s="83">
        <v>45256</v>
      </c>
      <c r="C2224" t="s">
        <v>28385</v>
      </c>
      <c r="D2224" s="83" t="s">
        <v>16</v>
      </c>
      <c r="E2224" s="83">
        <v>31.4</v>
      </c>
      <c r="F2224" s="83">
        <v>31.4</v>
      </c>
    </row>
    <row r="2225" spans="1:6" hidden="1" x14ac:dyDescent="0.25">
      <c r="A2225" t="s">
        <v>14</v>
      </c>
      <c r="B2225" s="83">
        <v>3275</v>
      </c>
      <c r="C2225" t="s">
        <v>2078</v>
      </c>
      <c r="D2225" s="83" t="s">
        <v>416</v>
      </c>
      <c r="E2225" s="83">
        <v>117.27</v>
      </c>
      <c r="F2225" s="83">
        <v>117.27</v>
      </c>
    </row>
    <row r="2226" spans="1:6" hidden="1" x14ac:dyDescent="0.25">
      <c r="A2226" t="s">
        <v>14</v>
      </c>
      <c r="B2226" s="83">
        <v>39512</v>
      </c>
      <c r="C2226" t="s">
        <v>2079</v>
      </c>
      <c r="D2226" s="83" t="s">
        <v>416</v>
      </c>
    </row>
    <row r="2227" spans="1:6" hidden="1" x14ac:dyDescent="0.25">
      <c r="A2227" t="s">
        <v>14</v>
      </c>
      <c r="B2227" s="83">
        <v>39511</v>
      </c>
      <c r="C2227" t="s">
        <v>2080</v>
      </c>
      <c r="D2227" s="83" t="s">
        <v>416</v>
      </c>
    </row>
    <row r="2228" spans="1:6" hidden="1" x14ac:dyDescent="0.25">
      <c r="A2228" t="s">
        <v>14</v>
      </c>
      <c r="B2228" s="83">
        <v>39513</v>
      </c>
      <c r="C2228" t="s">
        <v>2081</v>
      </c>
      <c r="D2228" s="83" t="s">
        <v>416</v>
      </c>
    </row>
    <row r="2229" spans="1:6" hidden="1" x14ac:dyDescent="0.25">
      <c r="A2229" t="s">
        <v>14</v>
      </c>
      <c r="B2229" s="83">
        <v>3286</v>
      </c>
      <c r="C2229" t="s">
        <v>2082</v>
      </c>
      <c r="D2229" s="83" t="s">
        <v>416</v>
      </c>
      <c r="E2229" s="83">
        <v>141.61000000000001</v>
      </c>
      <c r="F2229" s="83">
        <v>141.61000000000001</v>
      </c>
    </row>
    <row r="2230" spans="1:6" hidden="1" x14ac:dyDescent="0.25">
      <c r="A2230" t="s">
        <v>14</v>
      </c>
      <c r="B2230" s="83">
        <v>3287</v>
      </c>
      <c r="C2230" t="s">
        <v>2083</v>
      </c>
      <c r="D2230" s="83" t="s">
        <v>416</v>
      </c>
      <c r="E2230" s="83">
        <v>214</v>
      </c>
      <c r="F2230" s="83">
        <v>214</v>
      </c>
    </row>
    <row r="2231" spans="1:6" hidden="1" x14ac:dyDescent="0.25">
      <c r="A2231" t="s">
        <v>14</v>
      </c>
      <c r="B2231" s="83">
        <v>3283</v>
      </c>
      <c r="C2231" t="s">
        <v>2084</v>
      </c>
      <c r="D2231" s="83" t="s">
        <v>416</v>
      </c>
      <c r="E2231" s="83">
        <v>44.95</v>
      </c>
      <c r="F2231" s="83">
        <v>44.95</v>
      </c>
    </row>
    <row r="2232" spans="1:6" hidden="1" x14ac:dyDescent="0.25">
      <c r="A2232" t="s">
        <v>14</v>
      </c>
      <c r="B2232" s="83">
        <v>11587</v>
      </c>
      <c r="C2232" t="s">
        <v>2085</v>
      </c>
      <c r="D2232" s="83" t="s">
        <v>416</v>
      </c>
      <c r="E2232" s="83">
        <v>80.41</v>
      </c>
      <c r="F2232" s="83">
        <v>80.41</v>
      </c>
    </row>
    <row r="2233" spans="1:6" hidden="1" x14ac:dyDescent="0.25">
      <c r="A2233" t="s">
        <v>14</v>
      </c>
      <c r="B2233" s="83">
        <v>36225</v>
      </c>
      <c r="C2233" t="s">
        <v>2086</v>
      </c>
      <c r="D2233" s="83" t="s">
        <v>416</v>
      </c>
      <c r="E2233" s="83">
        <v>32.67</v>
      </c>
      <c r="F2233" s="83">
        <v>32.67</v>
      </c>
    </row>
    <row r="2234" spans="1:6" hidden="1" x14ac:dyDescent="0.25">
      <c r="A2234" t="s">
        <v>14</v>
      </c>
      <c r="B2234" s="83">
        <v>36230</v>
      </c>
      <c r="C2234" t="s">
        <v>2087</v>
      </c>
      <c r="D2234" s="83" t="s">
        <v>416</v>
      </c>
      <c r="E2234" s="83">
        <v>24</v>
      </c>
      <c r="F2234" s="83">
        <v>24</v>
      </c>
    </row>
    <row r="2235" spans="1:6" hidden="1" x14ac:dyDescent="0.25">
      <c r="A2235" t="s">
        <v>14</v>
      </c>
      <c r="B2235" s="83">
        <v>36238</v>
      </c>
      <c r="C2235" t="s">
        <v>2088</v>
      </c>
      <c r="D2235" s="83" t="s">
        <v>416</v>
      </c>
      <c r="E2235" s="83">
        <v>23.45</v>
      </c>
      <c r="F2235" s="83">
        <v>23.45</v>
      </c>
    </row>
    <row r="2236" spans="1:6" hidden="1" x14ac:dyDescent="0.25">
      <c r="A2236" t="s">
        <v>14</v>
      </c>
      <c r="B2236" s="83">
        <v>39363</v>
      </c>
      <c r="C2236" t="s">
        <v>2089</v>
      </c>
      <c r="D2236" s="83" t="s">
        <v>16</v>
      </c>
      <c r="E2236" s="83">
        <v>6206.39</v>
      </c>
      <c r="F2236" s="83">
        <v>6206.39</v>
      </c>
    </row>
    <row r="2237" spans="1:6" hidden="1" x14ac:dyDescent="0.25">
      <c r="A2237" t="s">
        <v>14</v>
      </c>
      <c r="B2237" s="83">
        <v>39361</v>
      </c>
      <c r="C2237" t="s">
        <v>2090</v>
      </c>
      <c r="D2237" s="83" t="s">
        <v>16</v>
      </c>
      <c r="E2237" s="83">
        <v>1896.09</v>
      </c>
      <c r="F2237" s="83">
        <v>1896.09</v>
      </c>
    </row>
    <row r="2238" spans="1:6" hidden="1" x14ac:dyDescent="0.25">
      <c r="A2238" t="s">
        <v>14</v>
      </c>
      <c r="B2238" s="83">
        <v>39362</v>
      </c>
      <c r="C2238" t="s">
        <v>2091</v>
      </c>
      <c r="D2238" s="83" t="s">
        <v>16</v>
      </c>
      <c r="E2238" s="83">
        <v>3349.55</v>
      </c>
      <c r="F2238" s="83">
        <v>3349.55</v>
      </c>
    </row>
    <row r="2239" spans="1:6" hidden="1" x14ac:dyDescent="0.25">
      <c r="A2239" t="s">
        <v>14</v>
      </c>
      <c r="B2239" s="83">
        <v>39364</v>
      </c>
      <c r="C2239" t="s">
        <v>2092</v>
      </c>
      <c r="D2239" s="83" t="s">
        <v>16</v>
      </c>
      <c r="E2239" s="83">
        <v>13090.91</v>
      </c>
      <c r="F2239" s="83">
        <v>13090.91</v>
      </c>
    </row>
    <row r="2240" spans="1:6" hidden="1" x14ac:dyDescent="0.25">
      <c r="A2240" t="s">
        <v>14</v>
      </c>
      <c r="B2240" s="83">
        <v>14576</v>
      </c>
      <c r="C2240" t="s">
        <v>2093</v>
      </c>
      <c r="D2240" s="83" t="s">
        <v>16</v>
      </c>
    </row>
    <row r="2241" spans="1:6" hidden="1" x14ac:dyDescent="0.25">
      <c r="A2241" t="s">
        <v>14</v>
      </c>
      <c r="B2241" s="83">
        <v>13877</v>
      </c>
      <c r="C2241" t="s">
        <v>2094</v>
      </c>
      <c r="D2241" s="83" t="s">
        <v>16</v>
      </c>
    </row>
    <row r="2242" spans="1:6" hidden="1" x14ac:dyDescent="0.25">
      <c r="A2242" t="s">
        <v>14</v>
      </c>
      <c r="B2242" s="83">
        <v>7307</v>
      </c>
      <c r="C2242" t="s">
        <v>2095</v>
      </c>
      <c r="D2242" s="83" t="s">
        <v>66</v>
      </c>
      <c r="E2242" s="83">
        <v>52.28</v>
      </c>
      <c r="F2242" s="83">
        <v>52.28</v>
      </c>
    </row>
    <row r="2243" spans="1:6" hidden="1" x14ac:dyDescent="0.25">
      <c r="A2243" t="s">
        <v>14</v>
      </c>
      <c r="B2243" s="83">
        <v>38122</v>
      </c>
      <c r="C2243" t="s">
        <v>2096</v>
      </c>
      <c r="D2243" s="83" t="s">
        <v>66</v>
      </c>
      <c r="E2243" s="83">
        <v>22.23</v>
      </c>
      <c r="F2243" s="83">
        <v>22.23</v>
      </c>
    </row>
    <row r="2244" spans="1:6" hidden="1" x14ac:dyDescent="0.25">
      <c r="A2244" t="s">
        <v>14</v>
      </c>
      <c r="B2244" s="83">
        <v>43653</v>
      </c>
      <c r="C2244" t="s">
        <v>2097</v>
      </c>
      <c r="D2244" s="83" t="s">
        <v>66</v>
      </c>
      <c r="E2244" s="83">
        <v>37.380000000000003</v>
      </c>
      <c r="F2244" s="83">
        <v>37.380000000000003</v>
      </c>
    </row>
    <row r="2245" spans="1:6" hidden="1" x14ac:dyDescent="0.25">
      <c r="A2245" t="s">
        <v>14</v>
      </c>
      <c r="B2245" s="83">
        <v>45301</v>
      </c>
      <c r="C2245" t="s">
        <v>39082</v>
      </c>
      <c r="D2245" s="83" t="s">
        <v>16</v>
      </c>
      <c r="E2245" s="83">
        <v>280.47000000000003</v>
      </c>
      <c r="F2245" s="83">
        <v>280.47000000000003</v>
      </c>
    </row>
    <row r="2246" spans="1:6" hidden="1" x14ac:dyDescent="0.25">
      <c r="A2246" t="s">
        <v>14</v>
      </c>
      <c r="B2246" s="83">
        <v>45334</v>
      </c>
      <c r="C2246" t="s">
        <v>2098</v>
      </c>
      <c r="D2246" s="83" t="s">
        <v>16</v>
      </c>
      <c r="E2246" s="83">
        <v>17.32</v>
      </c>
      <c r="F2246" s="83">
        <v>17.32</v>
      </c>
    </row>
    <row r="2247" spans="1:6" hidden="1" x14ac:dyDescent="0.25">
      <c r="A2247" t="s">
        <v>14</v>
      </c>
      <c r="B2247" s="83">
        <v>12344</v>
      </c>
      <c r="C2247" t="s">
        <v>2099</v>
      </c>
      <c r="D2247" s="83" t="s">
        <v>16</v>
      </c>
    </row>
    <row r="2248" spans="1:6" hidden="1" x14ac:dyDescent="0.25">
      <c r="A2248" t="s">
        <v>14</v>
      </c>
      <c r="B2248" s="83">
        <v>12343</v>
      </c>
      <c r="C2248" t="s">
        <v>2100</v>
      </c>
      <c r="D2248" s="83" t="s">
        <v>16</v>
      </c>
    </row>
    <row r="2249" spans="1:6" hidden="1" x14ac:dyDescent="0.25">
      <c r="A2249" t="s">
        <v>14</v>
      </c>
      <c r="B2249" s="83">
        <v>3295</v>
      </c>
      <c r="C2249" t="s">
        <v>2101</v>
      </c>
      <c r="D2249" s="83" t="s">
        <v>16</v>
      </c>
    </row>
    <row r="2250" spans="1:6" hidden="1" x14ac:dyDescent="0.25">
      <c r="A2250" t="s">
        <v>14</v>
      </c>
      <c r="B2250" s="83">
        <v>3302</v>
      </c>
      <c r="C2250" t="s">
        <v>2102</v>
      </c>
      <c r="D2250" s="83" t="s">
        <v>16</v>
      </c>
    </row>
    <row r="2251" spans="1:6" hidden="1" x14ac:dyDescent="0.25">
      <c r="A2251" t="s">
        <v>14</v>
      </c>
      <c r="B2251" s="83">
        <v>3297</v>
      </c>
      <c r="C2251" t="s">
        <v>2103</v>
      </c>
      <c r="D2251" s="83" t="s">
        <v>16</v>
      </c>
    </row>
    <row r="2252" spans="1:6" hidden="1" x14ac:dyDescent="0.25">
      <c r="A2252" t="s">
        <v>14</v>
      </c>
      <c r="B2252" s="83">
        <v>3294</v>
      </c>
      <c r="C2252" t="s">
        <v>2104</v>
      </c>
      <c r="D2252" s="83" t="s">
        <v>16</v>
      </c>
    </row>
    <row r="2253" spans="1:6" hidden="1" x14ac:dyDescent="0.25">
      <c r="A2253" t="s">
        <v>14</v>
      </c>
      <c r="B2253" s="83">
        <v>3292</v>
      </c>
      <c r="C2253" t="s">
        <v>2105</v>
      </c>
      <c r="D2253" s="83" t="s">
        <v>16</v>
      </c>
    </row>
    <row r="2254" spans="1:6" hidden="1" x14ac:dyDescent="0.25">
      <c r="A2254" t="s">
        <v>14</v>
      </c>
      <c r="B2254" s="83">
        <v>3298</v>
      </c>
      <c r="C2254" t="s">
        <v>2106</v>
      </c>
      <c r="D2254" s="83" t="s">
        <v>16</v>
      </c>
    </row>
    <row r="2255" spans="1:6" hidden="1" x14ac:dyDescent="0.25">
      <c r="A2255" t="s">
        <v>14</v>
      </c>
      <c r="B2255" s="83">
        <v>34802</v>
      </c>
      <c r="C2255" t="s">
        <v>2107</v>
      </c>
      <c r="D2255" s="83" t="s">
        <v>16</v>
      </c>
      <c r="E2255" s="83">
        <v>1195.24</v>
      </c>
      <c r="F2255" s="83">
        <v>1195.24</v>
      </c>
    </row>
    <row r="2256" spans="1:6" hidden="1" x14ac:dyDescent="0.25">
      <c r="A2256" t="s">
        <v>14</v>
      </c>
      <c r="B2256" s="83">
        <v>11588</v>
      </c>
      <c r="C2256" t="s">
        <v>2108</v>
      </c>
      <c r="D2256" s="83" t="s">
        <v>16</v>
      </c>
      <c r="E2256" s="83">
        <v>1289.47</v>
      </c>
      <c r="F2256" s="83">
        <v>1289.47</v>
      </c>
    </row>
    <row r="2257" spans="1:6" hidden="1" x14ac:dyDescent="0.25">
      <c r="A2257" t="s">
        <v>14</v>
      </c>
      <c r="B2257" s="83">
        <v>34383</v>
      </c>
      <c r="C2257" t="s">
        <v>2109</v>
      </c>
      <c r="D2257" s="83" t="s">
        <v>16</v>
      </c>
      <c r="E2257" s="83">
        <v>1418.51</v>
      </c>
      <c r="F2257" s="83">
        <v>1418.51</v>
      </c>
    </row>
    <row r="2258" spans="1:6" hidden="1" x14ac:dyDescent="0.25">
      <c r="A2258" t="s">
        <v>14</v>
      </c>
      <c r="B2258" s="83">
        <v>40451</v>
      </c>
      <c r="C2258" t="s">
        <v>2110</v>
      </c>
      <c r="D2258" s="83" t="s">
        <v>416</v>
      </c>
      <c r="E2258" s="83">
        <v>114.66</v>
      </c>
      <c r="F2258" s="83">
        <v>114.66</v>
      </c>
    </row>
    <row r="2259" spans="1:6" hidden="1" x14ac:dyDescent="0.25">
      <c r="A2259" t="s">
        <v>14</v>
      </c>
      <c r="B2259" s="83">
        <v>40453</v>
      </c>
      <c r="C2259" t="s">
        <v>2111</v>
      </c>
      <c r="D2259" s="83" t="s">
        <v>416</v>
      </c>
      <c r="E2259" s="83">
        <v>124.06</v>
      </c>
      <c r="F2259" s="83">
        <v>124.06</v>
      </c>
    </row>
    <row r="2260" spans="1:6" hidden="1" x14ac:dyDescent="0.25">
      <c r="A2260" t="s">
        <v>14</v>
      </c>
      <c r="B2260" s="83">
        <v>40452</v>
      </c>
      <c r="C2260" t="s">
        <v>2112</v>
      </c>
      <c r="D2260" s="83" t="s">
        <v>416</v>
      </c>
      <c r="E2260" s="83">
        <v>136.08000000000001</v>
      </c>
      <c r="F2260" s="83">
        <v>136.08000000000001</v>
      </c>
    </row>
    <row r="2261" spans="1:6" hidden="1" x14ac:dyDescent="0.25">
      <c r="A2261" t="s">
        <v>14</v>
      </c>
      <c r="B2261" s="83">
        <v>11594</v>
      </c>
      <c r="C2261" t="s">
        <v>2113</v>
      </c>
      <c r="D2261" s="83" t="s">
        <v>16</v>
      </c>
      <c r="E2261" s="83">
        <v>410.99</v>
      </c>
      <c r="F2261" s="83">
        <v>410.99</v>
      </c>
    </row>
    <row r="2262" spans="1:6" hidden="1" x14ac:dyDescent="0.25">
      <c r="A2262" t="s">
        <v>14</v>
      </c>
      <c r="B2262" s="83">
        <v>3311</v>
      </c>
      <c r="C2262" t="s">
        <v>2114</v>
      </c>
      <c r="D2262" s="83" t="s">
        <v>162</v>
      </c>
      <c r="E2262" s="83">
        <v>410.99</v>
      </c>
      <c r="F2262" s="83">
        <v>410.99</v>
      </c>
    </row>
    <row r="2263" spans="1:6" hidden="1" x14ac:dyDescent="0.25">
      <c r="A2263" t="s">
        <v>14</v>
      </c>
      <c r="B2263" s="83">
        <v>11599</v>
      </c>
      <c r="C2263" t="s">
        <v>2115</v>
      </c>
      <c r="D2263" s="83" t="s">
        <v>16</v>
      </c>
      <c r="E2263" s="83">
        <v>546.57000000000005</v>
      </c>
      <c r="F2263" s="83">
        <v>546.57000000000005</v>
      </c>
    </row>
    <row r="2264" spans="1:6" hidden="1" x14ac:dyDescent="0.25">
      <c r="A2264" t="s">
        <v>14</v>
      </c>
      <c r="B2264" s="83">
        <v>11593</v>
      </c>
      <c r="C2264" t="s">
        <v>2116</v>
      </c>
      <c r="D2264" s="83" t="s">
        <v>16</v>
      </c>
      <c r="E2264" s="83">
        <v>766.26</v>
      </c>
      <c r="F2264" s="83">
        <v>766.26</v>
      </c>
    </row>
    <row r="2265" spans="1:6" hidden="1" x14ac:dyDescent="0.25">
      <c r="A2265" t="s">
        <v>14</v>
      </c>
      <c r="B2265" s="83">
        <v>3314</v>
      </c>
      <c r="C2265" t="s">
        <v>2117</v>
      </c>
      <c r="D2265" s="83" t="s">
        <v>162</v>
      </c>
      <c r="E2265" s="83">
        <v>548.03</v>
      </c>
      <c r="F2265" s="83">
        <v>548.03</v>
      </c>
    </row>
    <row r="2266" spans="1:6" hidden="1" x14ac:dyDescent="0.25">
      <c r="A2266" t="s">
        <v>14</v>
      </c>
      <c r="B2266" s="83">
        <v>11597</v>
      </c>
      <c r="C2266" t="s">
        <v>2118</v>
      </c>
      <c r="D2266" s="83" t="s">
        <v>16</v>
      </c>
      <c r="E2266" s="83">
        <v>637.29</v>
      </c>
      <c r="F2266" s="83">
        <v>637.29</v>
      </c>
    </row>
    <row r="2267" spans="1:6" hidden="1" x14ac:dyDescent="0.25">
      <c r="A2267" t="s">
        <v>14</v>
      </c>
      <c r="B2267" s="83">
        <v>3309</v>
      </c>
      <c r="C2267" t="s">
        <v>2119</v>
      </c>
      <c r="D2267" s="83" t="s">
        <v>162</v>
      </c>
      <c r="E2267" s="83">
        <v>435.21</v>
      </c>
      <c r="F2267" s="83">
        <v>435.21</v>
      </c>
    </row>
    <row r="2268" spans="1:6" hidden="1" x14ac:dyDescent="0.25">
      <c r="A2268" t="s">
        <v>14</v>
      </c>
      <c r="B2268" s="83">
        <v>40440</v>
      </c>
      <c r="C2268" t="s">
        <v>2120</v>
      </c>
      <c r="D2268" s="83" t="s">
        <v>162</v>
      </c>
      <c r="E2268" s="83">
        <v>570.83000000000004</v>
      </c>
      <c r="F2268" s="83">
        <v>570.83000000000004</v>
      </c>
    </row>
    <row r="2269" spans="1:6" hidden="1" x14ac:dyDescent="0.25">
      <c r="A2269" t="s">
        <v>14</v>
      </c>
      <c r="B2269" s="83">
        <v>40441</v>
      </c>
      <c r="C2269" t="s">
        <v>2121</v>
      </c>
      <c r="D2269" s="83" t="s">
        <v>162</v>
      </c>
      <c r="E2269" s="83">
        <v>364.44</v>
      </c>
      <c r="F2269" s="83">
        <v>364.44</v>
      </c>
    </row>
    <row r="2270" spans="1:6" hidden="1" x14ac:dyDescent="0.25">
      <c r="A2270" t="s">
        <v>14</v>
      </c>
      <c r="B2270" s="83">
        <v>34612</v>
      </c>
      <c r="C2270" t="s">
        <v>2122</v>
      </c>
      <c r="D2270" s="83" t="s">
        <v>16</v>
      </c>
      <c r="E2270" s="83">
        <v>788.22</v>
      </c>
      <c r="F2270" s="83">
        <v>788.22</v>
      </c>
    </row>
    <row r="2271" spans="1:6" hidden="1" x14ac:dyDescent="0.25">
      <c r="A2271" t="s">
        <v>14</v>
      </c>
      <c r="B2271" s="83">
        <v>34635</v>
      </c>
      <c r="C2271" t="s">
        <v>2123</v>
      </c>
      <c r="D2271" s="83" t="s">
        <v>16</v>
      </c>
      <c r="E2271" s="83">
        <v>1013.61</v>
      </c>
      <c r="F2271" s="83">
        <v>1013.61</v>
      </c>
    </row>
    <row r="2272" spans="1:6" hidden="1" x14ac:dyDescent="0.25">
      <c r="A2272" t="s">
        <v>14</v>
      </c>
      <c r="B2272" s="83">
        <v>34633</v>
      </c>
      <c r="C2272" t="s">
        <v>2124</v>
      </c>
      <c r="D2272" s="83" t="s">
        <v>16</v>
      </c>
      <c r="E2272" s="83">
        <v>1117.27</v>
      </c>
      <c r="F2272" s="83">
        <v>1117.27</v>
      </c>
    </row>
    <row r="2273" spans="1:6" hidden="1" x14ac:dyDescent="0.25">
      <c r="A2273" t="s">
        <v>14</v>
      </c>
      <c r="B2273" s="83">
        <v>40449</v>
      </c>
      <c r="C2273" t="s">
        <v>2125</v>
      </c>
      <c r="D2273" s="83" t="s">
        <v>162</v>
      </c>
      <c r="E2273" s="83">
        <v>306.37</v>
      </c>
      <c r="F2273" s="83">
        <v>306.37</v>
      </c>
    </row>
    <row r="2274" spans="1:6" hidden="1" x14ac:dyDescent="0.25">
      <c r="A2274" t="s">
        <v>14</v>
      </c>
      <c r="B2274" s="83">
        <v>11592</v>
      </c>
      <c r="C2274" t="s">
        <v>2126</v>
      </c>
      <c r="D2274" s="83" t="s">
        <v>16</v>
      </c>
      <c r="E2274" s="83">
        <v>548.03</v>
      </c>
      <c r="F2274" s="83">
        <v>548.03</v>
      </c>
    </row>
    <row r="2275" spans="1:6" hidden="1" x14ac:dyDescent="0.25">
      <c r="A2275" t="s">
        <v>14</v>
      </c>
      <c r="B2275" s="83">
        <v>34800</v>
      </c>
      <c r="C2275" t="s">
        <v>2127</v>
      </c>
      <c r="D2275" s="83" t="s">
        <v>162</v>
      </c>
      <c r="E2275" s="83">
        <v>383.12</v>
      </c>
      <c r="F2275" s="83">
        <v>383.12</v>
      </c>
    </row>
    <row r="2276" spans="1:6" hidden="1" x14ac:dyDescent="0.25">
      <c r="A2276" t="s">
        <v>14</v>
      </c>
      <c r="B2276" s="83">
        <v>11596</v>
      </c>
      <c r="C2276" t="s">
        <v>2128</v>
      </c>
      <c r="D2276" s="83" t="s">
        <v>16</v>
      </c>
      <c r="E2276" s="83">
        <v>435.21</v>
      </c>
      <c r="F2276" s="83">
        <v>435.21</v>
      </c>
    </row>
    <row r="2277" spans="1:6" hidden="1" x14ac:dyDescent="0.25">
      <c r="A2277" t="s">
        <v>14</v>
      </c>
      <c r="B2277" s="83">
        <v>40438</v>
      </c>
      <c r="C2277" t="s">
        <v>2129</v>
      </c>
      <c r="D2277" s="83" t="s">
        <v>162</v>
      </c>
      <c r="E2277" s="83">
        <v>255.24</v>
      </c>
      <c r="F2277" s="83">
        <v>255.24</v>
      </c>
    </row>
    <row r="2278" spans="1:6" hidden="1" x14ac:dyDescent="0.25">
      <c r="A2278" t="s">
        <v>14</v>
      </c>
      <c r="B2278" s="83">
        <v>40436</v>
      </c>
      <c r="C2278" t="s">
        <v>2130</v>
      </c>
      <c r="D2278" s="83" t="s">
        <v>162</v>
      </c>
      <c r="E2278" s="83">
        <v>318.27</v>
      </c>
      <c r="F2278" s="83">
        <v>318.27</v>
      </c>
    </row>
    <row r="2279" spans="1:6" hidden="1" x14ac:dyDescent="0.25">
      <c r="A2279" t="s">
        <v>14</v>
      </c>
      <c r="B2279" s="83">
        <v>4315</v>
      </c>
      <c r="C2279" t="s">
        <v>2131</v>
      </c>
      <c r="D2279" s="83" t="s">
        <v>16</v>
      </c>
      <c r="E2279" s="83">
        <v>2.2200000000000002</v>
      </c>
      <c r="F2279" s="83">
        <v>2.2200000000000002</v>
      </c>
    </row>
    <row r="2280" spans="1:6" hidden="1" x14ac:dyDescent="0.25">
      <c r="A2280" t="s">
        <v>14</v>
      </c>
      <c r="B2280" s="83">
        <v>402</v>
      </c>
      <c r="C2280" t="s">
        <v>2132</v>
      </c>
      <c r="D2280" s="83" t="s">
        <v>16</v>
      </c>
    </row>
    <row r="2281" spans="1:6" hidden="1" x14ac:dyDescent="0.25">
      <c r="A2281" t="s">
        <v>14</v>
      </c>
      <c r="B2281" s="83">
        <v>4226</v>
      </c>
      <c r="C2281" t="s">
        <v>2133</v>
      </c>
      <c r="D2281" s="83" t="s">
        <v>64</v>
      </c>
      <c r="E2281" s="83">
        <v>8.09</v>
      </c>
      <c r="F2281" s="83">
        <v>8.09</v>
      </c>
    </row>
    <row r="2282" spans="1:6" hidden="1" x14ac:dyDescent="0.25">
      <c r="A2282" t="s">
        <v>14</v>
      </c>
      <c r="B2282" s="83">
        <v>4222</v>
      </c>
      <c r="C2282" t="s">
        <v>2134</v>
      </c>
      <c r="D2282" s="83" t="s">
        <v>66</v>
      </c>
      <c r="E2282" s="83">
        <v>6.09</v>
      </c>
      <c r="F2282" s="83">
        <v>6.09</v>
      </c>
    </row>
    <row r="2283" spans="1:6" hidden="1" x14ac:dyDescent="0.25">
      <c r="A2283" t="s">
        <v>14</v>
      </c>
      <c r="B2283" s="83">
        <v>34804</v>
      </c>
      <c r="C2283" t="s">
        <v>2135</v>
      </c>
      <c r="D2283" s="83" t="s">
        <v>416</v>
      </c>
      <c r="E2283" s="83">
        <v>46.26</v>
      </c>
      <c r="F2283" s="83">
        <v>46.26</v>
      </c>
    </row>
    <row r="2284" spans="1:6" hidden="1" x14ac:dyDescent="0.25">
      <c r="A2284" t="s">
        <v>14</v>
      </c>
      <c r="B2284" s="83">
        <v>4013</v>
      </c>
      <c r="C2284" t="s">
        <v>2136</v>
      </c>
      <c r="D2284" s="83" t="s">
        <v>416</v>
      </c>
      <c r="E2284" s="83">
        <v>6.51</v>
      </c>
      <c r="F2284" s="83">
        <v>6.51</v>
      </c>
    </row>
    <row r="2285" spans="1:6" hidden="1" x14ac:dyDescent="0.25">
      <c r="A2285" t="s">
        <v>14</v>
      </c>
      <c r="B2285" s="83">
        <v>4011</v>
      </c>
      <c r="C2285" t="s">
        <v>2137</v>
      </c>
      <c r="D2285" s="83" t="s">
        <v>416</v>
      </c>
      <c r="E2285" s="83">
        <v>7.27</v>
      </c>
      <c r="F2285" s="83">
        <v>7.27</v>
      </c>
    </row>
    <row r="2286" spans="1:6" hidden="1" x14ac:dyDescent="0.25">
      <c r="A2286" t="s">
        <v>14</v>
      </c>
      <c r="B2286" s="83">
        <v>4021</v>
      </c>
      <c r="C2286" t="s">
        <v>2138</v>
      </c>
      <c r="D2286" s="83" t="s">
        <v>416</v>
      </c>
      <c r="E2286" s="83">
        <v>9.07</v>
      </c>
      <c r="F2286" s="83">
        <v>9.07</v>
      </c>
    </row>
    <row r="2287" spans="1:6" hidden="1" x14ac:dyDescent="0.25">
      <c r="A2287" t="s">
        <v>14</v>
      </c>
      <c r="B2287" s="83">
        <v>4019</v>
      </c>
      <c r="C2287" t="s">
        <v>2139</v>
      </c>
      <c r="D2287" s="83" t="s">
        <v>416</v>
      </c>
      <c r="E2287" s="83">
        <v>10.89</v>
      </c>
      <c r="F2287" s="83">
        <v>10.89</v>
      </c>
    </row>
    <row r="2288" spans="1:6" hidden="1" x14ac:dyDescent="0.25">
      <c r="A2288" t="s">
        <v>14</v>
      </c>
      <c r="B2288" s="83">
        <v>4012</v>
      </c>
      <c r="C2288" t="s">
        <v>2140</v>
      </c>
      <c r="D2288" s="83" t="s">
        <v>416</v>
      </c>
      <c r="E2288" s="83">
        <v>14.59</v>
      </c>
      <c r="F2288" s="83">
        <v>14.59</v>
      </c>
    </row>
    <row r="2289" spans="1:6" hidden="1" x14ac:dyDescent="0.25">
      <c r="A2289" t="s">
        <v>14</v>
      </c>
      <c r="B2289" s="83">
        <v>4020</v>
      </c>
      <c r="C2289" t="s">
        <v>2141</v>
      </c>
      <c r="D2289" s="83" t="s">
        <v>416</v>
      </c>
      <c r="E2289" s="83">
        <v>18.27</v>
      </c>
      <c r="F2289" s="83">
        <v>18.27</v>
      </c>
    </row>
    <row r="2290" spans="1:6" hidden="1" x14ac:dyDescent="0.25">
      <c r="A2290" t="s">
        <v>14</v>
      </c>
      <c r="B2290" s="83">
        <v>4018</v>
      </c>
      <c r="C2290" t="s">
        <v>2142</v>
      </c>
      <c r="D2290" s="83" t="s">
        <v>416</v>
      </c>
      <c r="E2290" s="83">
        <v>21.89</v>
      </c>
      <c r="F2290" s="83">
        <v>21.89</v>
      </c>
    </row>
    <row r="2291" spans="1:6" hidden="1" x14ac:dyDescent="0.25">
      <c r="A2291" t="s">
        <v>14</v>
      </c>
      <c r="B2291" s="83">
        <v>36498</v>
      </c>
      <c r="C2291" t="s">
        <v>2143</v>
      </c>
      <c r="D2291" s="83" t="s">
        <v>16</v>
      </c>
      <c r="E2291" s="83">
        <v>9545.6299999999992</v>
      </c>
      <c r="F2291" s="83">
        <v>9545.6299999999992</v>
      </c>
    </row>
    <row r="2292" spans="1:6" hidden="1" x14ac:dyDescent="0.25">
      <c r="A2292" t="s">
        <v>14</v>
      </c>
      <c r="B2292" s="83">
        <v>12872</v>
      </c>
      <c r="C2292" t="s">
        <v>2144</v>
      </c>
      <c r="D2292" s="83" t="s">
        <v>164</v>
      </c>
      <c r="E2292" s="83">
        <v>22.21</v>
      </c>
      <c r="F2292" s="83">
        <v>24.84</v>
      </c>
    </row>
    <row r="2293" spans="1:6" hidden="1" x14ac:dyDescent="0.25">
      <c r="A2293" t="s">
        <v>14</v>
      </c>
      <c r="B2293" s="83">
        <v>41075</v>
      </c>
      <c r="C2293" t="s">
        <v>2145</v>
      </c>
      <c r="D2293" s="83" t="s">
        <v>166</v>
      </c>
      <c r="E2293" s="83">
        <v>3920.75</v>
      </c>
      <c r="F2293" s="83">
        <v>4385.7299999999996</v>
      </c>
    </row>
    <row r="2294" spans="1:6" hidden="1" x14ac:dyDescent="0.25">
      <c r="A2294" t="s">
        <v>14</v>
      </c>
      <c r="B2294" s="83">
        <v>44324</v>
      </c>
      <c r="C2294" t="s">
        <v>2146</v>
      </c>
      <c r="D2294" s="83" t="s">
        <v>64</v>
      </c>
      <c r="E2294" s="83">
        <v>2.88</v>
      </c>
      <c r="F2294" s="83">
        <v>2.88</v>
      </c>
    </row>
    <row r="2295" spans="1:6" hidden="1" x14ac:dyDescent="0.25">
      <c r="A2295" t="s">
        <v>14</v>
      </c>
      <c r="B2295" s="83">
        <v>3315</v>
      </c>
      <c r="C2295" t="s">
        <v>2147</v>
      </c>
      <c r="D2295" s="83" t="s">
        <v>64</v>
      </c>
      <c r="E2295" s="83">
        <v>0.83</v>
      </c>
      <c r="F2295" s="83">
        <v>0.83</v>
      </c>
    </row>
    <row r="2296" spans="1:6" hidden="1" x14ac:dyDescent="0.25">
      <c r="A2296" t="s">
        <v>14</v>
      </c>
      <c r="B2296" s="83">
        <v>36870</v>
      </c>
      <c r="C2296" t="s">
        <v>2148</v>
      </c>
      <c r="D2296" s="83" t="s">
        <v>64</v>
      </c>
      <c r="E2296" s="83">
        <v>0.64</v>
      </c>
      <c r="F2296" s="83">
        <v>0.64</v>
      </c>
    </row>
    <row r="2297" spans="1:6" hidden="1" x14ac:dyDescent="0.25">
      <c r="A2297" t="s">
        <v>14</v>
      </c>
      <c r="B2297" s="83">
        <v>5092</v>
      </c>
      <c r="C2297" t="s">
        <v>2149</v>
      </c>
      <c r="D2297" s="83" t="s">
        <v>430</v>
      </c>
      <c r="E2297" s="83">
        <v>19.649999999999999</v>
      </c>
      <c r="F2297" s="83">
        <v>19.649999999999999</v>
      </c>
    </row>
    <row r="2298" spans="1:6" hidden="1" x14ac:dyDescent="0.25">
      <c r="A2298" t="s">
        <v>14</v>
      </c>
      <c r="B2298" s="83">
        <v>11462</v>
      </c>
      <c r="C2298" t="s">
        <v>2150</v>
      </c>
      <c r="D2298" s="83" t="s">
        <v>430</v>
      </c>
      <c r="E2298" s="83">
        <v>20.100000000000001</v>
      </c>
      <c r="F2298" s="83">
        <v>20.100000000000001</v>
      </c>
    </row>
    <row r="2299" spans="1:6" hidden="1" x14ac:dyDescent="0.25">
      <c r="A2299" t="s">
        <v>14</v>
      </c>
      <c r="B2299" s="83">
        <v>36529</v>
      </c>
      <c r="C2299" t="s">
        <v>2151</v>
      </c>
      <c r="D2299" s="83" t="s">
        <v>16</v>
      </c>
    </row>
    <row r="2300" spans="1:6" hidden="1" x14ac:dyDescent="0.25">
      <c r="A2300" t="s">
        <v>14</v>
      </c>
      <c r="B2300" s="83">
        <v>3318</v>
      </c>
      <c r="C2300" t="s">
        <v>2152</v>
      </c>
      <c r="D2300" s="83" t="s">
        <v>16</v>
      </c>
    </row>
    <row r="2301" spans="1:6" hidden="1" x14ac:dyDescent="0.25">
      <c r="A2301" t="s">
        <v>14</v>
      </c>
      <c r="B2301" s="83">
        <v>3324</v>
      </c>
      <c r="C2301" t="s">
        <v>2153</v>
      </c>
      <c r="D2301" s="83" t="s">
        <v>416</v>
      </c>
      <c r="E2301" s="83">
        <v>9.64</v>
      </c>
      <c r="F2301" s="83">
        <v>9.64</v>
      </c>
    </row>
    <row r="2302" spans="1:6" hidden="1" x14ac:dyDescent="0.25">
      <c r="A2302" t="s">
        <v>14</v>
      </c>
      <c r="B2302" s="83">
        <v>3322</v>
      </c>
      <c r="C2302" t="s">
        <v>2154</v>
      </c>
      <c r="D2302" s="83" t="s">
        <v>416</v>
      </c>
      <c r="E2302" s="83">
        <v>13.5</v>
      </c>
      <c r="F2302" s="83">
        <v>13.5</v>
      </c>
    </row>
    <row r="2303" spans="1:6" hidden="1" x14ac:dyDescent="0.25">
      <c r="A2303" t="s">
        <v>14</v>
      </c>
      <c r="B2303" s="83">
        <v>5076</v>
      </c>
      <c r="C2303" t="s">
        <v>2155</v>
      </c>
      <c r="D2303" s="83" t="s">
        <v>64</v>
      </c>
      <c r="E2303" s="83">
        <v>17.739999999999998</v>
      </c>
      <c r="F2303" s="83">
        <v>17.739999999999998</v>
      </c>
    </row>
    <row r="2304" spans="1:6" hidden="1" x14ac:dyDescent="0.25">
      <c r="A2304" t="s">
        <v>14</v>
      </c>
      <c r="B2304" s="83">
        <v>5077</v>
      </c>
      <c r="C2304" t="s">
        <v>2156</v>
      </c>
      <c r="D2304" s="83" t="s">
        <v>64</v>
      </c>
      <c r="E2304" s="83">
        <v>19.61</v>
      </c>
      <c r="F2304" s="83">
        <v>19.61</v>
      </c>
    </row>
    <row r="2305" spans="1:6" hidden="1" x14ac:dyDescent="0.25">
      <c r="A2305" t="s">
        <v>14</v>
      </c>
      <c r="B2305" s="83">
        <v>45242</v>
      </c>
      <c r="C2305" t="s">
        <v>28386</v>
      </c>
      <c r="D2305" s="83" t="s">
        <v>16</v>
      </c>
      <c r="E2305" s="83">
        <v>73.22</v>
      </c>
      <c r="F2305" s="83">
        <v>73.22</v>
      </c>
    </row>
    <row r="2306" spans="1:6" hidden="1" x14ac:dyDescent="0.25">
      <c r="A2306" t="s">
        <v>14</v>
      </c>
      <c r="B2306" s="83">
        <v>11837</v>
      </c>
      <c r="C2306" t="s">
        <v>2157</v>
      </c>
      <c r="D2306" s="83" t="s">
        <v>16</v>
      </c>
      <c r="E2306" s="83">
        <v>97.46</v>
      </c>
      <c r="F2306" s="83">
        <v>97.46</v>
      </c>
    </row>
    <row r="2307" spans="1:6" hidden="1" x14ac:dyDescent="0.25">
      <c r="A2307" t="s">
        <v>14</v>
      </c>
      <c r="B2307" s="83">
        <v>415</v>
      </c>
      <c r="C2307" t="s">
        <v>2158</v>
      </c>
      <c r="D2307" s="83" t="s">
        <v>16</v>
      </c>
      <c r="E2307" s="83">
        <v>39.96</v>
      </c>
      <c r="F2307" s="83">
        <v>39.96</v>
      </c>
    </row>
    <row r="2308" spans="1:6" hidden="1" x14ac:dyDescent="0.25">
      <c r="A2308" t="s">
        <v>14</v>
      </c>
      <c r="B2308" s="83">
        <v>38055</v>
      </c>
      <c r="C2308" t="s">
        <v>2159</v>
      </c>
      <c r="D2308" s="83" t="s">
        <v>16</v>
      </c>
      <c r="E2308" s="83">
        <v>8.84</v>
      </c>
      <c r="F2308" s="83">
        <v>8.84</v>
      </c>
    </row>
    <row r="2309" spans="1:6" hidden="1" x14ac:dyDescent="0.25">
      <c r="A2309" t="s">
        <v>14</v>
      </c>
      <c r="B2309" s="83">
        <v>416</v>
      </c>
      <c r="C2309" t="s">
        <v>2160</v>
      </c>
      <c r="D2309" s="83" t="s">
        <v>16</v>
      </c>
      <c r="E2309" s="83">
        <v>14.63</v>
      </c>
      <c r="F2309" s="83">
        <v>14.63</v>
      </c>
    </row>
    <row r="2310" spans="1:6" hidden="1" x14ac:dyDescent="0.25">
      <c r="A2310" t="s">
        <v>14</v>
      </c>
      <c r="B2310" s="83">
        <v>425</v>
      </c>
      <c r="C2310" t="s">
        <v>2161</v>
      </c>
      <c r="D2310" s="83" t="s">
        <v>16</v>
      </c>
      <c r="E2310" s="83">
        <v>9.07</v>
      </c>
      <c r="F2310" s="83">
        <v>9.07</v>
      </c>
    </row>
    <row r="2311" spans="1:6" hidden="1" x14ac:dyDescent="0.25">
      <c r="A2311" t="s">
        <v>14</v>
      </c>
      <c r="B2311" s="83">
        <v>426</v>
      </c>
      <c r="C2311" t="s">
        <v>2162</v>
      </c>
      <c r="D2311" s="83" t="s">
        <v>16</v>
      </c>
      <c r="E2311" s="83">
        <v>49.95</v>
      </c>
      <c r="F2311" s="83">
        <v>49.95</v>
      </c>
    </row>
    <row r="2312" spans="1:6" hidden="1" x14ac:dyDescent="0.25">
      <c r="A2312" t="s">
        <v>14</v>
      </c>
      <c r="B2312" s="83">
        <v>38056</v>
      </c>
      <c r="C2312" t="s">
        <v>2163</v>
      </c>
      <c r="D2312" s="83" t="s">
        <v>16</v>
      </c>
      <c r="E2312" s="83">
        <v>48.78</v>
      </c>
      <c r="F2312" s="83">
        <v>48.78</v>
      </c>
    </row>
    <row r="2313" spans="1:6" hidden="1" x14ac:dyDescent="0.25">
      <c r="A2313" t="s">
        <v>14</v>
      </c>
      <c r="B2313" s="83">
        <v>1564</v>
      </c>
      <c r="C2313" t="s">
        <v>2164</v>
      </c>
      <c r="D2313" s="83" t="s">
        <v>16</v>
      </c>
      <c r="E2313" s="83">
        <v>18.61</v>
      </c>
      <c r="F2313" s="83">
        <v>18.61</v>
      </c>
    </row>
    <row r="2314" spans="1:6" hidden="1" x14ac:dyDescent="0.25">
      <c r="A2314" t="s">
        <v>14</v>
      </c>
      <c r="B2314" s="83">
        <v>11032</v>
      </c>
      <c r="C2314" t="s">
        <v>2165</v>
      </c>
      <c r="D2314" s="83" t="s">
        <v>16</v>
      </c>
      <c r="E2314" s="83">
        <v>12.52</v>
      </c>
      <c r="F2314" s="83">
        <v>12.52</v>
      </c>
    </row>
    <row r="2315" spans="1:6" hidden="1" x14ac:dyDescent="0.25">
      <c r="A2315" t="s">
        <v>14</v>
      </c>
      <c r="B2315" s="83">
        <v>36786</v>
      </c>
      <c r="C2315" t="s">
        <v>2166</v>
      </c>
      <c r="D2315" s="83" t="s">
        <v>2167</v>
      </c>
    </row>
    <row r="2316" spans="1:6" hidden="1" x14ac:dyDescent="0.25">
      <c r="A2316" t="s">
        <v>14</v>
      </c>
      <c r="B2316" s="83">
        <v>36785</v>
      </c>
      <c r="C2316" t="s">
        <v>2168</v>
      </c>
      <c r="D2316" s="83" t="s">
        <v>2167</v>
      </c>
    </row>
    <row r="2317" spans="1:6" hidden="1" x14ac:dyDescent="0.25">
      <c r="A2317" t="s">
        <v>14</v>
      </c>
      <c r="B2317" s="83">
        <v>36782</v>
      </c>
      <c r="C2317" t="s">
        <v>2169</v>
      </c>
      <c r="D2317" s="83" t="s">
        <v>2167</v>
      </c>
    </row>
    <row r="2318" spans="1:6" hidden="1" x14ac:dyDescent="0.25">
      <c r="A2318" t="s">
        <v>14</v>
      </c>
      <c r="B2318" s="83">
        <v>44481</v>
      </c>
      <c r="C2318" t="s">
        <v>28387</v>
      </c>
      <c r="D2318" s="83" t="s">
        <v>2167</v>
      </c>
    </row>
    <row r="2319" spans="1:6" hidden="1" x14ac:dyDescent="0.25">
      <c r="A2319" t="s">
        <v>14</v>
      </c>
      <c r="B2319" s="83">
        <v>4824</v>
      </c>
      <c r="C2319" t="s">
        <v>2170</v>
      </c>
      <c r="D2319" s="83" t="s">
        <v>64</v>
      </c>
      <c r="E2319" s="83">
        <v>0.46</v>
      </c>
      <c r="F2319" s="83">
        <v>0.46</v>
      </c>
    </row>
    <row r="2320" spans="1:6" hidden="1" x14ac:dyDescent="0.25">
      <c r="A2320" t="s">
        <v>14</v>
      </c>
      <c r="B2320" s="83">
        <v>11795</v>
      </c>
      <c r="C2320" t="s">
        <v>2171</v>
      </c>
      <c r="D2320" s="83" t="s">
        <v>416</v>
      </c>
      <c r="E2320" s="83">
        <v>470.44</v>
      </c>
      <c r="F2320" s="83">
        <v>470.44</v>
      </c>
    </row>
    <row r="2321" spans="1:6" hidden="1" x14ac:dyDescent="0.25">
      <c r="A2321" t="s">
        <v>14</v>
      </c>
      <c r="B2321" s="83">
        <v>134</v>
      </c>
      <c r="C2321" t="s">
        <v>2172</v>
      </c>
      <c r="D2321" s="83" t="s">
        <v>64</v>
      </c>
      <c r="E2321" s="83">
        <v>1.51</v>
      </c>
      <c r="F2321" s="83">
        <v>1.51</v>
      </c>
    </row>
    <row r="2322" spans="1:6" hidden="1" x14ac:dyDescent="0.25">
      <c r="A2322" t="s">
        <v>14</v>
      </c>
      <c r="B2322" s="83">
        <v>4229</v>
      </c>
      <c r="C2322" t="s">
        <v>2173</v>
      </c>
      <c r="D2322" s="83" t="s">
        <v>64</v>
      </c>
      <c r="E2322" s="83">
        <v>43.49</v>
      </c>
      <c r="F2322" s="83">
        <v>43.49</v>
      </c>
    </row>
    <row r="2323" spans="1:6" hidden="1" x14ac:dyDescent="0.25">
      <c r="A2323" t="s">
        <v>14</v>
      </c>
      <c r="B2323" s="83">
        <v>11731</v>
      </c>
      <c r="C2323" t="s">
        <v>2174</v>
      </c>
      <c r="D2323" s="83" t="s">
        <v>16</v>
      </c>
      <c r="E2323" s="83">
        <v>9.82</v>
      </c>
      <c r="F2323" s="83">
        <v>9.82</v>
      </c>
    </row>
    <row r="2324" spans="1:6" hidden="1" x14ac:dyDescent="0.25">
      <c r="A2324" t="s">
        <v>14</v>
      </c>
      <c r="B2324" s="83">
        <v>11732</v>
      </c>
      <c r="C2324" t="s">
        <v>2175</v>
      </c>
      <c r="D2324" s="83" t="s">
        <v>16</v>
      </c>
      <c r="E2324" s="83">
        <v>25.73</v>
      </c>
      <c r="F2324" s="83">
        <v>25.73</v>
      </c>
    </row>
    <row r="2325" spans="1:6" hidden="1" x14ac:dyDescent="0.25">
      <c r="A2325" t="s">
        <v>14</v>
      </c>
      <c r="B2325" s="83">
        <v>11244</v>
      </c>
      <c r="C2325" t="s">
        <v>2176</v>
      </c>
      <c r="D2325" s="83" t="s">
        <v>16</v>
      </c>
      <c r="E2325" s="83">
        <v>202.52</v>
      </c>
      <c r="F2325" s="83">
        <v>202.52</v>
      </c>
    </row>
    <row r="2326" spans="1:6" hidden="1" x14ac:dyDescent="0.25">
      <c r="A2326" t="s">
        <v>14</v>
      </c>
      <c r="B2326" s="83">
        <v>11235</v>
      </c>
      <c r="C2326" t="s">
        <v>2177</v>
      </c>
      <c r="D2326" s="83" t="s">
        <v>16</v>
      </c>
      <c r="E2326" s="83">
        <v>154.54</v>
      </c>
      <c r="F2326" s="83">
        <v>154.54</v>
      </c>
    </row>
    <row r="2327" spans="1:6" hidden="1" x14ac:dyDescent="0.25">
      <c r="A2327" t="s">
        <v>14</v>
      </c>
      <c r="B2327" s="83">
        <v>11236</v>
      </c>
      <c r="C2327" t="s">
        <v>2178</v>
      </c>
      <c r="D2327" s="83" t="s">
        <v>16</v>
      </c>
      <c r="E2327" s="83">
        <v>196.4</v>
      </c>
      <c r="F2327" s="83">
        <v>196.4</v>
      </c>
    </row>
    <row r="2328" spans="1:6" hidden="1" x14ac:dyDescent="0.25">
      <c r="A2328" t="s">
        <v>14</v>
      </c>
      <c r="B2328" s="83">
        <v>11245</v>
      </c>
      <c r="C2328" t="s">
        <v>2179</v>
      </c>
      <c r="D2328" s="83" t="s">
        <v>16</v>
      </c>
      <c r="E2328" s="83">
        <v>280.11</v>
      </c>
      <c r="F2328" s="83">
        <v>280.11</v>
      </c>
    </row>
    <row r="2329" spans="1:6" hidden="1" x14ac:dyDescent="0.25">
      <c r="A2329" t="s">
        <v>14</v>
      </c>
      <c r="B2329" s="83">
        <v>36494</v>
      </c>
      <c r="C2329" t="s">
        <v>2180</v>
      </c>
      <c r="D2329" s="83" t="s">
        <v>16</v>
      </c>
    </row>
    <row r="2330" spans="1:6" hidden="1" x14ac:dyDescent="0.25">
      <c r="A2330" t="s">
        <v>14</v>
      </c>
      <c r="B2330" s="83">
        <v>36493</v>
      </c>
      <c r="C2330" t="s">
        <v>2181</v>
      </c>
      <c r="D2330" s="83" t="s">
        <v>16</v>
      </c>
    </row>
    <row r="2331" spans="1:6" hidden="1" x14ac:dyDescent="0.25">
      <c r="A2331" t="s">
        <v>14</v>
      </c>
      <c r="B2331" s="83">
        <v>36492</v>
      </c>
      <c r="C2331" t="s">
        <v>2182</v>
      </c>
      <c r="D2331" s="83" t="s">
        <v>16</v>
      </c>
    </row>
    <row r="2332" spans="1:6" hidden="1" x14ac:dyDescent="0.25">
      <c r="A2332" t="s">
        <v>14</v>
      </c>
      <c r="B2332" s="83">
        <v>36499</v>
      </c>
      <c r="C2332" t="s">
        <v>2183</v>
      </c>
      <c r="D2332" s="83" t="s">
        <v>16</v>
      </c>
      <c r="E2332" s="83">
        <v>5154.6400000000003</v>
      </c>
      <c r="F2332" s="83">
        <v>5154.6400000000003</v>
      </c>
    </row>
    <row r="2333" spans="1:6" hidden="1" x14ac:dyDescent="0.25">
      <c r="A2333" t="s">
        <v>14</v>
      </c>
      <c r="B2333" s="83">
        <v>13533</v>
      </c>
      <c r="C2333" t="s">
        <v>2184</v>
      </c>
      <c r="D2333" s="83" t="s">
        <v>16</v>
      </c>
      <c r="E2333" s="83">
        <v>236290.92</v>
      </c>
      <c r="F2333" s="83">
        <v>236290.92</v>
      </c>
    </row>
    <row r="2334" spans="1:6" hidden="1" x14ac:dyDescent="0.25">
      <c r="A2334" t="s">
        <v>14</v>
      </c>
      <c r="B2334" s="83">
        <v>13333</v>
      </c>
      <c r="C2334" t="s">
        <v>2185</v>
      </c>
      <c r="D2334" s="83" t="s">
        <v>16</v>
      </c>
      <c r="E2334" s="83">
        <v>264340.36</v>
      </c>
      <c r="F2334" s="83">
        <v>264340.36</v>
      </c>
    </row>
    <row r="2335" spans="1:6" hidden="1" x14ac:dyDescent="0.25">
      <c r="A2335" t="s">
        <v>14</v>
      </c>
      <c r="B2335" s="83">
        <v>39585</v>
      </c>
      <c r="C2335" t="s">
        <v>2186</v>
      </c>
      <c r="D2335" s="83" t="s">
        <v>16</v>
      </c>
      <c r="E2335" s="83">
        <v>170684.56</v>
      </c>
      <c r="F2335" s="83">
        <v>170684.56</v>
      </c>
    </row>
    <row r="2336" spans="1:6" hidden="1" x14ac:dyDescent="0.25">
      <c r="A2336" t="s">
        <v>14</v>
      </c>
      <c r="B2336" s="83">
        <v>39586</v>
      </c>
      <c r="C2336" t="s">
        <v>2187</v>
      </c>
      <c r="D2336" s="83" t="s">
        <v>16</v>
      </c>
      <c r="E2336" s="83">
        <v>200201.43</v>
      </c>
      <c r="F2336" s="83">
        <v>200201.43</v>
      </c>
    </row>
    <row r="2337" spans="1:6" hidden="1" x14ac:dyDescent="0.25">
      <c r="A2337" t="s">
        <v>14</v>
      </c>
      <c r="B2337" s="83">
        <v>39587</v>
      </c>
      <c r="C2337" t="s">
        <v>2188</v>
      </c>
      <c r="D2337" s="83" t="s">
        <v>16</v>
      </c>
      <c r="E2337" s="83">
        <v>243835.09</v>
      </c>
      <c r="F2337" s="83">
        <v>243835.09</v>
      </c>
    </row>
    <row r="2338" spans="1:6" hidden="1" x14ac:dyDescent="0.25">
      <c r="A2338" t="s">
        <v>14</v>
      </c>
      <c r="B2338" s="83">
        <v>39588</v>
      </c>
      <c r="C2338" t="s">
        <v>2189</v>
      </c>
      <c r="D2338" s="83" t="s">
        <v>16</v>
      </c>
      <c r="E2338" s="83">
        <v>282335.35999999999</v>
      </c>
      <c r="F2338" s="83">
        <v>282335.35999999999</v>
      </c>
    </row>
    <row r="2339" spans="1:6" hidden="1" x14ac:dyDescent="0.25">
      <c r="A2339" t="s">
        <v>14</v>
      </c>
      <c r="B2339" s="83">
        <v>39584</v>
      </c>
      <c r="C2339" t="s">
        <v>2190</v>
      </c>
      <c r="D2339" s="83" t="s">
        <v>16</v>
      </c>
      <c r="E2339" s="83">
        <v>151999.1</v>
      </c>
      <c r="F2339" s="83">
        <v>151999.1</v>
      </c>
    </row>
    <row r="2340" spans="1:6" hidden="1" x14ac:dyDescent="0.25">
      <c r="A2340" t="s">
        <v>14</v>
      </c>
      <c r="B2340" s="83">
        <v>39590</v>
      </c>
      <c r="C2340" t="s">
        <v>2191</v>
      </c>
      <c r="D2340" s="83" t="s">
        <v>16</v>
      </c>
      <c r="E2340" s="83">
        <v>148354.4</v>
      </c>
      <c r="F2340" s="83">
        <v>148354.4</v>
      </c>
    </row>
    <row r="2341" spans="1:6" hidden="1" x14ac:dyDescent="0.25">
      <c r="A2341" t="s">
        <v>14</v>
      </c>
      <c r="B2341" s="83">
        <v>39592</v>
      </c>
      <c r="C2341" t="s">
        <v>2192</v>
      </c>
      <c r="D2341" s="83" t="s">
        <v>16</v>
      </c>
      <c r="E2341" s="83">
        <v>213188.86</v>
      </c>
      <c r="F2341" s="83">
        <v>213188.86</v>
      </c>
    </row>
    <row r="2342" spans="1:6" hidden="1" x14ac:dyDescent="0.25">
      <c r="A2342" t="s">
        <v>14</v>
      </c>
      <c r="B2342" s="83">
        <v>39593</v>
      </c>
      <c r="C2342" t="s">
        <v>2193</v>
      </c>
      <c r="D2342" s="83" t="s">
        <v>16</v>
      </c>
      <c r="E2342" s="83">
        <v>243835.09</v>
      </c>
      <c r="F2342" s="83">
        <v>243835.09</v>
      </c>
    </row>
    <row r="2343" spans="1:6" hidden="1" x14ac:dyDescent="0.25">
      <c r="A2343" t="s">
        <v>14</v>
      </c>
      <c r="B2343" s="83">
        <v>14254</v>
      </c>
      <c r="C2343" t="s">
        <v>2194</v>
      </c>
      <c r="D2343" s="83" t="s">
        <v>16</v>
      </c>
      <c r="E2343" s="83">
        <v>138601</v>
      </c>
      <c r="F2343" s="83">
        <v>138601</v>
      </c>
    </row>
    <row r="2344" spans="1:6" hidden="1" x14ac:dyDescent="0.25">
      <c r="A2344" t="s">
        <v>14</v>
      </c>
      <c r="B2344" s="83">
        <v>44494</v>
      </c>
      <c r="C2344" t="s">
        <v>28388</v>
      </c>
      <c r="D2344" s="83" t="s">
        <v>16</v>
      </c>
      <c r="E2344" s="83">
        <v>115742.89</v>
      </c>
      <c r="F2344" s="83">
        <v>115742.89</v>
      </c>
    </row>
    <row r="2345" spans="1:6" hidden="1" x14ac:dyDescent="0.25">
      <c r="A2345" t="s">
        <v>14</v>
      </c>
      <c r="B2345" s="83">
        <v>25019</v>
      </c>
      <c r="C2345" t="s">
        <v>2195</v>
      </c>
      <c r="D2345" s="83" t="s">
        <v>16</v>
      </c>
      <c r="E2345" s="83">
        <v>198396.25</v>
      </c>
      <c r="F2345" s="83">
        <v>198396.25</v>
      </c>
    </row>
    <row r="2346" spans="1:6" hidden="1" x14ac:dyDescent="0.25">
      <c r="A2346" t="s">
        <v>14</v>
      </c>
      <c r="B2346" s="83">
        <v>36501</v>
      </c>
      <c r="C2346" t="s">
        <v>2196</v>
      </c>
      <c r="D2346" s="83" t="s">
        <v>16</v>
      </c>
      <c r="E2346" s="83">
        <v>176641.04</v>
      </c>
      <c r="F2346" s="83">
        <v>176641.04</v>
      </c>
    </row>
    <row r="2347" spans="1:6" hidden="1" x14ac:dyDescent="0.25">
      <c r="A2347" t="s">
        <v>14</v>
      </c>
      <c r="B2347" s="83">
        <v>44493</v>
      </c>
      <c r="C2347" t="s">
        <v>28389</v>
      </c>
      <c r="D2347" s="83" t="s">
        <v>16</v>
      </c>
      <c r="E2347" s="83">
        <v>212356.37</v>
      </c>
      <c r="F2347" s="83">
        <v>212356.37</v>
      </c>
    </row>
    <row r="2348" spans="1:6" hidden="1" x14ac:dyDescent="0.25">
      <c r="A2348" t="s">
        <v>14</v>
      </c>
      <c r="B2348" s="83">
        <v>36500</v>
      </c>
      <c r="C2348" t="s">
        <v>2197</v>
      </c>
      <c r="D2348" s="83" t="s">
        <v>16</v>
      </c>
      <c r="E2348" s="83">
        <v>124827.4</v>
      </c>
      <c r="F2348" s="83">
        <v>124827.4</v>
      </c>
    </row>
    <row r="2349" spans="1:6" hidden="1" x14ac:dyDescent="0.25">
      <c r="A2349" t="s">
        <v>14</v>
      </c>
      <c r="B2349" s="83">
        <v>20017</v>
      </c>
      <c r="C2349" t="s">
        <v>2198</v>
      </c>
      <c r="D2349" s="83" t="s">
        <v>60</v>
      </c>
      <c r="E2349" s="83">
        <v>7.85</v>
      </c>
      <c r="F2349" s="83">
        <v>7.85</v>
      </c>
    </row>
    <row r="2350" spans="1:6" hidden="1" x14ac:dyDescent="0.25">
      <c r="A2350" t="s">
        <v>14</v>
      </c>
      <c r="B2350" s="83">
        <v>20007</v>
      </c>
      <c r="C2350" t="s">
        <v>2199</v>
      </c>
      <c r="D2350" s="83" t="s">
        <v>60</v>
      </c>
      <c r="E2350" s="83">
        <v>4.68</v>
      </c>
      <c r="F2350" s="83">
        <v>4.68</v>
      </c>
    </row>
    <row r="2351" spans="1:6" hidden="1" x14ac:dyDescent="0.25">
      <c r="A2351" t="s">
        <v>14</v>
      </c>
      <c r="B2351" s="83">
        <v>39831</v>
      </c>
      <c r="C2351" t="s">
        <v>2200</v>
      </c>
      <c r="D2351" s="83" t="s">
        <v>465</v>
      </c>
      <c r="E2351" s="83">
        <v>346.11</v>
      </c>
      <c r="F2351" s="83">
        <v>346.11</v>
      </c>
    </row>
    <row r="2352" spans="1:6" hidden="1" x14ac:dyDescent="0.25">
      <c r="A2352" t="s">
        <v>14</v>
      </c>
      <c r="B2352" s="83">
        <v>36888</v>
      </c>
      <c r="C2352" t="s">
        <v>2201</v>
      </c>
      <c r="D2352" s="83" t="s">
        <v>60</v>
      </c>
      <c r="E2352" s="83">
        <v>24.19</v>
      </c>
      <c r="F2352" s="83">
        <v>24.19</v>
      </c>
    </row>
    <row r="2353" spans="1:6" hidden="1" x14ac:dyDescent="0.25">
      <c r="A2353" t="s">
        <v>14</v>
      </c>
      <c r="B2353" s="83">
        <v>39836</v>
      </c>
      <c r="C2353" t="s">
        <v>2202</v>
      </c>
      <c r="D2353" s="83" t="s">
        <v>465</v>
      </c>
      <c r="E2353" s="83">
        <v>304.12</v>
      </c>
      <c r="F2353" s="83">
        <v>304.12</v>
      </c>
    </row>
    <row r="2354" spans="1:6" hidden="1" x14ac:dyDescent="0.25">
      <c r="A2354" t="s">
        <v>14</v>
      </c>
      <c r="B2354" s="83">
        <v>39830</v>
      </c>
      <c r="C2354" t="s">
        <v>2203</v>
      </c>
      <c r="D2354" s="83" t="s">
        <v>465</v>
      </c>
      <c r="E2354" s="83">
        <v>346.85</v>
      </c>
      <c r="F2354" s="83">
        <v>346.85</v>
      </c>
    </row>
    <row r="2355" spans="1:6" hidden="1" x14ac:dyDescent="0.25">
      <c r="A2355" t="s">
        <v>14</v>
      </c>
      <c r="B2355" s="83">
        <v>36497</v>
      </c>
      <c r="C2355" t="s">
        <v>2204</v>
      </c>
      <c r="D2355" s="83" t="s">
        <v>16</v>
      </c>
      <c r="E2355" s="83">
        <v>2069.8000000000002</v>
      </c>
      <c r="F2355" s="83">
        <v>2069.8000000000002</v>
      </c>
    </row>
    <row r="2356" spans="1:6" hidden="1" x14ac:dyDescent="0.25">
      <c r="A2356" t="s">
        <v>14</v>
      </c>
      <c r="B2356" s="83">
        <v>40527</v>
      </c>
      <c r="C2356" t="s">
        <v>2205</v>
      </c>
      <c r="D2356" s="83" t="s">
        <v>16</v>
      </c>
      <c r="E2356" s="83">
        <v>1813.06</v>
      </c>
      <c r="F2356" s="83">
        <v>1813.06</v>
      </c>
    </row>
    <row r="2357" spans="1:6" hidden="1" x14ac:dyDescent="0.25">
      <c r="A2357" t="s">
        <v>14</v>
      </c>
      <c r="B2357" s="83">
        <v>36487</v>
      </c>
      <c r="C2357" t="s">
        <v>2206</v>
      </c>
      <c r="D2357" s="83" t="s">
        <v>16</v>
      </c>
      <c r="E2357" s="83">
        <v>3603.84</v>
      </c>
      <c r="F2357" s="83">
        <v>3603.84</v>
      </c>
    </row>
    <row r="2358" spans="1:6" hidden="1" x14ac:dyDescent="0.25">
      <c r="A2358" t="s">
        <v>14</v>
      </c>
      <c r="B2358" s="83">
        <v>44475</v>
      </c>
      <c r="C2358" t="s">
        <v>28390</v>
      </c>
      <c r="D2358" s="83" t="s">
        <v>16</v>
      </c>
    </row>
    <row r="2359" spans="1:6" hidden="1" x14ac:dyDescent="0.25">
      <c r="A2359" t="s">
        <v>14</v>
      </c>
      <c r="B2359" s="83">
        <v>44474</v>
      </c>
      <c r="C2359" t="s">
        <v>28391</v>
      </c>
      <c r="D2359" s="83" t="s">
        <v>16</v>
      </c>
    </row>
    <row r="2360" spans="1:6" hidden="1" x14ac:dyDescent="0.25">
      <c r="A2360" t="s">
        <v>14</v>
      </c>
      <c r="B2360" s="83">
        <v>44490</v>
      </c>
      <c r="C2360" t="s">
        <v>28392</v>
      </c>
      <c r="D2360" s="83" t="s">
        <v>16</v>
      </c>
    </row>
    <row r="2361" spans="1:6" hidden="1" x14ac:dyDescent="0.25">
      <c r="A2361" t="s">
        <v>14</v>
      </c>
      <c r="B2361" s="83">
        <v>37776</v>
      </c>
      <c r="C2361" t="s">
        <v>2207</v>
      </c>
      <c r="D2361" s="83" t="s">
        <v>16</v>
      </c>
    </row>
    <row r="2362" spans="1:6" hidden="1" x14ac:dyDescent="0.25">
      <c r="A2362" t="s">
        <v>14</v>
      </c>
      <c r="B2362" s="83">
        <v>37775</v>
      </c>
      <c r="C2362" t="s">
        <v>2208</v>
      </c>
      <c r="D2362" s="83" t="s">
        <v>16</v>
      </c>
    </row>
    <row r="2363" spans="1:6" hidden="1" x14ac:dyDescent="0.25">
      <c r="A2363" t="s">
        <v>14</v>
      </c>
      <c r="B2363" s="83">
        <v>36491</v>
      </c>
      <c r="C2363" t="s">
        <v>2209</v>
      </c>
      <c r="D2363" s="83" t="s">
        <v>16</v>
      </c>
    </row>
    <row r="2364" spans="1:6" hidden="1" x14ac:dyDescent="0.25">
      <c r="A2364" t="s">
        <v>14</v>
      </c>
      <c r="B2364" s="83">
        <v>10712</v>
      </c>
      <c r="C2364" t="s">
        <v>2210</v>
      </c>
      <c r="D2364" s="83" t="s">
        <v>16</v>
      </c>
    </row>
    <row r="2365" spans="1:6" hidden="1" x14ac:dyDescent="0.25">
      <c r="A2365" t="s">
        <v>14</v>
      </c>
      <c r="B2365" s="83">
        <v>3363</v>
      </c>
      <c r="C2365" t="s">
        <v>2211</v>
      </c>
      <c r="D2365" s="83" t="s">
        <v>16</v>
      </c>
    </row>
    <row r="2366" spans="1:6" hidden="1" x14ac:dyDescent="0.25">
      <c r="A2366" t="s">
        <v>14</v>
      </c>
      <c r="B2366" s="83">
        <v>3365</v>
      </c>
      <c r="C2366" t="s">
        <v>2212</v>
      </c>
      <c r="D2366" s="83" t="s">
        <v>16</v>
      </c>
    </row>
    <row r="2367" spans="1:6" hidden="1" x14ac:dyDescent="0.25">
      <c r="A2367" t="s">
        <v>14</v>
      </c>
      <c r="B2367" s="83">
        <v>7569</v>
      </c>
      <c r="C2367" t="s">
        <v>2213</v>
      </c>
      <c r="D2367" s="83" t="s">
        <v>16</v>
      </c>
    </row>
    <row r="2368" spans="1:6" hidden="1" x14ac:dyDescent="0.25">
      <c r="A2368" t="s">
        <v>14</v>
      </c>
      <c r="B2368" s="83">
        <v>3378</v>
      </c>
      <c r="C2368" t="s">
        <v>2214</v>
      </c>
      <c r="D2368" s="83" t="s">
        <v>16</v>
      </c>
      <c r="E2368" s="83">
        <v>141.47</v>
      </c>
      <c r="F2368" s="83">
        <v>141.47</v>
      </c>
    </row>
    <row r="2369" spans="1:6" hidden="1" x14ac:dyDescent="0.25">
      <c r="A2369" t="s">
        <v>14</v>
      </c>
      <c r="B2369" s="83">
        <v>3380</v>
      </c>
      <c r="C2369" t="s">
        <v>2215</v>
      </c>
      <c r="D2369" s="83" t="s">
        <v>16</v>
      </c>
      <c r="E2369" s="83">
        <v>99.03</v>
      </c>
      <c r="F2369" s="83">
        <v>99.03</v>
      </c>
    </row>
    <row r="2370" spans="1:6" hidden="1" x14ac:dyDescent="0.25">
      <c r="A2370" t="s">
        <v>14</v>
      </c>
      <c r="B2370" s="83">
        <v>3379</v>
      </c>
      <c r="C2370" t="s">
        <v>2216</v>
      </c>
      <c r="D2370" s="83" t="s">
        <v>16</v>
      </c>
      <c r="E2370" s="83">
        <v>95.61</v>
      </c>
      <c r="F2370" s="83">
        <v>95.61</v>
      </c>
    </row>
    <row r="2371" spans="1:6" hidden="1" x14ac:dyDescent="0.25">
      <c r="A2371" t="s">
        <v>14</v>
      </c>
      <c r="B2371" s="83">
        <v>11991</v>
      </c>
      <c r="C2371" t="s">
        <v>2217</v>
      </c>
      <c r="D2371" s="83" t="s">
        <v>16</v>
      </c>
      <c r="E2371" s="83">
        <v>111.01</v>
      </c>
      <c r="F2371" s="83">
        <v>111.01</v>
      </c>
    </row>
    <row r="2372" spans="1:6" hidden="1" x14ac:dyDescent="0.25">
      <c r="A2372" t="s">
        <v>14</v>
      </c>
      <c r="B2372" s="83">
        <v>44305</v>
      </c>
      <c r="C2372" t="s">
        <v>2218</v>
      </c>
      <c r="D2372" s="83" t="s">
        <v>16</v>
      </c>
      <c r="E2372" s="83">
        <v>1894.52</v>
      </c>
      <c r="F2372" s="83">
        <v>1894.52</v>
      </c>
    </row>
    <row r="2373" spans="1:6" hidden="1" x14ac:dyDescent="0.25">
      <c r="A2373" t="s">
        <v>14</v>
      </c>
      <c r="B2373" s="83">
        <v>34349</v>
      </c>
      <c r="C2373" t="s">
        <v>2219</v>
      </c>
      <c r="D2373" s="83" t="s">
        <v>16</v>
      </c>
      <c r="E2373" s="83">
        <v>26.28</v>
      </c>
      <c r="F2373" s="83">
        <v>26.28</v>
      </c>
    </row>
    <row r="2374" spans="1:6" hidden="1" x14ac:dyDescent="0.25">
      <c r="A2374" t="s">
        <v>14</v>
      </c>
      <c r="B2374" s="83">
        <v>11029</v>
      </c>
      <c r="C2374" t="s">
        <v>2220</v>
      </c>
      <c r="D2374" s="83" t="s">
        <v>1372</v>
      </c>
      <c r="E2374" s="83">
        <v>1.92</v>
      </c>
      <c r="F2374" s="83">
        <v>1.92</v>
      </c>
    </row>
    <row r="2375" spans="1:6" hidden="1" x14ac:dyDescent="0.25">
      <c r="A2375" t="s">
        <v>14</v>
      </c>
      <c r="B2375" s="83">
        <v>4316</v>
      </c>
      <c r="C2375" t="s">
        <v>2221</v>
      </c>
      <c r="D2375" s="83" t="s">
        <v>16</v>
      </c>
      <c r="E2375" s="83">
        <v>1.94</v>
      </c>
      <c r="F2375" s="83">
        <v>1.94</v>
      </c>
    </row>
    <row r="2376" spans="1:6" hidden="1" x14ac:dyDescent="0.25">
      <c r="A2376" t="s">
        <v>14</v>
      </c>
      <c r="B2376" s="83">
        <v>4313</v>
      </c>
      <c r="C2376" t="s">
        <v>2222</v>
      </c>
      <c r="D2376" s="83" t="s">
        <v>1372</v>
      </c>
      <c r="E2376" s="83">
        <v>2.78</v>
      </c>
      <c r="F2376" s="83">
        <v>2.78</v>
      </c>
    </row>
    <row r="2377" spans="1:6" hidden="1" x14ac:dyDescent="0.25">
      <c r="A2377" t="s">
        <v>14</v>
      </c>
      <c r="B2377" s="83">
        <v>4317</v>
      </c>
      <c r="C2377" t="s">
        <v>2223</v>
      </c>
      <c r="D2377" s="83" t="s">
        <v>16</v>
      </c>
      <c r="E2377" s="83">
        <v>3.17</v>
      </c>
      <c r="F2377" s="83">
        <v>3.17</v>
      </c>
    </row>
    <row r="2378" spans="1:6" hidden="1" x14ac:dyDescent="0.25">
      <c r="A2378" t="s">
        <v>14</v>
      </c>
      <c r="B2378" s="83">
        <v>4314</v>
      </c>
      <c r="C2378" t="s">
        <v>2224</v>
      </c>
      <c r="D2378" s="83" t="s">
        <v>1372</v>
      </c>
      <c r="E2378" s="83">
        <v>3.71</v>
      </c>
      <c r="F2378" s="83">
        <v>3.71</v>
      </c>
    </row>
    <row r="2379" spans="1:6" hidden="1" x14ac:dyDescent="0.25">
      <c r="A2379" t="s">
        <v>14</v>
      </c>
      <c r="B2379" s="83">
        <v>10921</v>
      </c>
      <c r="C2379" t="s">
        <v>2225</v>
      </c>
      <c r="D2379" s="83" t="s">
        <v>16</v>
      </c>
    </row>
    <row r="2380" spans="1:6" hidden="1" x14ac:dyDescent="0.25">
      <c r="A2380" t="s">
        <v>14</v>
      </c>
      <c r="B2380" s="83">
        <v>10922</v>
      </c>
      <c r="C2380" t="s">
        <v>2226</v>
      </c>
      <c r="D2380" s="83" t="s">
        <v>16</v>
      </c>
    </row>
    <row r="2381" spans="1:6" hidden="1" x14ac:dyDescent="0.25">
      <c r="A2381" t="s">
        <v>14</v>
      </c>
      <c r="B2381" s="83">
        <v>10923</v>
      </c>
      <c r="C2381" t="s">
        <v>2227</v>
      </c>
      <c r="D2381" s="83" t="s">
        <v>16</v>
      </c>
    </row>
    <row r="2382" spans="1:6" hidden="1" x14ac:dyDescent="0.25">
      <c r="A2382" t="s">
        <v>14</v>
      </c>
      <c r="B2382" s="83">
        <v>10924</v>
      </c>
      <c r="C2382" t="s">
        <v>2228</v>
      </c>
      <c r="D2382" s="83" t="s">
        <v>16</v>
      </c>
    </row>
    <row r="2383" spans="1:6" hidden="1" x14ac:dyDescent="0.25">
      <c r="A2383" t="s">
        <v>14</v>
      </c>
      <c r="B2383" s="83">
        <v>37772</v>
      </c>
      <c r="C2383" t="s">
        <v>2229</v>
      </c>
      <c r="D2383" s="83" t="s">
        <v>16</v>
      </c>
    </row>
    <row r="2384" spans="1:6" hidden="1" x14ac:dyDescent="0.25">
      <c r="A2384" t="s">
        <v>14</v>
      </c>
      <c r="B2384" s="83">
        <v>37771</v>
      </c>
      <c r="C2384" t="s">
        <v>2230</v>
      </c>
      <c r="D2384" s="83" t="s">
        <v>16</v>
      </c>
    </row>
    <row r="2385" spans="1:6" hidden="1" x14ac:dyDescent="0.25">
      <c r="A2385" t="s">
        <v>14</v>
      </c>
      <c r="B2385" s="83">
        <v>12772</v>
      </c>
      <c r="C2385" t="s">
        <v>2231</v>
      </c>
      <c r="D2385" s="83" t="s">
        <v>16</v>
      </c>
      <c r="E2385" s="83">
        <v>1190.4100000000001</v>
      </c>
      <c r="F2385" s="83">
        <v>1190.4100000000001</v>
      </c>
    </row>
    <row r="2386" spans="1:6" hidden="1" x14ac:dyDescent="0.25">
      <c r="A2386" t="s">
        <v>14</v>
      </c>
      <c r="B2386" s="83">
        <v>12770</v>
      </c>
      <c r="C2386" t="s">
        <v>2232</v>
      </c>
      <c r="D2386" s="83" t="s">
        <v>16</v>
      </c>
      <c r="E2386" s="83">
        <v>716.26</v>
      </c>
      <c r="F2386" s="83">
        <v>716.26</v>
      </c>
    </row>
    <row r="2387" spans="1:6" hidden="1" x14ac:dyDescent="0.25">
      <c r="A2387" t="s">
        <v>14</v>
      </c>
      <c r="B2387" s="83">
        <v>12775</v>
      </c>
      <c r="C2387" t="s">
        <v>2233</v>
      </c>
      <c r="D2387" s="83" t="s">
        <v>16</v>
      </c>
      <c r="E2387" s="83">
        <v>524.58000000000004</v>
      </c>
      <c r="F2387" s="83">
        <v>524.58000000000004</v>
      </c>
    </row>
    <row r="2388" spans="1:6" hidden="1" x14ac:dyDescent="0.25">
      <c r="A2388" t="s">
        <v>14</v>
      </c>
      <c r="B2388" s="83">
        <v>12768</v>
      </c>
      <c r="C2388" t="s">
        <v>2234</v>
      </c>
      <c r="D2388" s="83" t="s">
        <v>16</v>
      </c>
      <c r="E2388" s="83">
        <v>1674.64</v>
      </c>
      <c r="F2388" s="83">
        <v>1674.64</v>
      </c>
    </row>
    <row r="2389" spans="1:6" hidden="1" x14ac:dyDescent="0.25">
      <c r="A2389" t="s">
        <v>14</v>
      </c>
      <c r="B2389" s="83">
        <v>12769</v>
      </c>
      <c r="C2389" t="s">
        <v>2235</v>
      </c>
      <c r="D2389" s="83" t="s">
        <v>16</v>
      </c>
      <c r="E2389" s="83">
        <v>137.19999999999999</v>
      </c>
      <c r="F2389" s="83">
        <v>137.19999999999999</v>
      </c>
    </row>
    <row r="2390" spans="1:6" hidden="1" x14ac:dyDescent="0.25">
      <c r="A2390" t="s">
        <v>14</v>
      </c>
      <c r="B2390" s="83">
        <v>12773</v>
      </c>
      <c r="C2390" t="s">
        <v>2236</v>
      </c>
      <c r="D2390" s="83" t="s">
        <v>16</v>
      </c>
      <c r="E2390" s="83">
        <v>147.28</v>
      </c>
      <c r="F2390" s="83">
        <v>147.28</v>
      </c>
    </row>
    <row r="2391" spans="1:6" hidden="1" x14ac:dyDescent="0.25">
      <c r="A2391" t="s">
        <v>14</v>
      </c>
      <c r="B2391" s="83">
        <v>12774</v>
      </c>
      <c r="C2391" t="s">
        <v>2237</v>
      </c>
      <c r="D2391" s="83" t="s">
        <v>16</v>
      </c>
      <c r="E2391" s="83">
        <v>181.58</v>
      </c>
      <c r="F2391" s="83">
        <v>181.58</v>
      </c>
    </row>
    <row r="2392" spans="1:6" hidden="1" x14ac:dyDescent="0.25">
      <c r="A2392" t="s">
        <v>14</v>
      </c>
      <c r="B2392" s="83">
        <v>12776</v>
      </c>
      <c r="C2392" t="s">
        <v>2238</v>
      </c>
      <c r="D2392" s="83" t="s">
        <v>16</v>
      </c>
      <c r="E2392" s="83">
        <v>2703.64</v>
      </c>
      <c r="F2392" s="83">
        <v>2703.64</v>
      </c>
    </row>
    <row r="2393" spans="1:6" hidden="1" x14ac:dyDescent="0.25">
      <c r="A2393" t="s">
        <v>14</v>
      </c>
      <c r="B2393" s="83">
        <v>12777</v>
      </c>
      <c r="C2393" t="s">
        <v>2239</v>
      </c>
      <c r="D2393" s="83" t="s">
        <v>16</v>
      </c>
      <c r="E2393" s="83">
        <v>3530.88</v>
      </c>
      <c r="F2393" s="83">
        <v>3530.88</v>
      </c>
    </row>
    <row r="2394" spans="1:6" hidden="1" x14ac:dyDescent="0.25">
      <c r="A2394" t="s">
        <v>14</v>
      </c>
      <c r="B2394" s="83">
        <v>12873</v>
      </c>
      <c r="C2394" t="s">
        <v>2240</v>
      </c>
      <c r="D2394" s="83" t="s">
        <v>164</v>
      </c>
      <c r="E2394" s="83">
        <v>21.57</v>
      </c>
      <c r="F2394" s="83">
        <v>24.12</v>
      </c>
    </row>
    <row r="2395" spans="1:6" hidden="1" x14ac:dyDescent="0.25">
      <c r="A2395" t="s">
        <v>14</v>
      </c>
      <c r="B2395" s="83">
        <v>41076</v>
      </c>
      <c r="C2395" t="s">
        <v>2241</v>
      </c>
      <c r="D2395" s="83" t="s">
        <v>166</v>
      </c>
      <c r="E2395" s="83">
        <v>3807.32</v>
      </c>
      <c r="F2395" s="83">
        <v>4258.84</v>
      </c>
    </row>
    <row r="2396" spans="1:6" hidden="1" x14ac:dyDescent="0.25">
      <c r="A2396" t="s">
        <v>14</v>
      </c>
      <c r="B2396" s="83">
        <v>140</v>
      </c>
      <c r="C2396" t="s">
        <v>2242</v>
      </c>
      <c r="D2396" s="83" t="s">
        <v>64</v>
      </c>
      <c r="E2396" s="83">
        <v>16.93</v>
      </c>
      <c r="F2396" s="83">
        <v>16.93</v>
      </c>
    </row>
    <row r="2397" spans="1:6" hidden="1" x14ac:dyDescent="0.25">
      <c r="A2397" t="s">
        <v>14</v>
      </c>
      <c r="B2397" s="83">
        <v>151</v>
      </c>
      <c r="C2397" t="s">
        <v>2243</v>
      </c>
      <c r="D2397" s="83" t="s">
        <v>66</v>
      </c>
      <c r="E2397" s="83">
        <v>24.98</v>
      </c>
      <c r="F2397" s="83">
        <v>24.98</v>
      </c>
    </row>
    <row r="2398" spans="1:6" hidden="1" x14ac:dyDescent="0.25">
      <c r="A2398" t="s">
        <v>14</v>
      </c>
      <c r="B2398" s="83">
        <v>7340</v>
      </c>
      <c r="C2398" t="s">
        <v>2244</v>
      </c>
      <c r="D2398" s="83" t="s">
        <v>66</v>
      </c>
      <c r="E2398" s="83">
        <v>25.19</v>
      </c>
      <c r="F2398" s="83">
        <v>25.19</v>
      </c>
    </row>
    <row r="2399" spans="1:6" hidden="1" x14ac:dyDescent="0.25">
      <c r="A2399" t="s">
        <v>14</v>
      </c>
      <c r="B2399" s="83">
        <v>40929</v>
      </c>
      <c r="C2399" t="s">
        <v>2245</v>
      </c>
      <c r="D2399" s="83" t="s">
        <v>166</v>
      </c>
      <c r="E2399" s="83">
        <v>3193.79</v>
      </c>
      <c r="F2399" s="83">
        <v>3572.55</v>
      </c>
    </row>
    <row r="2400" spans="1:6" hidden="1" x14ac:dyDescent="0.25">
      <c r="A2400" t="s">
        <v>14</v>
      </c>
      <c r="B2400" s="83">
        <v>2701</v>
      </c>
      <c r="C2400" t="s">
        <v>2246</v>
      </c>
      <c r="D2400" s="83" t="s">
        <v>164</v>
      </c>
      <c r="E2400" s="83">
        <v>18.079999999999998</v>
      </c>
      <c r="F2400" s="83">
        <v>20.22</v>
      </c>
    </row>
    <row r="2401" spans="1:6" hidden="1" x14ac:dyDescent="0.25">
      <c r="A2401" t="s">
        <v>14</v>
      </c>
      <c r="B2401" s="83">
        <v>38064</v>
      </c>
      <c r="C2401" t="s">
        <v>2247</v>
      </c>
      <c r="D2401" s="83" t="s">
        <v>16</v>
      </c>
      <c r="E2401" s="83">
        <v>18.41</v>
      </c>
      <c r="F2401" s="83">
        <v>18.41</v>
      </c>
    </row>
    <row r="2402" spans="1:6" hidden="1" x14ac:dyDescent="0.25">
      <c r="A2402" t="s">
        <v>14</v>
      </c>
      <c r="B2402" s="83">
        <v>38114</v>
      </c>
      <c r="C2402" t="s">
        <v>2248</v>
      </c>
      <c r="D2402" s="83" t="s">
        <v>16</v>
      </c>
      <c r="E2402" s="83">
        <v>16.47</v>
      </c>
      <c r="F2402" s="83">
        <v>16.47</v>
      </c>
    </row>
    <row r="2403" spans="1:6" hidden="1" x14ac:dyDescent="0.25">
      <c r="A2403" t="s">
        <v>14</v>
      </c>
      <c r="B2403" s="83">
        <v>38115</v>
      </c>
      <c r="C2403" t="s">
        <v>2249</v>
      </c>
      <c r="D2403" s="83" t="s">
        <v>16</v>
      </c>
      <c r="E2403" s="83">
        <v>17.579999999999998</v>
      </c>
      <c r="F2403" s="83">
        <v>17.579999999999998</v>
      </c>
    </row>
    <row r="2404" spans="1:6" hidden="1" x14ac:dyDescent="0.25">
      <c r="A2404" t="s">
        <v>14</v>
      </c>
      <c r="B2404" s="83">
        <v>38065</v>
      </c>
      <c r="C2404" t="s">
        <v>2250</v>
      </c>
      <c r="D2404" s="83" t="s">
        <v>16</v>
      </c>
      <c r="E2404" s="83">
        <v>26.12</v>
      </c>
      <c r="F2404" s="83">
        <v>26.12</v>
      </c>
    </row>
    <row r="2405" spans="1:6" hidden="1" x14ac:dyDescent="0.25">
      <c r="A2405" t="s">
        <v>14</v>
      </c>
      <c r="B2405" s="83">
        <v>38078</v>
      </c>
      <c r="C2405" t="s">
        <v>2251</v>
      </c>
      <c r="D2405" s="83" t="s">
        <v>16</v>
      </c>
      <c r="E2405" s="83">
        <v>15.24</v>
      </c>
      <c r="F2405" s="83">
        <v>15.24</v>
      </c>
    </row>
    <row r="2406" spans="1:6" hidden="1" x14ac:dyDescent="0.25">
      <c r="A2406" t="s">
        <v>14</v>
      </c>
      <c r="B2406" s="83">
        <v>38113</v>
      </c>
      <c r="C2406" t="s">
        <v>2252</v>
      </c>
      <c r="D2406" s="83" t="s">
        <v>16</v>
      </c>
      <c r="E2406" s="83">
        <v>8.2799999999999994</v>
      </c>
      <c r="F2406" s="83">
        <v>8.2799999999999994</v>
      </c>
    </row>
    <row r="2407" spans="1:6" hidden="1" x14ac:dyDescent="0.25">
      <c r="A2407" t="s">
        <v>14</v>
      </c>
      <c r="B2407" s="83">
        <v>38063</v>
      </c>
      <c r="C2407" t="s">
        <v>2253</v>
      </c>
      <c r="D2407" s="83" t="s">
        <v>16</v>
      </c>
      <c r="E2407" s="83">
        <v>8.8800000000000008</v>
      </c>
      <c r="F2407" s="83">
        <v>8.8800000000000008</v>
      </c>
    </row>
    <row r="2408" spans="1:6" hidden="1" x14ac:dyDescent="0.25">
      <c r="A2408" t="s">
        <v>14</v>
      </c>
      <c r="B2408" s="83">
        <v>38073</v>
      </c>
      <c r="C2408" t="s">
        <v>2254</v>
      </c>
      <c r="D2408" s="83" t="s">
        <v>16</v>
      </c>
      <c r="E2408" s="83">
        <v>21.55</v>
      </c>
      <c r="F2408" s="83">
        <v>21.55</v>
      </c>
    </row>
    <row r="2409" spans="1:6" hidden="1" x14ac:dyDescent="0.25">
      <c r="A2409" t="s">
        <v>14</v>
      </c>
      <c r="B2409" s="83">
        <v>38080</v>
      </c>
      <c r="C2409" t="s">
        <v>2255</v>
      </c>
      <c r="D2409" s="83" t="s">
        <v>16</v>
      </c>
      <c r="E2409" s="83">
        <v>26.47</v>
      </c>
      <c r="F2409" s="83">
        <v>26.47</v>
      </c>
    </row>
    <row r="2410" spans="1:6" hidden="1" x14ac:dyDescent="0.25">
      <c r="A2410" t="s">
        <v>14</v>
      </c>
      <c r="B2410" s="83">
        <v>38069</v>
      </c>
      <c r="C2410" t="s">
        <v>2256</v>
      </c>
      <c r="D2410" s="83" t="s">
        <v>16</v>
      </c>
      <c r="E2410" s="83">
        <v>14.48</v>
      </c>
      <c r="F2410" s="83">
        <v>14.48</v>
      </c>
    </row>
    <row r="2411" spans="1:6" hidden="1" x14ac:dyDescent="0.25">
      <c r="A2411" t="s">
        <v>14</v>
      </c>
      <c r="B2411" s="83">
        <v>38077</v>
      </c>
      <c r="C2411" t="s">
        <v>2257</v>
      </c>
      <c r="D2411" s="83" t="s">
        <v>16</v>
      </c>
      <c r="E2411" s="83">
        <v>14.15</v>
      </c>
      <c r="F2411" s="83">
        <v>14.15</v>
      </c>
    </row>
    <row r="2412" spans="1:6" hidden="1" x14ac:dyDescent="0.25">
      <c r="A2412" t="s">
        <v>14</v>
      </c>
      <c r="B2412" s="83">
        <v>38112</v>
      </c>
      <c r="C2412" t="s">
        <v>2258</v>
      </c>
      <c r="D2412" s="83" t="s">
        <v>16</v>
      </c>
      <c r="E2412" s="83">
        <v>6.35</v>
      </c>
      <c r="F2412" s="83">
        <v>6.35</v>
      </c>
    </row>
    <row r="2413" spans="1:6" hidden="1" x14ac:dyDescent="0.25">
      <c r="A2413" t="s">
        <v>14</v>
      </c>
      <c r="B2413" s="83">
        <v>38062</v>
      </c>
      <c r="C2413" t="s">
        <v>2259</v>
      </c>
      <c r="D2413" s="83" t="s">
        <v>16</v>
      </c>
      <c r="E2413" s="83">
        <v>6.52</v>
      </c>
      <c r="F2413" s="83">
        <v>6.52</v>
      </c>
    </row>
    <row r="2414" spans="1:6" hidden="1" x14ac:dyDescent="0.25">
      <c r="A2414" t="s">
        <v>14</v>
      </c>
      <c r="B2414" s="83">
        <v>12129</v>
      </c>
      <c r="C2414" t="s">
        <v>2260</v>
      </c>
      <c r="D2414" s="83" t="s">
        <v>16</v>
      </c>
      <c r="E2414" s="83">
        <v>11.53</v>
      </c>
      <c r="F2414" s="83">
        <v>11.53</v>
      </c>
    </row>
    <row r="2415" spans="1:6" hidden="1" x14ac:dyDescent="0.25">
      <c r="A2415" t="s">
        <v>14</v>
      </c>
      <c r="B2415" s="83">
        <v>12128</v>
      </c>
      <c r="C2415" t="s">
        <v>2261</v>
      </c>
      <c r="D2415" s="83" t="s">
        <v>16</v>
      </c>
      <c r="E2415" s="83">
        <v>8.7200000000000006</v>
      </c>
      <c r="F2415" s="83">
        <v>8.7200000000000006</v>
      </c>
    </row>
    <row r="2416" spans="1:6" hidden="1" x14ac:dyDescent="0.25">
      <c r="A2416" t="s">
        <v>14</v>
      </c>
      <c r="B2416" s="83">
        <v>38081</v>
      </c>
      <c r="C2416" t="s">
        <v>2262</v>
      </c>
      <c r="D2416" s="83" t="s">
        <v>16</v>
      </c>
      <c r="E2416" s="83">
        <v>22.45</v>
      </c>
      <c r="F2416" s="83">
        <v>22.45</v>
      </c>
    </row>
    <row r="2417" spans="1:6" hidden="1" x14ac:dyDescent="0.25">
      <c r="A2417" t="s">
        <v>14</v>
      </c>
      <c r="B2417" s="83">
        <v>38070</v>
      </c>
      <c r="C2417" t="s">
        <v>2263</v>
      </c>
      <c r="D2417" s="83" t="s">
        <v>16</v>
      </c>
      <c r="E2417" s="83">
        <v>15.47</v>
      </c>
      <c r="F2417" s="83">
        <v>15.47</v>
      </c>
    </row>
    <row r="2418" spans="1:6" hidden="1" x14ac:dyDescent="0.25">
      <c r="A2418" t="s">
        <v>14</v>
      </c>
      <c r="B2418" s="83">
        <v>38074</v>
      </c>
      <c r="C2418" t="s">
        <v>2264</v>
      </c>
      <c r="D2418" s="83" t="s">
        <v>16</v>
      </c>
      <c r="E2418" s="83">
        <v>23.52</v>
      </c>
      <c r="F2418" s="83">
        <v>23.52</v>
      </c>
    </row>
    <row r="2419" spans="1:6" hidden="1" x14ac:dyDescent="0.25">
      <c r="A2419" t="s">
        <v>14</v>
      </c>
      <c r="B2419" s="83">
        <v>38072</v>
      </c>
      <c r="C2419" t="s">
        <v>2265</v>
      </c>
      <c r="D2419" s="83" t="s">
        <v>16</v>
      </c>
      <c r="E2419" s="83">
        <v>19.399999999999999</v>
      </c>
      <c r="F2419" s="83">
        <v>19.399999999999999</v>
      </c>
    </row>
    <row r="2420" spans="1:6" hidden="1" x14ac:dyDescent="0.25">
      <c r="A2420" t="s">
        <v>14</v>
      </c>
      <c r="B2420" s="83">
        <v>38079</v>
      </c>
      <c r="C2420" t="s">
        <v>2266</v>
      </c>
      <c r="D2420" s="83" t="s">
        <v>16</v>
      </c>
      <c r="E2420" s="83">
        <v>20.190000000000001</v>
      </c>
      <c r="F2420" s="83">
        <v>20.190000000000001</v>
      </c>
    </row>
    <row r="2421" spans="1:6" hidden="1" x14ac:dyDescent="0.25">
      <c r="A2421" t="s">
        <v>14</v>
      </c>
      <c r="B2421" s="83">
        <v>38068</v>
      </c>
      <c r="C2421" t="s">
        <v>2267</v>
      </c>
      <c r="D2421" s="83" t="s">
        <v>16</v>
      </c>
      <c r="E2421" s="83">
        <v>13.39</v>
      </c>
      <c r="F2421" s="83">
        <v>13.39</v>
      </c>
    </row>
    <row r="2422" spans="1:6" hidden="1" x14ac:dyDescent="0.25">
      <c r="A2422" t="s">
        <v>14</v>
      </c>
      <c r="B2422" s="83">
        <v>38071</v>
      </c>
      <c r="C2422" t="s">
        <v>2268</v>
      </c>
      <c r="D2422" s="83" t="s">
        <v>16</v>
      </c>
      <c r="E2422" s="83">
        <v>16.010000000000002</v>
      </c>
      <c r="F2422" s="83">
        <v>16.010000000000002</v>
      </c>
    </row>
    <row r="2423" spans="1:6" hidden="1" x14ac:dyDescent="0.25">
      <c r="A2423" t="s">
        <v>14</v>
      </c>
      <c r="B2423" s="83">
        <v>45279</v>
      </c>
      <c r="C2423" t="s">
        <v>28393</v>
      </c>
      <c r="D2423" s="83" t="s">
        <v>16</v>
      </c>
      <c r="E2423" s="83">
        <v>1148</v>
      </c>
      <c r="F2423" s="83">
        <v>1148</v>
      </c>
    </row>
    <row r="2424" spans="1:6" hidden="1" x14ac:dyDescent="0.25">
      <c r="A2424" t="s">
        <v>14</v>
      </c>
      <c r="B2424" s="83">
        <v>45280</v>
      </c>
      <c r="C2424" t="s">
        <v>28394</v>
      </c>
      <c r="D2424" s="83" t="s">
        <v>16</v>
      </c>
      <c r="E2424" s="83">
        <v>2876.7</v>
      </c>
      <c r="F2424" s="83">
        <v>2876.7</v>
      </c>
    </row>
    <row r="2425" spans="1:6" hidden="1" x14ac:dyDescent="0.25">
      <c r="A2425" t="s">
        <v>14</v>
      </c>
      <c r="B2425" s="83">
        <v>3405</v>
      </c>
      <c r="C2425" t="s">
        <v>2269</v>
      </c>
      <c r="D2425" s="83" t="s">
        <v>16</v>
      </c>
      <c r="E2425" s="83">
        <v>96.54</v>
      </c>
      <c r="F2425" s="83">
        <v>96.54</v>
      </c>
    </row>
    <row r="2426" spans="1:6" hidden="1" x14ac:dyDescent="0.25">
      <c r="A2426" t="s">
        <v>14</v>
      </c>
      <c r="B2426" s="83">
        <v>3394</v>
      </c>
      <c r="C2426" t="s">
        <v>2270</v>
      </c>
      <c r="D2426" s="83" t="s">
        <v>16</v>
      </c>
      <c r="E2426" s="83">
        <v>509.6</v>
      </c>
      <c r="F2426" s="83">
        <v>509.6</v>
      </c>
    </row>
    <row r="2427" spans="1:6" hidden="1" x14ac:dyDescent="0.25">
      <c r="A2427" t="s">
        <v>14</v>
      </c>
      <c r="B2427" s="83">
        <v>3393</v>
      </c>
      <c r="C2427" t="s">
        <v>2271</v>
      </c>
      <c r="D2427" s="83" t="s">
        <v>16</v>
      </c>
      <c r="E2427" s="83">
        <v>867.65</v>
      </c>
      <c r="F2427" s="83">
        <v>867.65</v>
      </c>
    </row>
    <row r="2428" spans="1:6" hidden="1" x14ac:dyDescent="0.25">
      <c r="A2428" t="s">
        <v>14</v>
      </c>
      <c r="B2428" s="83">
        <v>3406</v>
      </c>
      <c r="C2428" t="s">
        <v>2272</v>
      </c>
      <c r="D2428" s="83" t="s">
        <v>16</v>
      </c>
      <c r="E2428" s="83">
        <v>29.55</v>
      </c>
      <c r="F2428" s="83">
        <v>29.55</v>
      </c>
    </row>
    <row r="2429" spans="1:6" hidden="1" x14ac:dyDescent="0.25">
      <c r="A2429" t="s">
        <v>14</v>
      </c>
      <c r="B2429" s="83">
        <v>3395</v>
      </c>
      <c r="C2429" t="s">
        <v>2273</v>
      </c>
      <c r="D2429" s="83" t="s">
        <v>16</v>
      </c>
      <c r="E2429" s="83">
        <v>124.65</v>
      </c>
      <c r="F2429" s="83">
        <v>124.65</v>
      </c>
    </row>
    <row r="2430" spans="1:6" hidden="1" x14ac:dyDescent="0.25">
      <c r="A2430" t="s">
        <v>14</v>
      </c>
      <c r="B2430" s="83">
        <v>3398</v>
      </c>
      <c r="C2430" t="s">
        <v>2274</v>
      </c>
      <c r="D2430" s="83" t="s">
        <v>16</v>
      </c>
      <c r="E2430" s="83">
        <v>5.92</v>
      </c>
      <c r="F2430" s="83">
        <v>5.92</v>
      </c>
    </row>
    <row r="2431" spans="1:6" hidden="1" x14ac:dyDescent="0.25">
      <c r="A2431" t="s">
        <v>14</v>
      </c>
      <c r="B2431" s="83">
        <v>40662</v>
      </c>
      <c r="C2431" t="s">
        <v>2275</v>
      </c>
      <c r="D2431" s="83" t="s">
        <v>16</v>
      </c>
      <c r="E2431" s="83">
        <v>261.23</v>
      </c>
      <c r="F2431" s="83">
        <v>261.23</v>
      </c>
    </row>
    <row r="2432" spans="1:6" hidden="1" x14ac:dyDescent="0.25">
      <c r="A2432" t="s">
        <v>14</v>
      </c>
      <c r="B2432" s="83">
        <v>3437</v>
      </c>
      <c r="C2432" t="s">
        <v>2276</v>
      </c>
      <c r="D2432" s="83" t="s">
        <v>416</v>
      </c>
      <c r="E2432" s="83">
        <v>725.66</v>
      </c>
      <c r="F2432" s="83">
        <v>725.66</v>
      </c>
    </row>
    <row r="2433" spans="1:6" hidden="1" x14ac:dyDescent="0.25">
      <c r="A2433" t="s">
        <v>14</v>
      </c>
      <c r="B2433" s="83">
        <v>11190</v>
      </c>
      <c r="C2433" t="s">
        <v>2277</v>
      </c>
      <c r="D2433" s="83" t="s">
        <v>16</v>
      </c>
    </row>
    <row r="2434" spans="1:6" hidden="1" x14ac:dyDescent="0.25">
      <c r="A2434" t="s">
        <v>14</v>
      </c>
      <c r="B2434" s="83">
        <v>34377</v>
      </c>
      <c r="C2434" t="s">
        <v>2278</v>
      </c>
      <c r="D2434" s="83" t="s">
        <v>16</v>
      </c>
      <c r="E2434" s="83">
        <v>170.37</v>
      </c>
      <c r="F2434" s="83">
        <v>170.37</v>
      </c>
    </row>
    <row r="2435" spans="1:6" hidden="1" x14ac:dyDescent="0.25">
      <c r="A2435" t="s">
        <v>14</v>
      </c>
      <c r="B2435" s="83">
        <v>40659</v>
      </c>
      <c r="C2435" t="s">
        <v>2279</v>
      </c>
      <c r="D2435" s="83" t="s">
        <v>416</v>
      </c>
      <c r="E2435" s="83">
        <v>1026.7</v>
      </c>
      <c r="F2435" s="83">
        <v>1026.7</v>
      </c>
    </row>
    <row r="2436" spans="1:6" hidden="1" x14ac:dyDescent="0.25">
      <c r="A2436" t="s">
        <v>14</v>
      </c>
      <c r="B2436" s="83">
        <v>40660</v>
      </c>
      <c r="C2436" t="s">
        <v>2280</v>
      </c>
      <c r="D2436" s="83" t="s">
        <v>416</v>
      </c>
      <c r="E2436" s="83">
        <v>1301.22</v>
      </c>
      <c r="F2436" s="83">
        <v>1301.22</v>
      </c>
    </row>
    <row r="2437" spans="1:6" hidden="1" x14ac:dyDescent="0.25">
      <c r="A2437" t="s">
        <v>14</v>
      </c>
      <c r="B2437" s="83">
        <v>40661</v>
      </c>
      <c r="C2437" t="s">
        <v>2281</v>
      </c>
      <c r="D2437" s="83" t="s">
        <v>416</v>
      </c>
      <c r="E2437" s="83">
        <v>800.03</v>
      </c>
      <c r="F2437" s="83">
        <v>800.03</v>
      </c>
    </row>
    <row r="2438" spans="1:6" hidden="1" x14ac:dyDescent="0.25">
      <c r="A2438" t="s">
        <v>14</v>
      </c>
      <c r="B2438" s="83">
        <v>3428</v>
      </c>
      <c r="C2438" t="s">
        <v>2282</v>
      </c>
      <c r="D2438" s="83" t="s">
        <v>416</v>
      </c>
      <c r="E2438" s="83">
        <v>1076.3900000000001</v>
      </c>
      <c r="F2438" s="83">
        <v>1076.3900000000001</v>
      </c>
    </row>
    <row r="2439" spans="1:6" hidden="1" x14ac:dyDescent="0.25">
      <c r="A2439" t="s">
        <v>14</v>
      </c>
      <c r="B2439" s="83">
        <v>3429</v>
      </c>
      <c r="C2439" t="s">
        <v>2283</v>
      </c>
      <c r="D2439" s="83" t="s">
        <v>416</v>
      </c>
      <c r="E2439" s="83">
        <v>614.99</v>
      </c>
      <c r="F2439" s="83">
        <v>614.99</v>
      </c>
    </row>
    <row r="2440" spans="1:6" hidden="1" x14ac:dyDescent="0.25">
      <c r="A2440" t="s">
        <v>14</v>
      </c>
      <c r="B2440" s="83">
        <v>11199</v>
      </c>
      <c r="C2440" t="s">
        <v>2284</v>
      </c>
      <c r="D2440" s="83" t="s">
        <v>16</v>
      </c>
    </row>
    <row r="2441" spans="1:6" hidden="1" x14ac:dyDescent="0.25">
      <c r="A2441" t="s">
        <v>14</v>
      </c>
      <c r="B2441" s="83">
        <v>36896</v>
      </c>
      <c r="C2441" t="s">
        <v>2285</v>
      </c>
      <c r="D2441" s="83" t="s">
        <v>16</v>
      </c>
      <c r="E2441" s="83">
        <v>329.98</v>
      </c>
      <c r="F2441" s="83">
        <v>329.98</v>
      </c>
    </row>
    <row r="2442" spans="1:6" hidden="1" x14ac:dyDescent="0.25">
      <c r="A2442" t="s">
        <v>14</v>
      </c>
      <c r="B2442" s="83">
        <v>34367</v>
      </c>
      <c r="C2442" t="s">
        <v>2286</v>
      </c>
      <c r="D2442" s="83" t="s">
        <v>16</v>
      </c>
      <c r="E2442" s="83">
        <v>425.29</v>
      </c>
      <c r="F2442" s="83">
        <v>425.29</v>
      </c>
    </row>
    <row r="2443" spans="1:6" hidden="1" x14ac:dyDescent="0.25">
      <c r="A2443" t="s">
        <v>14</v>
      </c>
      <c r="B2443" s="83">
        <v>36897</v>
      </c>
      <c r="C2443" t="s">
        <v>2287</v>
      </c>
      <c r="D2443" s="83" t="s">
        <v>16</v>
      </c>
      <c r="E2443" s="83">
        <v>514.91999999999996</v>
      </c>
      <c r="F2443" s="83">
        <v>514.91999999999996</v>
      </c>
    </row>
    <row r="2444" spans="1:6" hidden="1" x14ac:dyDescent="0.25">
      <c r="A2444" t="s">
        <v>14</v>
      </c>
      <c r="B2444" s="83">
        <v>34369</v>
      </c>
      <c r="C2444" t="s">
        <v>2288</v>
      </c>
      <c r="D2444" s="83" t="s">
        <v>16</v>
      </c>
      <c r="E2444" s="83">
        <v>592.58000000000004</v>
      </c>
      <c r="F2444" s="83">
        <v>592.58000000000004</v>
      </c>
    </row>
    <row r="2445" spans="1:6" hidden="1" x14ac:dyDescent="0.25">
      <c r="A2445" t="s">
        <v>14</v>
      </c>
      <c r="B2445" s="83">
        <v>34364</v>
      </c>
      <c r="C2445" t="s">
        <v>2289</v>
      </c>
      <c r="D2445" s="83" t="s">
        <v>16</v>
      </c>
      <c r="E2445" s="83">
        <v>559.03</v>
      </c>
      <c r="F2445" s="83">
        <v>559.03</v>
      </c>
    </row>
    <row r="2446" spans="1:6" hidden="1" x14ac:dyDescent="0.25">
      <c r="A2446" t="s">
        <v>14</v>
      </c>
      <c r="B2446" s="83">
        <v>3421</v>
      </c>
      <c r="C2446" t="s">
        <v>2290</v>
      </c>
      <c r="D2446" s="83" t="s">
        <v>416</v>
      </c>
      <c r="E2446" s="83">
        <v>806.15</v>
      </c>
      <c r="F2446" s="83">
        <v>806.15</v>
      </c>
    </row>
    <row r="2447" spans="1:6" hidden="1" x14ac:dyDescent="0.25">
      <c r="A2447" t="s">
        <v>14</v>
      </c>
      <c r="B2447" s="83">
        <v>599</v>
      </c>
      <c r="C2447" t="s">
        <v>2291</v>
      </c>
      <c r="D2447" s="83" t="s">
        <v>416</v>
      </c>
      <c r="E2447" s="83">
        <v>601.80999999999995</v>
      </c>
      <c r="F2447" s="83">
        <v>601.80999999999995</v>
      </c>
    </row>
    <row r="2448" spans="1:6" hidden="1" x14ac:dyDescent="0.25">
      <c r="A2448" t="s">
        <v>14</v>
      </c>
      <c r="B2448" s="83">
        <v>44053</v>
      </c>
      <c r="C2448" t="s">
        <v>2292</v>
      </c>
      <c r="D2448" s="83" t="s">
        <v>16</v>
      </c>
      <c r="E2448" s="83">
        <v>1335.74</v>
      </c>
      <c r="F2448" s="83">
        <v>1335.74</v>
      </c>
    </row>
    <row r="2449" spans="1:6" hidden="1" x14ac:dyDescent="0.25">
      <c r="A2449" t="s">
        <v>14</v>
      </c>
      <c r="B2449" s="83">
        <v>3423</v>
      </c>
      <c r="C2449" t="s">
        <v>2293</v>
      </c>
      <c r="D2449" s="83" t="s">
        <v>416</v>
      </c>
      <c r="E2449" s="83">
        <v>1136.8599999999999</v>
      </c>
      <c r="F2449" s="83">
        <v>1136.8599999999999</v>
      </c>
    </row>
    <row r="2450" spans="1:6" hidden="1" x14ac:dyDescent="0.25">
      <c r="A2450" t="s">
        <v>14</v>
      </c>
      <c r="B2450" s="83">
        <v>34797</v>
      </c>
      <c r="C2450" t="s">
        <v>2294</v>
      </c>
      <c r="D2450" s="83" t="s">
        <v>16</v>
      </c>
    </row>
    <row r="2451" spans="1:6" hidden="1" x14ac:dyDescent="0.25">
      <c r="A2451" t="s">
        <v>14</v>
      </c>
      <c r="B2451" s="83">
        <v>34381</v>
      </c>
      <c r="C2451" t="s">
        <v>2295</v>
      </c>
      <c r="D2451" s="83" t="s">
        <v>16</v>
      </c>
      <c r="E2451" s="83">
        <v>243</v>
      </c>
      <c r="F2451" s="83">
        <v>243</v>
      </c>
    </row>
    <row r="2452" spans="1:6" hidden="1" x14ac:dyDescent="0.25">
      <c r="A2452" t="s">
        <v>14</v>
      </c>
      <c r="B2452" s="83">
        <v>44054</v>
      </c>
      <c r="C2452" t="s">
        <v>2296</v>
      </c>
      <c r="D2452" s="83" t="s">
        <v>16</v>
      </c>
      <c r="E2452" s="83">
        <v>479.18</v>
      </c>
      <c r="F2452" s="83">
        <v>479.18</v>
      </c>
    </row>
    <row r="2453" spans="1:6" hidden="1" x14ac:dyDescent="0.25">
      <c r="A2453" t="s">
        <v>14</v>
      </c>
      <c r="B2453" s="83">
        <v>44399</v>
      </c>
      <c r="C2453" t="s">
        <v>2297</v>
      </c>
      <c r="D2453" s="83" t="s">
        <v>16</v>
      </c>
      <c r="E2453" s="83">
        <v>654.72</v>
      </c>
      <c r="F2453" s="83">
        <v>654.72</v>
      </c>
    </row>
    <row r="2454" spans="1:6" hidden="1" x14ac:dyDescent="0.25">
      <c r="A2454" t="s">
        <v>14</v>
      </c>
      <c r="B2454" s="83">
        <v>44503</v>
      </c>
      <c r="C2454" t="s">
        <v>2298</v>
      </c>
      <c r="D2454" s="83" t="s">
        <v>164</v>
      </c>
      <c r="E2454" s="83">
        <v>17.690000000000001</v>
      </c>
      <c r="F2454" s="83">
        <v>19.79</v>
      </c>
    </row>
    <row r="2455" spans="1:6" hidden="1" x14ac:dyDescent="0.25">
      <c r="A2455" t="s">
        <v>14</v>
      </c>
      <c r="B2455" s="83">
        <v>41077</v>
      </c>
      <c r="C2455" t="s">
        <v>2299</v>
      </c>
      <c r="D2455" s="83" t="s">
        <v>166</v>
      </c>
      <c r="E2455" s="83">
        <v>3124.05</v>
      </c>
      <c r="F2455" s="83">
        <v>3494.54</v>
      </c>
    </row>
    <row r="2456" spans="1:6" hidden="1" x14ac:dyDescent="0.25">
      <c r="A2456" t="s">
        <v>14</v>
      </c>
      <c r="B2456" s="83">
        <v>37963</v>
      </c>
      <c r="C2456" t="s">
        <v>2300</v>
      </c>
      <c r="D2456" s="83" t="s">
        <v>16</v>
      </c>
      <c r="E2456" s="83">
        <v>4.88</v>
      </c>
      <c r="F2456" s="83">
        <v>4.88</v>
      </c>
    </row>
    <row r="2457" spans="1:6" hidden="1" x14ac:dyDescent="0.25">
      <c r="A2457" t="s">
        <v>14</v>
      </c>
      <c r="B2457" s="83">
        <v>37964</v>
      </c>
      <c r="C2457" t="s">
        <v>2301</v>
      </c>
      <c r="D2457" s="83" t="s">
        <v>16</v>
      </c>
      <c r="E2457" s="83">
        <v>6.52</v>
      </c>
      <c r="F2457" s="83">
        <v>6.52</v>
      </c>
    </row>
    <row r="2458" spans="1:6" hidden="1" x14ac:dyDescent="0.25">
      <c r="A2458" t="s">
        <v>14</v>
      </c>
      <c r="B2458" s="83">
        <v>37965</v>
      </c>
      <c r="C2458" t="s">
        <v>2302</v>
      </c>
      <c r="D2458" s="83" t="s">
        <v>16</v>
      </c>
      <c r="E2458" s="83">
        <v>9.4</v>
      </c>
      <c r="F2458" s="83">
        <v>9.4</v>
      </c>
    </row>
    <row r="2459" spans="1:6" hidden="1" x14ac:dyDescent="0.25">
      <c r="A2459" t="s">
        <v>14</v>
      </c>
      <c r="B2459" s="83">
        <v>37966</v>
      </c>
      <c r="C2459" t="s">
        <v>2303</v>
      </c>
      <c r="D2459" s="83" t="s">
        <v>16</v>
      </c>
      <c r="E2459" s="83">
        <v>16.510000000000002</v>
      </c>
      <c r="F2459" s="83">
        <v>16.510000000000002</v>
      </c>
    </row>
    <row r="2460" spans="1:6" hidden="1" x14ac:dyDescent="0.25">
      <c r="A2460" t="s">
        <v>14</v>
      </c>
      <c r="B2460" s="83">
        <v>37967</v>
      </c>
      <c r="C2460" t="s">
        <v>2304</v>
      </c>
      <c r="D2460" s="83" t="s">
        <v>16</v>
      </c>
      <c r="E2460" s="83">
        <v>27.75</v>
      </c>
      <c r="F2460" s="83">
        <v>27.75</v>
      </c>
    </row>
    <row r="2461" spans="1:6" hidden="1" x14ac:dyDescent="0.25">
      <c r="A2461" t="s">
        <v>14</v>
      </c>
      <c r="B2461" s="83">
        <v>37968</v>
      </c>
      <c r="C2461" t="s">
        <v>2305</v>
      </c>
      <c r="D2461" s="83" t="s">
        <v>16</v>
      </c>
      <c r="E2461" s="83">
        <v>58.91</v>
      </c>
      <c r="F2461" s="83">
        <v>58.91</v>
      </c>
    </row>
    <row r="2462" spans="1:6" hidden="1" x14ac:dyDescent="0.25">
      <c r="A2462" t="s">
        <v>14</v>
      </c>
      <c r="B2462" s="83">
        <v>37969</v>
      </c>
      <c r="C2462" t="s">
        <v>2306</v>
      </c>
      <c r="D2462" s="83" t="s">
        <v>16</v>
      </c>
      <c r="E2462" s="83">
        <v>148.86000000000001</v>
      </c>
      <c r="F2462" s="83">
        <v>148.86000000000001</v>
      </c>
    </row>
    <row r="2463" spans="1:6" hidden="1" x14ac:dyDescent="0.25">
      <c r="A2463" t="s">
        <v>14</v>
      </c>
      <c r="B2463" s="83">
        <v>37970</v>
      </c>
      <c r="C2463" t="s">
        <v>2307</v>
      </c>
      <c r="D2463" s="83" t="s">
        <v>16</v>
      </c>
      <c r="E2463" s="83">
        <v>215.37</v>
      </c>
      <c r="F2463" s="83">
        <v>215.37</v>
      </c>
    </row>
    <row r="2464" spans="1:6" hidden="1" x14ac:dyDescent="0.25">
      <c r="A2464" t="s">
        <v>14</v>
      </c>
      <c r="B2464" s="83">
        <v>44251</v>
      </c>
      <c r="C2464" t="s">
        <v>2308</v>
      </c>
      <c r="D2464" s="83" t="s">
        <v>16</v>
      </c>
      <c r="E2464" s="83">
        <v>248.77</v>
      </c>
      <c r="F2464" s="83">
        <v>248.77</v>
      </c>
    </row>
    <row r="2465" spans="1:6" hidden="1" x14ac:dyDescent="0.25">
      <c r="A2465" t="s">
        <v>14</v>
      </c>
      <c r="B2465" s="83">
        <v>21118</v>
      </c>
      <c r="C2465" t="s">
        <v>2309</v>
      </c>
      <c r="D2465" s="83" t="s">
        <v>16</v>
      </c>
      <c r="E2465" s="83">
        <v>3.87</v>
      </c>
      <c r="F2465" s="83">
        <v>3.87</v>
      </c>
    </row>
    <row r="2466" spans="1:6" hidden="1" x14ac:dyDescent="0.25">
      <c r="A2466" t="s">
        <v>14</v>
      </c>
      <c r="B2466" s="83">
        <v>37956</v>
      </c>
      <c r="C2466" t="s">
        <v>2310</v>
      </c>
      <c r="D2466" s="83" t="s">
        <v>16</v>
      </c>
      <c r="E2466" s="83">
        <v>4.76</v>
      </c>
      <c r="F2466" s="83">
        <v>4.76</v>
      </c>
    </row>
    <row r="2467" spans="1:6" hidden="1" x14ac:dyDescent="0.25">
      <c r="A2467" t="s">
        <v>14</v>
      </c>
      <c r="B2467" s="83">
        <v>37957</v>
      </c>
      <c r="C2467" t="s">
        <v>2311</v>
      </c>
      <c r="D2467" s="83" t="s">
        <v>16</v>
      </c>
      <c r="E2467" s="83">
        <v>10.130000000000001</v>
      </c>
      <c r="F2467" s="83">
        <v>10.130000000000001</v>
      </c>
    </row>
    <row r="2468" spans="1:6" hidden="1" x14ac:dyDescent="0.25">
      <c r="A2468" t="s">
        <v>14</v>
      </c>
      <c r="B2468" s="83">
        <v>37958</v>
      </c>
      <c r="C2468" t="s">
        <v>2312</v>
      </c>
      <c r="D2468" s="83" t="s">
        <v>16</v>
      </c>
      <c r="E2468" s="83">
        <v>18.309999999999999</v>
      </c>
      <c r="F2468" s="83">
        <v>18.309999999999999</v>
      </c>
    </row>
    <row r="2469" spans="1:6" hidden="1" x14ac:dyDescent="0.25">
      <c r="A2469" t="s">
        <v>14</v>
      </c>
      <c r="B2469" s="83">
        <v>37959</v>
      </c>
      <c r="C2469" t="s">
        <v>2313</v>
      </c>
      <c r="D2469" s="83" t="s">
        <v>16</v>
      </c>
      <c r="E2469" s="83">
        <v>28.19</v>
      </c>
      <c r="F2469" s="83">
        <v>28.19</v>
      </c>
    </row>
    <row r="2470" spans="1:6" hidden="1" x14ac:dyDescent="0.25">
      <c r="A2470" t="s">
        <v>14</v>
      </c>
      <c r="B2470" s="83">
        <v>37960</v>
      </c>
      <c r="C2470" t="s">
        <v>2314</v>
      </c>
      <c r="D2470" s="83" t="s">
        <v>16</v>
      </c>
      <c r="E2470" s="83">
        <v>72.03</v>
      </c>
      <c r="F2470" s="83">
        <v>72.03</v>
      </c>
    </row>
    <row r="2471" spans="1:6" hidden="1" x14ac:dyDescent="0.25">
      <c r="A2471" t="s">
        <v>14</v>
      </c>
      <c r="B2471" s="83">
        <v>37961</v>
      </c>
      <c r="C2471" t="s">
        <v>2315</v>
      </c>
      <c r="D2471" s="83" t="s">
        <v>16</v>
      </c>
      <c r="E2471" s="83">
        <v>154.80000000000001</v>
      </c>
      <c r="F2471" s="83">
        <v>154.80000000000001</v>
      </c>
    </row>
    <row r="2472" spans="1:6" hidden="1" x14ac:dyDescent="0.25">
      <c r="A2472" t="s">
        <v>14</v>
      </c>
      <c r="B2472" s="83">
        <v>37962</v>
      </c>
      <c r="C2472" t="s">
        <v>2316</v>
      </c>
      <c r="D2472" s="83" t="s">
        <v>16</v>
      </c>
      <c r="E2472" s="83">
        <v>178.46</v>
      </c>
      <c r="F2472" s="83">
        <v>178.46</v>
      </c>
    </row>
    <row r="2473" spans="1:6" hidden="1" x14ac:dyDescent="0.25">
      <c r="A2473" t="s">
        <v>14</v>
      </c>
      <c r="B2473" s="83">
        <v>3533</v>
      </c>
      <c r="C2473" t="s">
        <v>2317</v>
      </c>
      <c r="D2473" s="83" t="s">
        <v>16</v>
      </c>
      <c r="E2473" s="83">
        <v>2.8</v>
      </c>
      <c r="F2473" s="83">
        <v>2.8</v>
      </c>
    </row>
    <row r="2474" spans="1:6" hidden="1" x14ac:dyDescent="0.25">
      <c r="A2474" t="s">
        <v>14</v>
      </c>
      <c r="B2474" s="83">
        <v>3538</v>
      </c>
      <c r="C2474" t="s">
        <v>2318</v>
      </c>
      <c r="D2474" s="83" t="s">
        <v>16</v>
      </c>
      <c r="E2474" s="83">
        <v>5.3</v>
      </c>
      <c r="F2474" s="83">
        <v>5.3</v>
      </c>
    </row>
    <row r="2475" spans="1:6" hidden="1" x14ac:dyDescent="0.25">
      <c r="A2475" t="s">
        <v>14</v>
      </c>
      <c r="B2475" s="83">
        <v>3498</v>
      </c>
      <c r="C2475" t="s">
        <v>2319</v>
      </c>
      <c r="D2475" s="83" t="s">
        <v>16</v>
      </c>
      <c r="E2475" s="83">
        <v>5.14</v>
      </c>
      <c r="F2475" s="83">
        <v>5.14</v>
      </c>
    </row>
    <row r="2476" spans="1:6" hidden="1" x14ac:dyDescent="0.25">
      <c r="A2476" t="s">
        <v>14</v>
      </c>
      <c r="B2476" s="83">
        <v>3496</v>
      </c>
      <c r="C2476" t="s">
        <v>2320</v>
      </c>
      <c r="D2476" s="83" t="s">
        <v>16</v>
      </c>
      <c r="E2476" s="83">
        <v>3.44</v>
      </c>
      <c r="F2476" s="83">
        <v>3.44</v>
      </c>
    </row>
    <row r="2477" spans="1:6" hidden="1" x14ac:dyDescent="0.25">
      <c r="A2477" t="s">
        <v>14</v>
      </c>
      <c r="B2477" s="83">
        <v>38429</v>
      </c>
      <c r="C2477" t="s">
        <v>2321</v>
      </c>
      <c r="D2477" s="83" t="s">
        <v>16</v>
      </c>
      <c r="E2477" s="83">
        <v>13.18</v>
      </c>
      <c r="F2477" s="83">
        <v>13.18</v>
      </c>
    </row>
    <row r="2478" spans="1:6" hidden="1" x14ac:dyDescent="0.25">
      <c r="A2478" t="s">
        <v>14</v>
      </c>
      <c r="B2478" s="83">
        <v>38431</v>
      </c>
      <c r="C2478" t="s">
        <v>2322</v>
      </c>
      <c r="D2478" s="83" t="s">
        <v>16</v>
      </c>
      <c r="E2478" s="83">
        <v>16.53</v>
      </c>
      <c r="F2478" s="83">
        <v>16.53</v>
      </c>
    </row>
    <row r="2479" spans="1:6" hidden="1" x14ac:dyDescent="0.25">
      <c r="A2479" t="s">
        <v>14</v>
      </c>
      <c r="B2479" s="83">
        <v>38430</v>
      </c>
      <c r="C2479" t="s">
        <v>2323</v>
      </c>
      <c r="D2479" s="83" t="s">
        <v>16</v>
      </c>
      <c r="E2479" s="83">
        <v>25.63</v>
      </c>
      <c r="F2479" s="83">
        <v>25.63</v>
      </c>
    </row>
    <row r="2480" spans="1:6" hidden="1" x14ac:dyDescent="0.25">
      <c r="A2480" t="s">
        <v>14</v>
      </c>
      <c r="B2480" s="83">
        <v>36348</v>
      </c>
      <c r="C2480" t="s">
        <v>2324</v>
      </c>
      <c r="D2480" s="83" t="s">
        <v>16</v>
      </c>
    </row>
    <row r="2481" spans="1:4" hidden="1" x14ac:dyDescent="0.25">
      <c r="A2481" t="s">
        <v>14</v>
      </c>
      <c r="B2481" s="83">
        <v>36349</v>
      </c>
      <c r="C2481" t="s">
        <v>2325</v>
      </c>
      <c r="D2481" s="83" t="s">
        <v>16</v>
      </c>
    </row>
    <row r="2482" spans="1:4" hidden="1" x14ac:dyDescent="0.25">
      <c r="A2482" t="s">
        <v>14</v>
      </c>
      <c r="B2482" s="83">
        <v>38987</v>
      </c>
      <c r="C2482" t="s">
        <v>2326</v>
      </c>
      <c r="D2482" s="83" t="s">
        <v>16</v>
      </c>
    </row>
    <row r="2483" spans="1:4" hidden="1" x14ac:dyDescent="0.25">
      <c r="A2483" t="s">
        <v>14</v>
      </c>
      <c r="B2483" s="83">
        <v>38988</v>
      </c>
      <c r="C2483" t="s">
        <v>2327</v>
      </c>
      <c r="D2483" s="83" t="s">
        <v>16</v>
      </c>
    </row>
    <row r="2484" spans="1:4" hidden="1" x14ac:dyDescent="0.25">
      <c r="A2484" t="s">
        <v>14</v>
      </c>
      <c r="B2484" s="83">
        <v>38989</v>
      </c>
      <c r="C2484" t="s">
        <v>2328</v>
      </c>
      <c r="D2484" s="83" t="s">
        <v>16</v>
      </c>
    </row>
    <row r="2485" spans="1:4" hidden="1" x14ac:dyDescent="0.25">
      <c r="A2485" t="s">
        <v>14</v>
      </c>
      <c r="B2485" s="83">
        <v>38990</v>
      </c>
      <c r="C2485" t="s">
        <v>2329</v>
      </c>
      <c r="D2485" s="83" t="s">
        <v>16</v>
      </c>
    </row>
    <row r="2486" spans="1:4" hidden="1" x14ac:dyDescent="0.25">
      <c r="A2486" t="s">
        <v>14</v>
      </c>
      <c r="B2486" s="83">
        <v>38991</v>
      </c>
      <c r="C2486" t="s">
        <v>2330</v>
      </c>
      <c r="D2486" s="83" t="s">
        <v>16</v>
      </c>
    </row>
    <row r="2487" spans="1:4" hidden="1" x14ac:dyDescent="0.25">
      <c r="A2487" t="s">
        <v>14</v>
      </c>
      <c r="B2487" s="83">
        <v>38433</v>
      </c>
      <c r="C2487" t="s">
        <v>2331</v>
      </c>
      <c r="D2487" s="83" t="s">
        <v>16</v>
      </c>
    </row>
    <row r="2488" spans="1:4" hidden="1" x14ac:dyDescent="0.25">
      <c r="A2488" t="s">
        <v>14</v>
      </c>
      <c r="B2488" s="83">
        <v>38440</v>
      </c>
      <c r="C2488" t="s">
        <v>2332</v>
      </c>
      <c r="D2488" s="83" t="s">
        <v>16</v>
      </c>
    </row>
    <row r="2489" spans="1:4" hidden="1" x14ac:dyDescent="0.25">
      <c r="A2489" t="s">
        <v>14</v>
      </c>
      <c r="B2489" s="83">
        <v>36359</v>
      </c>
      <c r="C2489" t="s">
        <v>2333</v>
      </c>
      <c r="D2489" s="83" t="s">
        <v>16</v>
      </c>
    </row>
    <row r="2490" spans="1:4" hidden="1" x14ac:dyDescent="0.25">
      <c r="A2490" t="s">
        <v>14</v>
      </c>
      <c r="B2490" s="83">
        <v>36360</v>
      </c>
      <c r="C2490" t="s">
        <v>2334</v>
      </c>
      <c r="D2490" s="83" t="s">
        <v>16</v>
      </c>
    </row>
    <row r="2491" spans="1:4" hidden="1" x14ac:dyDescent="0.25">
      <c r="A2491" t="s">
        <v>14</v>
      </c>
      <c r="B2491" s="83">
        <v>38434</v>
      </c>
      <c r="C2491" t="s">
        <v>2335</v>
      </c>
      <c r="D2491" s="83" t="s">
        <v>16</v>
      </c>
    </row>
    <row r="2492" spans="1:4" hidden="1" x14ac:dyDescent="0.25">
      <c r="A2492" t="s">
        <v>14</v>
      </c>
      <c r="B2492" s="83">
        <v>38435</v>
      </c>
      <c r="C2492" t="s">
        <v>2336</v>
      </c>
      <c r="D2492" s="83" t="s">
        <v>16</v>
      </c>
    </row>
    <row r="2493" spans="1:4" hidden="1" x14ac:dyDescent="0.25">
      <c r="A2493" t="s">
        <v>14</v>
      </c>
      <c r="B2493" s="83">
        <v>38436</v>
      </c>
      <c r="C2493" t="s">
        <v>2337</v>
      </c>
      <c r="D2493" s="83" t="s">
        <v>16</v>
      </c>
    </row>
    <row r="2494" spans="1:4" hidden="1" x14ac:dyDescent="0.25">
      <c r="A2494" t="s">
        <v>14</v>
      </c>
      <c r="B2494" s="83">
        <v>38437</v>
      </c>
      <c r="C2494" t="s">
        <v>2338</v>
      </c>
      <c r="D2494" s="83" t="s">
        <v>16</v>
      </c>
    </row>
    <row r="2495" spans="1:4" hidden="1" x14ac:dyDescent="0.25">
      <c r="A2495" t="s">
        <v>14</v>
      </c>
      <c r="B2495" s="83">
        <v>38438</v>
      </c>
      <c r="C2495" t="s">
        <v>2339</v>
      </c>
      <c r="D2495" s="83" t="s">
        <v>16</v>
      </c>
    </row>
    <row r="2496" spans="1:4" hidden="1" x14ac:dyDescent="0.25">
      <c r="A2496" t="s">
        <v>14</v>
      </c>
      <c r="B2496" s="83">
        <v>38439</v>
      </c>
      <c r="C2496" t="s">
        <v>2340</v>
      </c>
      <c r="D2496" s="83" t="s">
        <v>16</v>
      </c>
    </row>
    <row r="2497" spans="1:6" hidden="1" x14ac:dyDescent="0.25">
      <c r="A2497" t="s">
        <v>14</v>
      </c>
      <c r="B2497" s="83">
        <v>10836</v>
      </c>
      <c r="C2497" t="s">
        <v>2341</v>
      </c>
      <c r="D2497" s="83" t="s">
        <v>16</v>
      </c>
      <c r="E2497" s="83">
        <v>21.32</v>
      </c>
      <c r="F2497" s="83">
        <v>21.32</v>
      </c>
    </row>
    <row r="2498" spans="1:6" hidden="1" x14ac:dyDescent="0.25">
      <c r="A2498" t="s">
        <v>14</v>
      </c>
      <c r="B2498" s="83">
        <v>3510</v>
      </c>
      <c r="C2498" t="s">
        <v>2342</v>
      </c>
      <c r="D2498" s="83" t="s">
        <v>16</v>
      </c>
      <c r="E2498" s="83">
        <v>12.9</v>
      </c>
      <c r="F2498" s="83">
        <v>12.9</v>
      </c>
    </row>
    <row r="2499" spans="1:6" hidden="1" x14ac:dyDescent="0.25">
      <c r="A2499" t="s">
        <v>14</v>
      </c>
      <c r="B2499" s="83">
        <v>10835</v>
      </c>
      <c r="C2499" t="s">
        <v>2343</v>
      </c>
      <c r="D2499" s="83" t="s">
        <v>16</v>
      </c>
      <c r="E2499" s="83">
        <v>5.95</v>
      </c>
      <c r="F2499" s="83">
        <v>5.95</v>
      </c>
    </row>
    <row r="2500" spans="1:6" hidden="1" x14ac:dyDescent="0.25">
      <c r="A2500" t="s">
        <v>14</v>
      </c>
      <c r="B2500" s="83">
        <v>3485</v>
      </c>
      <c r="C2500" t="s">
        <v>2344</v>
      </c>
      <c r="D2500" s="83" t="s">
        <v>16</v>
      </c>
      <c r="E2500" s="83">
        <v>13.56</v>
      </c>
      <c r="F2500" s="83">
        <v>13.56</v>
      </c>
    </row>
    <row r="2501" spans="1:6" hidden="1" x14ac:dyDescent="0.25">
      <c r="A2501" t="s">
        <v>14</v>
      </c>
      <c r="B2501" s="83">
        <v>3475</v>
      </c>
      <c r="C2501" t="s">
        <v>2345</v>
      </c>
      <c r="D2501" s="83" t="s">
        <v>16</v>
      </c>
      <c r="E2501" s="83">
        <v>4.91</v>
      </c>
      <c r="F2501" s="83">
        <v>4.91</v>
      </c>
    </row>
    <row r="2502" spans="1:6" hidden="1" x14ac:dyDescent="0.25">
      <c r="A2502" t="s">
        <v>14</v>
      </c>
      <c r="B2502" s="83">
        <v>3534</v>
      </c>
      <c r="C2502" t="s">
        <v>2346</v>
      </c>
      <c r="D2502" s="83" t="s">
        <v>16</v>
      </c>
      <c r="E2502" s="83">
        <v>7.78</v>
      </c>
      <c r="F2502" s="83">
        <v>7.78</v>
      </c>
    </row>
    <row r="2503" spans="1:6" hidden="1" x14ac:dyDescent="0.25">
      <c r="A2503" t="s">
        <v>14</v>
      </c>
      <c r="B2503" s="83">
        <v>3482</v>
      </c>
      <c r="C2503" t="s">
        <v>2347</v>
      </c>
      <c r="D2503" s="83" t="s">
        <v>16</v>
      </c>
      <c r="E2503" s="83">
        <v>5.56</v>
      </c>
      <c r="F2503" s="83">
        <v>5.56</v>
      </c>
    </row>
    <row r="2504" spans="1:6" hidden="1" x14ac:dyDescent="0.25">
      <c r="A2504" t="s">
        <v>14</v>
      </c>
      <c r="B2504" s="83">
        <v>3543</v>
      </c>
      <c r="C2504" t="s">
        <v>2348</v>
      </c>
      <c r="D2504" s="83" t="s">
        <v>16</v>
      </c>
      <c r="E2504" s="83">
        <v>1.8</v>
      </c>
      <c r="F2504" s="83">
        <v>1.8</v>
      </c>
    </row>
    <row r="2505" spans="1:6" hidden="1" x14ac:dyDescent="0.25">
      <c r="A2505" t="s">
        <v>14</v>
      </c>
      <c r="B2505" s="83">
        <v>3505</v>
      </c>
      <c r="C2505" t="s">
        <v>2349</v>
      </c>
      <c r="D2505" s="83" t="s">
        <v>16</v>
      </c>
      <c r="E2505" s="83">
        <v>2.68</v>
      </c>
      <c r="F2505" s="83">
        <v>2.68</v>
      </c>
    </row>
    <row r="2506" spans="1:6" hidden="1" x14ac:dyDescent="0.25">
      <c r="A2506" t="s">
        <v>14</v>
      </c>
      <c r="B2506" s="83">
        <v>3521</v>
      </c>
      <c r="C2506" t="s">
        <v>2350</v>
      </c>
      <c r="D2506" s="83" t="s">
        <v>16</v>
      </c>
      <c r="E2506" s="83">
        <v>2.02</v>
      </c>
      <c r="F2506" s="83">
        <v>2.02</v>
      </c>
    </row>
    <row r="2507" spans="1:6" hidden="1" x14ac:dyDescent="0.25">
      <c r="A2507" t="s">
        <v>14</v>
      </c>
      <c r="B2507" s="83">
        <v>3531</v>
      </c>
      <c r="C2507" t="s">
        <v>2351</v>
      </c>
      <c r="D2507" s="83" t="s">
        <v>16</v>
      </c>
      <c r="E2507" s="83">
        <v>3.85</v>
      </c>
      <c r="F2507" s="83">
        <v>3.85</v>
      </c>
    </row>
    <row r="2508" spans="1:6" hidden="1" x14ac:dyDescent="0.25">
      <c r="A2508" t="s">
        <v>14</v>
      </c>
      <c r="B2508" s="83">
        <v>3522</v>
      </c>
      <c r="C2508" t="s">
        <v>2352</v>
      </c>
      <c r="D2508" s="83" t="s">
        <v>16</v>
      </c>
      <c r="E2508" s="83">
        <v>2.48</v>
      </c>
      <c r="F2508" s="83">
        <v>2.48</v>
      </c>
    </row>
    <row r="2509" spans="1:6" hidden="1" x14ac:dyDescent="0.25">
      <c r="A2509" t="s">
        <v>14</v>
      </c>
      <c r="B2509" s="83">
        <v>3527</v>
      </c>
      <c r="C2509" t="s">
        <v>2353</v>
      </c>
      <c r="D2509" s="83" t="s">
        <v>16</v>
      </c>
      <c r="E2509" s="83">
        <v>13.07</v>
      </c>
      <c r="F2509" s="83">
        <v>13.07</v>
      </c>
    </row>
    <row r="2510" spans="1:6" hidden="1" x14ac:dyDescent="0.25">
      <c r="A2510" t="s">
        <v>14</v>
      </c>
      <c r="B2510" s="83">
        <v>3530</v>
      </c>
      <c r="C2510" t="s">
        <v>2354</v>
      </c>
      <c r="D2510" s="83" t="s">
        <v>16</v>
      </c>
      <c r="E2510" s="83">
        <v>211.65</v>
      </c>
      <c r="F2510" s="83">
        <v>211.65</v>
      </c>
    </row>
    <row r="2511" spans="1:6" hidden="1" x14ac:dyDescent="0.25">
      <c r="A2511" t="s">
        <v>14</v>
      </c>
      <c r="B2511" s="83">
        <v>3542</v>
      </c>
      <c r="C2511" t="s">
        <v>2355</v>
      </c>
      <c r="D2511" s="83" t="s">
        <v>16</v>
      </c>
      <c r="E2511" s="83">
        <v>0.61</v>
      </c>
      <c r="F2511" s="83">
        <v>0.61</v>
      </c>
    </row>
    <row r="2512" spans="1:6" hidden="1" x14ac:dyDescent="0.25">
      <c r="A2512" t="s">
        <v>14</v>
      </c>
      <c r="B2512" s="83">
        <v>3529</v>
      </c>
      <c r="C2512" t="s">
        <v>2356</v>
      </c>
      <c r="D2512" s="83" t="s">
        <v>16</v>
      </c>
      <c r="E2512" s="83">
        <v>0.74</v>
      </c>
      <c r="F2512" s="83">
        <v>0.74</v>
      </c>
    </row>
    <row r="2513" spans="1:6" hidden="1" x14ac:dyDescent="0.25">
      <c r="A2513" t="s">
        <v>14</v>
      </c>
      <c r="B2513" s="83">
        <v>3536</v>
      </c>
      <c r="C2513" t="s">
        <v>2357</v>
      </c>
      <c r="D2513" s="83" t="s">
        <v>16</v>
      </c>
      <c r="E2513" s="83">
        <v>2.48</v>
      </c>
      <c r="F2513" s="83">
        <v>2.48</v>
      </c>
    </row>
    <row r="2514" spans="1:6" hidden="1" x14ac:dyDescent="0.25">
      <c r="A2514" t="s">
        <v>14</v>
      </c>
      <c r="B2514" s="83">
        <v>3535</v>
      </c>
      <c r="C2514" t="s">
        <v>2358</v>
      </c>
      <c r="D2514" s="83" t="s">
        <v>16</v>
      </c>
      <c r="E2514" s="83">
        <v>6.04</v>
      </c>
      <c r="F2514" s="83">
        <v>6.04</v>
      </c>
    </row>
    <row r="2515" spans="1:6" hidden="1" x14ac:dyDescent="0.25">
      <c r="A2515" t="s">
        <v>14</v>
      </c>
      <c r="B2515" s="83">
        <v>3540</v>
      </c>
      <c r="C2515" t="s">
        <v>2359</v>
      </c>
      <c r="D2515" s="83" t="s">
        <v>16</v>
      </c>
      <c r="E2515" s="83">
        <v>5.1100000000000003</v>
      </c>
      <c r="F2515" s="83">
        <v>5.1100000000000003</v>
      </c>
    </row>
    <row r="2516" spans="1:6" hidden="1" x14ac:dyDescent="0.25">
      <c r="A2516" t="s">
        <v>14</v>
      </c>
      <c r="B2516" s="83">
        <v>3539</v>
      </c>
      <c r="C2516" t="s">
        <v>2360</v>
      </c>
      <c r="D2516" s="83" t="s">
        <v>16</v>
      </c>
      <c r="E2516" s="83">
        <v>29.62</v>
      </c>
      <c r="F2516" s="83">
        <v>29.62</v>
      </c>
    </row>
    <row r="2517" spans="1:6" hidden="1" x14ac:dyDescent="0.25">
      <c r="A2517" t="s">
        <v>14</v>
      </c>
      <c r="B2517" s="83">
        <v>3513</v>
      </c>
      <c r="C2517" t="s">
        <v>2361</v>
      </c>
      <c r="D2517" s="83" t="s">
        <v>16</v>
      </c>
      <c r="E2517" s="83">
        <v>104.45</v>
      </c>
      <c r="F2517" s="83">
        <v>104.45</v>
      </c>
    </row>
    <row r="2518" spans="1:6" hidden="1" x14ac:dyDescent="0.25">
      <c r="A2518" t="s">
        <v>14</v>
      </c>
      <c r="B2518" s="83">
        <v>3516</v>
      </c>
      <c r="C2518" t="s">
        <v>2362</v>
      </c>
      <c r="D2518" s="83" t="s">
        <v>16</v>
      </c>
      <c r="E2518" s="83">
        <v>2.46</v>
      </c>
      <c r="F2518" s="83">
        <v>2.46</v>
      </c>
    </row>
    <row r="2519" spans="1:6" hidden="1" x14ac:dyDescent="0.25">
      <c r="A2519" t="s">
        <v>14</v>
      </c>
      <c r="B2519" s="83">
        <v>3517</v>
      </c>
      <c r="C2519" t="s">
        <v>2363</v>
      </c>
      <c r="D2519" s="83" t="s">
        <v>16</v>
      </c>
      <c r="E2519" s="83">
        <v>2.2200000000000002</v>
      </c>
      <c r="F2519" s="83">
        <v>2.2200000000000002</v>
      </c>
    </row>
    <row r="2520" spans="1:6" hidden="1" x14ac:dyDescent="0.25">
      <c r="A2520" t="s">
        <v>14</v>
      </c>
      <c r="B2520" s="83">
        <v>3515</v>
      </c>
      <c r="C2520" t="s">
        <v>2364</v>
      </c>
      <c r="D2520" s="83" t="s">
        <v>16</v>
      </c>
      <c r="E2520" s="83">
        <v>6.66</v>
      </c>
      <c r="F2520" s="83">
        <v>6.66</v>
      </c>
    </row>
    <row r="2521" spans="1:6" hidden="1" x14ac:dyDescent="0.25">
      <c r="A2521" t="s">
        <v>14</v>
      </c>
      <c r="B2521" s="83">
        <v>20147</v>
      </c>
      <c r="C2521" t="s">
        <v>2365</v>
      </c>
      <c r="D2521" s="83" t="s">
        <v>16</v>
      </c>
      <c r="E2521" s="83">
        <v>5.48</v>
      </c>
      <c r="F2521" s="83">
        <v>5.48</v>
      </c>
    </row>
    <row r="2522" spans="1:6" hidden="1" x14ac:dyDescent="0.25">
      <c r="A2522" t="s">
        <v>14</v>
      </c>
      <c r="B2522" s="83">
        <v>3524</v>
      </c>
      <c r="C2522" t="s">
        <v>2366</v>
      </c>
      <c r="D2522" s="83" t="s">
        <v>16</v>
      </c>
      <c r="E2522" s="83">
        <v>8.25</v>
      </c>
      <c r="F2522" s="83">
        <v>8.25</v>
      </c>
    </row>
    <row r="2523" spans="1:6" hidden="1" x14ac:dyDescent="0.25">
      <c r="A2523" t="s">
        <v>14</v>
      </c>
      <c r="B2523" s="83">
        <v>3532</v>
      </c>
      <c r="C2523" t="s">
        <v>2367</v>
      </c>
      <c r="D2523" s="83" t="s">
        <v>16</v>
      </c>
      <c r="E2523" s="83">
        <v>19.059999999999999</v>
      </c>
      <c r="F2523" s="83">
        <v>19.059999999999999</v>
      </c>
    </row>
    <row r="2524" spans="1:6" hidden="1" x14ac:dyDescent="0.25">
      <c r="A2524" t="s">
        <v>14</v>
      </c>
      <c r="B2524" s="83">
        <v>3528</v>
      </c>
      <c r="C2524" t="s">
        <v>2368</v>
      </c>
      <c r="D2524" s="83" t="s">
        <v>16</v>
      </c>
      <c r="E2524" s="83">
        <v>9.6</v>
      </c>
      <c r="F2524" s="83">
        <v>9.6</v>
      </c>
    </row>
    <row r="2525" spans="1:6" hidden="1" x14ac:dyDescent="0.25">
      <c r="A2525" t="s">
        <v>14</v>
      </c>
      <c r="B2525" s="83">
        <v>37952</v>
      </c>
      <c r="C2525" t="s">
        <v>2369</v>
      </c>
      <c r="D2525" s="83" t="s">
        <v>16</v>
      </c>
      <c r="E2525" s="83">
        <v>68.8</v>
      </c>
      <c r="F2525" s="83">
        <v>68.8</v>
      </c>
    </row>
    <row r="2526" spans="1:6" hidden="1" x14ac:dyDescent="0.25">
      <c r="A2526" t="s">
        <v>14</v>
      </c>
      <c r="B2526" s="83">
        <v>37951</v>
      </c>
      <c r="C2526" t="s">
        <v>2370</v>
      </c>
      <c r="D2526" s="83" t="s">
        <v>16</v>
      </c>
      <c r="E2526" s="83">
        <v>2.59</v>
      </c>
      <c r="F2526" s="83">
        <v>2.59</v>
      </c>
    </row>
    <row r="2527" spans="1:6" hidden="1" x14ac:dyDescent="0.25">
      <c r="A2527" t="s">
        <v>14</v>
      </c>
      <c r="B2527" s="83">
        <v>3518</v>
      </c>
      <c r="C2527" t="s">
        <v>2371</v>
      </c>
      <c r="D2527" s="83" t="s">
        <v>16</v>
      </c>
      <c r="E2527" s="83">
        <v>3.98</v>
      </c>
      <c r="F2527" s="83">
        <v>3.98</v>
      </c>
    </row>
    <row r="2528" spans="1:6" hidden="1" x14ac:dyDescent="0.25">
      <c r="A2528" t="s">
        <v>14</v>
      </c>
      <c r="B2528" s="83">
        <v>3519</v>
      </c>
      <c r="C2528" t="s">
        <v>2372</v>
      </c>
      <c r="D2528" s="83" t="s">
        <v>16</v>
      </c>
      <c r="E2528" s="83">
        <v>8.32</v>
      </c>
      <c r="F2528" s="83">
        <v>8.32</v>
      </c>
    </row>
    <row r="2529" spans="1:6" hidden="1" x14ac:dyDescent="0.25">
      <c r="A2529" t="s">
        <v>14</v>
      </c>
      <c r="B2529" s="83">
        <v>3520</v>
      </c>
      <c r="C2529" t="s">
        <v>2373</v>
      </c>
      <c r="D2529" s="83" t="s">
        <v>16</v>
      </c>
      <c r="E2529" s="83">
        <v>8.7200000000000006</v>
      </c>
      <c r="F2529" s="83">
        <v>8.7200000000000006</v>
      </c>
    </row>
    <row r="2530" spans="1:6" hidden="1" x14ac:dyDescent="0.25">
      <c r="A2530" t="s">
        <v>14</v>
      </c>
      <c r="B2530" s="83">
        <v>37950</v>
      </c>
      <c r="C2530" t="s">
        <v>2374</v>
      </c>
      <c r="D2530" s="83" t="s">
        <v>16</v>
      </c>
      <c r="E2530" s="83">
        <v>63.34</v>
      </c>
      <c r="F2530" s="83">
        <v>63.34</v>
      </c>
    </row>
    <row r="2531" spans="1:6" hidden="1" x14ac:dyDescent="0.25">
      <c r="A2531" t="s">
        <v>14</v>
      </c>
      <c r="B2531" s="83">
        <v>37949</v>
      </c>
      <c r="C2531" t="s">
        <v>2375</v>
      </c>
      <c r="D2531" s="83" t="s">
        <v>16</v>
      </c>
      <c r="E2531" s="83">
        <v>2.33</v>
      </c>
      <c r="F2531" s="83">
        <v>2.33</v>
      </c>
    </row>
    <row r="2532" spans="1:6" hidden="1" x14ac:dyDescent="0.25">
      <c r="A2532" t="s">
        <v>14</v>
      </c>
      <c r="B2532" s="83">
        <v>3526</v>
      </c>
      <c r="C2532" t="s">
        <v>2376</v>
      </c>
      <c r="D2532" s="83" t="s">
        <v>16</v>
      </c>
      <c r="E2532" s="83">
        <v>3.21</v>
      </c>
      <c r="F2532" s="83">
        <v>3.21</v>
      </c>
    </row>
    <row r="2533" spans="1:6" hidden="1" x14ac:dyDescent="0.25">
      <c r="A2533" t="s">
        <v>14</v>
      </c>
      <c r="B2533" s="83">
        <v>3509</v>
      </c>
      <c r="C2533" t="s">
        <v>2377</v>
      </c>
      <c r="D2533" s="83" t="s">
        <v>16</v>
      </c>
      <c r="E2533" s="83">
        <v>7.3</v>
      </c>
      <c r="F2533" s="83">
        <v>7.3</v>
      </c>
    </row>
    <row r="2534" spans="1:6" hidden="1" x14ac:dyDescent="0.25">
      <c r="A2534" t="s">
        <v>14</v>
      </c>
      <c r="B2534" s="83">
        <v>20151</v>
      </c>
      <c r="C2534" t="s">
        <v>2378</v>
      </c>
      <c r="D2534" s="83" t="s">
        <v>16</v>
      </c>
      <c r="E2534" s="83">
        <v>21.45</v>
      </c>
      <c r="F2534" s="83">
        <v>21.45</v>
      </c>
    </row>
    <row r="2535" spans="1:6" hidden="1" x14ac:dyDescent="0.25">
      <c r="A2535" t="s">
        <v>14</v>
      </c>
      <c r="B2535" s="83">
        <v>20152</v>
      </c>
      <c r="C2535" t="s">
        <v>2379</v>
      </c>
      <c r="D2535" s="83" t="s">
        <v>16</v>
      </c>
      <c r="E2535" s="83">
        <v>77.64</v>
      </c>
      <c r="F2535" s="83">
        <v>77.64</v>
      </c>
    </row>
    <row r="2536" spans="1:6" hidden="1" x14ac:dyDescent="0.25">
      <c r="A2536" t="s">
        <v>14</v>
      </c>
      <c r="B2536" s="83">
        <v>20148</v>
      </c>
      <c r="C2536" t="s">
        <v>2380</v>
      </c>
      <c r="D2536" s="83" t="s">
        <v>16</v>
      </c>
      <c r="E2536" s="83">
        <v>4.22</v>
      </c>
      <c r="F2536" s="83">
        <v>4.22</v>
      </c>
    </row>
    <row r="2537" spans="1:6" hidden="1" x14ac:dyDescent="0.25">
      <c r="A2537" t="s">
        <v>14</v>
      </c>
      <c r="B2537" s="83">
        <v>20149</v>
      </c>
      <c r="C2537" t="s">
        <v>2381</v>
      </c>
      <c r="D2537" s="83" t="s">
        <v>16</v>
      </c>
      <c r="E2537" s="83">
        <v>7.04</v>
      </c>
      <c r="F2537" s="83">
        <v>7.04</v>
      </c>
    </row>
    <row r="2538" spans="1:6" hidden="1" x14ac:dyDescent="0.25">
      <c r="A2538" t="s">
        <v>14</v>
      </c>
      <c r="B2538" s="83">
        <v>20150</v>
      </c>
      <c r="C2538" t="s">
        <v>2382</v>
      </c>
      <c r="D2538" s="83" t="s">
        <v>16</v>
      </c>
      <c r="E2538" s="83">
        <v>18.16</v>
      </c>
      <c r="F2538" s="83">
        <v>18.16</v>
      </c>
    </row>
    <row r="2539" spans="1:6" hidden="1" x14ac:dyDescent="0.25">
      <c r="A2539" t="s">
        <v>14</v>
      </c>
      <c r="B2539" s="83">
        <v>20157</v>
      </c>
      <c r="C2539" t="s">
        <v>2383</v>
      </c>
      <c r="D2539" s="83" t="s">
        <v>16</v>
      </c>
      <c r="E2539" s="83">
        <v>20.38</v>
      </c>
      <c r="F2539" s="83">
        <v>20.38</v>
      </c>
    </row>
    <row r="2540" spans="1:6" hidden="1" x14ac:dyDescent="0.25">
      <c r="A2540" t="s">
        <v>14</v>
      </c>
      <c r="B2540" s="83">
        <v>20158</v>
      </c>
      <c r="C2540" t="s">
        <v>2384</v>
      </c>
      <c r="D2540" s="83" t="s">
        <v>16</v>
      </c>
      <c r="E2540" s="83">
        <v>80.930000000000007</v>
      </c>
      <c r="F2540" s="83">
        <v>80.930000000000007</v>
      </c>
    </row>
    <row r="2541" spans="1:6" hidden="1" x14ac:dyDescent="0.25">
      <c r="A2541" t="s">
        <v>14</v>
      </c>
      <c r="B2541" s="83">
        <v>20154</v>
      </c>
      <c r="C2541" t="s">
        <v>2385</v>
      </c>
      <c r="D2541" s="83" t="s">
        <v>16</v>
      </c>
      <c r="E2541" s="83">
        <v>4.13</v>
      </c>
      <c r="F2541" s="83">
        <v>4.13</v>
      </c>
    </row>
    <row r="2542" spans="1:6" hidden="1" x14ac:dyDescent="0.25">
      <c r="A2542" t="s">
        <v>14</v>
      </c>
      <c r="B2542" s="83">
        <v>20155</v>
      </c>
      <c r="C2542" t="s">
        <v>2386</v>
      </c>
      <c r="D2542" s="83" t="s">
        <v>16</v>
      </c>
      <c r="E2542" s="83">
        <v>6.29</v>
      </c>
      <c r="F2542" s="83">
        <v>6.29</v>
      </c>
    </row>
    <row r="2543" spans="1:6" hidden="1" x14ac:dyDescent="0.25">
      <c r="A2543" t="s">
        <v>14</v>
      </c>
      <c r="B2543" s="83">
        <v>20156</v>
      </c>
      <c r="C2543" t="s">
        <v>2387</v>
      </c>
      <c r="D2543" s="83" t="s">
        <v>16</v>
      </c>
      <c r="E2543" s="83">
        <v>17.68</v>
      </c>
      <c r="F2543" s="83">
        <v>17.68</v>
      </c>
    </row>
    <row r="2544" spans="1:6" hidden="1" x14ac:dyDescent="0.25">
      <c r="A2544" t="s">
        <v>14</v>
      </c>
      <c r="B2544" s="83">
        <v>3499</v>
      </c>
      <c r="C2544" t="s">
        <v>2388</v>
      </c>
      <c r="D2544" s="83" t="s">
        <v>16</v>
      </c>
      <c r="E2544" s="83">
        <v>1.1599999999999999</v>
      </c>
      <c r="F2544" s="83">
        <v>1.1599999999999999</v>
      </c>
    </row>
    <row r="2545" spans="1:6" hidden="1" x14ac:dyDescent="0.25">
      <c r="A2545" t="s">
        <v>14</v>
      </c>
      <c r="B2545" s="83">
        <v>3500</v>
      </c>
      <c r="C2545" t="s">
        <v>2389</v>
      </c>
      <c r="D2545" s="83" t="s">
        <v>16</v>
      </c>
      <c r="E2545" s="83">
        <v>1.54</v>
      </c>
      <c r="F2545" s="83">
        <v>1.54</v>
      </c>
    </row>
    <row r="2546" spans="1:6" hidden="1" x14ac:dyDescent="0.25">
      <c r="A2546" t="s">
        <v>14</v>
      </c>
      <c r="B2546" s="83">
        <v>3501</v>
      </c>
      <c r="C2546" t="s">
        <v>2390</v>
      </c>
      <c r="D2546" s="83" t="s">
        <v>16</v>
      </c>
      <c r="E2546" s="83">
        <v>4.24</v>
      </c>
      <c r="F2546" s="83">
        <v>4.24</v>
      </c>
    </row>
    <row r="2547" spans="1:6" hidden="1" x14ac:dyDescent="0.25">
      <c r="A2547" t="s">
        <v>14</v>
      </c>
      <c r="B2547" s="83">
        <v>3502</v>
      </c>
      <c r="C2547" t="s">
        <v>2391</v>
      </c>
      <c r="D2547" s="83" t="s">
        <v>16</v>
      </c>
      <c r="E2547" s="83">
        <v>6.1</v>
      </c>
      <c r="F2547" s="83">
        <v>6.1</v>
      </c>
    </row>
    <row r="2548" spans="1:6" hidden="1" x14ac:dyDescent="0.25">
      <c r="A2548" t="s">
        <v>14</v>
      </c>
      <c r="B2548" s="83">
        <v>3503</v>
      </c>
      <c r="C2548" t="s">
        <v>2392</v>
      </c>
      <c r="D2548" s="83" t="s">
        <v>16</v>
      </c>
      <c r="E2548" s="83">
        <v>7.66</v>
      </c>
      <c r="F2548" s="83">
        <v>7.66</v>
      </c>
    </row>
    <row r="2549" spans="1:6" hidden="1" x14ac:dyDescent="0.25">
      <c r="A2549" t="s">
        <v>14</v>
      </c>
      <c r="B2549" s="83">
        <v>3477</v>
      </c>
      <c r="C2549" t="s">
        <v>2393</v>
      </c>
      <c r="D2549" s="83" t="s">
        <v>16</v>
      </c>
      <c r="E2549" s="83">
        <v>27.83</v>
      </c>
      <c r="F2549" s="83">
        <v>27.83</v>
      </c>
    </row>
    <row r="2550" spans="1:6" hidden="1" x14ac:dyDescent="0.25">
      <c r="A2550" t="s">
        <v>14</v>
      </c>
      <c r="B2550" s="83">
        <v>3478</v>
      </c>
      <c r="C2550" t="s">
        <v>2394</v>
      </c>
      <c r="D2550" s="83" t="s">
        <v>16</v>
      </c>
      <c r="E2550" s="83">
        <v>66.739999999999995</v>
      </c>
      <c r="F2550" s="83">
        <v>66.739999999999995</v>
      </c>
    </row>
    <row r="2551" spans="1:6" hidden="1" x14ac:dyDescent="0.25">
      <c r="A2551" t="s">
        <v>14</v>
      </c>
      <c r="B2551" s="83">
        <v>3525</v>
      </c>
      <c r="C2551" t="s">
        <v>2395</v>
      </c>
      <c r="D2551" s="83" t="s">
        <v>16</v>
      </c>
      <c r="E2551" s="83">
        <v>82.37</v>
      </c>
      <c r="F2551" s="83">
        <v>82.37</v>
      </c>
    </row>
    <row r="2552" spans="1:6" hidden="1" x14ac:dyDescent="0.25">
      <c r="A2552" t="s">
        <v>14</v>
      </c>
      <c r="B2552" s="83">
        <v>3511</v>
      </c>
      <c r="C2552" t="s">
        <v>2396</v>
      </c>
      <c r="D2552" s="83" t="s">
        <v>16</v>
      </c>
      <c r="E2552" s="83">
        <v>87.36</v>
      </c>
      <c r="F2552" s="83">
        <v>87.36</v>
      </c>
    </row>
    <row r="2553" spans="1:6" hidden="1" x14ac:dyDescent="0.25">
      <c r="A2553" t="s">
        <v>14</v>
      </c>
      <c r="B2553" s="83">
        <v>38913</v>
      </c>
      <c r="C2553" t="s">
        <v>2397</v>
      </c>
      <c r="D2553" s="83" t="s">
        <v>16</v>
      </c>
    </row>
    <row r="2554" spans="1:6" hidden="1" x14ac:dyDescent="0.25">
      <c r="A2554" t="s">
        <v>14</v>
      </c>
      <c r="B2554" s="83">
        <v>38914</v>
      </c>
      <c r="C2554" t="s">
        <v>2398</v>
      </c>
      <c r="D2554" s="83" t="s">
        <v>16</v>
      </c>
    </row>
    <row r="2555" spans="1:6" hidden="1" x14ac:dyDescent="0.25">
      <c r="A2555" t="s">
        <v>14</v>
      </c>
      <c r="B2555" s="83">
        <v>38915</v>
      </c>
      <c r="C2555" t="s">
        <v>2399</v>
      </c>
      <c r="D2555" s="83" t="s">
        <v>16</v>
      </c>
    </row>
    <row r="2556" spans="1:6" hidden="1" x14ac:dyDescent="0.25">
      <c r="A2556" t="s">
        <v>14</v>
      </c>
      <c r="B2556" s="83">
        <v>38916</v>
      </c>
      <c r="C2556" t="s">
        <v>2400</v>
      </c>
      <c r="D2556" s="83" t="s">
        <v>16</v>
      </c>
    </row>
    <row r="2557" spans="1:6" hidden="1" x14ac:dyDescent="0.25">
      <c r="A2557" t="s">
        <v>14</v>
      </c>
      <c r="B2557" s="83">
        <v>39300</v>
      </c>
      <c r="C2557" t="s">
        <v>2401</v>
      </c>
      <c r="D2557" s="83" t="s">
        <v>16</v>
      </c>
    </row>
    <row r="2558" spans="1:6" hidden="1" x14ac:dyDescent="0.25">
      <c r="A2558" t="s">
        <v>14</v>
      </c>
      <c r="B2558" s="83">
        <v>39301</v>
      </c>
      <c r="C2558" t="s">
        <v>2402</v>
      </c>
      <c r="D2558" s="83" t="s">
        <v>16</v>
      </c>
    </row>
    <row r="2559" spans="1:6" hidden="1" x14ac:dyDescent="0.25">
      <c r="A2559" t="s">
        <v>14</v>
      </c>
      <c r="B2559" s="83">
        <v>39302</v>
      </c>
      <c r="C2559" t="s">
        <v>2403</v>
      </c>
      <c r="D2559" s="83" t="s">
        <v>16</v>
      </c>
    </row>
    <row r="2560" spans="1:6" hidden="1" x14ac:dyDescent="0.25">
      <c r="A2560" t="s">
        <v>14</v>
      </c>
      <c r="B2560" s="83">
        <v>38941</v>
      </c>
      <c r="C2560" t="s">
        <v>2404</v>
      </c>
      <c r="D2560" s="83" t="s">
        <v>16</v>
      </c>
    </row>
    <row r="2561" spans="1:6" hidden="1" x14ac:dyDescent="0.25">
      <c r="A2561" t="s">
        <v>14</v>
      </c>
      <c r="B2561" s="83">
        <v>38923</v>
      </c>
      <c r="C2561" t="s">
        <v>2405</v>
      </c>
      <c r="D2561" s="83" t="s">
        <v>16</v>
      </c>
    </row>
    <row r="2562" spans="1:6" hidden="1" x14ac:dyDescent="0.25">
      <c r="A2562" t="s">
        <v>14</v>
      </c>
      <c r="B2562" s="83">
        <v>38925</v>
      </c>
      <c r="C2562" t="s">
        <v>2406</v>
      </c>
      <c r="D2562" s="83" t="s">
        <v>16</v>
      </c>
    </row>
    <row r="2563" spans="1:6" hidden="1" x14ac:dyDescent="0.25">
      <c r="A2563" t="s">
        <v>14</v>
      </c>
      <c r="B2563" s="83">
        <v>38926</v>
      </c>
      <c r="C2563" t="s">
        <v>2407</v>
      </c>
      <c r="D2563" s="83" t="s">
        <v>16</v>
      </c>
    </row>
    <row r="2564" spans="1:6" hidden="1" x14ac:dyDescent="0.25">
      <c r="A2564" t="s">
        <v>14</v>
      </c>
      <c r="B2564" s="83">
        <v>38927</v>
      </c>
      <c r="C2564" t="s">
        <v>2408</v>
      </c>
      <c r="D2564" s="83" t="s">
        <v>16</v>
      </c>
    </row>
    <row r="2565" spans="1:6" hidden="1" x14ac:dyDescent="0.25">
      <c r="A2565" t="s">
        <v>14</v>
      </c>
      <c r="B2565" s="83">
        <v>39304</v>
      </c>
      <c r="C2565" t="s">
        <v>2409</v>
      </c>
      <c r="D2565" s="83" t="s">
        <v>16</v>
      </c>
    </row>
    <row r="2566" spans="1:6" hidden="1" x14ac:dyDescent="0.25">
      <c r="A2566" t="s">
        <v>14</v>
      </c>
      <c r="B2566" s="83">
        <v>39305</v>
      </c>
      <c r="C2566" t="s">
        <v>2410</v>
      </c>
      <c r="D2566" s="83" t="s">
        <v>16</v>
      </c>
    </row>
    <row r="2567" spans="1:6" hidden="1" x14ac:dyDescent="0.25">
      <c r="A2567" t="s">
        <v>14</v>
      </c>
      <c r="B2567" s="83">
        <v>39306</v>
      </c>
      <c r="C2567" t="s">
        <v>2411</v>
      </c>
      <c r="D2567" s="83" t="s">
        <v>16</v>
      </c>
    </row>
    <row r="2568" spans="1:6" hidden="1" x14ac:dyDescent="0.25">
      <c r="A2568" t="s">
        <v>14</v>
      </c>
      <c r="B2568" s="83">
        <v>38928</v>
      </c>
      <c r="C2568" t="s">
        <v>2412</v>
      </c>
      <c r="D2568" s="83" t="s">
        <v>16</v>
      </c>
    </row>
    <row r="2569" spans="1:6" hidden="1" x14ac:dyDescent="0.25">
      <c r="A2569" t="s">
        <v>14</v>
      </c>
      <c r="B2569" s="83">
        <v>38917</v>
      </c>
      <c r="C2569" t="s">
        <v>2413</v>
      </c>
      <c r="D2569" s="83" t="s">
        <v>16</v>
      </c>
    </row>
    <row r="2570" spans="1:6" hidden="1" x14ac:dyDescent="0.25">
      <c r="A2570" t="s">
        <v>14</v>
      </c>
      <c r="B2570" s="83">
        <v>38919</v>
      </c>
      <c r="C2570" t="s">
        <v>2414</v>
      </c>
      <c r="D2570" s="83" t="s">
        <v>16</v>
      </c>
    </row>
    <row r="2571" spans="1:6" hidden="1" x14ac:dyDescent="0.25">
      <c r="A2571" t="s">
        <v>14</v>
      </c>
      <c r="B2571" s="83">
        <v>38922</v>
      </c>
      <c r="C2571" t="s">
        <v>2415</v>
      </c>
      <c r="D2571" s="83" t="s">
        <v>16</v>
      </c>
    </row>
    <row r="2572" spans="1:6" hidden="1" x14ac:dyDescent="0.25">
      <c r="A2572" t="s">
        <v>14</v>
      </c>
      <c r="B2572" s="83">
        <v>45198</v>
      </c>
      <c r="C2572" t="s">
        <v>28395</v>
      </c>
      <c r="D2572" s="83" t="s">
        <v>16</v>
      </c>
      <c r="E2572" s="83">
        <v>59.85</v>
      </c>
      <c r="F2572" s="83">
        <v>59.85</v>
      </c>
    </row>
    <row r="2573" spans="1:6" hidden="1" x14ac:dyDescent="0.25">
      <c r="A2573" t="s">
        <v>14</v>
      </c>
      <c r="B2573" s="83">
        <v>45196</v>
      </c>
      <c r="C2573" t="s">
        <v>28396</v>
      </c>
      <c r="D2573" s="83" t="s">
        <v>16</v>
      </c>
      <c r="E2573" s="83">
        <v>123.4</v>
      </c>
      <c r="F2573" s="83">
        <v>123.4</v>
      </c>
    </row>
    <row r="2574" spans="1:6" hidden="1" x14ac:dyDescent="0.25">
      <c r="A2574" t="s">
        <v>14</v>
      </c>
      <c r="B2574" s="83">
        <v>12032</v>
      </c>
      <c r="C2574" t="s">
        <v>2416</v>
      </c>
      <c r="D2574" s="83" t="s">
        <v>465</v>
      </c>
      <c r="E2574" s="83">
        <v>61.17</v>
      </c>
      <c r="F2574" s="83">
        <v>61.17</v>
      </c>
    </row>
    <row r="2575" spans="1:6" hidden="1" x14ac:dyDescent="0.25">
      <c r="A2575" t="s">
        <v>14</v>
      </c>
      <c r="B2575" s="83">
        <v>12030</v>
      </c>
      <c r="C2575" t="s">
        <v>2417</v>
      </c>
      <c r="D2575" s="83" t="s">
        <v>465</v>
      </c>
      <c r="E2575" s="83">
        <v>57.47</v>
      </c>
      <c r="F2575" s="83">
        <v>57.47</v>
      </c>
    </row>
    <row r="2576" spans="1:6" hidden="1" x14ac:dyDescent="0.25">
      <c r="A2576" t="s">
        <v>14</v>
      </c>
      <c r="B2576" s="83">
        <v>45207</v>
      </c>
      <c r="C2576" t="s">
        <v>28397</v>
      </c>
      <c r="D2576" s="83" t="s">
        <v>16</v>
      </c>
      <c r="E2576" s="83">
        <v>394.19</v>
      </c>
      <c r="F2576" s="83">
        <v>394.19</v>
      </c>
    </row>
    <row r="2577" spans="1:6" hidden="1" x14ac:dyDescent="0.25">
      <c r="A2577" t="s">
        <v>14</v>
      </c>
      <c r="B2577" s="83">
        <v>14157</v>
      </c>
      <c r="C2577" t="s">
        <v>2418</v>
      </c>
      <c r="D2577" s="83" t="s">
        <v>16</v>
      </c>
      <c r="E2577" s="83">
        <v>2.79</v>
      </c>
      <c r="F2577" s="83">
        <v>2.79</v>
      </c>
    </row>
    <row r="2578" spans="1:6" hidden="1" x14ac:dyDescent="0.25">
      <c r="A2578" t="s">
        <v>14</v>
      </c>
      <c r="B2578" s="83">
        <v>10908</v>
      </c>
      <c r="C2578" t="s">
        <v>2419</v>
      </c>
      <c r="D2578" s="83" t="s">
        <v>16</v>
      </c>
      <c r="E2578" s="83">
        <v>20.03</v>
      </c>
      <c r="F2578" s="83">
        <v>20.03</v>
      </c>
    </row>
    <row r="2579" spans="1:6" hidden="1" x14ac:dyDescent="0.25">
      <c r="A2579" t="s">
        <v>14</v>
      </c>
      <c r="B2579" s="83">
        <v>10909</v>
      </c>
      <c r="C2579" t="s">
        <v>2420</v>
      </c>
      <c r="D2579" s="83" t="s">
        <v>16</v>
      </c>
      <c r="E2579" s="83">
        <v>23.3</v>
      </c>
      <c r="F2579" s="83">
        <v>23.3</v>
      </c>
    </row>
    <row r="2580" spans="1:6" hidden="1" x14ac:dyDescent="0.25">
      <c r="A2580" t="s">
        <v>14</v>
      </c>
      <c r="B2580" s="83">
        <v>3669</v>
      </c>
      <c r="C2580" t="s">
        <v>2421</v>
      </c>
      <c r="D2580" s="83" t="s">
        <v>16</v>
      </c>
      <c r="E2580" s="83">
        <v>14.32</v>
      </c>
      <c r="F2580" s="83">
        <v>14.32</v>
      </c>
    </row>
    <row r="2581" spans="1:6" hidden="1" x14ac:dyDescent="0.25">
      <c r="A2581" t="s">
        <v>14</v>
      </c>
      <c r="B2581" s="83">
        <v>20139</v>
      </c>
      <c r="C2581" t="s">
        <v>2422</v>
      </c>
      <c r="D2581" s="83" t="s">
        <v>16</v>
      </c>
      <c r="E2581" s="83">
        <v>123.12</v>
      </c>
      <c r="F2581" s="83">
        <v>123.12</v>
      </c>
    </row>
    <row r="2582" spans="1:6" hidden="1" x14ac:dyDescent="0.25">
      <c r="A2582" t="s">
        <v>14</v>
      </c>
      <c r="B2582" s="83">
        <v>3668</v>
      </c>
      <c r="C2582" t="s">
        <v>2423</v>
      </c>
      <c r="D2582" s="83" t="s">
        <v>16</v>
      </c>
      <c r="E2582" s="83">
        <v>43.98</v>
      </c>
      <c r="F2582" s="83">
        <v>43.98</v>
      </c>
    </row>
    <row r="2583" spans="1:6" hidden="1" x14ac:dyDescent="0.25">
      <c r="A2583" t="s">
        <v>14</v>
      </c>
      <c r="B2583" s="83">
        <v>10911</v>
      </c>
      <c r="C2583" t="s">
        <v>2424</v>
      </c>
      <c r="D2583" s="83" t="s">
        <v>16</v>
      </c>
      <c r="E2583" s="83">
        <v>19.28</v>
      </c>
      <c r="F2583" s="83">
        <v>19.28</v>
      </c>
    </row>
    <row r="2584" spans="1:6" hidden="1" x14ac:dyDescent="0.25">
      <c r="A2584" t="s">
        <v>14</v>
      </c>
      <c r="B2584" s="83">
        <v>3659</v>
      </c>
      <c r="C2584" t="s">
        <v>2425</v>
      </c>
      <c r="D2584" s="83" t="s">
        <v>16</v>
      </c>
      <c r="E2584" s="83">
        <v>19.649999999999999</v>
      </c>
      <c r="F2584" s="83">
        <v>19.649999999999999</v>
      </c>
    </row>
    <row r="2585" spans="1:6" hidden="1" x14ac:dyDescent="0.25">
      <c r="A2585" t="s">
        <v>14</v>
      </c>
      <c r="B2585" s="83">
        <v>3660</v>
      </c>
      <c r="C2585" t="s">
        <v>2426</v>
      </c>
      <c r="D2585" s="83" t="s">
        <v>16</v>
      </c>
      <c r="E2585" s="83">
        <v>25.4</v>
      </c>
      <c r="F2585" s="83">
        <v>25.4</v>
      </c>
    </row>
    <row r="2586" spans="1:6" hidden="1" x14ac:dyDescent="0.25">
      <c r="A2586" t="s">
        <v>14</v>
      </c>
      <c r="B2586" s="83">
        <v>20144</v>
      </c>
      <c r="C2586" t="s">
        <v>2427</v>
      </c>
      <c r="D2586" s="83" t="s">
        <v>16</v>
      </c>
      <c r="E2586" s="83">
        <v>56.89</v>
      </c>
      <c r="F2586" s="83">
        <v>56.89</v>
      </c>
    </row>
    <row r="2587" spans="1:6" hidden="1" x14ac:dyDescent="0.25">
      <c r="A2587" t="s">
        <v>14</v>
      </c>
      <c r="B2587" s="83">
        <v>20143</v>
      </c>
      <c r="C2587" t="s">
        <v>2428</v>
      </c>
      <c r="D2587" s="83" t="s">
        <v>16</v>
      </c>
      <c r="E2587" s="83">
        <v>72.78</v>
      </c>
      <c r="F2587" s="83">
        <v>72.78</v>
      </c>
    </row>
    <row r="2588" spans="1:6" hidden="1" x14ac:dyDescent="0.25">
      <c r="A2588" t="s">
        <v>14</v>
      </c>
      <c r="B2588" s="83">
        <v>20145</v>
      </c>
      <c r="C2588" t="s">
        <v>2429</v>
      </c>
      <c r="D2588" s="83" t="s">
        <v>16</v>
      </c>
      <c r="E2588" s="83">
        <v>140.4</v>
      </c>
      <c r="F2588" s="83">
        <v>140.4</v>
      </c>
    </row>
    <row r="2589" spans="1:6" hidden="1" x14ac:dyDescent="0.25">
      <c r="A2589" t="s">
        <v>14</v>
      </c>
      <c r="B2589" s="83">
        <v>20146</v>
      </c>
      <c r="C2589" t="s">
        <v>2430</v>
      </c>
      <c r="D2589" s="83" t="s">
        <v>16</v>
      </c>
      <c r="E2589" s="83">
        <v>191.92</v>
      </c>
      <c r="F2589" s="83">
        <v>191.92</v>
      </c>
    </row>
    <row r="2590" spans="1:6" hidden="1" x14ac:dyDescent="0.25">
      <c r="A2590" t="s">
        <v>14</v>
      </c>
      <c r="B2590" s="83">
        <v>20140</v>
      </c>
      <c r="C2590" t="s">
        <v>2431</v>
      </c>
      <c r="D2590" s="83" t="s">
        <v>16</v>
      </c>
      <c r="E2590" s="83">
        <v>9</v>
      </c>
      <c r="F2590" s="83">
        <v>9</v>
      </c>
    </row>
    <row r="2591" spans="1:6" hidden="1" x14ac:dyDescent="0.25">
      <c r="A2591" t="s">
        <v>14</v>
      </c>
      <c r="B2591" s="83">
        <v>20141</v>
      </c>
      <c r="C2591" t="s">
        <v>2432</v>
      </c>
      <c r="D2591" s="83" t="s">
        <v>16</v>
      </c>
      <c r="E2591" s="83">
        <v>22.05</v>
      </c>
      <c r="F2591" s="83">
        <v>22.05</v>
      </c>
    </row>
    <row r="2592" spans="1:6" hidden="1" x14ac:dyDescent="0.25">
      <c r="A2592" t="s">
        <v>14</v>
      </c>
      <c r="B2592" s="83">
        <v>20142</v>
      </c>
      <c r="C2592" t="s">
        <v>2433</v>
      </c>
      <c r="D2592" s="83" t="s">
        <v>16</v>
      </c>
      <c r="E2592" s="83">
        <v>38.79</v>
      </c>
      <c r="F2592" s="83">
        <v>38.79</v>
      </c>
    </row>
    <row r="2593" spans="1:6" hidden="1" x14ac:dyDescent="0.25">
      <c r="A2593" t="s">
        <v>14</v>
      </c>
      <c r="B2593" s="83">
        <v>3670</v>
      </c>
      <c r="C2593" t="s">
        <v>2434</v>
      </c>
      <c r="D2593" s="83" t="s">
        <v>16</v>
      </c>
      <c r="E2593" s="83">
        <v>25.22</v>
      </c>
      <c r="F2593" s="83">
        <v>25.22</v>
      </c>
    </row>
    <row r="2594" spans="1:6" hidden="1" x14ac:dyDescent="0.25">
      <c r="A2594" t="s">
        <v>14</v>
      </c>
      <c r="B2594" s="83">
        <v>3666</v>
      </c>
      <c r="C2594" t="s">
        <v>2435</v>
      </c>
      <c r="D2594" s="83" t="s">
        <v>16</v>
      </c>
      <c r="E2594" s="83">
        <v>3.97</v>
      </c>
      <c r="F2594" s="83">
        <v>3.97</v>
      </c>
    </row>
    <row r="2595" spans="1:6" hidden="1" x14ac:dyDescent="0.25">
      <c r="A2595" t="s">
        <v>14</v>
      </c>
      <c r="B2595" s="83">
        <v>3662</v>
      </c>
      <c r="C2595" t="s">
        <v>2436</v>
      </c>
      <c r="D2595" s="83" t="s">
        <v>16</v>
      </c>
      <c r="E2595" s="83">
        <v>10.35</v>
      </c>
      <c r="F2595" s="83">
        <v>10.35</v>
      </c>
    </row>
    <row r="2596" spans="1:6" hidden="1" x14ac:dyDescent="0.25">
      <c r="A2596" t="s">
        <v>14</v>
      </c>
      <c r="B2596" s="83">
        <v>3658</v>
      </c>
      <c r="C2596" t="s">
        <v>2437</v>
      </c>
      <c r="D2596" s="83" t="s">
        <v>16</v>
      </c>
      <c r="E2596" s="83">
        <v>19.61</v>
      </c>
      <c r="F2596" s="83">
        <v>19.61</v>
      </c>
    </row>
    <row r="2597" spans="1:6" hidden="1" x14ac:dyDescent="0.25">
      <c r="A2597" t="s">
        <v>14</v>
      </c>
      <c r="B2597" s="83">
        <v>42696</v>
      </c>
      <c r="C2597" t="s">
        <v>2438</v>
      </c>
      <c r="D2597" s="83" t="s">
        <v>16</v>
      </c>
      <c r="E2597" s="83">
        <v>155.52000000000001</v>
      </c>
      <c r="F2597" s="83">
        <v>155.52000000000001</v>
      </c>
    </row>
    <row r="2598" spans="1:6" hidden="1" x14ac:dyDescent="0.25">
      <c r="A2598" t="s">
        <v>14</v>
      </c>
      <c r="B2598" s="83">
        <v>39875</v>
      </c>
      <c r="C2598" t="s">
        <v>2439</v>
      </c>
      <c r="D2598" s="83" t="s">
        <v>16</v>
      </c>
    </row>
    <row r="2599" spans="1:6" hidden="1" x14ac:dyDescent="0.25">
      <c r="A2599" t="s">
        <v>14</v>
      </c>
      <c r="B2599" s="83">
        <v>39876</v>
      </c>
      <c r="C2599" t="s">
        <v>2440</v>
      </c>
      <c r="D2599" s="83" t="s">
        <v>16</v>
      </c>
    </row>
    <row r="2600" spans="1:6" hidden="1" x14ac:dyDescent="0.25">
      <c r="A2600" t="s">
        <v>14</v>
      </c>
      <c r="B2600" s="83">
        <v>39877</v>
      </c>
      <c r="C2600" t="s">
        <v>2441</v>
      </c>
      <c r="D2600" s="83" t="s">
        <v>16</v>
      </c>
    </row>
    <row r="2601" spans="1:6" hidden="1" x14ac:dyDescent="0.25">
      <c r="A2601" t="s">
        <v>14</v>
      </c>
      <c r="B2601" s="83">
        <v>39878</v>
      </c>
      <c r="C2601" t="s">
        <v>2442</v>
      </c>
      <c r="D2601" s="83" t="s">
        <v>16</v>
      </c>
    </row>
    <row r="2602" spans="1:6" hidden="1" x14ac:dyDescent="0.25">
      <c r="A2602" t="s">
        <v>14</v>
      </c>
      <c r="B2602" s="83">
        <v>39872</v>
      </c>
      <c r="C2602" t="s">
        <v>2443</v>
      </c>
      <c r="D2602" s="83" t="s">
        <v>16</v>
      </c>
    </row>
    <row r="2603" spans="1:6" hidden="1" x14ac:dyDescent="0.25">
      <c r="A2603" t="s">
        <v>14</v>
      </c>
      <c r="B2603" s="83">
        <v>39873</v>
      </c>
      <c r="C2603" t="s">
        <v>2444</v>
      </c>
      <c r="D2603" s="83" t="s">
        <v>16</v>
      </c>
    </row>
    <row r="2604" spans="1:6" hidden="1" x14ac:dyDescent="0.25">
      <c r="A2604" t="s">
        <v>14</v>
      </c>
      <c r="B2604" s="83">
        <v>39874</v>
      </c>
      <c r="C2604" t="s">
        <v>2445</v>
      </c>
      <c r="D2604" s="83" t="s">
        <v>16</v>
      </c>
    </row>
    <row r="2605" spans="1:6" hidden="1" x14ac:dyDescent="0.25">
      <c r="A2605" t="s">
        <v>14</v>
      </c>
      <c r="B2605" s="83">
        <v>3674</v>
      </c>
      <c r="C2605" t="s">
        <v>2446</v>
      </c>
      <c r="D2605" s="83" t="s">
        <v>60</v>
      </c>
      <c r="E2605" s="83">
        <v>192.58</v>
      </c>
      <c r="F2605" s="83">
        <v>192.58</v>
      </c>
    </row>
    <row r="2606" spans="1:6" hidden="1" x14ac:dyDescent="0.25">
      <c r="A2606" t="s">
        <v>14</v>
      </c>
      <c r="B2606" s="83">
        <v>3681</v>
      </c>
      <c r="C2606" t="s">
        <v>2447</v>
      </c>
      <c r="D2606" s="83" t="s">
        <v>60</v>
      </c>
      <c r="E2606" s="83">
        <v>286.52999999999997</v>
      </c>
      <c r="F2606" s="83">
        <v>286.52999999999997</v>
      </c>
    </row>
    <row r="2607" spans="1:6" hidden="1" x14ac:dyDescent="0.25">
      <c r="A2607" t="s">
        <v>14</v>
      </c>
      <c r="B2607" s="83">
        <v>3676</v>
      </c>
      <c r="C2607" t="s">
        <v>2448</v>
      </c>
      <c r="D2607" s="83" t="s">
        <v>60</v>
      </c>
      <c r="E2607" s="83">
        <v>1078.29</v>
      </c>
      <c r="F2607" s="83">
        <v>1078.29</v>
      </c>
    </row>
    <row r="2608" spans="1:6" hidden="1" x14ac:dyDescent="0.25">
      <c r="A2608" t="s">
        <v>14</v>
      </c>
      <c r="B2608" s="83">
        <v>3679</v>
      </c>
      <c r="C2608" t="s">
        <v>2449</v>
      </c>
      <c r="D2608" s="83" t="s">
        <v>60</v>
      </c>
      <c r="E2608" s="83">
        <v>892.1</v>
      </c>
      <c r="F2608" s="83">
        <v>892.1</v>
      </c>
    </row>
    <row r="2609" spans="1:6" hidden="1" x14ac:dyDescent="0.25">
      <c r="A2609" t="s">
        <v>14</v>
      </c>
      <c r="B2609" s="83">
        <v>3672</v>
      </c>
      <c r="C2609" t="s">
        <v>2450</v>
      </c>
      <c r="D2609" s="83" t="s">
        <v>60</v>
      </c>
      <c r="E2609" s="83">
        <v>3.04</v>
      </c>
      <c r="F2609" s="83">
        <v>3.04</v>
      </c>
    </row>
    <row r="2610" spans="1:6" hidden="1" x14ac:dyDescent="0.25">
      <c r="A2610" t="s">
        <v>14</v>
      </c>
      <c r="B2610" s="83">
        <v>3671</v>
      </c>
      <c r="C2610" t="s">
        <v>2451</v>
      </c>
      <c r="D2610" s="83" t="s">
        <v>60</v>
      </c>
      <c r="E2610" s="83">
        <v>2.87</v>
      </c>
      <c r="F2610" s="83">
        <v>2.87</v>
      </c>
    </row>
    <row r="2611" spans="1:6" hidden="1" x14ac:dyDescent="0.25">
      <c r="A2611" t="s">
        <v>14</v>
      </c>
      <c r="B2611" s="83">
        <v>3673</v>
      </c>
      <c r="C2611" t="s">
        <v>2452</v>
      </c>
      <c r="D2611" s="83" t="s">
        <v>60</v>
      </c>
      <c r="E2611" s="83">
        <v>4.51</v>
      </c>
      <c r="F2611" s="83">
        <v>4.51</v>
      </c>
    </row>
    <row r="2612" spans="1:6" hidden="1" x14ac:dyDescent="0.25">
      <c r="A2612" t="s">
        <v>14</v>
      </c>
      <c r="B2612" s="83">
        <v>38394</v>
      </c>
      <c r="C2612" t="s">
        <v>2453</v>
      </c>
      <c r="D2612" s="83" t="s">
        <v>16</v>
      </c>
      <c r="E2612" s="83">
        <v>231.96</v>
      </c>
      <c r="F2612" s="83">
        <v>231.96</v>
      </c>
    </row>
    <row r="2613" spans="1:6" hidden="1" x14ac:dyDescent="0.25">
      <c r="A2613" t="s">
        <v>14</v>
      </c>
      <c r="B2613" s="83">
        <v>3729</v>
      </c>
      <c r="C2613" t="s">
        <v>2454</v>
      </c>
      <c r="D2613" s="83" t="s">
        <v>16</v>
      </c>
      <c r="E2613" s="83">
        <v>141.91</v>
      </c>
      <c r="F2613" s="83">
        <v>141.91</v>
      </c>
    </row>
    <row r="2614" spans="1:6" hidden="1" x14ac:dyDescent="0.25">
      <c r="A2614" t="s">
        <v>14</v>
      </c>
      <c r="B2614" s="83">
        <v>39357</v>
      </c>
      <c r="C2614" t="s">
        <v>2455</v>
      </c>
      <c r="D2614" s="83" t="s">
        <v>16</v>
      </c>
    </row>
    <row r="2615" spans="1:6" hidden="1" x14ac:dyDescent="0.25">
      <c r="A2615" t="s">
        <v>14</v>
      </c>
      <c r="B2615" s="83">
        <v>39358</v>
      </c>
      <c r="C2615" t="s">
        <v>2456</v>
      </c>
      <c r="D2615" s="83" t="s">
        <v>16</v>
      </c>
    </row>
    <row r="2616" spans="1:6" hidden="1" x14ac:dyDescent="0.25">
      <c r="A2616" t="s">
        <v>14</v>
      </c>
      <c r="B2616" s="83">
        <v>39355</v>
      </c>
      <c r="C2616" t="s">
        <v>2457</v>
      </c>
      <c r="D2616" s="83" t="s">
        <v>16</v>
      </c>
    </row>
    <row r="2617" spans="1:6" hidden="1" x14ac:dyDescent="0.25">
      <c r="A2617" t="s">
        <v>14</v>
      </c>
      <c r="B2617" s="83">
        <v>39356</v>
      </c>
      <c r="C2617" t="s">
        <v>2458</v>
      </c>
      <c r="D2617" s="83" t="s">
        <v>16</v>
      </c>
    </row>
    <row r="2618" spans="1:6" hidden="1" x14ac:dyDescent="0.25">
      <c r="A2618" t="s">
        <v>14</v>
      </c>
      <c r="B2618" s="83">
        <v>39353</v>
      </c>
      <c r="C2618" t="s">
        <v>28398</v>
      </c>
      <c r="D2618" s="83" t="s">
        <v>16</v>
      </c>
    </row>
    <row r="2619" spans="1:6" hidden="1" x14ac:dyDescent="0.25">
      <c r="A2619" t="s">
        <v>14</v>
      </c>
      <c r="B2619" s="83">
        <v>39354</v>
      </c>
      <c r="C2619" t="s">
        <v>28399</v>
      </c>
      <c r="D2619" s="83" t="s">
        <v>16</v>
      </c>
    </row>
    <row r="2620" spans="1:6" hidden="1" x14ac:dyDescent="0.25">
      <c r="A2620" t="s">
        <v>14</v>
      </c>
      <c r="B2620" s="83">
        <v>39398</v>
      </c>
      <c r="C2620" t="s">
        <v>2459</v>
      </c>
      <c r="D2620" s="83" t="s">
        <v>16</v>
      </c>
      <c r="E2620" s="83">
        <v>79.09</v>
      </c>
      <c r="F2620" s="83">
        <v>79.09</v>
      </c>
    </row>
    <row r="2621" spans="1:6" hidden="1" x14ac:dyDescent="0.25">
      <c r="A2621" t="s">
        <v>14</v>
      </c>
      <c r="B2621" s="83">
        <v>13343</v>
      </c>
      <c r="C2621" t="s">
        <v>2460</v>
      </c>
      <c r="D2621" s="83" t="s">
        <v>16</v>
      </c>
      <c r="E2621" s="83">
        <v>57.29</v>
      </c>
      <c r="F2621" s="83">
        <v>57.29</v>
      </c>
    </row>
    <row r="2622" spans="1:6" hidden="1" x14ac:dyDescent="0.25">
      <c r="A2622" t="s">
        <v>14</v>
      </c>
      <c r="B2622" s="83">
        <v>12118</v>
      </c>
      <c r="C2622" t="s">
        <v>2461</v>
      </c>
      <c r="D2622" s="83" t="s">
        <v>16</v>
      </c>
      <c r="E2622" s="83">
        <v>20.92</v>
      </c>
      <c r="F2622" s="83">
        <v>20.92</v>
      </c>
    </row>
    <row r="2623" spans="1:6" hidden="1" x14ac:dyDescent="0.25">
      <c r="A2623" t="s">
        <v>14</v>
      </c>
      <c r="B2623" s="83">
        <v>39482</v>
      </c>
      <c r="C2623" t="s">
        <v>2462</v>
      </c>
      <c r="D2623" s="83" t="s">
        <v>16</v>
      </c>
      <c r="E2623" s="83">
        <v>617.76</v>
      </c>
      <c r="F2623" s="83">
        <v>617.76</v>
      </c>
    </row>
    <row r="2624" spans="1:6" hidden="1" x14ac:dyDescent="0.25">
      <c r="A2624" t="s">
        <v>14</v>
      </c>
      <c r="B2624" s="83">
        <v>39486</v>
      </c>
      <c r="C2624" t="s">
        <v>2463</v>
      </c>
      <c r="D2624" s="83" t="s">
        <v>16</v>
      </c>
      <c r="E2624" s="83">
        <v>504.18</v>
      </c>
      <c r="F2624" s="83">
        <v>504.18</v>
      </c>
    </row>
    <row r="2625" spans="1:6" hidden="1" x14ac:dyDescent="0.25">
      <c r="A2625" t="s">
        <v>14</v>
      </c>
      <c r="B2625" s="83">
        <v>39484</v>
      </c>
      <c r="C2625" t="s">
        <v>2464</v>
      </c>
      <c r="D2625" s="83" t="s">
        <v>16</v>
      </c>
      <c r="E2625" s="83">
        <v>617.76</v>
      </c>
      <c r="F2625" s="83">
        <v>617.76</v>
      </c>
    </row>
    <row r="2626" spans="1:6" hidden="1" x14ac:dyDescent="0.25">
      <c r="A2626" t="s">
        <v>14</v>
      </c>
      <c r="B2626" s="83">
        <v>39488</v>
      </c>
      <c r="C2626" t="s">
        <v>2465</v>
      </c>
      <c r="D2626" s="83" t="s">
        <v>16</v>
      </c>
      <c r="E2626" s="83">
        <v>512.44000000000005</v>
      </c>
      <c r="F2626" s="83">
        <v>512.44000000000005</v>
      </c>
    </row>
    <row r="2627" spans="1:6" hidden="1" x14ac:dyDescent="0.25">
      <c r="A2627" t="s">
        <v>14</v>
      </c>
      <c r="B2627" s="83">
        <v>39485</v>
      </c>
      <c r="C2627" t="s">
        <v>2466</v>
      </c>
      <c r="D2627" s="83" t="s">
        <v>16</v>
      </c>
      <c r="E2627" s="83">
        <v>617.76</v>
      </c>
      <c r="F2627" s="83">
        <v>617.76</v>
      </c>
    </row>
    <row r="2628" spans="1:6" hidden="1" x14ac:dyDescent="0.25">
      <c r="A2628" t="s">
        <v>14</v>
      </c>
      <c r="B2628" s="83">
        <v>39489</v>
      </c>
      <c r="C2628" t="s">
        <v>2467</v>
      </c>
      <c r="D2628" s="83" t="s">
        <v>16</v>
      </c>
      <c r="E2628" s="83">
        <v>521.13</v>
      </c>
      <c r="F2628" s="83">
        <v>521.13</v>
      </c>
    </row>
    <row r="2629" spans="1:6" hidden="1" x14ac:dyDescent="0.25">
      <c r="A2629" t="s">
        <v>14</v>
      </c>
      <c r="B2629" s="83">
        <v>39490</v>
      </c>
      <c r="C2629" t="s">
        <v>2468</v>
      </c>
      <c r="D2629" s="83" t="s">
        <v>16</v>
      </c>
      <c r="E2629" s="83">
        <v>776.54</v>
      </c>
      <c r="F2629" s="83">
        <v>776.54</v>
      </c>
    </row>
    <row r="2630" spans="1:6" hidden="1" x14ac:dyDescent="0.25">
      <c r="A2630" t="s">
        <v>14</v>
      </c>
      <c r="B2630" s="83">
        <v>39494</v>
      </c>
      <c r="C2630" t="s">
        <v>2469</v>
      </c>
      <c r="D2630" s="83" t="s">
        <v>16</v>
      </c>
      <c r="E2630" s="83">
        <v>557.62</v>
      </c>
      <c r="F2630" s="83">
        <v>557.62</v>
      </c>
    </row>
    <row r="2631" spans="1:6" hidden="1" x14ac:dyDescent="0.25">
      <c r="A2631" t="s">
        <v>14</v>
      </c>
      <c r="B2631" s="83">
        <v>39495</v>
      </c>
      <c r="C2631" t="s">
        <v>2470</v>
      </c>
      <c r="D2631" s="83" t="s">
        <v>16</v>
      </c>
      <c r="E2631" s="83">
        <v>628.37</v>
      </c>
      <c r="F2631" s="83">
        <v>628.37</v>
      </c>
    </row>
    <row r="2632" spans="1:6" hidden="1" x14ac:dyDescent="0.25">
      <c r="A2632" t="s">
        <v>14</v>
      </c>
      <c r="B2632" s="83">
        <v>39496</v>
      </c>
      <c r="C2632" t="s">
        <v>2471</v>
      </c>
      <c r="D2632" s="83" t="s">
        <v>16</v>
      </c>
      <c r="E2632" s="83">
        <v>691.2</v>
      </c>
      <c r="F2632" s="83">
        <v>691.2</v>
      </c>
    </row>
    <row r="2633" spans="1:6" hidden="1" x14ac:dyDescent="0.25">
      <c r="A2633" t="s">
        <v>14</v>
      </c>
      <c r="B2633" s="83">
        <v>39492</v>
      </c>
      <c r="C2633" t="s">
        <v>2472</v>
      </c>
      <c r="D2633" s="83" t="s">
        <v>16</v>
      </c>
      <c r="E2633" s="83">
        <v>800.22</v>
      </c>
      <c r="F2633" s="83">
        <v>800.22</v>
      </c>
    </row>
    <row r="2634" spans="1:6" hidden="1" x14ac:dyDescent="0.25">
      <c r="A2634" t="s">
        <v>14</v>
      </c>
      <c r="B2634" s="83">
        <v>39497</v>
      </c>
      <c r="C2634" t="s">
        <v>2473</v>
      </c>
      <c r="D2634" s="83" t="s">
        <v>16</v>
      </c>
      <c r="E2634" s="83">
        <v>722.81</v>
      </c>
      <c r="F2634" s="83">
        <v>722.81</v>
      </c>
    </row>
    <row r="2635" spans="1:6" hidden="1" x14ac:dyDescent="0.25">
      <c r="A2635" t="s">
        <v>14</v>
      </c>
      <c r="B2635" s="83">
        <v>39493</v>
      </c>
      <c r="C2635" t="s">
        <v>2474</v>
      </c>
      <c r="D2635" s="83" t="s">
        <v>16</v>
      </c>
      <c r="E2635" s="83">
        <v>858.32</v>
      </c>
      <c r="F2635" s="83">
        <v>858.32</v>
      </c>
    </row>
    <row r="2636" spans="1:6" hidden="1" x14ac:dyDescent="0.25">
      <c r="A2636" t="s">
        <v>14</v>
      </c>
      <c r="B2636" s="83">
        <v>43628</v>
      </c>
      <c r="C2636" t="s">
        <v>2475</v>
      </c>
      <c r="D2636" s="83" t="s">
        <v>16</v>
      </c>
      <c r="E2636" s="83">
        <v>910.39</v>
      </c>
      <c r="F2636" s="83">
        <v>910.39</v>
      </c>
    </row>
    <row r="2637" spans="1:6" hidden="1" x14ac:dyDescent="0.25">
      <c r="A2637" t="s">
        <v>14</v>
      </c>
      <c r="B2637" s="83">
        <v>39500</v>
      </c>
      <c r="C2637" t="s">
        <v>2476</v>
      </c>
      <c r="D2637" s="83" t="s">
        <v>16</v>
      </c>
      <c r="E2637" s="83">
        <v>936.49</v>
      </c>
      <c r="F2637" s="83">
        <v>936.49</v>
      </c>
    </row>
    <row r="2638" spans="1:6" hidden="1" x14ac:dyDescent="0.25">
      <c r="A2638" t="s">
        <v>14</v>
      </c>
      <c r="B2638" s="83">
        <v>39498</v>
      </c>
      <c r="C2638" t="s">
        <v>2477</v>
      </c>
      <c r="D2638" s="83" t="s">
        <v>16</v>
      </c>
      <c r="E2638" s="83">
        <v>1155.01</v>
      </c>
      <c r="F2638" s="83">
        <v>1155.01</v>
      </c>
    </row>
    <row r="2639" spans="1:6" hidden="1" x14ac:dyDescent="0.25">
      <c r="A2639" t="s">
        <v>14</v>
      </c>
      <c r="B2639" s="83">
        <v>43621</v>
      </c>
      <c r="C2639" t="s">
        <v>2478</v>
      </c>
      <c r="D2639" s="83" t="s">
        <v>16</v>
      </c>
      <c r="E2639" s="83">
        <v>967.29</v>
      </c>
      <c r="F2639" s="83">
        <v>967.29</v>
      </c>
    </row>
    <row r="2640" spans="1:6" hidden="1" x14ac:dyDescent="0.25">
      <c r="A2640" t="s">
        <v>14</v>
      </c>
      <c r="B2640" s="83">
        <v>39501</v>
      </c>
      <c r="C2640" t="s">
        <v>2479</v>
      </c>
      <c r="D2640" s="83" t="s">
        <v>16</v>
      </c>
      <c r="E2640" s="83">
        <v>961.85</v>
      </c>
      <c r="F2640" s="83">
        <v>961.85</v>
      </c>
    </row>
    <row r="2641" spans="1:6" hidden="1" x14ac:dyDescent="0.25">
      <c r="A2641" t="s">
        <v>14</v>
      </c>
      <c r="B2641" s="83">
        <v>39499</v>
      </c>
      <c r="C2641" t="s">
        <v>2480</v>
      </c>
      <c r="D2641" s="83" t="s">
        <v>16</v>
      </c>
      <c r="E2641" s="83">
        <v>1171.4100000000001</v>
      </c>
      <c r="F2641" s="83">
        <v>1171.4100000000001</v>
      </c>
    </row>
    <row r="2642" spans="1:6" hidden="1" x14ac:dyDescent="0.25">
      <c r="A2642" t="s">
        <v>14</v>
      </c>
      <c r="B2642" s="83">
        <v>3733</v>
      </c>
      <c r="C2642" t="s">
        <v>2481</v>
      </c>
      <c r="D2642" s="83" t="s">
        <v>416</v>
      </c>
      <c r="E2642" s="83">
        <v>88.06</v>
      </c>
      <c r="F2642" s="83">
        <v>88.06</v>
      </c>
    </row>
    <row r="2643" spans="1:6" hidden="1" x14ac:dyDescent="0.25">
      <c r="A2643" t="s">
        <v>14</v>
      </c>
      <c r="B2643" s="83">
        <v>3731</v>
      </c>
      <c r="C2643" t="s">
        <v>2482</v>
      </c>
      <c r="D2643" s="83" t="s">
        <v>416</v>
      </c>
      <c r="E2643" s="83">
        <v>78.790000000000006</v>
      </c>
      <c r="F2643" s="83">
        <v>78.790000000000006</v>
      </c>
    </row>
    <row r="2644" spans="1:6" hidden="1" x14ac:dyDescent="0.25">
      <c r="A2644" t="s">
        <v>14</v>
      </c>
      <c r="B2644" s="83">
        <v>38137</v>
      </c>
      <c r="C2644" t="s">
        <v>2483</v>
      </c>
      <c r="D2644" s="83" t="s">
        <v>416</v>
      </c>
      <c r="E2644" s="83">
        <v>94.24</v>
      </c>
      <c r="F2644" s="83">
        <v>94.24</v>
      </c>
    </row>
    <row r="2645" spans="1:6" hidden="1" x14ac:dyDescent="0.25">
      <c r="A2645" t="s">
        <v>14</v>
      </c>
      <c r="B2645" s="83">
        <v>38138</v>
      </c>
      <c r="C2645" t="s">
        <v>2484</v>
      </c>
      <c r="D2645" s="83" t="s">
        <v>416</v>
      </c>
      <c r="E2645" s="83">
        <v>97.85</v>
      </c>
      <c r="F2645" s="83">
        <v>97.85</v>
      </c>
    </row>
    <row r="2646" spans="1:6" hidden="1" x14ac:dyDescent="0.25">
      <c r="A2646" t="s">
        <v>14</v>
      </c>
      <c r="B2646" s="83">
        <v>3736</v>
      </c>
      <c r="C2646" t="s">
        <v>39083</v>
      </c>
      <c r="D2646" s="83" t="s">
        <v>416</v>
      </c>
      <c r="E2646" s="83">
        <v>64</v>
      </c>
      <c r="F2646" s="83">
        <v>64</v>
      </c>
    </row>
    <row r="2647" spans="1:6" hidden="1" x14ac:dyDescent="0.25">
      <c r="A2647" t="s">
        <v>14</v>
      </c>
      <c r="B2647" s="83">
        <v>3741</v>
      </c>
      <c r="C2647" t="s">
        <v>39084</v>
      </c>
      <c r="D2647" s="83" t="s">
        <v>416</v>
      </c>
      <c r="E2647" s="83">
        <v>66.709999999999994</v>
      </c>
      <c r="F2647" s="83">
        <v>66.709999999999994</v>
      </c>
    </row>
    <row r="2648" spans="1:6" hidden="1" x14ac:dyDescent="0.25">
      <c r="A2648" t="s">
        <v>14</v>
      </c>
      <c r="B2648" s="83">
        <v>3743</v>
      </c>
      <c r="C2648" t="s">
        <v>39085</v>
      </c>
      <c r="D2648" s="83" t="s">
        <v>416</v>
      </c>
      <c r="E2648" s="83">
        <v>66.48</v>
      </c>
      <c r="F2648" s="83">
        <v>66.48</v>
      </c>
    </row>
    <row r="2649" spans="1:6" hidden="1" x14ac:dyDescent="0.25">
      <c r="A2649" t="s">
        <v>14</v>
      </c>
      <c r="B2649" s="83">
        <v>3737</v>
      </c>
      <c r="C2649" t="s">
        <v>39086</v>
      </c>
      <c r="D2649" s="83" t="s">
        <v>416</v>
      </c>
      <c r="E2649" s="83">
        <v>80.62</v>
      </c>
      <c r="F2649" s="83">
        <v>80.62</v>
      </c>
    </row>
    <row r="2650" spans="1:6" hidden="1" x14ac:dyDescent="0.25">
      <c r="A2650" t="s">
        <v>14</v>
      </c>
      <c r="B2650" s="83">
        <v>3742</v>
      </c>
      <c r="C2650" t="s">
        <v>2485</v>
      </c>
      <c r="D2650" s="83" t="s">
        <v>416</v>
      </c>
      <c r="E2650" s="83">
        <v>96.49</v>
      </c>
      <c r="F2650" s="83">
        <v>96.49</v>
      </c>
    </row>
    <row r="2651" spans="1:6" hidden="1" x14ac:dyDescent="0.25">
      <c r="A2651" t="s">
        <v>14</v>
      </c>
      <c r="B2651" s="83">
        <v>3746</v>
      </c>
      <c r="C2651" t="s">
        <v>2486</v>
      </c>
      <c r="D2651" s="83" t="s">
        <v>416</v>
      </c>
      <c r="E2651" s="83">
        <v>112.66</v>
      </c>
      <c r="F2651" s="83">
        <v>112.66</v>
      </c>
    </row>
    <row r="2652" spans="1:6" hidden="1" x14ac:dyDescent="0.25">
      <c r="A2652" t="s">
        <v>14</v>
      </c>
      <c r="B2652" s="83">
        <v>21106</v>
      </c>
      <c r="C2652" t="s">
        <v>2487</v>
      </c>
      <c r="D2652" s="83" t="s">
        <v>64</v>
      </c>
      <c r="E2652" s="83">
        <v>54.37</v>
      </c>
      <c r="F2652" s="83">
        <v>54.37</v>
      </c>
    </row>
    <row r="2653" spans="1:6" hidden="1" x14ac:dyDescent="0.25">
      <c r="A2653" t="s">
        <v>14</v>
      </c>
      <c r="B2653" s="83">
        <v>38194</v>
      </c>
      <c r="C2653" t="s">
        <v>2488</v>
      </c>
      <c r="D2653" s="83" t="s">
        <v>16</v>
      </c>
      <c r="E2653" s="83">
        <v>5</v>
      </c>
      <c r="F2653" s="83">
        <v>5</v>
      </c>
    </row>
    <row r="2654" spans="1:6" hidden="1" x14ac:dyDescent="0.25">
      <c r="A2654" t="s">
        <v>14</v>
      </c>
      <c r="B2654" s="83">
        <v>38193</v>
      </c>
      <c r="C2654" t="s">
        <v>2489</v>
      </c>
      <c r="D2654" s="83" t="s">
        <v>16</v>
      </c>
      <c r="E2654" s="83">
        <v>4.34</v>
      </c>
      <c r="F2654" s="83">
        <v>4.34</v>
      </c>
    </row>
    <row r="2655" spans="1:6" hidden="1" x14ac:dyDescent="0.25">
      <c r="A2655" t="s">
        <v>14</v>
      </c>
      <c r="B2655" s="83">
        <v>39388</v>
      </c>
      <c r="C2655" t="s">
        <v>2490</v>
      </c>
      <c r="D2655" s="83" t="s">
        <v>16</v>
      </c>
      <c r="E2655" s="83">
        <v>6.15</v>
      </c>
      <c r="F2655" s="83">
        <v>6.15</v>
      </c>
    </row>
    <row r="2656" spans="1:6" hidden="1" x14ac:dyDescent="0.25">
      <c r="A2656" t="s">
        <v>14</v>
      </c>
      <c r="B2656" s="83">
        <v>39387</v>
      </c>
      <c r="C2656" t="s">
        <v>2491</v>
      </c>
      <c r="D2656" s="83" t="s">
        <v>16</v>
      </c>
      <c r="E2656" s="83">
        <v>9.58</v>
      </c>
      <c r="F2656" s="83">
        <v>9.58</v>
      </c>
    </row>
    <row r="2657" spans="1:6" hidden="1" x14ac:dyDescent="0.25">
      <c r="A2657" t="s">
        <v>14</v>
      </c>
      <c r="B2657" s="83">
        <v>39386</v>
      </c>
      <c r="C2657" t="s">
        <v>2492</v>
      </c>
      <c r="D2657" s="83" t="s">
        <v>16</v>
      </c>
      <c r="E2657" s="83">
        <v>6.68</v>
      </c>
      <c r="F2657" s="83">
        <v>6.68</v>
      </c>
    </row>
    <row r="2658" spans="1:6" hidden="1" x14ac:dyDescent="0.25">
      <c r="A2658" t="s">
        <v>14</v>
      </c>
      <c r="B2658" s="83">
        <v>45229</v>
      </c>
      <c r="C2658" t="s">
        <v>28400</v>
      </c>
      <c r="D2658" s="83" t="s">
        <v>16</v>
      </c>
      <c r="E2658" s="83">
        <v>2.8</v>
      </c>
      <c r="F2658" s="83">
        <v>2.8</v>
      </c>
    </row>
    <row r="2659" spans="1:6" hidden="1" x14ac:dyDescent="0.25">
      <c r="A2659" t="s">
        <v>14</v>
      </c>
      <c r="B2659" s="83">
        <v>746</v>
      </c>
      <c r="C2659" t="s">
        <v>2493</v>
      </c>
      <c r="D2659" s="83" t="s">
        <v>16</v>
      </c>
      <c r="E2659" s="83">
        <v>2838</v>
      </c>
      <c r="F2659" s="83">
        <v>2838</v>
      </c>
    </row>
    <row r="2660" spans="1:6" hidden="1" x14ac:dyDescent="0.25">
      <c r="A2660" t="s">
        <v>14</v>
      </c>
      <c r="B2660" s="83">
        <v>20269</v>
      </c>
      <c r="C2660" t="s">
        <v>2494</v>
      </c>
      <c r="D2660" s="83" t="s">
        <v>16</v>
      </c>
      <c r="E2660" s="83">
        <v>111.5</v>
      </c>
      <c r="F2660" s="83">
        <v>111.5</v>
      </c>
    </row>
    <row r="2661" spans="1:6" hidden="1" x14ac:dyDescent="0.25">
      <c r="A2661" t="s">
        <v>14</v>
      </c>
      <c r="B2661" s="83">
        <v>20270</v>
      </c>
      <c r="C2661" t="s">
        <v>2495</v>
      </c>
      <c r="D2661" s="83" t="s">
        <v>16</v>
      </c>
      <c r="E2661" s="83">
        <v>123.2</v>
      </c>
      <c r="F2661" s="83">
        <v>123.2</v>
      </c>
    </row>
    <row r="2662" spans="1:6" hidden="1" x14ac:dyDescent="0.25">
      <c r="A2662" t="s">
        <v>14</v>
      </c>
      <c r="B2662" s="83">
        <v>11696</v>
      </c>
      <c r="C2662" t="s">
        <v>2496</v>
      </c>
      <c r="D2662" s="83" t="s">
        <v>16</v>
      </c>
      <c r="E2662" s="83">
        <v>197.22</v>
      </c>
      <c r="F2662" s="83">
        <v>197.22</v>
      </c>
    </row>
    <row r="2663" spans="1:6" hidden="1" x14ac:dyDescent="0.25">
      <c r="A2663" t="s">
        <v>14</v>
      </c>
      <c r="B2663" s="83">
        <v>10427</v>
      </c>
      <c r="C2663" t="s">
        <v>2497</v>
      </c>
      <c r="D2663" s="83" t="s">
        <v>16</v>
      </c>
      <c r="E2663" s="83">
        <v>551.9</v>
      </c>
      <c r="F2663" s="83">
        <v>551.9</v>
      </c>
    </row>
    <row r="2664" spans="1:6" hidden="1" x14ac:dyDescent="0.25">
      <c r="A2664" t="s">
        <v>14</v>
      </c>
      <c r="B2664" s="83">
        <v>10428</v>
      </c>
      <c r="C2664" t="s">
        <v>2498</v>
      </c>
      <c r="D2664" s="83" t="s">
        <v>16</v>
      </c>
      <c r="E2664" s="83">
        <v>568.63</v>
      </c>
      <c r="F2664" s="83">
        <v>568.63</v>
      </c>
    </row>
    <row r="2665" spans="1:6" hidden="1" x14ac:dyDescent="0.25">
      <c r="A2665" t="s">
        <v>14</v>
      </c>
      <c r="B2665" s="83">
        <v>36521</v>
      </c>
      <c r="C2665" t="s">
        <v>2499</v>
      </c>
      <c r="D2665" s="83" t="s">
        <v>16</v>
      </c>
      <c r="E2665" s="83">
        <v>177.42</v>
      </c>
      <c r="F2665" s="83">
        <v>177.42</v>
      </c>
    </row>
    <row r="2666" spans="1:6" hidden="1" x14ac:dyDescent="0.25">
      <c r="A2666" t="s">
        <v>14</v>
      </c>
      <c r="B2666" s="83">
        <v>36794</v>
      </c>
      <c r="C2666" t="s">
        <v>2500</v>
      </c>
      <c r="D2666" s="83" t="s">
        <v>16</v>
      </c>
      <c r="E2666" s="83">
        <v>188.88</v>
      </c>
      <c r="F2666" s="83">
        <v>188.88</v>
      </c>
    </row>
    <row r="2667" spans="1:6" hidden="1" x14ac:dyDescent="0.25">
      <c r="A2667" t="s">
        <v>14</v>
      </c>
      <c r="B2667" s="83">
        <v>10426</v>
      </c>
      <c r="C2667" t="s">
        <v>2501</v>
      </c>
      <c r="D2667" s="83" t="s">
        <v>16</v>
      </c>
      <c r="E2667" s="83">
        <v>211.5</v>
      </c>
      <c r="F2667" s="83">
        <v>211.5</v>
      </c>
    </row>
    <row r="2668" spans="1:6" hidden="1" x14ac:dyDescent="0.25">
      <c r="A2668" t="s">
        <v>14</v>
      </c>
      <c r="B2668" s="83">
        <v>10425</v>
      </c>
      <c r="C2668" t="s">
        <v>2502</v>
      </c>
      <c r="D2668" s="83" t="s">
        <v>16</v>
      </c>
      <c r="E2668" s="83">
        <v>107.3</v>
      </c>
      <c r="F2668" s="83">
        <v>107.3</v>
      </c>
    </row>
    <row r="2669" spans="1:6" hidden="1" x14ac:dyDescent="0.25">
      <c r="A2669" t="s">
        <v>14</v>
      </c>
      <c r="B2669" s="83">
        <v>10431</v>
      </c>
      <c r="C2669" t="s">
        <v>2503</v>
      </c>
      <c r="D2669" s="83" t="s">
        <v>16</v>
      </c>
      <c r="E2669" s="83">
        <v>367.35</v>
      </c>
      <c r="F2669" s="83">
        <v>367.35</v>
      </c>
    </row>
    <row r="2670" spans="1:6" hidden="1" x14ac:dyDescent="0.25">
      <c r="A2670" t="s">
        <v>14</v>
      </c>
      <c r="B2670" s="83">
        <v>10429</v>
      </c>
      <c r="C2670" t="s">
        <v>2504</v>
      </c>
      <c r="D2670" s="83" t="s">
        <v>16</v>
      </c>
      <c r="E2670" s="83">
        <v>181.22</v>
      </c>
      <c r="F2670" s="83">
        <v>181.22</v>
      </c>
    </row>
    <row r="2671" spans="1:6" hidden="1" x14ac:dyDescent="0.25">
      <c r="A2671" t="s">
        <v>14</v>
      </c>
      <c r="B2671" s="83">
        <v>10853</v>
      </c>
      <c r="C2671" t="s">
        <v>2505</v>
      </c>
      <c r="D2671" s="83" t="s">
        <v>16</v>
      </c>
      <c r="E2671" s="83">
        <v>113.01</v>
      </c>
      <c r="F2671" s="83">
        <v>113.01</v>
      </c>
    </row>
    <row r="2672" spans="1:6" hidden="1" x14ac:dyDescent="0.25">
      <c r="A2672" t="s">
        <v>14</v>
      </c>
      <c r="B2672" s="83">
        <v>5093</v>
      </c>
      <c r="C2672" t="s">
        <v>2506</v>
      </c>
      <c r="D2672" s="83" t="s">
        <v>430</v>
      </c>
      <c r="E2672" s="83">
        <v>19.440000000000001</v>
      </c>
      <c r="F2672" s="83">
        <v>19.440000000000001</v>
      </c>
    </row>
    <row r="2673" spans="1:6" hidden="1" x14ac:dyDescent="0.25">
      <c r="A2673" t="s">
        <v>14</v>
      </c>
      <c r="B2673" s="83">
        <v>45254</v>
      </c>
      <c r="C2673" t="s">
        <v>28401</v>
      </c>
      <c r="D2673" s="83" t="s">
        <v>16</v>
      </c>
      <c r="E2673" s="83">
        <v>37.159999999999997</v>
      </c>
      <c r="F2673" s="83">
        <v>37.159999999999997</v>
      </c>
    </row>
    <row r="2674" spans="1:6" hidden="1" x14ac:dyDescent="0.25">
      <c r="A2674" t="s">
        <v>14</v>
      </c>
      <c r="B2674" s="83">
        <v>45253</v>
      </c>
      <c r="C2674" t="s">
        <v>28402</v>
      </c>
      <c r="D2674" s="83" t="s">
        <v>16</v>
      </c>
      <c r="E2674" s="83">
        <v>48.16</v>
      </c>
      <c r="F2674" s="83">
        <v>48.16</v>
      </c>
    </row>
    <row r="2675" spans="1:6" hidden="1" x14ac:dyDescent="0.25">
      <c r="A2675" t="s">
        <v>14</v>
      </c>
      <c r="B2675" s="83">
        <v>44331</v>
      </c>
      <c r="C2675" t="s">
        <v>2507</v>
      </c>
      <c r="D2675" s="83" t="s">
        <v>66</v>
      </c>
      <c r="E2675" s="83">
        <v>68.09</v>
      </c>
      <c r="F2675" s="83">
        <v>68.09</v>
      </c>
    </row>
    <row r="2676" spans="1:6" hidden="1" x14ac:dyDescent="0.25">
      <c r="A2676" t="s">
        <v>14</v>
      </c>
      <c r="B2676" s="83">
        <v>37768</v>
      </c>
      <c r="C2676" t="s">
        <v>2508</v>
      </c>
      <c r="D2676" s="83" t="s">
        <v>16</v>
      </c>
    </row>
    <row r="2677" spans="1:6" hidden="1" x14ac:dyDescent="0.25">
      <c r="A2677" t="s">
        <v>14</v>
      </c>
      <c r="B2677" s="83">
        <v>37773</v>
      </c>
      <c r="C2677" t="s">
        <v>2509</v>
      </c>
      <c r="D2677" s="83" t="s">
        <v>16</v>
      </c>
    </row>
    <row r="2678" spans="1:6" hidden="1" x14ac:dyDescent="0.25">
      <c r="A2678" t="s">
        <v>14</v>
      </c>
      <c r="B2678" s="83">
        <v>37769</v>
      </c>
      <c r="C2678" t="s">
        <v>2510</v>
      </c>
      <c r="D2678" s="83" t="s">
        <v>16</v>
      </c>
    </row>
    <row r="2679" spans="1:6" hidden="1" x14ac:dyDescent="0.25">
      <c r="A2679" t="s">
        <v>14</v>
      </c>
      <c r="B2679" s="83">
        <v>37770</v>
      </c>
      <c r="C2679" t="s">
        <v>2511</v>
      </c>
      <c r="D2679" s="83" t="s">
        <v>16</v>
      </c>
    </row>
    <row r="2680" spans="1:6" hidden="1" x14ac:dyDescent="0.25">
      <c r="A2680" t="s">
        <v>14</v>
      </c>
      <c r="B2680" s="83">
        <v>38382</v>
      </c>
      <c r="C2680" t="s">
        <v>2512</v>
      </c>
      <c r="D2680" s="83" t="s">
        <v>16</v>
      </c>
      <c r="E2680" s="83">
        <v>16.07</v>
      </c>
      <c r="F2680" s="83">
        <v>16.07</v>
      </c>
    </row>
    <row r="2681" spans="1:6" hidden="1" x14ac:dyDescent="0.25">
      <c r="A2681" t="s">
        <v>14</v>
      </c>
      <c r="B2681" s="83">
        <v>38383</v>
      </c>
      <c r="C2681" t="s">
        <v>2513</v>
      </c>
      <c r="D2681" s="83" t="s">
        <v>16</v>
      </c>
      <c r="E2681" s="83">
        <v>2.5499999999999998</v>
      </c>
      <c r="F2681" s="83">
        <v>2.5499999999999998</v>
      </c>
    </row>
    <row r="2682" spans="1:6" hidden="1" x14ac:dyDescent="0.25">
      <c r="A2682" t="s">
        <v>14</v>
      </c>
      <c r="B2682" s="83">
        <v>3768</v>
      </c>
      <c r="C2682" t="s">
        <v>2514</v>
      </c>
      <c r="D2682" s="83" t="s">
        <v>16</v>
      </c>
      <c r="E2682" s="83">
        <v>3.83</v>
      </c>
      <c r="F2682" s="83">
        <v>3.83</v>
      </c>
    </row>
    <row r="2683" spans="1:6" hidden="1" x14ac:dyDescent="0.25">
      <c r="A2683" t="s">
        <v>14</v>
      </c>
      <c r="B2683" s="83">
        <v>3767</v>
      </c>
      <c r="C2683" t="s">
        <v>2515</v>
      </c>
      <c r="D2683" s="83" t="s">
        <v>16</v>
      </c>
      <c r="E2683" s="83">
        <v>1.28</v>
      </c>
      <c r="F2683" s="83">
        <v>1.28</v>
      </c>
    </row>
    <row r="2684" spans="1:6" hidden="1" x14ac:dyDescent="0.25">
      <c r="A2684" t="s">
        <v>14</v>
      </c>
      <c r="B2684" s="83">
        <v>13192</v>
      </c>
      <c r="C2684" t="s">
        <v>2516</v>
      </c>
      <c r="D2684" s="83" t="s">
        <v>16</v>
      </c>
      <c r="E2684" s="83">
        <v>2887.14</v>
      </c>
      <c r="F2684" s="83">
        <v>2887.14</v>
      </c>
    </row>
    <row r="2685" spans="1:6" hidden="1" x14ac:dyDescent="0.25">
      <c r="A2685" t="s">
        <v>14</v>
      </c>
      <c r="B2685" s="83">
        <v>38413</v>
      </c>
      <c r="C2685" t="s">
        <v>2517</v>
      </c>
      <c r="D2685" s="83" t="s">
        <v>16</v>
      </c>
      <c r="E2685" s="83">
        <v>1104.76</v>
      </c>
      <c r="F2685" s="83">
        <v>1104.76</v>
      </c>
    </row>
    <row r="2686" spans="1:6" hidden="1" x14ac:dyDescent="0.25">
      <c r="A2686" t="s">
        <v>14</v>
      </c>
      <c r="B2686" s="83">
        <v>42440</v>
      </c>
      <c r="C2686" t="s">
        <v>2518</v>
      </c>
      <c r="D2686" s="83" t="s">
        <v>16</v>
      </c>
    </row>
    <row r="2687" spans="1:6" hidden="1" x14ac:dyDescent="0.25">
      <c r="A2687" t="s">
        <v>14</v>
      </c>
      <c r="B2687" s="83">
        <v>20193</v>
      </c>
      <c r="C2687" t="s">
        <v>2519</v>
      </c>
      <c r="D2687" s="83" t="s">
        <v>2520</v>
      </c>
      <c r="E2687" s="83">
        <v>15</v>
      </c>
      <c r="F2687" s="83">
        <v>15</v>
      </c>
    </row>
    <row r="2688" spans="1:6" hidden="1" x14ac:dyDescent="0.25">
      <c r="A2688" t="s">
        <v>14</v>
      </c>
      <c r="B2688" s="83">
        <v>10527</v>
      </c>
      <c r="C2688" t="s">
        <v>2521</v>
      </c>
      <c r="D2688" s="83" t="s">
        <v>2522</v>
      </c>
      <c r="E2688" s="83">
        <v>20</v>
      </c>
      <c r="F2688" s="83">
        <v>20</v>
      </c>
    </row>
    <row r="2689" spans="1:6" hidden="1" x14ac:dyDescent="0.25">
      <c r="A2689" t="s">
        <v>14</v>
      </c>
      <c r="B2689" s="83">
        <v>41805</v>
      </c>
      <c r="C2689" t="s">
        <v>2523</v>
      </c>
      <c r="D2689" s="83" t="s">
        <v>166</v>
      </c>
      <c r="E2689" s="83">
        <v>575</v>
      </c>
      <c r="F2689" s="83">
        <v>575</v>
      </c>
    </row>
    <row r="2690" spans="1:6" hidden="1" x14ac:dyDescent="0.25">
      <c r="A2690" t="s">
        <v>14</v>
      </c>
      <c r="B2690" s="83">
        <v>40271</v>
      </c>
      <c r="C2690" t="s">
        <v>2524</v>
      </c>
      <c r="D2690" s="83" t="s">
        <v>2525</v>
      </c>
      <c r="E2690" s="83">
        <v>15.31</v>
      </c>
      <c r="F2690" s="83">
        <v>15.31</v>
      </c>
    </row>
    <row r="2691" spans="1:6" hidden="1" x14ac:dyDescent="0.25">
      <c r="A2691" t="s">
        <v>14</v>
      </c>
      <c r="B2691" s="83">
        <v>40287</v>
      </c>
      <c r="C2691" t="s">
        <v>2526</v>
      </c>
      <c r="D2691" s="83" t="s">
        <v>166</v>
      </c>
      <c r="E2691" s="83">
        <v>5.89</v>
      </c>
      <c r="F2691" s="83">
        <v>5.89</v>
      </c>
    </row>
    <row r="2692" spans="1:6" hidden="1" x14ac:dyDescent="0.25">
      <c r="A2692" t="s">
        <v>14</v>
      </c>
      <c r="B2692" s="83">
        <v>4084</v>
      </c>
      <c r="C2692" t="s">
        <v>2527</v>
      </c>
      <c r="D2692" s="83" t="s">
        <v>164</v>
      </c>
      <c r="E2692" s="83">
        <v>1.76</v>
      </c>
      <c r="F2692" s="83">
        <v>1.76</v>
      </c>
    </row>
    <row r="2693" spans="1:6" hidden="1" x14ac:dyDescent="0.25">
      <c r="A2693" t="s">
        <v>14</v>
      </c>
      <c r="B2693" s="83">
        <v>743</v>
      </c>
      <c r="C2693" t="s">
        <v>2528</v>
      </c>
      <c r="D2693" s="83" t="s">
        <v>164</v>
      </c>
      <c r="E2693" s="83">
        <v>1.76</v>
      </c>
      <c r="F2693" s="83">
        <v>1.76</v>
      </c>
    </row>
    <row r="2694" spans="1:6" hidden="1" x14ac:dyDescent="0.25">
      <c r="A2694" t="s">
        <v>14</v>
      </c>
      <c r="B2694" s="83">
        <v>40293</v>
      </c>
      <c r="C2694" t="s">
        <v>2529</v>
      </c>
      <c r="D2694" s="83" t="s">
        <v>164</v>
      </c>
      <c r="E2694" s="83">
        <v>2.11</v>
      </c>
      <c r="F2694" s="83">
        <v>2.11</v>
      </c>
    </row>
    <row r="2695" spans="1:6" hidden="1" x14ac:dyDescent="0.25">
      <c r="A2695" t="s">
        <v>14</v>
      </c>
      <c r="B2695" s="83">
        <v>40294</v>
      </c>
      <c r="C2695" t="s">
        <v>2530</v>
      </c>
      <c r="D2695" s="83" t="s">
        <v>164</v>
      </c>
      <c r="E2695" s="83">
        <v>1.76</v>
      </c>
      <c r="F2695" s="83">
        <v>1.76</v>
      </c>
    </row>
    <row r="2696" spans="1:6" hidden="1" x14ac:dyDescent="0.25">
      <c r="A2696" t="s">
        <v>14</v>
      </c>
      <c r="B2696" s="83">
        <v>4085</v>
      </c>
      <c r="C2696" t="s">
        <v>2531</v>
      </c>
      <c r="D2696" s="83" t="s">
        <v>164</v>
      </c>
      <c r="E2696" s="83">
        <v>2.46</v>
      </c>
      <c r="F2696" s="83">
        <v>2.46</v>
      </c>
    </row>
    <row r="2697" spans="1:6" hidden="1" x14ac:dyDescent="0.25">
      <c r="A2697" t="s">
        <v>14</v>
      </c>
      <c r="B2697" s="83">
        <v>10779</v>
      </c>
      <c r="C2697" t="s">
        <v>2532</v>
      </c>
      <c r="D2697" s="83" t="s">
        <v>166</v>
      </c>
      <c r="E2697" s="83">
        <v>1287.5</v>
      </c>
      <c r="F2697" s="83">
        <v>1287.5</v>
      </c>
    </row>
    <row r="2698" spans="1:6" hidden="1" x14ac:dyDescent="0.25">
      <c r="A2698" t="s">
        <v>14</v>
      </c>
      <c r="B2698" s="83">
        <v>10777</v>
      </c>
      <c r="C2698" t="s">
        <v>2533</v>
      </c>
      <c r="D2698" s="83" t="s">
        <v>166</v>
      </c>
      <c r="E2698" s="83">
        <v>1169.47</v>
      </c>
      <c r="F2698" s="83">
        <v>1169.47</v>
      </c>
    </row>
    <row r="2699" spans="1:6" hidden="1" x14ac:dyDescent="0.25">
      <c r="A2699" t="s">
        <v>14</v>
      </c>
      <c r="B2699" s="83">
        <v>10775</v>
      </c>
      <c r="C2699" t="s">
        <v>2534</v>
      </c>
      <c r="D2699" s="83" t="s">
        <v>166</v>
      </c>
      <c r="E2699" s="83">
        <v>1030</v>
      </c>
      <c r="F2699" s="83">
        <v>1030</v>
      </c>
    </row>
    <row r="2700" spans="1:6" hidden="1" x14ac:dyDescent="0.25">
      <c r="A2700" t="s">
        <v>14</v>
      </c>
      <c r="B2700" s="83">
        <v>10776</v>
      </c>
      <c r="C2700" t="s">
        <v>2535</v>
      </c>
      <c r="D2700" s="83" t="s">
        <v>166</v>
      </c>
      <c r="E2700" s="83">
        <v>804.68</v>
      </c>
      <c r="F2700" s="83">
        <v>804.68</v>
      </c>
    </row>
    <row r="2701" spans="1:6" hidden="1" x14ac:dyDescent="0.25">
      <c r="A2701" t="s">
        <v>14</v>
      </c>
      <c r="B2701" s="83">
        <v>10778</v>
      </c>
      <c r="C2701" t="s">
        <v>2536</v>
      </c>
      <c r="D2701" s="83" t="s">
        <v>166</v>
      </c>
      <c r="E2701" s="83">
        <v>1287.5</v>
      </c>
      <c r="F2701" s="83">
        <v>1287.5</v>
      </c>
    </row>
    <row r="2702" spans="1:6" hidden="1" x14ac:dyDescent="0.25">
      <c r="A2702" t="s">
        <v>14</v>
      </c>
      <c r="B2702" s="83">
        <v>40339</v>
      </c>
      <c r="C2702" t="s">
        <v>2537</v>
      </c>
      <c r="D2702" s="83" t="s">
        <v>2525</v>
      </c>
      <c r="E2702" s="83">
        <v>5.37</v>
      </c>
      <c r="F2702" s="83">
        <v>5.37</v>
      </c>
    </row>
    <row r="2703" spans="1:6" hidden="1" x14ac:dyDescent="0.25">
      <c r="A2703" t="s">
        <v>14</v>
      </c>
      <c r="B2703" s="83">
        <v>10749</v>
      </c>
      <c r="C2703" t="s">
        <v>2538</v>
      </c>
      <c r="D2703" s="83" t="s">
        <v>2525</v>
      </c>
      <c r="E2703" s="83">
        <v>17.75</v>
      </c>
      <c r="F2703" s="83">
        <v>17.75</v>
      </c>
    </row>
    <row r="2704" spans="1:6" hidden="1" x14ac:dyDescent="0.25">
      <c r="A2704" t="s">
        <v>14</v>
      </c>
      <c r="B2704" s="83">
        <v>40290</v>
      </c>
      <c r="C2704" t="s">
        <v>2539</v>
      </c>
      <c r="D2704" s="83" t="s">
        <v>2525</v>
      </c>
      <c r="E2704" s="83">
        <v>9.6</v>
      </c>
      <c r="F2704" s="83">
        <v>9.6</v>
      </c>
    </row>
    <row r="2705" spans="1:6" hidden="1" x14ac:dyDescent="0.25">
      <c r="A2705" t="s">
        <v>14</v>
      </c>
      <c r="B2705" s="83">
        <v>3346</v>
      </c>
      <c r="C2705" t="s">
        <v>2540</v>
      </c>
      <c r="D2705" s="83" t="s">
        <v>164</v>
      </c>
      <c r="E2705" s="83">
        <v>21.53</v>
      </c>
      <c r="F2705" s="83">
        <v>21.53</v>
      </c>
    </row>
    <row r="2706" spans="1:6" hidden="1" x14ac:dyDescent="0.25">
      <c r="A2706" t="s">
        <v>14</v>
      </c>
      <c r="B2706" s="83">
        <v>3348</v>
      </c>
      <c r="C2706" t="s">
        <v>2541</v>
      </c>
      <c r="D2706" s="83" t="s">
        <v>164</v>
      </c>
      <c r="E2706" s="83">
        <v>25.75</v>
      </c>
      <c r="F2706" s="83">
        <v>25.75</v>
      </c>
    </row>
    <row r="2707" spans="1:6" hidden="1" x14ac:dyDescent="0.25">
      <c r="A2707" t="s">
        <v>14</v>
      </c>
      <c r="B2707" s="83">
        <v>39833</v>
      </c>
      <c r="C2707" t="s">
        <v>2542</v>
      </c>
      <c r="D2707" s="83" t="s">
        <v>164</v>
      </c>
      <c r="E2707" s="83">
        <v>35.28</v>
      </c>
      <c r="F2707" s="83">
        <v>35.28</v>
      </c>
    </row>
    <row r="2708" spans="1:6" hidden="1" x14ac:dyDescent="0.25">
      <c r="A2708" t="s">
        <v>14</v>
      </c>
      <c r="B2708" s="83">
        <v>7252</v>
      </c>
      <c r="C2708" t="s">
        <v>2543</v>
      </c>
      <c r="D2708" s="83" t="s">
        <v>164</v>
      </c>
      <c r="E2708" s="83">
        <v>1.91</v>
      </c>
      <c r="F2708" s="83">
        <v>1.91</v>
      </c>
    </row>
    <row r="2709" spans="1:6" hidden="1" x14ac:dyDescent="0.25">
      <c r="A2709" t="s">
        <v>14</v>
      </c>
      <c r="B2709" s="83">
        <v>7247</v>
      </c>
      <c r="C2709" t="s">
        <v>2544</v>
      </c>
      <c r="D2709" s="83" t="s">
        <v>164</v>
      </c>
      <c r="E2709" s="83">
        <v>1.91</v>
      </c>
      <c r="F2709" s="83">
        <v>1.91</v>
      </c>
    </row>
    <row r="2710" spans="1:6" hidden="1" x14ac:dyDescent="0.25">
      <c r="A2710" t="s">
        <v>14</v>
      </c>
      <c r="B2710" s="83">
        <v>40291</v>
      </c>
      <c r="C2710" t="s">
        <v>2545</v>
      </c>
      <c r="D2710" s="83" t="s">
        <v>2525</v>
      </c>
      <c r="E2710" s="83">
        <v>500</v>
      </c>
      <c r="F2710" s="83">
        <v>500</v>
      </c>
    </row>
    <row r="2711" spans="1:6" hidden="1" x14ac:dyDescent="0.25">
      <c r="A2711" t="s">
        <v>14</v>
      </c>
      <c r="B2711" s="83">
        <v>40275</v>
      </c>
      <c r="C2711" t="s">
        <v>2546</v>
      </c>
      <c r="D2711" s="83" t="s">
        <v>2525</v>
      </c>
      <c r="E2711" s="83">
        <v>16</v>
      </c>
      <c r="F2711" s="83">
        <v>16</v>
      </c>
    </row>
    <row r="2712" spans="1:6" hidden="1" x14ac:dyDescent="0.25">
      <c r="A2712" t="s">
        <v>14</v>
      </c>
      <c r="B2712" s="83">
        <v>42408</v>
      </c>
      <c r="C2712" t="s">
        <v>2547</v>
      </c>
      <c r="D2712" s="83" t="s">
        <v>416</v>
      </c>
      <c r="E2712" s="83">
        <v>2.44</v>
      </c>
      <c r="F2712" s="83">
        <v>2.44</v>
      </c>
    </row>
    <row r="2713" spans="1:6" hidden="1" x14ac:dyDescent="0.25">
      <c r="A2713" t="s">
        <v>14</v>
      </c>
      <c r="B2713" s="83">
        <v>3777</v>
      </c>
      <c r="C2713" t="s">
        <v>2548</v>
      </c>
      <c r="D2713" s="83" t="s">
        <v>416</v>
      </c>
      <c r="E2713" s="83">
        <v>2.15</v>
      </c>
      <c r="F2713" s="83">
        <v>2.15</v>
      </c>
    </row>
    <row r="2714" spans="1:6" hidden="1" x14ac:dyDescent="0.25">
      <c r="A2714" t="s">
        <v>14</v>
      </c>
      <c r="B2714" s="83">
        <v>44699</v>
      </c>
      <c r="C2714" t="s">
        <v>2549</v>
      </c>
      <c r="D2714" s="83" t="s">
        <v>64</v>
      </c>
      <c r="E2714" s="83">
        <v>46.63</v>
      </c>
      <c r="F2714" s="83">
        <v>46.63</v>
      </c>
    </row>
    <row r="2715" spans="1:6" hidden="1" x14ac:dyDescent="0.25">
      <c r="A2715" t="s">
        <v>14</v>
      </c>
      <c r="B2715" s="83">
        <v>3798</v>
      </c>
      <c r="C2715" t="s">
        <v>2550</v>
      </c>
      <c r="D2715" s="83" t="s">
        <v>16</v>
      </c>
    </row>
    <row r="2716" spans="1:6" hidden="1" x14ac:dyDescent="0.25">
      <c r="A2716" t="s">
        <v>14</v>
      </c>
      <c r="B2716" s="83">
        <v>38769</v>
      </c>
      <c r="C2716" t="s">
        <v>2551</v>
      </c>
      <c r="D2716" s="83" t="s">
        <v>16</v>
      </c>
    </row>
    <row r="2717" spans="1:6" hidden="1" x14ac:dyDescent="0.25">
      <c r="A2717" t="s">
        <v>14</v>
      </c>
      <c r="B2717" s="83">
        <v>38774</v>
      </c>
      <c r="C2717" t="s">
        <v>2552</v>
      </c>
      <c r="D2717" s="83" t="s">
        <v>16</v>
      </c>
      <c r="E2717" s="83">
        <v>12.56</v>
      </c>
      <c r="F2717" s="83">
        <v>12.56</v>
      </c>
    </row>
    <row r="2718" spans="1:6" hidden="1" x14ac:dyDescent="0.25">
      <c r="A2718" t="s">
        <v>14</v>
      </c>
      <c r="B2718" s="83">
        <v>42247</v>
      </c>
      <c r="C2718" t="s">
        <v>2553</v>
      </c>
      <c r="D2718" s="83" t="s">
        <v>16</v>
      </c>
      <c r="E2718" s="83">
        <v>428.74</v>
      </c>
      <c r="F2718" s="83">
        <v>428.74</v>
      </c>
    </row>
    <row r="2719" spans="1:6" hidden="1" x14ac:dyDescent="0.25">
      <c r="A2719" t="s">
        <v>14</v>
      </c>
      <c r="B2719" s="83">
        <v>42248</v>
      </c>
      <c r="C2719" t="s">
        <v>2554</v>
      </c>
      <c r="D2719" s="83" t="s">
        <v>16</v>
      </c>
      <c r="E2719" s="83">
        <v>498.02</v>
      </c>
      <c r="F2719" s="83">
        <v>498.02</v>
      </c>
    </row>
    <row r="2720" spans="1:6" hidden="1" x14ac:dyDescent="0.25">
      <c r="A2720" t="s">
        <v>14</v>
      </c>
      <c r="B2720" s="83">
        <v>42249</v>
      </c>
      <c r="C2720" t="s">
        <v>2555</v>
      </c>
      <c r="D2720" s="83" t="s">
        <v>16</v>
      </c>
      <c r="E2720" s="83">
        <v>825.04</v>
      </c>
      <c r="F2720" s="83">
        <v>825.04</v>
      </c>
    </row>
    <row r="2721" spans="1:6" hidden="1" x14ac:dyDescent="0.25">
      <c r="A2721" t="s">
        <v>14</v>
      </c>
      <c r="B2721" s="83">
        <v>42244</v>
      </c>
      <c r="C2721" t="s">
        <v>2556</v>
      </c>
      <c r="D2721" s="83" t="s">
        <v>16</v>
      </c>
      <c r="E2721" s="83">
        <v>128.84</v>
      </c>
      <c r="F2721" s="83">
        <v>128.84</v>
      </c>
    </row>
    <row r="2722" spans="1:6" hidden="1" x14ac:dyDescent="0.25">
      <c r="A2722" t="s">
        <v>14</v>
      </c>
      <c r="B2722" s="83">
        <v>42245</v>
      </c>
      <c r="C2722" t="s">
        <v>2557</v>
      </c>
      <c r="D2722" s="83" t="s">
        <v>16</v>
      </c>
      <c r="E2722" s="83">
        <v>237.76</v>
      </c>
      <c r="F2722" s="83">
        <v>237.76</v>
      </c>
    </row>
    <row r="2723" spans="1:6" hidden="1" x14ac:dyDescent="0.25">
      <c r="A2723" t="s">
        <v>14</v>
      </c>
      <c r="B2723" s="83">
        <v>42246</v>
      </c>
      <c r="C2723" t="s">
        <v>2558</v>
      </c>
      <c r="D2723" s="83" t="s">
        <v>16</v>
      </c>
      <c r="E2723" s="83">
        <v>263.19</v>
      </c>
      <c r="F2723" s="83">
        <v>263.19</v>
      </c>
    </row>
    <row r="2724" spans="1:6" hidden="1" x14ac:dyDescent="0.25">
      <c r="A2724" t="s">
        <v>14</v>
      </c>
      <c r="B2724" s="83">
        <v>42243</v>
      </c>
      <c r="C2724" t="s">
        <v>2559</v>
      </c>
      <c r="D2724" s="83" t="s">
        <v>16</v>
      </c>
      <c r="E2724" s="83">
        <v>317.36</v>
      </c>
      <c r="F2724" s="83">
        <v>317.36</v>
      </c>
    </row>
    <row r="2725" spans="1:6" hidden="1" x14ac:dyDescent="0.25">
      <c r="A2725" t="s">
        <v>14</v>
      </c>
      <c r="B2725" s="83">
        <v>38889</v>
      </c>
      <c r="C2725" t="s">
        <v>2560</v>
      </c>
      <c r="D2725" s="83" t="s">
        <v>16</v>
      </c>
    </row>
    <row r="2726" spans="1:6" hidden="1" x14ac:dyDescent="0.25">
      <c r="A2726" t="s">
        <v>14</v>
      </c>
      <c r="B2726" s="83">
        <v>38784</v>
      </c>
      <c r="C2726" t="s">
        <v>2561</v>
      </c>
      <c r="D2726" s="83" t="s">
        <v>16</v>
      </c>
    </row>
    <row r="2727" spans="1:6" hidden="1" x14ac:dyDescent="0.25">
      <c r="A2727" t="s">
        <v>14</v>
      </c>
      <c r="B2727" s="83">
        <v>3780</v>
      </c>
      <c r="C2727" t="s">
        <v>2562</v>
      </c>
      <c r="D2727" s="83" t="s">
        <v>16</v>
      </c>
    </row>
    <row r="2728" spans="1:6" hidden="1" x14ac:dyDescent="0.25">
      <c r="A2728" t="s">
        <v>14</v>
      </c>
      <c r="B2728" s="83">
        <v>38773</v>
      </c>
      <c r="C2728" t="s">
        <v>2563</v>
      </c>
      <c r="D2728" s="83" t="s">
        <v>16</v>
      </c>
    </row>
    <row r="2729" spans="1:6" hidden="1" x14ac:dyDescent="0.25">
      <c r="A2729" t="s">
        <v>14</v>
      </c>
      <c r="B2729" s="83">
        <v>12271</v>
      </c>
      <c r="C2729" t="s">
        <v>2564</v>
      </c>
      <c r="D2729" s="83" t="s">
        <v>16</v>
      </c>
    </row>
    <row r="2730" spans="1:6" hidden="1" x14ac:dyDescent="0.25">
      <c r="A2730" t="s">
        <v>14</v>
      </c>
      <c r="B2730" s="83">
        <v>39385</v>
      </c>
      <c r="C2730" t="s">
        <v>2565</v>
      </c>
      <c r="D2730" s="83" t="s">
        <v>16</v>
      </c>
      <c r="E2730" s="83">
        <v>11.48</v>
      </c>
      <c r="F2730" s="83">
        <v>11.48</v>
      </c>
    </row>
    <row r="2731" spans="1:6" hidden="1" x14ac:dyDescent="0.25">
      <c r="A2731" t="s">
        <v>14</v>
      </c>
      <c r="B2731" s="83">
        <v>39389</v>
      </c>
      <c r="C2731" t="s">
        <v>2566</v>
      </c>
      <c r="D2731" s="83" t="s">
        <v>16</v>
      </c>
      <c r="E2731" s="83">
        <v>12.46</v>
      </c>
      <c r="F2731" s="83">
        <v>12.46</v>
      </c>
    </row>
    <row r="2732" spans="1:6" hidden="1" x14ac:dyDescent="0.25">
      <c r="A2732" t="s">
        <v>14</v>
      </c>
      <c r="B2732" s="83">
        <v>39390</v>
      </c>
      <c r="C2732" t="s">
        <v>2567</v>
      </c>
      <c r="D2732" s="83" t="s">
        <v>16</v>
      </c>
      <c r="E2732" s="83">
        <v>26.13</v>
      </c>
      <c r="F2732" s="83">
        <v>26.13</v>
      </c>
    </row>
    <row r="2733" spans="1:6" hidden="1" x14ac:dyDescent="0.25">
      <c r="A2733" t="s">
        <v>14</v>
      </c>
      <c r="B2733" s="83">
        <v>39391</v>
      </c>
      <c r="C2733" t="s">
        <v>2568</v>
      </c>
      <c r="D2733" s="83" t="s">
        <v>16</v>
      </c>
      <c r="E2733" s="83">
        <v>29.33</v>
      </c>
      <c r="F2733" s="83">
        <v>29.33</v>
      </c>
    </row>
    <row r="2734" spans="1:6" hidden="1" x14ac:dyDescent="0.25">
      <c r="A2734" t="s">
        <v>14</v>
      </c>
      <c r="B2734" s="83">
        <v>3803</v>
      </c>
      <c r="C2734" t="s">
        <v>2569</v>
      </c>
      <c r="D2734" s="83" t="s">
        <v>16</v>
      </c>
    </row>
    <row r="2735" spans="1:6" hidden="1" x14ac:dyDescent="0.25">
      <c r="A2735" t="s">
        <v>14</v>
      </c>
      <c r="B2735" s="83">
        <v>38770</v>
      </c>
      <c r="C2735" t="s">
        <v>2570</v>
      </c>
      <c r="D2735" s="83" t="s">
        <v>16</v>
      </c>
    </row>
    <row r="2736" spans="1:6" hidden="1" x14ac:dyDescent="0.25">
      <c r="A2736" t="s">
        <v>14</v>
      </c>
      <c r="B2736" s="83">
        <v>12267</v>
      </c>
      <c r="C2736" t="s">
        <v>2571</v>
      </c>
      <c r="D2736" s="83" t="s">
        <v>16</v>
      </c>
    </row>
    <row r="2737" spans="1:6" hidden="1" x14ac:dyDescent="0.25">
      <c r="A2737" t="s">
        <v>14</v>
      </c>
      <c r="B2737" s="83">
        <v>43265</v>
      </c>
      <c r="C2737" t="s">
        <v>2572</v>
      </c>
      <c r="D2737" s="83" t="s">
        <v>16</v>
      </c>
      <c r="E2737" s="83">
        <v>35.92</v>
      </c>
      <c r="F2737" s="83">
        <v>35.92</v>
      </c>
    </row>
    <row r="2738" spans="1:6" hidden="1" x14ac:dyDescent="0.25">
      <c r="A2738" t="s">
        <v>14</v>
      </c>
      <c r="B2738" s="83">
        <v>12266</v>
      </c>
      <c r="C2738" t="s">
        <v>2573</v>
      </c>
      <c r="D2738" s="83" t="s">
        <v>16</v>
      </c>
    </row>
    <row r="2739" spans="1:6" hidden="1" x14ac:dyDescent="0.25">
      <c r="A2739" t="s">
        <v>14</v>
      </c>
      <c r="B2739" s="83">
        <v>39378</v>
      </c>
      <c r="C2739" t="s">
        <v>2574</v>
      </c>
      <c r="D2739" s="83" t="s">
        <v>16</v>
      </c>
    </row>
    <row r="2740" spans="1:6" hidden="1" x14ac:dyDescent="0.25">
      <c r="A2740" t="s">
        <v>14</v>
      </c>
      <c r="B2740" s="83">
        <v>43543</v>
      </c>
      <c r="C2740" t="s">
        <v>2575</v>
      </c>
      <c r="D2740" s="83" t="s">
        <v>16</v>
      </c>
    </row>
    <row r="2741" spans="1:6" hidden="1" x14ac:dyDescent="0.25">
      <c r="A2741" t="s">
        <v>14</v>
      </c>
      <c r="B2741" s="83">
        <v>38775</v>
      </c>
      <c r="C2741" t="s">
        <v>2576</v>
      </c>
      <c r="D2741" s="83" t="s">
        <v>16</v>
      </c>
    </row>
    <row r="2742" spans="1:6" hidden="1" x14ac:dyDescent="0.25">
      <c r="A2742" t="s">
        <v>14</v>
      </c>
      <c r="B2742" s="83">
        <v>44252</v>
      </c>
      <c r="C2742" t="s">
        <v>2577</v>
      </c>
      <c r="D2742" s="83" t="s">
        <v>16</v>
      </c>
      <c r="E2742" s="83">
        <v>203.59</v>
      </c>
      <c r="F2742" s="83">
        <v>203.59</v>
      </c>
    </row>
    <row r="2743" spans="1:6" hidden="1" x14ac:dyDescent="0.25">
      <c r="A2743" t="s">
        <v>14</v>
      </c>
      <c r="B2743" s="83">
        <v>21119</v>
      </c>
      <c r="C2743" t="s">
        <v>2578</v>
      </c>
      <c r="D2743" s="83" t="s">
        <v>16</v>
      </c>
      <c r="E2743" s="83">
        <v>2.04</v>
      </c>
      <c r="F2743" s="83">
        <v>2.04</v>
      </c>
    </row>
    <row r="2744" spans="1:6" hidden="1" x14ac:dyDescent="0.25">
      <c r="A2744" t="s">
        <v>14</v>
      </c>
      <c r="B2744" s="83">
        <v>37974</v>
      </c>
      <c r="C2744" t="s">
        <v>2579</v>
      </c>
      <c r="D2744" s="83" t="s">
        <v>16</v>
      </c>
      <c r="E2744" s="83">
        <v>2.64</v>
      </c>
      <c r="F2744" s="83">
        <v>2.64</v>
      </c>
    </row>
    <row r="2745" spans="1:6" hidden="1" x14ac:dyDescent="0.25">
      <c r="A2745" t="s">
        <v>14</v>
      </c>
      <c r="B2745" s="83">
        <v>37975</v>
      </c>
      <c r="C2745" t="s">
        <v>2580</v>
      </c>
      <c r="D2745" s="83" t="s">
        <v>16</v>
      </c>
      <c r="E2745" s="83">
        <v>5.88</v>
      </c>
      <c r="F2745" s="83">
        <v>5.88</v>
      </c>
    </row>
    <row r="2746" spans="1:6" hidden="1" x14ac:dyDescent="0.25">
      <c r="A2746" t="s">
        <v>14</v>
      </c>
      <c r="B2746" s="83">
        <v>37976</v>
      </c>
      <c r="C2746" t="s">
        <v>2581</v>
      </c>
      <c r="D2746" s="83" t="s">
        <v>16</v>
      </c>
      <c r="E2746" s="83">
        <v>13.09</v>
      </c>
      <c r="F2746" s="83">
        <v>13.09</v>
      </c>
    </row>
    <row r="2747" spans="1:6" hidden="1" x14ac:dyDescent="0.25">
      <c r="A2747" t="s">
        <v>14</v>
      </c>
      <c r="B2747" s="83">
        <v>37977</v>
      </c>
      <c r="C2747" t="s">
        <v>2582</v>
      </c>
      <c r="D2747" s="83" t="s">
        <v>16</v>
      </c>
      <c r="E2747" s="83">
        <v>18.11</v>
      </c>
      <c r="F2747" s="83">
        <v>18.11</v>
      </c>
    </row>
    <row r="2748" spans="1:6" hidden="1" x14ac:dyDescent="0.25">
      <c r="A2748" t="s">
        <v>14</v>
      </c>
      <c r="B2748" s="83">
        <v>37978</v>
      </c>
      <c r="C2748" t="s">
        <v>2583</v>
      </c>
      <c r="D2748" s="83" t="s">
        <v>16</v>
      </c>
      <c r="E2748" s="83">
        <v>35.909999999999997</v>
      </c>
      <c r="F2748" s="83">
        <v>35.909999999999997</v>
      </c>
    </row>
    <row r="2749" spans="1:6" hidden="1" x14ac:dyDescent="0.25">
      <c r="A2749" t="s">
        <v>14</v>
      </c>
      <c r="B2749" s="83">
        <v>37979</v>
      </c>
      <c r="C2749" t="s">
        <v>2584</v>
      </c>
      <c r="D2749" s="83" t="s">
        <v>16</v>
      </c>
      <c r="E2749" s="83">
        <v>152.41999999999999</v>
      </c>
      <c r="F2749" s="83">
        <v>152.41999999999999</v>
      </c>
    </row>
    <row r="2750" spans="1:6" hidden="1" x14ac:dyDescent="0.25">
      <c r="A2750" t="s">
        <v>14</v>
      </c>
      <c r="B2750" s="83">
        <v>37980</v>
      </c>
      <c r="C2750" t="s">
        <v>2585</v>
      </c>
      <c r="D2750" s="83" t="s">
        <v>16</v>
      </c>
      <c r="E2750" s="83">
        <v>175.09</v>
      </c>
      <c r="F2750" s="83">
        <v>175.09</v>
      </c>
    </row>
    <row r="2751" spans="1:6" hidden="1" x14ac:dyDescent="0.25">
      <c r="A2751" t="s">
        <v>14</v>
      </c>
      <c r="B2751" s="83">
        <v>36147</v>
      </c>
      <c r="C2751" t="s">
        <v>2586</v>
      </c>
      <c r="D2751" s="83" t="s">
        <v>430</v>
      </c>
      <c r="E2751" s="83">
        <v>263.75</v>
      </c>
      <c r="F2751" s="83">
        <v>263.75</v>
      </c>
    </row>
    <row r="2752" spans="1:6" hidden="1" x14ac:dyDescent="0.25">
      <c r="A2752" t="s">
        <v>14</v>
      </c>
      <c r="B2752" s="83">
        <v>12731</v>
      </c>
      <c r="C2752" t="s">
        <v>2587</v>
      </c>
      <c r="D2752" s="83" t="s">
        <v>16</v>
      </c>
    </row>
    <row r="2753" spans="1:6" hidden="1" x14ac:dyDescent="0.25">
      <c r="A2753" t="s">
        <v>14</v>
      </c>
      <c r="B2753" s="83">
        <v>12723</v>
      </c>
      <c r="C2753" t="s">
        <v>2588</v>
      </c>
      <c r="D2753" s="83" t="s">
        <v>16</v>
      </c>
    </row>
    <row r="2754" spans="1:6" hidden="1" x14ac:dyDescent="0.25">
      <c r="A2754" t="s">
        <v>14</v>
      </c>
      <c r="B2754" s="83">
        <v>12724</v>
      </c>
      <c r="C2754" t="s">
        <v>2589</v>
      </c>
      <c r="D2754" s="83" t="s">
        <v>16</v>
      </c>
    </row>
    <row r="2755" spans="1:6" hidden="1" x14ac:dyDescent="0.25">
      <c r="A2755" t="s">
        <v>14</v>
      </c>
      <c r="B2755" s="83">
        <v>12725</v>
      </c>
      <c r="C2755" t="s">
        <v>2590</v>
      </c>
      <c r="D2755" s="83" t="s">
        <v>16</v>
      </c>
    </row>
    <row r="2756" spans="1:6" hidden="1" x14ac:dyDescent="0.25">
      <c r="A2756" t="s">
        <v>14</v>
      </c>
      <c r="B2756" s="83">
        <v>12726</v>
      </c>
      <c r="C2756" t="s">
        <v>2591</v>
      </c>
      <c r="D2756" s="83" t="s">
        <v>16</v>
      </c>
    </row>
    <row r="2757" spans="1:6" hidden="1" x14ac:dyDescent="0.25">
      <c r="A2757" t="s">
        <v>14</v>
      </c>
      <c r="B2757" s="83">
        <v>12727</v>
      </c>
      <c r="C2757" t="s">
        <v>2592</v>
      </c>
      <c r="D2757" s="83" t="s">
        <v>16</v>
      </c>
    </row>
    <row r="2758" spans="1:6" hidden="1" x14ac:dyDescent="0.25">
      <c r="A2758" t="s">
        <v>14</v>
      </c>
      <c r="B2758" s="83">
        <v>12728</v>
      </c>
      <c r="C2758" t="s">
        <v>2593</v>
      </c>
      <c r="D2758" s="83" t="s">
        <v>16</v>
      </c>
    </row>
    <row r="2759" spans="1:6" hidden="1" x14ac:dyDescent="0.25">
      <c r="A2759" t="s">
        <v>14</v>
      </c>
      <c r="B2759" s="83">
        <v>12729</v>
      </c>
      <c r="C2759" t="s">
        <v>2594</v>
      </c>
      <c r="D2759" s="83" t="s">
        <v>16</v>
      </c>
    </row>
    <row r="2760" spans="1:6" hidden="1" x14ac:dyDescent="0.25">
      <c r="A2760" t="s">
        <v>14</v>
      </c>
      <c r="B2760" s="83">
        <v>12730</v>
      </c>
      <c r="C2760" t="s">
        <v>2595</v>
      </c>
      <c r="D2760" s="83" t="s">
        <v>16</v>
      </c>
    </row>
    <row r="2761" spans="1:6" hidden="1" x14ac:dyDescent="0.25">
      <c r="A2761" t="s">
        <v>14</v>
      </c>
      <c r="B2761" s="83">
        <v>3840</v>
      </c>
      <c r="C2761" t="s">
        <v>2596</v>
      </c>
      <c r="D2761" s="83" t="s">
        <v>16</v>
      </c>
      <c r="E2761" s="83">
        <v>62.73</v>
      </c>
      <c r="F2761" s="83">
        <v>62.73</v>
      </c>
    </row>
    <row r="2762" spans="1:6" hidden="1" x14ac:dyDescent="0.25">
      <c r="A2762" t="s">
        <v>14</v>
      </c>
      <c r="B2762" s="83">
        <v>3838</v>
      </c>
      <c r="C2762" t="s">
        <v>2597</v>
      </c>
      <c r="D2762" s="83" t="s">
        <v>16</v>
      </c>
      <c r="E2762" s="83">
        <v>138.44</v>
      </c>
      <c r="F2762" s="83">
        <v>138.44</v>
      </c>
    </row>
    <row r="2763" spans="1:6" hidden="1" x14ac:dyDescent="0.25">
      <c r="A2763" t="s">
        <v>14</v>
      </c>
      <c r="B2763" s="83">
        <v>3844</v>
      </c>
      <c r="C2763" t="s">
        <v>2598</v>
      </c>
      <c r="D2763" s="83" t="s">
        <v>16</v>
      </c>
      <c r="E2763" s="83">
        <v>246.93</v>
      </c>
      <c r="F2763" s="83">
        <v>246.93</v>
      </c>
    </row>
    <row r="2764" spans="1:6" hidden="1" x14ac:dyDescent="0.25">
      <c r="A2764" t="s">
        <v>14</v>
      </c>
      <c r="B2764" s="83">
        <v>3839</v>
      </c>
      <c r="C2764" t="s">
        <v>2599</v>
      </c>
      <c r="D2764" s="83" t="s">
        <v>16</v>
      </c>
      <c r="E2764" s="83">
        <v>449.78</v>
      </c>
      <c r="F2764" s="83">
        <v>449.78</v>
      </c>
    </row>
    <row r="2765" spans="1:6" hidden="1" x14ac:dyDescent="0.25">
      <c r="A2765" t="s">
        <v>14</v>
      </c>
      <c r="B2765" s="83">
        <v>3843</v>
      </c>
      <c r="C2765" t="s">
        <v>2600</v>
      </c>
      <c r="D2765" s="83" t="s">
        <v>16</v>
      </c>
      <c r="E2765" s="83">
        <v>617.33000000000004</v>
      </c>
      <c r="F2765" s="83">
        <v>617.33000000000004</v>
      </c>
    </row>
    <row r="2766" spans="1:6" hidden="1" x14ac:dyDescent="0.25">
      <c r="A2766" t="s">
        <v>14</v>
      </c>
      <c r="B2766" s="83">
        <v>3900</v>
      </c>
      <c r="C2766" t="s">
        <v>2601</v>
      </c>
      <c r="D2766" s="83" t="s">
        <v>16</v>
      </c>
      <c r="E2766" s="83">
        <v>47.71</v>
      </c>
      <c r="F2766" s="83">
        <v>47.71</v>
      </c>
    </row>
    <row r="2767" spans="1:6" hidden="1" x14ac:dyDescent="0.25">
      <c r="A2767" t="s">
        <v>14</v>
      </c>
      <c r="B2767" s="83">
        <v>3846</v>
      </c>
      <c r="C2767" t="s">
        <v>2602</v>
      </c>
      <c r="D2767" s="83" t="s">
        <v>16</v>
      </c>
      <c r="E2767" s="83">
        <v>14.34</v>
      </c>
      <c r="F2767" s="83">
        <v>14.34</v>
      </c>
    </row>
    <row r="2768" spans="1:6" hidden="1" x14ac:dyDescent="0.25">
      <c r="A2768" t="s">
        <v>14</v>
      </c>
      <c r="B2768" s="83">
        <v>3886</v>
      </c>
      <c r="C2768" t="s">
        <v>2603</v>
      </c>
      <c r="D2768" s="83" t="s">
        <v>16</v>
      </c>
      <c r="E2768" s="83">
        <v>19.03</v>
      </c>
      <c r="F2768" s="83">
        <v>19.03</v>
      </c>
    </row>
    <row r="2769" spans="1:6" hidden="1" x14ac:dyDescent="0.25">
      <c r="A2769" t="s">
        <v>14</v>
      </c>
      <c r="B2769" s="83">
        <v>3854</v>
      </c>
      <c r="C2769" t="s">
        <v>2604</v>
      </c>
      <c r="D2769" s="83" t="s">
        <v>16</v>
      </c>
      <c r="E2769" s="83">
        <v>10.85</v>
      </c>
      <c r="F2769" s="83">
        <v>10.85</v>
      </c>
    </row>
    <row r="2770" spans="1:6" hidden="1" x14ac:dyDescent="0.25">
      <c r="A2770" t="s">
        <v>14</v>
      </c>
      <c r="B2770" s="83">
        <v>3873</v>
      </c>
      <c r="C2770" t="s">
        <v>2605</v>
      </c>
      <c r="D2770" s="83" t="s">
        <v>16</v>
      </c>
      <c r="E2770" s="83">
        <v>12.63</v>
      </c>
      <c r="F2770" s="83">
        <v>12.63</v>
      </c>
    </row>
    <row r="2771" spans="1:6" hidden="1" x14ac:dyDescent="0.25">
      <c r="A2771" t="s">
        <v>14</v>
      </c>
      <c r="B2771" s="83">
        <v>38021</v>
      </c>
      <c r="C2771" t="s">
        <v>2606</v>
      </c>
      <c r="D2771" s="83" t="s">
        <v>16</v>
      </c>
      <c r="E2771" s="83">
        <v>22.42</v>
      </c>
      <c r="F2771" s="83">
        <v>22.42</v>
      </c>
    </row>
    <row r="2772" spans="1:6" hidden="1" x14ac:dyDescent="0.25">
      <c r="A2772" t="s">
        <v>14</v>
      </c>
      <c r="B2772" s="83">
        <v>43838</v>
      </c>
      <c r="C2772" t="s">
        <v>2607</v>
      </c>
      <c r="D2772" s="83" t="s">
        <v>16</v>
      </c>
      <c r="E2772" s="83">
        <v>28.98</v>
      </c>
      <c r="F2772" s="83">
        <v>28.98</v>
      </c>
    </row>
    <row r="2773" spans="1:6" hidden="1" x14ac:dyDescent="0.25">
      <c r="A2773" t="s">
        <v>14</v>
      </c>
      <c r="B2773" s="83">
        <v>3847</v>
      </c>
      <c r="C2773" t="s">
        <v>2608</v>
      </c>
      <c r="D2773" s="83" t="s">
        <v>16</v>
      </c>
      <c r="E2773" s="83">
        <v>29.23</v>
      </c>
      <c r="F2773" s="83">
        <v>29.23</v>
      </c>
    </row>
    <row r="2774" spans="1:6" hidden="1" x14ac:dyDescent="0.25">
      <c r="A2774" t="s">
        <v>14</v>
      </c>
      <c r="B2774" s="83">
        <v>38022</v>
      </c>
      <c r="C2774" t="s">
        <v>2609</v>
      </c>
      <c r="D2774" s="83" t="s">
        <v>16</v>
      </c>
      <c r="E2774" s="83">
        <v>40.17</v>
      </c>
      <c r="F2774" s="83">
        <v>40.17</v>
      </c>
    </row>
    <row r="2775" spans="1:6" hidden="1" x14ac:dyDescent="0.25">
      <c r="A2775" t="s">
        <v>14</v>
      </c>
      <c r="B2775" s="83">
        <v>3826</v>
      </c>
      <c r="C2775" t="s">
        <v>2610</v>
      </c>
      <c r="D2775" s="83" t="s">
        <v>16</v>
      </c>
      <c r="E2775" s="83">
        <v>62.24</v>
      </c>
      <c r="F2775" s="83">
        <v>62.24</v>
      </c>
    </row>
    <row r="2776" spans="1:6" hidden="1" x14ac:dyDescent="0.25">
      <c r="A2776" t="s">
        <v>14</v>
      </c>
      <c r="B2776" s="83">
        <v>3825</v>
      </c>
      <c r="C2776" t="s">
        <v>2611</v>
      </c>
      <c r="D2776" s="83" t="s">
        <v>16</v>
      </c>
      <c r="E2776" s="83">
        <v>17.899999999999999</v>
      </c>
      <c r="F2776" s="83">
        <v>17.899999999999999</v>
      </c>
    </row>
    <row r="2777" spans="1:6" hidden="1" x14ac:dyDescent="0.25">
      <c r="A2777" t="s">
        <v>14</v>
      </c>
      <c r="B2777" s="83">
        <v>3827</v>
      </c>
      <c r="C2777" t="s">
        <v>2612</v>
      </c>
      <c r="D2777" s="83" t="s">
        <v>16</v>
      </c>
      <c r="E2777" s="83">
        <v>39.11</v>
      </c>
      <c r="F2777" s="83">
        <v>39.11</v>
      </c>
    </row>
    <row r="2778" spans="1:6" hidden="1" x14ac:dyDescent="0.25">
      <c r="A2778" t="s">
        <v>14</v>
      </c>
      <c r="B2778" s="83">
        <v>3830</v>
      </c>
      <c r="C2778" t="s">
        <v>2613</v>
      </c>
      <c r="D2778" s="83" t="s">
        <v>16</v>
      </c>
      <c r="E2778" s="83">
        <v>207.57</v>
      </c>
      <c r="F2778" s="83">
        <v>207.57</v>
      </c>
    </row>
    <row r="2779" spans="1:6" hidden="1" x14ac:dyDescent="0.25">
      <c r="A2779" t="s">
        <v>14</v>
      </c>
      <c r="B2779" s="83">
        <v>37981</v>
      </c>
      <c r="C2779" t="s">
        <v>2614</v>
      </c>
      <c r="D2779" s="83" t="s">
        <v>16</v>
      </c>
      <c r="E2779" s="83">
        <v>7.62</v>
      </c>
      <c r="F2779" s="83">
        <v>7.62</v>
      </c>
    </row>
    <row r="2780" spans="1:6" hidden="1" x14ac:dyDescent="0.25">
      <c r="A2780" t="s">
        <v>14</v>
      </c>
      <c r="B2780" s="83">
        <v>37982</v>
      </c>
      <c r="C2780" t="s">
        <v>2615</v>
      </c>
      <c r="D2780" s="83" t="s">
        <v>16</v>
      </c>
      <c r="E2780" s="83">
        <v>11.07</v>
      </c>
      <c r="F2780" s="83">
        <v>11.07</v>
      </c>
    </row>
    <row r="2781" spans="1:6" hidden="1" x14ac:dyDescent="0.25">
      <c r="A2781" t="s">
        <v>14</v>
      </c>
      <c r="B2781" s="83">
        <v>37983</v>
      </c>
      <c r="C2781" t="s">
        <v>2616</v>
      </c>
      <c r="D2781" s="83" t="s">
        <v>16</v>
      </c>
      <c r="E2781" s="83">
        <v>16.36</v>
      </c>
      <c r="F2781" s="83">
        <v>16.36</v>
      </c>
    </row>
    <row r="2782" spans="1:6" hidden="1" x14ac:dyDescent="0.25">
      <c r="A2782" t="s">
        <v>14</v>
      </c>
      <c r="B2782" s="83">
        <v>37984</v>
      </c>
      <c r="C2782" t="s">
        <v>2617</v>
      </c>
      <c r="D2782" s="83" t="s">
        <v>16</v>
      </c>
      <c r="E2782" s="83">
        <v>22.98</v>
      </c>
      <c r="F2782" s="83">
        <v>22.98</v>
      </c>
    </row>
    <row r="2783" spans="1:6" hidden="1" x14ac:dyDescent="0.25">
      <c r="A2783" t="s">
        <v>14</v>
      </c>
      <c r="B2783" s="83">
        <v>37985</v>
      </c>
      <c r="C2783" t="s">
        <v>2618</v>
      </c>
      <c r="D2783" s="83" t="s">
        <v>16</v>
      </c>
      <c r="E2783" s="83">
        <v>32.65</v>
      </c>
      <c r="F2783" s="83">
        <v>32.65</v>
      </c>
    </row>
    <row r="2784" spans="1:6" hidden="1" x14ac:dyDescent="0.25">
      <c r="A2784" t="s">
        <v>14</v>
      </c>
      <c r="B2784" s="83">
        <v>20165</v>
      </c>
      <c r="C2784" t="s">
        <v>2619</v>
      </c>
      <c r="D2784" s="83" t="s">
        <v>16</v>
      </c>
      <c r="E2784" s="83">
        <v>25.73</v>
      </c>
      <c r="F2784" s="83">
        <v>25.73</v>
      </c>
    </row>
    <row r="2785" spans="1:6" hidden="1" x14ac:dyDescent="0.25">
      <c r="A2785" t="s">
        <v>14</v>
      </c>
      <c r="B2785" s="83">
        <v>20166</v>
      </c>
      <c r="C2785" t="s">
        <v>2620</v>
      </c>
      <c r="D2785" s="83" t="s">
        <v>16</v>
      </c>
      <c r="E2785" s="83">
        <v>78.59</v>
      </c>
      <c r="F2785" s="83">
        <v>78.59</v>
      </c>
    </row>
    <row r="2786" spans="1:6" hidden="1" x14ac:dyDescent="0.25">
      <c r="A2786" t="s">
        <v>14</v>
      </c>
      <c r="B2786" s="83">
        <v>20164</v>
      </c>
      <c r="C2786" t="s">
        <v>2621</v>
      </c>
      <c r="D2786" s="83" t="s">
        <v>16</v>
      </c>
      <c r="E2786" s="83">
        <v>12.36</v>
      </c>
      <c r="F2786" s="83">
        <v>12.36</v>
      </c>
    </row>
    <row r="2787" spans="1:6" hidden="1" x14ac:dyDescent="0.25">
      <c r="A2787" t="s">
        <v>14</v>
      </c>
      <c r="B2787" s="83">
        <v>3893</v>
      </c>
      <c r="C2787" t="s">
        <v>2622</v>
      </c>
      <c r="D2787" s="83" t="s">
        <v>16</v>
      </c>
      <c r="E2787" s="83">
        <v>19.37</v>
      </c>
      <c r="F2787" s="83">
        <v>19.37</v>
      </c>
    </row>
    <row r="2788" spans="1:6" hidden="1" x14ac:dyDescent="0.25">
      <c r="A2788" t="s">
        <v>14</v>
      </c>
      <c r="B2788" s="83">
        <v>3848</v>
      </c>
      <c r="C2788" t="s">
        <v>2623</v>
      </c>
      <c r="D2788" s="83" t="s">
        <v>16</v>
      </c>
      <c r="E2788" s="83">
        <v>11.81</v>
      </c>
      <c r="F2788" s="83">
        <v>11.81</v>
      </c>
    </row>
    <row r="2789" spans="1:6" hidden="1" x14ac:dyDescent="0.25">
      <c r="A2789" t="s">
        <v>14</v>
      </c>
      <c r="B2789" s="83">
        <v>3895</v>
      </c>
      <c r="C2789" t="s">
        <v>2624</v>
      </c>
      <c r="D2789" s="83" t="s">
        <v>16</v>
      </c>
      <c r="E2789" s="83">
        <v>13.12</v>
      </c>
      <c r="F2789" s="83">
        <v>13.12</v>
      </c>
    </row>
    <row r="2790" spans="1:6" hidden="1" x14ac:dyDescent="0.25">
      <c r="A2790" t="s">
        <v>14</v>
      </c>
      <c r="B2790" s="83">
        <v>12404</v>
      </c>
      <c r="C2790" t="s">
        <v>2625</v>
      </c>
      <c r="D2790" s="83" t="s">
        <v>16</v>
      </c>
      <c r="E2790" s="83">
        <v>11.12</v>
      </c>
      <c r="F2790" s="83">
        <v>11.12</v>
      </c>
    </row>
    <row r="2791" spans="1:6" hidden="1" x14ac:dyDescent="0.25">
      <c r="A2791" t="s">
        <v>14</v>
      </c>
      <c r="B2791" s="83">
        <v>3939</v>
      </c>
      <c r="C2791" t="s">
        <v>2626</v>
      </c>
      <c r="D2791" s="83" t="s">
        <v>16</v>
      </c>
      <c r="E2791" s="83">
        <v>22.92</v>
      </c>
      <c r="F2791" s="83">
        <v>22.92</v>
      </c>
    </row>
    <row r="2792" spans="1:6" hidden="1" x14ac:dyDescent="0.25">
      <c r="A2792" t="s">
        <v>14</v>
      </c>
      <c r="B2792" s="83">
        <v>3911</v>
      </c>
      <c r="C2792" t="s">
        <v>2627</v>
      </c>
      <c r="D2792" s="83" t="s">
        <v>16</v>
      </c>
      <c r="E2792" s="83">
        <v>18.72</v>
      </c>
      <c r="F2792" s="83">
        <v>18.72</v>
      </c>
    </row>
    <row r="2793" spans="1:6" hidden="1" x14ac:dyDescent="0.25">
      <c r="A2793" t="s">
        <v>14</v>
      </c>
      <c r="B2793" s="83">
        <v>3910</v>
      </c>
      <c r="C2793" t="s">
        <v>2628</v>
      </c>
      <c r="D2793" s="83" t="s">
        <v>16</v>
      </c>
      <c r="E2793" s="83">
        <v>13.4</v>
      </c>
      <c r="F2793" s="83">
        <v>13.4</v>
      </c>
    </row>
    <row r="2794" spans="1:6" hidden="1" x14ac:dyDescent="0.25">
      <c r="A2794" t="s">
        <v>14</v>
      </c>
      <c r="B2794" s="83">
        <v>3908</v>
      </c>
      <c r="C2794" t="s">
        <v>2629</v>
      </c>
      <c r="D2794" s="83" t="s">
        <v>16</v>
      </c>
      <c r="E2794" s="83">
        <v>6.05</v>
      </c>
      <c r="F2794" s="83">
        <v>6.05</v>
      </c>
    </row>
    <row r="2795" spans="1:6" hidden="1" x14ac:dyDescent="0.25">
      <c r="A2795" t="s">
        <v>14</v>
      </c>
      <c r="B2795" s="83">
        <v>3913</v>
      </c>
      <c r="C2795" t="s">
        <v>2630</v>
      </c>
      <c r="D2795" s="83" t="s">
        <v>16</v>
      </c>
      <c r="E2795" s="83">
        <v>64.040000000000006</v>
      </c>
      <c r="F2795" s="83">
        <v>64.040000000000006</v>
      </c>
    </row>
    <row r="2796" spans="1:6" hidden="1" x14ac:dyDescent="0.25">
      <c r="A2796" t="s">
        <v>14</v>
      </c>
      <c r="B2796" s="83">
        <v>3912</v>
      </c>
      <c r="C2796" t="s">
        <v>2631</v>
      </c>
      <c r="D2796" s="83" t="s">
        <v>16</v>
      </c>
      <c r="E2796" s="83">
        <v>35.1</v>
      </c>
      <c r="F2796" s="83">
        <v>35.1</v>
      </c>
    </row>
    <row r="2797" spans="1:6" hidden="1" x14ac:dyDescent="0.25">
      <c r="A2797" t="s">
        <v>14</v>
      </c>
      <c r="B2797" s="83">
        <v>3914</v>
      </c>
      <c r="C2797" t="s">
        <v>2632</v>
      </c>
      <c r="D2797" s="83" t="s">
        <v>16</v>
      </c>
      <c r="E2797" s="83">
        <v>96.61</v>
      </c>
      <c r="F2797" s="83">
        <v>96.61</v>
      </c>
    </row>
    <row r="2798" spans="1:6" hidden="1" x14ac:dyDescent="0.25">
      <c r="A2798" t="s">
        <v>14</v>
      </c>
      <c r="B2798" s="83">
        <v>3909</v>
      </c>
      <c r="C2798" t="s">
        <v>2633</v>
      </c>
      <c r="D2798" s="83" t="s">
        <v>16</v>
      </c>
      <c r="E2798" s="83">
        <v>8.24</v>
      </c>
      <c r="F2798" s="83">
        <v>8.24</v>
      </c>
    </row>
    <row r="2799" spans="1:6" hidden="1" x14ac:dyDescent="0.25">
      <c r="A2799" t="s">
        <v>14</v>
      </c>
      <c r="B2799" s="83">
        <v>3915</v>
      </c>
      <c r="C2799" t="s">
        <v>2634</v>
      </c>
      <c r="D2799" s="83" t="s">
        <v>16</v>
      </c>
      <c r="E2799" s="83">
        <v>152.34</v>
      </c>
      <c r="F2799" s="83">
        <v>152.34</v>
      </c>
    </row>
    <row r="2800" spans="1:6" hidden="1" x14ac:dyDescent="0.25">
      <c r="A2800" t="s">
        <v>14</v>
      </c>
      <c r="B2800" s="83">
        <v>3916</v>
      </c>
      <c r="C2800" t="s">
        <v>2635</v>
      </c>
      <c r="D2800" s="83" t="s">
        <v>16</v>
      </c>
      <c r="E2800" s="83">
        <v>277.54000000000002</v>
      </c>
      <c r="F2800" s="83">
        <v>277.54000000000002</v>
      </c>
    </row>
    <row r="2801" spans="1:6" hidden="1" x14ac:dyDescent="0.25">
      <c r="A2801" t="s">
        <v>14</v>
      </c>
      <c r="B2801" s="83">
        <v>3917</v>
      </c>
      <c r="C2801" t="s">
        <v>2636</v>
      </c>
      <c r="D2801" s="83" t="s">
        <v>16</v>
      </c>
      <c r="E2801" s="83">
        <v>457.77</v>
      </c>
      <c r="F2801" s="83">
        <v>457.77</v>
      </c>
    </row>
    <row r="2802" spans="1:6" hidden="1" x14ac:dyDescent="0.25">
      <c r="A2802" t="s">
        <v>14</v>
      </c>
      <c r="B2802" s="83">
        <v>45266</v>
      </c>
      <c r="C2802" t="s">
        <v>28403</v>
      </c>
      <c r="D2802" s="83" t="s">
        <v>430</v>
      </c>
      <c r="E2802" s="83">
        <v>2.95</v>
      </c>
      <c r="F2802" s="83">
        <v>2.95</v>
      </c>
    </row>
    <row r="2803" spans="1:6" hidden="1" x14ac:dyDescent="0.25">
      <c r="A2803" t="s">
        <v>14</v>
      </c>
      <c r="B2803" s="83">
        <v>1904</v>
      </c>
      <c r="C2803" t="s">
        <v>2637</v>
      </c>
      <c r="D2803" s="83" t="s">
        <v>16</v>
      </c>
      <c r="E2803" s="83">
        <v>1.1499999999999999</v>
      </c>
      <c r="F2803" s="83">
        <v>1.1499999999999999</v>
      </c>
    </row>
    <row r="2804" spans="1:6" hidden="1" x14ac:dyDescent="0.25">
      <c r="A2804" t="s">
        <v>14</v>
      </c>
      <c r="B2804" s="83">
        <v>1899</v>
      </c>
      <c r="C2804" t="s">
        <v>2638</v>
      </c>
      <c r="D2804" s="83" t="s">
        <v>16</v>
      </c>
      <c r="E2804" s="83">
        <v>1.3</v>
      </c>
      <c r="F2804" s="83">
        <v>1.3</v>
      </c>
    </row>
    <row r="2805" spans="1:6" hidden="1" x14ac:dyDescent="0.25">
      <c r="A2805" t="s">
        <v>14</v>
      </c>
      <c r="B2805" s="83">
        <v>1900</v>
      </c>
      <c r="C2805" t="s">
        <v>2639</v>
      </c>
      <c r="D2805" s="83" t="s">
        <v>16</v>
      </c>
      <c r="E2805" s="83">
        <v>2.11</v>
      </c>
      <c r="F2805" s="83">
        <v>2.11</v>
      </c>
    </row>
    <row r="2806" spans="1:6" hidden="1" x14ac:dyDescent="0.25">
      <c r="A2806" t="s">
        <v>14</v>
      </c>
      <c r="B2806" s="83">
        <v>12407</v>
      </c>
      <c r="C2806" t="s">
        <v>2640</v>
      </c>
      <c r="D2806" s="83" t="s">
        <v>16</v>
      </c>
      <c r="E2806" s="83">
        <v>34.65</v>
      </c>
      <c r="F2806" s="83">
        <v>34.65</v>
      </c>
    </row>
    <row r="2807" spans="1:6" hidden="1" x14ac:dyDescent="0.25">
      <c r="A2807" t="s">
        <v>14</v>
      </c>
      <c r="B2807" s="83">
        <v>12408</v>
      </c>
      <c r="C2807" t="s">
        <v>2641</v>
      </c>
      <c r="D2807" s="83" t="s">
        <v>16</v>
      </c>
      <c r="E2807" s="83">
        <v>19.559999999999999</v>
      </c>
      <c r="F2807" s="83">
        <v>19.559999999999999</v>
      </c>
    </row>
    <row r="2808" spans="1:6" hidden="1" x14ac:dyDescent="0.25">
      <c r="A2808" t="s">
        <v>14</v>
      </c>
      <c r="B2808" s="83">
        <v>12409</v>
      </c>
      <c r="C2808" t="s">
        <v>2642</v>
      </c>
      <c r="D2808" s="83" t="s">
        <v>16</v>
      </c>
      <c r="E2808" s="83">
        <v>19.559999999999999</v>
      </c>
      <c r="F2808" s="83">
        <v>19.559999999999999</v>
      </c>
    </row>
    <row r="2809" spans="1:6" hidden="1" x14ac:dyDescent="0.25">
      <c r="A2809" t="s">
        <v>14</v>
      </c>
      <c r="B2809" s="83">
        <v>12410</v>
      </c>
      <c r="C2809" t="s">
        <v>2643</v>
      </c>
      <c r="D2809" s="83" t="s">
        <v>16</v>
      </c>
      <c r="E2809" s="83">
        <v>13.47</v>
      </c>
      <c r="F2809" s="83">
        <v>13.47</v>
      </c>
    </row>
    <row r="2810" spans="1:6" hidden="1" x14ac:dyDescent="0.25">
      <c r="A2810" t="s">
        <v>14</v>
      </c>
      <c r="B2810" s="83">
        <v>3936</v>
      </c>
      <c r="C2810" t="s">
        <v>2644</v>
      </c>
      <c r="D2810" s="83" t="s">
        <v>16</v>
      </c>
      <c r="E2810" s="83">
        <v>24.35</v>
      </c>
      <c r="F2810" s="83">
        <v>24.35</v>
      </c>
    </row>
    <row r="2811" spans="1:6" hidden="1" x14ac:dyDescent="0.25">
      <c r="A2811" t="s">
        <v>14</v>
      </c>
      <c r="B2811" s="83">
        <v>3924</v>
      </c>
      <c r="C2811" t="s">
        <v>2645</v>
      </c>
      <c r="D2811" s="83" t="s">
        <v>16</v>
      </c>
      <c r="E2811" s="83">
        <v>24.35</v>
      </c>
      <c r="F2811" s="83">
        <v>24.35</v>
      </c>
    </row>
    <row r="2812" spans="1:6" hidden="1" x14ac:dyDescent="0.25">
      <c r="A2812" t="s">
        <v>14</v>
      </c>
      <c r="B2812" s="83">
        <v>3922</v>
      </c>
      <c r="C2812" t="s">
        <v>2646</v>
      </c>
      <c r="D2812" s="83" t="s">
        <v>16</v>
      </c>
      <c r="E2812" s="83">
        <v>22.4</v>
      </c>
      <c r="F2812" s="83">
        <v>22.4</v>
      </c>
    </row>
    <row r="2813" spans="1:6" hidden="1" x14ac:dyDescent="0.25">
      <c r="A2813" t="s">
        <v>14</v>
      </c>
      <c r="B2813" s="83">
        <v>3923</v>
      </c>
      <c r="C2813" t="s">
        <v>2647</v>
      </c>
      <c r="D2813" s="83" t="s">
        <v>16</v>
      </c>
      <c r="E2813" s="83">
        <v>24.35</v>
      </c>
      <c r="F2813" s="83">
        <v>24.35</v>
      </c>
    </row>
    <row r="2814" spans="1:6" hidden="1" x14ac:dyDescent="0.25">
      <c r="A2814" t="s">
        <v>14</v>
      </c>
      <c r="B2814" s="83">
        <v>3921</v>
      </c>
      <c r="C2814" t="s">
        <v>2648</v>
      </c>
      <c r="D2814" s="83" t="s">
        <v>16</v>
      </c>
      <c r="E2814" s="83">
        <v>20.100000000000001</v>
      </c>
      <c r="F2814" s="83">
        <v>20.100000000000001</v>
      </c>
    </row>
    <row r="2815" spans="1:6" hidden="1" x14ac:dyDescent="0.25">
      <c r="A2815" t="s">
        <v>14</v>
      </c>
      <c r="B2815" s="83">
        <v>3937</v>
      </c>
      <c r="C2815" t="s">
        <v>2649</v>
      </c>
      <c r="D2815" s="83" t="s">
        <v>16</v>
      </c>
      <c r="E2815" s="83">
        <v>20.079999999999998</v>
      </c>
      <c r="F2815" s="83">
        <v>20.079999999999998</v>
      </c>
    </row>
    <row r="2816" spans="1:6" hidden="1" x14ac:dyDescent="0.25">
      <c r="A2816" t="s">
        <v>14</v>
      </c>
      <c r="B2816" s="83">
        <v>3920</v>
      </c>
      <c r="C2816" t="s">
        <v>2650</v>
      </c>
      <c r="D2816" s="83" t="s">
        <v>16</v>
      </c>
      <c r="E2816" s="83">
        <v>20.079999999999998</v>
      </c>
      <c r="F2816" s="83">
        <v>20.079999999999998</v>
      </c>
    </row>
    <row r="2817" spans="1:6" hidden="1" x14ac:dyDescent="0.25">
      <c r="A2817" t="s">
        <v>14</v>
      </c>
      <c r="B2817" s="83">
        <v>3938</v>
      </c>
      <c r="C2817" t="s">
        <v>2651</v>
      </c>
      <c r="D2817" s="83" t="s">
        <v>16</v>
      </c>
      <c r="E2817" s="83">
        <v>13.24</v>
      </c>
      <c r="F2817" s="83">
        <v>13.24</v>
      </c>
    </row>
    <row r="2818" spans="1:6" hidden="1" x14ac:dyDescent="0.25">
      <c r="A2818" t="s">
        <v>14</v>
      </c>
      <c r="B2818" s="83">
        <v>3919</v>
      </c>
      <c r="C2818" t="s">
        <v>2652</v>
      </c>
      <c r="D2818" s="83" t="s">
        <v>16</v>
      </c>
      <c r="E2818" s="83">
        <v>13.5</v>
      </c>
      <c r="F2818" s="83">
        <v>13.5</v>
      </c>
    </row>
    <row r="2819" spans="1:6" hidden="1" x14ac:dyDescent="0.25">
      <c r="A2819" t="s">
        <v>14</v>
      </c>
      <c r="B2819" s="83">
        <v>3927</v>
      </c>
      <c r="C2819" t="s">
        <v>2653</v>
      </c>
      <c r="D2819" s="83" t="s">
        <v>16</v>
      </c>
      <c r="E2819" s="83">
        <v>68.38</v>
      </c>
      <c r="F2819" s="83">
        <v>68.38</v>
      </c>
    </row>
    <row r="2820" spans="1:6" hidden="1" x14ac:dyDescent="0.25">
      <c r="A2820" t="s">
        <v>14</v>
      </c>
      <c r="B2820" s="83">
        <v>3928</v>
      </c>
      <c r="C2820" t="s">
        <v>2654</v>
      </c>
      <c r="D2820" s="83" t="s">
        <v>16</v>
      </c>
      <c r="E2820" s="83">
        <v>68.38</v>
      </c>
      <c r="F2820" s="83">
        <v>68.38</v>
      </c>
    </row>
    <row r="2821" spans="1:6" hidden="1" x14ac:dyDescent="0.25">
      <c r="A2821" t="s">
        <v>14</v>
      </c>
      <c r="B2821" s="83">
        <v>3926</v>
      </c>
      <c r="C2821" t="s">
        <v>2655</v>
      </c>
      <c r="D2821" s="83" t="s">
        <v>16</v>
      </c>
      <c r="E2821" s="83">
        <v>38.979999999999997</v>
      </c>
      <c r="F2821" s="83">
        <v>38.979999999999997</v>
      </c>
    </row>
    <row r="2822" spans="1:6" hidden="1" x14ac:dyDescent="0.25">
      <c r="A2822" t="s">
        <v>14</v>
      </c>
      <c r="B2822" s="83">
        <v>3935</v>
      </c>
      <c r="C2822" t="s">
        <v>2656</v>
      </c>
      <c r="D2822" s="83" t="s">
        <v>16</v>
      </c>
      <c r="E2822" s="83">
        <v>38.979999999999997</v>
      </c>
      <c r="F2822" s="83">
        <v>38.979999999999997</v>
      </c>
    </row>
    <row r="2823" spans="1:6" hidden="1" x14ac:dyDescent="0.25">
      <c r="A2823" t="s">
        <v>14</v>
      </c>
      <c r="B2823" s="83">
        <v>3925</v>
      </c>
      <c r="C2823" t="s">
        <v>2657</v>
      </c>
      <c r="D2823" s="83" t="s">
        <v>16</v>
      </c>
      <c r="E2823" s="83">
        <v>38.979999999999997</v>
      </c>
      <c r="F2823" s="83">
        <v>38.979999999999997</v>
      </c>
    </row>
    <row r="2824" spans="1:6" hidden="1" x14ac:dyDescent="0.25">
      <c r="A2824" t="s">
        <v>14</v>
      </c>
      <c r="B2824" s="83">
        <v>3929</v>
      </c>
      <c r="C2824" t="s">
        <v>2658</v>
      </c>
      <c r="D2824" s="83" t="s">
        <v>16</v>
      </c>
      <c r="E2824" s="83">
        <v>104.18</v>
      </c>
      <c r="F2824" s="83">
        <v>104.18</v>
      </c>
    </row>
    <row r="2825" spans="1:6" hidden="1" x14ac:dyDescent="0.25">
      <c r="A2825" t="s">
        <v>14</v>
      </c>
      <c r="B2825" s="83">
        <v>3931</v>
      </c>
      <c r="C2825" t="s">
        <v>2659</v>
      </c>
      <c r="D2825" s="83" t="s">
        <v>16</v>
      </c>
      <c r="E2825" s="83">
        <v>104.18</v>
      </c>
      <c r="F2825" s="83">
        <v>104.18</v>
      </c>
    </row>
    <row r="2826" spans="1:6" hidden="1" x14ac:dyDescent="0.25">
      <c r="A2826" t="s">
        <v>14</v>
      </c>
      <c r="B2826" s="83">
        <v>3930</v>
      </c>
      <c r="C2826" t="s">
        <v>2660</v>
      </c>
      <c r="D2826" s="83" t="s">
        <v>16</v>
      </c>
      <c r="E2826" s="83">
        <v>104.18</v>
      </c>
      <c r="F2826" s="83">
        <v>104.18</v>
      </c>
    </row>
    <row r="2827" spans="1:6" hidden="1" x14ac:dyDescent="0.25">
      <c r="A2827" t="s">
        <v>14</v>
      </c>
      <c r="B2827" s="83">
        <v>12406</v>
      </c>
      <c r="C2827" t="s">
        <v>2661</v>
      </c>
      <c r="D2827" s="83" t="s">
        <v>16</v>
      </c>
      <c r="E2827" s="83">
        <v>9.57</v>
      </c>
      <c r="F2827" s="83">
        <v>9.57</v>
      </c>
    </row>
    <row r="2828" spans="1:6" hidden="1" x14ac:dyDescent="0.25">
      <c r="A2828" t="s">
        <v>14</v>
      </c>
      <c r="B2828" s="83">
        <v>3932</v>
      </c>
      <c r="C2828" t="s">
        <v>2662</v>
      </c>
      <c r="D2828" s="83" t="s">
        <v>16</v>
      </c>
      <c r="E2828" s="83">
        <v>179.89</v>
      </c>
      <c r="F2828" s="83">
        <v>179.89</v>
      </c>
    </row>
    <row r="2829" spans="1:6" hidden="1" x14ac:dyDescent="0.25">
      <c r="A2829" t="s">
        <v>14</v>
      </c>
      <c r="B2829" s="83">
        <v>3933</v>
      </c>
      <c r="C2829" t="s">
        <v>2663</v>
      </c>
      <c r="D2829" s="83" t="s">
        <v>16</v>
      </c>
      <c r="E2829" s="83">
        <v>179.89</v>
      </c>
      <c r="F2829" s="83">
        <v>179.89</v>
      </c>
    </row>
    <row r="2830" spans="1:6" hidden="1" x14ac:dyDescent="0.25">
      <c r="A2830" t="s">
        <v>14</v>
      </c>
      <c r="B2830" s="83">
        <v>3934</v>
      </c>
      <c r="C2830" t="s">
        <v>2664</v>
      </c>
      <c r="D2830" s="83" t="s">
        <v>16</v>
      </c>
      <c r="E2830" s="83">
        <v>179.89</v>
      </c>
      <c r="F2830" s="83">
        <v>179.89</v>
      </c>
    </row>
    <row r="2831" spans="1:6" hidden="1" x14ac:dyDescent="0.25">
      <c r="A2831" t="s">
        <v>14</v>
      </c>
      <c r="B2831" s="83">
        <v>40355</v>
      </c>
      <c r="C2831" t="s">
        <v>2665</v>
      </c>
      <c r="D2831" s="83" t="s">
        <v>16</v>
      </c>
    </row>
    <row r="2832" spans="1:6" hidden="1" x14ac:dyDescent="0.25">
      <c r="A2832" t="s">
        <v>14</v>
      </c>
      <c r="B2832" s="83">
        <v>40364</v>
      </c>
      <c r="C2832" t="s">
        <v>2666</v>
      </c>
      <c r="D2832" s="83" t="s">
        <v>16</v>
      </c>
    </row>
    <row r="2833" spans="1:6" hidden="1" x14ac:dyDescent="0.25">
      <c r="A2833" t="s">
        <v>14</v>
      </c>
      <c r="B2833" s="83">
        <v>40361</v>
      </c>
      <c r="C2833" t="s">
        <v>2667</v>
      </c>
      <c r="D2833" s="83" t="s">
        <v>16</v>
      </c>
    </row>
    <row r="2834" spans="1:6" hidden="1" x14ac:dyDescent="0.25">
      <c r="A2834" t="s">
        <v>14</v>
      </c>
      <c r="B2834" s="83">
        <v>40358</v>
      </c>
      <c r="C2834" t="s">
        <v>2668</v>
      </c>
      <c r="D2834" s="83" t="s">
        <v>16</v>
      </c>
    </row>
    <row r="2835" spans="1:6" hidden="1" x14ac:dyDescent="0.25">
      <c r="A2835" t="s">
        <v>14</v>
      </c>
      <c r="B2835" s="83">
        <v>40370</v>
      </c>
      <c r="C2835" t="s">
        <v>2669</v>
      </c>
      <c r="D2835" s="83" t="s">
        <v>16</v>
      </c>
    </row>
    <row r="2836" spans="1:6" hidden="1" x14ac:dyDescent="0.25">
      <c r="A2836" t="s">
        <v>14</v>
      </c>
      <c r="B2836" s="83">
        <v>40367</v>
      </c>
      <c r="C2836" t="s">
        <v>2670</v>
      </c>
      <c r="D2836" s="83" t="s">
        <v>16</v>
      </c>
    </row>
    <row r="2837" spans="1:6" hidden="1" x14ac:dyDescent="0.25">
      <c r="A2837" t="s">
        <v>14</v>
      </c>
      <c r="B2837" s="83">
        <v>40373</v>
      </c>
      <c r="C2837" t="s">
        <v>2671</v>
      </c>
      <c r="D2837" s="83" t="s">
        <v>16</v>
      </c>
    </row>
    <row r="2838" spans="1:6" hidden="1" x14ac:dyDescent="0.25">
      <c r="A2838" t="s">
        <v>14</v>
      </c>
      <c r="B2838" s="83">
        <v>3907</v>
      </c>
      <c r="C2838" t="s">
        <v>2672</v>
      </c>
      <c r="D2838" s="83" t="s">
        <v>16</v>
      </c>
      <c r="E2838" s="83">
        <v>5.49</v>
      </c>
      <c r="F2838" s="83">
        <v>5.49</v>
      </c>
    </row>
    <row r="2839" spans="1:6" hidden="1" x14ac:dyDescent="0.25">
      <c r="A2839" t="s">
        <v>14</v>
      </c>
      <c r="B2839" s="83">
        <v>3889</v>
      </c>
      <c r="C2839" t="s">
        <v>2673</v>
      </c>
      <c r="D2839" s="83" t="s">
        <v>16</v>
      </c>
      <c r="E2839" s="83">
        <v>3.91</v>
      </c>
      <c r="F2839" s="83">
        <v>3.91</v>
      </c>
    </row>
    <row r="2840" spans="1:6" hidden="1" x14ac:dyDescent="0.25">
      <c r="A2840" t="s">
        <v>14</v>
      </c>
      <c r="B2840" s="83">
        <v>3868</v>
      </c>
      <c r="C2840" t="s">
        <v>2674</v>
      </c>
      <c r="D2840" s="83" t="s">
        <v>16</v>
      </c>
      <c r="E2840" s="83">
        <v>1.43</v>
      </c>
      <c r="F2840" s="83">
        <v>1.43</v>
      </c>
    </row>
    <row r="2841" spans="1:6" hidden="1" x14ac:dyDescent="0.25">
      <c r="A2841" t="s">
        <v>14</v>
      </c>
      <c r="B2841" s="83">
        <v>3869</v>
      </c>
      <c r="C2841" t="s">
        <v>2675</v>
      </c>
      <c r="D2841" s="83" t="s">
        <v>16</v>
      </c>
      <c r="E2841" s="83">
        <v>3.18</v>
      </c>
      <c r="F2841" s="83">
        <v>3.18</v>
      </c>
    </row>
    <row r="2842" spans="1:6" hidden="1" x14ac:dyDescent="0.25">
      <c r="A2842" t="s">
        <v>14</v>
      </c>
      <c r="B2842" s="83">
        <v>3872</v>
      </c>
      <c r="C2842" t="s">
        <v>2676</v>
      </c>
      <c r="D2842" s="83" t="s">
        <v>16</v>
      </c>
      <c r="E2842" s="83">
        <v>5.42</v>
      </c>
      <c r="F2842" s="83">
        <v>5.42</v>
      </c>
    </row>
    <row r="2843" spans="1:6" hidden="1" x14ac:dyDescent="0.25">
      <c r="A2843" t="s">
        <v>14</v>
      </c>
      <c r="B2843" s="83">
        <v>3850</v>
      </c>
      <c r="C2843" t="s">
        <v>2677</v>
      </c>
      <c r="D2843" s="83" t="s">
        <v>16</v>
      </c>
      <c r="E2843" s="83">
        <v>12.51</v>
      </c>
      <c r="F2843" s="83">
        <v>12.51</v>
      </c>
    </row>
    <row r="2844" spans="1:6" hidden="1" x14ac:dyDescent="0.25">
      <c r="A2844" t="s">
        <v>14</v>
      </c>
      <c r="B2844" s="83">
        <v>38023</v>
      </c>
      <c r="C2844" t="s">
        <v>2678</v>
      </c>
      <c r="D2844" s="83" t="s">
        <v>16</v>
      </c>
      <c r="E2844" s="83">
        <v>6.37</v>
      </c>
      <c r="F2844" s="83">
        <v>6.37</v>
      </c>
    </row>
    <row r="2845" spans="1:6" hidden="1" x14ac:dyDescent="0.25">
      <c r="A2845" t="s">
        <v>14</v>
      </c>
      <c r="B2845" s="83">
        <v>37986</v>
      </c>
      <c r="C2845" t="s">
        <v>2679</v>
      </c>
      <c r="D2845" s="83" t="s">
        <v>16</v>
      </c>
      <c r="E2845" s="83">
        <v>2.6</v>
      </c>
      <c r="F2845" s="83">
        <v>2.6</v>
      </c>
    </row>
    <row r="2846" spans="1:6" hidden="1" x14ac:dyDescent="0.25">
      <c r="A2846" t="s">
        <v>14</v>
      </c>
      <c r="B2846" s="83">
        <v>21120</v>
      </c>
      <c r="C2846" t="s">
        <v>2680</v>
      </c>
      <c r="D2846" s="83" t="s">
        <v>16</v>
      </c>
      <c r="E2846" s="83">
        <v>13.28</v>
      </c>
      <c r="F2846" s="83">
        <v>13.28</v>
      </c>
    </row>
    <row r="2847" spans="1:6" hidden="1" x14ac:dyDescent="0.25">
      <c r="A2847" t="s">
        <v>14</v>
      </c>
      <c r="B2847" s="83">
        <v>39318</v>
      </c>
      <c r="C2847" t="s">
        <v>2681</v>
      </c>
      <c r="D2847" s="83" t="s">
        <v>16</v>
      </c>
      <c r="E2847" s="83">
        <v>12.35</v>
      </c>
      <c r="F2847" s="83">
        <v>12.35</v>
      </c>
    </row>
    <row r="2848" spans="1:6" hidden="1" x14ac:dyDescent="0.25">
      <c r="A2848" t="s">
        <v>14</v>
      </c>
      <c r="B2848" s="83">
        <v>37987</v>
      </c>
      <c r="C2848" t="s">
        <v>2682</v>
      </c>
      <c r="D2848" s="83" t="s">
        <v>16</v>
      </c>
      <c r="E2848" s="83">
        <v>129.88</v>
      </c>
      <c r="F2848" s="83">
        <v>129.88</v>
      </c>
    </row>
    <row r="2849" spans="1:6" hidden="1" x14ac:dyDescent="0.25">
      <c r="A2849" t="s">
        <v>14</v>
      </c>
      <c r="B2849" s="83">
        <v>37988</v>
      </c>
      <c r="C2849" t="s">
        <v>2683</v>
      </c>
      <c r="D2849" s="83" t="s">
        <v>16</v>
      </c>
      <c r="E2849" s="83">
        <v>206.38</v>
      </c>
      <c r="F2849" s="83">
        <v>206.38</v>
      </c>
    </row>
    <row r="2850" spans="1:6" hidden="1" x14ac:dyDescent="0.25">
      <c r="A2850" t="s">
        <v>14</v>
      </c>
      <c r="B2850" s="83">
        <v>40366</v>
      </c>
      <c r="C2850" t="s">
        <v>2684</v>
      </c>
      <c r="D2850" s="83" t="s">
        <v>16</v>
      </c>
    </row>
    <row r="2851" spans="1:6" hidden="1" x14ac:dyDescent="0.25">
      <c r="A2851" t="s">
        <v>14</v>
      </c>
      <c r="B2851" s="83">
        <v>40363</v>
      </c>
      <c r="C2851" t="s">
        <v>2685</v>
      </c>
      <c r="D2851" s="83" t="s">
        <v>16</v>
      </c>
    </row>
    <row r="2852" spans="1:6" hidden="1" x14ac:dyDescent="0.25">
      <c r="A2852" t="s">
        <v>14</v>
      </c>
      <c r="B2852" s="83">
        <v>40360</v>
      </c>
      <c r="C2852" t="s">
        <v>2686</v>
      </c>
      <c r="D2852" s="83" t="s">
        <v>16</v>
      </c>
    </row>
    <row r="2853" spans="1:6" hidden="1" x14ac:dyDescent="0.25">
      <c r="A2853" t="s">
        <v>14</v>
      </c>
      <c r="B2853" s="83">
        <v>40354</v>
      </c>
      <c r="C2853" t="s">
        <v>2687</v>
      </c>
      <c r="D2853" s="83" t="s">
        <v>16</v>
      </c>
    </row>
    <row r="2854" spans="1:6" hidden="1" x14ac:dyDescent="0.25">
      <c r="A2854" t="s">
        <v>14</v>
      </c>
      <c r="B2854" s="83">
        <v>40372</v>
      </c>
      <c r="C2854" t="s">
        <v>2688</v>
      </c>
      <c r="D2854" s="83" t="s">
        <v>16</v>
      </c>
    </row>
    <row r="2855" spans="1:6" hidden="1" x14ac:dyDescent="0.25">
      <c r="A2855" t="s">
        <v>14</v>
      </c>
      <c r="B2855" s="83">
        <v>40369</v>
      </c>
      <c r="C2855" t="s">
        <v>2689</v>
      </c>
      <c r="D2855" s="83" t="s">
        <v>16</v>
      </c>
    </row>
    <row r="2856" spans="1:6" hidden="1" x14ac:dyDescent="0.25">
      <c r="A2856" t="s">
        <v>14</v>
      </c>
      <c r="B2856" s="83">
        <v>40375</v>
      </c>
      <c r="C2856" t="s">
        <v>2690</v>
      </c>
      <c r="D2856" s="83" t="s">
        <v>16</v>
      </c>
    </row>
    <row r="2857" spans="1:6" hidden="1" x14ac:dyDescent="0.25">
      <c r="A2857" t="s">
        <v>14</v>
      </c>
      <c r="B2857" s="83">
        <v>40357</v>
      </c>
      <c r="C2857" t="s">
        <v>2691</v>
      </c>
      <c r="D2857" s="83" t="s">
        <v>16</v>
      </c>
    </row>
    <row r="2858" spans="1:6" hidden="1" x14ac:dyDescent="0.25">
      <c r="A2858" t="s">
        <v>14</v>
      </c>
      <c r="B2858" s="83">
        <v>1893</v>
      </c>
      <c r="C2858" t="s">
        <v>2692</v>
      </c>
      <c r="D2858" s="83" t="s">
        <v>16</v>
      </c>
      <c r="E2858" s="83">
        <v>4.33</v>
      </c>
      <c r="F2858" s="83">
        <v>4.33</v>
      </c>
    </row>
    <row r="2859" spans="1:6" hidden="1" x14ac:dyDescent="0.25">
      <c r="A2859" t="s">
        <v>14</v>
      </c>
      <c r="B2859" s="83">
        <v>1902</v>
      </c>
      <c r="C2859" t="s">
        <v>2693</v>
      </c>
      <c r="D2859" s="83" t="s">
        <v>16</v>
      </c>
      <c r="E2859" s="83">
        <v>3.15</v>
      </c>
      <c r="F2859" s="83">
        <v>3.15</v>
      </c>
    </row>
    <row r="2860" spans="1:6" hidden="1" x14ac:dyDescent="0.25">
      <c r="A2860" t="s">
        <v>14</v>
      </c>
      <c r="B2860" s="83">
        <v>1892</v>
      </c>
      <c r="C2860" t="s">
        <v>2694</v>
      </c>
      <c r="D2860" s="83" t="s">
        <v>16</v>
      </c>
      <c r="E2860" s="83">
        <v>2.0299999999999998</v>
      </c>
      <c r="F2860" s="83">
        <v>2.0299999999999998</v>
      </c>
    </row>
    <row r="2861" spans="1:6" hidden="1" x14ac:dyDescent="0.25">
      <c r="A2861" t="s">
        <v>14</v>
      </c>
      <c r="B2861" s="83">
        <v>1901</v>
      </c>
      <c r="C2861" t="s">
        <v>2695</v>
      </c>
      <c r="D2861" s="83" t="s">
        <v>16</v>
      </c>
      <c r="E2861" s="83">
        <v>0.98</v>
      </c>
      <c r="F2861" s="83">
        <v>0.98</v>
      </c>
    </row>
    <row r="2862" spans="1:6" hidden="1" x14ac:dyDescent="0.25">
      <c r="A2862" t="s">
        <v>14</v>
      </c>
      <c r="B2862" s="83">
        <v>1907</v>
      </c>
      <c r="C2862" t="s">
        <v>2696</v>
      </c>
      <c r="D2862" s="83" t="s">
        <v>16</v>
      </c>
      <c r="E2862" s="83">
        <v>13.94</v>
      </c>
      <c r="F2862" s="83">
        <v>13.94</v>
      </c>
    </row>
    <row r="2863" spans="1:6" hidden="1" x14ac:dyDescent="0.25">
      <c r="A2863" t="s">
        <v>14</v>
      </c>
      <c r="B2863" s="83">
        <v>1894</v>
      </c>
      <c r="C2863" t="s">
        <v>2697</v>
      </c>
      <c r="D2863" s="83" t="s">
        <v>16</v>
      </c>
      <c r="E2863" s="83">
        <v>6.27</v>
      </c>
      <c r="F2863" s="83">
        <v>6.27</v>
      </c>
    </row>
    <row r="2864" spans="1:6" hidden="1" x14ac:dyDescent="0.25">
      <c r="A2864" t="s">
        <v>14</v>
      </c>
      <c r="B2864" s="83">
        <v>1896</v>
      </c>
      <c r="C2864" t="s">
        <v>2698</v>
      </c>
      <c r="D2864" s="83" t="s">
        <v>16</v>
      </c>
      <c r="E2864" s="83">
        <v>18.72</v>
      </c>
      <c r="F2864" s="83">
        <v>18.72</v>
      </c>
    </row>
    <row r="2865" spans="1:6" hidden="1" x14ac:dyDescent="0.25">
      <c r="A2865" t="s">
        <v>14</v>
      </c>
      <c r="B2865" s="83">
        <v>1891</v>
      </c>
      <c r="C2865" t="s">
        <v>2699</v>
      </c>
      <c r="D2865" s="83" t="s">
        <v>16</v>
      </c>
      <c r="E2865" s="83">
        <v>1.45</v>
      </c>
      <c r="F2865" s="83">
        <v>1.45</v>
      </c>
    </row>
    <row r="2866" spans="1:6" hidden="1" x14ac:dyDescent="0.25">
      <c r="A2866" t="s">
        <v>14</v>
      </c>
      <c r="B2866" s="83">
        <v>1895</v>
      </c>
      <c r="C2866" t="s">
        <v>2700</v>
      </c>
      <c r="D2866" s="83" t="s">
        <v>16</v>
      </c>
      <c r="E2866" s="83">
        <v>32.9</v>
      </c>
      <c r="F2866" s="83">
        <v>32.9</v>
      </c>
    </row>
    <row r="2867" spans="1:6" hidden="1" x14ac:dyDescent="0.25">
      <c r="A2867" t="s">
        <v>14</v>
      </c>
      <c r="B2867" s="83">
        <v>2641</v>
      </c>
      <c r="C2867" t="s">
        <v>2701</v>
      </c>
      <c r="D2867" s="83" t="s">
        <v>16</v>
      </c>
      <c r="E2867" s="83">
        <v>34.020000000000003</v>
      </c>
      <c r="F2867" s="83">
        <v>34.020000000000003</v>
      </c>
    </row>
    <row r="2868" spans="1:6" hidden="1" x14ac:dyDescent="0.25">
      <c r="A2868" t="s">
        <v>14</v>
      </c>
      <c r="B2868" s="83">
        <v>2636</v>
      </c>
      <c r="C2868" t="s">
        <v>2702</v>
      </c>
      <c r="D2868" s="83" t="s">
        <v>16</v>
      </c>
      <c r="E2868" s="83">
        <v>2.19</v>
      </c>
      <c r="F2868" s="83">
        <v>2.19</v>
      </c>
    </row>
    <row r="2869" spans="1:6" hidden="1" x14ac:dyDescent="0.25">
      <c r="A2869" t="s">
        <v>14</v>
      </c>
      <c r="B2869" s="83">
        <v>2637</v>
      </c>
      <c r="C2869" t="s">
        <v>2703</v>
      </c>
      <c r="D2869" s="83" t="s">
        <v>16</v>
      </c>
      <c r="E2869" s="83">
        <v>2.33</v>
      </c>
      <c r="F2869" s="83">
        <v>2.33</v>
      </c>
    </row>
    <row r="2870" spans="1:6" hidden="1" x14ac:dyDescent="0.25">
      <c r="A2870" t="s">
        <v>14</v>
      </c>
      <c r="B2870" s="83">
        <v>2638</v>
      </c>
      <c r="C2870" t="s">
        <v>2704</v>
      </c>
      <c r="D2870" s="83" t="s">
        <v>16</v>
      </c>
      <c r="E2870" s="83">
        <v>2.71</v>
      </c>
      <c r="F2870" s="83">
        <v>2.71</v>
      </c>
    </row>
    <row r="2871" spans="1:6" hidden="1" x14ac:dyDescent="0.25">
      <c r="A2871" t="s">
        <v>14</v>
      </c>
      <c r="B2871" s="83">
        <v>2639</v>
      </c>
      <c r="C2871" t="s">
        <v>2705</v>
      </c>
      <c r="D2871" s="83" t="s">
        <v>16</v>
      </c>
      <c r="E2871" s="83">
        <v>4.8099999999999996</v>
      </c>
      <c r="F2871" s="83">
        <v>4.8099999999999996</v>
      </c>
    </row>
    <row r="2872" spans="1:6" hidden="1" x14ac:dyDescent="0.25">
      <c r="A2872" t="s">
        <v>14</v>
      </c>
      <c r="B2872" s="83">
        <v>2644</v>
      </c>
      <c r="C2872" t="s">
        <v>2706</v>
      </c>
      <c r="D2872" s="83" t="s">
        <v>16</v>
      </c>
      <c r="E2872" s="83">
        <v>6.96</v>
      </c>
      <c r="F2872" s="83">
        <v>6.96</v>
      </c>
    </row>
    <row r="2873" spans="1:6" hidden="1" x14ac:dyDescent="0.25">
      <c r="A2873" t="s">
        <v>14</v>
      </c>
      <c r="B2873" s="83">
        <v>2640</v>
      </c>
      <c r="C2873" t="s">
        <v>2707</v>
      </c>
      <c r="D2873" s="83" t="s">
        <v>16</v>
      </c>
      <c r="E2873" s="83">
        <v>14.16</v>
      </c>
      <c r="F2873" s="83">
        <v>14.16</v>
      </c>
    </row>
    <row r="2874" spans="1:6" hidden="1" x14ac:dyDescent="0.25">
      <c r="A2874" t="s">
        <v>14</v>
      </c>
      <c r="B2874" s="83">
        <v>2642</v>
      </c>
      <c r="C2874" t="s">
        <v>2708</v>
      </c>
      <c r="D2874" s="83" t="s">
        <v>16</v>
      </c>
      <c r="E2874" s="83">
        <v>21.56</v>
      </c>
      <c r="F2874" s="83">
        <v>21.56</v>
      </c>
    </row>
    <row r="2875" spans="1:6" hidden="1" x14ac:dyDescent="0.25">
      <c r="A2875" t="s">
        <v>14</v>
      </c>
      <c r="B2875" s="83">
        <v>2643</v>
      </c>
      <c r="C2875" t="s">
        <v>2709</v>
      </c>
      <c r="D2875" s="83" t="s">
        <v>16</v>
      </c>
      <c r="E2875" s="83">
        <v>9.6999999999999993</v>
      </c>
      <c r="F2875" s="83">
        <v>9.6999999999999993</v>
      </c>
    </row>
    <row r="2876" spans="1:6" hidden="1" x14ac:dyDescent="0.25">
      <c r="A2876" t="s">
        <v>14</v>
      </c>
      <c r="B2876" s="83">
        <v>44281</v>
      </c>
      <c r="C2876" t="s">
        <v>2710</v>
      </c>
      <c r="D2876" s="83" t="s">
        <v>16</v>
      </c>
      <c r="E2876" s="83">
        <v>269.93</v>
      </c>
      <c r="F2876" s="83">
        <v>269.93</v>
      </c>
    </row>
    <row r="2877" spans="1:6" hidden="1" x14ac:dyDescent="0.25">
      <c r="A2877" t="s">
        <v>14</v>
      </c>
      <c r="B2877" s="83">
        <v>39855</v>
      </c>
      <c r="C2877" t="s">
        <v>2711</v>
      </c>
      <c r="D2877" s="83" t="s">
        <v>16</v>
      </c>
    </row>
    <row r="2878" spans="1:6" hidden="1" x14ac:dyDescent="0.25">
      <c r="A2878" t="s">
        <v>14</v>
      </c>
      <c r="B2878" s="83">
        <v>39856</v>
      </c>
      <c r="C2878" t="s">
        <v>2712</v>
      </c>
      <c r="D2878" s="83" t="s">
        <v>16</v>
      </c>
    </row>
    <row r="2879" spans="1:6" hidden="1" x14ac:dyDescent="0.25">
      <c r="A2879" t="s">
        <v>14</v>
      </c>
      <c r="B2879" s="83">
        <v>39857</v>
      </c>
      <c r="C2879" t="s">
        <v>2713</v>
      </c>
      <c r="D2879" s="83" t="s">
        <v>16</v>
      </c>
    </row>
    <row r="2880" spans="1:6" hidden="1" x14ac:dyDescent="0.25">
      <c r="A2880" t="s">
        <v>14</v>
      </c>
      <c r="B2880" s="83">
        <v>39858</v>
      </c>
      <c r="C2880" t="s">
        <v>2714</v>
      </c>
      <c r="D2880" s="83" t="s">
        <v>16</v>
      </c>
    </row>
    <row r="2881" spans="1:6" hidden="1" x14ac:dyDescent="0.25">
      <c r="A2881" t="s">
        <v>14</v>
      </c>
      <c r="B2881" s="83">
        <v>39859</v>
      </c>
      <c r="C2881" t="s">
        <v>2715</v>
      </c>
      <c r="D2881" s="83" t="s">
        <v>16</v>
      </c>
    </row>
    <row r="2882" spans="1:6" hidden="1" x14ac:dyDescent="0.25">
      <c r="A2882" t="s">
        <v>14</v>
      </c>
      <c r="B2882" s="83">
        <v>39860</v>
      </c>
      <c r="C2882" t="s">
        <v>2716</v>
      </c>
      <c r="D2882" s="83" t="s">
        <v>16</v>
      </c>
    </row>
    <row r="2883" spans="1:6" hidden="1" x14ac:dyDescent="0.25">
      <c r="A2883" t="s">
        <v>14</v>
      </c>
      <c r="B2883" s="83">
        <v>39861</v>
      </c>
      <c r="C2883" t="s">
        <v>2717</v>
      </c>
      <c r="D2883" s="83" t="s">
        <v>16</v>
      </c>
    </row>
    <row r="2884" spans="1:6" hidden="1" x14ac:dyDescent="0.25">
      <c r="A2884" t="s">
        <v>14</v>
      </c>
      <c r="B2884" s="83">
        <v>3867</v>
      </c>
      <c r="C2884" t="s">
        <v>2718</v>
      </c>
      <c r="D2884" s="83" t="s">
        <v>16</v>
      </c>
      <c r="E2884" s="83">
        <v>76.2</v>
      </c>
      <c r="F2884" s="83">
        <v>76.2</v>
      </c>
    </row>
    <row r="2885" spans="1:6" hidden="1" x14ac:dyDescent="0.25">
      <c r="A2885" t="s">
        <v>14</v>
      </c>
      <c r="B2885" s="83">
        <v>3861</v>
      </c>
      <c r="C2885" t="s">
        <v>2719</v>
      </c>
      <c r="D2885" s="83" t="s">
        <v>16</v>
      </c>
      <c r="E2885" s="83">
        <v>0.79</v>
      </c>
      <c r="F2885" s="83">
        <v>0.79</v>
      </c>
    </row>
    <row r="2886" spans="1:6" hidden="1" x14ac:dyDescent="0.25">
      <c r="A2886" t="s">
        <v>14</v>
      </c>
      <c r="B2886" s="83">
        <v>3904</v>
      </c>
      <c r="C2886" t="s">
        <v>2720</v>
      </c>
      <c r="D2886" s="83" t="s">
        <v>16</v>
      </c>
      <c r="E2886" s="83">
        <v>0.84</v>
      </c>
      <c r="F2886" s="83">
        <v>0.84</v>
      </c>
    </row>
    <row r="2887" spans="1:6" hidden="1" x14ac:dyDescent="0.25">
      <c r="A2887" t="s">
        <v>14</v>
      </c>
      <c r="B2887" s="83">
        <v>3903</v>
      </c>
      <c r="C2887" t="s">
        <v>2721</v>
      </c>
      <c r="D2887" s="83" t="s">
        <v>16</v>
      </c>
      <c r="E2887" s="83">
        <v>2.04</v>
      </c>
      <c r="F2887" s="83">
        <v>2.04</v>
      </c>
    </row>
    <row r="2888" spans="1:6" hidden="1" x14ac:dyDescent="0.25">
      <c r="A2888" t="s">
        <v>14</v>
      </c>
      <c r="B2888" s="83">
        <v>3862</v>
      </c>
      <c r="C2888" t="s">
        <v>2722</v>
      </c>
      <c r="D2888" s="83" t="s">
        <v>16</v>
      </c>
      <c r="E2888" s="83">
        <v>4.3499999999999996</v>
      </c>
      <c r="F2888" s="83">
        <v>4.3499999999999996</v>
      </c>
    </row>
    <row r="2889" spans="1:6" hidden="1" x14ac:dyDescent="0.25">
      <c r="A2889" t="s">
        <v>14</v>
      </c>
      <c r="B2889" s="83">
        <v>3863</v>
      </c>
      <c r="C2889" t="s">
        <v>2723</v>
      </c>
      <c r="D2889" s="83" t="s">
        <v>16</v>
      </c>
      <c r="E2889" s="83">
        <v>4.46</v>
      </c>
      <c r="F2889" s="83">
        <v>4.46</v>
      </c>
    </row>
    <row r="2890" spans="1:6" hidden="1" x14ac:dyDescent="0.25">
      <c r="A2890" t="s">
        <v>14</v>
      </c>
      <c r="B2890" s="83">
        <v>3864</v>
      </c>
      <c r="C2890" t="s">
        <v>2724</v>
      </c>
      <c r="D2890" s="83" t="s">
        <v>16</v>
      </c>
      <c r="E2890" s="83">
        <v>13.67</v>
      </c>
      <c r="F2890" s="83">
        <v>13.67</v>
      </c>
    </row>
    <row r="2891" spans="1:6" hidden="1" x14ac:dyDescent="0.25">
      <c r="A2891" t="s">
        <v>14</v>
      </c>
      <c r="B2891" s="83">
        <v>3865</v>
      </c>
      <c r="C2891" t="s">
        <v>2725</v>
      </c>
      <c r="D2891" s="83" t="s">
        <v>16</v>
      </c>
      <c r="E2891" s="83">
        <v>19.989999999999998</v>
      </c>
      <c r="F2891" s="83">
        <v>19.989999999999998</v>
      </c>
    </row>
    <row r="2892" spans="1:6" hidden="1" x14ac:dyDescent="0.25">
      <c r="A2892" t="s">
        <v>14</v>
      </c>
      <c r="B2892" s="83">
        <v>3866</v>
      </c>
      <c r="C2892" t="s">
        <v>2726</v>
      </c>
      <c r="D2892" s="83" t="s">
        <v>16</v>
      </c>
      <c r="E2892" s="83">
        <v>44.88</v>
      </c>
      <c r="F2892" s="83">
        <v>44.88</v>
      </c>
    </row>
    <row r="2893" spans="1:6" hidden="1" x14ac:dyDescent="0.25">
      <c r="A2893" t="s">
        <v>14</v>
      </c>
      <c r="B2893" s="83">
        <v>3878</v>
      </c>
      <c r="C2893" t="s">
        <v>2727</v>
      </c>
      <c r="D2893" s="83" t="s">
        <v>16</v>
      </c>
      <c r="E2893" s="83">
        <v>12.24</v>
      </c>
      <c r="F2893" s="83">
        <v>12.24</v>
      </c>
    </row>
    <row r="2894" spans="1:6" hidden="1" x14ac:dyDescent="0.25">
      <c r="A2894" t="s">
        <v>14</v>
      </c>
      <c r="B2894" s="83">
        <v>3876</v>
      </c>
      <c r="C2894" t="s">
        <v>2728</v>
      </c>
      <c r="D2894" s="83" t="s">
        <v>16</v>
      </c>
      <c r="E2894" s="83">
        <v>4.87</v>
      </c>
      <c r="F2894" s="83">
        <v>4.87</v>
      </c>
    </row>
    <row r="2895" spans="1:6" hidden="1" x14ac:dyDescent="0.25">
      <c r="A2895" t="s">
        <v>14</v>
      </c>
      <c r="B2895" s="83">
        <v>3883</v>
      </c>
      <c r="C2895" t="s">
        <v>2729</v>
      </c>
      <c r="D2895" s="83" t="s">
        <v>16</v>
      </c>
      <c r="E2895" s="83">
        <v>1.56</v>
      </c>
      <c r="F2895" s="83">
        <v>1.56</v>
      </c>
    </row>
    <row r="2896" spans="1:6" hidden="1" x14ac:dyDescent="0.25">
      <c r="A2896" t="s">
        <v>14</v>
      </c>
      <c r="B2896" s="83">
        <v>3884</v>
      </c>
      <c r="C2896" t="s">
        <v>2730</v>
      </c>
      <c r="D2896" s="83" t="s">
        <v>16</v>
      </c>
      <c r="E2896" s="83">
        <v>2.48</v>
      </c>
      <c r="F2896" s="83">
        <v>2.48</v>
      </c>
    </row>
    <row r="2897" spans="1:6" hidden="1" x14ac:dyDescent="0.25">
      <c r="A2897" t="s">
        <v>14</v>
      </c>
      <c r="B2897" s="83">
        <v>12892</v>
      </c>
      <c r="C2897" t="s">
        <v>2731</v>
      </c>
      <c r="D2897" s="83" t="s">
        <v>430</v>
      </c>
      <c r="E2897" s="83">
        <v>11.15</v>
      </c>
      <c r="F2897" s="83">
        <v>11.15</v>
      </c>
    </row>
    <row r="2898" spans="1:6" hidden="1" x14ac:dyDescent="0.25">
      <c r="A2898" t="s">
        <v>14</v>
      </c>
      <c r="B2898" s="83">
        <v>38447</v>
      </c>
      <c r="C2898" t="s">
        <v>2732</v>
      </c>
      <c r="D2898" s="83" t="s">
        <v>16</v>
      </c>
    </row>
    <row r="2899" spans="1:6" hidden="1" x14ac:dyDescent="0.25">
      <c r="A2899" t="s">
        <v>14</v>
      </c>
      <c r="B2899" s="83">
        <v>36320</v>
      </c>
      <c r="C2899" t="s">
        <v>2733</v>
      </c>
      <c r="D2899" s="83" t="s">
        <v>16</v>
      </c>
    </row>
    <row r="2900" spans="1:6" hidden="1" x14ac:dyDescent="0.25">
      <c r="A2900" t="s">
        <v>14</v>
      </c>
      <c r="B2900" s="83">
        <v>36324</v>
      </c>
      <c r="C2900" t="s">
        <v>2734</v>
      </c>
      <c r="D2900" s="83" t="s">
        <v>16</v>
      </c>
    </row>
    <row r="2901" spans="1:6" hidden="1" x14ac:dyDescent="0.25">
      <c r="A2901" t="s">
        <v>14</v>
      </c>
      <c r="B2901" s="83">
        <v>38441</v>
      </c>
      <c r="C2901" t="s">
        <v>2735</v>
      </c>
      <c r="D2901" s="83" t="s">
        <v>16</v>
      </c>
    </row>
    <row r="2902" spans="1:6" hidden="1" x14ac:dyDescent="0.25">
      <c r="A2902" t="s">
        <v>14</v>
      </c>
      <c r="B2902" s="83">
        <v>38442</v>
      </c>
      <c r="C2902" t="s">
        <v>2736</v>
      </c>
      <c r="D2902" s="83" t="s">
        <v>16</v>
      </c>
    </row>
    <row r="2903" spans="1:6" hidden="1" x14ac:dyDescent="0.25">
      <c r="A2903" t="s">
        <v>14</v>
      </c>
      <c r="B2903" s="83">
        <v>38443</v>
      </c>
      <c r="C2903" t="s">
        <v>2737</v>
      </c>
      <c r="D2903" s="83" t="s">
        <v>16</v>
      </c>
    </row>
    <row r="2904" spans="1:6" hidden="1" x14ac:dyDescent="0.25">
      <c r="A2904" t="s">
        <v>14</v>
      </c>
      <c r="B2904" s="83">
        <v>38444</v>
      </c>
      <c r="C2904" t="s">
        <v>2738</v>
      </c>
      <c r="D2904" s="83" t="s">
        <v>16</v>
      </c>
    </row>
    <row r="2905" spans="1:6" hidden="1" x14ac:dyDescent="0.25">
      <c r="A2905" t="s">
        <v>14</v>
      </c>
      <c r="B2905" s="83">
        <v>38445</v>
      </c>
      <c r="C2905" t="s">
        <v>2739</v>
      </c>
      <c r="D2905" s="83" t="s">
        <v>16</v>
      </c>
    </row>
    <row r="2906" spans="1:6" hidden="1" x14ac:dyDescent="0.25">
      <c r="A2906" t="s">
        <v>14</v>
      </c>
      <c r="B2906" s="83">
        <v>38446</v>
      </c>
      <c r="C2906" t="s">
        <v>2740</v>
      </c>
      <c r="D2906" s="83" t="s">
        <v>16</v>
      </c>
    </row>
    <row r="2907" spans="1:6" hidden="1" x14ac:dyDescent="0.25">
      <c r="A2907" t="s">
        <v>14</v>
      </c>
      <c r="B2907" s="83">
        <v>3837</v>
      </c>
      <c r="C2907" t="s">
        <v>2741</v>
      </c>
      <c r="D2907" s="83" t="s">
        <v>16</v>
      </c>
      <c r="E2907" s="83">
        <v>54.03</v>
      </c>
      <c r="F2907" s="83">
        <v>54.03</v>
      </c>
    </row>
    <row r="2908" spans="1:6" hidden="1" x14ac:dyDescent="0.25">
      <c r="A2908" t="s">
        <v>14</v>
      </c>
      <c r="B2908" s="83">
        <v>3845</v>
      </c>
      <c r="C2908" t="s">
        <v>2742</v>
      </c>
      <c r="D2908" s="83" t="s">
        <v>16</v>
      </c>
      <c r="E2908" s="83">
        <v>19.739999999999998</v>
      </c>
      <c r="F2908" s="83">
        <v>19.739999999999998</v>
      </c>
    </row>
    <row r="2909" spans="1:6" hidden="1" x14ac:dyDescent="0.25">
      <c r="A2909" t="s">
        <v>14</v>
      </c>
      <c r="B2909" s="83">
        <v>11045</v>
      </c>
      <c r="C2909" t="s">
        <v>2743</v>
      </c>
      <c r="D2909" s="83" t="s">
        <v>16</v>
      </c>
      <c r="E2909" s="83">
        <v>38.07</v>
      </c>
      <c r="F2909" s="83">
        <v>38.07</v>
      </c>
    </row>
    <row r="2910" spans="1:6" hidden="1" x14ac:dyDescent="0.25">
      <c r="A2910" t="s">
        <v>14</v>
      </c>
      <c r="B2910" s="83">
        <v>20170</v>
      </c>
      <c r="C2910" t="s">
        <v>2744</v>
      </c>
      <c r="D2910" s="83" t="s">
        <v>16</v>
      </c>
      <c r="E2910" s="83">
        <v>14.25</v>
      </c>
      <c r="F2910" s="83">
        <v>14.25</v>
      </c>
    </row>
    <row r="2911" spans="1:6" hidden="1" x14ac:dyDescent="0.25">
      <c r="A2911" t="s">
        <v>14</v>
      </c>
      <c r="B2911" s="83">
        <v>20171</v>
      </c>
      <c r="C2911" t="s">
        <v>2745</v>
      </c>
      <c r="D2911" s="83" t="s">
        <v>16</v>
      </c>
      <c r="E2911" s="83">
        <v>41.1</v>
      </c>
      <c r="F2911" s="83">
        <v>41.1</v>
      </c>
    </row>
    <row r="2912" spans="1:6" hidden="1" x14ac:dyDescent="0.25">
      <c r="A2912" t="s">
        <v>14</v>
      </c>
      <c r="B2912" s="83">
        <v>20167</v>
      </c>
      <c r="C2912" t="s">
        <v>2746</v>
      </c>
      <c r="D2912" s="83" t="s">
        <v>16</v>
      </c>
      <c r="E2912" s="83">
        <v>5.17</v>
      </c>
      <c r="F2912" s="83">
        <v>5.17</v>
      </c>
    </row>
    <row r="2913" spans="1:6" hidden="1" x14ac:dyDescent="0.25">
      <c r="A2913" t="s">
        <v>14</v>
      </c>
      <c r="B2913" s="83">
        <v>20168</v>
      </c>
      <c r="C2913" t="s">
        <v>2747</v>
      </c>
      <c r="D2913" s="83" t="s">
        <v>16</v>
      </c>
      <c r="E2913" s="83">
        <v>10.64</v>
      </c>
      <c r="F2913" s="83">
        <v>10.64</v>
      </c>
    </row>
    <row r="2914" spans="1:6" hidden="1" x14ac:dyDescent="0.25">
      <c r="A2914" t="s">
        <v>14</v>
      </c>
      <c r="B2914" s="83">
        <v>20169</v>
      </c>
      <c r="C2914" t="s">
        <v>2748</v>
      </c>
      <c r="D2914" s="83" t="s">
        <v>16</v>
      </c>
      <c r="E2914" s="83">
        <v>12.41</v>
      </c>
      <c r="F2914" s="83">
        <v>12.41</v>
      </c>
    </row>
    <row r="2915" spans="1:6" hidden="1" x14ac:dyDescent="0.25">
      <c r="A2915" t="s">
        <v>14</v>
      </c>
      <c r="B2915" s="83">
        <v>3899</v>
      </c>
      <c r="C2915" t="s">
        <v>2749</v>
      </c>
      <c r="D2915" s="83" t="s">
        <v>16</v>
      </c>
      <c r="E2915" s="83">
        <v>6.88</v>
      </c>
      <c r="F2915" s="83">
        <v>6.88</v>
      </c>
    </row>
    <row r="2916" spans="1:6" hidden="1" x14ac:dyDescent="0.25">
      <c r="A2916" t="s">
        <v>14</v>
      </c>
      <c r="B2916" s="83">
        <v>38676</v>
      </c>
      <c r="C2916" t="s">
        <v>2750</v>
      </c>
      <c r="D2916" s="83" t="s">
        <v>16</v>
      </c>
      <c r="E2916" s="83">
        <v>34.44</v>
      </c>
      <c r="F2916" s="83">
        <v>34.44</v>
      </c>
    </row>
    <row r="2917" spans="1:6" hidden="1" x14ac:dyDescent="0.25">
      <c r="A2917" t="s">
        <v>14</v>
      </c>
      <c r="B2917" s="83">
        <v>3897</v>
      </c>
      <c r="C2917" t="s">
        <v>2751</v>
      </c>
      <c r="D2917" s="83" t="s">
        <v>16</v>
      </c>
      <c r="E2917" s="83">
        <v>1.68</v>
      </c>
      <c r="F2917" s="83">
        <v>1.68</v>
      </c>
    </row>
    <row r="2918" spans="1:6" hidden="1" x14ac:dyDescent="0.25">
      <c r="A2918" t="s">
        <v>14</v>
      </c>
      <c r="B2918" s="83">
        <v>3875</v>
      </c>
      <c r="C2918" t="s">
        <v>2752</v>
      </c>
      <c r="D2918" s="83" t="s">
        <v>16</v>
      </c>
      <c r="E2918" s="83">
        <v>3.47</v>
      </c>
      <c r="F2918" s="83">
        <v>3.47</v>
      </c>
    </row>
    <row r="2919" spans="1:6" hidden="1" x14ac:dyDescent="0.25">
      <c r="A2919" t="s">
        <v>14</v>
      </c>
      <c r="B2919" s="83">
        <v>3898</v>
      </c>
      <c r="C2919" t="s">
        <v>2753</v>
      </c>
      <c r="D2919" s="83" t="s">
        <v>16</v>
      </c>
      <c r="E2919" s="83">
        <v>7.04</v>
      </c>
      <c r="F2919" s="83">
        <v>7.04</v>
      </c>
    </row>
    <row r="2920" spans="1:6" hidden="1" x14ac:dyDescent="0.25">
      <c r="A2920" t="s">
        <v>14</v>
      </c>
      <c r="B2920" s="83">
        <v>3855</v>
      </c>
      <c r="C2920" t="s">
        <v>2754</v>
      </c>
      <c r="D2920" s="83" t="s">
        <v>16</v>
      </c>
      <c r="E2920" s="83">
        <v>5.28</v>
      </c>
      <c r="F2920" s="83">
        <v>5.28</v>
      </c>
    </row>
    <row r="2921" spans="1:6" hidden="1" x14ac:dyDescent="0.25">
      <c r="A2921" t="s">
        <v>14</v>
      </c>
      <c r="B2921" s="83">
        <v>3874</v>
      </c>
      <c r="C2921" t="s">
        <v>2755</v>
      </c>
      <c r="D2921" s="83" t="s">
        <v>16</v>
      </c>
      <c r="E2921" s="83">
        <v>6.12</v>
      </c>
      <c r="F2921" s="83">
        <v>6.12</v>
      </c>
    </row>
    <row r="2922" spans="1:6" hidden="1" x14ac:dyDescent="0.25">
      <c r="A2922" t="s">
        <v>14</v>
      </c>
      <c r="B2922" s="83">
        <v>3870</v>
      </c>
      <c r="C2922" t="s">
        <v>2756</v>
      </c>
      <c r="D2922" s="83" t="s">
        <v>16</v>
      </c>
      <c r="E2922" s="83">
        <v>6.72</v>
      </c>
      <c r="F2922" s="83">
        <v>6.72</v>
      </c>
    </row>
    <row r="2923" spans="1:6" hidden="1" x14ac:dyDescent="0.25">
      <c r="A2923" t="s">
        <v>14</v>
      </c>
      <c r="B2923" s="83">
        <v>38678</v>
      </c>
      <c r="C2923" t="s">
        <v>2757</v>
      </c>
      <c r="D2923" s="83" t="s">
        <v>16</v>
      </c>
      <c r="E2923" s="83">
        <v>17.78</v>
      </c>
      <c r="F2923" s="83">
        <v>17.78</v>
      </c>
    </row>
    <row r="2924" spans="1:6" hidden="1" x14ac:dyDescent="0.25">
      <c r="A2924" t="s">
        <v>14</v>
      </c>
      <c r="B2924" s="83">
        <v>3859</v>
      </c>
      <c r="C2924" t="s">
        <v>2758</v>
      </c>
      <c r="D2924" s="83" t="s">
        <v>16</v>
      </c>
      <c r="E2924" s="83">
        <v>1.35</v>
      </c>
      <c r="F2924" s="83">
        <v>1.35</v>
      </c>
    </row>
    <row r="2925" spans="1:6" hidden="1" x14ac:dyDescent="0.25">
      <c r="A2925" t="s">
        <v>14</v>
      </c>
      <c r="B2925" s="83">
        <v>3856</v>
      </c>
      <c r="C2925" t="s">
        <v>2759</v>
      </c>
      <c r="D2925" s="83" t="s">
        <v>16</v>
      </c>
      <c r="E2925" s="83">
        <v>1.88</v>
      </c>
      <c r="F2925" s="83">
        <v>1.88</v>
      </c>
    </row>
    <row r="2926" spans="1:6" hidden="1" x14ac:dyDescent="0.25">
      <c r="A2926" t="s">
        <v>14</v>
      </c>
      <c r="B2926" s="83">
        <v>3906</v>
      </c>
      <c r="C2926" t="s">
        <v>2760</v>
      </c>
      <c r="D2926" s="83" t="s">
        <v>16</v>
      </c>
      <c r="E2926" s="83">
        <v>1.55</v>
      </c>
      <c r="F2926" s="83">
        <v>1.55</v>
      </c>
    </row>
    <row r="2927" spans="1:6" hidden="1" x14ac:dyDescent="0.25">
      <c r="A2927" t="s">
        <v>14</v>
      </c>
      <c r="B2927" s="83">
        <v>3860</v>
      </c>
      <c r="C2927" t="s">
        <v>2761</v>
      </c>
      <c r="D2927" s="83" t="s">
        <v>16</v>
      </c>
      <c r="E2927" s="83">
        <v>4.6100000000000003</v>
      </c>
      <c r="F2927" s="83">
        <v>4.6100000000000003</v>
      </c>
    </row>
    <row r="2928" spans="1:6" hidden="1" x14ac:dyDescent="0.25">
      <c r="A2928" t="s">
        <v>14</v>
      </c>
      <c r="B2928" s="83">
        <v>3905</v>
      </c>
      <c r="C2928" t="s">
        <v>2762</v>
      </c>
      <c r="D2928" s="83" t="s">
        <v>16</v>
      </c>
      <c r="E2928" s="83">
        <v>10.57</v>
      </c>
      <c r="F2928" s="83">
        <v>10.57</v>
      </c>
    </row>
    <row r="2929" spans="1:6" hidden="1" x14ac:dyDescent="0.25">
      <c r="A2929" t="s">
        <v>14</v>
      </c>
      <c r="B2929" s="83">
        <v>3871</v>
      </c>
      <c r="C2929" t="s">
        <v>2763</v>
      </c>
      <c r="D2929" s="83" t="s">
        <v>16</v>
      </c>
      <c r="E2929" s="83">
        <v>18.7</v>
      </c>
      <c r="F2929" s="83">
        <v>18.7</v>
      </c>
    </row>
    <row r="2930" spans="1:6" hidden="1" x14ac:dyDescent="0.25">
      <c r="A2930" t="s">
        <v>14</v>
      </c>
      <c r="B2930" s="83">
        <v>37427</v>
      </c>
      <c r="C2930" t="s">
        <v>2764</v>
      </c>
      <c r="D2930" s="83" t="s">
        <v>16</v>
      </c>
    </row>
    <row r="2931" spans="1:6" hidden="1" x14ac:dyDescent="0.25">
      <c r="A2931" t="s">
        <v>14</v>
      </c>
      <c r="B2931" s="83">
        <v>37424</v>
      </c>
      <c r="C2931" t="s">
        <v>2765</v>
      </c>
      <c r="D2931" s="83" t="s">
        <v>16</v>
      </c>
    </row>
    <row r="2932" spans="1:6" hidden="1" x14ac:dyDescent="0.25">
      <c r="A2932" t="s">
        <v>14</v>
      </c>
      <c r="B2932" s="83">
        <v>37428</v>
      </c>
      <c r="C2932" t="s">
        <v>2766</v>
      </c>
      <c r="D2932" s="83" t="s">
        <v>16</v>
      </c>
    </row>
    <row r="2933" spans="1:6" hidden="1" x14ac:dyDescent="0.25">
      <c r="A2933" t="s">
        <v>14</v>
      </c>
      <c r="B2933" s="83">
        <v>37425</v>
      </c>
      <c r="C2933" t="s">
        <v>2767</v>
      </c>
      <c r="D2933" s="83" t="s">
        <v>16</v>
      </c>
    </row>
    <row r="2934" spans="1:6" hidden="1" x14ac:dyDescent="0.25">
      <c r="A2934" t="s">
        <v>14</v>
      </c>
      <c r="B2934" s="83">
        <v>37429</v>
      </c>
      <c r="C2934" t="s">
        <v>2768</v>
      </c>
      <c r="D2934" s="83" t="s">
        <v>16</v>
      </c>
    </row>
    <row r="2935" spans="1:6" hidden="1" x14ac:dyDescent="0.25">
      <c r="A2935" t="s">
        <v>14</v>
      </c>
      <c r="B2935" s="83">
        <v>37426</v>
      </c>
      <c r="C2935" t="s">
        <v>2769</v>
      </c>
      <c r="D2935" s="83" t="s">
        <v>16</v>
      </c>
    </row>
    <row r="2936" spans="1:6" hidden="1" x14ac:dyDescent="0.25">
      <c r="A2936" t="s">
        <v>14</v>
      </c>
      <c r="B2936" s="83">
        <v>39292</v>
      </c>
      <c r="C2936" t="s">
        <v>2770</v>
      </c>
      <c r="D2936" s="83" t="s">
        <v>16</v>
      </c>
    </row>
    <row r="2937" spans="1:6" hidden="1" x14ac:dyDescent="0.25">
      <c r="A2937" t="s">
        <v>14</v>
      </c>
      <c r="B2937" s="83">
        <v>39293</v>
      </c>
      <c r="C2937" t="s">
        <v>2771</v>
      </c>
      <c r="D2937" s="83" t="s">
        <v>16</v>
      </c>
    </row>
    <row r="2938" spans="1:6" hidden="1" x14ac:dyDescent="0.25">
      <c r="A2938" t="s">
        <v>14</v>
      </c>
      <c r="B2938" s="83">
        <v>39294</v>
      </c>
      <c r="C2938" t="s">
        <v>2772</v>
      </c>
      <c r="D2938" s="83" t="s">
        <v>16</v>
      </c>
    </row>
    <row r="2939" spans="1:6" hidden="1" x14ac:dyDescent="0.25">
      <c r="A2939" t="s">
        <v>14</v>
      </c>
      <c r="B2939" s="83">
        <v>39295</v>
      </c>
      <c r="C2939" t="s">
        <v>2773</v>
      </c>
      <c r="D2939" s="83" t="s">
        <v>16</v>
      </c>
    </row>
    <row r="2940" spans="1:6" hidden="1" x14ac:dyDescent="0.25">
      <c r="A2940" t="s">
        <v>14</v>
      </c>
      <c r="B2940" s="83">
        <v>39312</v>
      </c>
      <c r="C2940" t="s">
        <v>2774</v>
      </c>
      <c r="D2940" s="83" t="s">
        <v>16</v>
      </c>
    </row>
    <row r="2941" spans="1:6" hidden="1" x14ac:dyDescent="0.25">
      <c r="A2941" t="s">
        <v>14</v>
      </c>
      <c r="B2941" s="83">
        <v>39313</v>
      </c>
      <c r="C2941" t="s">
        <v>2775</v>
      </c>
      <c r="D2941" s="83" t="s">
        <v>16</v>
      </c>
    </row>
    <row r="2942" spans="1:6" hidden="1" x14ac:dyDescent="0.25">
      <c r="A2942" t="s">
        <v>14</v>
      </c>
      <c r="B2942" s="83">
        <v>39314</v>
      </c>
      <c r="C2942" t="s">
        <v>2776</v>
      </c>
      <c r="D2942" s="83" t="s">
        <v>16</v>
      </c>
    </row>
    <row r="2943" spans="1:6" hidden="1" x14ac:dyDescent="0.25">
      <c r="A2943" t="s">
        <v>14</v>
      </c>
      <c r="B2943" s="83">
        <v>39296</v>
      </c>
      <c r="C2943" t="s">
        <v>2777</v>
      </c>
      <c r="D2943" s="83" t="s">
        <v>16</v>
      </c>
    </row>
    <row r="2944" spans="1:6" hidden="1" x14ac:dyDescent="0.25">
      <c r="A2944" t="s">
        <v>14</v>
      </c>
      <c r="B2944" s="83">
        <v>39297</v>
      </c>
      <c r="C2944" t="s">
        <v>2778</v>
      </c>
      <c r="D2944" s="83" t="s">
        <v>16</v>
      </c>
    </row>
    <row r="2945" spans="1:6" hidden="1" x14ac:dyDescent="0.25">
      <c r="A2945" t="s">
        <v>14</v>
      </c>
      <c r="B2945" s="83">
        <v>39298</v>
      </c>
      <c r="C2945" t="s">
        <v>2779</v>
      </c>
      <c r="D2945" s="83" t="s">
        <v>16</v>
      </c>
    </row>
    <row r="2946" spans="1:6" hidden="1" x14ac:dyDescent="0.25">
      <c r="A2946" t="s">
        <v>14</v>
      </c>
      <c r="B2946" s="83">
        <v>39299</v>
      </c>
      <c r="C2946" t="s">
        <v>2780</v>
      </c>
      <c r="D2946" s="83" t="s">
        <v>16</v>
      </c>
    </row>
    <row r="2947" spans="1:6" hidden="1" x14ac:dyDescent="0.25">
      <c r="A2947" t="s">
        <v>14</v>
      </c>
      <c r="B2947" s="83">
        <v>39308</v>
      </c>
      <c r="C2947" t="s">
        <v>2781</v>
      </c>
      <c r="D2947" s="83" t="s">
        <v>16</v>
      </c>
    </row>
    <row r="2948" spans="1:6" hidden="1" x14ac:dyDescent="0.25">
      <c r="A2948" t="s">
        <v>14</v>
      </c>
      <c r="B2948" s="83">
        <v>39309</v>
      </c>
      <c r="C2948" t="s">
        <v>2782</v>
      </c>
      <c r="D2948" s="83" t="s">
        <v>16</v>
      </c>
    </row>
    <row r="2949" spans="1:6" hidden="1" x14ac:dyDescent="0.25">
      <c r="A2949" t="s">
        <v>14</v>
      </c>
      <c r="B2949" s="83">
        <v>39310</v>
      </c>
      <c r="C2949" t="s">
        <v>2783</v>
      </c>
      <c r="D2949" s="83" t="s">
        <v>16</v>
      </c>
    </row>
    <row r="2950" spans="1:6" hidden="1" x14ac:dyDescent="0.25">
      <c r="A2950" t="s">
        <v>14</v>
      </c>
      <c r="B2950" s="83">
        <v>39311</v>
      </c>
      <c r="C2950" t="s">
        <v>2784</v>
      </c>
      <c r="D2950" s="83" t="s">
        <v>16</v>
      </c>
    </row>
    <row r="2951" spans="1:6" hidden="1" x14ac:dyDescent="0.25">
      <c r="A2951" t="s">
        <v>14</v>
      </c>
      <c r="B2951" s="83">
        <v>45261</v>
      </c>
      <c r="C2951" t="s">
        <v>28404</v>
      </c>
      <c r="D2951" s="83" t="s">
        <v>430</v>
      </c>
      <c r="E2951" s="83">
        <v>19.46</v>
      </c>
      <c r="F2951" s="83">
        <v>19.46</v>
      </c>
    </row>
    <row r="2952" spans="1:6" hidden="1" x14ac:dyDescent="0.25">
      <c r="A2952" t="s">
        <v>14</v>
      </c>
      <c r="B2952" s="83">
        <v>11519</v>
      </c>
      <c r="C2952" t="s">
        <v>2785</v>
      </c>
      <c r="D2952" s="83" t="s">
        <v>430</v>
      </c>
      <c r="E2952" s="83">
        <v>52.39</v>
      </c>
      <c r="F2952" s="83">
        <v>52.39</v>
      </c>
    </row>
    <row r="2953" spans="1:6" hidden="1" x14ac:dyDescent="0.25">
      <c r="A2953" t="s">
        <v>14</v>
      </c>
      <c r="B2953" s="83">
        <v>11520</v>
      </c>
      <c r="C2953" t="s">
        <v>2786</v>
      </c>
      <c r="D2953" s="83" t="s">
        <v>430</v>
      </c>
      <c r="E2953" s="83">
        <v>24.22</v>
      </c>
      <c r="F2953" s="83">
        <v>24.22</v>
      </c>
    </row>
    <row r="2954" spans="1:6" hidden="1" x14ac:dyDescent="0.25">
      <c r="A2954" t="s">
        <v>14</v>
      </c>
      <c r="B2954" s="83">
        <v>11518</v>
      </c>
      <c r="C2954" t="s">
        <v>2787</v>
      </c>
      <c r="D2954" s="83" t="s">
        <v>430</v>
      </c>
      <c r="E2954" s="83">
        <v>88.06</v>
      </c>
      <c r="F2954" s="83">
        <v>88.06</v>
      </c>
    </row>
    <row r="2955" spans="1:6" hidden="1" x14ac:dyDescent="0.25">
      <c r="A2955" t="s">
        <v>14</v>
      </c>
      <c r="B2955" s="83">
        <v>38473</v>
      </c>
      <c r="C2955" t="s">
        <v>2788</v>
      </c>
      <c r="D2955" s="83" t="s">
        <v>16</v>
      </c>
      <c r="E2955" s="83">
        <v>331</v>
      </c>
      <c r="F2955" s="83">
        <v>331</v>
      </c>
    </row>
    <row r="2956" spans="1:6" hidden="1" x14ac:dyDescent="0.25">
      <c r="A2956" t="s">
        <v>14</v>
      </c>
      <c r="B2956" s="83">
        <v>4244</v>
      </c>
      <c r="C2956" t="s">
        <v>2789</v>
      </c>
      <c r="D2956" s="83" t="s">
        <v>164</v>
      </c>
      <c r="E2956" s="83">
        <v>21.96</v>
      </c>
      <c r="F2956" s="83">
        <v>24.56</v>
      </c>
    </row>
    <row r="2957" spans="1:6" hidden="1" x14ac:dyDescent="0.25">
      <c r="A2957" t="s">
        <v>14</v>
      </c>
      <c r="B2957" s="83">
        <v>40977</v>
      </c>
      <c r="C2957" t="s">
        <v>2790</v>
      </c>
      <c r="D2957" s="83" t="s">
        <v>166</v>
      </c>
      <c r="E2957" s="83">
        <v>3878.93</v>
      </c>
      <c r="F2957" s="83">
        <v>4338.9399999999996</v>
      </c>
    </row>
    <row r="2958" spans="1:6" hidden="1" x14ac:dyDescent="0.25">
      <c r="A2958" t="s">
        <v>14</v>
      </c>
      <c r="B2958" s="83">
        <v>4115</v>
      </c>
      <c r="C2958" t="s">
        <v>2791</v>
      </c>
      <c r="D2958" s="83" t="s">
        <v>60</v>
      </c>
      <c r="E2958" s="83">
        <v>23.85</v>
      </c>
      <c r="F2958" s="83">
        <v>23.85</v>
      </c>
    </row>
    <row r="2959" spans="1:6" hidden="1" x14ac:dyDescent="0.25">
      <c r="A2959" t="s">
        <v>14</v>
      </c>
      <c r="B2959" s="83">
        <v>4119</v>
      </c>
      <c r="C2959" t="s">
        <v>2792</v>
      </c>
      <c r="D2959" s="83" t="s">
        <v>60</v>
      </c>
      <c r="E2959" s="83">
        <v>48.17</v>
      </c>
      <c r="F2959" s="83">
        <v>48.17</v>
      </c>
    </row>
    <row r="2960" spans="1:6" hidden="1" x14ac:dyDescent="0.25">
      <c r="A2960" t="s">
        <v>14</v>
      </c>
      <c r="B2960" s="83">
        <v>2794</v>
      </c>
      <c r="C2960" t="s">
        <v>2793</v>
      </c>
      <c r="D2960" s="83" t="s">
        <v>60</v>
      </c>
      <c r="E2960" s="83">
        <v>127.79</v>
      </c>
      <c r="F2960" s="83">
        <v>127.79</v>
      </c>
    </row>
    <row r="2961" spans="1:6" hidden="1" x14ac:dyDescent="0.25">
      <c r="A2961" t="s">
        <v>14</v>
      </c>
      <c r="B2961" s="83">
        <v>2788</v>
      </c>
      <c r="C2961" t="s">
        <v>2794</v>
      </c>
      <c r="D2961" s="83" t="s">
        <v>60</v>
      </c>
      <c r="E2961" s="83">
        <v>186.17</v>
      </c>
      <c r="F2961" s="83">
        <v>186.17</v>
      </c>
    </row>
    <row r="2962" spans="1:6" hidden="1" x14ac:dyDescent="0.25">
      <c r="A2962" t="s">
        <v>14</v>
      </c>
      <c r="B2962" s="83">
        <v>4006</v>
      </c>
      <c r="C2962" t="s">
        <v>2795</v>
      </c>
      <c r="D2962" s="83" t="s">
        <v>162</v>
      </c>
      <c r="E2962" s="83">
        <v>1774.14</v>
      </c>
      <c r="F2962" s="83">
        <v>1774.14</v>
      </c>
    </row>
    <row r="2963" spans="1:6" hidden="1" x14ac:dyDescent="0.25">
      <c r="A2963" t="s">
        <v>14</v>
      </c>
      <c r="B2963" s="83">
        <v>45395</v>
      </c>
      <c r="C2963" t="s">
        <v>2796</v>
      </c>
      <c r="D2963" s="83" t="s">
        <v>430</v>
      </c>
      <c r="E2963" s="83">
        <v>29.53</v>
      </c>
      <c r="F2963" s="83">
        <v>29.53</v>
      </c>
    </row>
    <row r="2964" spans="1:6" hidden="1" x14ac:dyDescent="0.25">
      <c r="A2964" t="s">
        <v>14</v>
      </c>
      <c r="B2964" s="83">
        <v>37461</v>
      </c>
      <c r="C2964" t="s">
        <v>2797</v>
      </c>
      <c r="D2964" s="83" t="s">
        <v>60</v>
      </c>
      <c r="E2964" s="83">
        <v>14.23</v>
      </c>
      <c r="F2964" s="83">
        <v>14.23</v>
      </c>
    </row>
    <row r="2965" spans="1:6" hidden="1" x14ac:dyDescent="0.25">
      <c r="A2965" t="s">
        <v>14</v>
      </c>
      <c r="B2965" s="83">
        <v>37460</v>
      </c>
      <c r="C2965" t="s">
        <v>2798</v>
      </c>
      <c r="D2965" s="83" t="s">
        <v>60</v>
      </c>
      <c r="E2965" s="83">
        <v>24.97</v>
      </c>
      <c r="F2965" s="83">
        <v>24.97</v>
      </c>
    </row>
    <row r="2966" spans="1:6" hidden="1" x14ac:dyDescent="0.25">
      <c r="A2966" t="s">
        <v>14</v>
      </c>
      <c r="B2966" s="83">
        <v>37458</v>
      </c>
      <c r="C2966" t="s">
        <v>2799</v>
      </c>
      <c r="D2966" s="83" t="s">
        <v>60</v>
      </c>
      <c r="E2966" s="83">
        <v>5.79</v>
      </c>
      <c r="F2966" s="83">
        <v>5.79</v>
      </c>
    </row>
    <row r="2967" spans="1:6" hidden="1" x14ac:dyDescent="0.25">
      <c r="A2967" t="s">
        <v>14</v>
      </c>
      <c r="B2967" s="83">
        <v>37454</v>
      </c>
      <c r="C2967" t="s">
        <v>2800</v>
      </c>
      <c r="D2967" s="83" t="s">
        <v>60</v>
      </c>
      <c r="E2967" s="83">
        <v>1.81</v>
      </c>
      <c r="F2967" s="83">
        <v>1.81</v>
      </c>
    </row>
    <row r="2968" spans="1:6" hidden="1" x14ac:dyDescent="0.25">
      <c r="A2968" t="s">
        <v>14</v>
      </c>
      <c r="B2968" s="83">
        <v>37455</v>
      </c>
      <c r="C2968" t="s">
        <v>2801</v>
      </c>
      <c r="D2968" s="83" t="s">
        <v>60</v>
      </c>
      <c r="E2968" s="83">
        <v>3.02</v>
      </c>
      <c r="F2968" s="83">
        <v>3.02</v>
      </c>
    </row>
    <row r="2969" spans="1:6" hidden="1" x14ac:dyDescent="0.25">
      <c r="A2969" t="s">
        <v>14</v>
      </c>
      <c r="B2969" s="83">
        <v>37459</v>
      </c>
      <c r="C2969" t="s">
        <v>2802</v>
      </c>
      <c r="D2969" s="83" t="s">
        <v>60</v>
      </c>
      <c r="E2969" s="83">
        <v>9.64</v>
      </c>
      <c r="F2969" s="83">
        <v>9.64</v>
      </c>
    </row>
    <row r="2970" spans="1:6" hidden="1" x14ac:dyDescent="0.25">
      <c r="A2970" t="s">
        <v>14</v>
      </c>
      <c r="B2970" s="83">
        <v>37457</v>
      </c>
      <c r="C2970" t="s">
        <v>2803</v>
      </c>
      <c r="D2970" s="83" t="s">
        <v>60</v>
      </c>
      <c r="E2970" s="83">
        <v>3.32</v>
      </c>
      <c r="F2970" s="83">
        <v>3.32</v>
      </c>
    </row>
    <row r="2971" spans="1:6" hidden="1" x14ac:dyDescent="0.25">
      <c r="A2971" t="s">
        <v>14</v>
      </c>
      <c r="B2971" s="83">
        <v>37456</v>
      </c>
      <c r="C2971" t="s">
        <v>2804</v>
      </c>
      <c r="D2971" s="83" t="s">
        <v>60</v>
      </c>
      <c r="E2971" s="83">
        <v>2.2799999999999998</v>
      </c>
      <c r="F2971" s="83">
        <v>2.2799999999999998</v>
      </c>
    </row>
    <row r="2972" spans="1:6" hidden="1" x14ac:dyDescent="0.25">
      <c r="A2972" t="s">
        <v>14</v>
      </c>
      <c r="B2972" s="83">
        <v>21029</v>
      </c>
      <c r="C2972" t="s">
        <v>2805</v>
      </c>
      <c r="D2972" s="83" t="s">
        <v>16</v>
      </c>
      <c r="E2972" s="83">
        <v>347.5</v>
      </c>
      <c r="F2972" s="83">
        <v>347.5</v>
      </c>
    </row>
    <row r="2973" spans="1:6" hidden="1" x14ac:dyDescent="0.25">
      <c r="A2973" t="s">
        <v>14</v>
      </c>
      <c r="B2973" s="83">
        <v>21030</v>
      </c>
      <c r="C2973" t="s">
        <v>2806</v>
      </c>
      <c r="D2973" s="83" t="s">
        <v>16</v>
      </c>
      <c r="E2973" s="83">
        <v>428.35</v>
      </c>
      <c r="F2973" s="83">
        <v>428.35</v>
      </c>
    </row>
    <row r="2974" spans="1:6" hidden="1" x14ac:dyDescent="0.25">
      <c r="A2974" t="s">
        <v>14</v>
      </c>
      <c r="B2974" s="83">
        <v>21031</v>
      </c>
      <c r="C2974" t="s">
        <v>2807</v>
      </c>
      <c r="D2974" s="83" t="s">
        <v>16</v>
      </c>
      <c r="E2974" s="83">
        <v>533.29</v>
      </c>
      <c r="F2974" s="83">
        <v>533.29</v>
      </c>
    </row>
    <row r="2975" spans="1:6" hidden="1" x14ac:dyDescent="0.25">
      <c r="A2975" t="s">
        <v>14</v>
      </c>
      <c r="B2975" s="83">
        <v>21032</v>
      </c>
      <c r="C2975" t="s">
        <v>2808</v>
      </c>
      <c r="D2975" s="83" t="s">
        <v>16</v>
      </c>
      <c r="E2975" s="83">
        <v>569.41</v>
      </c>
      <c r="F2975" s="83">
        <v>569.41</v>
      </c>
    </row>
    <row r="2976" spans="1:6" hidden="1" x14ac:dyDescent="0.25">
      <c r="A2976" t="s">
        <v>14</v>
      </c>
      <c r="B2976" s="83">
        <v>37527</v>
      </c>
      <c r="C2976" t="s">
        <v>2809</v>
      </c>
      <c r="D2976" s="83" t="s">
        <v>16</v>
      </c>
      <c r="E2976" s="83">
        <v>514.36</v>
      </c>
      <c r="F2976" s="83">
        <v>514.36</v>
      </c>
    </row>
    <row r="2977" spans="1:6" hidden="1" x14ac:dyDescent="0.25">
      <c r="A2977" t="s">
        <v>14</v>
      </c>
      <c r="B2977" s="83">
        <v>37528</v>
      </c>
      <c r="C2977" t="s">
        <v>2810</v>
      </c>
      <c r="D2977" s="83" t="s">
        <v>16</v>
      </c>
      <c r="E2977" s="83">
        <v>613.28</v>
      </c>
      <c r="F2977" s="83">
        <v>613.28</v>
      </c>
    </row>
    <row r="2978" spans="1:6" hidden="1" x14ac:dyDescent="0.25">
      <c r="A2978" t="s">
        <v>14</v>
      </c>
      <c r="B2978" s="83">
        <v>37529</v>
      </c>
      <c r="C2978" t="s">
        <v>2811</v>
      </c>
      <c r="D2978" s="83" t="s">
        <v>16</v>
      </c>
      <c r="E2978" s="83">
        <v>619.29999999999995</v>
      </c>
      <c r="F2978" s="83">
        <v>619.29999999999995</v>
      </c>
    </row>
    <row r="2979" spans="1:6" hidden="1" x14ac:dyDescent="0.25">
      <c r="A2979" t="s">
        <v>14</v>
      </c>
      <c r="B2979" s="83">
        <v>37530</v>
      </c>
      <c r="C2979" t="s">
        <v>2812</v>
      </c>
      <c r="D2979" s="83" t="s">
        <v>16</v>
      </c>
      <c r="E2979" s="83">
        <v>808.53</v>
      </c>
      <c r="F2979" s="83">
        <v>808.53</v>
      </c>
    </row>
    <row r="2980" spans="1:6" hidden="1" x14ac:dyDescent="0.25">
      <c r="A2980" t="s">
        <v>14</v>
      </c>
      <c r="B2980" s="83">
        <v>21034</v>
      </c>
      <c r="C2980" t="s">
        <v>2813</v>
      </c>
      <c r="D2980" s="83" t="s">
        <v>16</v>
      </c>
      <c r="E2980" s="83">
        <v>689.83</v>
      </c>
      <c r="F2980" s="83">
        <v>689.83</v>
      </c>
    </row>
    <row r="2981" spans="1:6" hidden="1" x14ac:dyDescent="0.25">
      <c r="A2981" t="s">
        <v>14</v>
      </c>
      <c r="B2981" s="83">
        <v>37531</v>
      </c>
      <c r="C2981" t="s">
        <v>2814</v>
      </c>
      <c r="D2981" s="83" t="s">
        <v>16</v>
      </c>
      <c r="E2981" s="83">
        <v>868.75</v>
      </c>
      <c r="F2981" s="83">
        <v>868.75</v>
      </c>
    </row>
    <row r="2982" spans="1:6" hidden="1" x14ac:dyDescent="0.25">
      <c r="A2982" t="s">
        <v>14</v>
      </c>
      <c r="B2982" s="83">
        <v>21036</v>
      </c>
      <c r="C2982" t="s">
        <v>2815</v>
      </c>
      <c r="D2982" s="83" t="s">
        <v>16</v>
      </c>
      <c r="E2982" s="83">
        <v>1056.26</v>
      </c>
      <c r="F2982" s="83">
        <v>1056.26</v>
      </c>
    </row>
    <row r="2983" spans="1:6" hidden="1" x14ac:dyDescent="0.25">
      <c r="A2983" t="s">
        <v>14</v>
      </c>
      <c r="B2983" s="83">
        <v>21037</v>
      </c>
      <c r="C2983" t="s">
        <v>2816</v>
      </c>
      <c r="D2983" s="83" t="s">
        <v>16</v>
      </c>
      <c r="E2983" s="83">
        <v>1204.2</v>
      </c>
      <c r="F2983" s="83">
        <v>1204.2</v>
      </c>
    </row>
    <row r="2984" spans="1:6" hidden="1" x14ac:dyDescent="0.25">
      <c r="A2984" t="s">
        <v>14</v>
      </c>
      <c r="B2984" s="83">
        <v>20185</v>
      </c>
      <c r="C2984" t="s">
        <v>2817</v>
      </c>
      <c r="D2984" s="83" t="s">
        <v>60</v>
      </c>
      <c r="E2984" s="83">
        <v>15.34</v>
      </c>
      <c r="F2984" s="83">
        <v>15.34</v>
      </c>
    </row>
    <row r="2985" spans="1:6" hidden="1" x14ac:dyDescent="0.25">
      <c r="A2985" t="s">
        <v>14</v>
      </c>
      <c r="B2985" s="83">
        <v>44909</v>
      </c>
      <c r="C2985" t="s">
        <v>5085</v>
      </c>
      <c r="D2985" s="83" t="s">
        <v>60</v>
      </c>
      <c r="E2985" s="83">
        <v>17.3</v>
      </c>
      <c r="F2985" s="83">
        <v>17.3</v>
      </c>
    </row>
    <row r="2986" spans="1:6" hidden="1" x14ac:dyDescent="0.25">
      <c r="A2986" t="s">
        <v>14</v>
      </c>
      <c r="B2986" s="83">
        <v>44115</v>
      </c>
      <c r="C2986" t="s">
        <v>4771</v>
      </c>
      <c r="D2986" s="83" t="s">
        <v>60</v>
      </c>
      <c r="E2986" s="83">
        <v>31.82</v>
      </c>
      <c r="F2986" s="83">
        <v>31.82</v>
      </c>
    </row>
    <row r="2987" spans="1:6" hidden="1" x14ac:dyDescent="0.25">
      <c r="A2987" t="s">
        <v>14</v>
      </c>
      <c r="B2987" s="83">
        <v>44333</v>
      </c>
      <c r="C2987" t="s">
        <v>4774</v>
      </c>
      <c r="D2987" s="83" t="s">
        <v>60</v>
      </c>
      <c r="E2987" s="83">
        <v>104.51</v>
      </c>
      <c r="F2987" s="83">
        <v>104.51</v>
      </c>
    </row>
    <row r="2988" spans="1:6" hidden="1" x14ac:dyDescent="0.25">
      <c r="A2988" t="s">
        <v>14</v>
      </c>
      <c r="B2988" s="83">
        <v>44907</v>
      </c>
      <c r="C2988" t="s">
        <v>5087</v>
      </c>
      <c r="D2988" s="83" t="s">
        <v>60</v>
      </c>
      <c r="E2988" s="83">
        <v>18.329999999999998</v>
      </c>
      <c r="F2988" s="83">
        <v>18.329999999999998</v>
      </c>
    </row>
    <row r="2989" spans="1:6" hidden="1" x14ac:dyDescent="0.25">
      <c r="A2989" t="s">
        <v>14</v>
      </c>
      <c r="B2989" s="83">
        <v>20260</v>
      </c>
      <c r="C2989" t="s">
        <v>2818</v>
      </c>
      <c r="D2989" s="83" t="s">
        <v>16</v>
      </c>
      <c r="E2989" s="83">
        <v>16.809999999999999</v>
      </c>
      <c r="F2989" s="83">
        <v>16.809999999999999</v>
      </c>
    </row>
    <row r="2990" spans="1:6" hidden="1" x14ac:dyDescent="0.25">
      <c r="A2990" t="s">
        <v>14</v>
      </c>
      <c r="B2990" s="83">
        <v>37523</v>
      </c>
      <c r="C2990" t="s">
        <v>2819</v>
      </c>
      <c r="D2990" s="83" t="s">
        <v>16</v>
      </c>
    </row>
    <row r="2991" spans="1:6" hidden="1" x14ac:dyDescent="0.25">
      <c r="A2991" t="s">
        <v>14</v>
      </c>
      <c r="B2991" s="83">
        <v>37515</v>
      </c>
      <c r="C2991" t="s">
        <v>2820</v>
      </c>
      <c r="D2991" s="83" t="s">
        <v>16</v>
      </c>
    </row>
    <row r="2992" spans="1:6" hidden="1" x14ac:dyDescent="0.25">
      <c r="A2992" t="s">
        <v>14</v>
      </c>
      <c r="B2992" s="83">
        <v>12899</v>
      </c>
      <c r="C2992" t="s">
        <v>2821</v>
      </c>
      <c r="D2992" s="83" t="s">
        <v>16</v>
      </c>
      <c r="E2992" s="83">
        <v>112.96</v>
      </c>
      <c r="F2992" s="83">
        <v>112.96</v>
      </c>
    </row>
    <row r="2993" spans="1:6" hidden="1" x14ac:dyDescent="0.25">
      <c r="A2993" t="s">
        <v>14</v>
      </c>
      <c r="B2993" s="83">
        <v>12898</v>
      </c>
      <c r="C2993" t="s">
        <v>2822</v>
      </c>
      <c r="D2993" s="83" t="s">
        <v>16</v>
      </c>
      <c r="E2993" s="83">
        <v>179.19</v>
      </c>
      <c r="F2993" s="83">
        <v>179.19</v>
      </c>
    </row>
    <row r="2994" spans="1:6" hidden="1" x14ac:dyDescent="0.25">
      <c r="A2994" t="s">
        <v>14</v>
      </c>
      <c r="B2994" s="83">
        <v>39699</v>
      </c>
      <c r="C2994" t="s">
        <v>2823</v>
      </c>
      <c r="D2994" s="83" t="s">
        <v>416</v>
      </c>
      <c r="E2994" s="83">
        <v>16.87</v>
      </c>
      <c r="F2994" s="83">
        <v>16.87</v>
      </c>
    </row>
    <row r="2995" spans="1:6" hidden="1" x14ac:dyDescent="0.25">
      <c r="A2995" t="s">
        <v>14</v>
      </c>
      <c r="B2995" s="83">
        <v>39696</v>
      </c>
      <c r="C2995" t="s">
        <v>2824</v>
      </c>
      <c r="D2995" s="83" t="s">
        <v>416</v>
      </c>
      <c r="E2995" s="83">
        <v>5.9</v>
      </c>
      <c r="F2995" s="83">
        <v>5.9</v>
      </c>
    </row>
    <row r="2996" spans="1:6" hidden="1" x14ac:dyDescent="0.25">
      <c r="A2996" t="s">
        <v>14</v>
      </c>
      <c r="B2996" s="83">
        <v>42528</v>
      </c>
      <c r="C2996" t="s">
        <v>28405</v>
      </c>
      <c r="D2996" s="83" t="s">
        <v>416</v>
      </c>
      <c r="E2996" s="83">
        <v>8.39</v>
      </c>
      <c r="F2996" s="83">
        <v>8.39</v>
      </c>
    </row>
    <row r="2997" spans="1:6" hidden="1" x14ac:dyDescent="0.25">
      <c r="A2997" t="s">
        <v>14</v>
      </c>
      <c r="B2997" s="83">
        <v>39700</v>
      </c>
      <c r="C2997" t="s">
        <v>2825</v>
      </c>
      <c r="D2997" s="83" t="s">
        <v>416</v>
      </c>
      <c r="E2997" s="83">
        <v>25.02</v>
      </c>
      <c r="F2997" s="83">
        <v>25.02</v>
      </c>
    </row>
    <row r="2998" spans="1:6" hidden="1" x14ac:dyDescent="0.25">
      <c r="A2998" t="s">
        <v>14</v>
      </c>
      <c r="B2998" s="83">
        <v>4014</v>
      </c>
      <c r="C2998" t="s">
        <v>2826</v>
      </c>
      <c r="D2998" s="83" t="s">
        <v>416</v>
      </c>
      <c r="E2998" s="83">
        <v>51.51</v>
      </c>
      <c r="F2998" s="83">
        <v>51.51</v>
      </c>
    </row>
    <row r="2999" spans="1:6" hidden="1" x14ac:dyDescent="0.25">
      <c r="A2999" t="s">
        <v>14</v>
      </c>
      <c r="B2999" s="83">
        <v>4015</v>
      </c>
      <c r="C2999" t="s">
        <v>2827</v>
      </c>
      <c r="D2999" s="83" t="s">
        <v>416</v>
      </c>
      <c r="E2999" s="83">
        <v>63.25</v>
      </c>
      <c r="F2999" s="83">
        <v>63.25</v>
      </c>
    </row>
    <row r="3000" spans="1:6" hidden="1" x14ac:dyDescent="0.25">
      <c r="A3000" t="s">
        <v>14</v>
      </c>
      <c r="B3000" s="83">
        <v>4017</v>
      </c>
      <c r="C3000" t="s">
        <v>2828</v>
      </c>
      <c r="D3000" s="83" t="s">
        <v>416</v>
      </c>
      <c r="E3000" s="83">
        <v>92.03</v>
      </c>
      <c r="F3000" s="83">
        <v>92.03</v>
      </c>
    </row>
    <row r="3001" spans="1:6" hidden="1" x14ac:dyDescent="0.25">
      <c r="A3001" t="s">
        <v>14</v>
      </c>
      <c r="B3001" s="83">
        <v>11621</v>
      </c>
      <c r="C3001" t="s">
        <v>2829</v>
      </c>
      <c r="D3001" s="83" t="s">
        <v>416</v>
      </c>
      <c r="E3001" s="83">
        <v>49.78</v>
      </c>
      <c r="F3001" s="83">
        <v>49.78</v>
      </c>
    </row>
    <row r="3002" spans="1:6" hidden="1" x14ac:dyDescent="0.25">
      <c r="A3002" t="s">
        <v>14</v>
      </c>
      <c r="B3002" s="83">
        <v>4016</v>
      </c>
      <c r="C3002" t="s">
        <v>2830</v>
      </c>
      <c r="D3002" s="83" t="s">
        <v>416</v>
      </c>
      <c r="E3002" s="83">
        <v>36.35</v>
      </c>
      <c r="F3002" s="83">
        <v>36.35</v>
      </c>
    </row>
    <row r="3003" spans="1:6" hidden="1" x14ac:dyDescent="0.25">
      <c r="A3003" t="s">
        <v>14</v>
      </c>
      <c r="B3003" s="83">
        <v>38544</v>
      </c>
      <c r="C3003" t="s">
        <v>2831</v>
      </c>
      <c r="D3003" s="83" t="s">
        <v>416</v>
      </c>
      <c r="E3003" s="83">
        <v>9.32</v>
      </c>
      <c r="F3003" s="83">
        <v>9.32</v>
      </c>
    </row>
    <row r="3004" spans="1:6" hidden="1" x14ac:dyDescent="0.25">
      <c r="A3004" t="s">
        <v>14</v>
      </c>
      <c r="B3004" s="83">
        <v>38545</v>
      </c>
      <c r="C3004" t="s">
        <v>2832</v>
      </c>
      <c r="D3004" s="83" t="s">
        <v>416</v>
      </c>
      <c r="E3004" s="83">
        <v>5.99</v>
      </c>
      <c r="F3004" s="83">
        <v>5.99</v>
      </c>
    </row>
    <row r="3005" spans="1:6" hidden="1" x14ac:dyDescent="0.25">
      <c r="A3005" t="s">
        <v>14</v>
      </c>
      <c r="B3005" s="83">
        <v>42527</v>
      </c>
      <c r="C3005" t="s">
        <v>2833</v>
      </c>
      <c r="D3005" s="83" t="s">
        <v>416</v>
      </c>
      <c r="E3005" s="83">
        <v>22.17</v>
      </c>
      <c r="F3005" s="83">
        <v>22.17</v>
      </c>
    </row>
    <row r="3006" spans="1:6" hidden="1" x14ac:dyDescent="0.25">
      <c r="A3006" t="s">
        <v>14</v>
      </c>
      <c r="B3006" s="83">
        <v>39323</v>
      </c>
      <c r="C3006" t="s">
        <v>2834</v>
      </c>
      <c r="D3006" s="83" t="s">
        <v>416</v>
      </c>
      <c r="E3006" s="83">
        <v>22.86</v>
      </c>
      <c r="F3006" s="83">
        <v>22.86</v>
      </c>
    </row>
    <row r="3007" spans="1:6" hidden="1" x14ac:dyDescent="0.25">
      <c r="A3007" t="s">
        <v>14</v>
      </c>
      <c r="B3007" s="83">
        <v>626</v>
      </c>
      <c r="C3007" t="s">
        <v>2835</v>
      </c>
      <c r="D3007" s="83" t="s">
        <v>64</v>
      </c>
      <c r="E3007" s="83">
        <v>16.66</v>
      </c>
      <c r="F3007" s="83">
        <v>16.66</v>
      </c>
    </row>
    <row r="3008" spans="1:6" hidden="1" x14ac:dyDescent="0.25">
      <c r="A3008" t="s">
        <v>14</v>
      </c>
      <c r="B3008" s="83">
        <v>44504</v>
      </c>
      <c r="C3008" t="s">
        <v>2836</v>
      </c>
      <c r="D3008" s="83" t="s">
        <v>416</v>
      </c>
    </row>
    <row r="3009" spans="1:6" hidden="1" x14ac:dyDescent="0.25">
      <c r="A3009" t="s">
        <v>14</v>
      </c>
      <c r="B3009" s="83">
        <v>44505</v>
      </c>
      <c r="C3009" t="s">
        <v>2837</v>
      </c>
      <c r="D3009" s="83" t="s">
        <v>416</v>
      </c>
    </row>
    <row r="3010" spans="1:6" hidden="1" x14ac:dyDescent="0.25">
      <c r="A3010" t="s">
        <v>14</v>
      </c>
      <c r="B3010" s="83">
        <v>44506</v>
      </c>
      <c r="C3010" t="s">
        <v>2838</v>
      </c>
      <c r="D3010" s="83" t="s">
        <v>416</v>
      </c>
    </row>
    <row r="3011" spans="1:6" hidden="1" x14ac:dyDescent="0.25">
      <c r="A3011" t="s">
        <v>14</v>
      </c>
      <c r="B3011" s="83">
        <v>44507</v>
      </c>
      <c r="C3011" t="s">
        <v>2839</v>
      </c>
      <c r="D3011" s="83" t="s">
        <v>416</v>
      </c>
    </row>
    <row r="3012" spans="1:6" hidden="1" x14ac:dyDescent="0.25">
      <c r="A3012" t="s">
        <v>14</v>
      </c>
      <c r="B3012" s="83">
        <v>44508</v>
      </c>
      <c r="C3012" t="s">
        <v>2840</v>
      </c>
      <c r="D3012" s="83" t="s">
        <v>416</v>
      </c>
    </row>
    <row r="3013" spans="1:6" hidden="1" x14ac:dyDescent="0.25">
      <c r="A3013" t="s">
        <v>14</v>
      </c>
      <c r="B3013" s="83">
        <v>44509</v>
      </c>
      <c r="C3013" t="s">
        <v>2841</v>
      </c>
      <c r="D3013" s="83" t="s">
        <v>416</v>
      </c>
    </row>
    <row r="3014" spans="1:6" hidden="1" x14ac:dyDescent="0.25">
      <c r="A3014" t="s">
        <v>14</v>
      </c>
      <c r="B3014" s="83">
        <v>44510</v>
      </c>
      <c r="C3014" t="s">
        <v>2842</v>
      </c>
      <c r="D3014" s="83" t="s">
        <v>416</v>
      </c>
    </row>
    <row r="3015" spans="1:6" hidden="1" x14ac:dyDescent="0.25">
      <c r="A3015" t="s">
        <v>14</v>
      </c>
      <c r="B3015" s="83">
        <v>44512</v>
      </c>
      <c r="C3015" t="s">
        <v>28406</v>
      </c>
      <c r="D3015" s="83" t="s">
        <v>416</v>
      </c>
    </row>
    <row r="3016" spans="1:6" hidden="1" x14ac:dyDescent="0.25">
      <c r="A3016" t="s">
        <v>14</v>
      </c>
      <c r="B3016" s="83">
        <v>44513</v>
      </c>
      <c r="C3016" t="s">
        <v>28407</v>
      </c>
      <c r="D3016" s="83" t="s">
        <v>416</v>
      </c>
    </row>
    <row r="3017" spans="1:6" hidden="1" x14ac:dyDescent="0.25">
      <c r="A3017" t="s">
        <v>14</v>
      </c>
      <c r="B3017" s="83">
        <v>44514</v>
      </c>
      <c r="C3017" t="s">
        <v>28408</v>
      </c>
      <c r="D3017" s="83" t="s">
        <v>416</v>
      </c>
    </row>
    <row r="3018" spans="1:6" hidden="1" x14ac:dyDescent="0.25">
      <c r="A3018" t="s">
        <v>14</v>
      </c>
      <c r="B3018" s="83">
        <v>44515</v>
      </c>
      <c r="C3018" t="s">
        <v>28409</v>
      </c>
      <c r="D3018" s="83" t="s">
        <v>416</v>
      </c>
    </row>
    <row r="3019" spans="1:6" hidden="1" x14ac:dyDescent="0.25">
      <c r="A3019" t="s">
        <v>14</v>
      </c>
      <c r="B3019" s="83">
        <v>44511</v>
      </c>
      <c r="C3019" t="s">
        <v>28410</v>
      </c>
      <c r="D3019" s="83" t="s">
        <v>416</v>
      </c>
    </row>
    <row r="3020" spans="1:6" hidden="1" x14ac:dyDescent="0.25">
      <c r="A3020" t="s">
        <v>14</v>
      </c>
      <c r="B3020" s="83">
        <v>44516</v>
      </c>
      <c r="C3020" t="s">
        <v>28411</v>
      </c>
      <c r="D3020" s="83" t="s">
        <v>416</v>
      </c>
    </row>
    <row r="3021" spans="1:6" hidden="1" x14ac:dyDescent="0.25">
      <c r="A3021" t="s">
        <v>14</v>
      </c>
      <c r="B3021" s="83">
        <v>44517</v>
      </c>
      <c r="C3021" t="s">
        <v>28412</v>
      </c>
      <c r="D3021" s="83" t="s">
        <v>416</v>
      </c>
    </row>
    <row r="3022" spans="1:6" hidden="1" x14ac:dyDescent="0.25">
      <c r="A3022" t="s">
        <v>14</v>
      </c>
      <c r="B3022" s="83">
        <v>11479</v>
      </c>
      <c r="C3022" t="s">
        <v>2843</v>
      </c>
      <c r="D3022" s="83" t="s">
        <v>16</v>
      </c>
      <c r="E3022" s="83">
        <v>36.78</v>
      </c>
      <c r="F3022" s="83">
        <v>36.78</v>
      </c>
    </row>
    <row r="3023" spans="1:6" hidden="1" x14ac:dyDescent="0.25">
      <c r="A3023" t="s">
        <v>14</v>
      </c>
      <c r="B3023" s="83">
        <v>11481</v>
      </c>
      <c r="C3023" t="s">
        <v>2844</v>
      </c>
      <c r="D3023" s="83" t="s">
        <v>16</v>
      </c>
      <c r="E3023" s="83">
        <v>33.270000000000003</v>
      </c>
      <c r="F3023" s="83">
        <v>33.270000000000003</v>
      </c>
    </row>
    <row r="3024" spans="1:6" hidden="1" x14ac:dyDescent="0.25">
      <c r="A3024" t="s">
        <v>14</v>
      </c>
      <c r="B3024" s="83">
        <v>43609</v>
      </c>
      <c r="C3024" t="s">
        <v>2845</v>
      </c>
      <c r="D3024" s="83" t="s">
        <v>16</v>
      </c>
      <c r="E3024" s="83">
        <v>33.270000000000003</v>
      </c>
      <c r="F3024" s="83">
        <v>33.270000000000003</v>
      </c>
    </row>
    <row r="3025" spans="1:6" hidden="1" x14ac:dyDescent="0.25">
      <c r="A3025" t="s">
        <v>14</v>
      </c>
      <c r="B3025" s="83">
        <v>11478</v>
      </c>
      <c r="C3025" t="s">
        <v>2846</v>
      </c>
      <c r="D3025" s="83" t="s">
        <v>16</v>
      </c>
      <c r="E3025" s="83">
        <v>63.11</v>
      </c>
      <c r="F3025" s="83">
        <v>63.11</v>
      </c>
    </row>
    <row r="3026" spans="1:6" hidden="1" x14ac:dyDescent="0.25">
      <c r="A3026" t="s">
        <v>14</v>
      </c>
      <c r="B3026" s="83">
        <v>43608</v>
      </c>
      <c r="C3026" t="s">
        <v>2847</v>
      </c>
      <c r="D3026" s="83" t="s">
        <v>16</v>
      </c>
      <c r="E3026" s="83">
        <v>48.16</v>
      </c>
      <c r="F3026" s="83">
        <v>48.16</v>
      </c>
    </row>
    <row r="3027" spans="1:6" hidden="1" x14ac:dyDescent="0.25">
      <c r="A3027" t="s">
        <v>14</v>
      </c>
      <c r="B3027" s="83">
        <v>11476</v>
      </c>
      <c r="C3027" t="s">
        <v>2848</v>
      </c>
      <c r="D3027" s="83" t="s">
        <v>16</v>
      </c>
      <c r="E3027" s="83">
        <v>48.16</v>
      </c>
      <c r="F3027" s="83">
        <v>48.16</v>
      </c>
    </row>
    <row r="3028" spans="1:6" hidden="1" x14ac:dyDescent="0.25">
      <c r="A3028" t="s">
        <v>14</v>
      </c>
      <c r="B3028" s="83">
        <v>40637</v>
      </c>
      <c r="C3028" t="s">
        <v>2849</v>
      </c>
      <c r="D3028" s="83" t="s">
        <v>16</v>
      </c>
    </row>
    <row r="3029" spans="1:6" hidden="1" x14ac:dyDescent="0.25">
      <c r="A3029" t="s">
        <v>14</v>
      </c>
      <c r="B3029" s="83">
        <v>13836</v>
      </c>
      <c r="C3029" t="s">
        <v>2850</v>
      </c>
      <c r="D3029" s="83" t="s">
        <v>16</v>
      </c>
    </row>
    <row r="3030" spans="1:6" hidden="1" x14ac:dyDescent="0.25">
      <c r="A3030" t="s">
        <v>14</v>
      </c>
      <c r="B3030" s="83">
        <v>14534</v>
      </c>
      <c r="C3030" t="s">
        <v>2851</v>
      </c>
      <c r="D3030" s="83" t="s">
        <v>16</v>
      </c>
    </row>
    <row r="3031" spans="1:6" hidden="1" x14ac:dyDescent="0.25">
      <c r="A3031" t="s">
        <v>14</v>
      </c>
      <c r="B3031" s="83">
        <v>14535</v>
      </c>
      <c r="C3031" t="s">
        <v>2852</v>
      </c>
      <c r="D3031" s="83" t="s">
        <v>16</v>
      </c>
    </row>
    <row r="3032" spans="1:6" hidden="1" x14ac:dyDescent="0.25">
      <c r="A3032" t="s">
        <v>14</v>
      </c>
      <c r="B3032" s="83">
        <v>39813</v>
      </c>
      <c r="C3032" t="s">
        <v>2853</v>
      </c>
      <c r="D3032" s="83" t="s">
        <v>16</v>
      </c>
    </row>
    <row r="3033" spans="1:6" hidden="1" x14ac:dyDescent="0.25">
      <c r="A3033" t="s">
        <v>14</v>
      </c>
      <c r="B3033" s="83">
        <v>12868</v>
      </c>
      <c r="C3033" t="s">
        <v>2854</v>
      </c>
      <c r="D3033" s="83" t="s">
        <v>164</v>
      </c>
      <c r="E3033" s="83">
        <v>21.59</v>
      </c>
      <c r="F3033" s="83">
        <v>24.15</v>
      </c>
    </row>
    <row r="3034" spans="1:6" hidden="1" x14ac:dyDescent="0.25">
      <c r="A3034" t="s">
        <v>14</v>
      </c>
      <c r="B3034" s="83">
        <v>40916</v>
      </c>
      <c r="C3034" t="s">
        <v>2855</v>
      </c>
      <c r="D3034" s="83" t="s">
        <v>166</v>
      </c>
      <c r="E3034" s="83">
        <v>3812.25</v>
      </c>
      <c r="F3034" s="83">
        <v>4264.3599999999997</v>
      </c>
    </row>
    <row r="3035" spans="1:6" hidden="1" x14ac:dyDescent="0.25">
      <c r="A3035" t="s">
        <v>14</v>
      </c>
      <c r="B3035" s="83">
        <v>4755</v>
      </c>
      <c r="C3035" t="s">
        <v>2856</v>
      </c>
      <c r="D3035" s="83" t="s">
        <v>164</v>
      </c>
      <c r="E3035" s="83">
        <v>22.85</v>
      </c>
      <c r="F3035" s="83">
        <v>25.55</v>
      </c>
    </row>
    <row r="3036" spans="1:6" hidden="1" x14ac:dyDescent="0.25">
      <c r="A3036" t="s">
        <v>14</v>
      </c>
      <c r="B3036" s="83">
        <v>41067</v>
      </c>
      <c r="C3036" t="s">
        <v>2857</v>
      </c>
      <c r="D3036" s="83" t="s">
        <v>166</v>
      </c>
      <c r="E3036" s="83">
        <v>4035.07</v>
      </c>
      <c r="F3036" s="83">
        <v>4513.6000000000004</v>
      </c>
    </row>
    <row r="3037" spans="1:6" hidden="1" x14ac:dyDescent="0.25">
      <c r="A3037" t="s">
        <v>14</v>
      </c>
      <c r="B3037" s="83">
        <v>45240</v>
      </c>
      <c r="C3037" t="s">
        <v>28413</v>
      </c>
      <c r="D3037" s="83" t="s">
        <v>16</v>
      </c>
      <c r="E3037" s="83">
        <v>37.049999999999997</v>
      </c>
      <c r="F3037" s="83">
        <v>37.049999999999997</v>
      </c>
    </row>
    <row r="3038" spans="1:6" hidden="1" x14ac:dyDescent="0.25">
      <c r="A3038" t="s">
        <v>14</v>
      </c>
      <c r="B3038" s="83">
        <v>45228</v>
      </c>
      <c r="C3038" t="s">
        <v>28414</v>
      </c>
      <c r="D3038" s="83" t="s">
        <v>16</v>
      </c>
      <c r="E3038" s="83">
        <v>31.66</v>
      </c>
      <c r="F3038" s="83">
        <v>31.66</v>
      </c>
    </row>
    <row r="3039" spans="1:6" hidden="1" x14ac:dyDescent="0.25">
      <c r="A3039" t="s">
        <v>14</v>
      </c>
      <c r="B3039" s="83">
        <v>45241</v>
      </c>
      <c r="C3039" t="s">
        <v>28415</v>
      </c>
      <c r="D3039" s="83" t="s">
        <v>16</v>
      </c>
      <c r="E3039" s="83">
        <v>45.56</v>
      </c>
      <c r="F3039" s="83">
        <v>45.56</v>
      </c>
    </row>
    <row r="3040" spans="1:6" hidden="1" x14ac:dyDescent="0.25">
      <c r="A3040" t="s">
        <v>14</v>
      </c>
      <c r="B3040" s="83">
        <v>38463</v>
      </c>
      <c r="C3040" t="s">
        <v>2858</v>
      </c>
      <c r="D3040" s="83" t="s">
        <v>16</v>
      </c>
      <c r="E3040" s="83">
        <v>54.34</v>
      </c>
      <c r="F3040" s="83">
        <v>54.34</v>
      </c>
    </row>
    <row r="3041" spans="1:6" hidden="1" x14ac:dyDescent="0.25">
      <c r="A3041" t="s">
        <v>14</v>
      </c>
      <c r="B3041" s="83">
        <v>40703</v>
      </c>
      <c r="C3041" t="s">
        <v>2859</v>
      </c>
      <c r="D3041" s="83" t="s">
        <v>16</v>
      </c>
      <c r="E3041" s="83">
        <v>12000</v>
      </c>
      <c r="F3041" s="83">
        <v>12000</v>
      </c>
    </row>
    <row r="3042" spans="1:6" hidden="1" x14ac:dyDescent="0.25">
      <c r="A3042" t="s">
        <v>14</v>
      </c>
      <c r="B3042" s="83">
        <v>14531</v>
      </c>
      <c r="C3042" t="s">
        <v>2860</v>
      </c>
      <c r="D3042" s="83" t="s">
        <v>16</v>
      </c>
      <c r="E3042" s="83">
        <v>15771.55</v>
      </c>
      <c r="F3042" s="83">
        <v>15771.55</v>
      </c>
    </row>
    <row r="3043" spans="1:6" hidden="1" x14ac:dyDescent="0.25">
      <c r="A3043" t="s">
        <v>14</v>
      </c>
      <c r="B3043" s="83">
        <v>36533</v>
      </c>
      <c r="C3043" t="s">
        <v>2861</v>
      </c>
      <c r="D3043" s="83" t="s">
        <v>16</v>
      </c>
      <c r="E3043" s="83">
        <v>17804.900000000001</v>
      </c>
      <c r="F3043" s="83">
        <v>17804.900000000001</v>
      </c>
    </row>
    <row r="3044" spans="1:6" hidden="1" x14ac:dyDescent="0.25">
      <c r="A3044" t="s">
        <v>14</v>
      </c>
      <c r="B3044" s="83">
        <v>11616</v>
      </c>
      <c r="C3044" t="s">
        <v>2862</v>
      </c>
      <c r="D3044" s="83" t="s">
        <v>16</v>
      </c>
      <c r="E3044" s="83">
        <v>14333.44</v>
      </c>
      <c r="F3044" s="83">
        <v>14333.44</v>
      </c>
    </row>
    <row r="3045" spans="1:6" hidden="1" x14ac:dyDescent="0.25">
      <c r="A3045" t="s">
        <v>14</v>
      </c>
      <c r="B3045" s="83">
        <v>41898</v>
      </c>
      <c r="C3045" t="s">
        <v>2863</v>
      </c>
      <c r="D3045" s="83" t="s">
        <v>16</v>
      </c>
      <c r="E3045" s="83">
        <v>7079.11</v>
      </c>
      <c r="F3045" s="83">
        <v>7079.11</v>
      </c>
    </row>
    <row r="3046" spans="1:6" hidden="1" x14ac:dyDescent="0.25">
      <c r="A3046" t="s">
        <v>14</v>
      </c>
      <c r="B3046" s="83">
        <v>45303</v>
      </c>
      <c r="C3046" t="s">
        <v>39087</v>
      </c>
      <c r="D3046" s="83" t="s">
        <v>16</v>
      </c>
      <c r="E3046" s="83">
        <v>45605.120000000003</v>
      </c>
      <c r="F3046" s="83">
        <v>45605.120000000003</v>
      </c>
    </row>
    <row r="3047" spans="1:6" hidden="1" x14ac:dyDescent="0.25">
      <c r="A3047" t="s">
        <v>14</v>
      </c>
      <c r="B3047" s="83">
        <v>45304</v>
      </c>
      <c r="C3047" t="s">
        <v>4879</v>
      </c>
      <c r="D3047" s="83" t="s">
        <v>16</v>
      </c>
      <c r="E3047" s="83">
        <v>12178.19</v>
      </c>
      <c r="F3047" s="83">
        <v>12178.19</v>
      </c>
    </row>
    <row r="3048" spans="1:6" hidden="1" x14ac:dyDescent="0.25">
      <c r="A3048" t="s">
        <v>14</v>
      </c>
      <c r="B3048" s="83">
        <v>10747</v>
      </c>
      <c r="C3048" t="s">
        <v>2864</v>
      </c>
      <c r="D3048" s="83" t="s">
        <v>16</v>
      </c>
      <c r="E3048" s="83">
        <v>19625.87</v>
      </c>
      <c r="F3048" s="83">
        <v>19625.87</v>
      </c>
    </row>
    <row r="3049" spans="1:6" hidden="1" x14ac:dyDescent="0.25">
      <c r="A3049" t="s">
        <v>14</v>
      </c>
      <c r="B3049" s="83">
        <v>45302</v>
      </c>
      <c r="C3049" t="s">
        <v>39088</v>
      </c>
      <c r="D3049" s="83" t="s">
        <v>16</v>
      </c>
      <c r="E3049" s="83">
        <v>7691.96</v>
      </c>
      <c r="F3049" s="83">
        <v>7691.96</v>
      </c>
    </row>
    <row r="3050" spans="1:6" hidden="1" x14ac:dyDescent="0.25">
      <c r="A3050" t="s">
        <v>14</v>
      </c>
      <c r="B3050" s="83">
        <v>36141</v>
      </c>
      <c r="C3050" t="s">
        <v>2865</v>
      </c>
      <c r="D3050" s="83" t="s">
        <v>16</v>
      </c>
      <c r="E3050" s="83">
        <v>92.76</v>
      </c>
      <c r="F3050" s="83">
        <v>92.76</v>
      </c>
    </row>
    <row r="3051" spans="1:6" hidden="1" x14ac:dyDescent="0.25">
      <c r="A3051" t="s">
        <v>14</v>
      </c>
      <c r="B3051" s="83">
        <v>45211</v>
      </c>
      <c r="C3051" t="s">
        <v>28416</v>
      </c>
      <c r="D3051" s="83" t="s">
        <v>16</v>
      </c>
      <c r="E3051" s="83">
        <v>84.3</v>
      </c>
      <c r="F3051" s="83">
        <v>84.3</v>
      </c>
    </row>
    <row r="3052" spans="1:6" hidden="1" x14ac:dyDescent="0.25">
      <c r="A3052" t="s">
        <v>14</v>
      </c>
      <c r="B3052" s="83">
        <v>43651</v>
      </c>
      <c r="C3052" t="s">
        <v>2866</v>
      </c>
      <c r="D3052" s="83" t="s">
        <v>64</v>
      </c>
      <c r="E3052" s="83">
        <v>6.83</v>
      </c>
      <c r="F3052" s="83">
        <v>6.83</v>
      </c>
    </row>
    <row r="3053" spans="1:6" hidden="1" x14ac:dyDescent="0.25">
      <c r="A3053" t="s">
        <v>14</v>
      </c>
      <c r="B3053" s="83">
        <v>43626</v>
      </c>
      <c r="C3053" t="s">
        <v>2867</v>
      </c>
      <c r="D3053" s="83" t="s">
        <v>64</v>
      </c>
      <c r="E3053" s="83">
        <v>3.8</v>
      </c>
      <c r="F3053" s="83">
        <v>3.8</v>
      </c>
    </row>
    <row r="3054" spans="1:6" hidden="1" x14ac:dyDescent="0.25">
      <c r="A3054" t="s">
        <v>14</v>
      </c>
      <c r="B3054" s="83">
        <v>39434</v>
      </c>
      <c r="C3054" t="s">
        <v>2868</v>
      </c>
      <c r="D3054" s="83" t="s">
        <v>64</v>
      </c>
      <c r="E3054" s="83">
        <v>3.64</v>
      </c>
      <c r="F3054" s="83">
        <v>3.64</v>
      </c>
    </row>
    <row r="3055" spans="1:6" hidden="1" x14ac:dyDescent="0.25">
      <c r="A3055" t="s">
        <v>14</v>
      </c>
      <c r="B3055" s="83">
        <v>39433</v>
      </c>
      <c r="C3055" t="s">
        <v>2869</v>
      </c>
      <c r="D3055" s="83" t="s">
        <v>64</v>
      </c>
      <c r="E3055" s="83">
        <v>2.89</v>
      </c>
      <c r="F3055" s="83">
        <v>2.89</v>
      </c>
    </row>
    <row r="3056" spans="1:6" hidden="1" x14ac:dyDescent="0.25">
      <c r="A3056" t="s">
        <v>14</v>
      </c>
      <c r="B3056" s="83">
        <v>4049</v>
      </c>
      <c r="C3056" t="s">
        <v>2870</v>
      </c>
      <c r="D3056" s="83" t="s">
        <v>66</v>
      </c>
      <c r="E3056" s="83">
        <v>76.27</v>
      </c>
      <c r="F3056" s="83">
        <v>76.27</v>
      </c>
    </row>
    <row r="3057" spans="1:6" hidden="1" x14ac:dyDescent="0.25">
      <c r="A3057" t="s">
        <v>14</v>
      </c>
      <c r="B3057" s="83">
        <v>38120</v>
      </c>
      <c r="C3057" t="s">
        <v>2871</v>
      </c>
      <c r="D3057" s="83" t="s">
        <v>64</v>
      </c>
      <c r="E3057" s="83">
        <v>118.56</v>
      </c>
      <c r="F3057" s="83">
        <v>118.56</v>
      </c>
    </row>
    <row r="3058" spans="1:6" hidden="1" x14ac:dyDescent="0.25">
      <c r="A3058" t="s">
        <v>14</v>
      </c>
      <c r="B3058" s="83">
        <v>43652</v>
      </c>
      <c r="C3058" t="s">
        <v>2872</v>
      </c>
      <c r="D3058" s="83" t="s">
        <v>64</v>
      </c>
      <c r="E3058" s="83">
        <v>15.31</v>
      </c>
      <c r="F3058" s="83">
        <v>15.31</v>
      </c>
    </row>
    <row r="3059" spans="1:6" hidden="1" x14ac:dyDescent="0.25">
      <c r="A3059" t="s">
        <v>14</v>
      </c>
      <c r="B3059" s="83">
        <v>10498</v>
      </c>
      <c r="C3059" t="s">
        <v>2873</v>
      </c>
      <c r="D3059" s="83" t="s">
        <v>64</v>
      </c>
      <c r="E3059" s="83">
        <v>6.36</v>
      </c>
      <c r="F3059" s="83">
        <v>6.36</v>
      </c>
    </row>
    <row r="3060" spans="1:6" hidden="1" x14ac:dyDescent="0.25">
      <c r="A3060" t="s">
        <v>14</v>
      </c>
      <c r="B3060" s="83">
        <v>4823</v>
      </c>
      <c r="C3060" t="s">
        <v>2874</v>
      </c>
      <c r="D3060" s="83" t="s">
        <v>64</v>
      </c>
      <c r="E3060" s="83">
        <v>36.97</v>
      </c>
      <c r="F3060" s="83">
        <v>36.97</v>
      </c>
    </row>
    <row r="3061" spans="1:6" hidden="1" x14ac:dyDescent="0.25">
      <c r="A3061" t="s">
        <v>14</v>
      </c>
      <c r="B3061" s="83">
        <v>38877</v>
      </c>
      <c r="C3061" t="s">
        <v>2875</v>
      </c>
      <c r="D3061" s="83" t="s">
        <v>64</v>
      </c>
      <c r="E3061" s="83">
        <v>7.08</v>
      </c>
      <c r="F3061" s="83">
        <v>7.08</v>
      </c>
    </row>
    <row r="3062" spans="1:6" hidden="1" x14ac:dyDescent="0.25">
      <c r="A3062" t="s">
        <v>14</v>
      </c>
      <c r="B3062" s="83">
        <v>34546</v>
      </c>
      <c r="C3062" t="s">
        <v>2876</v>
      </c>
      <c r="D3062" s="83" t="s">
        <v>64</v>
      </c>
      <c r="E3062" s="83">
        <v>7.28</v>
      </c>
      <c r="F3062" s="83">
        <v>7.28</v>
      </c>
    </row>
    <row r="3063" spans="1:6" hidden="1" x14ac:dyDescent="0.25">
      <c r="A3063" t="s">
        <v>14</v>
      </c>
      <c r="B3063" s="83">
        <v>41387</v>
      </c>
      <c r="C3063" t="s">
        <v>2877</v>
      </c>
      <c r="D3063" s="83" t="s">
        <v>60</v>
      </c>
      <c r="E3063" s="83">
        <v>48.06</v>
      </c>
      <c r="F3063" s="83">
        <v>48.06</v>
      </c>
    </row>
    <row r="3064" spans="1:6" hidden="1" x14ac:dyDescent="0.25">
      <c r="A3064" t="s">
        <v>14</v>
      </c>
      <c r="B3064" s="83">
        <v>41388</v>
      </c>
      <c r="C3064" t="s">
        <v>2878</v>
      </c>
      <c r="D3064" s="83" t="s">
        <v>60</v>
      </c>
      <c r="E3064" s="83">
        <v>57.66</v>
      </c>
      <c r="F3064" s="83">
        <v>57.66</v>
      </c>
    </row>
    <row r="3065" spans="1:6" hidden="1" x14ac:dyDescent="0.25">
      <c r="A3065" t="s">
        <v>14</v>
      </c>
      <c r="B3065" s="83">
        <v>41380</v>
      </c>
      <c r="C3065" t="s">
        <v>2879</v>
      </c>
      <c r="D3065" s="83" t="s">
        <v>16</v>
      </c>
      <c r="E3065" s="83">
        <v>383.66</v>
      </c>
      <c r="F3065" s="83">
        <v>383.66</v>
      </c>
    </row>
    <row r="3066" spans="1:6" hidden="1" x14ac:dyDescent="0.25">
      <c r="A3066" t="s">
        <v>14</v>
      </c>
      <c r="B3066" s="83">
        <v>41381</v>
      </c>
      <c r="C3066" t="s">
        <v>2880</v>
      </c>
      <c r="D3066" s="83" t="s">
        <v>16</v>
      </c>
      <c r="E3066" s="83">
        <v>401.93</v>
      </c>
      <c r="F3066" s="83">
        <v>401.93</v>
      </c>
    </row>
    <row r="3067" spans="1:6" hidden="1" x14ac:dyDescent="0.25">
      <c r="A3067" t="s">
        <v>14</v>
      </c>
      <c r="B3067" s="83">
        <v>41382</v>
      </c>
      <c r="C3067" t="s">
        <v>2881</v>
      </c>
      <c r="D3067" s="83" t="s">
        <v>16</v>
      </c>
      <c r="E3067" s="83">
        <v>389.05</v>
      </c>
      <c r="F3067" s="83">
        <v>389.05</v>
      </c>
    </row>
    <row r="3068" spans="1:6" hidden="1" x14ac:dyDescent="0.25">
      <c r="A3068" t="s">
        <v>14</v>
      </c>
      <c r="B3068" s="83">
        <v>41383</v>
      </c>
      <c r="C3068" t="s">
        <v>2882</v>
      </c>
      <c r="D3068" s="83" t="s">
        <v>16</v>
      </c>
      <c r="E3068" s="83">
        <v>528.04999999999995</v>
      </c>
      <c r="F3068" s="83">
        <v>528.04999999999995</v>
      </c>
    </row>
    <row r="3069" spans="1:6" hidden="1" x14ac:dyDescent="0.25">
      <c r="A3069" t="s">
        <v>14</v>
      </c>
      <c r="B3069" s="83">
        <v>41385</v>
      </c>
      <c r="C3069" t="s">
        <v>2883</v>
      </c>
      <c r="D3069" s="83" t="s">
        <v>16</v>
      </c>
      <c r="E3069" s="83">
        <v>657.09</v>
      </c>
      <c r="F3069" s="83">
        <v>657.09</v>
      </c>
    </row>
    <row r="3070" spans="1:6" hidden="1" x14ac:dyDescent="0.25">
      <c r="A3070" t="s">
        <v>14</v>
      </c>
      <c r="B3070" s="83">
        <v>4058</v>
      </c>
      <c r="C3070" t="s">
        <v>2884</v>
      </c>
      <c r="D3070" s="83" t="s">
        <v>164</v>
      </c>
      <c r="E3070" s="83">
        <v>30.27</v>
      </c>
      <c r="F3070" s="83">
        <v>33.86</v>
      </c>
    </row>
    <row r="3071" spans="1:6" hidden="1" x14ac:dyDescent="0.25">
      <c r="A3071" t="s">
        <v>14</v>
      </c>
      <c r="B3071" s="83">
        <v>40974</v>
      </c>
      <c r="C3071" t="s">
        <v>2885</v>
      </c>
      <c r="D3071" s="83" t="s">
        <v>166</v>
      </c>
      <c r="E3071" s="83">
        <v>5345.82</v>
      </c>
      <c r="F3071" s="83">
        <v>5979.8</v>
      </c>
    </row>
    <row r="3072" spans="1:6" hidden="1" x14ac:dyDescent="0.25">
      <c r="A3072" t="s">
        <v>14</v>
      </c>
      <c r="B3072" s="83">
        <v>34794</v>
      </c>
      <c r="C3072" t="s">
        <v>2886</v>
      </c>
      <c r="D3072" s="83" t="s">
        <v>164</v>
      </c>
      <c r="E3072" s="83">
        <v>23.29</v>
      </c>
      <c r="F3072" s="83">
        <v>26.05</v>
      </c>
    </row>
    <row r="3073" spans="1:6" hidden="1" x14ac:dyDescent="0.25">
      <c r="A3073" t="s">
        <v>14</v>
      </c>
      <c r="B3073" s="83">
        <v>40925</v>
      </c>
      <c r="C3073" t="s">
        <v>2887</v>
      </c>
      <c r="D3073" s="83" t="s">
        <v>166</v>
      </c>
      <c r="E3073" s="83">
        <v>4113.78</v>
      </c>
      <c r="F3073" s="83">
        <v>4601.6400000000003</v>
      </c>
    </row>
    <row r="3074" spans="1:6" hidden="1" x14ac:dyDescent="0.25">
      <c r="A3074" t="s">
        <v>14</v>
      </c>
      <c r="B3074" s="83">
        <v>13741</v>
      </c>
      <c r="C3074" t="s">
        <v>2888</v>
      </c>
      <c r="D3074" s="83" t="s">
        <v>16</v>
      </c>
      <c r="E3074" s="83">
        <v>2797.99</v>
      </c>
      <c r="F3074" s="83">
        <v>2797.99</v>
      </c>
    </row>
    <row r="3075" spans="1:6" hidden="1" x14ac:dyDescent="0.25">
      <c r="A3075" t="s">
        <v>14</v>
      </c>
      <c r="B3075" s="83">
        <v>3288</v>
      </c>
      <c r="C3075" t="s">
        <v>2889</v>
      </c>
      <c r="D3075" s="83" t="s">
        <v>60</v>
      </c>
      <c r="E3075" s="83">
        <v>10.7</v>
      </c>
      <c r="F3075" s="83">
        <v>10.7</v>
      </c>
    </row>
    <row r="3076" spans="1:6" hidden="1" x14ac:dyDescent="0.25">
      <c r="A3076" t="s">
        <v>14</v>
      </c>
      <c r="B3076" s="83">
        <v>13587</v>
      </c>
      <c r="C3076" t="s">
        <v>2890</v>
      </c>
      <c r="D3076" s="83" t="s">
        <v>60</v>
      </c>
      <c r="E3076" s="83">
        <v>6.46</v>
      </c>
      <c r="F3076" s="83">
        <v>6.46</v>
      </c>
    </row>
    <row r="3077" spans="1:6" hidden="1" x14ac:dyDescent="0.25">
      <c r="A3077" t="s">
        <v>14</v>
      </c>
      <c r="B3077" s="83">
        <v>38598</v>
      </c>
      <c r="C3077" t="s">
        <v>2891</v>
      </c>
      <c r="D3077" s="83" t="s">
        <v>16</v>
      </c>
      <c r="E3077" s="83">
        <v>3.83</v>
      </c>
      <c r="F3077" s="83">
        <v>3.83</v>
      </c>
    </row>
    <row r="3078" spans="1:6" hidden="1" x14ac:dyDescent="0.25">
      <c r="A3078" t="s">
        <v>14</v>
      </c>
      <c r="B3078" s="83">
        <v>38595</v>
      </c>
      <c r="C3078" t="s">
        <v>2892</v>
      </c>
      <c r="D3078" s="83" t="s">
        <v>16</v>
      </c>
      <c r="E3078" s="83">
        <v>3.25</v>
      </c>
      <c r="F3078" s="83">
        <v>3.25</v>
      </c>
    </row>
    <row r="3079" spans="1:6" hidden="1" x14ac:dyDescent="0.25">
      <c r="A3079" t="s">
        <v>14</v>
      </c>
      <c r="B3079" s="83">
        <v>38592</v>
      </c>
      <c r="C3079" t="s">
        <v>2893</v>
      </c>
      <c r="D3079" s="83" t="s">
        <v>16</v>
      </c>
      <c r="E3079" s="83">
        <v>3.28</v>
      </c>
      <c r="F3079" s="83">
        <v>3.28</v>
      </c>
    </row>
    <row r="3080" spans="1:6" hidden="1" x14ac:dyDescent="0.25">
      <c r="A3080" t="s">
        <v>14</v>
      </c>
      <c r="B3080" s="83">
        <v>38588</v>
      </c>
      <c r="C3080" t="s">
        <v>2894</v>
      </c>
      <c r="D3080" s="83" t="s">
        <v>16</v>
      </c>
      <c r="E3080" s="83">
        <v>2.63</v>
      </c>
      <c r="F3080" s="83">
        <v>2.63</v>
      </c>
    </row>
    <row r="3081" spans="1:6" hidden="1" x14ac:dyDescent="0.25">
      <c r="A3081" t="s">
        <v>14</v>
      </c>
      <c r="B3081" s="83">
        <v>38593</v>
      </c>
      <c r="C3081" t="s">
        <v>2895</v>
      </c>
      <c r="D3081" s="83" t="s">
        <v>16</v>
      </c>
      <c r="E3081" s="83">
        <v>3.63</v>
      </c>
      <c r="F3081" s="83">
        <v>3.63</v>
      </c>
    </row>
    <row r="3082" spans="1:6" hidden="1" x14ac:dyDescent="0.25">
      <c r="A3082" t="s">
        <v>14</v>
      </c>
      <c r="B3082" s="83">
        <v>38589</v>
      </c>
      <c r="C3082" t="s">
        <v>2896</v>
      </c>
      <c r="D3082" s="83" t="s">
        <v>16</v>
      </c>
      <c r="E3082" s="83">
        <v>2.75</v>
      </c>
      <c r="F3082" s="83">
        <v>2.75</v>
      </c>
    </row>
    <row r="3083" spans="1:6" hidden="1" x14ac:dyDescent="0.25">
      <c r="A3083" t="s">
        <v>14</v>
      </c>
      <c r="B3083" s="83">
        <v>38594</v>
      </c>
      <c r="C3083" t="s">
        <v>2897</v>
      </c>
      <c r="D3083" s="83" t="s">
        <v>16</v>
      </c>
      <c r="E3083" s="83">
        <v>5.72</v>
      </c>
      <c r="F3083" s="83">
        <v>5.72</v>
      </c>
    </row>
    <row r="3084" spans="1:6" hidden="1" x14ac:dyDescent="0.25">
      <c r="A3084" t="s">
        <v>14</v>
      </c>
      <c r="B3084" s="83">
        <v>34774</v>
      </c>
      <c r="C3084" t="s">
        <v>2898</v>
      </c>
      <c r="D3084" s="83" t="s">
        <v>16</v>
      </c>
      <c r="E3084" s="83">
        <v>2.57</v>
      </c>
      <c r="F3084" s="83">
        <v>2.57</v>
      </c>
    </row>
    <row r="3085" spans="1:6" hidden="1" x14ac:dyDescent="0.25">
      <c r="A3085" t="s">
        <v>14</v>
      </c>
      <c r="B3085" s="83">
        <v>34771</v>
      </c>
      <c r="C3085" t="s">
        <v>2899</v>
      </c>
      <c r="D3085" s="83" t="s">
        <v>16</v>
      </c>
      <c r="E3085" s="83">
        <v>3.1</v>
      </c>
      <c r="F3085" s="83">
        <v>3.1</v>
      </c>
    </row>
    <row r="3086" spans="1:6" hidden="1" x14ac:dyDescent="0.25">
      <c r="A3086" t="s">
        <v>14</v>
      </c>
      <c r="B3086" s="83">
        <v>34764</v>
      </c>
      <c r="C3086" t="s">
        <v>2900</v>
      </c>
      <c r="D3086" s="83" t="s">
        <v>16</v>
      </c>
      <c r="E3086" s="83">
        <v>2.0299999999999998</v>
      </c>
      <c r="F3086" s="83">
        <v>2.0299999999999998</v>
      </c>
    </row>
    <row r="3087" spans="1:6" hidden="1" x14ac:dyDescent="0.25">
      <c r="A3087" t="s">
        <v>14</v>
      </c>
      <c r="B3087" s="83">
        <v>34773</v>
      </c>
      <c r="C3087" t="s">
        <v>2901</v>
      </c>
      <c r="D3087" s="83" t="s">
        <v>16</v>
      </c>
      <c r="E3087" s="83">
        <v>2.71</v>
      </c>
      <c r="F3087" s="83">
        <v>2.71</v>
      </c>
    </row>
    <row r="3088" spans="1:6" hidden="1" x14ac:dyDescent="0.25">
      <c r="A3088" t="s">
        <v>14</v>
      </c>
      <c r="B3088" s="83">
        <v>34769</v>
      </c>
      <c r="C3088" t="s">
        <v>2902</v>
      </c>
      <c r="D3088" s="83" t="s">
        <v>16</v>
      </c>
      <c r="E3088" s="83">
        <v>3.35</v>
      </c>
      <c r="F3088" s="83">
        <v>3.35</v>
      </c>
    </row>
    <row r="3089" spans="1:6" hidden="1" x14ac:dyDescent="0.25">
      <c r="A3089" t="s">
        <v>14</v>
      </c>
      <c r="B3089" s="83">
        <v>34763</v>
      </c>
      <c r="C3089" t="s">
        <v>2903</v>
      </c>
      <c r="D3089" s="83" t="s">
        <v>16</v>
      </c>
      <c r="E3089" s="83">
        <v>2.06</v>
      </c>
      <c r="F3089" s="83">
        <v>2.06</v>
      </c>
    </row>
    <row r="3090" spans="1:6" hidden="1" x14ac:dyDescent="0.25">
      <c r="A3090" t="s">
        <v>14</v>
      </c>
      <c r="B3090" s="83">
        <v>34788</v>
      </c>
      <c r="C3090" t="s">
        <v>2904</v>
      </c>
      <c r="D3090" s="83" t="s">
        <v>16</v>
      </c>
      <c r="E3090" s="83">
        <v>1.29</v>
      </c>
      <c r="F3090" s="83">
        <v>1.29</v>
      </c>
    </row>
    <row r="3091" spans="1:6" hidden="1" x14ac:dyDescent="0.25">
      <c r="A3091" t="s">
        <v>14</v>
      </c>
      <c r="B3091" s="83">
        <v>34781</v>
      </c>
      <c r="C3091" t="s">
        <v>2905</v>
      </c>
      <c r="D3091" s="83" t="s">
        <v>16</v>
      </c>
      <c r="E3091" s="83">
        <v>1.77</v>
      </c>
      <c r="F3091" s="83">
        <v>1.77</v>
      </c>
    </row>
    <row r="3092" spans="1:6" hidden="1" x14ac:dyDescent="0.25">
      <c r="A3092" t="s">
        <v>14</v>
      </c>
      <c r="B3092" s="83">
        <v>41682</v>
      </c>
      <c r="C3092" t="s">
        <v>2906</v>
      </c>
      <c r="D3092" s="83" t="s">
        <v>16</v>
      </c>
      <c r="E3092" s="83">
        <v>49.42</v>
      </c>
      <c r="F3092" s="83">
        <v>49.42</v>
      </c>
    </row>
    <row r="3093" spans="1:6" hidden="1" x14ac:dyDescent="0.25">
      <c r="A3093" t="s">
        <v>14</v>
      </c>
      <c r="B3093" s="83">
        <v>41683</v>
      </c>
      <c r="C3093" t="s">
        <v>2907</v>
      </c>
      <c r="D3093" s="83" t="s">
        <v>16</v>
      </c>
      <c r="E3093" s="83">
        <v>36.36</v>
      </c>
      <c r="F3093" s="83">
        <v>36.36</v>
      </c>
    </row>
    <row r="3094" spans="1:6" hidden="1" x14ac:dyDescent="0.25">
      <c r="A3094" t="s">
        <v>14</v>
      </c>
      <c r="B3094" s="83">
        <v>41680</v>
      </c>
      <c r="C3094" t="s">
        <v>2908</v>
      </c>
      <c r="D3094" s="83" t="s">
        <v>16</v>
      </c>
      <c r="E3094" s="83">
        <v>19.579999999999998</v>
      </c>
      <c r="F3094" s="83">
        <v>19.579999999999998</v>
      </c>
    </row>
    <row r="3095" spans="1:6" hidden="1" x14ac:dyDescent="0.25">
      <c r="A3095" t="s">
        <v>14</v>
      </c>
      <c r="B3095" s="83">
        <v>41679</v>
      </c>
      <c r="C3095" t="s">
        <v>2909</v>
      </c>
      <c r="D3095" s="83" t="s">
        <v>16</v>
      </c>
      <c r="E3095" s="83">
        <v>44.75</v>
      </c>
      <c r="F3095" s="83">
        <v>44.75</v>
      </c>
    </row>
    <row r="3096" spans="1:6" hidden="1" x14ac:dyDescent="0.25">
      <c r="A3096" t="s">
        <v>14</v>
      </c>
      <c r="B3096" s="83">
        <v>41681</v>
      </c>
      <c r="C3096" t="s">
        <v>2910</v>
      </c>
      <c r="D3096" s="83" t="s">
        <v>16</v>
      </c>
      <c r="E3096" s="83">
        <v>30.63</v>
      </c>
      <c r="F3096" s="83">
        <v>30.63</v>
      </c>
    </row>
    <row r="3097" spans="1:6" hidden="1" x14ac:dyDescent="0.25">
      <c r="A3097" t="s">
        <v>14</v>
      </c>
      <c r="B3097" s="83">
        <v>43386</v>
      </c>
      <c r="C3097" t="s">
        <v>28417</v>
      </c>
      <c r="D3097" s="83" t="s">
        <v>16</v>
      </c>
      <c r="E3097" s="83">
        <v>69.930000000000007</v>
      </c>
      <c r="F3097" s="83">
        <v>69.930000000000007</v>
      </c>
    </row>
    <row r="3098" spans="1:6" hidden="1" x14ac:dyDescent="0.25">
      <c r="A3098" t="s">
        <v>14</v>
      </c>
      <c r="B3098" s="83">
        <v>4059</v>
      </c>
      <c r="C3098" t="s">
        <v>2911</v>
      </c>
      <c r="D3098" s="83" t="s">
        <v>60</v>
      </c>
      <c r="E3098" s="83">
        <v>49.42</v>
      </c>
      <c r="F3098" s="83">
        <v>49.42</v>
      </c>
    </row>
    <row r="3099" spans="1:6" hidden="1" x14ac:dyDescent="0.25">
      <c r="A3099" t="s">
        <v>14</v>
      </c>
      <c r="B3099" s="83">
        <v>4062</v>
      </c>
      <c r="C3099" t="s">
        <v>2912</v>
      </c>
      <c r="D3099" s="83" t="s">
        <v>16</v>
      </c>
      <c r="E3099" s="83">
        <v>49.42</v>
      </c>
      <c r="F3099" s="83">
        <v>49.42</v>
      </c>
    </row>
    <row r="3100" spans="1:6" hidden="1" x14ac:dyDescent="0.25">
      <c r="A3100" t="s">
        <v>14</v>
      </c>
      <c r="B3100" s="83">
        <v>4061</v>
      </c>
      <c r="C3100" t="s">
        <v>2913</v>
      </c>
      <c r="D3100" s="83" t="s">
        <v>16</v>
      </c>
      <c r="E3100" s="83">
        <v>61.54</v>
      </c>
      <c r="F3100" s="83">
        <v>61.54</v>
      </c>
    </row>
    <row r="3101" spans="1:6" hidden="1" x14ac:dyDescent="0.25">
      <c r="A3101" t="s">
        <v>14</v>
      </c>
      <c r="B3101" s="83">
        <v>41315</v>
      </c>
      <c r="C3101" t="s">
        <v>2914</v>
      </c>
      <c r="D3101" s="83" t="s">
        <v>64</v>
      </c>
      <c r="E3101" s="83">
        <v>78.92</v>
      </c>
      <c r="F3101" s="83">
        <v>78.92</v>
      </c>
    </row>
    <row r="3102" spans="1:6" hidden="1" x14ac:dyDescent="0.25">
      <c r="A3102" t="s">
        <v>14</v>
      </c>
      <c r="B3102" s="83">
        <v>43148</v>
      </c>
      <c r="C3102" t="s">
        <v>2915</v>
      </c>
      <c r="D3102" s="83" t="s">
        <v>64</v>
      </c>
      <c r="E3102" s="83">
        <v>53.57</v>
      </c>
      <c r="F3102" s="83">
        <v>53.57</v>
      </c>
    </row>
    <row r="3103" spans="1:6" hidden="1" x14ac:dyDescent="0.25">
      <c r="A3103" t="s">
        <v>14</v>
      </c>
      <c r="B3103" s="83">
        <v>43147</v>
      </c>
      <c r="C3103" t="s">
        <v>2916</v>
      </c>
      <c r="D3103" s="83" t="s">
        <v>64</v>
      </c>
      <c r="E3103" s="83">
        <v>20.74</v>
      </c>
      <c r="F3103" s="83">
        <v>20.74</v>
      </c>
    </row>
    <row r="3104" spans="1:6" hidden="1" x14ac:dyDescent="0.25">
      <c r="A3104" t="s">
        <v>14</v>
      </c>
      <c r="B3104" s="83">
        <v>10608</v>
      </c>
      <c r="C3104" t="s">
        <v>2917</v>
      </c>
      <c r="D3104" s="83" t="s">
        <v>16</v>
      </c>
    </row>
    <row r="3105" spans="1:6" hidden="1" x14ac:dyDescent="0.25">
      <c r="A3105" t="s">
        <v>14</v>
      </c>
      <c r="B3105" s="83">
        <v>4069</v>
      </c>
      <c r="C3105" t="s">
        <v>2918</v>
      </c>
      <c r="D3105" s="83" t="s">
        <v>164</v>
      </c>
      <c r="E3105" s="83">
        <v>92.92</v>
      </c>
      <c r="F3105" s="83">
        <v>103.92</v>
      </c>
    </row>
    <row r="3106" spans="1:6" hidden="1" x14ac:dyDescent="0.25">
      <c r="A3106" t="s">
        <v>14</v>
      </c>
      <c r="B3106" s="83">
        <v>40819</v>
      </c>
      <c r="C3106" t="s">
        <v>2919</v>
      </c>
      <c r="D3106" s="83" t="s">
        <v>166</v>
      </c>
      <c r="E3106" s="83">
        <v>16399.96</v>
      </c>
      <c r="F3106" s="83">
        <v>18344.88</v>
      </c>
    </row>
    <row r="3107" spans="1:6" hidden="1" x14ac:dyDescent="0.25">
      <c r="A3107" t="s">
        <v>14</v>
      </c>
      <c r="B3107" s="83">
        <v>34361</v>
      </c>
      <c r="C3107" t="s">
        <v>2920</v>
      </c>
      <c r="D3107" s="83" t="s">
        <v>64</v>
      </c>
      <c r="E3107" s="83">
        <v>15.1</v>
      </c>
      <c r="F3107" s="83">
        <v>15.1</v>
      </c>
    </row>
    <row r="3108" spans="1:6" hidden="1" x14ac:dyDescent="0.25">
      <c r="A3108" t="s">
        <v>14</v>
      </c>
      <c r="B3108" s="83">
        <v>36512</v>
      </c>
      <c r="C3108" t="s">
        <v>2921</v>
      </c>
      <c r="D3108" s="83" t="s">
        <v>16</v>
      </c>
      <c r="E3108" s="83">
        <v>23411.19</v>
      </c>
      <c r="F3108" s="83">
        <v>23411.19</v>
      </c>
    </row>
    <row r="3109" spans="1:6" hidden="1" x14ac:dyDescent="0.25">
      <c r="A3109" t="s">
        <v>14</v>
      </c>
      <c r="B3109" s="83">
        <v>44478</v>
      </c>
      <c r="C3109" t="s">
        <v>28418</v>
      </c>
      <c r="D3109" s="83" t="s">
        <v>64</v>
      </c>
      <c r="E3109" s="83">
        <v>8.33</v>
      </c>
      <c r="F3109" s="83">
        <v>8.33</v>
      </c>
    </row>
    <row r="3110" spans="1:6" hidden="1" x14ac:dyDescent="0.25">
      <c r="A3110" t="s">
        <v>14</v>
      </c>
      <c r="B3110" s="83">
        <v>44477</v>
      </c>
      <c r="C3110" t="s">
        <v>28419</v>
      </c>
      <c r="D3110" s="83" t="s">
        <v>64</v>
      </c>
      <c r="E3110" s="83">
        <v>8.33</v>
      </c>
      <c r="F3110" s="83">
        <v>8.33</v>
      </c>
    </row>
    <row r="3111" spans="1:6" hidden="1" x14ac:dyDescent="0.25">
      <c r="A3111" t="s">
        <v>14</v>
      </c>
      <c r="B3111" s="83">
        <v>11697</v>
      </c>
      <c r="C3111" t="s">
        <v>2922</v>
      </c>
      <c r="D3111" s="83" t="s">
        <v>16</v>
      </c>
      <c r="E3111" s="83">
        <v>773.22</v>
      </c>
      <c r="F3111" s="83">
        <v>773.22</v>
      </c>
    </row>
    <row r="3112" spans="1:6" hidden="1" x14ac:dyDescent="0.25">
      <c r="A3112" t="s">
        <v>14</v>
      </c>
      <c r="B3112" s="83">
        <v>11698</v>
      </c>
      <c r="C3112" t="s">
        <v>2923</v>
      </c>
      <c r="D3112" s="83" t="s">
        <v>16</v>
      </c>
      <c r="E3112" s="83">
        <v>922.41</v>
      </c>
      <c r="F3112" s="83">
        <v>922.41</v>
      </c>
    </row>
    <row r="3113" spans="1:6" hidden="1" x14ac:dyDescent="0.25">
      <c r="A3113" t="s">
        <v>14</v>
      </c>
      <c r="B3113" s="83">
        <v>11699</v>
      </c>
      <c r="C3113" t="s">
        <v>2924</v>
      </c>
      <c r="D3113" s="83" t="s">
        <v>16</v>
      </c>
      <c r="E3113" s="83">
        <v>1019.48</v>
      </c>
      <c r="F3113" s="83">
        <v>1019.48</v>
      </c>
    </row>
    <row r="3114" spans="1:6" hidden="1" x14ac:dyDescent="0.25">
      <c r="A3114" t="s">
        <v>14</v>
      </c>
      <c r="B3114" s="83">
        <v>10432</v>
      </c>
      <c r="C3114" t="s">
        <v>2925</v>
      </c>
      <c r="D3114" s="83" t="s">
        <v>16</v>
      </c>
      <c r="E3114" s="83">
        <v>412.63</v>
      </c>
      <c r="F3114" s="83">
        <v>412.63</v>
      </c>
    </row>
    <row r="3115" spans="1:6" hidden="1" x14ac:dyDescent="0.25">
      <c r="A3115" t="s">
        <v>14</v>
      </c>
      <c r="B3115" s="83">
        <v>44020</v>
      </c>
      <c r="C3115" t="s">
        <v>2926</v>
      </c>
      <c r="D3115" s="83" t="s">
        <v>16</v>
      </c>
      <c r="E3115" s="83">
        <v>1018.02</v>
      </c>
      <c r="F3115" s="83">
        <v>1018.02</v>
      </c>
    </row>
    <row r="3116" spans="1:6" hidden="1" x14ac:dyDescent="0.25">
      <c r="A3116" t="s">
        <v>14</v>
      </c>
      <c r="B3116" s="83">
        <v>41419</v>
      </c>
      <c r="C3116" t="s">
        <v>2927</v>
      </c>
      <c r="D3116" s="83" t="s">
        <v>16</v>
      </c>
      <c r="E3116" s="83">
        <v>7.19</v>
      </c>
      <c r="F3116" s="83">
        <v>7.19</v>
      </c>
    </row>
    <row r="3117" spans="1:6" hidden="1" x14ac:dyDescent="0.25">
      <c r="A3117" t="s">
        <v>14</v>
      </c>
      <c r="B3117" s="83">
        <v>41420</v>
      </c>
      <c r="C3117" t="s">
        <v>2928</v>
      </c>
      <c r="D3117" s="83" t="s">
        <v>16</v>
      </c>
      <c r="E3117" s="83">
        <v>9.7799999999999994</v>
      </c>
      <c r="F3117" s="83">
        <v>9.7799999999999994</v>
      </c>
    </row>
    <row r="3118" spans="1:6" hidden="1" x14ac:dyDescent="0.25">
      <c r="A3118" t="s">
        <v>14</v>
      </c>
      <c r="B3118" s="83">
        <v>41421</v>
      </c>
      <c r="C3118" t="s">
        <v>2929</v>
      </c>
      <c r="D3118" s="83" t="s">
        <v>16</v>
      </c>
      <c r="E3118" s="83">
        <v>9.76</v>
      </c>
      <c r="F3118" s="83">
        <v>9.76</v>
      </c>
    </row>
    <row r="3119" spans="1:6" hidden="1" x14ac:dyDescent="0.25">
      <c r="A3119" t="s">
        <v>14</v>
      </c>
      <c r="B3119" s="83">
        <v>41422</v>
      </c>
      <c r="C3119" t="s">
        <v>2930</v>
      </c>
      <c r="D3119" s="83" t="s">
        <v>16</v>
      </c>
      <c r="E3119" s="83">
        <v>13.36</v>
      </c>
      <c r="F3119" s="83">
        <v>13.36</v>
      </c>
    </row>
    <row r="3120" spans="1:6" hidden="1" x14ac:dyDescent="0.25">
      <c r="A3120" t="s">
        <v>14</v>
      </c>
      <c r="B3120" s="83">
        <v>41425</v>
      </c>
      <c r="C3120" t="s">
        <v>2931</v>
      </c>
      <c r="D3120" s="83" t="s">
        <v>16</v>
      </c>
      <c r="E3120" s="83">
        <v>6.83</v>
      </c>
      <c r="F3120" s="83">
        <v>6.83</v>
      </c>
    </row>
    <row r="3121" spans="1:6" hidden="1" x14ac:dyDescent="0.25">
      <c r="A3121" t="s">
        <v>14</v>
      </c>
      <c r="B3121" s="83">
        <v>41426</v>
      </c>
      <c r="C3121" t="s">
        <v>2932</v>
      </c>
      <c r="D3121" s="83" t="s">
        <v>16</v>
      </c>
      <c r="E3121" s="83">
        <v>12.32</v>
      </c>
      <c r="F3121" s="83">
        <v>12.32</v>
      </c>
    </row>
    <row r="3122" spans="1:6" hidden="1" x14ac:dyDescent="0.25">
      <c r="A3122" t="s">
        <v>14</v>
      </c>
      <c r="B3122" s="83">
        <v>41414</v>
      </c>
      <c r="C3122" t="s">
        <v>2933</v>
      </c>
      <c r="D3122" s="83" t="s">
        <v>16</v>
      </c>
      <c r="E3122" s="83">
        <v>22.62</v>
      </c>
      <c r="F3122" s="83">
        <v>22.62</v>
      </c>
    </row>
    <row r="3123" spans="1:6" hidden="1" x14ac:dyDescent="0.25">
      <c r="A3123" t="s">
        <v>14</v>
      </c>
      <c r="B3123" s="83">
        <v>41415</v>
      </c>
      <c r="C3123" t="s">
        <v>2934</v>
      </c>
      <c r="D3123" s="83" t="s">
        <v>16</v>
      </c>
      <c r="E3123" s="83">
        <v>26.34</v>
      </c>
      <c r="F3123" s="83">
        <v>26.34</v>
      </c>
    </row>
    <row r="3124" spans="1:6" hidden="1" x14ac:dyDescent="0.25">
      <c r="A3124" t="s">
        <v>14</v>
      </c>
      <c r="B3124" s="83">
        <v>37514</v>
      </c>
      <c r="C3124" t="s">
        <v>2935</v>
      </c>
      <c r="D3124" s="83" t="s">
        <v>16</v>
      </c>
      <c r="E3124" s="83">
        <v>300000</v>
      </c>
      <c r="F3124" s="83">
        <v>300000</v>
      </c>
    </row>
    <row r="3125" spans="1:6" hidden="1" x14ac:dyDescent="0.25">
      <c r="A3125" t="s">
        <v>14</v>
      </c>
      <c r="B3125" s="83">
        <v>37519</v>
      </c>
      <c r="C3125" t="s">
        <v>2936</v>
      </c>
      <c r="D3125" s="83" t="s">
        <v>16</v>
      </c>
      <c r="E3125" s="83">
        <v>462988.02</v>
      </c>
      <c r="F3125" s="83">
        <v>462988.02</v>
      </c>
    </row>
    <row r="3126" spans="1:6" hidden="1" x14ac:dyDescent="0.25">
      <c r="A3126" t="s">
        <v>14</v>
      </c>
      <c r="B3126" s="83">
        <v>37520</v>
      </c>
      <c r="C3126" t="s">
        <v>2937</v>
      </c>
      <c r="D3126" s="83" t="s">
        <v>16</v>
      </c>
      <c r="E3126" s="83">
        <v>455398.05</v>
      </c>
      <c r="F3126" s="83">
        <v>455398.05</v>
      </c>
    </row>
    <row r="3127" spans="1:6" hidden="1" x14ac:dyDescent="0.25">
      <c r="A3127" t="s">
        <v>14</v>
      </c>
      <c r="B3127" s="83">
        <v>37521</v>
      </c>
      <c r="C3127" t="s">
        <v>2938</v>
      </c>
      <c r="D3127" s="83" t="s">
        <v>16</v>
      </c>
      <c r="E3127" s="83">
        <v>555585.63</v>
      </c>
      <c r="F3127" s="83">
        <v>555585.63</v>
      </c>
    </row>
    <row r="3128" spans="1:6" hidden="1" x14ac:dyDescent="0.25">
      <c r="A3128" t="s">
        <v>14</v>
      </c>
      <c r="B3128" s="83">
        <v>37522</v>
      </c>
      <c r="C3128" t="s">
        <v>2939</v>
      </c>
      <c r="D3128" s="83" t="s">
        <v>16</v>
      </c>
      <c r="E3128" s="83">
        <v>572300.85</v>
      </c>
      <c r="F3128" s="83">
        <v>572300.85</v>
      </c>
    </row>
    <row r="3129" spans="1:6" hidden="1" x14ac:dyDescent="0.25">
      <c r="A3129" t="s">
        <v>14</v>
      </c>
      <c r="B3129" s="83">
        <v>37546</v>
      </c>
      <c r="C3129" t="s">
        <v>2940</v>
      </c>
      <c r="D3129" s="83" t="s">
        <v>16</v>
      </c>
      <c r="E3129" s="83">
        <v>15374.13</v>
      </c>
      <c r="F3129" s="83">
        <v>15374.13</v>
      </c>
    </row>
    <row r="3130" spans="1:6" hidden="1" x14ac:dyDescent="0.25">
      <c r="A3130" t="s">
        <v>14</v>
      </c>
      <c r="B3130" s="83">
        <v>37544</v>
      </c>
      <c r="C3130" t="s">
        <v>2941</v>
      </c>
      <c r="D3130" s="83" t="s">
        <v>16</v>
      </c>
      <c r="E3130" s="83">
        <v>16260.72</v>
      </c>
      <c r="F3130" s="83">
        <v>16260.72</v>
      </c>
    </row>
    <row r="3131" spans="1:6" hidden="1" x14ac:dyDescent="0.25">
      <c r="A3131" t="s">
        <v>14</v>
      </c>
      <c r="B3131" s="83">
        <v>37545</v>
      </c>
      <c r="C3131" t="s">
        <v>2942</v>
      </c>
      <c r="D3131" s="83" t="s">
        <v>16</v>
      </c>
      <c r="E3131" s="83">
        <v>19348.080000000002</v>
      </c>
      <c r="F3131" s="83">
        <v>19348.080000000002</v>
      </c>
    </row>
    <row r="3132" spans="1:6" hidden="1" x14ac:dyDescent="0.25">
      <c r="A3132" t="s">
        <v>14</v>
      </c>
      <c r="B3132" s="83">
        <v>36793</v>
      </c>
      <c r="C3132" t="s">
        <v>2943</v>
      </c>
      <c r="D3132" s="83" t="s">
        <v>16</v>
      </c>
      <c r="E3132" s="83">
        <v>854.3</v>
      </c>
      <c r="F3132" s="83">
        <v>854.3</v>
      </c>
    </row>
    <row r="3133" spans="1:6" hidden="1" x14ac:dyDescent="0.25">
      <c r="A3133" t="s">
        <v>14</v>
      </c>
      <c r="B3133" s="83">
        <v>11769</v>
      </c>
      <c r="C3133" t="s">
        <v>2944</v>
      </c>
      <c r="D3133" s="83" t="s">
        <v>16</v>
      </c>
      <c r="E3133" s="83">
        <v>377.53</v>
      </c>
      <c r="F3133" s="83">
        <v>377.53</v>
      </c>
    </row>
    <row r="3134" spans="1:6" hidden="1" x14ac:dyDescent="0.25">
      <c r="A3134" t="s">
        <v>14</v>
      </c>
      <c r="B3134" s="83">
        <v>11771</v>
      </c>
      <c r="C3134" t="s">
        <v>2945</v>
      </c>
      <c r="D3134" s="83" t="s">
        <v>16</v>
      </c>
      <c r="E3134" s="83">
        <v>462.43</v>
      </c>
      <c r="F3134" s="83">
        <v>462.43</v>
      </c>
    </row>
    <row r="3135" spans="1:6" hidden="1" x14ac:dyDescent="0.25">
      <c r="A3135" t="s">
        <v>14</v>
      </c>
      <c r="B3135" s="83">
        <v>39919</v>
      </c>
      <c r="C3135" t="s">
        <v>2946</v>
      </c>
      <c r="D3135" s="83" t="s">
        <v>16</v>
      </c>
      <c r="E3135" s="83">
        <v>76956.009999999995</v>
      </c>
      <c r="F3135" s="83">
        <v>76956.009999999995</v>
      </c>
    </row>
    <row r="3136" spans="1:6" hidden="1" x14ac:dyDescent="0.25">
      <c r="A3136" t="s">
        <v>14</v>
      </c>
      <c r="B3136" s="83">
        <v>38385</v>
      </c>
      <c r="C3136" t="s">
        <v>2947</v>
      </c>
      <c r="D3136" s="83" t="s">
        <v>16</v>
      </c>
      <c r="E3136" s="83">
        <v>43.17</v>
      </c>
      <c r="F3136" s="83">
        <v>43.17</v>
      </c>
    </row>
    <row r="3137" spans="1:6" hidden="1" x14ac:dyDescent="0.25">
      <c r="A3137" t="s">
        <v>14</v>
      </c>
      <c r="B3137" s="83">
        <v>36800</v>
      </c>
      <c r="C3137" t="s">
        <v>28420</v>
      </c>
      <c r="D3137" s="83" t="s">
        <v>16</v>
      </c>
      <c r="E3137" s="83">
        <v>226.85</v>
      </c>
      <c r="F3137" s="83">
        <v>226.85</v>
      </c>
    </row>
    <row r="3138" spans="1:6" hidden="1" x14ac:dyDescent="0.25">
      <c r="A3138" t="s">
        <v>14</v>
      </c>
      <c r="B3138" s="83">
        <v>37587</v>
      </c>
      <c r="C3138" t="s">
        <v>2948</v>
      </c>
      <c r="D3138" s="83" t="s">
        <v>16</v>
      </c>
      <c r="E3138" s="83">
        <v>498.4</v>
      </c>
      <c r="F3138" s="83">
        <v>498.4</v>
      </c>
    </row>
    <row r="3139" spans="1:6" hidden="1" x14ac:dyDescent="0.25">
      <c r="A3139" t="s">
        <v>14</v>
      </c>
      <c r="B3139" s="83">
        <v>11561</v>
      </c>
      <c r="C3139" t="s">
        <v>2949</v>
      </c>
      <c r="D3139" s="83" t="s">
        <v>16</v>
      </c>
      <c r="E3139" s="83">
        <v>259.38</v>
      </c>
      <c r="F3139" s="83">
        <v>259.38</v>
      </c>
    </row>
    <row r="3140" spans="1:6" hidden="1" x14ac:dyDescent="0.25">
      <c r="A3140" t="s">
        <v>14</v>
      </c>
      <c r="B3140" s="83">
        <v>43604</v>
      </c>
      <c r="C3140" t="s">
        <v>2950</v>
      </c>
      <c r="D3140" s="83" t="s">
        <v>16</v>
      </c>
      <c r="E3140" s="83">
        <v>138.28</v>
      </c>
      <c r="F3140" s="83">
        <v>138.28</v>
      </c>
    </row>
    <row r="3141" spans="1:6" hidden="1" x14ac:dyDescent="0.25">
      <c r="A3141" t="s">
        <v>14</v>
      </c>
      <c r="B3141" s="83">
        <v>11560</v>
      </c>
      <c r="C3141" t="s">
        <v>2951</v>
      </c>
      <c r="D3141" s="83" t="s">
        <v>16</v>
      </c>
      <c r="E3141" s="83">
        <v>200.2</v>
      </c>
      <c r="F3141" s="83">
        <v>200.2</v>
      </c>
    </row>
    <row r="3142" spans="1:6" hidden="1" x14ac:dyDescent="0.25">
      <c r="A3142" t="s">
        <v>14</v>
      </c>
      <c r="B3142" s="83">
        <v>11499</v>
      </c>
      <c r="C3142" t="s">
        <v>2952</v>
      </c>
      <c r="D3142" s="83" t="s">
        <v>16</v>
      </c>
      <c r="E3142" s="83">
        <v>869.47</v>
      </c>
      <c r="F3142" s="83">
        <v>869.47</v>
      </c>
    </row>
    <row r="3143" spans="1:6" hidden="1" x14ac:dyDescent="0.25">
      <c r="A3143" t="s">
        <v>14</v>
      </c>
      <c r="B3143" s="83">
        <v>34761</v>
      </c>
      <c r="C3143" t="s">
        <v>2953</v>
      </c>
      <c r="D3143" s="83" t="s">
        <v>164</v>
      </c>
      <c r="E3143" s="83">
        <v>16.989999999999998</v>
      </c>
      <c r="F3143" s="83">
        <v>19.010000000000002</v>
      </c>
    </row>
    <row r="3144" spans="1:6" hidden="1" x14ac:dyDescent="0.25">
      <c r="A3144" t="s">
        <v>14</v>
      </c>
      <c r="B3144" s="83">
        <v>40924</v>
      </c>
      <c r="C3144" t="s">
        <v>2954</v>
      </c>
      <c r="D3144" s="83" t="s">
        <v>166</v>
      </c>
      <c r="E3144" s="83">
        <v>3002.37</v>
      </c>
      <c r="F3144" s="83">
        <v>3358.43</v>
      </c>
    </row>
    <row r="3145" spans="1:6" hidden="1" x14ac:dyDescent="0.25">
      <c r="A3145" t="s">
        <v>14</v>
      </c>
      <c r="B3145" s="83">
        <v>40983</v>
      </c>
      <c r="C3145" t="s">
        <v>2955</v>
      </c>
      <c r="D3145" s="83" t="s">
        <v>166</v>
      </c>
      <c r="E3145" s="83">
        <v>3367.16</v>
      </c>
      <c r="F3145" s="83">
        <v>3766.48</v>
      </c>
    </row>
    <row r="3146" spans="1:6" hidden="1" x14ac:dyDescent="0.25">
      <c r="A3146" t="s">
        <v>14</v>
      </c>
      <c r="B3146" s="83">
        <v>44497</v>
      </c>
      <c r="C3146" t="s">
        <v>2956</v>
      </c>
      <c r="D3146" s="83" t="s">
        <v>164</v>
      </c>
      <c r="E3146" s="83">
        <v>19.07</v>
      </c>
      <c r="F3146" s="83">
        <v>21.33</v>
      </c>
    </row>
    <row r="3147" spans="1:6" hidden="1" x14ac:dyDescent="0.25">
      <c r="A3147" t="s">
        <v>14</v>
      </c>
      <c r="B3147" s="83">
        <v>2437</v>
      </c>
      <c r="C3147" t="s">
        <v>2957</v>
      </c>
      <c r="D3147" s="83" t="s">
        <v>164</v>
      </c>
      <c r="E3147" s="83">
        <v>24.51</v>
      </c>
      <c r="F3147" s="83">
        <v>27.42</v>
      </c>
    </row>
    <row r="3148" spans="1:6" hidden="1" x14ac:dyDescent="0.25">
      <c r="A3148" t="s">
        <v>14</v>
      </c>
      <c r="B3148" s="83">
        <v>40921</v>
      </c>
      <c r="C3148" t="s">
        <v>2958</v>
      </c>
      <c r="D3148" s="83" t="s">
        <v>166</v>
      </c>
      <c r="E3148" s="83">
        <v>4329.2299999999996</v>
      </c>
      <c r="F3148" s="83">
        <v>4842.6400000000003</v>
      </c>
    </row>
    <row r="3149" spans="1:6" hidden="1" x14ac:dyDescent="0.25">
      <c r="A3149" t="s">
        <v>14</v>
      </c>
      <c r="B3149" s="83">
        <v>14252</v>
      </c>
      <c r="C3149" t="s">
        <v>2959</v>
      </c>
      <c r="D3149" s="83" t="s">
        <v>16</v>
      </c>
      <c r="E3149" s="83">
        <v>3905.2</v>
      </c>
      <c r="F3149" s="83">
        <v>3905.2</v>
      </c>
    </row>
    <row r="3150" spans="1:6" hidden="1" x14ac:dyDescent="0.25">
      <c r="A3150" t="s">
        <v>14</v>
      </c>
      <c r="B3150" s="83">
        <v>730</v>
      </c>
      <c r="C3150" t="s">
        <v>2960</v>
      </c>
      <c r="D3150" s="83" t="s">
        <v>16</v>
      </c>
      <c r="E3150" s="83">
        <v>10433.950000000001</v>
      </c>
      <c r="F3150" s="83">
        <v>10433.950000000001</v>
      </c>
    </row>
    <row r="3151" spans="1:6" hidden="1" x14ac:dyDescent="0.25">
      <c r="A3151" t="s">
        <v>14</v>
      </c>
      <c r="B3151" s="83">
        <v>723</v>
      </c>
      <c r="C3151" t="s">
        <v>2961</v>
      </c>
      <c r="D3151" s="83" t="s">
        <v>16</v>
      </c>
      <c r="E3151" s="83">
        <v>5186.04</v>
      </c>
      <c r="F3151" s="83">
        <v>5186.04</v>
      </c>
    </row>
    <row r="3152" spans="1:6" hidden="1" x14ac:dyDescent="0.25">
      <c r="A3152" t="s">
        <v>14</v>
      </c>
      <c r="B3152" s="83">
        <v>36502</v>
      </c>
      <c r="C3152" t="s">
        <v>2962</v>
      </c>
      <c r="D3152" s="83" t="s">
        <v>16</v>
      </c>
      <c r="E3152" s="83">
        <v>4874.26</v>
      </c>
      <c r="F3152" s="83">
        <v>4874.26</v>
      </c>
    </row>
    <row r="3153" spans="1:6" hidden="1" x14ac:dyDescent="0.25">
      <c r="A3153" t="s">
        <v>14</v>
      </c>
      <c r="B3153" s="83">
        <v>36503</v>
      </c>
      <c r="C3153" t="s">
        <v>2963</v>
      </c>
      <c r="D3153" s="83" t="s">
        <v>16</v>
      </c>
      <c r="E3153" s="83">
        <v>6010.54</v>
      </c>
      <c r="F3153" s="83">
        <v>6010.54</v>
      </c>
    </row>
    <row r="3154" spans="1:6" hidden="1" x14ac:dyDescent="0.25">
      <c r="A3154" t="s">
        <v>14</v>
      </c>
      <c r="B3154" s="83">
        <v>4090</v>
      </c>
      <c r="C3154" t="s">
        <v>2964</v>
      </c>
      <c r="D3154" s="83" t="s">
        <v>16</v>
      </c>
      <c r="E3154" s="83">
        <v>1165000</v>
      </c>
      <c r="F3154" s="83">
        <v>1165000</v>
      </c>
    </row>
    <row r="3155" spans="1:6" hidden="1" x14ac:dyDescent="0.25">
      <c r="A3155" t="s">
        <v>14</v>
      </c>
      <c r="B3155" s="83">
        <v>13227</v>
      </c>
      <c r="C3155" t="s">
        <v>2965</v>
      </c>
      <c r="D3155" s="83" t="s">
        <v>16</v>
      </c>
      <c r="E3155" s="83">
        <v>1447657.77</v>
      </c>
      <c r="F3155" s="83">
        <v>1447657.77</v>
      </c>
    </row>
    <row r="3156" spans="1:6" hidden="1" x14ac:dyDescent="0.25">
      <c r="A3156" t="s">
        <v>14</v>
      </c>
      <c r="B3156" s="83">
        <v>10597</v>
      </c>
      <c r="C3156" t="s">
        <v>2966</v>
      </c>
      <c r="D3156" s="83" t="s">
        <v>16</v>
      </c>
      <c r="E3156" s="83">
        <v>1523846.56</v>
      </c>
      <c r="F3156" s="83">
        <v>1523846.56</v>
      </c>
    </row>
    <row r="3157" spans="1:6" hidden="1" x14ac:dyDescent="0.25">
      <c r="A3157" t="s">
        <v>14</v>
      </c>
      <c r="B3157" s="83">
        <v>39628</v>
      </c>
      <c r="C3157" t="s">
        <v>2967</v>
      </c>
      <c r="D3157" s="83" t="s">
        <v>16</v>
      </c>
    </row>
    <row r="3158" spans="1:6" hidden="1" x14ac:dyDescent="0.25">
      <c r="A3158" t="s">
        <v>14</v>
      </c>
      <c r="B3158" s="83">
        <v>39404</v>
      </c>
      <c r="C3158" t="s">
        <v>2968</v>
      </c>
      <c r="D3158" s="83" t="s">
        <v>16</v>
      </c>
    </row>
    <row r="3159" spans="1:6" hidden="1" x14ac:dyDescent="0.25">
      <c r="A3159" t="s">
        <v>14</v>
      </c>
      <c r="B3159" s="83">
        <v>39402</v>
      </c>
      <c r="C3159" t="s">
        <v>2969</v>
      </c>
      <c r="D3159" s="83" t="s">
        <v>16</v>
      </c>
    </row>
    <row r="3160" spans="1:6" hidden="1" x14ac:dyDescent="0.25">
      <c r="A3160" t="s">
        <v>14</v>
      </c>
      <c r="B3160" s="83">
        <v>39403</v>
      </c>
      <c r="C3160" t="s">
        <v>2970</v>
      </c>
      <c r="D3160" s="83" t="s">
        <v>16</v>
      </c>
    </row>
    <row r="3161" spans="1:6" hidden="1" x14ac:dyDescent="0.25">
      <c r="A3161" t="s">
        <v>14</v>
      </c>
      <c r="B3161" s="83">
        <v>4093</v>
      </c>
      <c r="C3161" t="s">
        <v>2971</v>
      </c>
      <c r="D3161" s="83" t="s">
        <v>164</v>
      </c>
      <c r="E3161" s="83">
        <v>24.53</v>
      </c>
      <c r="F3161" s="83">
        <v>27.44</v>
      </c>
    </row>
    <row r="3162" spans="1:6" hidden="1" x14ac:dyDescent="0.25">
      <c r="A3162" t="s">
        <v>14</v>
      </c>
      <c r="B3162" s="83">
        <v>10512</v>
      </c>
      <c r="C3162" t="s">
        <v>2972</v>
      </c>
      <c r="D3162" s="83" t="s">
        <v>166</v>
      </c>
      <c r="E3162" s="83">
        <v>4330.7</v>
      </c>
      <c r="F3162" s="83">
        <v>4844.29</v>
      </c>
    </row>
    <row r="3163" spans="1:6" hidden="1" x14ac:dyDescent="0.25">
      <c r="A3163" t="s">
        <v>14</v>
      </c>
      <c r="B3163" s="83">
        <v>4243</v>
      </c>
      <c r="C3163" t="s">
        <v>2973</v>
      </c>
      <c r="D3163" s="83" t="s">
        <v>164</v>
      </c>
      <c r="E3163" s="83">
        <v>24.53</v>
      </c>
      <c r="F3163" s="83">
        <v>27.44</v>
      </c>
    </row>
    <row r="3164" spans="1:6" hidden="1" x14ac:dyDescent="0.25">
      <c r="A3164" t="s">
        <v>14</v>
      </c>
      <c r="B3164" s="83">
        <v>20020</v>
      </c>
      <c r="C3164" t="s">
        <v>2974</v>
      </c>
      <c r="D3164" s="83" t="s">
        <v>164</v>
      </c>
      <c r="E3164" s="83">
        <v>25.48</v>
      </c>
      <c r="F3164" s="83">
        <v>28.5</v>
      </c>
    </row>
    <row r="3165" spans="1:6" hidden="1" x14ac:dyDescent="0.25">
      <c r="A3165" t="s">
        <v>14</v>
      </c>
      <c r="B3165" s="83">
        <v>41038</v>
      </c>
      <c r="C3165" t="s">
        <v>2975</v>
      </c>
      <c r="D3165" s="83" t="s">
        <v>166</v>
      </c>
      <c r="E3165" s="83">
        <v>4500.4799999999996</v>
      </c>
      <c r="F3165" s="83">
        <v>5034.21</v>
      </c>
    </row>
    <row r="3166" spans="1:6" hidden="1" x14ac:dyDescent="0.25">
      <c r="A3166" t="s">
        <v>14</v>
      </c>
      <c r="B3166" s="83">
        <v>4094</v>
      </c>
      <c r="C3166" t="s">
        <v>2976</v>
      </c>
      <c r="D3166" s="83" t="s">
        <v>164</v>
      </c>
      <c r="E3166" s="83">
        <v>30.5</v>
      </c>
      <c r="F3166" s="83">
        <v>34.119999999999997</v>
      </c>
    </row>
    <row r="3167" spans="1:6" hidden="1" x14ac:dyDescent="0.25">
      <c r="A3167" t="s">
        <v>14</v>
      </c>
      <c r="B3167" s="83">
        <v>40988</v>
      </c>
      <c r="C3167" t="s">
        <v>2977</v>
      </c>
      <c r="D3167" s="83" t="s">
        <v>166</v>
      </c>
      <c r="E3167" s="83">
        <v>5386.62</v>
      </c>
      <c r="F3167" s="83">
        <v>6025.43</v>
      </c>
    </row>
    <row r="3168" spans="1:6" hidden="1" x14ac:dyDescent="0.25">
      <c r="A3168" t="s">
        <v>14</v>
      </c>
      <c r="B3168" s="83">
        <v>4095</v>
      </c>
      <c r="C3168" t="s">
        <v>2978</v>
      </c>
      <c r="D3168" s="83" t="s">
        <v>164</v>
      </c>
      <c r="E3168" s="83">
        <v>21.53</v>
      </c>
      <c r="F3168" s="83">
        <v>24.08</v>
      </c>
    </row>
    <row r="3169" spans="1:6" hidden="1" x14ac:dyDescent="0.25">
      <c r="A3169" t="s">
        <v>14</v>
      </c>
      <c r="B3169" s="83">
        <v>40990</v>
      </c>
      <c r="C3169" t="s">
        <v>2979</v>
      </c>
      <c r="D3169" s="83" t="s">
        <v>166</v>
      </c>
      <c r="E3169" s="83">
        <v>3801.38</v>
      </c>
      <c r="F3169" s="83">
        <v>4252.2</v>
      </c>
    </row>
    <row r="3170" spans="1:6" hidden="1" x14ac:dyDescent="0.25">
      <c r="A3170" t="s">
        <v>14</v>
      </c>
      <c r="B3170" s="83">
        <v>4096</v>
      </c>
      <c r="C3170" t="s">
        <v>2980</v>
      </c>
      <c r="D3170" s="83" t="s">
        <v>164</v>
      </c>
      <c r="E3170" s="83">
        <v>27.5</v>
      </c>
      <c r="F3170" s="83">
        <v>30.76</v>
      </c>
    </row>
    <row r="3171" spans="1:6" hidden="1" x14ac:dyDescent="0.25">
      <c r="A3171" t="s">
        <v>14</v>
      </c>
      <c r="B3171" s="83">
        <v>40992</v>
      </c>
      <c r="C3171" t="s">
        <v>2981</v>
      </c>
      <c r="D3171" s="83" t="s">
        <v>166</v>
      </c>
      <c r="E3171" s="83">
        <v>4856.34</v>
      </c>
      <c r="F3171" s="83">
        <v>5432.26</v>
      </c>
    </row>
    <row r="3172" spans="1:6" hidden="1" x14ac:dyDescent="0.25">
      <c r="A3172" t="s">
        <v>14</v>
      </c>
      <c r="B3172" s="83">
        <v>4114</v>
      </c>
      <c r="C3172" t="s">
        <v>2982</v>
      </c>
      <c r="D3172" s="83" t="s">
        <v>16</v>
      </c>
      <c r="E3172" s="83">
        <v>113.29</v>
      </c>
      <c r="F3172" s="83">
        <v>113.29</v>
      </c>
    </row>
    <row r="3173" spans="1:6" hidden="1" x14ac:dyDescent="0.25">
      <c r="A3173" t="s">
        <v>14</v>
      </c>
      <c r="B3173" s="83">
        <v>36797</v>
      </c>
      <c r="C3173" t="s">
        <v>2983</v>
      </c>
      <c r="D3173" s="83" t="s">
        <v>16</v>
      </c>
      <c r="E3173" s="83">
        <v>100.87</v>
      </c>
      <c r="F3173" s="83">
        <v>100.87</v>
      </c>
    </row>
    <row r="3174" spans="1:6" hidden="1" x14ac:dyDescent="0.25">
      <c r="A3174" t="s">
        <v>14</v>
      </c>
      <c r="B3174" s="83">
        <v>4107</v>
      </c>
      <c r="C3174" t="s">
        <v>2984</v>
      </c>
      <c r="D3174" s="83" t="s">
        <v>16</v>
      </c>
      <c r="E3174" s="83">
        <v>95.1</v>
      </c>
      <c r="F3174" s="83">
        <v>95.1</v>
      </c>
    </row>
    <row r="3175" spans="1:6" hidden="1" x14ac:dyDescent="0.25">
      <c r="A3175" t="s">
        <v>14</v>
      </c>
      <c r="B3175" s="83">
        <v>4102</v>
      </c>
      <c r="C3175" t="s">
        <v>2985</v>
      </c>
      <c r="D3175" s="83" t="s">
        <v>16</v>
      </c>
      <c r="E3175" s="83">
        <v>116.09</v>
      </c>
      <c r="F3175" s="83">
        <v>116.09</v>
      </c>
    </row>
    <row r="3176" spans="1:6" hidden="1" x14ac:dyDescent="0.25">
      <c r="A3176" t="s">
        <v>14</v>
      </c>
      <c r="B3176" s="83">
        <v>36799</v>
      </c>
      <c r="C3176" t="s">
        <v>2986</v>
      </c>
      <c r="D3176" s="83" t="s">
        <v>16</v>
      </c>
      <c r="E3176" s="83">
        <v>97.9</v>
      </c>
      <c r="F3176" s="83">
        <v>97.9</v>
      </c>
    </row>
    <row r="3177" spans="1:6" hidden="1" x14ac:dyDescent="0.25">
      <c r="A3177" t="s">
        <v>14</v>
      </c>
      <c r="B3177" s="83">
        <v>2747</v>
      </c>
      <c r="C3177" t="s">
        <v>2987</v>
      </c>
      <c r="D3177" s="83" t="s">
        <v>60</v>
      </c>
      <c r="E3177" s="83">
        <v>27.03</v>
      </c>
      <c r="F3177" s="83">
        <v>27.03</v>
      </c>
    </row>
    <row r="3178" spans="1:6" hidden="1" x14ac:dyDescent="0.25">
      <c r="A3178" t="s">
        <v>14</v>
      </c>
      <c r="B3178" s="83">
        <v>21138</v>
      </c>
      <c r="C3178" t="s">
        <v>2988</v>
      </c>
      <c r="D3178" s="83" t="s">
        <v>60</v>
      </c>
      <c r="E3178" s="83">
        <v>8.57</v>
      </c>
      <c r="F3178" s="83">
        <v>8.57</v>
      </c>
    </row>
    <row r="3179" spans="1:6" hidden="1" x14ac:dyDescent="0.25">
      <c r="A3179" t="s">
        <v>14</v>
      </c>
      <c r="B3179" s="83">
        <v>10826</v>
      </c>
      <c r="C3179" t="s">
        <v>2989</v>
      </c>
      <c r="D3179" s="83" t="s">
        <v>16</v>
      </c>
      <c r="E3179" s="83">
        <v>100.57</v>
      </c>
      <c r="F3179" s="83">
        <v>100.57</v>
      </c>
    </row>
    <row r="3180" spans="1:6" hidden="1" x14ac:dyDescent="0.25">
      <c r="A3180" t="s">
        <v>14</v>
      </c>
      <c r="B3180" s="83">
        <v>365</v>
      </c>
      <c r="C3180" t="s">
        <v>2990</v>
      </c>
      <c r="D3180" s="83" t="s">
        <v>16</v>
      </c>
      <c r="E3180" s="83">
        <v>62.35</v>
      </c>
      <c r="F3180" s="83">
        <v>62.35</v>
      </c>
    </row>
    <row r="3181" spans="1:6" hidden="1" x14ac:dyDescent="0.25">
      <c r="A3181" t="s">
        <v>14</v>
      </c>
      <c r="B3181" s="83">
        <v>38639</v>
      </c>
      <c r="C3181" t="s">
        <v>2991</v>
      </c>
      <c r="D3181" s="83" t="s">
        <v>16</v>
      </c>
      <c r="E3181" s="83">
        <v>241.37</v>
      </c>
      <c r="F3181" s="83">
        <v>241.37</v>
      </c>
    </row>
    <row r="3182" spans="1:6" hidden="1" x14ac:dyDescent="0.25">
      <c r="A3182" t="s">
        <v>14</v>
      </c>
      <c r="B3182" s="83">
        <v>38640</v>
      </c>
      <c r="C3182" t="s">
        <v>2992</v>
      </c>
      <c r="D3182" s="83" t="s">
        <v>16</v>
      </c>
      <c r="E3182" s="83">
        <v>3.62</v>
      </c>
      <c r="F3182" s="83">
        <v>3.62</v>
      </c>
    </row>
    <row r="3183" spans="1:6" hidden="1" x14ac:dyDescent="0.25">
      <c r="A3183" t="s">
        <v>14</v>
      </c>
      <c r="B3183" s="83">
        <v>358</v>
      </c>
      <c r="C3183" t="s">
        <v>2993</v>
      </c>
      <c r="D3183" s="83" t="s">
        <v>16</v>
      </c>
      <c r="E3183" s="83">
        <v>74.42</v>
      </c>
      <c r="F3183" s="83">
        <v>74.42</v>
      </c>
    </row>
    <row r="3184" spans="1:6" hidden="1" x14ac:dyDescent="0.25">
      <c r="A3184" t="s">
        <v>14</v>
      </c>
      <c r="B3184" s="83">
        <v>359</v>
      </c>
      <c r="C3184" t="s">
        <v>2994</v>
      </c>
      <c r="D3184" s="83" t="s">
        <v>16</v>
      </c>
      <c r="E3184" s="83">
        <v>152.87</v>
      </c>
      <c r="F3184" s="83">
        <v>152.87</v>
      </c>
    </row>
    <row r="3185" spans="1:6" hidden="1" x14ac:dyDescent="0.25">
      <c r="A3185" t="s">
        <v>14</v>
      </c>
      <c r="B3185" s="83">
        <v>38641</v>
      </c>
      <c r="C3185" t="s">
        <v>2995</v>
      </c>
      <c r="D3185" s="83" t="s">
        <v>16</v>
      </c>
      <c r="E3185" s="83">
        <v>150.86000000000001</v>
      </c>
      <c r="F3185" s="83">
        <v>150.86000000000001</v>
      </c>
    </row>
    <row r="3186" spans="1:6" hidden="1" x14ac:dyDescent="0.25">
      <c r="A3186" t="s">
        <v>14</v>
      </c>
      <c r="B3186" s="83">
        <v>360</v>
      </c>
      <c r="C3186" t="s">
        <v>2996</v>
      </c>
      <c r="D3186" s="83" t="s">
        <v>16</v>
      </c>
      <c r="E3186" s="83">
        <v>3.5</v>
      </c>
      <c r="F3186" s="83">
        <v>3.5</v>
      </c>
    </row>
    <row r="3187" spans="1:6" hidden="1" x14ac:dyDescent="0.25">
      <c r="A3187" t="s">
        <v>14</v>
      </c>
      <c r="B3187" s="83">
        <v>42430</v>
      </c>
      <c r="C3187" t="s">
        <v>2997</v>
      </c>
      <c r="D3187" s="83" t="s">
        <v>16</v>
      </c>
    </row>
    <row r="3188" spans="1:6" hidden="1" x14ac:dyDescent="0.25">
      <c r="A3188" t="s">
        <v>14</v>
      </c>
      <c r="B3188" s="83">
        <v>4209</v>
      </c>
      <c r="C3188" t="s">
        <v>2998</v>
      </c>
      <c r="D3188" s="83" t="s">
        <v>16</v>
      </c>
      <c r="E3188" s="83">
        <v>22.59</v>
      </c>
      <c r="F3188" s="83">
        <v>22.59</v>
      </c>
    </row>
    <row r="3189" spans="1:6" hidden="1" x14ac:dyDescent="0.25">
      <c r="A3189" t="s">
        <v>14</v>
      </c>
      <c r="B3189" s="83">
        <v>4180</v>
      </c>
      <c r="C3189" t="s">
        <v>2999</v>
      </c>
      <c r="D3189" s="83" t="s">
        <v>16</v>
      </c>
      <c r="E3189" s="83">
        <v>17</v>
      </c>
      <c r="F3189" s="83">
        <v>17</v>
      </c>
    </row>
    <row r="3190" spans="1:6" hidden="1" x14ac:dyDescent="0.25">
      <c r="A3190" t="s">
        <v>14</v>
      </c>
      <c r="B3190" s="83">
        <v>4179</v>
      </c>
      <c r="C3190" t="s">
        <v>3000</v>
      </c>
      <c r="D3190" s="83" t="s">
        <v>16</v>
      </c>
      <c r="E3190" s="83">
        <v>11.55</v>
      </c>
      <c r="F3190" s="83">
        <v>11.55</v>
      </c>
    </row>
    <row r="3191" spans="1:6" hidden="1" x14ac:dyDescent="0.25">
      <c r="A3191" t="s">
        <v>14</v>
      </c>
      <c r="B3191" s="83">
        <v>4177</v>
      </c>
      <c r="C3191" t="s">
        <v>3001</v>
      </c>
      <c r="D3191" s="83" t="s">
        <v>16</v>
      </c>
      <c r="E3191" s="83">
        <v>5.64</v>
      </c>
      <c r="F3191" s="83">
        <v>5.64</v>
      </c>
    </row>
    <row r="3192" spans="1:6" hidden="1" x14ac:dyDescent="0.25">
      <c r="A3192" t="s">
        <v>14</v>
      </c>
      <c r="B3192" s="83">
        <v>4208</v>
      </c>
      <c r="C3192" t="s">
        <v>3002</v>
      </c>
      <c r="D3192" s="83" t="s">
        <v>16</v>
      </c>
      <c r="E3192" s="83">
        <v>53.77</v>
      </c>
      <c r="F3192" s="83">
        <v>53.77</v>
      </c>
    </row>
    <row r="3193" spans="1:6" hidden="1" x14ac:dyDescent="0.25">
      <c r="A3193" t="s">
        <v>14</v>
      </c>
      <c r="B3193" s="83">
        <v>4181</v>
      </c>
      <c r="C3193" t="s">
        <v>3003</v>
      </c>
      <c r="D3193" s="83" t="s">
        <v>16</v>
      </c>
      <c r="E3193" s="83">
        <v>35.130000000000003</v>
      </c>
      <c r="F3193" s="83">
        <v>35.130000000000003</v>
      </c>
    </row>
    <row r="3194" spans="1:6" hidden="1" x14ac:dyDescent="0.25">
      <c r="A3194" t="s">
        <v>14</v>
      </c>
      <c r="B3194" s="83">
        <v>4182</v>
      </c>
      <c r="C3194" t="s">
        <v>3004</v>
      </c>
      <c r="D3194" s="83" t="s">
        <v>16</v>
      </c>
      <c r="E3194" s="83">
        <v>87.47</v>
      </c>
      <c r="F3194" s="83">
        <v>87.47</v>
      </c>
    </row>
    <row r="3195" spans="1:6" hidden="1" x14ac:dyDescent="0.25">
      <c r="A3195" t="s">
        <v>14</v>
      </c>
      <c r="B3195" s="83">
        <v>4178</v>
      </c>
      <c r="C3195" t="s">
        <v>3005</v>
      </c>
      <c r="D3195" s="83" t="s">
        <v>16</v>
      </c>
      <c r="E3195" s="83">
        <v>7.83</v>
      </c>
      <c r="F3195" s="83">
        <v>7.83</v>
      </c>
    </row>
    <row r="3196" spans="1:6" hidden="1" x14ac:dyDescent="0.25">
      <c r="A3196" t="s">
        <v>14</v>
      </c>
      <c r="B3196" s="83">
        <v>4183</v>
      </c>
      <c r="C3196" t="s">
        <v>3006</v>
      </c>
      <c r="D3196" s="83" t="s">
        <v>16</v>
      </c>
      <c r="E3196" s="83">
        <v>140.82</v>
      </c>
      <c r="F3196" s="83">
        <v>140.82</v>
      </c>
    </row>
    <row r="3197" spans="1:6" hidden="1" x14ac:dyDescent="0.25">
      <c r="A3197" t="s">
        <v>14</v>
      </c>
      <c r="B3197" s="83">
        <v>4184</v>
      </c>
      <c r="C3197" t="s">
        <v>3007</v>
      </c>
      <c r="D3197" s="83" t="s">
        <v>16</v>
      </c>
      <c r="E3197" s="83">
        <v>310.83999999999997</v>
      </c>
      <c r="F3197" s="83">
        <v>310.83999999999997</v>
      </c>
    </row>
    <row r="3198" spans="1:6" hidden="1" x14ac:dyDescent="0.25">
      <c r="A3198" t="s">
        <v>14</v>
      </c>
      <c r="B3198" s="83">
        <v>4185</v>
      </c>
      <c r="C3198" t="s">
        <v>3008</v>
      </c>
      <c r="D3198" s="83" t="s">
        <v>16</v>
      </c>
      <c r="E3198" s="83">
        <v>516.48</v>
      </c>
      <c r="F3198" s="83">
        <v>516.48</v>
      </c>
    </row>
    <row r="3199" spans="1:6" hidden="1" x14ac:dyDescent="0.25">
      <c r="A3199" t="s">
        <v>14</v>
      </c>
      <c r="B3199" s="83">
        <v>4205</v>
      </c>
      <c r="C3199" t="s">
        <v>3009</v>
      </c>
      <c r="D3199" s="83" t="s">
        <v>16</v>
      </c>
      <c r="E3199" s="83">
        <v>29.83</v>
      </c>
      <c r="F3199" s="83">
        <v>29.83</v>
      </c>
    </row>
    <row r="3200" spans="1:6" hidden="1" x14ac:dyDescent="0.25">
      <c r="A3200" t="s">
        <v>14</v>
      </c>
      <c r="B3200" s="83">
        <v>4192</v>
      </c>
      <c r="C3200" t="s">
        <v>3010</v>
      </c>
      <c r="D3200" s="83" t="s">
        <v>16</v>
      </c>
      <c r="E3200" s="83">
        <v>29.83</v>
      </c>
      <c r="F3200" s="83">
        <v>29.83</v>
      </c>
    </row>
    <row r="3201" spans="1:6" hidden="1" x14ac:dyDescent="0.25">
      <c r="A3201" t="s">
        <v>14</v>
      </c>
      <c r="B3201" s="83">
        <v>4191</v>
      </c>
      <c r="C3201" t="s">
        <v>3011</v>
      </c>
      <c r="D3201" s="83" t="s">
        <v>16</v>
      </c>
      <c r="E3201" s="83">
        <v>29.83</v>
      </c>
      <c r="F3201" s="83">
        <v>29.83</v>
      </c>
    </row>
    <row r="3202" spans="1:6" hidden="1" x14ac:dyDescent="0.25">
      <c r="A3202" t="s">
        <v>14</v>
      </c>
      <c r="B3202" s="83">
        <v>4206</v>
      </c>
      <c r="C3202" t="s">
        <v>3012</v>
      </c>
      <c r="D3202" s="83" t="s">
        <v>16</v>
      </c>
      <c r="E3202" s="83">
        <v>23.31</v>
      </c>
      <c r="F3202" s="83">
        <v>23.31</v>
      </c>
    </row>
    <row r="3203" spans="1:6" hidden="1" x14ac:dyDescent="0.25">
      <c r="A3203" t="s">
        <v>14</v>
      </c>
      <c r="B3203" s="83">
        <v>4207</v>
      </c>
      <c r="C3203" t="s">
        <v>3013</v>
      </c>
      <c r="D3203" s="83" t="s">
        <v>16</v>
      </c>
      <c r="E3203" s="83">
        <v>24</v>
      </c>
      <c r="F3203" s="83">
        <v>24</v>
      </c>
    </row>
    <row r="3204" spans="1:6" hidden="1" x14ac:dyDescent="0.25">
      <c r="A3204" t="s">
        <v>14</v>
      </c>
      <c r="B3204" s="83">
        <v>4190</v>
      </c>
      <c r="C3204" t="s">
        <v>3014</v>
      </c>
      <c r="D3204" s="83" t="s">
        <v>16</v>
      </c>
      <c r="E3204" s="83">
        <v>23.31</v>
      </c>
      <c r="F3204" s="83">
        <v>23.31</v>
      </c>
    </row>
    <row r="3205" spans="1:6" hidden="1" x14ac:dyDescent="0.25">
      <c r="A3205" t="s">
        <v>14</v>
      </c>
      <c r="B3205" s="83">
        <v>4188</v>
      </c>
      <c r="C3205" t="s">
        <v>3015</v>
      </c>
      <c r="D3205" s="83" t="s">
        <v>16</v>
      </c>
      <c r="E3205" s="83">
        <v>14.06</v>
      </c>
      <c r="F3205" s="83">
        <v>14.06</v>
      </c>
    </row>
    <row r="3206" spans="1:6" hidden="1" x14ac:dyDescent="0.25">
      <c r="A3206" t="s">
        <v>14</v>
      </c>
      <c r="B3206" s="83">
        <v>4189</v>
      </c>
      <c r="C3206" t="s">
        <v>3016</v>
      </c>
      <c r="D3206" s="83" t="s">
        <v>16</v>
      </c>
      <c r="E3206" s="83">
        <v>14.06</v>
      </c>
      <c r="F3206" s="83">
        <v>14.06</v>
      </c>
    </row>
    <row r="3207" spans="1:6" hidden="1" x14ac:dyDescent="0.25">
      <c r="A3207" t="s">
        <v>14</v>
      </c>
      <c r="B3207" s="83">
        <v>4186</v>
      </c>
      <c r="C3207" t="s">
        <v>3017</v>
      </c>
      <c r="D3207" s="83" t="s">
        <v>16</v>
      </c>
      <c r="E3207" s="83">
        <v>6.89</v>
      </c>
      <c r="F3207" s="83">
        <v>6.89</v>
      </c>
    </row>
    <row r="3208" spans="1:6" hidden="1" x14ac:dyDescent="0.25">
      <c r="A3208" t="s">
        <v>14</v>
      </c>
      <c r="B3208" s="83">
        <v>4197</v>
      </c>
      <c r="C3208" t="s">
        <v>3018</v>
      </c>
      <c r="D3208" s="83" t="s">
        <v>16</v>
      </c>
      <c r="E3208" s="83">
        <v>74.48</v>
      </c>
      <c r="F3208" s="83">
        <v>74.48</v>
      </c>
    </row>
    <row r="3209" spans="1:6" hidden="1" x14ac:dyDescent="0.25">
      <c r="A3209" t="s">
        <v>14</v>
      </c>
      <c r="B3209" s="83">
        <v>4194</v>
      </c>
      <c r="C3209" t="s">
        <v>3019</v>
      </c>
      <c r="D3209" s="83" t="s">
        <v>16</v>
      </c>
      <c r="E3209" s="83">
        <v>45</v>
      </c>
      <c r="F3209" s="83">
        <v>45</v>
      </c>
    </row>
    <row r="3210" spans="1:6" hidden="1" x14ac:dyDescent="0.25">
      <c r="A3210" t="s">
        <v>14</v>
      </c>
      <c r="B3210" s="83">
        <v>4193</v>
      </c>
      <c r="C3210" t="s">
        <v>3020</v>
      </c>
      <c r="D3210" s="83" t="s">
        <v>16</v>
      </c>
      <c r="E3210" s="83">
        <v>45</v>
      </c>
      <c r="F3210" s="83">
        <v>45</v>
      </c>
    </row>
    <row r="3211" spans="1:6" hidden="1" x14ac:dyDescent="0.25">
      <c r="A3211" t="s">
        <v>14</v>
      </c>
      <c r="B3211" s="83">
        <v>4204</v>
      </c>
      <c r="C3211" t="s">
        <v>3021</v>
      </c>
      <c r="D3211" s="83" t="s">
        <v>16</v>
      </c>
      <c r="E3211" s="83">
        <v>45</v>
      </c>
      <c r="F3211" s="83">
        <v>45</v>
      </c>
    </row>
    <row r="3212" spans="1:6" hidden="1" x14ac:dyDescent="0.25">
      <c r="A3212" t="s">
        <v>14</v>
      </c>
      <c r="B3212" s="83">
        <v>4202</v>
      </c>
      <c r="C3212" t="s">
        <v>3022</v>
      </c>
      <c r="D3212" s="83" t="s">
        <v>16</v>
      </c>
      <c r="E3212" s="83">
        <v>136.02000000000001</v>
      </c>
      <c r="F3212" s="83">
        <v>136.02000000000001</v>
      </c>
    </row>
    <row r="3213" spans="1:6" hidden="1" x14ac:dyDescent="0.25">
      <c r="A3213" t="s">
        <v>14</v>
      </c>
      <c r="B3213" s="83">
        <v>4203</v>
      </c>
      <c r="C3213" t="s">
        <v>3023</v>
      </c>
      <c r="D3213" s="83" t="s">
        <v>16</v>
      </c>
      <c r="E3213" s="83">
        <v>120.12</v>
      </c>
      <c r="F3213" s="83">
        <v>120.12</v>
      </c>
    </row>
    <row r="3214" spans="1:6" hidden="1" x14ac:dyDescent="0.25">
      <c r="A3214" t="s">
        <v>14</v>
      </c>
      <c r="B3214" s="83">
        <v>4187</v>
      </c>
      <c r="C3214" t="s">
        <v>3024</v>
      </c>
      <c r="D3214" s="83" t="s">
        <v>16</v>
      </c>
      <c r="E3214" s="83">
        <v>8.9700000000000006</v>
      </c>
      <c r="F3214" s="83">
        <v>8.9700000000000006</v>
      </c>
    </row>
    <row r="3215" spans="1:6" hidden="1" x14ac:dyDescent="0.25">
      <c r="A3215" t="s">
        <v>14</v>
      </c>
      <c r="B3215" s="83">
        <v>40368</v>
      </c>
      <c r="C3215" t="s">
        <v>3025</v>
      </c>
      <c r="D3215" s="83" t="s">
        <v>16</v>
      </c>
    </row>
    <row r="3216" spans="1:6" hidden="1" x14ac:dyDescent="0.25">
      <c r="A3216" t="s">
        <v>14</v>
      </c>
      <c r="B3216" s="83">
        <v>40365</v>
      </c>
      <c r="C3216" t="s">
        <v>3026</v>
      </c>
      <c r="D3216" s="83" t="s">
        <v>16</v>
      </c>
    </row>
    <row r="3217" spans="1:6" hidden="1" x14ac:dyDescent="0.25">
      <c r="A3217" t="s">
        <v>14</v>
      </c>
      <c r="B3217" s="83">
        <v>40362</v>
      </c>
      <c r="C3217" t="s">
        <v>3027</v>
      </c>
      <c r="D3217" s="83" t="s">
        <v>16</v>
      </c>
    </row>
    <row r="3218" spans="1:6" hidden="1" x14ac:dyDescent="0.25">
      <c r="A3218" t="s">
        <v>14</v>
      </c>
      <c r="B3218" s="83">
        <v>40356</v>
      </c>
      <c r="C3218" t="s">
        <v>3028</v>
      </c>
      <c r="D3218" s="83" t="s">
        <v>16</v>
      </c>
    </row>
    <row r="3219" spans="1:6" hidden="1" x14ac:dyDescent="0.25">
      <c r="A3219" t="s">
        <v>14</v>
      </c>
      <c r="B3219" s="83">
        <v>40374</v>
      </c>
      <c r="C3219" t="s">
        <v>3029</v>
      </c>
      <c r="D3219" s="83" t="s">
        <v>16</v>
      </c>
    </row>
    <row r="3220" spans="1:6" hidden="1" x14ac:dyDescent="0.25">
      <c r="A3220" t="s">
        <v>14</v>
      </c>
      <c r="B3220" s="83">
        <v>40371</v>
      </c>
      <c r="C3220" t="s">
        <v>3030</v>
      </c>
      <c r="D3220" s="83" t="s">
        <v>16</v>
      </c>
    </row>
    <row r="3221" spans="1:6" hidden="1" x14ac:dyDescent="0.25">
      <c r="A3221" t="s">
        <v>14</v>
      </c>
      <c r="B3221" s="83">
        <v>40359</v>
      </c>
      <c r="C3221" t="s">
        <v>3031</v>
      </c>
      <c r="D3221" s="83" t="s">
        <v>16</v>
      </c>
    </row>
    <row r="3222" spans="1:6" hidden="1" x14ac:dyDescent="0.25">
      <c r="A3222" t="s">
        <v>14</v>
      </c>
      <c r="B3222" s="83">
        <v>45201</v>
      </c>
      <c r="C3222" t="s">
        <v>28421</v>
      </c>
      <c r="D3222" s="83" t="s">
        <v>16</v>
      </c>
      <c r="E3222" s="83">
        <v>70.08</v>
      </c>
      <c r="F3222" s="83">
        <v>70.08</v>
      </c>
    </row>
    <row r="3223" spans="1:6" hidden="1" x14ac:dyDescent="0.25">
      <c r="A3223" t="s">
        <v>14</v>
      </c>
      <c r="B3223" s="83">
        <v>7595</v>
      </c>
      <c r="C3223" t="s">
        <v>3032</v>
      </c>
      <c r="D3223" s="83" t="s">
        <v>164</v>
      </c>
      <c r="E3223" s="83">
        <v>16.3</v>
      </c>
      <c r="F3223" s="83">
        <v>18.23</v>
      </c>
    </row>
    <row r="3224" spans="1:6" hidden="1" x14ac:dyDescent="0.25">
      <c r="A3224" t="s">
        <v>14</v>
      </c>
      <c r="B3224" s="83">
        <v>41094</v>
      </c>
      <c r="C3224" t="s">
        <v>3033</v>
      </c>
      <c r="D3224" s="83" t="s">
        <v>166</v>
      </c>
      <c r="E3224" s="83">
        <v>2877.48</v>
      </c>
      <c r="F3224" s="83">
        <v>3218.73</v>
      </c>
    </row>
    <row r="3225" spans="1:6" hidden="1" x14ac:dyDescent="0.25">
      <c r="A3225" t="s">
        <v>14</v>
      </c>
      <c r="B3225" s="83">
        <v>39609</v>
      </c>
      <c r="C3225" t="s">
        <v>3034</v>
      </c>
      <c r="D3225" s="83" t="s">
        <v>16</v>
      </c>
      <c r="E3225" s="83">
        <v>60071</v>
      </c>
      <c r="F3225" s="83">
        <v>60071</v>
      </c>
    </row>
    <row r="3226" spans="1:6" hidden="1" x14ac:dyDescent="0.25">
      <c r="A3226" t="s">
        <v>14</v>
      </c>
      <c r="B3226" s="83">
        <v>39610</v>
      </c>
      <c r="C3226" t="s">
        <v>3035</v>
      </c>
      <c r="D3226" s="83" t="s">
        <v>16</v>
      </c>
      <c r="E3226" s="83">
        <v>87684.93</v>
      </c>
      <c r="F3226" s="83">
        <v>87684.93</v>
      </c>
    </row>
    <row r="3227" spans="1:6" hidden="1" x14ac:dyDescent="0.25">
      <c r="A3227" t="s">
        <v>14</v>
      </c>
      <c r="B3227" s="83">
        <v>39611</v>
      </c>
      <c r="C3227" t="s">
        <v>3036</v>
      </c>
      <c r="D3227" s="83" t="s">
        <v>16</v>
      </c>
      <c r="E3227" s="83">
        <v>106113.11</v>
      </c>
      <c r="F3227" s="83">
        <v>106113.11</v>
      </c>
    </row>
    <row r="3228" spans="1:6" hidden="1" x14ac:dyDescent="0.25">
      <c r="A3228" t="s">
        <v>14</v>
      </c>
      <c r="B3228" s="83">
        <v>39612</v>
      </c>
      <c r="C3228" t="s">
        <v>3037</v>
      </c>
      <c r="D3228" s="83" t="s">
        <v>16</v>
      </c>
      <c r="E3228" s="83">
        <v>166228.57999999999</v>
      </c>
      <c r="F3228" s="83">
        <v>166228.57999999999</v>
      </c>
    </row>
    <row r="3229" spans="1:6" hidden="1" x14ac:dyDescent="0.25">
      <c r="A3229" t="s">
        <v>14</v>
      </c>
      <c r="B3229" s="83">
        <v>39608</v>
      </c>
      <c r="C3229" t="s">
        <v>3038</v>
      </c>
      <c r="D3229" s="83" t="s">
        <v>16</v>
      </c>
      <c r="E3229" s="83">
        <v>48032.14</v>
      </c>
      <c r="F3229" s="83">
        <v>48032.14</v>
      </c>
    </row>
    <row r="3230" spans="1:6" hidden="1" x14ac:dyDescent="0.25">
      <c r="A3230" t="s">
        <v>14</v>
      </c>
      <c r="B3230" s="83">
        <v>38175</v>
      </c>
      <c r="C3230" t="s">
        <v>3039</v>
      </c>
      <c r="D3230" s="83" t="s">
        <v>16</v>
      </c>
      <c r="E3230" s="83">
        <v>5.2</v>
      </c>
      <c r="F3230" s="83">
        <v>5.2</v>
      </c>
    </row>
    <row r="3231" spans="1:6" hidden="1" x14ac:dyDescent="0.25">
      <c r="A3231" t="s">
        <v>14</v>
      </c>
      <c r="B3231" s="83">
        <v>38176</v>
      </c>
      <c r="C3231" t="s">
        <v>3040</v>
      </c>
      <c r="D3231" s="83" t="s">
        <v>16</v>
      </c>
      <c r="E3231" s="83">
        <v>15.3</v>
      </c>
      <c r="F3231" s="83">
        <v>15.3</v>
      </c>
    </row>
    <row r="3232" spans="1:6" hidden="1" x14ac:dyDescent="0.25">
      <c r="A3232" t="s">
        <v>14</v>
      </c>
      <c r="B3232" s="83">
        <v>36152</v>
      </c>
      <c r="C3232" t="s">
        <v>3041</v>
      </c>
      <c r="D3232" s="83" t="s">
        <v>16</v>
      </c>
      <c r="E3232" s="83">
        <v>5.31</v>
      </c>
      <c r="F3232" s="83">
        <v>5.31</v>
      </c>
    </row>
    <row r="3233" spans="1:6" hidden="1" x14ac:dyDescent="0.25">
      <c r="A3233" t="s">
        <v>14</v>
      </c>
      <c r="B3233" s="83">
        <v>45212</v>
      </c>
      <c r="C3233" t="s">
        <v>28422</v>
      </c>
      <c r="D3233" s="83" t="s">
        <v>16</v>
      </c>
      <c r="E3233" s="83">
        <v>53.18</v>
      </c>
      <c r="F3233" s="83">
        <v>53.18</v>
      </c>
    </row>
    <row r="3234" spans="1:6" hidden="1" x14ac:dyDescent="0.25">
      <c r="A3234" t="s">
        <v>14</v>
      </c>
      <c r="B3234" s="83">
        <v>4221</v>
      </c>
      <c r="C3234" t="s">
        <v>3042</v>
      </c>
      <c r="D3234" s="83" t="s">
        <v>66</v>
      </c>
      <c r="E3234" s="83">
        <v>5.84</v>
      </c>
      <c r="F3234" s="83">
        <v>5.84</v>
      </c>
    </row>
    <row r="3235" spans="1:6" hidden="1" x14ac:dyDescent="0.25">
      <c r="A3235" t="s">
        <v>14</v>
      </c>
      <c r="B3235" s="83">
        <v>4227</v>
      </c>
      <c r="C3235" t="s">
        <v>3043</v>
      </c>
      <c r="D3235" s="83" t="s">
        <v>66</v>
      </c>
      <c r="E3235" s="83">
        <v>27.23</v>
      </c>
      <c r="F3235" s="83">
        <v>27.23</v>
      </c>
    </row>
    <row r="3236" spans="1:6" hidden="1" x14ac:dyDescent="0.25">
      <c r="A3236" t="s">
        <v>14</v>
      </c>
      <c r="B3236" s="83">
        <v>38170</v>
      </c>
      <c r="C3236" t="s">
        <v>3044</v>
      </c>
      <c r="D3236" s="83" t="s">
        <v>16</v>
      </c>
      <c r="E3236" s="83">
        <v>22.73</v>
      </c>
      <c r="F3236" s="83">
        <v>22.73</v>
      </c>
    </row>
    <row r="3237" spans="1:6" hidden="1" x14ac:dyDescent="0.25">
      <c r="A3237" t="s">
        <v>14</v>
      </c>
      <c r="B3237" s="83">
        <v>4252</v>
      </c>
      <c r="C3237" t="s">
        <v>3045</v>
      </c>
      <c r="D3237" s="83" t="s">
        <v>164</v>
      </c>
      <c r="E3237" s="83">
        <v>22.01</v>
      </c>
      <c r="F3237" s="83">
        <v>24.62</v>
      </c>
    </row>
    <row r="3238" spans="1:6" hidden="1" x14ac:dyDescent="0.25">
      <c r="A3238" t="s">
        <v>14</v>
      </c>
      <c r="B3238" s="83">
        <v>40980</v>
      </c>
      <c r="C3238" t="s">
        <v>3046</v>
      </c>
      <c r="D3238" s="83" t="s">
        <v>166</v>
      </c>
      <c r="E3238" s="83">
        <v>3887.2</v>
      </c>
      <c r="F3238" s="83">
        <v>4348.1899999999996</v>
      </c>
    </row>
    <row r="3239" spans="1:6" hidden="1" x14ac:dyDescent="0.25">
      <c r="A3239" t="s">
        <v>14</v>
      </c>
      <c r="B3239" s="83">
        <v>41031</v>
      </c>
      <c r="C3239" t="s">
        <v>3047</v>
      </c>
      <c r="D3239" s="83" t="s">
        <v>166</v>
      </c>
      <c r="E3239" s="83">
        <v>4331.6499999999996</v>
      </c>
      <c r="F3239" s="83">
        <v>4845.3500000000004</v>
      </c>
    </row>
    <row r="3240" spans="1:6" hidden="1" x14ac:dyDescent="0.25">
      <c r="A3240" t="s">
        <v>14</v>
      </c>
      <c r="B3240" s="83">
        <v>37666</v>
      </c>
      <c r="C3240" t="s">
        <v>3048</v>
      </c>
      <c r="D3240" s="83" t="s">
        <v>164</v>
      </c>
      <c r="E3240" s="83">
        <v>20</v>
      </c>
      <c r="F3240" s="83">
        <v>22.37</v>
      </c>
    </row>
    <row r="3241" spans="1:6" hidden="1" x14ac:dyDescent="0.25">
      <c r="A3241" t="s">
        <v>14</v>
      </c>
      <c r="B3241" s="83">
        <v>40986</v>
      </c>
      <c r="C3241" t="s">
        <v>3049</v>
      </c>
      <c r="D3241" s="83" t="s">
        <v>166</v>
      </c>
      <c r="E3241" s="83">
        <v>3530.35</v>
      </c>
      <c r="F3241" s="83">
        <v>3949.02</v>
      </c>
    </row>
    <row r="3242" spans="1:6" hidden="1" x14ac:dyDescent="0.25">
      <c r="A3242" t="s">
        <v>14</v>
      </c>
      <c r="B3242" s="83">
        <v>4250</v>
      </c>
      <c r="C3242" t="s">
        <v>3050</v>
      </c>
      <c r="D3242" s="83" t="s">
        <v>164</v>
      </c>
      <c r="E3242" s="83">
        <v>19.73</v>
      </c>
      <c r="F3242" s="83">
        <v>22.06</v>
      </c>
    </row>
    <row r="3243" spans="1:6" hidden="1" x14ac:dyDescent="0.25">
      <c r="A3243" t="s">
        <v>14</v>
      </c>
      <c r="B3243" s="83">
        <v>40978</v>
      </c>
      <c r="C3243" t="s">
        <v>3051</v>
      </c>
      <c r="D3243" s="83" t="s">
        <v>166</v>
      </c>
      <c r="E3243" s="83">
        <v>3485.74</v>
      </c>
      <c r="F3243" s="83">
        <v>3899.12</v>
      </c>
    </row>
    <row r="3244" spans="1:6" hidden="1" x14ac:dyDescent="0.25">
      <c r="A3244" t="s">
        <v>14</v>
      </c>
      <c r="B3244" s="83">
        <v>44501</v>
      </c>
      <c r="C3244" t="s">
        <v>3052</v>
      </c>
      <c r="D3244" s="83" t="s">
        <v>164</v>
      </c>
      <c r="E3244" s="83">
        <v>24.53</v>
      </c>
      <c r="F3244" s="83">
        <v>27.44</v>
      </c>
    </row>
    <row r="3245" spans="1:6" hidden="1" x14ac:dyDescent="0.25">
      <c r="A3245" t="s">
        <v>14</v>
      </c>
      <c r="B3245" s="83">
        <v>41043</v>
      </c>
      <c r="C3245" t="s">
        <v>3053</v>
      </c>
      <c r="D3245" s="83" t="s">
        <v>166</v>
      </c>
      <c r="E3245" s="83">
        <v>4331.6499999999996</v>
      </c>
      <c r="F3245" s="83">
        <v>4845.3500000000004</v>
      </c>
    </row>
    <row r="3246" spans="1:6" hidden="1" x14ac:dyDescent="0.25">
      <c r="A3246" t="s">
        <v>14</v>
      </c>
      <c r="B3246" s="83">
        <v>4234</v>
      </c>
      <c r="C3246" t="s">
        <v>3054</v>
      </c>
      <c r="D3246" s="83" t="s">
        <v>164</v>
      </c>
      <c r="E3246" s="83">
        <v>31.03</v>
      </c>
      <c r="F3246" s="83">
        <v>34.700000000000003</v>
      </c>
    </row>
    <row r="3247" spans="1:6" hidden="1" x14ac:dyDescent="0.25">
      <c r="A3247" t="s">
        <v>14</v>
      </c>
      <c r="B3247" s="83">
        <v>40987</v>
      </c>
      <c r="C3247" t="s">
        <v>3055</v>
      </c>
      <c r="D3247" s="83" t="s">
        <v>166</v>
      </c>
      <c r="E3247" s="83">
        <v>5476.66</v>
      </c>
      <c r="F3247" s="83">
        <v>6126.16</v>
      </c>
    </row>
    <row r="3248" spans="1:6" hidden="1" x14ac:dyDescent="0.25">
      <c r="A3248" t="s">
        <v>14</v>
      </c>
      <c r="B3248" s="83">
        <v>4253</v>
      </c>
      <c r="C3248" t="s">
        <v>3056</v>
      </c>
      <c r="D3248" s="83" t="s">
        <v>164</v>
      </c>
      <c r="E3248" s="83">
        <v>20</v>
      </c>
      <c r="F3248" s="83">
        <v>22.37</v>
      </c>
    </row>
    <row r="3249" spans="1:6" hidden="1" x14ac:dyDescent="0.25">
      <c r="A3249" t="s">
        <v>14</v>
      </c>
      <c r="B3249" s="83">
        <v>40981</v>
      </c>
      <c r="C3249" t="s">
        <v>3057</v>
      </c>
      <c r="D3249" s="83" t="s">
        <v>166</v>
      </c>
      <c r="E3249" s="83">
        <v>3530.35</v>
      </c>
      <c r="F3249" s="83">
        <v>3949.02</v>
      </c>
    </row>
    <row r="3250" spans="1:6" hidden="1" x14ac:dyDescent="0.25">
      <c r="A3250" t="s">
        <v>14</v>
      </c>
      <c r="B3250" s="83">
        <v>4254</v>
      </c>
      <c r="C3250" t="s">
        <v>3058</v>
      </c>
      <c r="D3250" s="83" t="s">
        <v>164</v>
      </c>
      <c r="E3250" s="83">
        <v>29.69</v>
      </c>
      <c r="F3250" s="83">
        <v>33.21</v>
      </c>
    </row>
    <row r="3251" spans="1:6" hidden="1" x14ac:dyDescent="0.25">
      <c r="A3251" t="s">
        <v>14</v>
      </c>
      <c r="B3251" s="83">
        <v>41036</v>
      </c>
      <c r="C3251" t="s">
        <v>3059</v>
      </c>
      <c r="D3251" s="83" t="s">
        <v>166</v>
      </c>
      <c r="E3251" s="83">
        <v>5242</v>
      </c>
      <c r="F3251" s="83">
        <v>5863.66</v>
      </c>
    </row>
    <row r="3252" spans="1:6" hidden="1" x14ac:dyDescent="0.25">
      <c r="A3252" t="s">
        <v>14</v>
      </c>
      <c r="B3252" s="83">
        <v>4251</v>
      </c>
      <c r="C3252" t="s">
        <v>3060</v>
      </c>
      <c r="D3252" s="83" t="s">
        <v>164</v>
      </c>
      <c r="E3252" s="83">
        <v>22.11</v>
      </c>
      <c r="F3252" s="83">
        <v>24.73</v>
      </c>
    </row>
    <row r="3253" spans="1:6" hidden="1" x14ac:dyDescent="0.25">
      <c r="A3253" t="s">
        <v>14</v>
      </c>
      <c r="B3253" s="83">
        <v>40979</v>
      </c>
      <c r="C3253" t="s">
        <v>3061</v>
      </c>
      <c r="D3253" s="83" t="s">
        <v>166</v>
      </c>
      <c r="E3253" s="83">
        <v>3903.34</v>
      </c>
      <c r="F3253" s="83">
        <v>4366.25</v>
      </c>
    </row>
    <row r="3254" spans="1:6" hidden="1" x14ac:dyDescent="0.25">
      <c r="A3254" t="s">
        <v>14</v>
      </c>
      <c r="B3254" s="83">
        <v>4230</v>
      </c>
      <c r="C3254" t="s">
        <v>3062</v>
      </c>
      <c r="D3254" s="83" t="s">
        <v>164</v>
      </c>
      <c r="E3254" s="83">
        <v>28.41</v>
      </c>
      <c r="F3254" s="83">
        <v>31.78</v>
      </c>
    </row>
    <row r="3255" spans="1:6" hidden="1" x14ac:dyDescent="0.25">
      <c r="A3255" t="s">
        <v>14</v>
      </c>
      <c r="B3255" s="83">
        <v>40998</v>
      </c>
      <c r="C3255" t="s">
        <v>3063</v>
      </c>
      <c r="D3255" s="83" t="s">
        <v>166</v>
      </c>
      <c r="E3255" s="83">
        <v>5016.3999999999996</v>
      </c>
      <c r="F3255" s="83">
        <v>5611.31</v>
      </c>
    </row>
    <row r="3256" spans="1:6" hidden="1" x14ac:dyDescent="0.25">
      <c r="A3256" t="s">
        <v>14</v>
      </c>
      <c r="B3256" s="83">
        <v>4257</v>
      </c>
      <c r="C3256" t="s">
        <v>3064</v>
      </c>
      <c r="D3256" s="83" t="s">
        <v>164</v>
      </c>
      <c r="E3256" s="83">
        <v>19.63</v>
      </c>
      <c r="F3256" s="83">
        <v>21.96</v>
      </c>
    </row>
    <row r="3257" spans="1:6" hidden="1" x14ac:dyDescent="0.25">
      <c r="A3257" t="s">
        <v>14</v>
      </c>
      <c r="B3257" s="83">
        <v>40982</v>
      </c>
      <c r="C3257" t="s">
        <v>3065</v>
      </c>
      <c r="D3257" s="83" t="s">
        <v>166</v>
      </c>
      <c r="E3257" s="83">
        <v>3467.69</v>
      </c>
      <c r="F3257" s="83">
        <v>3878.93</v>
      </c>
    </row>
    <row r="3258" spans="1:6" hidden="1" x14ac:dyDescent="0.25">
      <c r="A3258" t="s">
        <v>14</v>
      </c>
      <c r="B3258" s="83">
        <v>4240</v>
      </c>
      <c r="C3258" t="s">
        <v>3066</v>
      </c>
      <c r="D3258" s="83" t="s">
        <v>164</v>
      </c>
      <c r="E3258" s="83">
        <v>32.729999999999997</v>
      </c>
      <c r="F3258" s="83">
        <v>36.61</v>
      </c>
    </row>
    <row r="3259" spans="1:6" hidden="1" x14ac:dyDescent="0.25">
      <c r="A3259" t="s">
        <v>14</v>
      </c>
      <c r="B3259" s="83">
        <v>41026</v>
      </c>
      <c r="C3259" t="s">
        <v>3067</v>
      </c>
      <c r="D3259" s="83" t="s">
        <v>166</v>
      </c>
      <c r="E3259" s="83">
        <v>5780.8</v>
      </c>
      <c r="F3259" s="83">
        <v>6466.36</v>
      </c>
    </row>
    <row r="3260" spans="1:6" hidden="1" x14ac:dyDescent="0.25">
      <c r="A3260" t="s">
        <v>14</v>
      </c>
      <c r="B3260" s="83">
        <v>4239</v>
      </c>
      <c r="C3260" t="s">
        <v>3068</v>
      </c>
      <c r="D3260" s="83" t="s">
        <v>164</v>
      </c>
      <c r="E3260" s="83">
        <v>32.729999999999997</v>
      </c>
      <c r="F3260" s="83">
        <v>36.61</v>
      </c>
    </row>
    <row r="3261" spans="1:6" hidden="1" x14ac:dyDescent="0.25">
      <c r="A3261" t="s">
        <v>14</v>
      </c>
      <c r="B3261" s="83">
        <v>41024</v>
      </c>
      <c r="C3261" t="s">
        <v>3069</v>
      </c>
      <c r="D3261" s="83" t="s">
        <v>166</v>
      </c>
      <c r="E3261" s="83">
        <v>5780.8</v>
      </c>
      <c r="F3261" s="83">
        <v>6466.36</v>
      </c>
    </row>
    <row r="3262" spans="1:6" hidden="1" x14ac:dyDescent="0.25">
      <c r="A3262" t="s">
        <v>14</v>
      </c>
      <c r="B3262" s="83">
        <v>4248</v>
      </c>
      <c r="C3262" t="s">
        <v>3070</v>
      </c>
      <c r="D3262" s="83" t="s">
        <v>164</v>
      </c>
      <c r="E3262" s="83">
        <v>24.53</v>
      </c>
      <c r="F3262" s="83">
        <v>27.44</v>
      </c>
    </row>
    <row r="3263" spans="1:6" hidden="1" x14ac:dyDescent="0.25">
      <c r="A3263" t="s">
        <v>14</v>
      </c>
      <c r="B3263" s="83">
        <v>41033</v>
      </c>
      <c r="C3263" t="s">
        <v>3071</v>
      </c>
      <c r="D3263" s="83" t="s">
        <v>166</v>
      </c>
      <c r="E3263" s="83">
        <v>4331.6499999999996</v>
      </c>
      <c r="F3263" s="83">
        <v>4845.3500000000004</v>
      </c>
    </row>
    <row r="3264" spans="1:6" hidden="1" x14ac:dyDescent="0.25">
      <c r="A3264" t="s">
        <v>14</v>
      </c>
      <c r="B3264" s="83">
        <v>44500</v>
      </c>
      <c r="C3264" t="s">
        <v>3072</v>
      </c>
      <c r="D3264" s="83" t="s">
        <v>164</v>
      </c>
      <c r="E3264" s="83">
        <v>24.53</v>
      </c>
      <c r="F3264" s="83">
        <v>27.44</v>
      </c>
    </row>
    <row r="3265" spans="1:6" hidden="1" x14ac:dyDescent="0.25">
      <c r="A3265" t="s">
        <v>14</v>
      </c>
      <c r="B3265" s="83">
        <v>41040</v>
      </c>
      <c r="C3265" t="s">
        <v>3073</v>
      </c>
      <c r="D3265" s="83" t="s">
        <v>166</v>
      </c>
      <c r="E3265" s="83">
        <v>4331.6499999999996</v>
      </c>
      <c r="F3265" s="83">
        <v>4845.3500000000004</v>
      </c>
    </row>
    <row r="3266" spans="1:6" hidden="1" x14ac:dyDescent="0.25">
      <c r="A3266" t="s">
        <v>14</v>
      </c>
      <c r="B3266" s="83">
        <v>4238</v>
      </c>
      <c r="C3266" t="s">
        <v>3074</v>
      </c>
      <c r="D3266" s="83" t="s">
        <v>164</v>
      </c>
      <c r="E3266" s="83">
        <v>18.45</v>
      </c>
      <c r="F3266" s="83">
        <v>20.63</v>
      </c>
    </row>
    <row r="3267" spans="1:6" hidden="1" x14ac:dyDescent="0.25">
      <c r="A3267" t="s">
        <v>14</v>
      </c>
      <c r="B3267" s="83">
        <v>41012</v>
      </c>
      <c r="C3267" t="s">
        <v>3075</v>
      </c>
      <c r="D3267" s="83" t="s">
        <v>166</v>
      </c>
      <c r="E3267" s="83">
        <v>3257.57</v>
      </c>
      <c r="F3267" s="83">
        <v>3643.9</v>
      </c>
    </row>
    <row r="3268" spans="1:6" hidden="1" x14ac:dyDescent="0.25">
      <c r="A3268" t="s">
        <v>14</v>
      </c>
      <c r="B3268" s="83">
        <v>4233</v>
      </c>
      <c r="C3268" t="s">
        <v>3076</v>
      </c>
      <c r="D3268" s="83" t="s">
        <v>164</v>
      </c>
      <c r="E3268" s="83">
        <v>32.729999999999997</v>
      </c>
      <c r="F3268" s="83">
        <v>36.61</v>
      </c>
    </row>
    <row r="3269" spans="1:6" hidden="1" x14ac:dyDescent="0.25">
      <c r="A3269" t="s">
        <v>14</v>
      </c>
      <c r="B3269" s="83">
        <v>41001</v>
      </c>
      <c r="C3269" t="s">
        <v>3077</v>
      </c>
      <c r="D3269" s="83" t="s">
        <v>166</v>
      </c>
      <c r="E3269" s="83">
        <v>5780.8</v>
      </c>
      <c r="F3269" s="83">
        <v>6466.36</v>
      </c>
    </row>
    <row r="3270" spans="1:6" hidden="1" x14ac:dyDescent="0.25">
      <c r="A3270" t="s">
        <v>14</v>
      </c>
      <c r="B3270" s="83">
        <v>2</v>
      </c>
      <c r="C3270" t="s">
        <v>3078</v>
      </c>
      <c r="D3270" s="83" t="s">
        <v>162</v>
      </c>
      <c r="E3270" s="83">
        <v>17.28</v>
      </c>
      <c r="F3270" s="83">
        <v>17.28</v>
      </c>
    </row>
    <row r="3271" spans="1:6" hidden="1" x14ac:dyDescent="0.25">
      <c r="A3271" t="s">
        <v>14</v>
      </c>
      <c r="B3271" s="83">
        <v>14221</v>
      </c>
      <c r="C3271" t="s">
        <v>3079</v>
      </c>
      <c r="D3271" s="83" t="s">
        <v>16</v>
      </c>
      <c r="E3271" s="83">
        <v>633115.36</v>
      </c>
      <c r="F3271" s="83">
        <v>633115.36</v>
      </c>
    </row>
    <row r="3272" spans="1:6" hidden="1" x14ac:dyDescent="0.25">
      <c r="A3272" t="s">
        <v>14</v>
      </c>
      <c r="B3272" s="83">
        <v>36517</v>
      </c>
      <c r="C3272" t="s">
        <v>3080</v>
      </c>
      <c r="D3272" s="83" t="s">
        <v>16</v>
      </c>
      <c r="E3272" s="83">
        <v>610209.62</v>
      </c>
      <c r="F3272" s="83">
        <v>610209.62</v>
      </c>
    </row>
    <row r="3273" spans="1:6" hidden="1" x14ac:dyDescent="0.25">
      <c r="A3273" t="s">
        <v>14</v>
      </c>
      <c r="B3273" s="83">
        <v>4262</v>
      </c>
      <c r="C3273" t="s">
        <v>3081</v>
      </c>
      <c r="D3273" s="83" t="s">
        <v>16</v>
      </c>
      <c r="E3273" s="83">
        <v>687173</v>
      </c>
      <c r="F3273" s="83">
        <v>687173</v>
      </c>
    </row>
    <row r="3274" spans="1:6" hidden="1" x14ac:dyDescent="0.25">
      <c r="A3274" t="s">
        <v>14</v>
      </c>
      <c r="B3274" s="83">
        <v>4263</v>
      </c>
      <c r="C3274" t="s">
        <v>3082</v>
      </c>
      <c r="D3274" s="83" t="s">
        <v>16</v>
      </c>
      <c r="E3274" s="83">
        <v>952879.84</v>
      </c>
      <c r="F3274" s="83">
        <v>952879.84</v>
      </c>
    </row>
    <row r="3275" spans="1:6" hidden="1" x14ac:dyDescent="0.25">
      <c r="A3275" t="s">
        <v>14</v>
      </c>
      <c r="B3275" s="83">
        <v>36518</v>
      </c>
      <c r="C3275" t="s">
        <v>3083</v>
      </c>
      <c r="D3275" s="83" t="s">
        <v>16</v>
      </c>
      <c r="E3275" s="83">
        <v>1084817.06</v>
      </c>
      <c r="F3275" s="83">
        <v>1084817.06</v>
      </c>
    </row>
    <row r="3276" spans="1:6" hidden="1" x14ac:dyDescent="0.25">
      <c r="A3276" t="s">
        <v>14</v>
      </c>
      <c r="B3276" s="83">
        <v>38402</v>
      </c>
      <c r="C3276" t="s">
        <v>3084</v>
      </c>
      <c r="D3276" s="83" t="s">
        <v>16</v>
      </c>
      <c r="E3276" s="83">
        <v>43.51</v>
      </c>
      <c r="F3276" s="83">
        <v>43.51</v>
      </c>
    </row>
    <row r="3277" spans="1:6" hidden="1" x14ac:dyDescent="0.25">
      <c r="A3277" t="s">
        <v>14</v>
      </c>
      <c r="B3277" s="83">
        <v>45234</v>
      </c>
      <c r="C3277" t="s">
        <v>28423</v>
      </c>
      <c r="D3277" s="83" t="s">
        <v>16</v>
      </c>
      <c r="E3277" s="83">
        <v>47.66</v>
      </c>
      <c r="F3277" s="83">
        <v>47.66</v>
      </c>
    </row>
    <row r="3278" spans="1:6" hidden="1" x14ac:dyDescent="0.25">
      <c r="A3278" t="s">
        <v>14</v>
      </c>
      <c r="B3278" s="83">
        <v>3412</v>
      </c>
      <c r="C3278" t="s">
        <v>3085</v>
      </c>
      <c r="D3278" s="83" t="s">
        <v>416</v>
      </c>
      <c r="E3278" s="83">
        <v>12.74</v>
      </c>
      <c r="F3278" s="83">
        <v>12.74</v>
      </c>
    </row>
    <row r="3279" spans="1:6" hidden="1" x14ac:dyDescent="0.25">
      <c r="A3279" t="s">
        <v>14</v>
      </c>
      <c r="B3279" s="83">
        <v>3413</v>
      </c>
      <c r="C3279" t="s">
        <v>3086</v>
      </c>
      <c r="D3279" s="83" t="s">
        <v>416</v>
      </c>
      <c r="E3279" s="83">
        <v>28.69</v>
      </c>
      <c r="F3279" s="83">
        <v>28.69</v>
      </c>
    </row>
    <row r="3280" spans="1:6" hidden="1" x14ac:dyDescent="0.25">
      <c r="A3280" t="s">
        <v>14</v>
      </c>
      <c r="B3280" s="83">
        <v>39744</v>
      </c>
      <c r="C3280" t="s">
        <v>3087</v>
      </c>
      <c r="D3280" s="83" t="s">
        <v>416</v>
      </c>
      <c r="E3280" s="83">
        <v>22.27</v>
      </c>
      <c r="F3280" s="83">
        <v>22.27</v>
      </c>
    </row>
    <row r="3281" spans="1:6" hidden="1" x14ac:dyDescent="0.25">
      <c r="A3281" t="s">
        <v>14</v>
      </c>
      <c r="B3281" s="83">
        <v>39745</v>
      </c>
      <c r="C3281" t="s">
        <v>3088</v>
      </c>
      <c r="D3281" s="83" t="s">
        <v>416</v>
      </c>
      <c r="E3281" s="83">
        <v>47.02</v>
      </c>
      <c r="F3281" s="83">
        <v>47.02</v>
      </c>
    </row>
    <row r="3282" spans="1:6" hidden="1" x14ac:dyDescent="0.25">
      <c r="A3282" t="s">
        <v>14</v>
      </c>
      <c r="B3282" s="83">
        <v>39639</v>
      </c>
      <c r="C3282" t="s">
        <v>39089</v>
      </c>
      <c r="D3282" s="83" t="s">
        <v>416</v>
      </c>
      <c r="E3282" s="83">
        <v>143.74</v>
      </c>
      <c r="F3282" s="83">
        <v>143.74</v>
      </c>
    </row>
    <row r="3283" spans="1:6" hidden="1" x14ac:dyDescent="0.25">
      <c r="A3283" t="s">
        <v>14</v>
      </c>
      <c r="B3283" s="83">
        <v>39637</v>
      </c>
      <c r="C3283" t="s">
        <v>3089</v>
      </c>
      <c r="D3283" s="83" t="s">
        <v>416</v>
      </c>
      <c r="E3283" s="83">
        <v>84.2</v>
      </c>
      <c r="F3283" s="83">
        <v>84.2</v>
      </c>
    </row>
    <row r="3284" spans="1:6" hidden="1" x14ac:dyDescent="0.25">
      <c r="A3284" t="s">
        <v>14</v>
      </c>
      <c r="B3284" s="83">
        <v>39638</v>
      </c>
      <c r="C3284" t="s">
        <v>3090</v>
      </c>
      <c r="D3284" s="83" t="s">
        <v>416</v>
      </c>
      <c r="E3284" s="83">
        <v>95.27</v>
      </c>
      <c r="F3284" s="83">
        <v>95.27</v>
      </c>
    </row>
    <row r="3285" spans="1:6" hidden="1" x14ac:dyDescent="0.25">
      <c r="A3285" t="s">
        <v>14</v>
      </c>
      <c r="B3285" s="83">
        <v>39517</v>
      </c>
      <c r="C3285" t="s">
        <v>3091</v>
      </c>
      <c r="D3285" s="83" t="s">
        <v>416</v>
      </c>
      <c r="E3285" s="83">
        <v>179.11</v>
      </c>
      <c r="F3285" s="83">
        <v>179.11</v>
      </c>
    </row>
    <row r="3286" spans="1:6" hidden="1" x14ac:dyDescent="0.25">
      <c r="A3286" t="s">
        <v>14</v>
      </c>
      <c r="B3286" s="83">
        <v>39518</v>
      </c>
      <c r="C3286" t="s">
        <v>3092</v>
      </c>
      <c r="D3286" s="83" t="s">
        <v>416</v>
      </c>
      <c r="E3286" s="83">
        <v>212.35</v>
      </c>
      <c r="F3286" s="83">
        <v>212.35</v>
      </c>
    </row>
    <row r="3287" spans="1:6" hidden="1" x14ac:dyDescent="0.25">
      <c r="A3287" t="s">
        <v>14</v>
      </c>
      <c r="B3287" s="83">
        <v>38366</v>
      </c>
      <c r="C3287" t="s">
        <v>3093</v>
      </c>
      <c r="D3287" s="83" t="s">
        <v>416</v>
      </c>
      <c r="E3287" s="83">
        <v>5.28</v>
      </c>
      <c r="F3287" s="83">
        <v>5.28</v>
      </c>
    </row>
    <row r="3288" spans="1:6" hidden="1" x14ac:dyDescent="0.25">
      <c r="A3288" t="s">
        <v>14</v>
      </c>
      <c r="B3288" s="83">
        <v>11703</v>
      </c>
      <c r="C3288" t="s">
        <v>3094</v>
      </c>
      <c r="D3288" s="83" t="s">
        <v>16</v>
      </c>
      <c r="E3288" s="83">
        <v>30.77</v>
      </c>
      <c r="F3288" s="83">
        <v>30.77</v>
      </c>
    </row>
    <row r="3289" spans="1:6" hidden="1" x14ac:dyDescent="0.25">
      <c r="A3289" t="s">
        <v>14</v>
      </c>
      <c r="B3289" s="83">
        <v>37400</v>
      </c>
      <c r="C3289" t="s">
        <v>3095</v>
      </c>
      <c r="D3289" s="83" t="s">
        <v>16</v>
      </c>
      <c r="E3289" s="83">
        <v>42.91</v>
      </c>
      <c r="F3289" s="83">
        <v>42.91</v>
      </c>
    </row>
    <row r="3290" spans="1:6" hidden="1" x14ac:dyDescent="0.25">
      <c r="A3290" t="s">
        <v>14</v>
      </c>
      <c r="B3290" s="83">
        <v>25400</v>
      </c>
      <c r="C3290" t="s">
        <v>3096</v>
      </c>
      <c r="D3290" s="83" t="s">
        <v>16</v>
      </c>
      <c r="E3290" s="83">
        <v>3207.73</v>
      </c>
      <c r="F3290" s="83">
        <v>3207.73</v>
      </c>
    </row>
    <row r="3291" spans="1:6" hidden="1" x14ac:dyDescent="0.25">
      <c r="A3291" t="s">
        <v>14</v>
      </c>
      <c r="B3291" s="83">
        <v>4276</v>
      </c>
      <c r="C3291" t="s">
        <v>3097</v>
      </c>
      <c r="D3291" s="83" t="s">
        <v>16</v>
      </c>
      <c r="E3291" s="83">
        <v>182.06</v>
      </c>
      <c r="F3291" s="83">
        <v>182.06</v>
      </c>
    </row>
    <row r="3292" spans="1:6" hidden="1" x14ac:dyDescent="0.25">
      <c r="A3292" t="s">
        <v>14</v>
      </c>
      <c r="B3292" s="83">
        <v>4273</v>
      </c>
      <c r="C3292" t="s">
        <v>3098</v>
      </c>
      <c r="D3292" s="83" t="s">
        <v>16</v>
      </c>
      <c r="E3292" s="83">
        <v>330.55</v>
      </c>
      <c r="F3292" s="83">
        <v>330.55</v>
      </c>
    </row>
    <row r="3293" spans="1:6" hidden="1" x14ac:dyDescent="0.25">
      <c r="A3293" t="s">
        <v>14</v>
      </c>
      <c r="B3293" s="83">
        <v>4274</v>
      </c>
      <c r="C3293" t="s">
        <v>3099</v>
      </c>
      <c r="D3293" s="83" t="s">
        <v>16</v>
      </c>
      <c r="E3293" s="83">
        <v>120.93</v>
      </c>
      <c r="F3293" s="83">
        <v>120.93</v>
      </c>
    </row>
    <row r="3294" spans="1:6" hidden="1" x14ac:dyDescent="0.25">
      <c r="A3294" t="s">
        <v>14</v>
      </c>
      <c r="B3294" s="83">
        <v>39438</v>
      </c>
      <c r="C3294" t="s">
        <v>3100</v>
      </c>
      <c r="D3294" s="83" t="s">
        <v>16</v>
      </c>
      <c r="E3294" s="83">
        <v>0.33</v>
      </c>
      <c r="F3294" s="83">
        <v>0.33</v>
      </c>
    </row>
    <row r="3295" spans="1:6" hidden="1" x14ac:dyDescent="0.25">
      <c r="A3295" t="s">
        <v>14</v>
      </c>
      <c r="B3295" s="83">
        <v>4379</v>
      </c>
      <c r="C3295" t="s">
        <v>3101</v>
      </c>
      <c r="D3295" s="83" t="s">
        <v>16</v>
      </c>
      <c r="E3295" s="83">
        <v>0.06</v>
      </c>
      <c r="F3295" s="83">
        <v>0.06</v>
      </c>
    </row>
    <row r="3296" spans="1:6" hidden="1" x14ac:dyDescent="0.25">
      <c r="A3296" t="s">
        <v>14</v>
      </c>
      <c r="B3296" s="83">
        <v>4377</v>
      </c>
      <c r="C3296" t="s">
        <v>3102</v>
      </c>
      <c r="D3296" s="83" t="s">
        <v>16</v>
      </c>
      <c r="E3296" s="83">
        <v>0.24</v>
      </c>
      <c r="F3296" s="83">
        <v>0.24</v>
      </c>
    </row>
    <row r="3297" spans="1:6" hidden="1" x14ac:dyDescent="0.25">
      <c r="A3297" t="s">
        <v>14</v>
      </c>
      <c r="B3297" s="83">
        <v>4356</v>
      </c>
      <c r="C3297" t="s">
        <v>3103</v>
      </c>
      <c r="D3297" s="83" t="s">
        <v>16</v>
      </c>
      <c r="E3297" s="83">
        <v>0.33</v>
      </c>
      <c r="F3297" s="83">
        <v>0.33</v>
      </c>
    </row>
    <row r="3298" spans="1:6" hidden="1" x14ac:dyDescent="0.25">
      <c r="A3298" t="s">
        <v>14</v>
      </c>
      <c r="B3298" s="83">
        <v>13246</v>
      </c>
      <c r="C3298" t="s">
        <v>3104</v>
      </c>
      <c r="D3298" s="83" t="s">
        <v>16</v>
      </c>
      <c r="E3298" s="83">
        <v>0.57999999999999996</v>
      </c>
      <c r="F3298" s="83">
        <v>0.57999999999999996</v>
      </c>
    </row>
    <row r="3299" spans="1:6" hidden="1" x14ac:dyDescent="0.25">
      <c r="A3299" t="s">
        <v>14</v>
      </c>
      <c r="B3299" s="83">
        <v>13294</v>
      </c>
      <c r="C3299" t="s">
        <v>3105</v>
      </c>
      <c r="D3299" s="83" t="s">
        <v>16</v>
      </c>
      <c r="E3299" s="83">
        <v>1.93</v>
      </c>
      <c r="F3299" s="83">
        <v>1.93</v>
      </c>
    </row>
    <row r="3300" spans="1:6" hidden="1" x14ac:dyDescent="0.25">
      <c r="A3300" t="s">
        <v>14</v>
      </c>
      <c r="B3300" s="83">
        <v>11963</v>
      </c>
      <c r="C3300" t="s">
        <v>3106</v>
      </c>
      <c r="D3300" s="83" t="s">
        <v>16</v>
      </c>
      <c r="E3300" s="83">
        <v>12.15</v>
      </c>
      <c r="F3300" s="83">
        <v>12.15</v>
      </c>
    </row>
    <row r="3301" spans="1:6" hidden="1" x14ac:dyDescent="0.25">
      <c r="A3301" t="s">
        <v>14</v>
      </c>
      <c r="B3301" s="83">
        <v>11964</v>
      </c>
      <c r="C3301" t="s">
        <v>3107</v>
      </c>
      <c r="D3301" s="83" t="s">
        <v>16</v>
      </c>
      <c r="E3301" s="83">
        <v>3.07</v>
      </c>
      <c r="F3301" s="83">
        <v>3.07</v>
      </c>
    </row>
    <row r="3302" spans="1:6" hidden="1" x14ac:dyDescent="0.25">
      <c r="A3302" t="s">
        <v>14</v>
      </c>
      <c r="B3302" s="83">
        <v>4346</v>
      </c>
      <c r="C3302" t="s">
        <v>3108</v>
      </c>
      <c r="D3302" s="83" t="s">
        <v>16</v>
      </c>
      <c r="E3302" s="83">
        <v>13.02</v>
      </c>
      <c r="F3302" s="83">
        <v>13.02</v>
      </c>
    </row>
    <row r="3303" spans="1:6" hidden="1" x14ac:dyDescent="0.25">
      <c r="A3303" t="s">
        <v>14</v>
      </c>
      <c r="B3303" s="83">
        <v>11955</v>
      </c>
      <c r="C3303" t="s">
        <v>3109</v>
      </c>
      <c r="D3303" s="83" t="s">
        <v>16</v>
      </c>
      <c r="E3303" s="83">
        <v>5.7</v>
      </c>
      <c r="F3303" s="83">
        <v>5.7</v>
      </c>
    </row>
    <row r="3304" spans="1:6" hidden="1" x14ac:dyDescent="0.25">
      <c r="A3304" t="s">
        <v>14</v>
      </c>
      <c r="B3304" s="83">
        <v>11960</v>
      </c>
      <c r="C3304" t="s">
        <v>3110</v>
      </c>
      <c r="D3304" s="83" t="s">
        <v>16</v>
      </c>
      <c r="E3304" s="83">
        <v>0.19</v>
      </c>
      <c r="F3304" s="83">
        <v>0.19</v>
      </c>
    </row>
    <row r="3305" spans="1:6" hidden="1" x14ac:dyDescent="0.25">
      <c r="A3305" t="s">
        <v>14</v>
      </c>
      <c r="B3305" s="83">
        <v>4333</v>
      </c>
      <c r="C3305" t="s">
        <v>3111</v>
      </c>
      <c r="D3305" s="83" t="s">
        <v>16</v>
      </c>
      <c r="E3305" s="83">
        <v>0.33</v>
      </c>
      <c r="F3305" s="83">
        <v>0.33</v>
      </c>
    </row>
    <row r="3306" spans="1:6" hidden="1" x14ac:dyDescent="0.25">
      <c r="A3306" t="s">
        <v>14</v>
      </c>
      <c r="B3306" s="83">
        <v>4358</v>
      </c>
      <c r="C3306" t="s">
        <v>3112</v>
      </c>
      <c r="D3306" s="83" t="s">
        <v>16</v>
      </c>
      <c r="E3306" s="83">
        <v>2.61</v>
      </c>
      <c r="F3306" s="83">
        <v>2.61</v>
      </c>
    </row>
    <row r="3307" spans="1:6" hidden="1" x14ac:dyDescent="0.25">
      <c r="A3307" t="s">
        <v>14</v>
      </c>
      <c r="B3307" s="83">
        <v>39435</v>
      </c>
      <c r="C3307" t="s">
        <v>3113</v>
      </c>
      <c r="D3307" s="83" t="s">
        <v>16</v>
      </c>
      <c r="E3307" s="83">
        <v>0.13</v>
      </c>
      <c r="F3307" s="83">
        <v>0.13</v>
      </c>
    </row>
    <row r="3308" spans="1:6" hidden="1" x14ac:dyDescent="0.25">
      <c r="A3308" t="s">
        <v>14</v>
      </c>
      <c r="B3308" s="83">
        <v>39436</v>
      </c>
      <c r="C3308" t="s">
        <v>3114</v>
      </c>
      <c r="D3308" s="83" t="s">
        <v>16</v>
      </c>
      <c r="E3308" s="83">
        <v>0.22</v>
      </c>
      <c r="F3308" s="83">
        <v>0.22</v>
      </c>
    </row>
    <row r="3309" spans="1:6" hidden="1" x14ac:dyDescent="0.25">
      <c r="A3309" t="s">
        <v>14</v>
      </c>
      <c r="B3309" s="83">
        <v>39437</v>
      </c>
      <c r="C3309" t="s">
        <v>3115</v>
      </c>
      <c r="D3309" s="83" t="s">
        <v>16</v>
      </c>
      <c r="E3309" s="83">
        <v>0.28999999999999998</v>
      </c>
      <c r="F3309" s="83">
        <v>0.28999999999999998</v>
      </c>
    </row>
    <row r="3310" spans="1:6" hidden="1" x14ac:dyDescent="0.25">
      <c r="A3310" t="s">
        <v>14</v>
      </c>
      <c r="B3310" s="83">
        <v>39439</v>
      </c>
      <c r="C3310" t="s">
        <v>3116</v>
      </c>
      <c r="D3310" s="83" t="s">
        <v>16</v>
      </c>
      <c r="E3310" s="83">
        <v>0.2</v>
      </c>
      <c r="F3310" s="83">
        <v>0.2</v>
      </c>
    </row>
    <row r="3311" spans="1:6" hidden="1" x14ac:dyDescent="0.25">
      <c r="A3311" t="s">
        <v>14</v>
      </c>
      <c r="B3311" s="83">
        <v>39440</v>
      </c>
      <c r="C3311" t="s">
        <v>3117</v>
      </c>
      <c r="D3311" s="83" t="s">
        <v>16</v>
      </c>
      <c r="E3311" s="83">
        <v>0.26</v>
      </c>
      <c r="F3311" s="83">
        <v>0.26</v>
      </c>
    </row>
    <row r="3312" spans="1:6" hidden="1" x14ac:dyDescent="0.25">
      <c r="A3312" t="s">
        <v>14</v>
      </c>
      <c r="B3312" s="83">
        <v>39441</v>
      </c>
      <c r="C3312" t="s">
        <v>3118</v>
      </c>
      <c r="D3312" s="83" t="s">
        <v>16</v>
      </c>
      <c r="E3312" s="83">
        <v>0.33</v>
      </c>
      <c r="F3312" s="83">
        <v>0.33</v>
      </c>
    </row>
    <row r="3313" spans="1:6" hidden="1" x14ac:dyDescent="0.25">
      <c r="A3313" t="s">
        <v>14</v>
      </c>
      <c r="B3313" s="83">
        <v>39442</v>
      </c>
      <c r="C3313" t="s">
        <v>3119</v>
      </c>
      <c r="D3313" s="83" t="s">
        <v>16</v>
      </c>
      <c r="E3313" s="83">
        <v>0.23</v>
      </c>
      <c r="F3313" s="83">
        <v>0.23</v>
      </c>
    </row>
    <row r="3314" spans="1:6" hidden="1" x14ac:dyDescent="0.25">
      <c r="A3314" t="s">
        <v>14</v>
      </c>
      <c r="B3314" s="83">
        <v>39443</v>
      </c>
      <c r="C3314" t="s">
        <v>3120</v>
      </c>
      <c r="D3314" s="83" t="s">
        <v>16</v>
      </c>
      <c r="E3314" s="83">
        <v>0.31</v>
      </c>
      <c r="F3314" s="83">
        <v>0.31</v>
      </c>
    </row>
    <row r="3315" spans="1:6" hidden="1" x14ac:dyDescent="0.25">
      <c r="A3315" t="s">
        <v>14</v>
      </c>
      <c r="B3315" s="83">
        <v>4329</v>
      </c>
      <c r="C3315" t="s">
        <v>3121</v>
      </c>
      <c r="D3315" s="83" t="s">
        <v>16</v>
      </c>
      <c r="E3315" s="83">
        <v>2.78</v>
      </c>
      <c r="F3315" s="83">
        <v>2.78</v>
      </c>
    </row>
    <row r="3316" spans="1:6" hidden="1" x14ac:dyDescent="0.25">
      <c r="A3316" t="s">
        <v>14</v>
      </c>
      <c r="B3316" s="83">
        <v>436</v>
      </c>
      <c r="C3316" t="s">
        <v>3122</v>
      </c>
      <c r="D3316" s="83" t="s">
        <v>16</v>
      </c>
    </row>
    <row r="3317" spans="1:6" hidden="1" x14ac:dyDescent="0.25">
      <c r="A3317" t="s">
        <v>14</v>
      </c>
      <c r="B3317" s="83">
        <v>442</v>
      </c>
      <c r="C3317" t="s">
        <v>3123</v>
      </c>
      <c r="D3317" s="83" t="s">
        <v>16</v>
      </c>
    </row>
    <row r="3318" spans="1:6" hidden="1" x14ac:dyDescent="0.25">
      <c r="A3318" t="s">
        <v>14</v>
      </c>
      <c r="B3318" s="83">
        <v>4383</v>
      </c>
      <c r="C3318" t="s">
        <v>3124</v>
      </c>
      <c r="D3318" s="83" t="s">
        <v>16</v>
      </c>
      <c r="E3318" s="83">
        <v>25.14</v>
      </c>
      <c r="F3318" s="83">
        <v>25.14</v>
      </c>
    </row>
    <row r="3319" spans="1:6" hidden="1" x14ac:dyDescent="0.25">
      <c r="A3319" t="s">
        <v>14</v>
      </c>
      <c r="B3319" s="83">
        <v>4344</v>
      </c>
      <c r="C3319" t="s">
        <v>3125</v>
      </c>
      <c r="D3319" s="83" t="s">
        <v>16</v>
      </c>
      <c r="E3319" s="83">
        <v>26.34</v>
      </c>
      <c r="F3319" s="83">
        <v>26.34</v>
      </c>
    </row>
    <row r="3320" spans="1:6" hidden="1" x14ac:dyDescent="0.25">
      <c r="A3320" t="s">
        <v>14</v>
      </c>
      <c r="B3320" s="83">
        <v>4335</v>
      </c>
      <c r="C3320" t="s">
        <v>3126</v>
      </c>
      <c r="D3320" s="83" t="s">
        <v>16</v>
      </c>
      <c r="E3320" s="83">
        <v>17.690000000000001</v>
      </c>
      <c r="F3320" s="83">
        <v>17.690000000000001</v>
      </c>
    </row>
    <row r="3321" spans="1:6" hidden="1" x14ac:dyDescent="0.25">
      <c r="A3321" t="s">
        <v>14</v>
      </c>
      <c r="B3321" s="83">
        <v>4334</v>
      </c>
      <c r="C3321" t="s">
        <v>3127</v>
      </c>
      <c r="D3321" s="83" t="s">
        <v>16</v>
      </c>
      <c r="E3321" s="83">
        <v>24.27</v>
      </c>
      <c r="F3321" s="83">
        <v>24.27</v>
      </c>
    </row>
    <row r="3322" spans="1:6" hidden="1" x14ac:dyDescent="0.25">
      <c r="A3322" t="s">
        <v>14</v>
      </c>
      <c r="B3322" s="83">
        <v>11953</v>
      </c>
      <c r="C3322" t="s">
        <v>3128</v>
      </c>
      <c r="D3322" s="83" t="s">
        <v>16</v>
      </c>
      <c r="E3322" s="83">
        <v>4.18</v>
      </c>
      <c r="F3322" s="83">
        <v>4.18</v>
      </c>
    </row>
    <row r="3323" spans="1:6" hidden="1" x14ac:dyDescent="0.25">
      <c r="A3323" t="s">
        <v>14</v>
      </c>
      <c r="B3323" s="83">
        <v>4343</v>
      </c>
      <c r="C3323" t="s">
        <v>3129</v>
      </c>
      <c r="D3323" s="83" t="s">
        <v>16</v>
      </c>
      <c r="E3323" s="83">
        <v>5.97</v>
      </c>
      <c r="F3323" s="83">
        <v>5.97</v>
      </c>
    </row>
    <row r="3324" spans="1:6" hidden="1" x14ac:dyDescent="0.25">
      <c r="A3324" t="s">
        <v>14</v>
      </c>
      <c r="B3324" s="83">
        <v>430</v>
      </c>
      <c r="C3324" t="s">
        <v>3130</v>
      </c>
      <c r="D3324" s="83" t="s">
        <v>16</v>
      </c>
    </row>
    <row r="3325" spans="1:6" hidden="1" x14ac:dyDescent="0.25">
      <c r="A3325" t="s">
        <v>14</v>
      </c>
      <c r="B3325" s="83">
        <v>441</v>
      </c>
      <c r="C3325" t="s">
        <v>3131</v>
      </c>
      <c r="D3325" s="83" t="s">
        <v>16</v>
      </c>
    </row>
    <row r="3326" spans="1:6" hidden="1" x14ac:dyDescent="0.25">
      <c r="A3326" t="s">
        <v>14</v>
      </c>
      <c r="B3326" s="83">
        <v>431</v>
      </c>
      <c r="C3326" t="s">
        <v>3132</v>
      </c>
      <c r="D3326" s="83" t="s">
        <v>16</v>
      </c>
    </row>
    <row r="3327" spans="1:6" hidden="1" x14ac:dyDescent="0.25">
      <c r="A3327" t="s">
        <v>14</v>
      </c>
      <c r="B3327" s="83">
        <v>432</v>
      </c>
      <c r="C3327" t="s">
        <v>3133</v>
      </c>
      <c r="D3327" s="83" t="s">
        <v>16</v>
      </c>
    </row>
    <row r="3328" spans="1:6" hidden="1" x14ac:dyDescent="0.25">
      <c r="A3328" t="s">
        <v>14</v>
      </c>
      <c r="B3328" s="83">
        <v>429</v>
      </c>
      <c r="C3328" t="s">
        <v>3134</v>
      </c>
      <c r="D3328" s="83" t="s">
        <v>16</v>
      </c>
    </row>
    <row r="3329" spans="1:6" hidden="1" x14ac:dyDescent="0.25">
      <c r="A3329" t="s">
        <v>14</v>
      </c>
      <c r="B3329" s="83">
        <v>439</v>
      </c>
      <c r="C3329" t="s">
        <v>3135</v>
      </c>
      <c r="D3329" s="83" t="s">
        <v>16</v>
      </c>
    </row>
    <row r="3330" spans="1:6" hidden="1" x14ac:dyDescent="0.25">
      <c r="A3330" t="s">
        <v>14</v>
      </c>
      <c r="B3330" s="83">
        <v>433</v>
      </c>
      <c r="C3330" t="s">
        <v>3136</v>
      </c>
      <c r="D3330" s="83" t="s">
        <v>16</v>
      </c>
    </row>
    <row r="3331" spans="1:6" hidden="1" x14ac:dyDescent="0.25">
      <c r="A3331" t="s">
        <v>14</v>
      </c>
      <c r="B3331" s="83">
        <v>437</v>
      </c>
      <c r="C3331" t="s">
        <v>3137</v>
      </c>
      <c r="D3331" s="83" t="s">
        <v>16</v>
      </c>
    </row>
    <row r="3332" spans="1:6" hidden="1" x14ac:dyDescent="0.25">
      <c r="A3332" t="s">
        <v>14</v>
      </c>
      <c r="B3332" s="83">
        <v>11790</v>
      </c>
      <c r="C3332" t="s">
        <v>3138</v>
      </c>
      <c r="D3332" s="83" t="s">
        <v>16</v>
      </c>
    </row>
    <row r="3333" spans="1:6" hidden="1" x14ac:dyDescent="0.25">
      <c r="A3333" t="s">
        <v>14</v>
      </c>
      <c r="B3333" s="83">
        <v>428</v>
      </c>
      <c r="C3333" t="s">
        <v>3139</v>
      </c>
      <c r="D3333" s="83" t="s">
        <v>16</v>
      </c>
    </row>
    <row r="3334" spans="1:6" hidden="1" x14ac:dyDescent="0.25">
      <c r="A3334" t="s">
        <v>14</v>
      </c>
      <c r="B3334" s="83">
        <v>4351</v>
      </c>
      <c r="C3334" t="s">
        <v>3140</v>
      </c>
      <c r="D3334" s="83" t="s">
        <v>16</v>
      </c>
      <c r="E3334" s="83">
        <v>21.41</v>
      </c>
      <c r="F3334" s="83">
        <v>21.41</v>
      </c>
    </row>
    <row r="3335" spans="1:6" hidden="1" x14ac:dyDescent="0.25">
      <c r="A3335" t="s">
        <v>14</v>
      </c>
      <c r="B3335" s="83">
        <v>4384</v>
      </c>
      <c r="C3335" t="s">
        <v>3141</v>
      </c>
      <c r="D3335" s="83" t="s">
        <v>16</v>
      </c>
      <c r="E3335" s="83">
        <v>28.88</v>
      </c>
      <c r="F3335" s="83">
        <v>28.88</v>
      </c>
    </row>
    <row r="3336" spans="1:6" hidden="1" x14ac:dyDescent="0.25">
      <c r="A3336" t="s">
        <v>14</v>
      </c>
      <c r="B3336" s="83">
        <v>11054</v>
      </c>
      <c r="C3336" t="s">
        <v>28424</v>
      </c>
      <c r="D3336" s="83" t="s">
        <v>16</v>
      </c>
      <c r="E3336" s="83">
        <v>0.04</v>
      </c>
      <c r="F3336" s="83">
        <v>0.04</v>
      </c>
    </row>
    <row r="3337" spans="1:6" hidden="1" x14ac:dyDescent="0.25">
      <c r="A3337" t="s">
        <v>14</v>
      </c>
      <c r="B3337" s="83">
        <v>11055</v>
      </c>
      <c r="C3337" t="s">
        <v>28425</v>
      </c>
      <c r="D3337" s="83" t="s">
        <v>16</v>
      </c>
      <c r="E3337" s="83">
        <v>7.0000000000000007E-2</v>
      </c>
      <c r="F3337" s="83">
        <v>7.0000000000000007E-2</v>
      </c>
    </row>
    <row r="3338" spans="1:6" hidden="1" x14ac:dyDescent="0.25">
      <c r="A3338" t="s">
        <v>14</v>
      </c>
      <c r="B3338" s="83">
        <v>11056</v>
      </c>
      <c r="C3338" t="s">
        <v>28426</v>
      </c>
      <c r="D3338" s="83" t="s">
        <v>16</v>
      </c>
      <c r="E3338" s="83">
        <v>0.08</v>
      </c>
      <c r="F3338" s="83">
        <v>0.08</v>
      </c>
    </row>
    <row r="3339" spans="1:6" hidden="1" x14ac:dyDescent="0.25">
      <c r="A3339" t="s">
        <v>14</v>
      </c>
      <c r="B3339" s="83">
        <v>11057</v>
      </c>
      <c r="C3339" t="s">
        <v>28427</v>
      </c>
      <c r="D3339" s="83" t="s">
        <v>16</v>
      </c>
      <c r="E3339" s="83">
        <v>0.17</v>
      </c>
      <c r="F3339" s="83">
        <v>0.17</v>
      </c>
    </row>
    <row r="3340" spans="1:6" hidden="1" x14ac:dyDescent="0.25">
      <c r="A3340" t="s">
        <v>14</v>
      </c>
      <c r="B3340" s="83">
        <v>11059</v>
      </c>
      <c r="C3340" t="s">
        <v>28428</v>
      </c>
      <c r="D3340" s="83" t="s">
        <v>16</v>
      </c>
      <c r="E3340" s="83">
        <v>0.33</v>
      </c>
      <c r="F3340" s="83">
        <v>0.33</v>
      </c>
    </row>
    <row r="3341" spans="1:6" hidden="1" x14ac:dyDescent="0.25">
      <c r="A3341" t="s">
        <v>14</v>
      </c>
      <c r="B3341" s="83">
        <v>11058</v>
      </c>
      <c r="C3341" t="s">
        <v>28429</v>
      </c>
      <c r="D3341" s="83" t="s">
        <v>16</v>
      </c>
      <c r="E3341" s="83">
        <v>0.43</v>
      </c>
      <c r="F3341" s="83">
        <v>0.43</v>
      </c>
    </row>
    <row r="3342" spans="1:6" hidden="1" x14ac:dyDescent="0.25">
      <c r="A3342" t="s">
        <v>14</v>
      </c>
      <c r="B3342" s="83">
        <v>4320</v>
      </c>
      <c r="C3342" t="s">
        <v>3142</v>
      </c>
      <c r="D3342" s="83" t="s">
        <v>16</v>
      </c>
      <c r="E3342" s="83">
        <v>3.43</v>
      </c>
      <c r="F3342" s="83">
        <v>3.43</v>
      </c>
    </row>
    <row r="3343" spans="1:6" hidden="1" x14ac:dyDescent="0.25">
      <c r="A3343" t="s">
        <v>14</v>
      </c>
      <c r="B3343" s="83">
        <v>4318</v>
      </c>
      <c r="C3343" t="s">
        <v>3143</v>
      </c>
      <c r="D3343" s="83" t="s">
        <v>16</v>
      </c>
      <c r="E3343" s="83">
        <v>1.67</v>
      </c>
      <c r="F3343" s="83">
        <v>1.67</v>
      </c>
    </row>
    <row r="3344" spans="1:6" hidden="1" x14ac:dyDescent="0.25">
      <c r="A3344" t="s">
        <v>14</v>
      </c>
      <c r="B3344" s="83">
        <v>4380</v>
      </c>
      <c r="C3344" t="s">
        <v>3144</v>
      </c>
      <c r="D3344" s="83" t="s">
        <v>16</v>
      </c>
      <c r="E3344" s="83">
        <v>1.44</v>
      </c>
      <c r="F3344" s="83">
        <v>1.44</v>
      </c>
    </row>
    <row r="3345" spans="1:6" hidden="1" x14ac:dyDescent="0.25">
      <c r="A3345" t="s">
        <v>14</v>
      </c>
      <c r="B3345" s="83">
        <v>4299</v>
      </c>
      <c r="C3345" t="s">
        <v>3145</v>
      </c>
      <c r="D3345" s="83" t="s">
        <v>16</v>
      </c>
      <c r="E3345" s="83">
        <v>1.36</v>
      </c>
      <c r="F3345" s="83">
        <v>1.36</v>
      </c>
    </row>
    <row r="3346" spans="1:6" hidden="1" x14ac:dyDescent="0.25">
      <c r="A3346" t="s">
        <v>14</v>
      </c>
      <c r="B3346" s="83">
        <v>4304</v>
      </c>
      <c r="C3346" t="s">
        <v>3146</v>
      </c>
      <c r="D3346" s="83" t="s">
        <v>16</v>
      </c>
      <c r="E3346" s="83">
        <v>1.85</v>
      </c>
      <c r="F3346" s="83">
        <v>1.85</v>
      </c>
    </row>
    <row r="3347" spans="1:6" hidden="1" x14ac:dyDescent="0.25">
      <c r="A3347" t="s">
        <v>14</v>
      </c>
      <c r="B3347" s="83">
        <v>4305</v>
      </c>
      <c r="C3347" t="s">
        <v>3147</v>
      </c>
      <c r="D3347" s="83" t="s">
        <v>16</v>
      </c>
      <c r="E3347" s="83">
        <v>2.15</v>
      </c>
      <c r="F3347" s="83">
        <v>2.15</v>
      </c>
    </row>
    <row r="3348" spans="1:6" hidden="1" x14ac:dyDescent="0.25">
      <c r="A3348" t="s">
        <v>14</v>
      </c>
      <c r="B3348" s="83">
        <v>4306</v>
      </c>
      <c r="C3348" t="s">
        <v>3148</v>
      </c>
      <c r="D3348" s="83" t="s">
        <v>16</v>
      </c>
      <c r="E3348" s="83">
        <v>2.5</v>
      </c>
      <c r="F3348" s="83">
        <v>2.5</v>
      </c>
    </row>
    <row r="3349" spans="1:6" hidden="1" x14ac:dyDescent="0.25">
      <c r="A3349" t="s">
        <v>14</v>
      </c>
      <c r="B3349" s="83">
        <v>4308</v>
      </c>
      <c r="C3349" t="s">
        <v>3149</v>
      </c>
      <c r="D3349" s="83" t="s">
        <v>16</v>
      </c>
      <c r="E3349" s="83">
        <v>5.18</v>
      </c>
      <c r="F3349" s="83">
        <v>5.18</v>
      </c>
    </row>
    <row r="3350" spans="1:6" hidden="1" x14ac:dyDescent="0.25">
      <c r="A3350" t="s">
        <v>14</v>
      </c>
      <c r="B3350" s="83">
        <v>4302</v>
      </c>
      <c r="C3350" t="s">
        <v>3150</v>
      </c>
      <c r="D3350" s="83" t="s">
        <v>16</v>
      </c>
      <c r="E3350" s="83">
        <v>3.88</v>
      </c>
      <c r="F3350" s="83">
        <v>3.88</v>
      </c>
    </row>
    <row r="3351" spans="1:6" hidden="1" x14ac:dyDescent="0.25">
      <c r="A3351" t="s">
        <v>14</v>
      </c>
      <c r="B3351" s="83">
        <v>4300</v>
      </c>
      <c r="C3351" t="s">
        <v>3151</v>
      </c>
      <c r="D3351" s="83" t="s">
        <v>16</v>
      </c>
      <c r="E3351" s="83">
        <v>0.92</v>
      </c>
      <c r="F3351" s="83">
        <v>0.92</v>
      </c>
    </row>
    <row r="3352" spans="1:6" hidden="1" x14ac:dyDescent="0.25">
      <c r="A3352" t="s">
        <v>14</v>
      </c>
      <c r="B3352" s="83">
        <v>4301</v>
      </c>
      <c r="C3352" t="s">
        <v>3152</v>
      </c>
      <c r="D3352" s="83" t="s">
        <v>16</v>
      </c>
      <c r="E3352" s="83">
        <v>1.1299999999999999</v>
      </c>
      <c r="F3352" s="83">
        <v>1.1299999999999999</v>
      </c>
    </row>
    <row r="3353" spans="1:6" hidden="1" x14ac:dyDescent="0.25">
      <c r="A3353" t="s">
        <v>14</v>
      </c>
      <c r="B3353" s="83">
        <v>40547</v>
      </c>
      <c r="C3353" t="s">
        <v>3153</v>
      </c>
      <c r="D3353" s="83" t="s">
        <v>2040</v>
      </c>
      <c r="E3353" s="83">
        <v>35.1</v>
      </c>
      <c r="F3353" s="83">
        <v>35.1</v>
      </c>
    </row>
    <row r="3354" spans="1:6" hidden="1" x14ac:dyDescent="0.25">
      <c r="A3354" t="s">
        <v>14</v>
      </c>
      <c r="B3354" s="83">
        <v>11962</v>
      </c>
      <c r="C3354" t="s">
        <v>3154</v>
      </c>
      <c r="D3354" s="83" t="s">
        <v>16</v>
      </c>
      <c r="E3354" s="83">
        <v>0.28999999999999998</v>
      </c>
      <c r="F3354" s="83">
        <v>0.28999999999999998</v>
      </c>
    </row>
    <row r="3355" spans="1:6" hidden="1" x14ac:dyDescent="0.25">
      <c r="A3355" t="s">
        <v>14</v>
      </c>
      <c r="B3355" s="83">
        <v>4332</v>
      </c>
      <c r="C3355" t="s">
        <v>3155</v>
      </c>
      <c r="D3355" s="83" t="s">
        <v>16</v>
      </c>
      <c r="E3355" s="83">
        <v>1.4</v>
      </c>
      <c r="F3355" s="83">
        <v>1.4</v>
      </c>
    </row>
    <row r="3356" spans="1:6" hidden="1" x14ac:dyDescent="0.25">
      <c r="A3356" t="s">
        <v>14</v>
      </c>
      <c r="B3356" s="83">
        <v>4331</v>
      </c>
      <c r="C3356" t="s">
        <v>3156</v>
      </c>
      <c r="D3356" s="83" t="s">
        <v>16</v>
      </c>
      <c r="E3356" s="83">
        <v>5.26</v>
      </c>
      <c r="F3356" s="83">
        <v>5.26</v>
      </c>
    </row>
    <row r="3357" spans="1:6" hidden="1" x14ac:dyDescent="0.25">
      <c r="A3357" t="s">
        <v>14</v>
      </c>
      <c r="B3357" s="83">
        <v>4336</v>
      </c>
      <c r="C3357" t="s">
        <v>3157</v>
      </c>
      <c r="D3357" s="83" t="s">
        <v>16</v>
      </c>
      <c r="E3357" s="83">
        <v>6.74</v>
      </c>
      <c r="F3357" s="83">
        <v>6.74</v>
      </c>
    </row>
    <row r="3358" spans="1:6" hidden="1" x14ac:dyDescent="0.25">
      <c r="A3358" t="s">
        <v>14</v>
      </c>
      <c r="B3358" s="83">
        <v>11948</v>
      </c>
      <c r="C3358" t="s">
        <v>3158</v>
      </c>
      <c r="D3358" s="83" t="s">
        <v>16</v>
      </c>
      <c r="E3358" s="83">
        <v>0.87</v>
      </c>
      <c r="F3358" s="83">
        <v>0.87</v>
      </c>
    </row>
    <row r="3359" spans="1:6" hidden="1" x14ac:dyDescent="0.25">
      <c r="A3359" t="s">
        <v>14</v>
      </c>
      <c r="B3359" s="83">
        <v>4382</v>
      </c>
      <c r="C3359" t="s">
        <v>3159</v>
      </c>
      <c r="D3359" s="83" t="s">
        <v>16</v>
      </c>
      <c r="E3359" s="83">
        <v>1.45</v>
      </c>
      <c r="F3359" s="83">
        <v>1.45</v>
      </c>
    </row>
    <row r="3360" spans="1:6" hidden="1" x14ac:dyDescent="0.25">
      <c r="A3360" t="s">
        <v>14</v>
      </c>
      <c r="B3360" s="83">
        <v>4354</v>
      </c>
      <c r="C3360" t="s">
        <v>3160</v>
      </c>
      <c r="D3360" s="83" t="s">
        <v>16</v>
      </c>
      <c r="E3360" s="83">
        <v>60.43</v>
      </c>
      <c r="F3360" s="83">
        <v>60.43</v>
      </c>
    </row>
    <row r="3361" spans="1:6" hidden="1" x14ac:dyDescent="0.25">
      <c r="A3361" t="s">
        <v>14</v>
      </c>
      <c r="B3361" s="83">
        <v>40839</v>
      </c>
      <c r="C3361" t="s">
        <v>3161</v>
      </c>
      <c r="D3361" s="83" t="s">
        <v>2040</v>
      </c>
      <c r="E3361" s="83">
        <v>145.41</v>
      </c>
      <c r="F3361" s="83">
        <v>145.41</v>
      </c>
    </row>
    <row r="3362" spans="1:6" hidden="1" x14ac:dyDescent="0.25">
      <c r="A3362" t="s">
        <v>14</v>
      </c>
      <c r="B3362" s="83">
        <v>40552</v>
      </c>
      <c r="C3362" t="s">
        <v>3162</v>
      </c>
      <c r="D3362" s="83" t="s">
        <v>2040</v>
      </c>
      <c r="E3362" s="83">
        <v>60.17</v>
      </c>
      <c r="F3362" s="83">
        <v>60.17</v>
      </c>
    </row>
    <row r="3363" spans="1:6" hidden="1" x14ac:dyDescent="0.25">
      <c r="A3363" t="s">
        <v>14</v>
      </c>
      <c r="B3363" s="83">
        <v>40549</v>
      </c>
      <c r="C3363" t="s">
        <v>3163</v>
      </c>
      <c r="D3363" s="83" t="s">
        <v>2040</v>
      </c>
      <c r="E3363" s="83">
        <v>238.18</v>
      </c>
      <c r="F3363" s="83">
        <v>238.18</v>
      </c>
    </row>
    <row r="3364" spans="1:6" hidden="1" x14ac:dyDescent="0.25">
      <c r="A3364" t="s">
        <v>14</v>
      </c>
      <c r="B3364" s="83">
        <v>4385</v>
      </c>
      <c r="C3364" t="s">
        <v>3164</v>
      </c>
      <c r="D3364" s="83" t="s">
        <v>3165</v>
      </c>
      <c r="E3364" s="83">
        <v>4736.51</v>
      </c>
      <c r="F3364" s="83">
        <v>4736.51</v>
      </c>
    </row>
    <row r="3365" spans="1:6" hidden="1" x14ac:dyDescent="0.25">
      <c r="A3365" t="s">
        <v>14</v>
      </c>
      <c r="B3365" s="83">
        <v>45236</v>
      </c>
      <c r="C3365" t="s">
        <v>28430</v>
      </c>
      <c r="D3365" s="83" t="s">
        <v>64</v>
      </c>
      <c r="E3365" s="83">
        <v>22.9</v>
      </c>
      <c r="F3365" s="83">
        <v>22.9</v>
      </c>
    </row>
    <row r="3366" spans="1:6" hidden="1" x14ac:dyDescent="0.25">
      <c r="A3366" t="s">
        <v>14</v>
      </c>
      <c r="B3366" s="83">
        <v>20078</v>
      </c>
      <c r="C3366" t="s">
        <v>3166</v>
      </c>
      <c r="D3366" s="83" t="s">
        <v>16</v>
      </c>
      <c r="E3366" s="83">
        <v>30.42</v>
      </c>
      <c r="F3366" s="83">
        <v>30.42</v>
      </c>
    </row>
    <row r="3367" spans="1:6" hidden="1" x14ac:dyDescent="0.25">
      <c r="A3367" t="s">
        <v>14</v>
      </c>
      <c r="B3367" s="83">
        <v>39897</v>
      </c>
      <c r="C3367" t="s">
        <v>3167</v>
      </c>
      <c r="D3367" s="83" t="s">
        <v>16</v>
      </c>
    </row>
    <row r="3368" spans="1:6" hidden="1" x14ac:dyDescent="0.25">
      <c r="A3368" t="s">
        <v>14</v>
      </c>
      <c r="B3368" s="83">
        <v>118</v>
      </c>
      <c r="C3368" t="s">
        <v>3168</v>
      </c>
      <c r="D3368" s="83" t="s">
        <v>16</v>
      </c>
      <c r="E3368" s="83">
        <v>64.319999999999993</v>
      </c>
      <c r="F3368" s="83">
        <v>64.319999999999993</v>
      </c>
    </row>
    <row r="3369" spans="1:6" hidden="1" x14ac:dyDescent="0.25">
      <c r="A3369" t="s">
        <v>14</v>
      </c>
      <c r="B3369" s="83">
        <v>4396</v>
      </c>
      <c r="C3369" t="s">
        <v>3169</v>
      </c>
      <c r="D3369" s="83" t="s">
        <v>416</v>
      </c>
      <c r="E3369" s="83">
        <v>284.58</v>
      </c>
      <c r="F3369" s="83">
        <v>284.58</v>
      </c>
    </row>
    <row r="3370" spans="1:6" hidden="1" x14ac:dyDescent="0.25">
      <c r="A3370" t="s">
        <v>14</v>
      </c>
      <c r="B3370" s="83">
        <v>36881</v>
      </c>
      <c r="C3370" t="s">
        <v>3170</v>
      </c>
      <c r="D3370" s="83" t="s">
        <v>416</v>
      </c>
      <c r="E3370" s="83">
        <v>207.76</v>
      </c>
      <c r="F3370" s="83">
        <v>207.76</v>
      </c>
    </row>
    <row r="3371" spans="1:6" hidden="1" x14ac:dyDescent="0.25">
      <c r="A3371" t="s">
        <v>14</v>
      </c>
      <c r="B3371" s="83">
        <v>4397</v>
      </c>
      <c r="C3371" t="s">
        <v>3171</v>
      </c>
      <c r="D3371" s="83" t="s">
        <v>416</v>
      </c>
      <c r="E3371" s="83">
        <v>289.33</v>
      </c>
      <c r="F3371" s="83">
        <v>289.33</v>
      </c>
    </row>
    <row r="3372" spans="1:6" hidden="1" x14ac:dyDescent="0.25">
      <c r="A3372" t="s">
        <v>14</v>
      </c>
      <c r="B3372" s="83">
        <v>36882</v>
      </c>
      <c r="C3372" t="s">
        <v>3172</v>
      </c>
      <c r="D3372" s="83" t="s">
        <v>416</v>
      </c>
      <c r="E3372" s="83">
        <v>211.85</v>
      </c>
      <c r="F3372" s="83">
        <v>211.85</v>
      </c>
    </row>
    <row r="3373" spans="1:6" hidden="1" x14ac:dyDescent="0.25">
      <c r="A3373" t="s">
        <v>14</v>
      </c>
      <c r="B3373" s="83">
        <v>4751</v>
      </c>
      <c r="C3373" t="s">
        <v>3173</v>
      </c>
      <c r="D3373" s="83" t="s">
        <v>164</v>
      </c>
      <c r="E3373" s="83">
        <v>21.57</v>
      </c>
      <c r="F3373" s="83">
        <v>24.12</v>
      </c>
    </row>
    <row r="3374" spans="1:6" hidden="1" x14ac:dyDescent="0.25">
      <c r="A3374" t="s">
        <v>14</v>
      </c>
      <c r="B3374" s="83">
        <v>41066</v>
      </c>
      <c r="C3374" t="s">
        <v>3174</v>
      </c>
      <c r="D3374" s="83" t="s">
        <v>166</v>
      </c>
      <c r="E3374" s="83">
        <v>3807.87</v>
      </c>
      <c r="F3374" s="83">
        <v>4259.45</v>
      </c>
    </row>
    <row r="3375" spans="1:6" hidden="1" x14ac:dyDescent="0.25">
      <c r="A3375" t="s">
        <v>14</v>
      </c>
      <c r="B3375" s="83">
        <v>39604</v>
      </c>
      <c r="C3375" t="s">
        <v>3175</v>
      </c>
      <c r="D3375" s="83" t="s">
        <v>16</v>
      </c>
      <c r="E3375" s="83">
        <v>12.27</v>
      </c>
      <c r="F3375" s="83">
        <v>12.27</v>
      </c>
    </row>
    <row r="3376" spans="1:6" hidden="1" x14ac:dyDescent="0.25">
      <c r="A3376" t="s">
        <v>14</v>
      </c>
      <c r="B3376" s="83">
        <v>39605</v>
      </c>
      <c r="C3376" t="s">
        <v>3176</v>
      </c>
      <c r="D3376" s="83" t="s">
        <v>16</v>
      </c>
      <c r="E3376" s="83">
        <v>13.33</v>
      </c>
      <c r="F3376" s="83">
        <v>13.33</v>
      </c>
    </row>
    <row r="3377" spans="1:6" hidden="1" x14ac:dyDescent="0.25">
      <c r="A3377" t="s">
        <v>14</v>
      </c>
      <c r="B3377" s="83">
        <v>39606</v>
      </c>
      <c r="C3377" t="s">
        <v>3177</v>
      </c>
      <c r="D3377" s="83" t="s">
        <v>16</v>
      </c>
      <c r="E3377" s="83">
        <v>23.35</v>
      </c>
      <c r="F3377" s="83">
        <v>23.35</v>
      </c>
    </row>
    <row r="3378" spans="1:6" hidden="1" x14ac:dyDescent="0.25">
      <c r="A3378" t="s">
        <v>14</v>
      </c>
      <c r="B3378" s="83">
        <v>39607</v>
      </c>
      <c r="C3378" t="s">
        <v>3178</v>
      </c>
      <c r="D3378" s="83" t="s">
        <v>16</v>
      </c>
      <c r="E3378" s="83">
        <v>31.59</v>
      </c>
      <c r="F3378" s="83">
        <v>31.59</v>
      </c>
    </row>
    <row r="3379" spans="1:6" hidden="1" x14ac:dyDescent="0.25">
      <c r="A3379" t="s">
        <v>14</v>
      </c>
      <c r="B3379" s="83">
        <v>39594</v>
      </c>
      <c r="C3379" t="s">
        <v>3179</v>
      </c>
      <c r="D3379" s="83" t="s">
        <v>16</v>
      </c>
      <c r="E3379" s="83">
        <v>340.99</v>
      </c>
      <c r="F3379" s="83">
        <v>340.99</v>
      </c>
    </row>
    <row r="3380" spans="1:6" hidden="1" x14ac:dyDescent="0.25">
      <c r="A3380" t="s">
        <v>14</v>
      </c>
      <c r="B3380" s="83">
        <v>39596</v>
      </c>
      <c r="C3380" t="s">
        <v>3180</v>
      </c>
      <c r="D3380" s="83" t="s">
        <v>16</v>
      </c>
      <c r="E3380" s="83">
        <v>913.2</v>
      </c>
      <c r="F3380" s="83">
        <v>913.2</v>
      </c>
    </row>
    <row r="3381" spans="1:6" hidden="1" x14ac:dyDescent="0.25">
      <c r="A3381" t="s">
        <v>14</v>
      </c>
      <c r="B3381" s="83">
        <v>39595</v>
      </c>
      <c r="C3381" t="s">
        <v>3181</v>
      </c>
      <c r="D3381" s="83" t="s">
        <v>16</v>
      </c>
      <c r="E3381" s="83">
        <v>2051.83</v>
      </c>
      <c r="F3381" s="83">
        <v>2051.83</v>
      </c>
    </row>
    <row r="3382" spans="1:6" hidden="1" x14ac:dyDescent="0.25">
      <c r="A3382" t="s">
        <v>14</v>
      </c>
      <c r="B3382" s="83">
        <v>39597</v>
      </c>
      <c r="C3382" t="s">
        <v>3182</v>
      </c>
      <c r="D3382" s="83" t="s">
        <v>16</v>
      </c>
      <c r="E3382" s="83">
        <v>3218.57</v>
      </c>
      <c r="F3382" s="83">
        <v>3218.57</v>
      </c>
    </row>
    <row r="3383" spans="1:6" hidden="1" x14ac:dyDescent="0.25">
      <c r="A3383" t="s">
        <v>14</v>
      </c>
      <c r="B3383" s="83">
        <v>10731</v>
      </c>
      <c r="C3383" t="s">
        <v>3183</v>
      </c>
      <c r="D3383" s="83" t="s">
        <v>416</v>
      </c>
    </row>
    <row r="3384" spans="1:6" hidden="1" x14ac:dyDescent="0.25">
      <c r="A3384" t="s">
        <v>14</v>
      </c>
      <c r="B3384" s="83">
        <v>4704</v>
      </c>
      <c r="C3384" t="s">
        <v>3184</v>
      </c>
      <c r="D3384" s="83" t="s">
        <v>416</v>
      </c>
    </row>
    <row r="3385" spans="1:6" hidden="1" x14ac:dyDescent="0.25">
      <c r="A3385" t="s">
        <v>14</v>
      </c>
      <c r="B3385" s="83">
        <v>10730</v>
      </c>
      <c r="C3385" t="s">
        <v>3185</v>
      </c>
      <c r="D3385" s="83" t="s">
        <v>416</v>
      </c>
    </row>
    <row r="3386" spans="1:6" hidden="1" x14ac:dyDescent="0.25">
      <c r="A3386" t="s">
        <v>14</v>
      </c>
      <c r="B3386" s="83">
        <v>4720</v>
      </c>
      <c r="C3386" t="s">
        <v>3186</v>
      </c>
      <c r="D3386" s="83" t="s">
        <v>162</v>
      </c>
      <c r="E3386" s="83">
        <v>146.53</v>
      </c>
      <c r="F3386" s="83">
        <v>146.53</v>
      </c>
    </row>
    <row r="3387" spans="1:6" hidden="1" x14ac:dyDescent="0.25">
      <c r="A3387" t="s">
        <v>14</v>
      </c>
      <c r="B3387" s="83">
        <v>4721</v>
      </c>
      <c r="C3387" t="s">
        <v>3187</v>
      </c>
      <c r="D3387" s="83" t="s">
        <v>162</v>
      </c>
      <c r="E3387" s="83">
        <v>126.92</v>
      </c>
      <c r="F3387" s="83">
        <v>126.92</v>
      </c>
    </row>
    <row r="3388" spans="1:6" hidden="1" x14ac:dyDescent="0.25">
      <c r="A3388" t="s">
        <v>14</v>
      </c>
      <c r="B3388" s="83">
        <v>4718</v>
      </c>
      <c r="C3388" t="s">
        <v>3188</v>
      </c>
      <c r="D3388" s="83" t="s">
        <v>162</v>
      </c>
      <c r="E3388" s="83">
        <v>127.59</v>
      </c>
      <c r="F3388" s="83">
        <v>127.59</v>
      </c>
    </row>
    <row r="3389" spans="1:6" hidden="1" x14ac:dyDescent="0.25">
      <c r="A3389" t="s">
        <v>14</v>
      </c>
      <c r="B3389" s="83">
        <v>4722</v>
      </c>
      <c r="C3389" t="s">
        <v>3189</v>
      </c>
      <c r="D3389" s="83" t="s">
        <v>162</v>
      </c>
      <c r="E3389" s="83">
        <v>119.89</v>
      </c>
      <c r="F3389" s="83">
        <v>119.89</v>
      </c>
    </row>
    <row r="3390" spans="1:6" hidden="1" x14ac:dyDescent="0.25">
      <c r="A3390" t="s">
        <v>14</v>
      </c>
      <c r="B3390" s="83">
        <v>4730</v>
      </c>
      <c r="C3390" t="s">
        <v>3190</v>
      </c>
      <c r="D3390" s="83" t="s">
        <v>162</v>
      </c>
      <c r="E3390" s="83">
        <v>119.3</v>
      </c>
      <c r="F3390" s="83">
        <v>119.3</v>
      </c>
    </row>
    <row r="3391" spans="1:6" hidden="1" x14ac:dyDescent="0.25">
      <c r="A3391" t="s">
        <v>14</v>
      </c>
      <c r="B3391" s="83">
        <v>13186</v>
      </c>
      <c r="C3391" t="s">
        <v>3191</v>
      </c>
      <c r="D3391" s="83" t="s">
        <v>162</v>
      </c>
      <c r="E3391" s="83">
        <v>137.65</v>
      </c>
      <c r="F3391" s="83">
        <v>137.65</v>
      </c>
    </row>
    <row r="3392" spans="1:6" hidden="1" x14ac:dyDescent="0.25">
      <c r="A3392" t="s">
        <v>14</v>
      </c>
      <c r="B3392" s="83">
        <v>10737</v>
      </c>
      <c r="C3392" t="s">
        <v>3192</v>
      </c>
      <c r="D3392" s="83" t="s">
        <v>416</v>
      </c>
    </row>
    <row r="3393" spans="1:6" hidden="1" x14ac:dyDescent="0.25">
      <c r="A3393" t="s">
        <v>14</v>
      </c>
      <c r="B3393" s="83">
        <v>10734</v>
      </c>
      <c r="C3393" t="s">
        <v>3193</v>
      </c>
      <c r="D3393" s="83" t="s">
        <v>416</v>
      </c>
    </row>
    <row r="3394" spans="1:6" hidden="1" x14ac:dyDescent="0.25">
      <c r="A3394" t="s">
        <v>14</v>
      </c>
      <c r="B3394" s="83">
        <v>4708</v>
      </c>
      <c r="C3394" t="s">
        <v>3194</v>
      </c>
      <c r="D3394" s="83" t="s">
        <v>416</v>
      </c>
    </row>
    <row r="3395" spans="1:6" hidden="1" x14ac:dyDescent="0.25">
      <c r="A3395" t="s">
        <v>14</v>
      </c>
      <c r="B3395" s="83">
        <v>4712</v>
      </c>
      <c r="C3395" t="s">
        <v>3195</v>
      </c>
      <c r="D3395" s="83" t="s">
        <v>416</v>
      </c>
    </row>
    <row r="3396" spans="1:6" hidden="1" x14ac:dyDescent="0.25">
      <c r="A3396" t="s">
        <v>14</v>
      </c>
      <c r="B3396" s="83">
        <v>4710</v>
      </c>
      <c r="C3396" t="s">
        <v>3196</v>
      </c>
      <c r="D3396" s="83" t="s">
        <v>416</v>
      </c>
    </row>
    <row r="3397" spans="1:6" hidden="1" x14ac:dyDescent="0.25">
      <c r="A3397" t="s">
        <v>14</v>
      </c>
      <c r="B3397" s="83">
        <v>4750</v>
      </c>
      <c r="C3397" t="s">
        <v>3197</v>
      </c>
      <c r="D3397" s="83" t="s">
        <v>164</v>
      </c>
      <c r="E3397" s="83">
        <v>21.57</v>
      </c>
      <c r="F3397" s="83">
        <v>24.12</v>
      </c>
    </row>
    <row r="3398" spans="1:6" hidden="1" x14ac:dyDescent="0.25">
      <c r="A3398" t="s">
        <v>14</v>
      </c>
      <c r="B3398" s="83">
        <v>41065</v>
      </c>
      <c r="C3398" t="s">
        <v>3198</v>
      </c>
      <c r="D3398" s="83" t="s">
        <v>166</v>
      </c>
      <c r="E3398" s="83">
        <v>3807.32</v>
      </c>
      <c r="F3398" s="83">
        <v>4258.84</v>
      </c>
    </row>
    <row r="3399" spans="1:6" hidden="1" x14ac:dyDescent="0.25">
      <c r="A3399" t="s">
        <v>14</v>
      </c>
      <c r="B3399" s="83">
        <v>34747</v>
      </c>
      <c r="C3399" t="s">
        <v>3199</v>
      </c>
      <c r="D3399" s="83" t="s">
        <v>60</v>
      </c>
      <c r="E3399" s="83">
        <v>76.739999999999995</v>
      </c>
      <c r="F3399" s="83">
        <v>76.739999999999995</v>
      </c>
    </row>
    <row r="3400" spans="1:6" hidden="1" x14ac:dyDescent="0.25">
      <c r="A3400" t="s">
        <v>14</v>
      </c>
      <c r="B3400" s="83">
        <v>4826</v>
      </c>
      <c r="C3400" t="s">
        <v>3200</v>
      </c>
      <c r="D3400" s="83" t="s">
        <v>60</v>
      </c>
      <c r="E3400" s="83">
        <v>82.52</v>
      </c>
      <c r="F3400" s="83">
        <v>82.52</v>
      </c>
    </row>
    <row r="3401" spans="1:6" hidden="1" x14ac:dyDescent="0.25">
      <c r="A3401" t="s">
        <v>14</v>
      </c>
      <c r="B3401" s="83">
        <v>41975</v>
      </c>
      <c r="C3401" t="s">
        <v>3201</v>
      </c>
      <c r="D3401" s="83" t="s">
        <v>416</v>
      </c>
      <c r="E3401" s="83">
        <v>130.34</v>
      </c>
      <c r="F3401" s="83">
        <v>130.34</v>
      </c>
    </row>
    <row r="3402" spans="1:6" hidden="1" x14ac:dyDescent="0.25">
      <c r="A3402" t="s">
        <v>14</v>
      </c>
      <c r="B3402" s="83">
        <v>4825</v>
      </c>
      <c r="C3402" t="s">
        <v>3202</v>
      </c>
      <c r="D3402" s="83" t="s">
        <v>60</v>
      </c>
      <c r="E3402" s="83">
        <v>114.22</v>
      </c>
      <c r="F3402" s="83">
        <v>114.22</v>
      </c>
    </row>
    <row r="3403" spans="1:6" hidden="1" x14ac:dyDescent="0.25">
      <c r="A3403" t="s">
        <v>14</v>
      </c>
      <c r="B3403" s="83">
        <v>34744</v>
      </c>
      <c r="C3403" t="s">
        <v>3203</v>
      </c>
      <c r="D3403" s="83" t="s">
        <v>416</v>
      </c>
      <c r="E3403" s="83">
        <v>40.869999999999997</v>
      </c>
      <c r="F3403" s="83">
        <v>40.869999999999997</v>
      </c>
    </row>
    <row r="3404" spans="1:6" hidden="1" x14ac:dyDescent="0.25">
      <c r="A3404" t="s">
        <v>14</v>
      </c>
      <c r="B3404" s="83">
        <v>39430</v>
      </c>
      <c r="C3404" t="s">
        <v>3204</v>
      </c>
      <c r="D3404" s="83" t="s">
        <v>16</v>
      </c>
      <c r="E3404" s="83">
        <v>1.75</v>
      </c>
      <c r="F3404" s="83">
        <v>1.75</v>
      </c>
    </row>
    <row r="3405" spans="1:6" hidden="1" x14ac:dyDescent="0.25">
      <c r="A3405" t="s">
        <v>14</v>
      </c>
      <c r="B3405" s="83">
        <v>39573</v>
      </c>
      <c r="C3405" t="s">
        <v>3205</v>
      </c>
      <c r="D3405" s="83" t="s">
        <v>16</v>
      </c>
      <c r="E3405" s="83">
        <v>1.72</v>
      </c>
      <c r="F3405" s="83">
        <v>1.72</v>
      </c>
    </row>
    <row r="3406" spans="1:6" hidden="1" x14ac:dyDescent="0.25">
      <c r="A3406" t="s">
        <v>14</v>
      </c>
      <c r="B3406" s="83">
        <v>38410</v>
      </c>
      <c r="C3406" t="s">
        <v>3206</v>
      </c>
      <c r="D3406" s="83" t="s">
        <v>16</v>
      </c>
      <c r="E3406" s="83">
        <v>18002.88</v>
      </c>
      <c r="F3406" s="83">
        <v>18002.88</v>
      </c>
    </row>
    <row r="3407" spans="1:6" hidden="1" x14ac:dyDescent="0.25">
      <c r="A3407" t="s">
        <v>14</v>
      </c>
      <c r="B3407" s="83">
        <v>43082</v>
      </c>
      <c r="C3407" t="s">
        <v>3207</v>
      </c>
      <c r="D3407" s="83" t="s">
        <v>64</v>
      </c>
    </row>
    <row r="3408" spans="1:6" hidden="1" x14ac:dyDescent="0.25">
      <c r="A3408" t="s">
        <v>14</v>
      </c>
      <c r="B3408" s="83">
        <v>43083</v>
      </c>
      <c r="C3408" t="s">
        <v>3208</v>
      </c>
      <c r="D3408" s="83" t="s">
        <v>64</v>
      </c>
    </row>
    <row r="3409" spans="1:6" hidden="1" x14ac:dyDescent="0.25">
      <c r="A3409" t="s">
        <v>14</v>
      </c>
      <c r="B3409" s="83">
        <v>40535</v>
      </c>
      <c r="C3409" t="s">
        <v>3209</v>
      </c>
      <c r="D3409" s="83" t="s">
        <v>64</v>
      </c>
    </row>
    <row r="3410" spans="1:6" hidden="1" x14ac:dyDescent="0.25">
      <c r="A3410" t="s">
        <v>14</v>
      </c>
      <c r="B3410" s="83">
        <v>40598</v>
      </c>
      <c r="C3410" t="s">
        <v>3210</v>
      </c>
      <c r="D3410" s="83" t="s">
        <v>64</v>
      </c>
    </row>
    <row r="3411" spans="1:6" hidden="1" x14ac:dyDescent="0.25">
      <c r="A3411" t="s">
        <v>14</v>
      </c>
      <c r="B3411" s="83">
        <v>43692</v>
      </c>
      <c r="C3411" t="s">
        <v>3211</v>
      </c>
      <c r="D3411" s="83" t="s">
        <v>64</v>
      </c>
    </row>
    <row r="3412" spans="1:6" hidden="1" x14ac:dyDescent="0.25">
      <c r="A3412" t="s">
        <v>14</v>
      </c>
      <c r="B3412" s="83">
        <v>43665</v>
      </c>
      <c r="C3412" t="s">
        <v>3212</v>
      </c>
      <c r="D3412" s="83" t="s">
        <v>64</v>
      </c>
    </row>
    <row r="3413" spans="1:6" hidden="1" x14ac:dyDescent="0.25">
      <c r="A3413" t="s">
        <v>14</v>
      </c>
      <c r="B3413" s="83">
        <v>10966</v>
      </c>
      <c r="C3413" t="s">
        <v>3213</v>
      </c>
      <c r="D3413" s="83" t="s">
        <v>64</v>
      </c>
    </row>
    <row r="3414" spans="1:6" hidden="1" x14ac:dyDescent="0.25">
      <c r="A3414" t="s">
        <v>14</v>
      </c>
      <c r="B3414" s="83">
        <v>39427</v>
      </c>
      <c r="C3414" t="s">
        <v>3214</v>
      </c>
      <c r="D3414" s="83" t="s">
        <v>60</v>
      </c>
      <c r="E3414" s="83">
        <v>4.6399999999999997</v>
      </c>
      <c r="F3414" s="83">
        <v>4.6399999999999997</v>
      </c>
    </row>
    <row r="3415" spans="1:6" hidden="1" x14ac:dyDescent="0.25">
      <c r="A3415" t="s">
        <v>14</v>
      </c>
      <c r="B3415" s="83">
        <v>39424</v>
      </c>
      <c r="C3415" t="s">
        <v>3215</v>
      </c>
      <c r="D3415" s="83" t="s">
        <v>60</v>
      </c>
      <c r="E3415" s="83">
        <v>2.76</v>
      </c>
      <c r="F3415" s="83">
        <v>2.76</v>
      </c>
    </row>
    <row r="3416" spans="1:6" hidden="1" x14ac:dyDescent="0.25">
      <c r="A3416" t="s">
        <v>14</v>
      </c>
      <c r="B3416" s="83">
        <v>39425</v>
      </c>
      <c r="C3416" t="s">
        <v>3216</v>
      </c>
      <c r="D3416" s="83" t="s">
        <v>60</v>
      </c>
      <c r="E3416" s="83">
        <v>2.72</v>
      </c>
      <c r="F3416" s="83">
        <v>2.72</v>
      </c>
    </row>
    <row r="3417" spans="1:6" hidden="1" x14ac:dyDescent="0.25">
      <c r="A3417" t="s">
        <v>14</v>
      </c>
      <c r="B3417" s="83">
        <v>40664</v>
      </c>
      <c r="C3417" t="s">
        <v>3217</v>
      </c>
      <c r="D3417" s="83" t="s">
        <v>64</v>
      </c>
    </row>
    <row r="3418" spans="1:6" hidden="1" x14ac:dyDescent="0.25">
      <c r="A3418" t="s">
        <v>14</v>
      </c>
      <c r="B3418" s="83">
        <v>34360</v>
      </c>
      <c r="C3418" t="s">
        <v>3218</v>
      </c>
      <c r="D3418" s="83" t="s">
        <v>64</v>
      </c>
      <c r="E3418" s="83">
        <v>67.14</v>
      </c>
      <c r="F3418" s="83">
        <v>67.14</v>
      </c>
    </row>
    <row r="3419" spans="1:6" hidden="1" x14ac:dyDescent="0.25">
      <c r="A3419" t="s">
        <v>14</v>
      </c>
      <c r="B3419" s="83">
        <v>20259</v>
      </c>
      <c r="C3419" t="s">
        <v>3219</v>
      </c>
      <c r="D3419" s="83" t="s">
        <v>60</v>
      </c>
      <c r="E3419" s="83">
        <v>28.7</v>
      </c>
      <c r="F3419" s="83">
        <v>28.7</v>
      </c>
    </row>
    <row r="3420" spans="1:6" hidden="1" x14ac:dyDescent="0.25">
      <c r="A3420" t="s">
        <v>14</v>
      </c>
      <c r="B3420" s="83">
        <v>14077</v>
      </c>
      <c r="C3420" t="s">
        <v>3220</v>
      </c>
      <c r="D3420" s="83" t="s">
        <v>60</v>
      </c>
      <c r="E3420" s="83">
        <v>439.28</v>
      </c>
      <c r="F3420" s="83">
        <v>439.28</v>
      </c>
    </row>
    <row r="3421" spans="1:6" hidden="1" x14ac:dyDescent="0.25">
      <c r="A3421" t="s">
        <v>14</v>
      </c>
      <c r="B3421" s="83">
        <v>3678</v>
      </c>
      <c r="C3421" t="s">
        <v>3221</v>
      </c>
      <c r="D3421" s="83" t="s">
        <v>60</v>
      </c>
      <c r="E3421" s="83">
        <v>198.55</v>
      </c>
      <c r="F3421" s="83">
        <v>198.55</v>
      </c>
    </row>
    <row r="3422" spans="1:6" hidden="1" x14ac:dyDescent="0.25">
      <c r="A3422" t="s">
        <v>14</v>
      </c>
      <c r="B3422" s="83">
        <v>11552</v>
      </c>
      <c r="C3422" t="s">
        <v>3222</v>
      </c>
      <c r="D3422" s="83" t="s">
        <v>60</v>
      </c>
      <c r="E3422" s="83">
        <v>8.02</v>
      </c>
      <c r="F3422" s="83">
        <v>8.02</v>
      </c>
    </row>
    <row r="3423" spans="1:6" hidden="1" x14ac:dyDescent="0.25">
      <c r="A3423" t="s">
        <v>14</v>
      </c>
      <c r="B3423" s="83">
        <v>585</v>
      </c>
      <c r="C3423" t="s">
        <v>3223</v>
      </c>
      <c r="D3423" s="83" t="s">
        <v>64</v>
      </c>
      <c r="E3423" s="83">
        <v>53.71</v>
      </c>
      <c r="F3423" s="83">
        <v>53.71</v>
      </c>
    </row>
    <row r="3424" spans="1:6" hidden="1" x14ac:dyDescent="0.25">
      <c r="A3424" t="s">
        <v>14</v>
      </c>
      <c r="B3424" s="83">
        <v>39418</v>
      </c>
      <c r="C3424" t="s">
        <v>3224</v>
      </c>
      <c r="D3424" s="83" t="s">
        <v>60</v>
      </c>
      <c r="E3424" s="83">
        <v>5.18</v>
      </c>
      <c r="F3424" s="83">
        <v>5.18</v>
      </c>
    </row>
    <row r="3425" spans="1:6" hidden="1" x14ac:dyDescent="0.25">
      <c r="A3425" t="s">
        <v>14</v>
      </c>
      <c r="B3425" s="83">
        <v>39419</v>
      </c>
      <c r="C3425" t="s">
        <v>3225</v>
      </c>
      <c r="D3425" s="83" t="s">
        <v>60</v>
      </c>
      <c r="E3425" s="83">
        <v>6.31</v>
      </c>
      <c r="F3425" s="83">
        <v>6.31</v>
      </c>
    </row>
    <row r="3426" spans="1:6" hidden="1" x14ac:dyDescent="0.25">
      <c r="A3426" t="s">
        <v>14</v>
      </c>
      <c r="B3426" s="83">
        <v>39420</v>
      </c>
      <c r="C3426" t="s">
        <v>3226</v>
      </c>
      <c r="D3426" s="83" t="s">
        <v>60</v>
      </c>
      <c r="E3426" s="83">
        <v>6.96</v>
      </c>
      <c r="F3426" s="83">
        <v>6.96</v>
      </c>
    </row>
    <row r="3427" spans="1:6" hidden="1" x14ac:dyDescent="0.25">
      <c r="A3427" t="s">
        <v>14</v>
      </c>
      <c r="B3427" s="83">
        <v>39571</v>
      </c>
      <c r="C3427" t="s">
        <v>3227</v>
      </c>
      <c r="D3427" s="83" t="s">
        <v>60</v>
      </c>
      <c r="E3427" s="83">
        <v>4.21</v>
      </c>
      <c r="F3427" s="83">
        <v>4.21</v>
      </c>
    </row>
    <row r="3428" spans="1:6" hidden="1" x14ac:dyDescent="0.25">
      <c r="A3428" t="s">
        <v>14</v>
      </c>
      <c r="B3428" s="83">
        <v>39421</v>
      </c>
      <c r="C3428" t="s">
        <v>3228</v>
      </c>
      <c r="D3428" s="83" t="s">
        <v>60</v>
      </c>
      <c r="E3428" s="83">
        <v>6.13</v>
      </c>
      <c r="F3428" s="83">
        <v>6.13</v>
      </c>
    </row>
    <row r="3429" spans="1:6" hidden="1" x14ac:dyDescent="0.25">
      <c r="A3429" t="s">
        <v>14</v>
      </c>
      <c r="B3429" s="83">
        <v>39422</v>
      </c>
      <c r="C3429" t="s">
        <v>3229</v>
      </c>
      <c r="D3429" s="83" t="s">
        <v>60</v>
      </c>
      <c r="E3429" s="83">
        <v>7.16</v>
      </c>
      <c r="F3429" s="83">
        <v>7.16</v>
      </c>
    </row>
    <row r="3430" spans="1:6" hidden="1" x14ac:dyDescent="0.25">
      <c r="A3430" t="s">
        <v>14</v>
      </c>
      <c r="B3430" s="83">
        <v>39423</v>
      </c>
      <c r="C3430" t="s">
        <v>3230</v>
      </c>
      <c r="D3430" s="83" t="s">
        <v>60</v>
      </c>
      <c r="E3430" s="83">
        <v>8.31</v>
      </c>
      <c r="F3430" s="83">
        <v>8.31</v>
      </c>
    </row>
    <row r="3431" spans="1:6" hidden="1" x14ac:dyDescent="0.25">
      <c r="A3431" t="s">
        <v>14</v>
      </c>
      <c r="B3431" s="83">
        <v>39426</v>
      </c>
      <c r="C3431" t="s">
        <v>3231</v>
      </c>
      <c r="D3431" s="83" t="s">
        <v>60</v>
      </c>
      <c r="E3431" s="83">
        <v>18.690000000000001</v>
      </c>
      <c r="F3431" s="83">
        <v>18.690000000000001</v>
      </c>
    </row>
    <row r="3432" spans="1:6" hidden="1" x14ac:dyDescent="0.25">
      <c r="A3432" t="s">
        <v>14</v>
      </c>
      <c r="B3432" s="83">
        <v>39429</v>
      </c>
      <c r="C3432" t="s">
        <v>3232</v>
      </c>
      <c r="D3432" s="83" t="s">
        <v>60</v>
      </c>
      <c r="E3432" s="83">
        <v>5.89</v>
      </c>
      <c r="F3432" s="83">
        <v>5.89</v>
      </c>
    </row>
    <row r="3433" spans="1:6" hidden="1" x14ac:dyDescent="0.25">
      <c r="A3433" t="s">
        <v>14</v>
      </c>
      <c r="B3433" s="83">
        <v>39428</v>
      </c>
      <c r="C3433" t="s">
        <v>3233</v>
      </c>
      <c r="D3433" s="83" t="s">
        <v>60</v>
      </c>
      <c r="E3433" s="83">
        <v>4.5</v>
      </c>
      <c r="F3433" s="83">
        <v>4.5</v>
      </c>
    </row>
    <row r="3434" spans="1:6" hidden="1" x14ac:dyDescent="0.25">
      <c r="A3434" t="s">
        <v>14</v>
      </c>
      <c r="B3434" s="83">
        <v>39572</v>
      </c>
      <c r="C3434" t="s">
        <v>3234</v>
      </c>
      <c r="D3434" s="83" t="s">
        <v>60</v>
      </c>
      <c r="E3434" s="83">
        <v>3.9</v>
      </c>
      <c r="F3434" s="83">
        <v>3.9</v>
      </c>
    </row>
    <row r="3435" spans="1:6" hidden="1" x14ac:dyDescent="0.25">
      <c r="A3435" t="s">
        <v>14</v>
      </c>
      <c r="B3435" s="83">
        <v>39570</v>
      </c>
      <c r="C3435" t="s">
        <v>3235</v>
      </c>
      <c r="D3435" s="83" t="s">
        <v>60</v>
      </c>
      <c r="E3435" s="83">
        <v>4.13</v>
      </c>
      <c r="F3435" s="83">
        <v>4.13</v>
      </c>
    </row>
    <row r="3436" spans="1:6" hidden="1" x14ac:dyDescent="0.25">
      <c r="A3436" t="s">
        <v>14</v>
      </c>
      <c r="B3436" s="83">
        <v>39569</v>
      </c>
      <c r="C3436" t="s">
        <v>3236</v>
      </c>
      <c r="D3436" s="83" t="s">
        <v>60</v>
      </c>
      <c r="E3436" s="83">
        <v>4.08</v>
      </c>
      <c r="F3436" s="83">
        <v>4.08</v>
      </c>
    </row>
    <row r="3437" spans="1:6" hidden="1" x14ac:dyDescent="0.25">
      <c r="A3437" t="s">
        <v>14</v>
      </c>
      <c r="B3437" s="83">
        <v>39328</v>
      </c>
      <c r="C3437" t="s">
        <v>3237</v>
      </c>
      <c r="D3437" s="83" t="s">
        <v>60</v>
      </c>
      <c r="E3437" s="83">
        <v>4.22</v>
      </c>
      <c r="F3437" s="83">
        <v>4.22</v>
      </c>
    </row>
    <row r="3438" spans="1:6" hidden="1" x14ac:dyDescent="0.25">
      <c r="A3438" t="s">
        <v>14</v>
      </c>
      <c r="B3438" s="83">
        <v>39029</v>
      </c>
      <c r="C3438" t="s">
        <v>3238</v>
      </c>
      <c r="D3438" s="83" t="s">
        <v>60</v>
      </c>
      <c r="E3438" s="83">
        <v>13.19</v>
      </c>
      <c r="F3438" s="83">
        <v>13.19</v>
      </c>
    </row>
    <row r="3439" spans="1:6" hidden="1" x14ac:dyDescent="0.25">
      <c r="A3439" t="s">
        <v>14</v>
      </c>
      <c r="B3439" s="83">
        <v>39028</v>
      </c>
      <c r="C3439" t="s">
        <v>3239</v>
      </c>
      <c r="D3439" s="83" t="s">
        <v>60</v>
      </c>
      <c r="E3439" s="83">
        <v>7.68</v>
      </c>
      <c r="F3439" s="83">
        <v>7.68</v>
      </c>
    </row>
    <row r="3440" spans="1:6" hidden="1" x14ac:dyDescent="0.25">
      <c r="A3440" t="s">
        <v>14</v>
      </c>
      <c r="B3440" s="83">
        <v>38541</v>
      </c>
      <c r="C3440" t="s">
        <v>3240</v>
      </c>
      <c r="D3440" s="83" t="s">
        <v>16</v>
      </c>
      <c r="E3440" s="83">
        <v>4554054.04</v>
      </c>
      <c r="F3440" s="83">
        <v>4554054.04</v>
      </c>
    </row>
    <row r="3441" spans="1:6" hidden="1" x14ac:dyDescent="0.25">
      <c r="A3441" t="s">
        <v>14</v>
      </c>
      <c r="B3441" s="83">
        <v>38542</v>
      </c>
      <c r="C3441" t="s">
        <v>3241</v>
      </c>
      <c r="D3441" s="83" t="s">
        <v>16</v>
      </c>
      <c r="E3441" s="83">
        <v>6982882.8899999997</v>
      </c>
      <c r="F3441" s="83">
        <v>6982882.8899999997</v>
      </c>
    </row>
    <row r="3442" spans="1:6" hidden="1" x14ac:dyDescent="0.25">
      <c r="A3442" t="s">
        <v>14</v>
      </c>
      <c r="B3442" s="83">
        <v>45080</v>
      </c>
      <c r="C3442" t="s">
        <v>3242</v>
      </c>
      <c r="D3442" s="83" t="s">
        <v>16</v>
      </c>
      <c r="E3442" s="83">
        <v>15122.7</v>
      </c>
      <c r="F3442" s="83">
        <v>15122.7</v>
      </c>
    </row>
    <row r="3443" spans="1:6" hidden="1" x14ac:dyDescent="0.25">
      <c r="A3443" t="s">
        <v>14</v>
      </c>
      <c r="B3443" s="83">
        <v>38543</v>
      </c>
      <c r="C3443" t="s">
        <v>3243</v>
      </c>
      <c r="D3443" s="83" t="s">
        <v>16</v>
      </c>
      <c r="E3443" s="83">
        <v>1421882.7</v>
      </c>
      <c r="F3443" s="83">
        <v>1421882.7</v>
      </c>
    </row>
    <row r="3444" spans="1:6" hidden="1" x14ac:dyDescent="0.25">
      <c r="A3444" t="s">
        <v>14</v>
      </c>
      <c r="B3444" s="83">
        <v>44002</v>
      </c>
      <c r="C3444" t="s">
        <v>3244</v>
      </c>
      <c r="D3444" s="83" t="s">
        <v>16</v>
      </c>
      <c r="E3444" s="83">
        <v>6641531.21</v>
      </c>
      <c r="F3444" s="83">
        <v>6641531.21</v>
      </c>
    </row>
    <row r="3445" spans="1:6" hidden="1" x14ac:dyDescent="0.25">
      <c r="A3445" t="s">
        <v>14</v>
      </c>
      <c r="B3445" s="83">
        <v>43886</v>
      </c>
      <c r="C3445" t="s">
        <v>3245</v>
      </c>
      <c r="D3445" s="83" t="s">
        <v>16</v>
      </c>
      <c r="E3445" s="83">
        <v>3223261.26</v>
      </c>
      <c r="F3445" s="83">
        <v>3223261.26</v>
      </c>
    </row>
    <row r="3446" spans="1:6" hidden="1" x14ac:dyDescent="0.25">
      <c r="A3446" t="s">
        <v>14</v>
      </c>
      <c r="B3446" s="83">
        <v>40789</v>
      </c>
      <c r="C3446" t="s">
        <v>3246</v>
      </c>
      <c r="D3446" s="83" t="s">
        <v>16</v>
      </c>
      <c r="E3446" s="83">
        <v>20714.45</v>
      </c>
      <c r="F3446" s="83">
        <v>20714.45</v>
      </c>
    </row>
    <row r="3447" spans="1:6" hidden="1" x14ac:dyDescent="0.25">
      <c r="A3447" t="s">
        <v>14</v>
      </c>
      <c r="B3447" s="83">
        <v>40791</v>
      </c>
      <c r="C3447" t="s">
        <v>3247</v>
      </c>
      <c r="D3447" s="83" t="s">
        <v>16</v>
      </c>
      <c r="E3447" s="83">
        <v>44667.02</v>
      </c>
      <c r="F3447" s="83">
        <v>44667.02</v>
      </c>
    </row>
    <row r="3448" spans="1:6" hidden="1" x14ac:dyDescent="0.25">
      <c r="A3448" t="s">
        <v>14</v>
      </c>
      <c r="B3448" s="83">
        <v>44003</v>
      </c>
      <c r="C3448" t="s">
        <v>3248</v>
      </c>
      <c r="D3448" s="83" t="s">
        <v>16</v>
      </c>
      <c r="E3448" s="83">
        <v>9229549.5800000001</v>
      </c>
      <c r="F3448" s="83">
        <v>9229549.5800000001</v>
      </c>
    </row>
    <row r="3449" spans="1:6" hidden="1" x14ac:dyDescent="0.25">
      <c r="A3449" t="s">
        <v>14</v>
      </c>
      <c r="B3449" s="83">
        <v>44548</v>
      </c>
      <c r="C3449" t="s">
        <v>3249</v>
      </c>
      <c r="D3449" s="83" t="s">
        <v>16</v>
      </c>
      <c r="E3449" s="83">
        <v>2822612.83</v>
      </c>
      <c r="F3449" s="83">
        <v>2822612.83</v>
      </c>
    </row>
    <row r="3450" spans="1:6" hidden="1" x14ac:dyDescent="0.25">
      <c r="A3450" t="s">
        <v>14</v>
      </c>
      <c r="B3450" s="83">
        <v>44550</v>
      </c>
      <c r="C3450" t="s">
        <v>3250</v>
      </c>
      <c r="D3450" s="83" t="s">
        <v>16</v>
      </c>
      <c r="E3450" s="83">
        <v>8855509.9100000001</v>
      </c>
      <c r="F3450" s="83">
        <v>8855509.9100000001</v>
      </c>
    </row>
    <row r="3451" spans="1:6" hidden="1" x14ac:dyDescent="0.25">
      <c r="A3451" t="s">
        <v>14</v>
      </c>
      <c r="B3451" s="83">
        <v>44549</v>
      </c>
      <c r="C3451" t="s">
        <v>3251</v>
      </c>
      <c r="D3451" s="83" t="s">
        <v>16</v>
      </c>
      <c r="E3451" s="83">
        <v>6475591.6500000004</v>
      </c>
      <c r="F3451" s="83">
        <v>6475591.6500000004</v>
      </c>
    </row>
    <row r="3452" spans="1:6" hidden="1" x14ac:dyDescent="0.25">
      <c r="A3452" t="s">
        <v>14</v>
      </c>
      <c r="B3452" s="83">
        <v>41982</v>
      </c>
      <c r="C3452" t="s">
        <v>3252</v>
      </c>
      <c r="D3452" s="83" t="s">
        <v>16</v>
      </c>
      <c r="E3452" s="83">
        <v>1720420.38</v>
      </c>
      <c r="F3452" s="83">
        <v>1720420.38</v>
      </c>
    </row>
    <row r="3453" spans="1:6" hidden="1" x14ac:dyDescent="0.25">
      <c r="A3453" t="s">
        <v>14</v>
      </c>
      <c r="B3453" s="83">
        <v>39012</v>
      </c>
      <c r="C3453" t="s">
        <v>3253</v>
      </c>
      <c r="D3453" s="83" t="s">
        <v>16</v>
      </c>
      <c r="E3453" s="83">
        <v>1009481.98</v>
      </c>
      <c r="F3453" s="83">
        <v>1009481.98</v>
      </c>
    </row>
    <row r="3454" spans="1:6" hidden="1" x14ac:dyDescent="0.25">
      <c r="A3454" t="s">
        <v>14</v>
      </c>
      <c r="B3454" s="83">
        <v>40435</v>
      </c>
      <c r="C3454" t="s">
        <v>3254</v>
      </c>
      <c r="D3454" s="83" t="s">
        <v>16</v>
      </c>
      <c r="E3454" s="83">
        <v>1019355.15</v>
      </c>
      <c r="F3454" s="83">
        <v>1019355.15</v>
      </c>
    </row>
    <row r="3455" spans="1:6" hidden="1" x14ac:dyDescent="0.25">
      <c r="A3455" t="s">
        <v>14</v>
      </c>
      <c r="B3455" s="83">
        <v>45265</v>
      </c>
      <c r="C3455" t="s">
        <v>28431</v>
      </c>
      <c r="D3455" s="83" t="s">
        <v>430</v>
      </c>
      <c r="E3455" s="83">
        <v>32.43</v>
      </c>
      <c r="F3455" s="83">
        <v>32.43</v>
      </c>
    </row>
    <row r="3456" spans="1:6" hidden="1" x14ac:dyDescent="0.25">
      <c r="A3456" t="s">
        <v>14</v>
      </c>
      <c r="B3456" s="83">
        <v>13617</v>
      </c>
      <c r="C3456" t="s">
        <v>3255</v>
      </c>
      <c r="D3456" s="83" t="s">
        <v>16</v>
      </c>
      <c r="E3456" s="83">
        <v>100824.76</v>
      </c>
      <c r="F3456" s="83">
        <v>100824.76</v>
      </c>
    </row>
    <row r="3457" spans="1:6" hidden="1" x14ac:dyDescent="0.25">
      <c r="A3457" t="s">
        <v>14</v>
      </c>
      <c r="B3457" s="83">
        <v>35274</v>
      </c>
      <c r="C3457" t="s">
        <v>3256</v>
      </c>
      <c r="D3457" s="83" t="s">
        <v>60</v>
      </c>
      <c r="E3457" s="83">
        <v>68.510000000000005</v>
      </c>
      <c r="F3457" s="83">
        <v>68.510000000000005</v>
      </c>
    </row>
    <row r="3458" spans="1:6" hidden="1" x14ac:dyDescent="0.25">
      <c r="A3458" t="s">
        <v>14</v>
      </c>
      <c r="B3458" s="83">
        <v>35275</v>
      </c>
      <c r="C3458" t="s">
        <v>3257</v>
      </c>
      <c r="D3458" s="83" t="s">
        <v>60</v>
      </c>
      <c r="E3458" s="83">
        <v>145.41</v>
      </c>
      <c r="F3458" s="83">
        <v>145.41</v>
      </c>
    </row>
    <row r="3459" spans="1:6" hidden="1" x14ac:dyDescent="0.25">
      <c r="A3459" t="s">
        <v>14</v>
      </c>
      <c r="B3459" s="83">
        <v>35276</v>
      </c>
      <c r="C3459" t="s">
        <v>3258</v>
      </c>
      <c r="D3459" s="83" t="s">
        <v>60</v>
      </c>
      <c r="E3459" s="83">
        <v>253.01</v>
      </c>
      <c r="F3459" s="83">
        <v>253.01</v>
      </c>
    </row>
    <row r="3460" spans="1:6" hidden="1" x14ac:dyDescent="0.25">
      <c r="A3460" t="s">
        <v>14</v>
      </c>
      <c r="B3460" s="83">
        <v>11091</v>
      </c>
      <c r="C3460" t="s">
        <v>3259</v>
      </c>
      <c r="D3460" s="83" t="s">
        <v>16</v>
      </c>
      <c r="E3460" s="83">
        <v>1.66</v>
      </c>
      <c r="F3460" s="83">
        <v>1.66</v>
      </c>
    </row>
    <row r="3461" spans="1:6" hidden="1" x14ac:dyDescent="0.25">
      <c r="A3461" t="s">
        <v>14</v>
      </c>
      <c r="B3461" s="83">
        <v>37586</v>
      </c>
      <c r="C3461" t="s">
        <v>3260</v>
      </c>
      <c r="D3461" s="83" t="s">
        <v>2040</v>
      </c>
      <c r="E3461" s="83">
        <v>103.03</v>
      </c>
      <c r="F3461" s="83">
        <v>103.03</v>
      </c>
    </row>
    <row r="3462" spans="1:6" hidden="1" x14ac:dyDescent="0.25">
      <c r="A3462" t="s">
        <v>14</v>
      </c>
      <c r="B3462" s="83">
        <v>37395</v>
      </c>
      <c r="C3462" t="s">
        <v>3261</v>
      </c>
      <c r="D3462" s="83" t="s">
        <v>2040</v>
      </c>
      <c r="E3462" s="83">
        <v>88.59</v>
      </c>
      <c r="F3462" s="83">
        <v>88.59</v>
      </c>
    </row>
    <row r="3463" spans="1:6" hidden="1" x14ac:dyDescent="0.25">
      <c r="A3463" t="s">
        <v>14</v>
      </c>
      <c r="B3463" s="83">
        <v>14147</v>
      </c>
      <c r="C3463" t="s">
        <v>28432</v>
      </c>
      <c r="D3463" s="83" t="s">
        <v>2040</v>
      </c>
      <c r="E3463" s="83">
        <v>117.51</v>
      </c>
      <c r="F3463" s="83">
        <v>117.51</v>
      </c>
    </row>
    <row r="3464" spans="1:6" hidden="1" x14ac:dyDescent="0.25">
      <c r="A3464" t="s">
        <v>14</v>
      </c>
      <c r="B3464" s="83">
        <v>37396</v>
      </c>
      <c r="C3464" t="s">
        <v>28433</v>
      </c>
      <c r="D3464" s="83" t="s">
        <v>2040</v>
      </c>
      <c r="E3464" s="83">
        <v>72.489999999999995</v>
      </c>
      <c r="F3464" s="83">
        <v>72.489999999999995</v>
      </c>
    </row>
    <row r="3465" spans="1:6" hidden="1" x14ac:dyDescent="0.25">
      <c r="A3465" t="s">
        <v>14</v>
      </c>
      <c r="B3465" s="83">
        <v>37397</v>
      </c>
      <c r="C3465" t="s">
        <v>28434</v>
      </c>
      <c r="D3465" s="83" t="s">
        <v>2040</v>
      </c>
      <c r="E3465" s="83">
        <v>75.930000000000007</v>
      </c>
      <c r="F3465" s="83">
        <v>75.930000000000007</v>
      </c>
    </row>
    <row r="3466" spans="1:6" hidden="1" x14ac:dyDescent="0.25">
      <c r="A3466" t="s">
        <v>14</v>
      </c>
      <c r="B3466" s="83">
        <v>43606</v>
      </c>
      <c r="C3466" t="s">
        <v>3262</v>
      </c>
      <c r="D3466" s="83" t="s">
        <v>16</v>
      </c>
      <c r="E3466" s="83">
        <v>9.61</v>
      </c>
      <c r="F3466" s="83">
        <v>9.61</v>
      </c>
    </row>
    <row r="3467" spans="1:6" hidden="1" x14ac:dyDescent="0.25">
      <c r="A3467" t="s">
        <v>14</v>
      </c>
      <c r="B3467" s="83">
        <v>444</v>
      </c>
      <c r="C3467" t="s">
        <v>3263</v>
      </c>
      <c r="D3467" s="83" t="s">
        <v>16</v>
      </c>
    </row>
    <row r="3468" spans="1:6" hidden="1" x14ac:dyDescent="0.25">
      <c r="A3468" t="s">
        <v>14</v>
      </c>
      <c r="B3468" s="83">
        <v>445</v>
      </c>
      <c r="C3468" t="s">
        <v>3264</v>
      </c>
      <c r="D3468" s="83" t="s">
        <v>16</v>
      </c>
    </row>
    <row r="3469" spans="1:6" hidden="1" x14ac:dyDescent="0.25">
      <c r="A3469" t="s">
        <v>14</v>
      </c>
      <c r="B3469" s="83">
        <v>4783</v>
      </c>
      <c r="C3469" t="s">
        <v>3265</v>
      </c>
      <c r="D3469" s="83" t="s">
        <v>164</v>
      </c>
      <c r="E3469" s="83">
        <v>21.57</v>
      </c>
      <c r="F3469" s="83">
        <v>24.12</v>
      </c>
    </row>
    <row r="3470" spans="1:6" hidden="1" x14ac:dyDescent="0.25">
      <c r="A3470" t="s">
        <v>14</v>
      </c>
      <c r="B3470" s="83">
        <v>41079</v>
      </c>
      <c r="C3470" t="s">
        <v>3266</v>
      </c>
      <c r="D3470" s="83" t="s">
        <v>166</v>
      </c>
      <c r="E3470" s="83">
        <v>3807.32</v>
      </c>
      <c r="F3470" s="83">
        <v>4258.84</v>
      </c>
    </row>
    <row r="3471" spans="1:6" hidden="1" x14ac:dyDescent="0.25">
      <c r="A3471" t="s">
        <v>14</v>
      </c>
      <c r="B3471" s="83">
        <v>12874</v>
      </c>
      <c r="C3471" t="s">
        <v>3267</v>
      </c>
      <c r="D3471" s="83" t="s">
        <v>164</v>
      </c>
      <c r="E3471" s="83">
        <v>20.93</v>
      </c>
      <c r="F3471" s="83">
        <v>23.41</v>
      </c>
    </row>
    <row r="3472" spans="1:6" hidden="1" x14ac:dyDescent="0.25">
      <c r="A3472" t="s">
        <v>14</v>
      </c>
      <c r="B3472" s="83">
        <v>41082</v>
      </c>
      <c r="C3472" t="s">
        <v>3268</v>
      </c>
      <c r="D3472" s="83" t="s">
        <v>166</v>
      </c>
      <c r="E3472" s="83">
        <v>3697.16</v>
      </c>
      <c r="F3472" s="83">
        <v>4135.62</v>
      </c>
    </row>
    <row r="3473" spans="1:6" hidden="1" x14ac:dyDescent="0.25">
      <c r="A3473" t="s">
        <v>14</v>
      </c>
      <c r="B3473" s="83">
        <v>4785</v>
      </c>
      <c r="C3473" t="s">
        <v>3269</v>
      </c>
      <c r="D3473" s="83" t="s">
        <v>164</v>
      </c>
      <c r="E3473" s="83">
        <v>21.57</v>
      </c>
      <c r="F3473" s="83">
        <v>24.12</v>
      </c>
    </row>
    <row r="3474" spans="1:6" hidden="1" x14ac:dyDescent="0.25">
      <c r="A3474" t="s">
        <v>14</v>
      </c>
      <c r="B3474" s="83">
        <v>41081</v>
      </c>
      <c r="C3474" t="s">
        <v>3270</v>
      </c>
      <c r="D3474" s="83" t="s">
        <v>166</v>
      </c>
      <c r="E3474" s="83">
        <v>3807.32</v>
      </c>
      <c r="F3474" s="83">
        <v>4258.84</v>
      </c>
    </row>
    <row r="3475" spans="1:6" hidden="1" x14ac:dyDescent="0.25">
      <c r="A3475" t="s">
        <v>14</v>
      </c>
      <c r="B3475" s="83">
        <v>4801</v>
      </c>
      <c r="C3475" t="s">
        <v>3271</v>
      </c>
      <c r="D3475" s="83" t="s">
        <v>416</v>
      </c>
      <c r="E3475" s="83">
        <v>80.39</v>
      </c>
      <c r="F3475" s="83">
        <v>80.39</v>
      </c>
    </row>
    <row r="3476" spans="1:6" hidden="1" x14ac:dyDescent="0.25">
      <c r="A3476" t="s">
        <v>14</v>
      </c>
      <c r="B3476" s="83">
        <v>4794</v>
      </c>
      <c r="C3476" t="s">
        <v>3272</v>
      </c>
      <c r="D3476" s="83" t="s">
        <v>416</v>
      </c>
      <c r="E3476" s="83">
        <v>366.13</v>
      </c>
      <c r="F3476" s="83">
        <v>366.13</v>
      </c>
    </row>
    <row r="3477" spans="1:6" hidden="1" x14ac:dyDescent="0.25">
      <c r="A3477" t="s">
        <v>14</v>
      </c>
      <c r="B3477" s="83">
        <v>4796</v>
      </c>
      <c r="C3477" t="s">
        <v>3273</v>
      </c>
      <c r="D3477" s="83" t="s">
        <v>416</v>
      </c>
      <c r="E3477" s="83">
        <v>222.39</v>
      </c>
      <c r="F3477" s="83">
        <v>222.39</v>
      </c>
    </row>
    <row r="3478" spans="1:6" hidden="1" x14ac:dyDescent="0.25">
      <c r="A3478" t="s">
        <v>14</v>
      </c>
      <c r="B3478" s="83">
        <v>4800</v>
      </c>
      <c r="C3478" t="s">
        <v>3274</v>
      </c>
      <c r="D3478" s="83" t="s">
        <v>416</v>
      </c>
      <c r="E3478" s="83">
        <v>61.16</v>
      </c>
      <c r="F3478" s="83">
        <v>61.16</v>
      </c>
    </row>
    <row r="3479" spans="1:6" hidden="1" x14ac:dyDescent="0.25">
      <c r="A3479" t="s">
        <v>14</v>
      </c>
      <c r="B3479" s="83">
        <v>4795</v>
      </c>
      <c r="C3479" t="s">
        <v>3275</v>
      </c>
      <c r="D3479" s="83" t="s">
        <v>416</v>
      </c>
      <c r="E3479" s="83">
        <v>356.41</v>
      </c>
      <c r="F3479" s="83">
        <v>356.41</v>
      </c>
    </row>
    <row r="3480" spans="1:6" hidden="1" x14ac:dyDescent="0.25">
      <c r="A3480" t="s">
        <v>14</v>
      </c>
      <c r="B3480" s="83">
        <v>39694</v>
      </c>
      <c r="C3480" t="s">
        <v>3276</v>
      </c>
      <c r="D3480" s="83" t="s">
        <v>416</v>
      </c>
      <c r="E3480" s="83">
        <v>376.96</v>
      </c>
      <c r="F3480" s="83">
        <v>376.96</v>
      </c>
    </row>
    <row r="3481" spans="1:6" hidden="1" x14ac:dyDescent="0.25">
      <c r="A3481" t="s">
        <v>14</v>
      </c>
      <c r="B3481" s="83">
        <v>1292</v>
      </c>
      <c r="C3481" t="s">
        <v>3277</v>
      </c>
      <c r="D3481" s="83" t="s">
        <v>416</v>
      </c>
      <c r="E3481" s="83">
        <v>41.99</v>
      </c>
      <c r="F3481" s="83">
        <v>41.99</v>
      </c>
    </row>
    <row r="3482" spans="1:6" hidden="1" x14ac:dyDescent="0.25">
      <c r="A3482" t="s">
        <v>14</v>
      </c>
      <c r="B3482" s="83">
        <v>1287</v>
      </c>
      <c r="C3482" t="s">
        <v>3278</v>
      </c>
      <c r="D3482" s="83" t="s">
        <v>416</v>
      </c>
      <c r="E3482" s="83">
        <v>33.619999999999997</v>
      </c>
      <c r="F3482" s="83">
        <v>33.619999999999997</v>
      </c>
    </row>
    <row r="3483" spans="1:6" hidden="1" x14ac:dyDescent="0.25">
      <c r="A3483" t="s">
        <v>14</v>
      </c>
      <c r="B3483" s="83">
        <v>4786</v>
      </c>
      <c r="C3483" t="s">
        <v>3279</v>
      </c>
      <c r="D3483" s="83" t="s">
        <v>416</v>
      </c>
      <c r="E3483" s="83">
        <v>149.9</v>
      </c>
      <c r="F3483" s="83">
        <v>149.9</v>
      </c>
    </row>
    <row r="3484" spans="1:6" hidden="1" x14ac:dyDescent="0.25">
      <c r="A3484" t="s">
        <v>14</v>
      </c>
      <c r="B3484" s="83">
        <v>10840</v>
      </c>
      <c r="C3484" t="s">
        <v>3280</v>
      </c>
      <c r="D3484" s="83" t="s">
        <v>416</v>
      </c>
      <c r="E3484" s="83">
        <v>311.67</v>
      </c>
      <c r="F3484" s="83">
        <v>311.67</v>
      </c>
    </row>
    <row r="3485" spans="1:6" hidden="1" x14ac:dyDescent="0.25">
      <c r="A3485" t="s">
        <v>14</v>
      </c>
      <c r="B3485" s="83">
        <v>10841</v>
      </c>
      <c r="C3485" t="s">
        <v>3281</v>
      </c>
      <c r="D3485" s="83" t="s">
        <v>416</v>
      </c>
      <c r="E3485" s="83">
        <v>235.22</v>
      </c>
      <c r="F3485" s="83">
        <v>235.22</v>
      </c>
    </row>
    <row r="3486" spans="1:6" hidden="1" x14ac:dyDescent="0.25">
      <c r="A3486" t="s">
        <v>14</v>
      </c>
      <c r="B3486" s="83">
        <v>44540</v>
      </c>
      <c r="C3486" t="s">
        <v>3282</v>
      </c>
      <c r="D3486" s="83" t="s">
        <v>416</v>
      </c>
      <c r="E3486" s="83">
        <v>300.56</v>
      </c>
      <c r="F3486" s="83">
        <v>300.56</v>
      </c>
    </row>
    <row r="3487" spans="1:6" hidden="1" x14ac:dyDescent="0.25">
      <c r="A3487" t="s">
        <v>14</v>
      </c>
      <c r="B3487" s="83">
        <v>10842</v>
      </c>
      <c r="C3487" t="s">
        <v>3283</v>
      </c>
      <c r="D3487" s="83" t="s">
        <v>416</v>
      </c>
      <c r="E3487" s="83">
        <v>339.76</v>
      </c>
      <c r="F3487" s="83">
        <v>339.76</v>
      </c>
    </row>
    <row r="3488" spans="1:6" hidden="1" x14ac:dyDescent="0.25">
      <c r="A3488" t="s">
        <v>14</v>
      </c>
      <c r="B3488" s="83">
        <v>45190</v>
      </c>
      <c r="C3488" t="s">
        <v>3284</v>
      </c>
      <c r="D3488" s="83" t="s">
        <v>416</v>
      </c>
      <c r="E3488" s="83">
        <v>69.34</v>
      </c>
      <c r="F3488" s="83">
        <v>69.34</v>
      </c>
    </row>
    <row r="3489" spans="1:6" hidden="1" x14ac:dyDescent="0.25">
      <c r="A3489" t="s">
        <v>14</v>
      </c>
      <c r="B3489" s="83">
        <v>45191</v>
      </c>
      <c r="C3489" t="s">
        <v>3285</v>
      </c>
      <c r="D3489" s="83" t="s">
        <v>416</v>
      </c>
      <c r="E3489" s="83">
        <v>117.63</v>
      </c>
      <c r="F3489" s="83">
        <v>117.63</v>
      </c>
    </row>
    <row r="3490" spans="1:6" hidden="1" x14ac:dyDescent="0.25">
      <c r="A3490" t="s">
        <v>14</v>
      </c>
      <c r="B3490" s="83">
        <v>38180</v>
      </c>
      <c r="C3490" t="s">
        <v>3286</v>
      </c>
      <c r="D3490" s="83" t="s">
        <v>416</v>
      </c>
      <c r="E3490" s="83">
        <v>179.05</v>
      </c>
      <c r="F3490" s="83">
        <v>179.05</v>
      </c>
    </row>
    <row r="3491" spans="1:6" hidden="1" x14ac:dyDescent="0.25">
      <c r="A3491" t="s">
        <v>14</v>
      </c>
      <c r="B3491" s="83">
        <v>40648</v>
      </c>
      <c r="C3491" t="s">
        <v>3287</v>
      </c>
      <c r="D3491" s="83" t="s">
        <v>416</v>
      </c>
      <c r="E3491" s="83">
        <v>287.8</v>
      </c>
      <c r="F3491" s="83">
        <v>287.8</v>
      </c>
    </row>
    <row r="3492" spans="1:6" hidden="1" x14ac:dyDescent="0.25">
      <c r="A3492" t="s">
        <v>14</v>
      </c>
      <c r="B3492" s="83">
        <v>40649</v>
      </c>
      <c r="C3492" t="s">
        <v>3288</v>
      </c>
      <c r="D3492" s="83" t="s">
        <v>416</v>
      </c>
      <c r="E3492" s="83">
        <v>167.64</v>
      </c>
      <c r="F3492" s="83">
        <v>167.64</v>
      </c>
    </row>
    <row r="3493" spans="1:6" hidden="1" x14ac:dyDescent="0.25">
      <c r="A3493" t="s">
        <v>14</v>
      </c>
      <c r="B3493" s="83">
        <v>40650</v>
      </c>
      <c r="C3493" t="s">
        <v>3289</v>
      </c>
      <c r="D3493" s="83" t="s">
        <v>416</v>
      </c>
      <c r="E3493" s="83">
        <v>215.85</v>
      </c>
      <c r="F3493" s="83">
        <v>215.85</v>
      </c>
    </row>
    <row r="3494" spans="1:6" hidden="1" x14ac:dyDescent="0.25">
      <c r="A3494" t="s">
        <v>14</v>
      </c>
      <c r="B3494" s="83">
        <v>40651</v>
      </c>
      <c r="C3494" t="s">
        <v>3290</v>
      </c>
      <c r="D3494" s="83" t="s">
        <v>416</v>
      </c>
      <c r="E3494" s="83">
        <v>398.13</v>
      </c>
      <c r="F3494" s="83">
        <v>398.13</v>
      </c>
    </row>
    <row r="3495" spans="1:6" hidden="1" x14ac:dyDescent="0.25">
      <c r="A3495" t="s">
        <v>14</v>
      </c>
      <c r="B3495" s="83">
        <v>40652</v>
      </c>
      <c r="C3495" t="s">
        <v>3291</v>
      </c>
      <c r="D3495" s="83" t="s">
        <v>416</v>
      </c>
      <c r="E3495" s="83">
        <v>213.45</v>
      </c>
      <c r="F3495" s="83">
        <v>213.45</v>
      </c>
    </row>
    <row r="3496" spans="1:6" hidden="1" x14ac:dyDescent="0.25">
      <c r="A3496" t="s">
        <v>14</v>
      </c>
      <c r="B3496" s="83">
        <v>40647</v>
      </c>
      <c r="C3496" t="s">
        <v>3292</v>
      </c>
      <c r="D3496" s="83" t="s">
        <v>416</v>
      </c>
      <c r="E3496" s="83">
        <v>235.04</v>
      </c>
      <c r="F3496" s="83">
        <v>235.04</v>
      </c>
    </row>
    <row r="3497" spans="1:6" hidden="1" x14ac:dyDescent="0.25">
      <c r="A3497" t="s">
        <v>14</v>
      </c>
      <c r="B3497" s="83">
        <v>40653</v>
      </c>
      <c r="C3497" t="s">
        <v>3293</v>
      </c>
      <c r="D3497" s="83" t="s">
        <v>416</v>
      </c>
      <c r="E3497" s="83">
        <v>179.88</v>
      </c>
      <c r="F3497" s="83">
        <v>179.88</v>
      </c>
    </row>
    <row r="3498" spans="1:6" hidden="1" x14ac:dyDescent="0.25">
      <c r="A3498" t="s">
        <v>14</v>
      </c>
      <c r="B3498" s="83">
        <v>38135</v>
      </c>
      <c r="C3498" t="s">
        <v>3294</v>
      </c>
      <c r="D3498" s="83" t="s">
        <v>416</v>
      </c>
      <c r="E3498" s="83">
        <v>88.33</v>
      </c>
      <c r="F3498" s="83">
        <v>88.33</v>
      </c>
    </row>
    <row r="3499" spans="1:6" hidden="1" x14ac:dyDescent="0.25">
      <c r="A3499" t="s">
        <v>14</v>
      </c>
      <c r="B3499" s="83">
        <v>36178</v>
      </c>
      <c r="C3499" t="s">
        <v>3295</v>
      </c>
      <c r="D3499" s="83" t="s">
        <v>16</v>
      </c>
      <c r="E3499" s="83">
        <v>14.77</v>
      </c>
      <c r="F3499" s="83">
        <v>14.77</v>
      </c>
    </row>
    <row r="3500" spans="1:6" hidden="1" x14ac:dyDescent="0.25">
      <c r="A3500" t="s">
        <v>14</v>
      </c>
      <c r="B3500" s="83">
        <v>38181</v>
      </c>
      <c r="C3500" t="s">
        <v>3296</v>
      </c>
      <c r="D3500" s="83" t="s">
        <v>416</v>
      </c>
      <c r="E3500" s="83">
        <v>244.43</v>
      </c>
      <c r="F3500" s="83">
        <v>244.43</v>
      </c>
    </row>
    <row r="3501" spans="1:6" hidden="1" x14ac:dyDescent="0.25">
      <c r="A3501" t="s">
        <v>14</v>
      </c>
      <c r="B3501" s="83">
        <v>38182</v>
      </c>
      <c r="C3501" t="s">
        <v>3297</v>
      </c>
      <c r="D3501" s="83" t="s">
        <v>416</v>
      </c>
      <c r="E3501" s="83">
        <v>232.83</v>
      </c>
      <c r="F3501" s="83">
        <v>232.83</v>
      </c>
    </row>
    <row r="3502" spans="1:6" hidden="1" x14ac:dyDescent="0.25">
      <c r="A3502" t="s">
        <v>14</v>
      </c>
      <c r="B3502" s="83">
        <v>38186</v>
      </c>
      <c r="C3502" t="s">
        <v>3298</v>
      </c>
      <c r="D3502" s="83" t="s">
        <v>416</v>
      </c>
      <c r="E3502" s="83">
        <v>605.20000000000005</v>
      </c>
      <c r="F3502" s="83">
        <v>605.20000000000005</v>
      </c>
    </row>
    <row r="3503" spans="1:6" hidden="1" x14ac:dyDescent="0.25">
      <c r="A3503" t="s">
        <v>14</v>
      </c>
      <c r="B3503" s="83">
        <v>38185</v>
      </c>
      <c r="C3503" t="s">
        <v>3299</v>
      </c>
      <c r="D3503" s="83" t="s">
        <v>416</v>
      </c>
      <c r="E3503" s="83">
        <v>538.84</v>
      </c>
      <c r="F3503" s="83">
        <v>538.84</v>
      </c>
    </row>
    <row r="3504" spans="1:6" hidden="1" x14ac:dyDescent="0.25">
      <c r="A3504" t="s">
        <v>14</v>
      </c>
      <c r="B3504" s="83">
        <v>40654</v>
      </c>
      <c r="C3504" t="s">
        <v>3300</v>
      </c>
      <c r="D3504" s="83" t="s">
        <v>416</v>
      </c>
      <c r="E3504" s="83">
        <v>279.41000000000003</v>
      </c>
      <c r="F3504" s="83">
        <v>279.41000000000003</v>
      </c>
    </row>
    <row r="3505" spans="1:6" hidden="1" x14ac:dyDescent="0.25">
      <c r="A3505" t="s">
        <v>14</v>
      </c>
      <c r="B3505" s="83">
        <v>44541</v>
      </c>
      <c r="C3505" t="s">
        <v>3301</v>
      </c>
      <c r="D3505" s="83" t="s">
        <v>416</v>
      </c>
      <c r="E3505" s="83">
        <v>248.29</v>
      </c>
      <c r="F3505" s="83">
        <v>248.29</v>
      </c>
    </row>
    <row r="3506" spans="1:6" hidden="1" x14ac:dyDescent="0.25">
      <c r="A3506" t="s">
        <v>14</v>
      </c>
      <c r="B3506" s="83">
        <v>4822</v>
      </c>
      <c r="C3506" t="s">
        <v>3302</v>
      </c>
      <c r="D3506" s="83" t="s">
        <v>416</v>
      </c>
      <c r="E3506" s="83">
        <v>316.17</v>
      </c>
      <c r="F3506" s="83">
        <v>316.17</v>
      </c>
    </row>
    <row r="3507" spans="1:6" hidden="1" x14ac:dyDescent="0.25">
      <c r="A3507" t="s">
        <v>14</v>
      </c>
      <c r="B3507" s="83">
        <v>4818</v>
      </c>
      <c r="C3507" t="s">
        <v>3303</v>
      </c>
      <c r="D3507" s="83" t="s">
        <v>416</v>
      </c>
      <c r="E3507" s="83">
        <v>324.98</v>
      </c>
      <c r="F3507" s="83">
        <v>324.98</v>
      </c>
    </row>
    <row r="3508" spans="1:6" hidden="1" x14ac:dyDescent="0.25">
      <c r="A3508" t="s">
        <v>14</v>
      </c>
      <c r="B3508" s="83">
        <v>39567</v>
      </c>
      <c r="C3508" t="s">
        <v>3304</v>
      </c>
      <c r="D3508" s="83" t="s">
        <v>416</v>
      </c>
      <c r="E3508" s="83">
        <v>44.08</v>
      </c>
      <c r="F3508" s="83">
        <v>44.08</v>
      </c>
    </row>
    <row r="3509" spans="1:6" hidden="1" x14ac:dyDescent="0.25">
      <c r="A3509" t="s">
        <v>14</v>
      </c>
      <c r="B3509" s="83">
        <v>39566</v>
      </c>
      <c r="C3509" t="s">
        <v>3305</v>
      </c>
      <c r="D3509" s="83" t="s">
        <v>416</v>
      </c>
      <c r="E3509" s="83">
        <v>46.65</v>
      </c>
      <c r="F3509" s="83">
        <v>46.65</v>
      </c>
    </row>
    <row r="3510" spans="1:6" hidden="1" x14ac:dyDescent="0.25">
      <c r="A3510" t="s">
        <v>14</v>
      </c>
      <c r="B3510" s="83">
        <v>39416</v>
      </c>
      <c r="C3510" t="s">
        <v>3306</v>
      </c>
      <c r="D3510" s="83" t="s">
        <v>416</v>
      </c>
      <c r="E3510" s="83">
        <v>28.43</v>
      </c>
      <c r="F3510" s="83">
        <v>28.43</v>
      </c>
    </row>
    <row r="3511" spans="1:6" hidden="1" x14ac:dyDescent="0.25">
      <c r="A3511" t="s">
        <v>14</v>
      </c>
      <c r="B3511" s="83">
        <v>39417</v>
      </c>
      <c r="C3511" t="s">
        <v>3307</v>
      </c>
      <c r="D3511" s="83" t="s">
        <v>416</v>
      </c>
      <c r="E3511" s="83">
        <v>27.73</v>
      </c>
      <c r="F3511" s="83">
        <v>27.73</v>
      </c>
    </row>
    <row r="3512" spans="1:6" hidden="1" x14ac:dyDescent="0.25">
      <c r="A3512" t="s">
        <v>14</v>
      </c>
      <c r="B3512" s="83">
        <v>43742</v>
      </c>
      <c r="C3512" t="s">
        <v>3308</v>
      </c>
      <c r="D3512" s="83" t="s">
        <v>416</v>
      </c>
      <c r="E3512" s="83">
        <v>29.91</v>
      </c>
      <c r="F3512" s="83">
        <v>29.91</v>
      </c>
    </row>
    <row r="3513" spans="1:6" hidden="1" x14ac:dyDescent="0.25">
      <c r="A3513" t="s">
        <v>14</v>
      </c>
      <c r="B3513" s="83">
        <v>39414</v>
      </c>
      <c r="C3513" t="s">
        <v>3309</v>
      </c>
      <c r="D3513" s="83" t="s">
        <v>416</v>
      </c>
      <c r="E3513" s="83">
        <v>26.93</v>
      </c>
      <c r="F3513" s="83">
        <v>26.93</v>
      </c>
    </row>
    <row r="3514" spans="1:6" hidden="1" x14ac:dyDescent="0.25">
      <c r="A3514" t="s">
        <v>14</v>
      </c>
      <c r="B3514" s="83">
        <v>39415</v>
      </c>
      <c r="C3514" t="s">
        <v>3310</v>
      </c>
      <c r="D3514" s="83" t="s">
        <v>416</v>
      </c>
      <c r="E3514" s="83">
        <v>23.21</v>
      </c>
      <c r="F3514" s="83">
        <v>23.21</v>
      </c>
    </row>
    <row r="3515" spans="1:6" hidden="1" x14ac:dyDescent="0.25">
      <c r="A3515" t="s">
        <v>14</v>
      </c>
      <c r="B3515" s="83">
        <v>43740</v>
      </c>
      <c r="C3515" t="s">
        <v>3311</v>
      </c>
      <c r="D3515" s="83" t="s">
        <v>416</v>
      </c>
      <c r="E3515" s="83">
        <v>28.34</v>
      </c>
      <c r="F3515" s="83">
        <v>28.34</v>
      </c>
    </row>
    <row r="3516" spans="1:6" hidden="1" x14ac:dyDescent="0.25">
      <c r="A3516" t="s">
        <v>14</v>
      </c>
      <c r="B3516" s="83">
        <v>39412</v>
      </c>
      <c r="C3516" t="s">
        <v>3312</v>
      </c>
      <c r="D3516" s="83" t="s">
        <v>416</v>
      </c>
      <c r="E3516" s="83">
        <v>19.440000000000001</v>
      </c>
      <c r="F3516" s="83">
        <v>19.440000000000001</v>
      </c>
    </row>
    <row r="3517" spans="1:6" hidden="1" x14ac:dyDescent="0.25">
      <c r="A3517" t="s">
        <v>14</v>
      </c>
      <c r="B3517" s="83">
        <v>39413</v>
      </c>
      <c r="C3517" t="s">
        <v>3313</v>
      </c>
      <c r="D3517" s="83" t="s">
        <v>416</v>
      </c>
      <c r="E3517" s="83">
        <v>21.02</v>
      </c>
      <c r="F3517" s="83">
        <v>21.02</v>
      </c>
    </row>
    <row r="3518" spans="1:6" hidden="1" x14ac:dyDescent="0.25">
      <c r="A3518" t="s">
        <v>14</v>
      </c>
      <c r="B3518" s="83">
        <v>43741</v>
      </c>
      <c r="C3518" t="s">
        <v>3314</v>
      </c>
      <c r="D3518" s="83" t="s">
        <v>416</v>
      </c>
      <c r="E3518" s="83">
        <v>22.41</v>
      </c>
      <c r="F3518" s="83">
        <v>22.41</v>
      </c>
    </row>
    <row r="3519" spans="1:6" hidden="1" x14ac:dyDescent="0.25">
      <c r="A3519" t="s">
        <v>14</v>
      </c>
      <c r="B3519" s="83">
        <v>11062</v>
      </c>
      <c r="C3519" t="s">
        <v>3315</v>
      </c>
      <c r="D3519" s="83" t="s">
        <v>416</v>
      </c>
      <c r="E3519" s="83">
        <v>43.82</v>
      </c>
      <c r="F3519" s="83">
        <v>43.82</v>
      </c>
    </row>
    <row r="3520" spans="1:6" hidden="1" x14ac:dyDescent="0.25">
      <c r="A3520" t="s">
        <v>14</v>
      </c>
      <c r="B3520" s="83">
        <v>11063</v>
      </c>
      <c r="C3520" t="s">
        <v>3316</v>
      </c>
      <c r="D3520" s="83" t="s">
        <v>416</v>
      </c>
      <c r="E3520" s="83">
        <v>26.82</v>
      </c>
      <c r="F3520" s="83">
        <v>26.82</v>
      </c>
    </row>
    <row r="3521" spans="1:6" hidden="1" x14ac:dyDescent="0.25">
      <c r="A3521" t="s">
        <v>14</v>
      </c>
      <c r="B3521" s="83">
        <v>13521</v>
      </c>
      <c r="C3521" t="s">
        <v>3317</v>
      </c>
      <c r="D3521" s="83" t="s">
        <v>16</v>
      </c>
      <c r="E3521" s="83">
        <v>145.03</v>
      </c>
      <c r="F3521" s="83">
        <v>145.03</v>
      </c>
    </row>
    <row r="3522" spans="1:6" hidden="1" x14ac:dyDescent="0.25">
      <c r="A3522" t="s">
        <v>14</v>
      </c>
      <c r="B3522" s="83">
        <v>10851</v>
      </c>
      <c r="C3522" t="s">
        <v>3318</v>
      </c>
      <c r="D3522" s="83" t="s">
        <v>16</v>
      </c>
      <c r="E3522" s="83">
        <v>73.44</v>
      </c>
      <c r="F3522" s="83">
        <v>73.44</v>
      </c>
    </row>
    <row r="3523" spans="1:6" hidden="1" x14ac:dyDescent="0.25">
      <c r="A3523" t="s">
        <v>14</v>
      </c>
      <c r="B3523" s="83">
        <v>39515</v>
      </c>
      <c r="C3523" t="s">
        <v>3319</v>
      </c>
      <c r="D3523" s="83" t="s">
        <v>16</v>
      </c>
    </row>
    <row r="3524" spans="1:6" hidden="1" x14ac:dyDescent="0.25">
      <c r="A3524" t="s">
        <v>14</v>
      </c>
      <c r="B3524" s="83">
        <v>39516</v>
      </c>
      <c r="C3524" t="s">
        <v>3320</v>
      </c>
      <c r="D3524" s="83" t="s">
        <v>16</v>
      </c>
    </row>
    <row r="3525" spans="1:6" hidden="1" x14ac:dyDescent="0.25">
      <c r="A3525" t="s">
        <v>14</v>
      </c>
      <c r="B3525" s="83">
        <v>39514</v>
      </c>
      <c r="C3525" t="s">
        <v>3321</v>
      </c>
      <c r="D3525" s="83" t="s">
        <v>16</v>
      </c>
    </row>
    <row r="3526" spans="1:6" hidden="1" x14ac:dyDescent="0.25">
      <c r="A3526" t="s">
        <v>14</v>
      </c>
      <c r="B3526" s="83">
        <v>4812</v>
      </c>
      <c r="C3526" t="s">
        <v>3322</v>
      </c>
      <c r="D3526" s="83" t="s">
        <v>416</v>
      </c>
      <c r="E3526" s="83">
        <v>11.66</v>
      </c>
      <c r="F3526" s="83">
        <v>11.66</v>
      </c>
    </row>
    <row r="3527" spans="1:6" hidden="1" x14ac:dyDescent="0.25">
      <c r="A3527" t="s">
        <v>14</v>
      </c>
      <c r="B3527" s="83">
        <v>10849</v>
      </c>
      <c r="C3527" t="s">
        <v>3323</v>
      </c>
      <c r="D3527" s="83" t="s">
        <v>16</v>
      </c>
      <c r="E3527" s="83">
        <v>2109.62</v>
      </c>
      <c r="F3527" s="83">
        <v>2109.62</v>
      </c>
    </row>
    <row r="3528" spans="1:6" hidden="1" x14ac:dyDescent="0.25">
      <c r="A3528" t="s">
        <v>14</v>
      </c>
      <c r="B3528" s="83">
        <v>10848</v>
      </c>
      <c r="C3528" t="s">
        <v>3324</v>
      </c>
      <c r="D3528" s="83" t="s">
        <v>16</v>
      </c>
      <c r="E3528" s="83">
        <v>1325.1</v>
      </c>
      <c r="F3528" s="83">
        <v>1325.1</v>
      </c>
    </row>
    <row r="3529" spans="1:6" hidden="1" x14ac:dyDescent="0.25">
      <c r="A3529" t="s">
        <v>14</v>
      </c>
      <c r="B3529" s="83">
        <v>4813</v>
      </c>
      <c r="C3529" t="s">
        <v>3325</v>
      </c>
      <c r="D3529" s="83" t="s">
        <v>416</v>
      </c>
      <c r="E3529" s="83">
        <v>439.5</v>
      </c>
      <c r="F3529" s="83">
        <v>439.5</v>
      </c>
    </row>
    <row r="3530" spans="1:6" hidden="1" x14ac:dyDescent="0.25">
      <c r="A3530" t="s">
        <v>14</v>
      </c>
      <c r="B3530" s="83">
        <v>37560</v>
      </c>
      <c r="C3530" t="s">
        <v>3326</v>
      </c>
      <c r="D3530" s="83" t="s">
        <v>16</v>
      </c>
      <c r="E3530" s="83">
        <v>19.68</v>
      </c>
      <c r="F3530" s="83">
        <v>19.68</v>
      </c>
    </row>
    <row r="3531" spans="1:6" hidden="1" x14ac:dyDescent="0.25">
      <c r="A3531" t="s">
        <v>14</v>
      </c>
      <c r="B3531" s="83">
        <v>37557</v>
      </c>
      <c r="C3531" t="s">
        <v>3327</v>
      </c>
      <c r="D3531" s="83" t="s">
        <v>16</v>
      </c>
      <c r="E3531" s="83">
        <v>5.97</v>
      </c>
      <c r="F3531" s="83">
        <v>5.97</v>
      </c>
    </row>
    <row r="3532" spans="1:6" hidden="1" x14ac:dyDescent="0.25">
      <c r="A3532" t="s">
        <v>14</v>
      </c>
      <c r="B3532" s="83">
        <v>37556</v>
      </c>
      <c r="C3532" t="s">
        <v>3328</v>
      </c>
      <c r="D3532" s="83" t="s">
        <v>16</v>
      </c>
      <c r="E3532" s="83">
        <v>11.56</v>
      </c>
      <c r="F3532" s="83">
        <v>11.56</v>
      </c>
    </row>
    <row r="3533" spans="1:6" hidden="1" x14ac:dyDescent="0.25">
      <c r="A3533" t="s">
        <v>14</v>
      </c>
      <c r="B3533" s="83">
        <v>37559</v>
      </c>
      <c r="C3533" t="s">
        <v>3329</v>
      </c>
      <c r="D3533" s="83" t="s">
        <v>16</v>
      </c>
      <c r="E3533" s="83">
        <v>14.18</v>
      </c>
      <c r="F3533" s="83">
        <v>14.18</v>
      </c>
    </row>
    <row r="3534" spans="1:6" hidden="1" x14ac:dyDescent="0.25">
      <c r="A3534" t="s">
        <v>14</v>
      </c>
      <c r="B3534" s="83">
        <v>37539</v>
      </c>
      <c r="C3534" t="s">
        <v>3330</v>
      </c>
      <c r="D3534" s="83" t="s">
        <v>16</v>
      </c>
      <c r="E3534" s="83">
        <v>10</v>
      </c>
      <c r="F3534" s="83">
        <v>10</v>
      </c>
    </row>
    <row r="3535" spans="1:6" hidden="1" x14ac:dyDescent="0.25">
      <c r="A3535" t="s">
        <v>14</v>
      </c>
      <c r="B3535" s="83">
        <v>37558</v>
      </c>
      <c r="C3535" t="s">
        <v>3331</v>
      </c>
      <c r="D3535" s="83" t="s">
        <v>16</v>
      </c>
      <c r="E3535" s="83">
        <v>18.64</v>
      </c>
      <c r="F3535" s="83">
        <v>18.64</v>
      </c>
    </row>
    <row r="3536" spans="1:6" hidden="1" x14ac:dyDescent="0.25">
      <c r="A3536" t="s">
        <v>14</v>
      </c>
      <c r="B3536" s="83">
        <v>34723</v>
      </c>
      <c r="C3536" t="s">
        <v>3332</v>
      </c>
      <c r="D3536" s="83" t="s">
        <v>416</v>
      </c>
      <c r="E3536" s="83">
        <v>1015.25</v>
      </c>
      <c r="F3536" s="83">
        <v>1015.25</v>
      </c>
    </row>
    <row r="3537" spans="1:6" hidden="1" x14ac:dyDescent="0.25">
      <c r="A3537" t="s">
        <v>14</v>
      </c>
      <c r="B3537" s="83">
        <v>34721</v>
      </c>
      <c r="C3537" t="s">
        <v>3333</v>
      </c>
      <c r="D3537" s="83" t="s">
        <v>416</v>
      </c>
      <c r="E3537" s="83">
        <v>1265.77</v>
      </c>
      <c r="F3537" s="83">
        <v>1265.77</v>
      </c>
    </row>
    <row r="3538" spans="1:6" hidden="1" x14ac:dyDescent="0.25">
      <c r="A3538" t="s">
        <v>14</v>
      </c>
      <c r="B3538" s="83">
        <v>4309</v>
      </c>
      <c r="C3538" t="s">
        <v>3334</v>
      </c>
      <c r="D3538" s="83" t="s">
        <v>16</v>
      </c>
      <c r="E3538" s="83">
        <v>7.44</v>
      </c>
      <c r="F3538" s="83">
        <v>7.44</v>
      </c>
    </row>
    <row r="3539" spans="1:6" hidden="1" x14ac:dyDescent="0.25">
      <c r="A3539" t="s">
        <v>14</v>
      </c>
      <c r="B3539" s="83">
        <v>4307</v>
      </c>
      <c r="C3539" t="s">
        <v>3335</v>
      </c>
      <c r="D3539" s="83" t="s">
        <v>16</v>
      </c>
      <c r="E3539" s="83">
        <v>12.73</v>
      </c>
      <c r="F3539" s="83">
        <v>12.73</v>
      </c>
    </row>
    <row r="3540" spans="1:6" hidden="1" x14ac:dyDescent="0.25">
      <c r="A3540" t="s">
        <v>14</v>
      </c>
      <c r="B3540" s="83">
        <v>10850</v>
      </c>
      <c r="C3540" t="s">
        <v>3336</v>
      </c>
      <c r="D3540" s="83" t="s">
        <v>16</v>
      </c>
      <c r="E3540" s="83">
        <v>65.92</v>
      </c>
      <c r="F3540" s="83">
        <v>65.92</v>
      </c>
    </row>
    <row r="3541" spans="1:6" hidden="1" x14ac:dyDescent="0.25">
      <c r="A3541" t="s">
        <v>14</v>
      </c>
      <c r="B3541" s="83">
        <v>42438</v>
      </c>
      <c r="C3541" t="s">
        <v>3337</v>
      </c>
      <c r="D3541" s="83" t="s">
        <v>16</v>
      </c>
    </row>
    <row r="3542" spans="1:6" hidden="1" x14ac:dyDescent="0.25">
      <c r="A3542" t="s">
        <v>14</v>
      </c>
      <c r="B3542" s="83">
        <v>4792</v>
      </c>
      <c r="C3542" t="s">
        <v>3338</v>
      </c>
      <c r="D3542" s="83" t="s">
        <v>416</v>
      </c>
      <c r="E3542" s="83">
        <v>171.88</v>
      </c>
      <c r="F3542" s="83">
        <v>171.88</v>
      </c>
    </row>
    <row r="3543" spans="1:6" hidden="1" x14ac:dyDescent="0.25">
      <c r="A3543" t="s">
        <v>14</v>
      </c>
      <c r="B3543" s="83">
        <v>4790</v>
      </c>
      <c r="C3543" t="s">
        <v>3339</v>
      </c>
      <c r="D3543" s="83" t="s">
        <v>416</v>
      </c>
      <c r="E3543" s="83">
        <v>103.34</v>
      </c>
      <c r="F3543" s="83">
        <v>103.34</v>
      </c>
    </row>
    <row r="3544" spans="1:6" hidden="1" x14ac:dyDescent="0.25">
      <c r="A3544" t="s">
        <v>14</v>
      </c>
      <c r="B3544" s="83">
        <v>40671</v>
      </c>
      <c r="C3544" t="s">
        <v>3340</v>
      </c>
      <c r="D3544" s="83" t="s">
        <v>416</v>
      </c>
      <c r="E3544" s="83">
        <v>92.08</v>
      </c>
      <c r="F3544" s="83">
        <v>92.08</v>
      </c>
    </row>
    <row r="3545" spans="1:6" hidden="1" x14ac:dyDescent="0.25">
      <c r="A3545" t="s">
        <v>14</v>
      </c>
      <c r="B3545" s="83">
        <v>7552</v>
      </c>
      <c r="C3545" t="s">
        <v>3341</v>
      </c>
      <c r="D3545" s="83" t="s">
        <v>16</v>
      </c>
      <c r="E3545" s="83">
        <v>31.65</v>
      </c>
      <c r="F3545" s="83">
        <v>31.65</v>
      </c>
    </row>
    <row r="3546" spans="1:6" hidden="1" x14ac:dyDescent="0.25">
      <c r="A3546" t="s">
        <v>14</v>
      </c>
      <c r="B3546" s="83">
        <v>4893</v>
      </c>
      <c r="C3546" t="s">
        <v>3342</v>
      </c>
      <c r="D3546" s="83" t="s">
        <v>16</v>
      </c>
      <c r="E3546" s="83">
        <v>14.09</v>
      </c>
      <c r="F3546" s="83">
        <v>14.09</v>
      </c>
    </row>
    <row r="3547" spans="1:6" hidden="1" x14ac:dyDescent="0.25">
      <c r="A3547" t="s">
        <v>14</v>
      </c>
      <c r="B3547" s="83">
        <v>4894</v>
      </c>
      <c r="C3547" t="s">
        <v>3343</v>
      </c>
      <c r="D3547" s="83" t="s">
        <v>16</v>
      </c>
      <c r="E3547" s="83">
        <v>12.09</v>
      </c>
      <c r="F3547" s="83">
        <v>12.09</v>
      </c>
    </row>
    <row r="3548" spans="1:6" hidden="1" x14ac:dyDescent="0.25">
      <c r="A3548" t="s">
        <v>14</v>
      </c>
      <c r="B3548" s="83">
        <v>4890</v>
      </c>
      <c r="C3548" t="s">
        <v>3344</v>
      </c>
      <c r="D3548" s="83" t="s">
        <v>16</v>
      </c>
      <c r="E3548" s="83">
        <v>7.74</v>
      </c>
      <c r="F3548" s="83">
        <v>7.74</v>
      </c>
    </row>
    <row r="3549" spans="1:6" hidden="1" x14ac:dyDescent="0.25">
      <c r="A3549" t="s">
        <v>14</v>
      </c>
      <c r="B3549" s="83">
        <v>4888</v>
      </c>
      <c r="C3549" t="s">
        <v>3345</v>
      </c>
      <c r="D3549" s="83" t="s">
        <v>16</v>
      </c>
      <c r="E3549" s="83">
        <v>4.12</v>
      </c>
      <c r="F3549" s="83">
        <v>4.12</v>
      </c>
    </row>
    <row r="3550" spans="1:6" hidden="1" x14ac:dyDescent="0.25">
      <c r="A3550" t="s">
        <v>14</v>
      </c>
      <c r="B3550" s="83">
        <v>12411</v>
      </c>
      <c r="C3550" t="s">
        <v>3346</v>
      </c>
      <c r="D3550" s="83" t="s">
        <v>16</v>
      </c>
      <c r="E3550" s="83">
        <v>41.66</v>
      </c>
      <c r="F3550" s="83">
        <v>41.66</v>
      </c>
    </row>
    <row r="3551" spans="1:6" hidden="1" x14ac:dyDescent="0.25">
      <c r="A3551" t="s">
        <v>14</v>
      </c>
      <c r="B3551" s="83">
        <v>4891</v>
      </c>
      <c r="C3551" t="s">
        <v>3347</v>
      </c>
      <c r="D3551" s="83" t="s">
        <v>16</v>
      </c>
      <c r="E3551" s="83">
        <v>20.83</v>
      </c>
      <c r="F3551" s="83">
        <v>20.83</v>
      </c>
    </row>
    <row r="3552" spans="1:6" hidden="1" x14ac:dyDescent="0.25">
      <c r="A3552" t="s">
        <v>14</v>
      </c>
      <c r="B3552" s="83">
        <v>4892</v>
      </c>
      <c r="C3552" t="s">
        <v>3348</v>
      </c>
      <c r="D3552" s="83" t="s">
        <v>16</v>
      </c>
      <c r="E3552" s="83">
        <v>58.34</v>
      </c>
      <c r="F3552" s="83">
        <v>58.34</v>
      </c>
    </row>
    <row r="3553" spans="1:6" hidden="1" x14ac:dyDescent="0.25">
      <c r="A3553" t="s">
        <v>14</v>
      </c>
      <c r="B3553" s="83">
        <v>4889</v>
      </c>
      <c r="C3553" t="s">
        <v>3349</v>
      </c>
      <c r="D3553" s="83" t="s">
        <v>16</v>
      </c>
      <c r="E3553" s="83">
        <v>5.57</v>
      </c>
      <c r="F3553" s="83">
        <v>5.57</v>
      </c>
    </row>
    <row r="3554" spans="1:6" hidden="1" x14ac:dyDescent="0.25">
      <c r="A3554" t="s">
        <v>14</v>
      </c>
      <c r="B3554" s="83">
        <v>12412</v>
      </c>
      <c r="C3554" t="s">
        <v>3350</v>
      </c>
      <c r="D3554" s="83" t="s">
        <v>16</v>
      </c>
      <c r="E3554" s="83">
        <v>108.43</v>
      </c>
      <c r="F3554" s="83">
        <v>108.43</v>
      </c>
    </row>
    <row r="3555" spans="1:6" hidden="1" x14ac:dyDescent="0.25">
      <c r="A3555" t="s">
        <v>14</v>
      </c>
      <c r="B3555" s="83">
        <v>4907</v>
      </c>
      <c r="C3555" t="s">
        <v>3351</v>
      </c>
      <c r="D3555" s="83" t="s">
        <v>16</v>
      </c>
      <c r="E3555" s="83">
        <v>22.37</v>
      </c>
      <c r="F3555" s="83">
        <v>22.37</v>
      </c>
    </row>
    <row r="3556" spans="1:6" hidden="1" x14ac:dyDescent="0.25">
      <c r="A3556" t="s">
        <v>14</v>
      </c>
      <c r="B3556" s="83">
        <v>4902</v>
      </c>
      <c r="C3556" t="s">
        <v>3352</v>
      </c>
      <c r="D3556" s="83" t="s">
        <v>16</v>
      </c>
      <c r="E3556" s="83">
        <v>58.04</v>
      </c>
      <c r="F3556" s="83">
        <v>58.04</v>
      </c>
    </row>
    <row r="3557" spans="1:6" hidden="1" x14ac:dyDescent="0.25">
      <c r="A3557" t="s">
        <v>14</v>
      </c>
      <c r="B3557" s="83">
        <v>4741</v>
      </c>
      <c r="C3557" t="s">
        <v>3353</v>
      </c>
      <c r="D3557" s="83" t="s">
        <v>162</v>
      </c>
      <c r="E3557" s="83">
        <v>119.89</v>
      </c>
      <c r="F3557" s="83">
        <v>119.89</v>
      </c>
    </row>
    <row r="3558" spans="1:6" hidden="1" x14ac:dyDescent="0.25">
      <c r="A3558" t="s">
        <v>14</v>
      </c>
      <c r="B3558" s="83">
        <v>4752</v>
      </c>
      <c r="C3558" t="s">
        <v>3354</v>
      </c>
      <c r="D3558" s="83" t="s">
        <v>164</v>
      </c>
      <c r="E3558" s="83">
        <v>20</v>
      </c>
      <c r="F3558" s="83">
        <v>22.37</v>
      </c>
    </row>
    <row r="3559" spans="1:6" hidden="1" x14ac:dyDescent="0.25">
      <c r="A3559" t="s">
        <v>14</v>
      </c>
      <c r="B3559" s="83">
        <v>41091</v>
      </c>
      <c r="C3559" t="s">
        <v>3355</v>
      </c>
      <c r="D3559" s="83" t="s">
        <v>166</v>
      </c>
      <c r="E3559" s="83">
        <v>3530.35</v>
      </c>
      <c r="F3559" s="83">
        <v>3949.02</v>
      </c>
    </row>
    <row r="3560" spans="1:6" hidden="1" x14ac:dyDescent="0.25">
      <c r="A3560" t="s">
        <v>14</v>
      </c>
      <c r="B3560" s="83">
        <v>13954</v>
      </c>
      <c r="C3560" t="s">
        <v>3356</v>
      </c>
      <c r="D3560" s="83" t="s">
        <v>16</v>
      </c>
    </row>
    <row r="3561" spans="1:6" hidden="1" x14ac:dyDescent="0.25">
      <c r="A3561" t="s">
        <v>14</v>
      </c>
      <c r="B3561" s="83">
        <v>3411</v>
      </c>
      <c r="C3561" t="s">
        <v>3357</v>
      </c>
      <c r="D3561" s="83" t="s">
        <v>64</v>
      </c>
      <c r="E3561" s="83">
        <v>35.770000000000003</v>
      </c>
      <c r="F3561" s="83">
        <v>35.770000000000003</v>
      </c>
    </row>
    <row r="3562" spans="1:6" hidden="1" x14ac:dyDescent="0.25">
      <c r="A3562" t="s">
        <v>14</v>
      </c>
      <c r="B3562" s="83">
        <v>39995</v>
      </c>
      <c r="C3562" t="s">
        <v>3358</v>
      </c>
      <c r="D3562" s="83" t="s">
        <v>162</v>
      </c>
      <c r="E3562" s="83">
        <v>275.23</v>
      </c>
      <c r="F3562" s="83">
        <v>275.23</v>
      </c>
    </row>
    <row r="3563" spans="1:6" hidden="1" x14ac:dyDescent="0.25">
      <c r="A3563" t="s">
        <v>14</v>
      </c>
      <c r="B3563" s="83">
        <v>11615</v>
      </c>
      <c r="C3563" t="s">
        <v>3359</v>
      </c>
      <c r="D3563" s="83" t="s">
        <v>416</v>
      </c>
      <c r="E3563" s="83">
        <v>2.33</v>
      </c>
      <c r="F3563" s="83">
        <v>2.33</v>
      </c>
    </row>
    <row r="3564" spans="1:6" hidden="1" x14ac:dyDescent="0.25">
      <c r="A3564" t="s">
        <v>14</v>
      </c>
      <c r="B3564" s="83">
        <v>3408</v>
      </c>
      <c r="C3564" t="s">
        <v>3360</v>
      </c>
      <c r="D3564" s="83" t="s">
        <v>416</v>
      </c>
      <c r="E3564" s="83">
        <v>6.2</v>
      </c>
      <c r="F3564" s="83">
        <v>6.2</v>
      </c>
    </row>
    <row r="3565" spans="1:6" hidden="1" x14ac:dyDescent="0.25">
      <c r="A3565" t="s">
        <v>14</v>
      </c>
      <c r="B3565" s="83">
        <v>3409</v>
      </c>
      <c r="C3565" t="s">
        <v>3361</v>
      </c>
      <c r="D3565" s="83" t="s">
        <v>416</v>
      </c>
      <c r="E3565" s="83">
        <v>15.5</v>
      </c>
      <c r="F3565" s="83">
        <v>15.5</v>
      </c>
    </row>
    <row r="3566" spans="1:6" hidden="1" x14ac:dyDescent="0.25">
      <c r="A3566" t="s">
        <v>14</v>
      </c>
      <c r="B3566" s="83">
        <v>11427</v>
      </c>
      <c r="C3566" t="s">
        <v>3362</v>
      </c>
      <c r="D3566" s="83" t="s">
        <v>64</v>
      </c>
    </row>
    <row r="3567" spans="1:6" hidden="1" x14ac:dyDescent="0.25">
      <c r="A3567" t="s">
        <v>14</v>
      </c>
      <c r="B3567" s="83">
        <v>4491</v>
      </c>
      <c r="C3567" t="s">
        <v>3363</v>
      </c>
      <c r="D3567" s="83" t="s">
        <v>60</v>
      </c>
      <c r="E3567" s="83">
        <v>7.88</v>
      </c>
      <c r="F3567" s="83">
        <v>7.88</v>
      </c>
    </row>
    <row r="3568" spans="1:6" hidden="1" x14ac:dyDescent="0.25">
      <c r="A3568" t="s">
        <v>14</v>
      </c>
      <c r="B3568" s="83">
        <v>2745</v>
      </c>
      <c r="C3568" t="s">
        <v>3364</v>
      </c>
      <c r="D3568" s="83" t="s">
        <v>60</v>
      </c>
      <c r="E3568" s="83">
        <v>3.15</v>
      </c>
      <c r="F3568" s="83">
        <v>3.15</v>
      </c>
    </row>
    <row r="3569" spans="1:6" hidden="1" x14ac:dyDescent="0.25">
      <c r="A3569" t="s">
        <v>14</v>
      </c>
      <c r="B3569" s="83">
        <v>14439</v>
      </c>
      <c r="C3569" t="s">
        <v>3365</v>
      </c>
      <c r="D3569" s="83" t="s">
        <v>60</v>
      </c>
      <c r="E3569" s="83">
        <v>3.91</v>
      </c>
      <c r="F3569" s="83">
        <v>3.91</v>
      </c>
    </row>
    <row r="3570" spans="1:6" hidden="1" x14ac:dyDescent="0.25">
      <c r="A3570" t="s">
        <v>14</v>
      </c>
      <c r="B3570" s="83">
        <v>45238</v>
      </c>
      <c r="C3570" t="s">
        <v>28435</v>
      </c>
      <c r="D3570" s="83" t="s">
        <v>16</v>
      </c>
      <c r="E3570" s="83">
        <v>28.3</v>
      </c>
      <c r="F3570" s="83">
        <v>28.3</v>
      </c>
    </row>
    <row r="3571" spans="1:6" hidden="1" x14ac:dyDescent="0.25">
      <c r="A3571" t="s">
        <v>14</v>
      </c>
      <c r="B3571" s="83">
        <v>44496</v>
      </c>
      <c r="C3571" t="s">
        <v>28436</v>
      </c>
      <c r="D3571" s="83" t="s">
        <v>16</v>
      </c>
      <c r="E3571" s="83">
        <v>193.5</v>
      </c>
      <c r="F3571" s="83">
        <v>193.5</v>
      </c>
    </row>
    <row r="3572" spans="1:6" hidden="1" x14ac:dyDescent="0.25">
      <c r="A3572" t="s">
        <v>14</v>
      </c>
      <c r="B3572" s="83">
        <v>12362</v>
      </c>
      <c r="C3572" t="s">
        <v>3366</v>
      </c>
      <c r="D3572" s="83" t="s">
        <v>16</v>
      </c>
    </row>
    <row r="3573" spans="1:6" hidden="1" x14ac:dyDescent="0.25">
      <c r="A3573" t="s">
        <v>14</v>
      </c>
      <c r="B3573" s="83">
        <v>421</v>
      </c>
      <c r="C3573" t="s">
        <v>3367</v>
      </c>
      <c r="D3573" s="83" t="s">
        <v>16</v>
      </c>
    </row>
    <row r="3574" spans="1:6" hidden="1" x14ac:dyDescent="0.25">
      <c r="A3574" t="s">
        <v>14</v>
      </c>
      <c r="B3574" s="83">
        <v>14148</v>
      </c>
      <c r="C3574" t="s">
        <v>28437</v>
      </c>
      <c r="D3574" s="83" t="s">
        <v>16</v>
      </c>
      <c r="E3574" s="83">
        <v>2</v>
      </c>
      <c r="F3574" s="83">
        <v>2</v>
      </c>
    </row>
    <row r="3575" spans="1:6" hidden="1" x14ac:dyDescent="0.25">
      <c r="A3575" t="s">
        <v>14</v>
      </c>
      <c r="B3575" s="83">
        <v>4341</v>
      </c>
      <c r="C3575" t="s">
        <v>3368</v>
      </c>
      <c r="D3575" s="83" t="s">
        <v>16</v>
      </c>
      <c r="E3575" s="83">
        <v>1.3</v>
      </c>
      <c r="F3575" s="83">
        <v>1.3</v>
      </c>
    </row>
    <row r="3576" spans="1:6" hidden="1" x14ac:dyDescent="0.25">
      <c r="A3576" t="s">
        <v>14</v>
      </c>
      <c r="B3576" s="83">
        <v>4337</v>
      </c>
      <c r="C3576" t="s">
        <v>3369</v>
      </c>
      <c r="D3576" s="83" t="s">
        <v>16</v>
      </c>
      <c r="E3576" s="83">
        <v>3.28</v>
      </c>
      <c r="F3576" s="83">
        <v>3.28</v>
      </c>
    </row>
    <row r="3577" spans="1:6" hidden="1" x14ac:dyDescent="0.25">
      <c r="A3577" t="s">
        <v>14</v>
      </c>
      <c r="B3577" s="83">
        <v>11971</v>
      </c>
      <c r="C3577" t="s">
        <v>3370</v>
      </c>
      <c r="D3577" s="83" t="s">
        <v>16</v>
      </c>
      <c r="E3577" s="83">
        <v>5.43</v>
      </c>
      <c r="F3577" s="83">
        <v>5.43</v>
      </c>
    </row>
    <row r="3578" spans="1:6" hidden="1" x14ac:dyDescent="0.25">
      <c r="A3578" t="s">
        <v>14</v>
      </c>
      <c r="B3578" s="83">
        <v>4339</v>
      </c>
      <c r="C3578" t="s">
        <v>3371</v>
      </c>
      <c r="D3578" s="83" t="s">
        <v>16</v>
      </c>
      <c r="E3578" s="83">
        <v>0.7</v>
      </c>
      <c r="F3578" s="83">
        <v>0.7</v>
      </c>
    </row>
    <row r="3579" spans="1:6" hidden="1" x14ac:dyDescent="0.25">
      <c r="A3579" t="s">
        <v>14</v>
      </c>
      <c r="B3579" s="83">
        <v>39997</v>
      </c>
      <c r="C3579" t="s">
        <v>3372</v>
      </c>
      <c r="D3579" s="83" t="s">
        <v>16</v>
      </c>
      <c r="E3579" s="83">
        <v>0.39</v>
      </c>
      <c r="F3579" s="83">
        <v>0.39</v>
      </c>
    </row>
    <row r="3580" spans="1:6" hidden="1" x14ac:dyDescent="0.25">
      <c r="A3580" t="s">
        <v>14</v>
      </c>
      <c r="B3580" s="83">
        <v>4342</v>
      </c>
      <c r="C3580" t="s">
        <v>3373</v>
      </c>
      <c r="D3580" s="83" t="s">
        <v>16</v>
      </c>
      <c r="E3580" s="83">
        <v>0.28999999999999998</v>
      </c>
      <c r="F3580" s="83">
        <v>0.28999999999999998</v>
      </c>
    </row>
    <row r="3581" spans="1:6" hidden="1" x14ac:dyDescent="0.25">
      <c r="A3581" t="s">
        <v>14</v>
      </c>
      <c r="B3581" s="83">
        <v>4330</v>
      </c>
      <c r="C3581" t="s">
        <v>3374</v>
      </c>
      <c r="D3581" s="83" t="s">
        <v>16</v>
      </c>
      <c r="E3581" s="83">
        <v>0.19</v>
      </c>
      <c r="F3581" s="83">
        <v>0.19</v>
      </c>
    </row>
    <row r="3582" spans="1:6" hidden="1" x14ac:dyDescent="0.25">
      <c r="A3582" t="s">
        <v>14</v>
      </c>
      <c r="B3582" s="83">
        <v>4340</v>
      </c>
      <c r="C3582" t="s">
        <v>3375</v>
      </c>
      <c r="D3582" s="83" t="s">
        <v>16</v>
      </c>
      <c r="E3582" s="83">
        <v>1.52</v>
      </c>
      <c r="F3582" s="83">
        <v>1.52</v>
      </c>
    </row>
    <row r="3583" spans="1:6" hidden="1" x14ac:dyDescent="0.25">
      <c r="A3583" t="s">
        <v>14</v>
      </c>
      <c r="B3583" s="83">
        <v>5088</v>
      </c>
      <c r="C3583" t="s">
        <v>3376</v>
      </c>
      <c r="D3583" s="83" t="s">
        <v>16</v>
      </c>
      <c r="E3583" s="83">
        <v>7.5</v>
      </c>
      <c r="F3583" s="83">
        <v>7.5</v>
      </c>
    </row>
    <row r="3584" spans="1:6" hidden="1" x14ac:dyDescent="0.25">
      <c r="A3584" t="s">
        <v>14</v>
      </c>
      <c r="B3584" s="83">
        <v>11154</v>
      </c>
      <c r="C3584" t="s">
        <v>3377</v>
      </c>
      <c r="D3584" s="83" t="s">
        <v>16</v>
      </c>
      <c r="E3584" s="83">
        <v>1187.42</v>
      </c>
      <c r="F3584" s="83">
        <v>1187.42</v>
      </c>
    </row>
    <row r="3585" spans="1:6" hidden="1" x14ac:dyDescent="0.25">
      <c r="A3585" t="s">
        <v>14</v>
      </c>
      <c r="B3585" s="83">
        <v>4989</v>
      </c>
      <c r="C3585" t="s">
        <v>3378</v>
      </c>
      <c r="D3585" s="83" t="s">
        <v>16</v>
      </c>
      <c r="E3585" s="83">
        <v>326.49</v>
      </c>
      <c r="F3585" s="83">
        <v>326.49</v>
      </c>
    </row>
    <row r="3586" spans="1:6" hidden="1" x14ac:dyDescent="0.25">
      <c r="A3586" t="s">
        <v>14</v>
      </c>
      <c r="B3586" s="83">
        <v>4982</v>
      </c>
      <c r="C3586" t="s">
        <v>3379</v>
      </c>
      <c r="D3586" s="83" t="s">
        <v>16</v>
      </c>
      <c r="E3586" s="83">
        <v>306.23</v>
      </c>
      <c r="F3586" s="83">
        <v>306.23</v>
      </c>
    </row>
    <row r="3587" spans="1:6" hidden="1" x14ac:dyDescent="0.25">
      <c r="A3587" t="s">
        <v>14</v>
      </c>
      <c r="B3587" s="83">
        <v>4962</v>
      </c>
      <c r="C3587" t="s">
        <v>3380</v>
      </c>
      <c r="D3587" s="83" t="s">
        <v>16</v>
      </c>
      <c r="E3587" s="83">
        <v>241.5</v>
      </c>
      <c r="F3587" s="83">
        <v>241.5</v>
      </c>
    </row>
    <row r="3588" spans="1:6" hidden="1" x14ac:dyDescent="0.25">
      <c r="A3588" t="s">
        <v>14</v>
      </c>
      <c r="B3588" s="83">
        <v>4981</v>
      </c>
      <c r="C3588" t="s">
        <v>3381</v>
      </c>
      <c r="D3588" s="83" t="s">
        <v>16</v>
      </c>
      <c r="E3588" s="83">
        <v>215</v>
      </c>
      <c r="F3588" s="83">
        <v>215</v>
      </c>
    </row>
    <row r="3589" spans="1:6" hidden="1" x14ac:dyDescent="0.25">
      <c r="A3589" t="s">
        <v>14</v>
      </c>
      <c r="B3589" s="83">
        <v>4964</v>
      </c>
      <c r="C3589" t="s">
        <v>3382</v>
      </c>
      <c r="D3589" s="83" t="s">
        <v>16</v>
      </c>
      <c r="E3589" s="83">
        <v>272.75</v>
      </c>
      <c r="F3589" s="83">
        <v>272.75</v>
      </c>
    </row>
    <row r="3590" spans="1:6" hidden="1" x14ac:dyDescent="0.25">
      <c r="A3590" t="s">
        <v>14</v>
      </c>
      <c r="B3590" s="83">
        <v>4992</v>
      </c>
      <c r="C3590" t="s">
        <v>3383</v>
      </c>
      <c r="D3590" s="83" t="s">
        <v>16</v>
      </c>
      <c r="E3590" s="83">
        <v>266.43</v>
      </c>
      <c r="F3590" s="83">
        <v>266.43</v>
      </c>
    </row>
    <row r="3591" spans="1:6" hidden="1" x14ac:dyDescent="0.25">
      <c r="A3591" t="s">
        <v>14</v>
      </c>
      <c r="B3591" s="83">
        <v>4987</v>
      </c>
      <c r="C3591" t="s">
        <v>3384</v>
      </c>
      <c r="D3591" s="83" t="s">
        <v>16</v>
      </c>
      <c r="E3591" s="83">
        <v>304.82</v>
      </c>
      <c r="F3591" s="83">
        <v>304.82</v>
      </c>
    </row>
    <row r="3592" spans="1:6" hidden="1" x14ac:dyDescent="0.25">
      <c r="A3592" t="s">
        <v>14</v>
      </c>
      <c r="B3592" s="83">
        <v>4930</v>
      </c>
      <c r="C3592" t="s">
        <v>3385</v>
      </c>
      <c r="D3592" s="83" t="s">
        <v>416</v>
      </c>
      <c r="E3592" s="83">
        <v>502.95</v>
      </c>
      <c r="F3592" s="83">
        <v>502.95</v>
      </c>
    </row>
    <row r="3593" spans="1:6" hidden="1" x14ac:dyDescent="0.25">
      <c r="A3593" t="s">
        <v>14</v>
      </c>
      <c r="B3593" s="83">
        <v>4998</v>
      </c>
      <c r="C3593" t="s">
        <v>3386</v>
      </c>
      <c r="D3593" s="83" t="s">
        <v>416</v>
      </c>
      <c r="E3593" s="83">
        <v>1014.64</v>
      </c>
      <c r="F3593" s="83">
        <v>1014.64</v>
      </c>
    </row>
    <row r="3594" spans="1:6" hidden="1" x14ac:dyDescent="0.25">
      <c r="A3594" t="s">
        <v>14</v>
      </c>
      <c r="B3594" s="83">
        <v>39021</v>
      </c>
      <c r="C3594" t="s">
        <v>3387</v>
      </c>
      <c r="D3594" s="83" t="s">
        <v>16</v>
      </c>
      <c r="E3594" s="83">
        <v>534.76</v>
      </c>
      <c r="F3594" s="83">
        <v>534.76</v>
      </c>
    </row>
    <row r="3595" spans="1:6" hidden="1" x14ac:dyDescent="0.25">
      <c r="A3595" t="s">
        <v>14</v>
      </c>
      <c r="B3595" s="83">
        <v>39022</v>
      </c>
      <c r="C3595" t="s">
        <v>3388</v>
      </c>
      <c r="D3595" s="83" t="s">
        <v>16</v>
      </c>
      <c r="E3595" s="83">
        <v>479</v>
      </c>
      <c r="F3595" s="83">
        <v>479</v>
      </c>
    </row>
    <row r="3596" spans="1:6" hidden="1" x14ac:dyDescent="0.25">
      <c r="A3596" t="s">
        <v>14</v>
      </c>
      <c r="B3596" s="83">
        <v>39024</v>
      </c>
      <c r="C3596" t="s">
        <v>3389</v>
      </c>
      <c r="D3596" s="83" t="s">
        <v>16</v>
      </c>
    </row>
    <row r="3597" spans="1:6" hidden="1" x14ac:dyDescent="0.25">
      <c r="A3597" t="s">
        <v>14</v>
      </c>
      <c r="B3597" s="83">
        <v>4914</v>
      </c>
      <c r="C3597" t="s">
        <v>3390</v>
      </c>
      <c r="D3597" s="83" t="s">
        <v>416</v>
      </c>
    </row>
    <row r="3598" spans="1:6" hidden="1" x14ac:dyDescent="0.25">
      <c r="A3598" t="s">
        <v>14</v>
      </c>
      <c r="B3598" s="83">
        <v>4917</v>
      </c>
      <c r="C3598" t="s">
        <v>3391</v>
      </c>
      <c r="D3598" s="83" t="s">
        <v>416</v>
      </c>
    </row>
    <row r="3599" spans="1:6" hidden="1" x14ac:dyDescent="0.25">
      <c r="A3599" t="s">
        <v>14</v>
      </c>
      <c r="B3599" s="83">
        <v>39025</v>
      </c>
      <c r="C3599" t="s">
        <v>3392</v>
      </c>
      <c r="D3599" s="83" t="s">
        <v>16</v>
      </c>
    </row>
    <row r="3600" spans="1:6" hidden="1" x14ac:dyDescent="0.25">
      <c r="A3600" t="s">
        <v>14</v>
      </c>
      <c r="B3600" s="83">
        <v>4922</v>
      </c>
      <c r="C3600" t="s">
        <v>3393</v>
      </c>
      <c r="D3600" s="83" t="s">
        <v>416</v>
      </c>
    </row>
    <row r="3601" spans="1:6" hidden="1" x14ac:dyDescent="0.25">
      <c r="A3601" t="s">
        <v>14</v>
      </c>
      <c r="B3601" s="83">
        <v>4911</v>
      </c>
      <c r="C3601" t="s">
        <v>3394</v>
      </c>
      <c r="D3601" s="83" t="s">
        <v>416</v>
      </c>
      <c r="E3601" s="83">
        <v>323.95999999999998</v>
      </c>
      <c r="F3601" s="83">
        <v>323.95999999999998</v>
      </c>
    </row>
    <row r="3602" spans="1:6" hidden="1" x14ac:dyDescent="0.25">
      <c r="A3602" t="s">
        <v>14</v>
      </c>
      <c r="B3602" s="83">
        <v>37518</v>
      </c>
      <c r="C3602" t="s">
        <v>3395</v>
      </c>
      <c r="D3602" s="83" t="s">
        <v>416</v>
      </c>
      <c r="E3602" s="83">
        <v>526.42999999999995</v>
      </c>
      <c r="F3602" s="83">
        <v>526.42999999999995</v>
      </c>
    </row>
    <row r="3603" spans="1:6" hidden="1" x14ac:dyDescent="0.25">
      <c r="A3603" t="s">
        <v>14</v>
      </c>
      <c r="B3603" s="83">
        <v>4910</v>
      </c>
      <c r="C3603" t="s">
        <v>3396</v>
      </c>
      <c r="D3603" s="83" t="s">
        <v>416</v>
      </c>
      <c r="E3603" s="83">
        <v>443.79</v>
      </c>
      <c r="F3603" s="83">
        <v>443.79</v>
      </c>
    </row>
    <row r="3604" spans="1:6" hidden="1" x14ac:dyDescent="0.25">
      <c r="A3604" t="s">
        <v>14</v>
      </c>
      <c r="B3604" s="83">
        <v>4943</v>
      </c>
      <c r="C3604" t="s">
        <v>3397</v>
      </c>
      <c r="D3604" s="83" t="s">
        <v>416</v>
      </c>
      <c r="E3604" s="83">
        <v>661.14</v>
      </c>
      <c r="F3604" s="83">
        <v>661.14</v>
      </c>
    </row>
    <row r="3605" spans="1:6" hidden="1" x14ac:dyDescent="0.25">
      <c r="A3605" t="s">
        <v>14</v>
      </c>
      <c r="B3605" s="83">
        <v>5002</v>
      </c>
      <c r="C3605" t="s">
        <v>3398</v>
      </c>
      <c r="D3605" s="83" t="s">
        <v>416</v>
      </c>
      <c r="E3605" s="83">
        <v>739.65</v>
      </c>
      <c r="F3605" s="83">
        <v>739.65</v>
      </c>
    </row>
    <row r="3606" spans="1:6" hidden="1" x14ac:dyDescent="0.25">
      <c r="A3606" t="s">
        <v>14</v>
      </c>
      <c r="B3606" s="83">
        <v>4977</v>
      </c>
      <c r="C3606" t="s">
        <v>3399</v>
      </c>
      <c r="D3606" s="83" t="s">
        <v>416</v>
      </c>
      <c r="E3606" s="83">
        <v>499.29</v>
      </c>
      <c r="F3606" s="83">
        <v>499.29</v>
      </c>
    </row>
    <row r="3607" spans="1:6" hidden="1" x14ac:dyDescent="0.25">
      <c r="A3607" t="s">
        <v>14</v>
      </c>
      <c r="B3607" s="83">
        <v>11364</v>
      </c>
      <c r="C3607" t="s">
        <v>3400</v>
      </c>
      <c r="D3607" s="83" t="s">
        <v>16</v>
      </c>
      <c r="E3607" s="83">
        <v>184.7</v>
      </c>
      <c r="F3607" s="83">
        <v>184.7</v>
      </c>
    </row>
    <row r="3608" spans="1:6" hidden="1" x14ac:dyDescent="0.25">
      <c r="A3608" t="s">
        <v>14</v>
      </c>
      <c r="B3608" s="83">
        <v>11365</v>
      </c>
      <c r="C3608" t="s">
        <v>3401</v>
      </c>
      <c r="D3608" s="83" t="s">
        <v>16</v>
      </c>
      <c r="E3608" s="83">
        <v>191.68</v>
      </c>
      <c r="F3608" s="83">
        <v>191.68</v>
      </c>
    </row>
    <row r="3609" spans="1:6" hidden="1" x14ac:dyDescent="0.25">
      <c r="A3609" t="s">
        <v>14</v>
      </c>
      <c r="B3609" s="83">
        <v>11366</v>
      </c>
      <c r="C3609" t="s">
        <v>3402</v>
      </c>
      <c r="D3609" s="83" t="s">
        <v>16</v>
      </c>
      <c r="E3609" s="83">
        <v>203.75</v>
      </c>
      <c r="F3609" s="83">
        <v>203.75</v>
      </c>
    </row>
    <row r="3610" spans="1:6" hidden="1" x14ac:dyDescent="0.25">
      <c r="A3610" t="s">
        <v>14</v>
      </c>
      <c r="B3610" s="83">
        <v>43777</v>
      </c>
      <c r="C3610" t="s">
        <v>3403</v>
      </c>
      <c r="D3610" s="83" t="s">
        <v>16</v>
      </c>
      <c r="E3610" s="83">
        <v>239.34</v>
      </c>
      <c r="F3610" s="83">
        <v>239.34</v>
      </c>
    </row>
    <row r="3611" spans="1:6" hidden="1" x14ac:dyDescent="0.25">
      <c r="A3611" t="s">
        <v>14</v>
      </c>
      <c r="B3611" s="83">
        <v>20322</v>
      </c>
      <c r="C3611" t="s">
        <v>3404</v>
      </c>
      <c r="D3611" s="83" t="s">
        <v>16</v>
      </c>
      <c r="E3611" s="83">
        <v>222.18</v>
      </c>
      <c r="F3611" s="83">
        <v>222.18</v>
      </c>
    </row>
    <row r="3612" spans="1:6" hidden="1" x14ac:dyDescent="0.25">
      <c r="A3612" t="s">
        <v>14</v>
      </c>
      <c r="B3612" s="83">
        <v>10553</v>
      </c>
      <c r="C3612" t="s">
        <v>3405</v>
      </c>
      <c r="D3612" s="83" t="s">
        <v>16</v>
      </c>
      <c r="E3612" s="83">
        <v>201.74</v>
      </c>
      <c r="F3612" s="83">
        <v>201.74</v>
      </c>
    </row>
    <row r="3613" spans="1:6" hidden="1" x14ac:dyDescent="0.25">
      <c r="A3613" t="s">
        <v>14</v>
      </c>
      <c r="B3613" s="83">
        <v>5020</v>
      </c>
      <c r="C3613" t="s">
        <v>3406</v>
      </c>
      <c r="D3613" s="83" t="s">
        <v>16</v>
      </c>
      <c r="E3613" s="83">
        <v>212.69</v>
      </c>
      <c r="F3613" s="83">
        <v>212.69</v>
      </c>
    </row>
    <row r="3614" spans="1:6" hidden="1" x14ac:dyDescent="0.25">
      <c r="A3614" t="s">
        <v>14</v>
      </c>
      <c r="B3614" s="83">
        <v>10554</v>
      </c>
      <c r="C3614" t="s">
        <v>3407</v>
      </c>
      <c r="D3614" s="83" t="s">
        <v>16</v>
      </c>
      <c r="E3614" s="83">
        <v>203.52</v>
      </c>
      <c r="F3614" s="83">
        <v>203.52</v>
      </c>
    </row>
    <row r="3615" spans="1:6" hidden="1" x14ac:dyDescent="0.25">
      <c r="A3615" t="s">
        <v>14</v>
      </c>
      <c r="B3615" s="83">
        <v>10555</v>
      </c>
      <c r="C3615" t="s">
        <v>3408</v>
      </c>
      <c r="D3615" s="83" t="s">
        <v>16</v>
      </c>
      <c r="E3615" s="83">
        <v>221.95</v>
      </c>
      <c r="F3615" s="83">
        <v>221.95</v>
      </c>
    </row>
    <row r="3616" spans="1:6" hidden="1" x14ac:dyDescent="0.25">
      <c r="A3616" t="s">
        <v>14</v>
      </c>
      <c r="B3616" s="83">
        <v>10556</v>
      </c>
      <c r="C3616" t="s">
        <v>3409</v>
      </c>
      <c r="D3616" s="83" t="s">
        <v>16</v>
      </c>
      <c r="E3616" s="83">
        <v>295.11</v>
      </c>
      <c r="F3616" s="83">
        <v>295.11</v>
      </c>
    </row>
    <row r="3617" spans="1:6" hidden="1" x14ac:dyDescent="0.25">
      <c r="A3617" t="s">
        <v>14</v>
      </c>
      <c r="B3617" s="83">
        <v>39502</v>
      </c>
      <c r="C3617" t="s">
        <v>3410</v>
      </c>
      <c r="D3617" s="83" t="s">
        <v>16</v>
      </c>
      <c r="E3617" s="83">
        <v>414.4</v>
      </c>
      <c r="F3617" s="83">
        <v>414.4</v>
      </c>
    </row>
    <row r="3618" spans="1:6" hidden="1" x14ac:dyDescent="0.25">
      <c r="A3618" t="s">
        <v>14</v>
      </c>
      <c r="B3618" s="83">
        <v>39504</v>
      </c>
      <c r="C3618" t="s">
        <v>3411</v>
      </c>
      <c r="D3618" s="83" t="s">
        <v>16</v>
      </c>
      <c r="E3618" s="83">
        <v>458.25</v>
      </c>
      <c r="F3618" s="83">
        <v>458.25</v>
      </c>
    </row>
    <row r="3619" spans="1:6" hidden="1" x14ac:dyDescent="0.25">
      <c r="A3619" t="s">
        <v>14</v>
      </c>
      <c r="B3619" s="83">
        <v>39503</v>
      </c>
      <c r="C3619" t="s">
        <v>3412</v>
      </c>
      <c r="D3619" s="83" t="s">
        <v>16</v>
      </c>
      <c r="E3619" s="83">
        <v>482.29</v>
      </c>
      <c r="F3619" s="83">
        <v>482.29</v>
      </c>
    </row>
    <row r="3620" spans="1:6" hidden="1" x14ac:dyDescent="0.25">
      <c r="A3620" t="s">
        <v>14</v>
      </c>
      <c r="B3620" s="83">
        <v>39505</v>
      </c>
      <c r="C3620" t="s">
        <v>3413</v>
      </c>
      <c r="D3620" s="83" t="s">
        <v>16</v>
      </c>
      <c r="E3620" s="83">
        <v>519.73</v>
      </c>
      <c r="F3620" s="83">
        <v>519.73</v>
      </c>
    </row>
    <row r="3621" spans="1:6" hidden="1" x14ac:dyDescent="0.25">
      <c r="A3621" t="s">
        <v>14</v>
      </c>
      <c r="B3621" s="83">
        <v>5028</v>
      </c>
      <c r="C3621" t="s">
        <v>3414</v>
      </c>
      <c r="D3621" s="83" t="s">
        <v>416</v>
      </c>
      <c r="E3621" s="83">
        <v>1221.69</v>
      </c>
      <c r="F3621" s="83">
        <v>1221.69</v>
      </c>
    </row>
    <row r="3622" spans="1:6" hidden="1" x14ac:dyDescent="0.25">
      <c r="A3622" t="s">
        <v>14</v>
      </c>
      <c r="B3622" s="83">
        <v>4969</v>
      </c>
      <c r="C3622" t="s">
        <v>3415</v>
      </c>
      <c r="D3622" s="83" t="s">
        <v>416</v>
      </c>
      <c r="E3622" s="83">
        <v>706.15</v>
      </c>
      <c r="F3622" s="83">
        <v>706.15</v>
      </c>
    </row>
    <row r="3623" spans="1:6" hidden="1" x14ac:dyDescent="0.25">
      <c r="A3623" t="s">
        <v>14</v>
      </c>
      <c r="B3623" s="83">
        <v>44471</v>
      </c>
      <c r="C3623" t="s">
        <v>28438</v>
      </c>
      <c r="D3623" s="83" t="s">
        <v>16</v>
      </c>
    </row>
    <row r="3624" spans="1:6" hidden="1" x14ac:dyDescent="0.25">
      <c r="A3624" t="s">
        <v>14</v>
      </c>
      <c r="B3624" s="83">
        <v>4944</v>
      </c>
      <c r="C3624" t="s">
        <v>28439</v>
      </c>
      <c r="D3624" s="83" t="s">
        <v>416</v>
      </c>
      <c r="E3624" s="83">
        <v>988.4</v>
      </c>
      <c r="F3624" s="83">
        <v>988.4</v>
      </c>
    </row>
    <row r="3625" spans="1:6" hidden="1" x14ac:dyDescent="0.25">
      <c r="A3625" t="s">
        <v>14</v>
      </c>
      <c r="B3625" s="83">
        <v>21102</v>
      </c>
      <c r="C3625" t="s">
        <v>3416</v>
      </c>
      <c r="D3625" s="83" t="s">
        <v>16</v>
      </c>
      <c r="E3625" s="83">
        <v>36.61</v>
      </c>
      <c r="F3625" s="83">
        <v>36.61</v>
      </c>
    </row>
    <row r="3626" spans="1:6" hidden="1" x14ac:dyDescent="0.25">
      <c r="A3626" t="s">
        <v>14</v>
      </c>
      <c r="B3626" s="83">
        <v>21101</v>
      </c>
      <c r="C3626" t="s">
        <v>3417</v>
      </c>
      <c r="D3626" s="83" t="s">
        <v>16</v>
      </c>
      <c r="E3626" s="83">
        <v>23.51</v>
      </c>
      <c r="F3626" s="83">
        <v>23.51</v>
      </c>
    </row>
    <row r="3627" spans="1:6" hidden="1" x14ac:dyDescent="0.25">
      <c r="A3627" t="s">
        <v>14</v>
      </c>
      <c r="B3627" s="83">
        <v>34713</v>
      </c>
      <c r="C3627" t="s">
        <v>3418</v>
      </c>
      <c r="D3627" s="83" t="s">
        <v>416</v>
      </c>
      <c r="E3627" s="83">
        <v>223.15</v>
      </c>
      <c r="F3627" s="83">
        <v>223.15</v>
      </c>
    </row>
    <row r="3628" spans="1:6" hidden="1" x14ac:dyDescent="0.25">
      <c r="A3628" t="s">
        <v>14</v>
      </c>
      <c r="B3628" s="83">
        <v>37563</v>
      </c>
      <c r="C3628" t="s">
        <v>3419</v>
      </c>
      <c r="D3628" s="83" t="s">
        <v>416</v>
      </c>
      <c r="E3628" s="83">
        <v>553.41999999999996</v>
      </c>
      <c r="F3628" s="83">
        <v>553.41999999999996</v>
      </c>
    </row>
    <row r="3629" spans="1:6" hidden="1" x14ac:dyDescent="0.25">
      <c r="A3629" t="s">
        <v>14</v>
      </c>
      <c r="B3629" s="83">
        <v>4948</v>
      </c>
      <c r="C3629" t="s">
        <v>3420</v>
      </c>
      <c r="D3629" s="83" t="s">
        <v>416</v>
      </c>
      <c r="E3629" s="83">
        <v>481.49</v>
      </c>
      <c r="F3629" s="83">
        <v>481.49</v>
      </c>
    </row>
    <row r="3630" spans="1:6" hidden="1" x14ac:dyDescent="0.25">
      <c r="A3630" t="s">
        <v>14</v>
      </c>
      <c r="B3630" s="83">
        <v>37561</v>
      </c>
      <c r="C3630" t="s">
        <v>3421</v>
      </c>
      <c r="D3630" s="83" t="s">
        <v>416</v>
      </c>
      <c r="E3630" s="83">
        <v>449.06</v>
      </c>
      <c r="F3630" s="83">
        <v>449.06</v>
      </c>
    </row>
    <row r="3631" spans="1:6" hidden="1" x14ac:dyDescent="0.25">
      <c r="A3631" t="s">
        <v>14</v>
      </c>
      <c r="B3631" s="83">
        <v>37562</v>
      </c>
      <c r="C3631" t="s">
        <v>3422</v>
      </c>
      <c r="D3631" s="83" t="s">
        <v>416</v>
      </c>
      <c r="E3631" s="83">
        <v>588.77</v>
      </c>
      <c r="F3631" s="83">
        <v>588.77</v>
      </c>
    </row>
    <row r="3632" spans="1:6" hidden="1" x14ac:dyDescent="0.25">
      <c r="A3632" t="s">
        <v>14</v>
      </c>
      <c r="B3632" s="83">
        <v>14164</v>
      </c>
      <c r="C3632" t="s">
        <v>3423</v>
      </c>
      <c r="D3632" s="83" t="s">
        <v>16</v>
      </c>
    </row>
    <row r="3633" spans="1:6" hidden="1" x14ac:dyDescent="0.25">
      <c r="A3633" t="s">
        <v>14</v>
      </c>
      <c r="B3633" s="83">
        <v>14163</v>
      </c>
      <c r="C3633" t="s">
        <v>3424</v>
      </c>
      <c r="D3633" s="83" t="s">
        <v>16</v>
      </c>
    </row>
    <row r="3634" spans="1:6" hidden="1" x14ac:dyDescent="0.25">
      <c r="A3634" t="s">
        <v>14</v>
      </c>
      <c r="B3634" s="83">
        <v>5051</v>
      </c>
      <c r="C3634" t="s">
        <v>3425</v>
      </c>
      <c r="D3634" s="83" t="s">
        <v>16</v>
      </c>
    </row>
    <row r="3635" spans="1:6" hidden="1" x14ac:dyDescent="0.25">
      <c r="A3635" t="s">
        <v>14</v>
      </c>
      <c r="B3635" s="83">
        <v>5052</v>
      </c>
      <c r="C3635" t="s">
        <v>3426</v>
      </c>
      <c r="D3635" s="83" t="s">
        <v>16</v>
      </c>
    </row>
    <row r="3636" spans="1:6" hidden="1" x14ac:dyDescent="0.25">
      <c r="A3636" t="s">
        <v>14</v>
      </c>
      <c r="B3636" s="83">
        <v>14162</v>
      </c>
      <c r="C3636" t="s">
        <v>3427</v>
      </c>
      <c r="D3636" s="83" t="s">
        <v>16</v>
      </c>
    </row>
    <row r="3637" spans="1:6" hidden="1" x14ac:dyDescent="0.25">
      <c r="A3637" t="s">
        <v>14</v>
      </c>
      <c r="B3637" s="83">
        <v>14166</v>
      </c>
      <c r="C3637" t="s">
        <v>28440</v>
      </c>
      <c r="D3637" s="83" t="s">
        <v>16</v>
      </c>
    </row>
    <row r="3638" spans="1:6" hidden="1" x14ac:dyDescent="0.25">
      <c r="A3638" t="s">
        <v>14</v>
      </c>
      <c r="B3638" s="83">
        <v>14165</v>
      </c>
      <c r="C3638" t="s">
        <v>3428</v>
      </c>
      <c r="D3638" s="83" t="s">
        <v>16</v>
      </c>
    </row>
    <row r="3639" spans="1:6" hidden="1" x14ac:dyDescent="0.25">
      <c r="A3639" t="s">
        <v>14</v>
      </c>
      <c r="B3639" s="83">
        <v>5050</v>
      </c>
      <c r="C3639" t="s">
        <v>3429</v>
      </c>
      <c r="D3639" s="83" t="s">
        <v>16</v>
      </c>
    </row>
    <row r="3640" spans="1:6" hidden="1" x14ac:dyDescent="0.25">
      <c r="A3640" t="s">
        <v>14</v>
      </c>
      <c r="B3640" s="83">
        <v>12366</v>
      </c>
      <c r="C3640" t="s">
        <v>3430</v>
      </c>
      <c r="D3640" s="83" t="s">
        <v>16</v>
      </c>
      <c r="E3640" s="83">
        <v>1589.61</v>
      </c>
      <c r="F3640" s="83">
        <v>1589.61</v>
      </c>
    </row>
    <row r="3641" spans="1:6" hidden="1" x14ac:dyDescent="0.25">
      <c r="A3641" t="s">
        <v>14</v>
      </c>
      <c r="B3641" s="83">
        <v>5045</v>
      </c>
      <c r="C3641" t="s">
        <v>3431</v>
      </c>
      <c r="D3641" s="83" t="s">
        <v>16</v>
      </c>
      <c r="E3641" s="83">
        <v>2195.96</v>
      </c>
      <c r="F3641" s="83">
        <v>2195.96</v>
      </c>
    </row>
    <row r="3642" spans="1:6" hidden="1" x14ac:dyDescent="0.25">
      <c r="A3642" t="s">
        <v>14</v>
      </c>
      <c r="B3642" s="83">
        <v>5035</v>
      </c>
      <c r="C3642" t="s">
        <v>3432</v>
      </c>
      <c r="D3642" s="83" t="s">
        <v>16</v>
      </c>
      <c r="E3642" s="83">
        <v>2524.83</v>
      </c>
      <c r="F3642" s="83">
        <v>2524.83</v>
      </c>
    </row>
    <row r="3643" spans="1:6" hidden="1" x14ac:dyDescent="0.25">
      <c r="A3643" t="s">
        <v>14</v>
      </c>
      <c r="B3643" s="83">
        <v>41180</v>
      </c>
      <c r="C3643" t="s">
        <v>3433</v>
      </c>
      <c r="D3643" s="83" t="s">
        <v>16</v>
      </c>
      <c r="E3643" s="83">
        <v>5675.77</v>
      </c>
      <c r="F3643" s="83">
        <v>5675.77</v>
      </c>
    </row>
    <row r="3644" spans="1:6" hidden="1" x14ac:dyDescent="0.25">
      <c r="A3644" t="s">
        <v>14</v>
      </c>
      <c r="B3644" s="83">
        <v>41181</v>
      </c>
      <c r="C3644" t="s">
        <v>3434</v>
      </c>
      <c r="D3644" s="83" t="s">
        <v>16</v>
      </c>
      <c r="E3644" s="83">
        <v>7514.54</v>
      </c>
      <c r="F3644" s="83">
        <v>7514.54</v>
      </c>
    </row>
    <row r="3645" spans="1:6" hidden="1" x14ac:dyDescent="0.25">
      <c r="A3645" t="s">
        <v>14</v>
      </c>
      <c r="B3645" s="83">
        <v>41182</v>
      </c>
      <c r="C3645" t="s">
        <v>3435</v>
      </c>
      <c r="D3645" s="83" t="s">
        <v>16</v>
      </c>
      <c r="E3645" s="83">
        <v>10780.23</v>
      </c>
      <c r="F3645" s="83">
        <v>10780.23</v>
      </c>
    </row>
    <row r="3646" spans="1:6" hidden="1" x14ac:dyDescent="0.25">
      <c r="A3646" t="s">
        <v>14</v>
      </c>
      <c r="B3646" s="83">
        <v>41183</v>
      </c>
      <c r="C3646" t="s">
        <v>3436</v>
      </c>
      <c r="D3646" s="83" t="s">
        <v>16</v>
      </c>
      <c r="E3646" s="83">
        <v>13459.33</v>
      </c>
      <c r="F3646" s="83">
        <v>13459.33</v>
      </c>
    </row>
    <row r="3647" spans="1:6" hidden="1" x14ac:dyDescent="0.25">
      <c r="A3647" t="s">
        <v>14</v>
      </c>
      <c r="B3647" s="83">
        <v>41184</v>
      </c>
      <c r="C3647" t="s">
        <v>3437</v>
      </c>
      <c r="D3647" s="83" t="s">
        <v>16</v>
      </c>
      <c r="E3647" s="83">
        <v>20492.66</v>
      </c>
      <c r="F3647" s="83">
        <v>20492.66</v>
      </c>
    </row>
    <row r="3648" spans="1:6" hidden="1" x14ac:dyDescent="0.25">
      <c r="A3648" t="s">
        <v>14</v>
      </c>
      <c r="B3648" s="83">
        <v>41185</v>
      </c>
      <c r="C3648" t="s">
        <v>3438</v>
      </c>
      <c r="D3648" s="83" t="s">
        <v>16</v>
      </c>
      <c r="E3648" s="83">
        <v>7599.6</v>
      </c>
      <c r="F3648" s="83">
        <v>7599.6</v>
      </c>
    </row>
    <row r="3649" spans="1:6" hidden="1" x14ac:dyDescent="0.25">
      <c r="A3649" t="s">
        <v>14</v>
      </c>
      <c r="B3649" s="83">
        <v>41186</v>
      </c>
      <c r="C3649" t="s">
        <v>3439</v>
      </c>
      <c r="D3649" s="83" t="s">
        <v>16</v>
      </c>
      <c r="E3649" s="83">
        <v>10649.96</v>
      </c>
      <c r="F3649" s="83">
        <v>10649.96</v>
      </c>
    </row>
    <row r="3650" spans="1:6" hidden="1" x14ac:dyDescent="0.25">
      <c r="A3650" t="s">
        <v>14</v>
      </c>
      <c r="B3650" s="83">
        <v>41187</v>
      </c>
      <c r="C3650" t="s">
        <v>3440</v>
      </c>
      <c r="D3650" s="83" t="s">
        <v>16</v>
      </c>
      <c r="E3650" s="83">
        <v>14282.48</v>
      </c>
      <c r="F3650" s="83">
        <v>14282.48</v>
      </c>
    </row>
    <row r="3651" spans="1:6" hidden="1" x14ac:dyDescent="0.25">
      <c r="A3651" t="s">
        <v>14</v>
      </c>
      <c r="B3651" s="83">
        <v>41188</v>
      </c>
      <c r="C3651" t="s">
        <v>3441</v>
      </c>
      <c r="D3651" s="83" t="s">
        <v>16</v>
      </c>
      <c r="E3651" s="83">
        <v>18264.11</v>
      </c>
      <c r="F3651" s="83">
        <v>18264.11</v>
      </c>
    </row>
    <row r="3652" spans="1:6" hidden="1" x14ac:dyDescent="0.25">
      <c r="A3652" t="s">
        <v>14</v>
      </c>
      <c r="B3652" s="83">
        <v>5036</v>
      </c>
      <c r="C3652" t="s">
        <v>3442</v>
      </c>
      <c r="D3652" s="83" t="s">
        <v>16</v>
      </c>
      <c r="E3652" s="83">
        <v>3873.54</v>
      </c>
      <c r="F3652" s="83">
        <v>3873.54</v>
      </c>
    </row>
    <row r="3653" spans="1:6" hidden="1" x14ac:dyDescent="0.25">
      <c r="A3653" t="s">
        <v>14</v>
      </c>
      <c r="B3653" s="83">
        <v>41189</v>
      </c>
      <c r="C3653" t="s">
        <v>3443</v>
      </c>
      <c r="D3653" s="83" t="s">
        <v>16</v>
      </c>
      <c r="E3653" s="83">
        <v>23480.42</v>
      </c>
      <c r="F3653" s="83">
        <v>23480.42</v>
      </c>
    </row>
    <row r="3654" spans="1:6" hidden="1" x14ac:dyDescent="0.25">
      <c r="A3654" t="s">
        <v>14</v>
      </c>
      <c r="B3654" s="83">
        <v>41190</v>
      </c>
      <c r="C3654" t="s">
        <v>3444</v>
      </c>
      <c r="D3654" s="83" t="s">
        <v>16</v>
      </c>
      <c r="E3654" s="83">
        <v>8165.67</v>
      </c>
      <c r="F3654" s="83">
        <v>8165.67</v>
      </c>
    </row>
    <row r="3655" spans="1:6" hidden="1" x14ac:dyDescent="0.25">
      <c r="A3655" t="s">
        <v>14</v>
      </c>
      <c r="B3655" s="83">
        <v>41191</v>
      </c>
      <c r="C3655" t="s">
        <v>3445</v>
      </c>
      <c r="D3655" s="83" t="s">
        <v>16</v>
      </c>
      <c r="E3655" s="83">
        <v>12521.74</v>
      </c>
      <c r="F3655" s="83">
        <v>12521.74</v>
      </c>
    </row>
    <row r="3656" spans="1:6" hidden="1" x14ac:dyDescent="0.25">
      <c r="A3656" t="s">
        <v>14</v>
      </c>
      <c r="B3656" s="83">
        <v>41192</v>
      </c>
      <c r="C3656" t="s">
        <v>3446</v>
      </c>
      <c r="D3656" s="83" t="s">
        <v>16</v>
      </c>
      <c r="E3656" s="83">
        <v>13053.82</v>
      </c>
      <c r="F3656" s="83">
        <v>13053.82</v>
      </c>
    </row>
    <row r="3657" spans="1:6" hidden="1" x14ac:dyDescent="0.25">
      <c r="A3657" t="s">
        <v>14</v>
      </c>
      <c r="B3657" s="83">
        <v>41193</v>
      </c>
      <c r="C3657" t="s">
        <v>3447</v>
      </c>
      <c r="D3657" s="83" t="s">
        <v>16</v>
      </c>
      <c r="E3657" s="83">
        <v>21329.52</v>
      </c>
      <c r="F3657" s="83">
        <v>21329.52</v>
      </c>
    </row>
    <row r="3658" spans="1:6" hidden="1" x14ac:dyDescent="0.25">
      <c r="A3658" t="s">
        <v>14</v>
      </c>
      <c r="B3658" s="83">
        <v>41194</v>
      </c>
      <c r="C3658" t="s">
        <v>3448</v>
      </c>
      <c r="D3658" s="83" t="s">
        <v>16</v>
      </c>
      <c r="E3658" s="83">
        <v>25450.95</v>
      </c>
      <c r="F3658" s="83">
        <v>25450.95</v>
      </c>
    </row>
    <row r="3659" spans="1:6" hidden="1" x14ac:dyDescent="0.25">
      <c r="A3659" t="s">
        <v>14</v>
      </c>
      <c r="B3659" s="83">
        <v>5044</v>
      </c>
      <c r="C3659" t="s">
        <v>3449</v>
      </c>
      <c r="D3659" s="83" t="s">
        <v>16</v>
      </c>
      <c r="E3659" s="83">
        <v>1369.52</v>
      </c>
      <c r="F3659" s="83">
        <v>1369.52</v>
      </c>
    </row>
    <row r="3660" spans="1:6" hidden="1" x14ac:dyDescent="0.25">
      <c r="A3660" t="s">
        <v>14</v>
      </c>
      <c r="B3660" s="83">
        <v>5059</v>
      </c>
      <c r="C3660" t="s">
        <v>3450</v>
      </c>
      <c r="D3660" s="83" t="s">
        <v>16</v>
      </c>
      <c r="E3660" s="83">
        <v>1637.78</v>
      </c>
      <c r="F3660" s="83">
        <v>1637.78</v>
      </c>
    </row>
    <row r="3661" spans="1:6" hidden="1" x14ac:dyDescent="0.25">
      <c r="A3661" t="s">
        <v>14</v>
      </c>
      <c r="B3661" s="83">
        <v>41201</v>
      </c>
      <c r="C3661" t="s">
        <v>3451</v>
      </c>
      <c r="D3661" s="83" t="s">
        <v>16</v>
      </c>
      <c r="E3661" s="83">
        <v>3323.74</v>
      </c>
      <c r="F3661" s="83">
        <v>3323.74</v>
      </c>
    </row>
    <row r="3662" spans="1:6" hidden="1" x14ac:dyDescent="0.25">
      <c r="A3662" t="s">
        <v>14</v>
      </c>
      <c r="B3662" s="83">
        <v>41199</v>
      </c>
      <c r="C3662" t="s">
        <v>3452</v>
      </c>
      <c r="D3662" s="83" t="s">
        <v>16</v>
      </c>
      <c r="E3662" s="83">
        <v>1068.04</v>
      </c>
      <c r="F3662" s="83">
        <v>1068.04</v>
      </c>
    </row>
    <row r="3663" spans="1:6" hidden="1" x14ac:dyDescent="0.25">
      <c r="A3663" t="s">
        <v>14</v>
      </c>
      <c r="B3663" s="83">
        <v>5057</v>
      </c>
      <c r="C3663" t="s">
        <v>3453</v>
      </c>
      <c r="D3663" s="83" t="s">
        <v>16</v>
      </c>
      <c r="E3663" s="83">
        <v>1445.93</v>
      </c>
      <c r="F3663" s="83">
        <v>1445.93</v>
      </c>
    </row>
    <row r="3664" spans="1:6" hidden="1" x14ac:dyDescent="0.25">
      <c r="A3664" t="s">
        <v>14</v>
      </c>
      <c r="B3664" s="83">
        <v>41200</v>
      </c>
      <c r="C3664" t="s">
        <v>3454</v>
      </c>
      <c r="D3664" s="83" t="s">
        <v>16</v>
      </c>
      <c r="E3664" s="83">
        <v>2078.79</v>
      </c>
      <c r="F3664" s="83">
        <v>2078.79</v>
      </c>
    </row>
    <row r="3665" spans="1:6" hidden="1" x14ac:dyDescent="0.25">
      <c r="A3665" t="s">
        <v>14</v>
      </c>
      <c r="B3665" s="83">
        <v>41205</v>
      </c>
      <c r="C3665" t="s">
        <v>3455</v>
      </c>
      <c r="D3665" s="83" t="s">
        <v>16</v>
      </c>
      <c r="E3665" s="83">
        <v>3851.95</v>
      </c>
      <c r="F3665" s="83">
        <v>3851.95</v>
      </c>
    </row>
    <row r="3666" spans="1:6" hidden="1" x14ac:dyDescent="0.25">
      <c r="A3666" t="s">
        <v>14</v>
      </c>
      <c r="B3666" s="83">
        <v>41202</v>
      </c>
      <c r="C3666" t="s">
        <v>3456</v>
      </c>
      <c r="D3666" s="83" t="s">
        <v>16</v>
      </c>
      <c r="E3666" s="83">
        <v>1124.02</v>
      </c>
      <c r="F3666" s="83">
        <v>1124.02</v>
      </c>
    </row>
    <row r="3667" spans="1:6" hidden="1" x14ac:dyDescent="0.25">
      <c r="A3667" t="s">
        <v>14</v>
      </c>
      <c r="B3667" s="83">
        <v>41206</v>
      </c>
      <c r="C3667" t="s">
        <v>3457</v>
      </c>
      <c r="D3667" s="83" t="s">
        <v>16</v>
      </c>
      <c r="E3667" s="83">
        <v>5078.62</v>
      </c>
      <c r="F3667" s="83">
        <v>5078.62</v>
      </c>
    </row>
    <row r="3668" spans="1:6" hidden="1" x14ac:dyDescent="0.25">
      <c r="A3668" t="s">
        <v>14</v>
      </c>
      <c r="B3668" s="83">
        <v>12372</v>
      </c>
      <c r="C3668" t="s">
        <v>3458</v>
      </c>
      <c r="D3668" s="83" t="s">
        <v>16</v>
      </c>
      <c r="E3668" s="83">
        <v>1180.23</v>
      </c>
      <c r="F3668" s="83">
        <v>1180.23</v>
      </c>
    </row>
    <row r="3669" spans="1:6" hidden="1" x14ac:dyDescent="0.25">
      <c r="A3669" t="s">
        <v>14</v>
      </c>
      <c r="B3669" s="83">
        <v>41207</v>
      </c>
      <c r="C3669" t="s">
        <v>3459</v>
      </c>
      <c r="D3669" s="83" t="s">
        <v>16</v>
      </c>
      <c r="E3669" s="83">
        <v>6836.83</v>
      </c>
      <c r="F3669" s="83">
        <v>6836.83</v>
      </c>
    </row>
    <row r="3670" spans="1:6" hidden="1" x14ac:dyDescent="0.25">
      <c r="A3670" t="s">
        <v>14</v>
      </c>
      <c r="B3670" s="83">
        <v>41203</v>
      </c>
      <c r="C3670" t="s">
        <v>3460</v>
      </c>
      <c r="D3670" s="83" t="s">
        <v>16</v>
      </c>
      <c r="E3670" s="83">
        <v>1800.56</v>
      </c>
      <c r="F3670" s="83">
        <v>1800.56</v>
      </c>
    </row>
    <row r="3671" spans="1:6" hidden="1" x14ac:dyDescent="0.25">
      <c r="A3671" t="s">
        <v>14</v>
      </c>
      <c r="B3671" s="83">
        <v>41204</v>
      </c>
      <c r="C3671" t="s">
        <v>3461</v>
      </c>
      <c r="D3671" s="83" t="s">
        <v>16</v>
      </c>
      <c r="E3671" s="83">
        <v>2545.54</v>
      </c>
      <c r="F3671" s="83">
        <v>2545.54</v>
      </c>
    </row>
    <row r="3672" spans="1:6" hidden="1" x14ac:dyDescent="0.25">
      <c r="A3672" t="s">
        <v>14</v>
      </c>
      <c r="B3672" s="83">
        <v>41210</v>
      </c>
      <c r="C3672" t="s">
        <v>3462</v>
      </c>
      <c r="D3672" s="83" t="s">
        <v>16</v>
      </c>
      <c r="E3672" s="83">
        <v>4252.26</v>
      </c>
      <c r="F3672" s="83">
        <v>4252.26</v>
      </c>
    </row>
    <row r="3673" spans="1:6" hidden="1" x14ac:dyDescent="0.25">
      <c r="A3673" t="s">
        <v>14</v>
      </c>
      <c r="B3673" s="83">
        <v>41208</v>
      </c>
      <c r="C3673" t="s">
        <v>3463</v>
      </c>
      <c r="D3673" s="83" t="s">
        <v>16</v>
      </c>
      <c r="E3673" s="83">
        <v>1488.54</v>
      </c>
      <c r="F3673" s="83">
        <v>1488.54</v>
      </c>
    </row>
    <row r="3674" spans="1:6" hidden="1" x14ac:dyDescent="0.25">
      <c r="A3674" t="s">
        <v>14</v>
      </c>
      <c r="B3674" s="83">
        <v>41211</v>
      </c>
      <c r="C3674" t="s">
        <v>3464</v>
      </c>
      <c r="D3674" s="83" t="s">
        <v>16</v>
      </c>
      <c r="E3674" s="83">
        <v>5991.37</v>
      </c>
      <c r="F3674" s="83">
        <v>5991.37</v>
      </c>
    </row>
    <row r="3675" spans="1:6" hidden="1" x14ac:dyDescent="0.25">
      <c r="A3675" t="s">
        <v>14</v>
      </c>
      <c r="B3675" s="83">
        <v>13339</v>
      </c>
      <c r="C3675" t="s">
        <v>3465</v>
      </c>
      <c r="D3675" s="83" t="s">
        <v>16</v>
      </c>
      <c r="E3675" s="83">
        <v>2017.33</v>
      </c>
      <c r="F3675" s="83">
        <v>2017.33</v>
      </c>
    </row>
    <row r="3676" spans="1:6" hidden="1" x14ac:dyDescent="0.25">
      <c r="A3676" t="s">
        <v>14</v>
      </c>
      <c r="B3676" s="83">
        <v>41213</v>
      </c>
      <c r="C3676" t="s">
        <v>3466</v>
      </c>
      <c r="D3676" s="83" t="s">
        <v>16</v>
      </c>
      <c r="E3676" s="83">
        <v>12418.63</v>
      </c>
      <c r="F3676" s="83">
        <v>12418.63</v>
      </c>
    </row>
    <row r="3677" spans="1:6" hidden="1" x14ac:dyDescent="0.25">
      <c r="A3677" t="s">
        <v>14</v>
      </c>
      <c r="B3677" s="83">
        <v>41209</v>
      </c>
      <c r="C3677" t="s">
        <v>3467</v>
      </c>
      <c r="D3677" s="83" t="s">
        <v>16</v>
      </c>
      <c r="E3677" s="83">
        <v>2775.59</v>
      </c>
      <c r="F3677" s="83">
        <v>2775.59</v>
      </c>
    </row>
    <row r="3678" spans="1:6" hidden="1" x14ac:dyDescent="0.25">
      <c r="A3678" t="s">
        <v>14</v>
      </c>
      <c r="B3678" s="83">
        <v>41216</v>
      </c>
      <c r="C3678" t="s">
        <v>3468</v>
      </c>
      <c r="D3678" s="83" t="s">
        <v>16</v>
      </c>
      <c r="E3678" s="83">
        <v>5199.05</v>
      </c>
      <c r="F3678" s="83">
        <v>5199.05</v>
      </c>
    </row>
    <row r="3679" spans="1:6" hidden="1" x14ac:dyDescent="0.25">
      <c r="A3679" t="s">
        <v>14</v>
      </c>
      <c r="B3679" s="83">
        <v>41217</v>
      </c>
      <c r="C3679" t="s">
        <v>3469</v>
      </c>
      <c r="D3679" s="83" t="s">
        <v>16</v>
      </c>
      <c r="E3679" s="83">
        <v>8335.92</v>
      </c>
      <c r="F3679" s="83">
        <v>8335.92</v>
      </c>
    </row>
    <row r="3680" spans="1:6" hidden="1" x14ac:dyDescent="0.25">
      <c r="A3680" t="s">
        <v>14</v>
      </c>
      <c r="B3680" s="83">
        <v>41218</v>
      </c>
      <c r="C3680" t="s">
        <v>3470</v>
      </c>
      <c r="D3680" s="83" t="s">
        <v>16</v>
      </c>
      <c r="E3680" s="83">
        <v>11178.73</v>
      </c>
      <c r="F3680" s="83">
        <v>11178.73</v>
      </c>
    </row>
    <row r="3681" spans="1:6" hidden="1" x14ac:dyDescent="0.25">
      <c r="A3681" t="s">
        <v>14</v>
      </c>
      <c r="B3681" s="83">
        <v>41214</v>
      </c>
      <c r="C3681" t="s">
        <v>3471</v>
      </c>
      <c r="D3681" s="83" t="s">
        <v>16</v>
      </c>
      <c r="E3681" s="83">
        <v>2357.0100000000002</v>
      </c>
      <c r="F3681" s="83">
        <v>2357.0100000000002</v>
      </c>
    </row>
    <row r="3682" spans="1:6" hidden="1" x14ac:dyDescent="0.25">
      <c r="A3682" t="s">
        <v>14</v>
      </c>
      <c r="B3682" s="83">
        <v>41215</v>
      </c>
      <c r="C3682" t="s">
        <v>3472</v>
      </c>
      <c r="D3682" s="83" t="s">
        <v>16</v>
      </c>
      <c r="E3682" s="83">
        <v>3548.81</v>
      </c>
      <c r="F3682" s="83">
        <v>3548.81</v>
      </c>
    </row>
    <row r="3683" spans="1:6" hidden="1" x14ac:dyDescent="0.25">
      <c r="A3683" t="s">
        <v>14</v>
      </c>
      <c r="B3683" s="83">
        <v>41221</v>
      </c>
      <c r="C3683" t="s">
        <v>3473</v>
      </c>
      <c r="D3683" s="83" t="s">
        <v>16</v>
      </c>
      <c r="E3683" s="83">
        <v>10275.620000000001</v>
      </c>
      <c r="F3683" s="83">
        <v>10275.620000000001</v>
      </c>
    </row>
    <row r="3684" spans="1:6" hidden="1" x14ac:dyDescent="0.25">
      <c r="A3684" t="s">
        <v>14</v>
      </c>
      <c r="B3684" s="83">
        <v>41222</v>
      </c>
      <c r="C3684" t="s">
        <v>3474</v>
      </c>
      <c r="D3684" s="83" t="s">
        <v>16</v>
      </c>
      <c r="E3684" s="83">
        <v>14704.53</v>
      </c>
      <c r="F3684" s="83">
        <v>14704.53</v>
      </c>
    </row>
    <row r="3685" spans="1:6" hidden="1" x14ac:dyDescent="0.25">
      <c r="A3685" t="s">
        <v>14</v>
      </c>
      <c r="B3685" s="83">
        <v>41195</v>
      </c>
      <c r="C3685" t="s">
        <v>3475</v>
      </c>
      <c r="D3685" s="83" t="s">
        <v>16</v>
      </c>
      <c r="E3685" s="83">
        <v>755.77</v>
      </c>
      <c r="F3685" s="83">
        <v>755.77</v>
      </c>
    </row>
    <row r="3686" spans="1:6" hidden="1" x14ac:dyDescent="0.25">
      <c r="A3686" t="s">
        <v>14</v>
      </c>
      <c r="B3686" s="83">
        <v>41198</v>
      </c>
      <c r="C3686" t="s">
        <v>3476</v>
      </c>
      <c r="D3686" s="83" t="s">
        <v>16</v>
      </c>
      <c r="E3686" s="83">
        <v>2953.37</v>
      </c>
      <c r="F3686" s="83">
        <v>2953.37</v>
      </c>
    </row>
    <row r="3687" spans="1:6" hidden="1" x14ac:dyDescent="0.25">
      <c r="A3687" t="s">
        <v>14</v>
      </c>
      <c r="B3687" s="83">
        <v>41196</v>
      </c>
      <c r="C3687" t="s">
        <v>3477</v>
      </c>
      <c r="D3687" s="83" t="s">
        <v>16</v>
      </c>
      <c r="E3687" s="83">
        <v>936.82</v>
      </c>
      <c r="F3687" s="83">
        <v>936.82</v>
      </c>
    </row>
    <row r="3688" spans="1:6" hidden="1" x14ac:dyDescent="0.25">
      <c r="A3688" t="s">
        <v>14</v>
      </c>
      <c r="B3688" s="83">
        <v>5033</v>
      </c>
      <c r="C3688" t="s">
        <v>3478</v>
      </c>
      <c r="D3688" s="83" t="s">
        <v>16</v>
      </c>
      <c r="E3688" s="83">
        <v>1230</v>
      </c>
      <c r="F3688" s="83">
        <v>1230</v>
      </c>
    </row>
    <row r="3689" spans="1:6" hidden="1" x14ac:dyDescent="0.25">
      <c r="A3689" t="s">
        <v>14</v>
      </c>
      <c r="B3689" s="83">
        <v>41197</v>
      </c>
      <c r="C3689" t="s">
        <v>3479</v>
      </c>
      <c r="D3689" s="83" t="s">
        <v>16</v>
      </c>
      <c r="E3689" s="83">
        <v>1827.01</v>
      </c>
      <c r="F3689" s="83">
        <v>1827.01</v>
      </c>
    </row>
    <row r="3690" spans="1:6" hidden="1" x14ac:dyDescent="0.25">
      <c r="A3690" t="s">
        <v>14</v>
      </c>
      <c r="B3690" s="83">
        <v>12388</v>
      </c>
      <c r="C3690" t="s">
        <v>3480</v>
      </c>
      <c r="D3690" s="83" t="s">
        <v>16</v>
      </c>
    </row>
    <row r="3691" spans="1:6" hidden="1" x14ac:dyDescent="0.25">
      <c r="A3691" t="s">
        <v>14</v>
      </c>
      <c r="B3691" s="83">
        <v>2731</v>
      </c>
      <c r="C3691" t="s">
        <v>3481</v>
      </c>
      <c r="D3691" s="83" t="s">
        <v>60</v>
      </c>
      <c r="E3691" s="83">
        <v>90.05</v>
      </c>
      <c r="F3691" s="83">
        <v>90.05</v>
      </c>
    </row>
    <row r="3692" spans="1:6" hidden="1" x14ac:dyDescent="0.25">
      <c r="A3692" t="s">
        <v>14</v>
      </c>
      <c r="B3692" s="83">
        <v>41457</v>
      </c>
      <c r="C3692" t="s">
        <v>3482</v>
      </c>
      <c r="D3692" s="83" t="s">
        <v>16</v>
      </c>
      <c r="E3692" s="83">
        <v>1425.9</v>
      </c>
      <c r="F3692" s="83">
        <v>1425.9</v>
      </c>
    </row>
    <row r="3693" spans="1:6" hidden="1" x14ac:dyDescent="0.25">
      <c r="A3693" t="s">
        <v>14</v>
      </c>
      <c r="B3693" s="83">
        <v>41458</v>
      </c>
      <c r="C3693" t="s">
        <v>3483</v>
      </c>
      <c r="D3693" s="83" t="s">
        <v>16</v>
      </c>
      <c r="E3693" s="83">
        <v>1990.62</v>
      </c>
      <c r="F3693" s="83">
        <v>1990.62</v>
      </c>
    </row>
    <row r="3694" spans="1:6" hidden="1" x14ac:dyDescent="0.25">
      <c r="A3694" t="s">
        <v>14</v>
      </c>
      <c r="B3694" s="83">
        <v>41459</v>
      </c>
      <c r="C3694" t="s">
        <v>3484</v>
      </c>
      <c r="D3694" s="83" t="s">
        <v>16</v>
      </c>
      <c r="E3694" s="83">
        <v>2776.77</v>
      </c>
      <c r="F3694" s="83">
        <v>2776.77</v>
      </c>
    </row>
    <row r="3695" spans="1:6" hidden="1" x14ac:dyDescent="0.25">
      <c r="A3695" t="s">
        <v>14</v>
      </c>
      <c r="B3695" s="83">
        <v>41461</v>
      </c>
      <c r="C3695" t="s">
        <v>3485</v>
      </c>
      <c r="D3695" s="83" t="s">
        <v>16</v>
      </c>
      <c r="E3695" s="83">
        <v>3785.98</v>
      </c>
      <c r="F3695" s="83">
        <v>3785.98</v>
      </c>
    </row>
    <row r="3696" spans="1:6" hidden="1" x14ac:dyDescent="0.25">
      <c r="A3696" t="s">
        <v>14</v>
      </c>
      <c r="B3696" s="83">
        <v>44537</v>
      </c>
      <c r="C3696" t="s">
        <v>28441</v>
      </c>
      <c r="D3696" s="83" t="s">
        <v>1206</v>
      </c>
      <c r="E3696" s="83">
        <v>313.63</v>
      </c>
      <c r="F3696" s="83">
        <v>313.63</v>
      </c>
    </row>
    <row r="3697" spans="1:6" hidden="1" x14ac:dyDescent="0.25">
      <c r="A3697" t="s">
        <v>14</v>
      </c>
      <c r="B3697" s="83">
        <v>11844</v>
      </c>
      <c r="C3697" t="s">
        <v>3486</v>
      </c>
      <c r="D3697" s="83" t="s">
        <v>60</v>
      </c>
      <c r="E3697" s="83">
        <v>71.739999999999995</v>
      </c>
      <c r="F3697" s="83">
        <v>71.739999999999995</v>
      </c>
    </row>
    <row r="3698" spans="1:6" hidden="1" x14ac:dyDescent="0.25">
      <c r="A3698" t="s">
        <v>14</v>
      </c>
      <c r="B3698" s="83">
        <v>4465</v>
      </c>
      <c r="C3698" t="s">
        <v>3487</v>
      </c>
      <c r="D3698" s="83" t="s">
        <v>60</v>
      </c>
      <c r="E3698" s="83">
        <v>59.62</v>
      </c>
      <c r="F3698" s="83">
        <v>59.62</v>
      </c>
    </row>
    <row r="3699" spans="1:6" hidden="1" x14ac:dyDescent="0.25">
      <c r="A3699" t="s">
        <v>14</v>
      </c>
      <c r="B3699" s="83">
        <v>35273</v>
      </c>
      <c r="C3699" t="s">
        <v>3488</v>
      </c>
      <c r="D3699" s="83" t="s">
        <v>60</v>
      </c>
      <c r="E3699" s="83">
        <v>71.5</v>
      </c>
      <c r="F3699" s="83">
        <v>71.5</v>
      </c>
    </row>
    <row r="3700" spans="1:6" hidden="1" x14ac:dyDescent="0.25">
      <c r="A3700" t="s">
        <v>14</v>
      </c>
      <c r="B3700" s="83">
        <v>4470</v>
      </c>
      <c r="C3700" t="s">
        <v>3489</v>
      </c>
      <c r="D3700" s="83" t="s">
        <v>60</v>
      </c>
      <c r="E3700" s="83">
        <v>165.01</v>
      </c>
      <c r="F3700" s="83">
        <v>165.01</v>
      </c>
    </row>
    <row r="3701" spans="1:6" hidden="1" x14ac:dyDescent="0.25">
      <c r="A3701" t="s">
        <v>14</v>
      </c>
      <c r="B3701" s="83">
        <v>20204</v>
      </c>
      <c r="C3701" t="s">
        <v>3490</v>
      </c>
      <c r="D3701" s="83" t="s">
        <v>60</v>
      </c>
      <c r="E3701" s="83">
        <v>110</v>
      </c>
      <c r="F3701" s="83">
        <v>110</v>
      </c>
    </row>
    <row r="3702" spans="1:6" hidden="1" x14ac:dyDescent="0.25">
      <c r="A3702" t="s">
        <v>14</v>
      </c>
      <c r="B3702" s="83">
        <v>20208</v>
      </c>
      <c r="C3702" t="s">
        <v>3491</v>
      </c>
      <c r="D3702" s="83" t="s">
        <v>60</v>
      </c>
      <c r="E3702" s="83">
        <v>148.51</v>
      </c>
      <c r="F3702" s="83">
        <v>148.51</v>
      </c>
    </row>
    <row r="3703" spans="1:6" hidden="1" x14ac:dyDescent="0.25">
      <c r="A3703" t="s">
        <v>14</v>
      </c>
      <c r="B3703" s="83">
        <v>4437</v>
      </c>
      <c r="C3703" t="s">
        <v>3492</v>
      </c>
      <c r="D3703" s="83" t="s">
        <v>60</v>
      </c>
      <c r="E3703" s="83">
        <v>123.75</v>
      </c>
      <c r="F3703" s="83">
        <v>123.75</v>
      </c>
    </row>
    <row r="3704" spans="1:6" hidden="1" x14ac:dyDescent="0.25">
      <c r="A3704" t="s">
        <v>14</v>
      </c>
      <c r="B3704" s="83">
        <v>14580</v>
      </c>
      <c r="C3704" t="s">
        <v>3493</v>
      </c>
      <c r="D3704" s="83" t="s">
        <v>60</v>
      </c>
      <c r="E3704" s="83">
        <v>123.75</v>
      </c>
      <c r="F3704" s="83">
        <v>123.75</v>
      </c>
    </row>
    <row r="3705" spans="1:6" hidden="1" x14ac:dyDescent="0.25">
      <c r="A3705" t="s">
        <v>14</v>
      </c>
      <c r="B3705" s="83">
        <v>5065</v>
      </c>
      <c r="C3705" t="s">
        <v>3494</v>
      </c>
      <c r="D3705" s="83" t="s">
        <v>64</v>
      </c>
      <c r="E3705" s="83">
        <v>33.42</v>
      </c>
      <c r="F3705" s="83">
        <v>33.42</v>
      </c>
    </row>
    <row r="3706" spans="1:6" hidden="1" x14ac:dyDescent="0.25">
      <c r="A3706" t="s">
        <v>14</v>
      </c>
      <c r="B3706" s="83">
        <v>5072</v>
      </c>
      <c r="C3706" t="s">
        <v>3495</v>
      </c>
      <c r="D3706" s="83" t="s">
        <v>64</v>
      </c>
      <c r="E3706" s="83">
        <v>30.91</v>
      </c>
      <c r="F3706" s="83">
        <v>30.91</v>
      </c>
    </row>
    <row r="3707" spans="1:6" hidden="1" x14ac:dyDescent="0.25">
      <c r="A3707" t="s">
        <v>14</v>
      </c>
      <c r="B3707" s="83">
        <v>5066</v>
      </c>
      <c r="C3707" t="s">
        <v>3496</v>
      </c>
      <c r="D3707" s="83" t="s">
        <v>64</v>
      </c>
      <c r="E3707" s="83">
        <v>23.15</v>
      </c>
      <c r="F3707" s="83">
        <v>23.15</v>
      </c>
    </row>
    <row r="3708" spans="1:6" hidden="1" x14ac:dyDescent="0.25">
      <c r="A3708" t="s">
        <v>14</v>
      </c>
      <c r="B3708" s="83">
        <v>5063</v>
      </c>
      <c r="C3708" t="s">
        <v>3497</v>
      </c>
      <c r="D3708" s="83" t="s">
        <v>64</v>
      </c>
      <c r="E3708" s="83">
        <v>20.96</v>
      </c>
      <c r="F3708" s="83">
        <v>20.96</v>
      </c>
    </row>
    <row r="3709" spans="1:6" hidden="1" x14ac:dyDescent="0.25">
      <c r="A3709" t="s">
        <v>14</v>
      </c>
      <c r="B3709" s="83">
        <v>20247</v>
      </c>
      <c r="C3709" t="s">
        <v>3498</v>
      </c>
      <c r="D3709" s="83" t="s">
        <v>64</v>
      </c>
      <c r="E3709" s="83">
        <v>19.45</v>
      </c>
      <c r="F3709" s="83">
        <v>19.45</v>
      </c>
    </row>
    <row r="3710" spans="1:6" hidden="1" x14ac:dyDescent="0.25">
      <c r="A3710" t="s">
        <v>14</v>
      </c>
      <c r="B3710" s="83">
        <v>5074</v>
      </c>
      <c r="C3710" t="s">
        <v>3499</v>
      </c>
      <c r="D3710" s="83" t="s">
        <v>64</v>
      </c>
      <c r="E3710" s="83">
        <v>19.68</v>
      </c>
      <c r="F3710" s="83">
        <v>19.68</v>
      </c>
    </row>
    <row r="3711" spans="1:6" hidden="1" x14ac:dyDescent="0.25">
      <c r="A3711" t="s">
        <v>14</v>
      </c>
      <c r="B3711" s="83">
        <v>5067</v>
      </c>
      <c r="C3711" t="s">
        <v>3500</v>
      </c>
      <c r="D3711" s="83" t="s">
        <v>64</v>
      </c>
      <c r="E3711" s="83">
        <v>18.72</v>
      </c>
      <c r="F3711" s="83">
        <v>18.72</v>
      </c>
    </row>
    <row r="3712" spans="1:6" hidden="1" x14ac:dyDescent="0.25">
      <c r="A3712" t="s">
        <v>14</v>
      </c>
      <c r="B3712" s="83">
        <v>5078</v>
      </c>
      <c r="C3712" t="s">
        <v>3501</v>
      </c>
      <c r="D3712" s="83" t="s">
        <v>64</v>
      </c>
      <c r="E3712" s="83">
        <v>18.510000000000002</v>
      </c>
      <c r="F3712" s="83">
        <v>18.510000000000002</v>
      </c>
    </row>
    <row r="3713" spans="1:6" hidden="1" x14ac:dyDescent="0.25">
      <c r="A3713" t="s">
        <v>14</v>
      </c>
      <c r="B3713" s="83">
        <v>5068</v>
      </c>
      <c r="C3713" t="s">
        <v>3502</v>
      </c>
      <c r="D3713" s="83" t="s">
        <v>64</v>
      </c>
      <c r="E3713" s="83">
        <v>17.57</v>
      </c>
      <c r="F3713" s="83">
        <v>17.57</v>
      </c>
    </row>
    <row r="3714" spans="1:6" hidden="1" x14ac:dyDescent="0.25">
      <c r="A3714" t="s">
        <v>14</v>
      </c>
      <c r="B3714" s="83">
        <v>5073</v>
      </c>
      <c r="C3714" t="s">
        <v>3503</v>
      </c>
      <c r="D3714" s="83" t="s">
        <v>64</v>
      </c>
      <c r="E3714" s="83">
        <v>17.899999999999999</v>
      </c>
      <c r="F3714" s="83">
        <v>17.899999999999999</v>
      </c>
    </row>
    <row r="3715" spans="1:6" hidden="1" x14ac:dyDescent="0.25">
      <c r="A3715" t="s">
        <v>14</v>
      </c>
      <c r="B3715" s="83">
        <v>5069</v>
      </c>
      <c r="C3715" t="s">
        <v>3504</v>
      </c>
      <c r="D3715" s="83" t="s">
        <v>64</v>
      </c>
      <c r="E3715" s="83">
        <v>17.899999999999999</v>
      </c>
      <c r="F3715" s="83">
        <v>17.899999999999999</v>
      </c>
    </row>
    <row r="3716" spans="1:6" hidden="1" x14ac:dyDescent="0.25">
      <c r="A3716" t="s">
        <v>14</v>
      </c>
      <c r="B3716" s="83">
        <v>5070</v>
      </c>
      <c r="C3716" t="s">
        <v>3505</v>
      </c>
      <c r="D3716" s="83" t="s">
        <v>64</v>
      </c>
      <c r="E3716" s="83">
        <v>18.100000000000001</v>
      </c>
      <c r="F3716" s="83">
        <v>18.100000000000001</v>
      </c>
    </row>
    <row r="3717" spans="1:6" hidden="1" x14ac:dyDescent="0.25">
      <c r="A3717" t="s">
        <v>14</v>
      </c>
      <c r="B3717" s="83">
        <v>5071</v>
      </c>
      <c r="C3717" t="s">
        <v>3506</v>
      </c>
      <c r="D3717" s="83" t="s">
        <v>64</v>
      </c>
      <c r="E3717" s="83">
        <v>17.57</v>
      </c>
      <c r="F3717" s="83">
        <v>17.57</v>
      </c>
    </row>
    <row r="3718" spans="1:6" hidden="1" x14ac:dyDescent="0.25">
      <c r="A3718" t="s">
        <v>14</v>
      </c>
      <c r="B3718" s="83">
        <v>5061</v>
      </c>
      <c r="C3718" t="s">
        <v>3507</v>
      </c>
      <c r="D3718" s="83" t="s">
        <v>64</v>
      </c>
      <c r="E3718" s="83">
        <v>17.27</v>
      </c>
      <c r="F3718" s="83">
        <v>17.27</v>
      </c>
    </row>
    <row r="3719" spans="1:6" hidden="1" x14ac:dyDescent="0.25">
      <c r="A3719" t="s">
        <v>14</v>
      </c>
      <c r="B3719" s="83">
        <v>5075</v>
      </c>
      <c r="C3719" t="s">
        <v>3508</v>
      </c>
      <c r="D3719" s="83" t="s">
        <v>64</v>
      </c>
      <c r="E3719" s="83">
        <v>17.57</v>
      </c>
      <c r="F3719" s="83">
        <v>17.57</v>
      </c>
    </row>
    <row r="3720" spans="1:6" hidden="1" x14ac:dyDescent="0.25">
      <c r="A3720" t="s">
        <v>14</v>
      </c>
      <c r="B3720" s="83">
        <v>5062</v>
      </c>
      <c r="C3720" t="s">
        <v>3509</v>
      </c>
      <c r="D3720" s="83" t="s">
        <v>64</v>
      </c>
      <c r="E3720" s="83">
        <v>17.8</v>
      </c>
      <c r="F3720" s="83">
        <v>17.8</v>
      </c>
    </row>
    <row r="3721" spans="1:6" hidden="1" x14ac:dyDescent="0.25">
      <c r="A3721" t="s">
        <v>14</v>
      </c>
      <c r="B3721" s="83">
        <v>39027</v>
      </c>
      <c r="C3721" t="s">
        <v>28442</v>
      </c>
      <c r="D3721" s="83" t="s">
        <v>64</v>
      </c>
      <c r="E3721" s="83">
        <v>17.55</v>
      </c>
      <c r="F3721" s="83">
        <v>17.55</v>
      </c>
    </row>
    <row r="3722" spans="1:6" hidden="1" x14ac:dyDescent="0.25">
      <c r="A3722" t="s">
        <v>14</v>
      </c>
      <c r="B3722" s="83">
        <v>40568</v>
      </c>
      <c r="C3722" t="s">
        <v>3510</v>
      </c>
      <c r="D3722" s="83" t="s">
        <v>64</v>
      </c>
      <c r="E3722" s="83">
        <v>17.7</v>
      </c>
      <c r="F3722" s="83">
        <v>17.7</v>
      </c>
    </row>
    <row r="3723" spans="1:6" hidden="1" x14ac:dyDescent="0.25">
      <c r="A3723" t="s">
        <v>14</v>
      </c>
      <c r="B3723" s="83">
        <v>40304</v>
      </c>
      <c r="C3723" t="s">
        <v>3511</v>
      </c>
      <c r="D3723" s="83" t="s">
        <v>64</v>
      </c>
      <c r="E3723" s="83">
        <v>21.68</v>
      </c>
      <c r="F3723" s="83">
        <v>21.68</v>
      </c>
    </row>
    <row r="3724" spans="1:6" hidden="1" x14ac:dyDescent="0.25">
      <c r="A3724" t="s">
        <v>14</v>
      </c>
      <c r="B3724" s="83">
        <v>39026</v>
      </c>
      <c r="C3724" t="s">
        <v>3512</v>
      </c>
      <c r="D3724" s="83" t="s">
        <v>64</v>
      </c>
      <c r="E3724" s="83">
        <v>19.75</v>
      </c>
      <c r="F3724" s="83">
        <v>19.75</v>
      </c>
    </row>
    <row r="3725" spans="1:6" hidden="1" x14ac:dyDescent="0.25">
      <c r="A3725" t="s">
        <v>14</v>
      </c>
      <c r="B3725" s="83">
        <v>42431</v>
      </c>
      <c r="C3725" t="s">
        <v>3513</v>
      </c>
      <c r="D3725" s="83" t="s">
        <v>16</v>
      </c>
    </row>
    <row r="3726" spans="1:6" hidden="1" x14ac:dyDescent="0.25">
      <c r="A3726" t="s">
        <v>14</v>
      </c>
      <c r="B3726" s="83">
        <v>44074</v>
      </c>
      <c r="C3726" t="s">
        <v>3514</v>
      </c>
      <c r="D3726" s="83" t="s">
        <v>66</v>
      </c>
      <c r="E3726" s="83">
        <v>500.97</v>
      </c>
      <c r="F3726" s="83">
        <v>500.97</v>
      </c>
    </row>
    <row r="3727" spans="1:6" hidden="1" x14ac:dyDescent="0.25">
      <c r="A3727" t="s">
        <v>14</v>
      </c>
      <c r="B3727" s="83">
        <v>44072</v>
      </c>
      <c r="C3727" t="s">
        <v>3515</v>
      </c>
      <c r="D3727" s="83" t="s">
        <v>66</v>
      </c>
      <c r="E3727" s="83">
        <v>150.57</v>
      </c>
      <c r="F3727" s="83">
        <v>150.57</v>
      </c>
    </row>
    <row r="3728" spans="1:6" hidden="1" x14ac:dyDescent="0.25">
      <c r="A3728" t="s">
        <v>14</v>
      </c>
      <c r="B3728" s="83">
        <v>511</v>
      </c>
      <c r="C3728" t="s">
        <v>3516</v>
      </c>
      <c r="D3728" s="83" t="s">
        <v>66</v>
      </c>
      <c r="E3728" s="83">
        <v>18.5</v>
      </c>
      <c r="F3728" s="83">
        <v>18.5</v>
      </c>
    </row>
    <row r="3729" spans="1:6" hidden="1" x14ac:dyDescent="0.25">
      <c r="A3729" t="s">
        <v>14</v>
      </c>
      <c r="B3729" s="83">
        <v>37540</v>
      </c>
      <c r="C3729" t="s">
        <v>3517</v>
      </c>
      <c r="D3729" s="83" t="s">
        <v>16</v>
      </c>
      <c r="E3729" s="83">
        <v>100033.25</v>
      </c>
      <c r="F3729" s="83">
        <v>100033.25</v>
      </c>
    </row>
    <row r="3730" spans="1:6" hidden="1" x14ac:dyDescent="0.25">
      <c r="A3730" t="s">
        <v>14</v>
      </c>
      <c r="B3730" s="83">
        <v>37548</v>
      </c>
      <c r="C3730" t="s">
        <v>3518</v>
      </c>
      <c r="D3730" s="83" t="s">
        <v>16</v>
      </c>
      <c r="E3730" s="83">
        <v>132593.57999999999</v>
      </c>
      <c r="F3730" s="83">
        <v>132593.57999999999</v>
      </c>
    </row>
    <row r="3731" spans="1:6" hidden="1" x14ac:dyDescent="0.25">
      <c r="A3731" t="s">
        <v>14</v>
      </c>
      <c r="B3731" s="83">
        <v>39828</v>
      </c>
      <c r="C3731" t="s">
        <v>3519</v>
      </c>
      <c r="D3731" s="83" t="s">
        <v>16</v>
      </c>
      <c r="E3731" s="83">
        <v>795.43</v>
      </c>
      <c r="F3731" s="83">
        <v>795.43</v>
      </c>
    </row>
    <row r="3732" spans="1:6" hidden="1" x14ac:dyDescent="0.25">
      <c r="A3732" t="s">
        <v>14</v>
      </c>
      <c r="B3732" s="83">
        <v>38392</v>
      </c>
      <c r="C3732" t="s">
        <v>3520</v>
      </c>
      <c r="D3732" s="83" t="s">
        <v>16</v>
      </c>
      <c r="E3732" s="83">
        <v>68.73</v>
      </c>
      <c r="F3732" s="83">
        <v>68.73</v>
      </c>
    </row>
    <row r="3733" spans="1:6" hidden="1" x14ac:dyDescent="0.25">
      <c r="A3733" t="s">
        <v>14</v>
      </c>
      <c r="B3733" s="83">
        <v>11735</v>
      </c>
      <c r="C3733" t="s">
        <v>3521</v>
      </c>
      <c r="D3733" s="83" t="s">
        <v>16</v>
      </c>
      <c r="E3733" s="83">
        <v>9.0399999999999991</v>
      </c>
      <c r="F3733" s="83">
        <v>9.0399999999999991</v>
      </c>
    </row>
    <row r="3734" spans="1:6" hidden="1" x14ac:dyDescent="0.25">
      <c r="A3734" t="s">
        <v>14</v>
      </c>
      <c r="B3734" s="83">
        <v>11737</v>
      </c>
      <c r="C3734" t="s">
        <v>3522</v>
      </c>
      <c r="D3734" s="83" t="s">
        <v>16</v>
      </c>
      <c r="E3734" s="83">
        <v>12.82</v>
      </c>
      <c r="F3734" s="83">
        <v>12.82</v>
      </c>
    </row>
    <row r="3735" spans="1:6" hidden="1" x14ac:dyDescent="0.25">
      <c r="A3735" t="s">
        <v>14</v>
      </c>
      <c r="B3735" s="83">
        <v>11738</v>
      </c>
      <c r="C3735" t="s">
        <v>3523</v>
      </c>
      <c r="D3735" s="83" t="s">
        <v>16</v>
      </c>
      <c r="E3735" s="83">
        <v>16.170000000000002</v>
      </c>
      <c r="F3735" s="83">
        <v>16.170000000000002</v>
      </c>
    </row>
    <row r="3736" spans="1:6" hidden="1" x14ac:dyDescent="0.25">
      <c r="A3736" t="s">
        <v>14</v>
      </c>
      <c r="B3736" s="83">
        <v>36143</v>
      </c>
      <c r="C3736" t="s">
        <v>3524</v>
      </c>
      <c r="D3736" s="83" t="s">
        <v>16</v>
      </c>
      <c r="E3736" s="83">
        <v>83.6</v>
      </c>
      <c r="F3736" s="83">
        <v>83.6</v>
      </c>
    </row>
    <row r="3737" spans="1:6" hidden="1" x14ac:dyDescent="0.25">
      <c r="A3737" t="s">
        <v>14</v>
      </c>
      <c r="B3737" s="83">
        <v>36142</v>
      </c>
      <c r="C3737" t="s">
        <v>3525</v>
      </c>
      <c r="D3737" s="83" t="s">
        <v>16</v>
      </c>
      <c r="E3737" s="83">
        <v>2.06</v>
      </c>
      <c r="F3737" s="83">
        <v>2.06</v>
      </c>
    </row>
    <row r="3738" spans="1:6" hidden="1" x14ac:dyDescent="0.25">
      <c r="A3738" t="s">
        <v>14</v>
      </c>
      <c r="B3738" s="83">
        <v>45227</v>
      </c>
      <c r="C3738" t="s">
        <v>28443</v>
      </c>
      <c r="D3738" s="83" t="s">
        <v>16</v>
      </c>
      <c r="E3738" s="83">
        <v>796.58</v>
      </c>
      <c r="F3738" s="83">
        <v>796.58</v>
      </c>
    </row>
    <row r="3739" spans="1:6" hidden="1" x14ac:dyDescent="0.25">
      <c r="A3739" t="s">
        <v>14</v>
      </c>
      <c r="B3739" s="83">
        <v>45209</v>
      </c>
      <c r="C3739" t="s">
        <v>28444</v>
      </c>
      <c r="D3739" s="83" t="s">
        <v>16</v>
      </c>
      <c r="E3739" s="83">
        <v>34.89</v>
      </c>
      <c r="F3739" s="83">
        <v>34.89</v>
      </c>
    </row>
    <row r="3740" spans="1:6" hidden="1" x14ac:dyDescent="0.25">
      <c r="A3740" t="s">
        <v>14</v>
      </c>
      <c r="B3740" s="83">
        <v>36146</v>
      </c>
      <c r="C3740" t="s">
        <v>3526</v>
      </c>
      <c r="D3740" s="83" t="s">
        <v>16</v>
      </c>
      <c r="E3740" s="83">
        <v>221.21</v>
      </c>
      <c r="F3740" s="83">
        <v>221.21</v>
      </c>
    </row>
    <row r="3741" spans="1:6" hidden="1" x14ac:dyDescent="0.25">
      <c r="A3741" t="s">
        <v>14</v>
      </c>
      <c r="B3741" s="83">
        <v>39015</v>
      </c>
      <c r="C3741" t="s">
        <v>3527</v>
      </c>
      <c r="D3741" s="83" t="s">
        <v>16</v>
      </c>
      <c r="E3741" s="83">
        <v>0.95</v>
      </c>
      <c r="F3741" s="83">
        <v>0.95</v>
      </c>
    </row>
    <row r="3742" spans="1:6" hidden="1" x14ac:dyDescent="0.25">
      <c r="A3742" t="s">
        <v>14</v>
      </c>
      <c r="B3742" s="83">
        <v>38377</v>
      </c>
      <c r="C3742" t="s">
        <v>3528</v>
      </c>
      <c r="D3742" s="83" t="s">
        <v>16</v>
      </c>
      <c r="E3742" s="83">
        <v>34.47</v>
      </c>
      <c r="F3742" s="83">
        <v>34.47</v>
      </c>
    </row>
    <row r="3743" spans="1:6" hidden="1" x14ac:dyDescent="0.25">
      <c r="A3743" t="s">
        <v>14</v>
      </c>
      <c r="B3743" s="83">
        <v>38376</v>
      </c>
      <c r="C3743" t="s">
        <v>3529</v>
      </c>
      <c r="D3743" s="83" t="s">
        <v>16</v>
      </c>
      <c r="E3743" s="83">
        <v>39.869999999999997</v>
      </c>
      <c r="F3743" s="83">
        <v>39.869999999999997</v>
      </c>
    </row>
    <row r="3744" spans="1:6" hidden="1" x14ac:dyDescent="0.25">
      <c r="A3744" t="s">
        <v>14</v>
      </c>
      <c r="B3744" s="83">
        <v>38116</v>
      </c>
      <c r="C3744" t="s">
        <v>3530</v>
      </c>
      <c r="D3744" s="83" t="s">
        <v>16</v>
      </c>
      <c r="E3744" s="83">
        <v>5.32</v>
      </c>
      <c r="F3744" s="83">
        <v>5.32</v>
      </c>
    </row>
    <row r="3745" spans="1:6" hidden="1" x14ac:dyDescent="0.25">
      <c r="A3745" t="s">
        <v>14</v>
      </c>
      <c r="B3745" s="83">
        <v>38066</v>
      </c>
      <c r="C3745" t="s">
        <v>3531</v>
      </c>
      <c r="D3745" s="83" t="s">
        <v>16</v>
      </c>
      <c r="E3745" s="83">
        <v>8.7899999999999991</v>
      </c>
      <c r="F3745" s="83">
        <v>8.7899999999999991</v>
      </c>
    </row>
    <row r="3746" spans="1:6" hidden="1" x14ac:dyDescent="0.25">
      <c r="A3746" t="s">
        <v>14</v>
      </c>
      <c r="B3746" s="83">
        <v>38117</v>
      </c>
      <c r="C3746" t="s">
        <v>3532</v>
      </c>
      <c r="D3746" s="83" t="s">
        <v>16</v>
      </c>
      <c r="E3746" s="83">
        <v>9.07</v>
      </c>
      <c r="F3746" s="83">
        <v>9.07</v>
      </c>
    </row>
    <row r="3747" spans="1:6" hidden="1" x14ac:dyDescent="0.25">
      <c r="A3747" t="s">
        <v>14</v>
      </c>
      <c r="B3747" s="83">
        <v>38067</v>
      </c>
      <c r="C3747" t="s">
        <v>3533</v>
      </c>
      <c r="D3747" s="83" t="s">
        <v>16</v>
      </c>
      <c r="E3747" s="83">
        <v>12.37</v>
      </c>
      <c r="F3747" s="83">
        <v>12.37</v>
      </c>
    </row>
    <row r="3748" spans="1:6" hidden="1" x14ac:dyDescent="0.25">
      <c r="A3748" t="s">
        <v>14</v>
      </c>
      <c r="B3748" s="83">
        <v>44313</v>
      </c>
      <c r="C3748" t="s">
        <v>3534</v>
      </c>
      <c r="D3748" s="83" t="s">
        <v>16</v>
      </c>
      <c r="E3748" s="83">
        <v>967.77</v>
      </c>
      <c r="F3748" s="83">
        <v>967.77</v>
      </c>
    </row>
    <row r="3749" spans="1:6" hidden="1" x14ac:dyDescent="0.25">
      <c r="A3749" t="s">
        <v>14</v>
      </c>
      <c r="B3749" s="83">
        <v>11522</v>
      </c>
      <c r="C3749" t="s">
        <v>3535</v>
      </c>
      <c r="D3749" s="83" t="s">
        <v>16</v>
      </c>
      <c r="E3749" s="83">
        <v>14.54</v>
      </c>
      <c r="F3749" s="83">
        <v>14.54</v>
      </c>
    </row>
    <row r="3750" spans="1:6" hidden="1" x14ac:dyDescent="0.25">
      <c r="A3750" t="s">
        <v>14</v>
      </c>
      <c r="B3750" s="83">
        <v>43600</v>
      </c>
      <c r="C3750" t="s">
        <v>3536</v>
      </c>
      <c r="D3750" s="83" t="s">
        <v>16</v>
      </c>
      <c r="E3750" s="83">
        <v>58.26</v>
      </c>
      <c r="F3750" s="83">
        <v>58.26</v>
      </c>
    </row>
    <row r="3751" spans="1:6" hidden="1" x14ac:dyDescent="0.25">
      <c r="A3751" t="s">
        <v>14</v>
      </c>
      <c r="B3751" s="83">
        <v>5080</v>
      </c>
      <c r="C3751" t="s">
        <v>3537</v>
      </c>
      <c r="D3751" s="83" t="s">
        <v>16</v>
      </c>
      <c r="E3751" s="83">
        <v>22.72</v>
      </c>
      <c r="F3751" s="83">
        <v>22.72</v>
      </c>
    </row>
    <row r="3752" spans="1:6" hidden="1" x14ac:dyDescent="0.25">
      <c r="A3752" t="s">
        <v>14</v>
      </c>
      <c r="B3752" s="83">
        <v>38168</v>
      </c>
      <c r="C3752" t="s">
        <v>3538</v>
      </c>
      <c r="D3752" s="83" t="s">
        <v>16</v>
      </c>
      <c r="E3752" s="83">
        <v>158.61000000000001</v>
      </c>
      <c r="F3752" s="83">
        <v>158.61000000000001</v>
      </c>
    </row>
    <row r="3753" spans="1:6" hidden="1" x14ac:dyDescent="0.25">
      <c r="A3753" t="s">
        <v>14</v>
      </c>
      <c r="B3753" s="83">
        <v>43601</v>
      </c>
      <c r="C3753" t="s">
        <v>3539</v>
      </c>
      <c r="D3753" s="83" t="s">
        <v>16</v>
      </c>
      <c r="E3753" s="83">
        <v>79.3</v>
      </c>
      <c r="F3753" s="83">
        <v>79.3</v>
      </c>
    </row>
    <row r="3754" spans="1:6" hidden="1" x14ac:dyDescent="0.25">
      <c r="A3754" t="s">
        <v>14</v>
      </c>
      <c r="B3754" s="83">
        <v>13393</v>
      </c>
      <c r="C3754" t="s">
        <v>3540</v>
      </c>
      <c r="D3754" s="83" t="s">
        <v>16</v>
      </c>
      <c r="E3754" s="83">
        <v>336.14</v>
      </c>
      <c r="F3754" s="83">
        <v>336.14</v>
      </c>
    </row>
    <row r="3755" spans="1:6" hidden="1" x14ac:dyDescent="0.25">
      <c r="A3755" t="s">
        <v>14</v>
      </c>
      <c r="B3755" s="83">
        <v>13395</v>
      </c>
      <c r="C3755" t="s">
        <v>3541</v>
      </c>
      <c r="D3755" s="83" t="s">
        <v>16</v>
      </c>
      <c r="E3755" s="83">
        <v>471.06</v>
      </c>
      <c r="F3755" s="83">
        <v>471.06</v>
      </c>
    </row>
    <row r="3756" spans="1:6" hidden="1" x14ac:dyDescent="0.25">
      <c r="A3756" t="s">
        <v>14</v>
      </c>
      <c r="B3756" s="83">
        <v>12039</v>
      </c>
      <c r="C3756" t="s">
        <v>3542</v>
      </c>
      <c r="D3756" s="83" t="s">
        <v>16</v>
      </c>
      <c r="E3756" s="83">
        <v>495.03</v>
      </c>
      <c r="F3756" s="83">
        <v>495.03</v>
      </c>
    </row>
    <row r="3757" spans="1:6" hidden="1" x14ac:dyDescent="0.25">
      <c r="A3757" t="s">
        <v>14</v>
      </c>
      <c r="B3757" s="83">
        <v>13396</v>
      </c>
      <c r="C3757" t="s">
        <v>3543</v>
      </c>
      <c r="D3757" s="83" t="s">
        <v>16</v>
      </c>
      <c r="E3757" s="83">
        <v>695.24</v>
      </c>
      <c r="F3757" s="83">
        <v>695.24</v>
      </c>
    </row>
    <row r="3758" spans="1:6" hidden="1" x14ac:dyDescent="0.25">
      <c r="A3758" t="s">
        <v>14</v>
      </c>
      <c r="B3758" s="83">
        <v>12041</v>
      </c>
      <c r="C3758" t="s">
        <v>3544</v>
      </c>
      <c r="D3758" s="83" t="s">
        <v>16</v>
      </c>
      <c r="E3758" s="83">
        <v>567.71</v>
      </c>
      <c r="F3758" s="83">
        <v>567.71</v>
      </c>
    </row>
    <row r="3759" spans="1:6" hidden="1" x14ac:dyDescent="0.25">
      <c r="A3759" t="s">
        <v>14</v>
      </c>
      <c r="B3759" s="83">
        <v>12043</v>
      </c>
      <c r="C3759" t="s">
        <v>3545</v>
      </c>
      <c r="D3759" s="83" t="s">
        <v>16</v>
      </c>
      <c r="E3759" s="83">
        <v>1198.6300000000001</v>
      </c>
      <c r="F3759" s="83">
        <v>1198.6300000000001</v>
      </c>
    </row>
    <row r="3760" spans="1:6" hidden="1" x14ac:dyDescent="0.25">
      <c r="A3760" t="s">
        <v>14</v>
      </c>
      <c r="B3760" s="83">
        <v>39762</v>
      </c>
      <c r="C3760" t="s">
        <v>3546</v>
      </c>
      <c r="D3760" s="83" t="s">
        <v>16</v>
      </c>
      <c r="E3760" s="83">
        <v>570.58000000000004</v>
      </c>
      <c r="F3760" s="83">
        <v>570.58000000000004</v>
      </c>
    </row>
    <row r="3761" spans="1:6" hidden="1" x14ac:dyDescent="0.25">
      <c r="A3761" t="s">
        <v>14</v>
      </c>
      <c r="B3761" s="83">
        <v>12042</v>
      </c>
      <c r="C3761" t="s">
        <v>3547</v>
      </c>
      <c r="D3761" s="83" t="s">
        <v>16</v>
      </c>
      <c r="E3761" s="83">
        <v>833.03</v>
      </c>
      <c r="F3761" s="83">
        <v>833.03</v>
      </c>
    </row>
    <row r="3762" spans="1:6" hidden="1" x14ac:dyDescent="0.25">
      <c r="A3762" t="s">
        <v>14</v>
      </c>
      <c r="B3762" s="83">
        <v>39763</v>
      </c>
      <c r="C3762" t="s">
        <v>3548</v>
      </c>
      <c r="D3762" s="83" t="s">
        <v>16</v>
      </c>
      <c r="E3762" s="83">
        <v>974.95</v>
      </c>
      <c r="F3762" s="83">
        <v>974.95</v>
      </c>
    </row>
    <row r="3763" spans="1:6" hidden="1" x14ac:dyDescent="0.25">
      <c r="A3763" t="s">
        <v>14</v>
      </c>
      <c r="B3763" s="83">
        <v>39760</v>
      </c>
      <c r="C3763" t="s">
        <v>3549</v>
      </c>
      <c r="D3763" s="83" t="s">
        <v>16</v>
      </c>
      <c r="E3763" s="83">
        <v>971.74</v>
      </c>
      <c r="F3763" s="83">
        <v>971.74</v>
      </c>
    </row>
    <row r="3764" spans="1:6" hidden="1" x14ac:dyDescent="0.25">
      <c r="A3764" t="s">
        <v>14</v>
      </c>
      <c r="B3764" s="83">
        <v>39756</v>
      </c>
      <c r="C3764" t="s">
        <v>3550</v>
      </c>
      <c r="D3764" s="83" t="s">
        <v>16</v>
      </c>
      <c r="E3764" s="83">
        <v>348.91</v>
      </c>
      <c r="F3764" s="83">
        <v>348.91</v>
      </c>
    </row>
    <row r="3765" spans="1:6" hidden="1" x14ac:dyDescent="0.25">
      <c r="A3765" t="s">
        <v>14</v>
      </c>
      <c r="B3765" s="83">
        <v>12038</v>
      </c>
      <c r="C3765" t="s">
        <v>3551</v>
      </c>
      <c r="D3765" s="83" t="s">
        <v>16</v>
      </c>
      <c r="E3765" s="83">
        <v>435.98</v>
      </c>
      <c r="F3765" s="83">
        <v>435.98</v>
      </c>
    </row>
    <row r="3766" spans="1:6" hidden="1" x14ac:dyDescent="0.25">
      <c r="A3766" t="s">
        <v>14</v>
      </c>
      <c r="B3766" s="83">
        <v>39757</v>
      </c>
      <c r="C3766" t="s">
        <v>3552</v>
      </c>
      <c r="D3766" s="83" t="s">
        <v>16</v>
      </c>
      <c r="E3766" s="83">
        <v>403.14</v>
      </c>
      <c r="F3766" s="83">
        <v>403.14</v>
      </c>
    </row>
    <row r="3767" spans="1:6" hidden="1" x14ac:dyDescent="0.25">
      <c r="A3767" t="s">
        <v>14</v>
      </c>
      <c r="B3767" s="83">
        <v>39758</v>
      </c>
      <c r="C3767" t="s">
        <v>3553</v>
      </c>
      <c r="D3767" s="83" t="s">
        <v>16</v>
      </c>
      <c r="E3767" s="83">
        <v>587.53</v>
      </c>
      <c r="F3767" s="83">
        <v>587.53</v>
      </c>
    </row>
    <row r="3768" spans="1:6" hidden="1" x14ac:dyDescent="0.25">
      <c r="A3768" t="s">
        <v>14</v>
      </c>
      <c r="B3768" s="83">
        <v>39759</v>
      </c>
      <c r="C3768" t="s">
        <v>3554</v>
      </c>
      <c r="D3768" s="83" t="s">
        <v>16</v>
      </c>
      <c r="E3768" s="83">
        <v>725.6</v>
      </c>
      <c r="F3768" s="83">
        <v>725.6</v>
      </c>
    </row>
    <row r="3769" spans="1:6" hidden="1" x14ac:dyDescent="0.25">
      <c r="A3769" t="s">
        <v>14</v>
      </c>
      <c r="B3769" s="83">
        <v>39761</v>
      </c>
      <c r="C3769" t="s">
        <v>3555</v>
      </c>
      <c r="D3769" s="83" t="s">
        <v>16</v>
      </c>
      <c r="E3769" s="83">
        <v>872.19</v>
      </c>
      <c r="F3769" s="83">
        <v>872.19</v>
      </c>
    </row>
    <row r="3770" spans="1:6" hidden="1" x14ac:dyDescent="0.25">
      <c r="A3770" t="s">
        <v>14</v>
      </c>
      <c r="B3770" s="83">
        <v>39805</v>
      </c>
      <c r="C3770" t="s">
        <v>3556</v>
      </c>
      <c r="D3770" s="83" t="s">
        <v>16</v>
      </c>
      <c r="E3770" s="83">
        <v>163.69</v>
      </c>
      <c r="F3770" s="83">
        <v>163.69</v>
      </c>
    </row>
    <row r="3771" spans="1:6" hidden="1" x14ac:dyDescent="0.25">
      <c r="A3771" t="s">
        <v>14</v>
      </c>
      <c r="B3771" s="83">
        <v>39806</v>
      </c>
      <c r="C3771" t="s">
        <v>3557</v>
      </c>
      <c r="D3771" s="83" t="s">
        <v>16</v>
      </c>
      <c r="E3771" s="83">
        <v>303.27</v>
      </c>
      <c r="F3771" s="83">
        <v>303.27</v>
      </c>
    </row>
    <row r="3772" spans="1:6" hidden="1" x14ac:dyDescent="0.25">
      <c r="A3772" t="s">
        <v>14</v>
      </c>
      <c r="B3772" s="83">
        <v>39807</v>
      </c>
      <c r="C3772" t="s">
        <v>3558</v>
      </c>
      <c r="D3772" s="83" t="s">
        <v>16</v>
      </c>
      <c r="E3772" s="83">
        <v>657.26</v>
      </c>
      <c r="F3772" s="83">
        <v>657.26</v>
      </c>
    </row>
    <row r="3773" spans="1:6" hidden="1" x14ac:dyDescent="0.25">
      <c r="A3773" t="s">
        <v>14</v>
      </c>
      <c r="B3773" s="83">
        <v>43100</v>
      </c>
      <c r="C3773" t="s">
        <v>3559</v>
      </c>
      <c r="D3773" s="83" t="s">
        <v>16</v>
      </c>
      <c r="E3773" s="83">
        <v>513.84</v>
      </c>
      <c r="F3773" s="83">
        <v>513.84</v>
      </c>
    </row>
    <row r="3774" spans="1:6" hidden="1" x14ac:dyDescent="0.25">
      <c r="A3774" t="s">
        <v>14</v>
      </c>
      <c r="B3774" s="83">
        <v>39804</v>
      </c>
      <c r="C3774" t="s">
        <v>3560</v>
      </c>
      <c r="D3774" s="83" t="s">
        <v>16</v>
      </c>
      <c r="E3774" s="83">
        <v>96.12</v>
      </c>
      <c r="F3774" s="83">
        <v>96.12</v>
      </c>
    </row>
    <row r="3775" spans="1:6" hidden="1" x14ac:dyDescent="0.25">
      <c r="A3775" t="s">
        <v>14</v>
      </c>
      <c r="B3775" s="83">
        <v>39796</v>
      </c>
      <c r="C3775" t="s">
        <v>3561</v>
      </c>
      <c r="D3775" s="83" t="s">
        <v>16</v>
      </c>
      <c r="E3775" s="83">
        <v>99.55</v>
      </c>
      <c r="F3775" s="83">
        <v>99.55</v>
      </c>
    </row>
    <row r="3776" spans="1:6" hidden="1" x14ac:dyDescent="0.25">
      <c r="A3776" t="s">
        <v>14</v>
      </c>
      <c r="B3776" s="83">
        <v>39797</v>
      </c>
      <c r="C3776" t="s">
        <v>3562</v>
      </c>
      <c r="D3776" s="83" t="s">
        <v>16</v>
      </c>
      <c r="E3776" s="83">
        <v>156.28</v>
      </c>
      <c r="F3776" s="83">
        <v>156.28</v>
      </c>
    </row>
    <row r="3777" spans="1:6" hidden="1" x14ac:dyDescent="0.25">
      <c r="A3777" t="s">
        <v>14</v>
      </c>
      <c r="B3777" s="83">
        <v>39798</v>
      </c>
      <c r="C3777" t="s">
        <v>3563</v>
      </c>
      <c r="D3777" s="83" t="s">
        <v>16</v>
      </c>
      <c r="E3777" s="83">
        <v>268.07</v>
      </c>
      <c r="F3777" s="83">
        <v>268.07</v>
      </c>
    </row>
    <row r="3778" spans="1:6" hidden="1" x14ac:dyDescent="0.25">
      <c r="A3778" t="s">
        <v>14</v>
      </c>
      <c r="B3778" s="83">
        <v>39794</v>
      </c>
      <c r="C3778" t="s">
        <v>3564</v>
      </c>
      <c r="D3778" s="83" t="s">
        <v>16</v>
      </c>
      <c r="E3778" s="83">
        <v>42.26</v>
      </c>
      <c r="F3778" s="83">
        <v>42.26</v>
      </c>
    </row>
    <row r="3779" spans="1:6" hidden="1" x14ac:dyDescent="0.25">
      <c r="A3779" t="s">
        <v>14</v>
      </c>
      <c r="B3779" s="83">
        <v>39795</v>
      </c>
      <c r="C3779" t="s">
        <v>3565</v>
      </c>
      <c r="D3779" s="83" t="s">
        <v>16</v>
      </c>
      <c r="E3779" s="83">
        <v>66.760000000000005</v>
      </c>
      <c r="F3779" s="83">
        <v>66.760000000000005</v>
      </c>
    </row>
    <row r="3780" spans="1:6" hidden="1" x14ac:dyDescent="0.25">
      <c r="A3780" t="s">
        <v>14</v>
      </c>
      <c r="B3780" s="83">
        <v>39801</v>
      </c>
      <c r="C3780" t="s">
        <v>3566</v>
      </c>
      <c r="D3780" s="83" t="s">
        <v>16</v>
      </c>
      <c r="E3780" s="83">
        <v>140.97</v>
      </c>
      <c r="F3780" s="83">
        <v>140.97</v>
      </c>
    </row>
    <row r="3781" spans="1:6" hidden="1" x14ac:dyDescent="0.25">
      <c r="A3781" t="s">
        <v>14</v>
      </c>
      <c r="B3781" s="83">
        <v>39802</v>
      </c>
      <c r="C3781" t="s">
        <v>3567</v>
      </c>
      <c r="D3781" s="83" t="s">
        <v>16</v>
      </c>
      <c r="E3781" s="83">
        <v>206.64</v>
      </c>
      <c r="F3781" s="83">
        <v>206.64</v>
      </c>
    </row>
    <row r="3782" spans="1:6" hidden="1" x14ac:dyDescent="0.25">
      <c r="A3782" t="s">
        <v>14</v>
      </c>
      <c r="B3782" s="83">
        <v>39803</v>
      </c>
      <c r="C3782" t="s">
        <v>3568</v>
      </c>
      <c r="D3782" s="83" t="s">
        <v>16</v>
      </c>
      <c r="E3782" s="83">
        <v>288.27</v>
      </c>
      <c r="F3782" s="83">
        <v>288.27</v>
      </c>
    </row>
    <row r="3783" spans="1:6" hidden="1" x14ac:dyDescent="0.25">
      <c r="A3783" t="s">
        <v>14</v>
      </c>
      <c r="B3783" s="83">
        <v>39799</v>
      </c>
      <c r="C3783" t="s">
        <v>3569</v>
      </c>
      <c r="D3783" s="83" t="s">
        <v>16</v>
      </c>
      <c r="E3783" s="83">
        <v>49.26</v>
      </c>
      <c r="F3783" s="83">
        <v>49.26</v>
      </c>
    </row>
    <row r="3784" spans="1:6" hidden="1" x14ac:dyDescent="0.25">
      <c r="A3784" t="s">
        <v>14</v>
      </c>
      <c r="B3784" s="83">
        <v>39800</v>
      </c>
      <c r="C3784" t="s">
        <v>3570</v>
      </c>
      <c r="D3784" s="83" t="s">
        <v>16</v>
      </c>
      <c r="E3784" s="83">
        <v>83.91</v>
      </c>
      <c r="F3784" s="83">
        <v>83.91</v>
      </c>
    </row>
    <row r="3785" spans="1:6" hidden="1" x14ac:dyDescent="0.25">
      <c r="A3785" t="s">
        <v>14</v>
      </c>
      <c r="B3785" s="83">
        <v>43837</v>
      </c>
      <c r="C3785" t="s">
        <v>3571</v>
      </c>
      <c r="D3785" s="83" t="s">
        <v>16</v>
      </c>
      <c r="E3785" s="83">
        <v>1363.71</v>
      </c>
      <c r="F3785" s="83">
        <v>1363.71</v>
      </c>
    </row>
    <row r="3786" spans="1:6" hidden="1" x14ac:dyDescent="0.25">
      <c r="A3786" t="s">
        <v>14</v>
      </c>
      <c r="B3786" s="83">
        <v>43836</v>
      </c>
      <c r="C3786" t="s">
        <v>3572</v>
      </c>
      <c r="D3786" s="83" t="s">
        <v>16</v>
      </c>
      <c r="E3786" s="83">
        <v>2774.91</v>
      </c>
      <c r="F3786" s="83">
        <v>2774.91</v>
      </c>
    </row>
    <row r="3787" spans="1:6" hidden="1" x14ac:dyDescent="0.25">
      <c r="A3787" t="s">
        <v>14</v>
      </c>
      <c r="B3787" s="83">
        <v>21059</v>
      </c>
      <c r="C3787" t="s">
        <v>3573</v>
      </c>
      <c r="D3787" s="83" t="s">
        <v>16</v>
      </c>
      <c r="E3787" s="83">
        <v>44.43</v>
      </c>
      <c r="F3787" s="83">
        <v>44.43</v>
      </c>
    </row>
    <row r="3788" spans="1:6" hidden="1" x14ac:dyDescent="0.25">
      <c r="A3788" t="s">
        <v>14</v>
      </c>
      <c r="B3788" s="83">
        <v>11234</v>
      </c>
      <c r="C3788" t="s">
        <v>3574</v>
      </c>
      <c r="D3788" s="83" t="s">
        <v>16</v>
      </c>
      <c r="E3788" s="83">
        <v>66.97</v>
      </c>
      <c r="F3788" s="83">
        <v>66.97</v>
      </c>
    </row>
    <row r="3789" spans="1:6" hidden="1" x14ac:dyDescent="0.25">
      <c r="A3789" t="s">
        <v>14</v>
      </c>
      <c r="B3789" s="83">
        <v>21060</v>
      </c>
      <c r="C3789" t="s">
        <v>3575</v>
      </c>
      <c r="D3789" s="83" t="s">
        <v>16</v>
      </c>
      <c r="E3789" s="83">
        <v>82.42</v>
      </c>
      <c r="F3789" s="83">
        <v>82.42</v>
      </c>
    </row>
    <row r="3790" spans="1:6" hidden="1" x14ac:dyDescent="0.25">
      <c r="A3790" t="s">
        <v>14</v>
      </c>
      <c r="B3790" s="83">
        <v>21061</v>
      </c>
      <c r="C3790" t="s">
        <v>3576</v>
      </c>
      <c r="D3790" s="83" t="s">
        <v>16</v>
      </c>
      <c r="E3790" s="83">
        <v>103.03</v>
      </c>
      <c r="F3790" s="83">
        <v>103.03</v>
      </c>
    </row>
    <row r="3791" spans="1:6" hidden="1" x14ac:dyDescent="0.25">
      <c r="A3791" t="s">
        <v>14</v>
      </c>
      <c r="B3791" s="83">
        <v>21062</v>
      </c>
      <c r="C3791" t="s">
        <v>3577</v>
      </c>
      <c r="D3791" s="83" t="s">
        <v>16</v>
      </c>
      <c r="E3791" s="83">
        <v>162.27000000000001</v>
      </c>
      <c r="F3791" s="83">
        <v>162.27000000000001</v>
      </c>
    </row>
    <row r="3792" spans="1:6" hidden="1" x14ac:dyDescent="0.25">
      <c r="A3792" t="s">
        <v>14</v>
      </c>
      <c r="B3792" s="83">
        <v>11708</v>
      </c>
      <c r="C3792" t="s">
        <v>3578</v>
      </c>
      <c r="D3792" s="83" t="s">
        <v>16</v>
      </c>
      <c r="E3792" s="83">
        <v>17.7</v>
      </c>
      <c r="F3792" s="83">
        <v>17.7</v>
      </c>
    </row>
    <row r="3793" spans="1:6" hidden="1" x14ac:dyDescent="0.25">
      <c r="A3793" t="s">
        <v>14</v>
      </c>
      <c r="B3793" s="83">
        <v>11709</v>
      </c>
      <c r="C3793" t="s">
        <v>3579</v>
      </c>
      <c r="D3793" s="83" t="s">
        <v>16</v>
      </c>
      <c r="E3793" s="83">
        <v>41.59</v>
      </c>
      <c r="F3793" s="83">
        <v>41.59</v>
      </c>
    </row>
    <row r="3794" spans="1:6" hidden="1" x14ac:dyDescent="0.25">
      <c r="A3794" t="s">
        <v>14</v>
      </c>
      <c r="B3794" s="83">
        <v>11710</v>
      </c>
      <c r="C3794" t="s">
        <v>3580</v>
      </c>
      <c r="D3794" s="83" t="s">
        <v>16</v>
      </c>
      <c r="E3794" s="83">
        <v>95.62</v>
      </c>
      <c r="F3794" s="83">
        <v>95.62</v>
      </c>
    </row>
    <row r="3795" spans="1:6" hidden="1" x14ac:dyDescent="0.25">
      <c r="A3795" t="s">
        <v>14</v>
      </c>
      <c r="B3795" s="83">
        <v>11707</v>
      </c>
      <c r="C3795" t="s">
        <v>3581</v>
      </c>
      <c r="D3795" s="83" t="s">
        <v>16</v>
      </c>
      <c r="E3795" s="83">
        <v>13.26</v>
      </c>
      <c r="F3795" s="83">
        <v>13.26</v>
      </c>
    </row>
    <row r="3796" spans="1:6" hidden="1" x14ac:dyDescent="0.25">
      <c r="A3796" t="s">
        <v>14</v>
      </c>
      <c r="B3796" s="83">
        <v>5102</v>
      </c>
      <c r="C3796" t="s">
        <v>3582</v>
      </c>
      <c r="D3796" s="83" t="s">
        <v>16</v>
      </c>
      <c r="E3796" s="83">
        <v>12.7</v>
      </c>
      <c r="F3796" s="83">
        <v>12.7</v>
      </c>
    </row>
    <row r="3797" spans="1:6" hidden="1" x14ac:dyDescent="0.25">
      <c r="A3797" t="s">
        <v>14</v>
      </c>
      <c r="B3797" s="83">
        <v>11711</v>
      </c>
      <c r="C3797" t="s">
        <v>3583</v>
      </c>
      <c r="D3797" s="83" t="s">
        <v>16</v>
      </c>
      <c r="E3797" s="83">
        <v>10.58</v>
      </c>
      <c r="F3797" s="83">
        <v>10.58</v>
      </c>
    </row>
    <row r="3798" spans="1:6" hidden="1" x14ac:dyDescent="0.25">
      <c r="A3798" t="s">
        <v>14</v>
      </c>
      <c r="B3798" s="83">
        <v>11739</v>
      </c>
      <c r="C3798" t="s">
        <v>3584</v>
      </c>
      <c r="D3798" s="83" t="s">
        <v>16</v>
      </c>
      <c r="E3798" s="83">
        <v>9.0500000000000007</v>
      </c>
      <c r="F3798" s="83">
        <v>9.0500000000000007</v>
      </c>
    </row>
    <row r="3799" spans="1:6" hidden="1" x14ac:dyDescent="0.25">
      <c r="A3799" t="s">
        <v>14</v>
      </c>
      <c r="B3799" s="83">
        <v>11741</v>
      </c>
      <c r="C3799" t="s">
        <v>3585</v>
      </c>
      <c r="D3799" s="83" t="s">
        <v>16</v>
      </c>
      <c r="E3799" s="83">
        <v>11.53</v>
      </c>
      <c r="F3799" s="83">
        <v>11.53</v>
      </c>
    </row>
    <row r="3800" spans="1:6" hidden="1" x14ac:dyDescent="0.25">
      <c r="A3800" t="s">
        <v>14</v>
      </c>
      <c r="B3800" s="83">
        <v>11745</v>
      </c>
      <c r="C3800" t="s">
        <v>3586</v>
      </c>
      <c r="D3800" s="83" t="s">
        <v>16</v>
      </c>
      <c r="E3800" s="83">
        <v>15.19</v>
      </c>
      <c r="F3800" s="83">
        <v>15.19</v>
      </c>
    </row>
    <row r="3801" spans="1:6" hidden="1" x14ac:dyDescent="0.25">
      <c r="A3801" t="s">
        <v>14</v>
      </c>
      <c r="B3801" s="83">
        <v>11743</v>
      </c>
      <c r="C3801" t="s">
        <v>3587</v>
      </c>
      <c r="D3801" s="83" t="s">
        <v>16</v>
      </c>
      <c r="E3801" s="83">
        <v>9.68</v>
      </c>
      <c r="F3801" s="83">
        <v>9.68</v>
      </c>
    </row>
    <row r="3802" spans="1:6" hidden="1" x14ac:dyDescent="0.25">
      <c r="A3802" t="s">
        <v>14</v>
      </c>
      <c r="B3802" s="83">
        <v>5104</v>
      </c>
      <c r="C3802" t="s">
        <v>3588</v>
      </c>
      <c r="D3802" s="83" t="s">
        <v>64</v>
      </c>
      <c r="E3802" s="83">
        <v>109.46</v>
      </c>
      <c r="F3802" s="83">
        <v>109.46</v>
      </c>
    </row>
    <row r="3803" spans="1:6" hidden="1" x14ac:dyDescent="0.25">
      <c r="A3803" t="s">
        <v>14</v>
      </c>
      <c r="B3803" s="83">
        <v>44530</v>
      </c>
      <c r="C3803" t="s">
        <v>3589</v>
      </c>
      <c r="D3803" s="83" t="s">
        <v>16</v>
      </c>
      <c r="E3803" s="83">
        <v>74.790000000000006</v>
      </c>
      <c r="F3803" s="83">
        <v>74.790000000000006</v>
      </c>
    </row>
    <row r="3804" spans="1:6" hidden="1" x14ac:dyDescent="0.25">
      <c r="A3804" t="s">
        <v>14</v>
      </c>
      <c r="B3804" s="83">
        <v>2710</v>
      </c>
      <c r="C3804" t="s">
        <v>3590</v>
      </c>
      <c r="D3804" s="83" t="s">
        <v>16</v>
      </c>
      <c r="E3804" s="83">
        <v>64.540000000000006</v>
      </c>
      <c r="F3804" s="83">
        <v>64.540000000000006</v>
      </c>
    </row>
    <row r="3805" spans="1:6" hidden="1" x14ac:dyDescent="0.25">
      <c r="A3805" t="s">
        <v>14</v>
      </c>
      <c r="B3805" s="83">
        <v>14575</v>
      </c>
      <c r="C3805" t="s">
        <v>3591</v>
      </c>
      <c r="D3805" s="83" t="s">
        <v>16</v>
      </c>
    </row>
    <row r="3806" spans="1:6" hidden="1" x14ac:dyDescent="0.25">
      <c r="A3806" t="s">
        <v>14</v>
      </c>
      <c r="B3806" s="83">
        <v>20043</v>
      </c>
      <c r="C3806" t="s">
        <v>3592</v>
      </c>
      <c r="D3806" s="83" t="s">
        <v>16</v>
      </c>
      <c r="E3806" s="83">
        <v>9.42</v>
      </c>
      <c r="F3806" s="83">
        <v>9.42</v>
      </c>
    </row>
    <row r="3807" spans="1:6" hidden="1" x14ac:dyDescent="0.25">
      <c r="A3807" t="s">
        <v>14</v>
      </c>
      <c r="B3807" s="83">
        <v>20044</v>
      </c>
      <c r="C3807" t="s">
        <v>3593</v>
      </c>
      <c r="D3807" s="83" t="s">
        <v>16</v>
      </c>
      <c r="E3807" s="83">
        <v>10.92</v>
      </c>
      <c r="F3807" s="83">
        <v>10.92</v>
      </c>
    </row>
    <row r="3808" spans="1:6" hidden="1" x14ac:dyDescent="0.25">
      <c r="A3808" t="s">
        <v>14</v>
      </c>
      <c r="B3808" s="83">
        <v>20042</v>
      </c>
      <c r="C3808" t="s">
        <v>3594</v>
      </c>
      <c r="D3808" s="83" t="s">
        <v>16</v>
      </c>
      <c r="E3808" s="83">
        <v>8.17</v>
      </c>
      <c r="F3808" s="83">
        <v>8.17</v>
      </c>
    </row>
    <row r="3809" spans="1:6" hidden="1" x14ac:dyDescent="0.25">
      <c r="A3809" t="s">
        <v>14</v>
      </c>
      <c r="B3809" s="83">
        <v>20046</v>
      </c>
      <c r="C3809" t="s">
        <v>3595</v>
      </c>
      <c r="D3809" s="83" t="s">
        <v>16</v>
      </c>
      <c r="E3809" s="83">
        <v>19.350000000000001</v>
      </c>
      <c r="F3809" s="83">
        <v>19.350000000000001</v>
      </c>
    </row>
    <row r="3810" spans="1:6" hidden="1" x14ac:dyDescent="0.25">
      <c r="A3810" t="s">
        <v>14</v>
      </c>
      <c r="B3810" s="83">
        <v>20047</v>
      </c>
      <c r="C3810" t="s">
        <v>3596</v>
      </c>
      <c r="D3810" s="83" t="s">
        <v>16</v>
      </c>
      <c r="E3810" s="83">
        <v>58.02</v>
      </c>
      <c r="F3810" s="83">
        <v>58.02</v>
      </c>
    </row>
    <row r="3811" spans="1:6" hidden="1" x14ac:dyDescent="0.25">
      <c r="A3811" t="s">
        <v>14</v>
      </c>
      <c r="B3811" s="83">
        <v>20045</v>
      </c>
      <c r="C3811" t="s">
        <v>3597</v>
      </c>
      <c r="D3811" s="83" t="s">
        <v>16</v>
      </c>
      <c r="E3811" s="83">
        <v>9.7899999999999991</v>
      </c>
      <c r="F3811" s="83">
        <v>9.7899999999999991</v>
      </c>
    </row>
    <row r="3812" spans="1:6" hidden="1" x14ac:dyDescent="0.25">
      <c r="A3812" t="s">
        <v>14</v>
      </c>
      <c r="B3812" s="83">
        <v>20972</v>
      </c>
      <c r="C3812" t="s">
        <v>3598</v>
      </c>
      <c r="D3812" s="83" t="s">
        <v>16</v>
      </c>
      <c r="E3812" s="83">
        <v>110.71</v>
      </c>
      <c r="F3812" s="83">
        <v>110.71</v>
      </c>
    </row>
    <row r="3813" spans="1:6" hidden="1" x14ac:dyDescent="0.25">
      <c r="A3813" t="s">
        <v>14</v>
      </c>
      <c r="B3813" s="83">
        <v>11321</v>
      </c>
      <c r="C3813" t="s">
        <v>3599</v>
      </c>
      <c r="D3813" s="83" t="s">
        <v>16</v>
      </c>
      <c r="E3813" s="83">
        <v>35.119999999999997</v>
      </c>
      <c r="F3813" s="83">
        <v>35.119999999999997</v>
      </c>
    </row>
    <row r="3814" spans="1:6" hidden="1" x14ac:dyDescent="0.25">
      <c r="A3814" t="s">
        <v>14</v>
      </c>
      <c r="B3814" s="83">
        <v>11323</v>
      </c>
      <c r="C3814" t="s">
        <v>3600</v>
      </c>
      <c r="D3814" s="83" t="s">
        <v>16</v>
      </c>
      <c r="E3814" s="83">
        <v>40.39</v>
      </c>
      <c r="F3814" s="83">
        <v>40.39</v>
      </c>
    </row>
    <row r="3815" spans="1:6" hidden="1" x14ac:dyDescent="0.25">
      <c r="A3815" t="s">
        <v>14</v>
      </c>
      <c r="B3815" s="83">
        <v>20327</v>
      </c>
      <c r="C3815" t="s">
        <v>3601</v>
      </c>
      <c r="D3815" s="83" t="s">
        <v>16</v>
      </c>
      <c r="E3815" s="83">
        <v>22.92</v>
      </c>
      <c r="F3815" s="83">
        <v>22.92</v>
      </c>
    </row>
    <row r="3816" spans="1:6" hidden="1" x14ac:dyDescent="0.25">
      <c r="A3816" t="s">
        <v>14</v>
      </c>
      <c r="B3816" s="83">
        <v>6034</v>
      </c>
      <c r="C3816" t="s">
        <v>3602</v>
      </c>
      <c r="D3816" s="83" t="s">
        <v>16</v>
      </c>
      <c r="E3816" s="83">
        <v>7.81</v>
      </c>
      <c r="F3816" s="83">
        <v>7.81</v>
      </c>
    </row>
    <row r="3817" spans="1:6" hidden="1" x14ac:dyDescent="0.25">
      <c r="A3817" t="s">
        <v>14</v>
      </c>
      <c r="B3817" s="83">
        <v>6036</v>
      </c>
      <c r="C3817" t="s">
        <v>3603</v>
      </c>
      <c r="D3817" s="83" t="s">
        <v>16</v>
      </c>
      <c r="E3817" s="83">
        <v>10.63</v>
      </c>
      <c r="F3817" s="83">
        <v>10.63</v>
      </c>
    </row>
    <row r="3818" spans="1:6" hidden="1" x14ac:dyDescent="0.25">
      <c r="A3818" t="s">
        <v>14</v>
      </c>
      <c r="B3818" s="83">
        <v>6031</v>
      </c>
      <c r="C3818" t="s">
        <v>3604</v>
      </c>
      <c r="D3818" s="83" t="s">
        <v>16</v>
      </c>
      <c r="E3818" s="83">
        <v>12.5</v>
      </c>
      <c r="F3818" s="83">
        <v>12.5</v>
      </c>
    </row>
    <row r="3819" spans="1:6" hidden="1" x14ac:dyDescent="0.25">
      <c r="A3819" t="s">
        <v>14</v>
      </c>
      <c r="B3819" s="83">
        <v>6029</v>
      </c>
      <c r="C3819" t="s">
        <v>3605</v>
      </c>
      <c r="D3819" s="83" t="s">
        <v>16</v>
      </c>
      <c r="E3819" s="83">
        <v>12.63</v>
      </c>
      <c r="F3819" s="83">
        <v>12.63</v>
      </c>
    </row>
    <row r="3820" spans="1:6" hidden="1" x14ac:dyDescent="0.25">
      <c r="A3820" t="s">
        <v>14</v>
      </c>
      <c r="B3820" s="83">
        <v>6033</v>
      </c>
      <c r="C3820" t="s">
        <v>3606</v>
      </c>
      <c r="D3820" s="83" t="s">
        <v>16</v>
      </c>
      <c r="E3820" s="83">
        <v>16.649999999999999</v>
      </c>
      <c r="F3820" s="83">
        <v>16.649999999999999</v>
      </c>
    </row>
    <row r="3821" spans="1:6" hidden="1" x14ac:dyDescent="0.25">
      <c r="A3821" t="s">
        <v>14</v>
      </c>
      <c r="B3821" s="83">
        <v>11672</v>
      </c>
      <c r="C3821" t="s">
        <v>3607</v>
      </c>
      <c r="D3821" s="83" t="s">
        <v>16</v>
      </c>
      <c r="E3821" s="83">
        <v>36.22</v>
      </c>
      <c r="F3821" s="83">
        <v>36.22</v>
      </c>
    </row>
    <row r="3822" spans="1:6" hidden="1" x14ac:dyDescent="0.25">
      <c r="A3822" t="s">
        <v>14</v>
      </c>
      <c r="B3822" s="83">
        <v>11669</v>
      </c>
      <c r="C3822" t="s">
        <v>3608</v>
      </c>
      <c r="D3822" s="83" t="s">
        <v>16</v>
      </c>
      <c r="E3822" s="83">
        <v>34.49</v>
      </c>
      <c r="F3822" s="83">
        <v>34.49</v>
      </c>
    </row>
    <row r="3823" spans="1:6" hidden="1" x14ac:dyDescent="0.25">
      <c r="A3823" t="s">
        <v>14</v>
      </c>
      <c r="B3823" s="83">
        <v>20055</v>
      </c>
      <c r="C3823" t="s">
        <v>3609</v>
      </c>
      <c r="D3823" s="83" t="s">
        <v>16</v>
      </c>
      <c r="E3823" s="83">
        <v>25.83</v>
      </c>
      <c r="F3823" s="83">
        <v>25.83</v>
      </c>
    </row>
    <row r="3824" spans="1:6" hidden="1" x14ac:dyDescent="0.25">
      <c r="A3824" t="s">
        <v>14</v>
      </c>
      <c r="B3824" s="83">
        <v>11670</v>
      </c>
      <c r="C3824" t="s">
        <v>3610</v>
      </c>
      <c r="D3824" s="83" t="s">
        <v>16</v>
      </c>
      <c r="E3824" s="83">
        <v>13.21</v>
      </c>
      <c r="F3824" s="83">
        <v>13.21</v>
      </c>
    </row>
    <row r="3825" spans="1:6" hidden="1" x14ac:dyDescent="0.25">
      <c r="A3825" t="s">
        <v>14</v>
      </c>
      <c r="B3825" s="83">
        <v>11671</v>
      </c>
      <c r="C3825" t="s">
        <v>3611</v>
      </c>
      <c r="D3825" s="83" t="s">
        <v>16</v>
      </c>
      <c r="E3825" s="83">
        <v>55.43</v>
      </c>
      <c r="F3825" s="83">
        <v>55.43</v>
      </c>
    </row>
    <row r="3826" spans="1:6" hidden="1" x14ac:dyDescent="0.25">
      <c r="A3826" t="s">
        <v>14</v>
      </c>
      <c r="B3826" s="83">
        <v>6032</v>
      </c>
      <c r="C3826" t="s">
        <v>3612</v>
      </c>
      <c r="D3826" s="83" t="s">
        <v>16</v>
      </c>
      <c r="E3826" s="83">
        <v>15.83</v>
      </c>
      <c r="F3826" s="83">
        <v>15.83</v>
      </c>
    </row>
    <row r="3827" spans="1:6" hidden="1" x14ac:dyDescent="0.25">
      <c r="A3827" t="s">
        <v>14</v>
      </c>
      <c r="B3827" s="83">
        <v>11673</v>
      </c>
      <c r="C3827" t="s">
        <v>3613</v>
      </c>
      <c r="D3827" s="83" t="s">
        <v>16</v>
      </c>
      <c r="E3827" s="83">
        <v>12.47</v>
      </c>
      <c r="F3827" s="83">
        <v>12.47</v>
      </c>
    </row>
    <row r="3828" spans="1:6" hidden="1" x14ac:dyDescent="0.25">
      <c r="A3828" t="s">
        <v>14</v>
      </c>
      <c r="B3828" s="83">
        <v>11674</v>
      </c>
      <c r="C3828" t="s">
        <v>3614</v>
      </c>
      <c r="D3828" s="83" t="s">
        <v>16</v>
      </c>
      <c r="E3828" s="83">
        <v>16.05</v>
      </c>
      <c r="F3828" s="83">
        <v>16.05</v>
      </c>
    </row>
    <row r="3829" spans="1:6" hidden="1" x14ac:dyDescent="0.25">
      <c r="A3829" t="s">
        <v>14</v>
      </c>
      <c r="B3829" s="83">
        <v>11675</v>
      </c>
      <c r="C3829" t="s">
        <v>3615</v>
      </c>
      <c r="D3829" s="83" t="s">
        <v>16</v>
      </c>
      <c r="E3829" s="83">
        <v>25.49</v>
      </c>
      <c r="F3829" s="83">
        <v>25.49</v>
      </c>
    </row>
    <row r="3830" spans="1:6" hidden="1" x14ac:dyDescent="0.25">
      <c r="A3830" t="s">
        <v>14</v>
      </c>
      <c r="B3830" s="83">
        <v>11676</v>
      </c>
      <c r="C3830" t="s">
        <v>3616</v>
      </c>
      <c r="D3830" s="83" t="s">
        <v>16</v>
      </c>
      <c r="E3830" s="83">
        <v>34.090000000000003</v>
      </c>
      <c r="F3830" s="83">
        <v>34.090000000000003</v>
      </c>
    </row>
    <row r="3831" spans="1:6" hidden="1" x14ac:dyDescent="0.25">
      <c r="A3831" t="s">
        <v>14</v>
      </c>
      <c r="B3831" s="83">
        <v>11677</v>
      </c>
      <c r="C3831" t="s">
        <v>3617</v>
      </c>
      <c r="D3831" s="83" t="s">
        <v>16</v>
      </c>
      <c r="E3831" s="83">
        <v>35.200000000000003</v>
      </c>
      <c r="F3831" s="83">
        <v>35.200000000000003</v>
      </c>
    </row>
    <row r="3832" spans="1:6" hidden="1" x14ac:dyDescent="0.25">
      <c r="A3832" t="s">
        <v>14</v>
      </c>
      <c r="B3832" s="83">
        <v>11678</v>
      </c>
      <c r="C3832" t="s">
        <v>3618</v>
      </c>
      <c r="D3832" s="83" t="s">
        <v>16</v>
      </c>
      <c r="E3832" s="83">
        <v>64.47</v>
      </c>
      <c r="F3832" s="83">
        <v>64.47</v>
      </c>
    </row>
    <row r="3833" spans="1:6" hidden="1" x14ac:dyDescent="0.25">
      <c r="A3833" t="s">
        <v>14</v>
      </c>
      <c r="B3833" s="83">
        <v>6038</v>
      </c>
      <c r="C3833" t="s">
        <v>3619</v>
      </c>
      <c r="D3833" s="83" t="s">
        <v>16</v>
      </c>
      <c r="E3833" s="83">
        <v>4.09</v>
      </c>
      <c r="F3833" s="83">
        <v>4.09</v>
      </c>
    </row>
    <row r="3834" spans="1:6" hidden="1" x14ac:dyDescent="0.25">
      <c r="A3834" t="s">
        <v>14</v>
      </c>
      <c r="B3834" s="83">
        <v>11718</v>
      </c>
      <c r="C3834" t="s">
        <v>3620</v>
      </c>
      <c r="D3834" s="83" t="s">
        <v>16</v>
      </c>
      <c r="E3834" s="83">
        <v>11.66</v>
      </c>
      <c r="F3834" s="83">
        <v>11.66</v>
      </c>
    </row>
    <row r="3835" spans="1:6" hidden="1" x14ac:dyDescent="0.25">
      <c r="A3835" t="s">
        <v>14</v>
      </c>
      <c r="B3835" s="83">
        <v>6037</v>
      </c>
      <c r="C3835" t="s">
        <v>3621</v>
      </c>
      <c r="D3835" s="83" t="s">
        <v>16</v>
      </c>
      <c r="E3835" s="83">
        <v>8.51</v>
      </c>
      <c r="F3835" s="83">
        <v>8.51</v>
      </c>
    </row>
    <row r="3836" spans="1:6" hidden="1" x14ac:dyDescent="0.25">
      <c r="A3836" t="s">
        <v>14</v>
      </c>
      <c r="B3836" s="83">
        <v>11719</v>
      </c>
      <c r="C3836" t="s">
        <v>3622</v>
      </c>
      <c r="D3836" s="83" t="s">
        <v>16</v>
      </c>
      <c r="E3836" s="83">
        <v>9.4600000000000009</v>
      </c>
      <c r="F3836" s="83">
        <v>9.4600000000000009</v>
      </c>
    </row>
    <row r="3837" spans="1:6" hidden="1" x14ac:dyDescent="0.25">
      <c r="A3837" t="s">
        <v>14</v>
      </c>
      <c r="B3837" s="83">
        <v>6010</v>
      </c>
      <c r="C3837" t="s">
        <v>3623</v>
      </c>
      <c r="D3837" s="83" t="s">
        <v>16</v>
      </c>
      <c r="E3837" s="83">
        <v>153.07</v>
      </c>
      <c r="F3837" s="83">
        <v>153.07</v>
      </c>
    </row>
    <row r="3838" spans="1:6" hidden="1" x14ac:dyDescent="0.25">
      <c r="A3838" t="s">
        <v>14</v>
      </c>
      <c r="B3838" s="83">
        <v>6017</v>
      </c>
      <c r="C3838" t="s">
        <v>3624</v>
      </c>
      <c r="D3838" s="83" t="s">
        <v>16</v>
      </c>
      <c r="E3838" s="83">
        <v>121.25</v>
      </c>
      <c r="F3838" s="83">
        <v>121.25</v>
      </c>
    </row>
    <row r="3839" spans="1:6" hidden="1" x14ac:dyDescent="0.25">
      <c r="A3839" t="s">
        <v>14</v>
      </c>
      <c r="B3839" s="83">
        <v>6019</v>
      </c>
      <c r="C3839" t="s">
        <v>3625</v>
      </c>
      <c r="D3839" s="83" t="s">
        <v>16</v>
      </c>
      <c r="E3839" s="83">
        <v>88.96</v>
      </c>
      <c r="F3839" s="83">
        <v>88.96</v>
      </c>
    </row>
    <row r="3840" spans="1:6" hidden="1" x14ac:dyDescent="0.25">
      <c r="A3840" t="s">
        <v>14</v>
      </c>
      <c r="B3840" s="83">
        <v>6020</v>
      </c>
      <c r="C3840" t="s">
        <v>3626</v>
      </c>
      <c r="D3840" s="83" t="s">
        <v>16</v>
      </c>
      <c r="E3840" s="83">
        <v>53.43</v>
      </c>
      <c r="F3840" s="83">
        <v>53.43</v>
      </c>
    </row>
    <row r="3841" spans="1:6" hidden="1" x14ac:dyDescent="0.25">
      <c r="A3841" t="s">
        <v>14</v>
      </c>
      <c r="B3841" s="83">
        <v>6011</v>
      </c>
      <c r="C3841" t="s">
        <v>3627</v>
      </c>
      <c r="D3841" s="83" t="s">
        <v>16</v>
      </c>
      <c r="E3841" s="83">
        <v>442.18</v>
      </c>
      <c r="F3841" s="83">
        <v>442.18</v>
      </c>
    </row>
    <row r="3842" spans="1:6" hidden="1" x14ac:dyDescent="0.25">
      <c r="A3842" t="s">
        <v>14</v>
      </c>
      <c r="B3842" s="83">
        <v>6028</v>
      </c>
      <c r="C3842" t="s">
        <v>3628</v>
      </c>
      <c r="D3842" s="83" t="s">
        <v>16</v>
      </c>
      <c r="E3842" s="83">
        <v>213.21</v>
      </c>
      <c r="F3842" s="83">
        <v>213.21</v>
      </c>
    </row>
    <row r="3843" spans="1:6" hidden="1" x14ac:dyDescent="0.25">
      <c r="A3843" t="s">
        <v>14</v>
      </c>
      <c r="B3843" s="83">
        <v>6012</v>
      </c>
      <c r="C3843" t="s">
        <v>3629</v>
      </c>
      <c r="D3843" s="83" t="s">
        <v>16</v>
      </c>
      <c r="E3843" s="83">
        <v>535.34</v>
      </c>
      <c r="F3843" s="83">
        <v>535.34</v>
      </c>
    </row>
    <row r="3844" spans="1:6" hidden="1" x14ac:dyDescent="0.25">
      <c r="A3844" t="s">
        <v>14</v>
      </c>
      <c r="B3844" s="83">
        <v>6016</v>
      </c>
      <c r="C3844" t="s">
        <v>3630</v>
      </c>
      <c r="D3844" s="83" t="s">
        <v>16</v>
      </c>
      <c r="E3844" s="83">
        <v>56.36</v>
      </c>
      <c r="F3844" s="83">
        <v>56.36</v>
      </c>
    </row>
    <row r="3845" spans="1:6" hidden="1" x14ac:dyDescent="0.25">
      <c r="A3845" t="s">
        <v>14</v>
      </c>
      <c r="B3845" s="83">
        <v>6027</v>
      </c>
      <c r="C3845" t="s">
        <v>3631</v>
      </c>
      <c r="D3845" s="83" t="s">
        <v>16</v>
      </c>
      <c r="E3845" s="83">
        <v>1115.45</v>
      </c>
      <c r="F3845" s="83">
        <v>1115.45</v>
      </c>
    </row>
    <row r="3846" spans="1:6" hidden="1" x14ac:dyDescent="0.25">
      <c r="A3846" t="s">
        <v>14</v>
      </c>
      <c r="B3846" s="83">
        <v>6015</v>
      </c>
      <c r="C3846" t="s">
        <v>3632</v>
      </c>
      <c r="D3846" s="83" t="s">
        <v>16</v>
      </c>
      <c r="E3846" s="83">
        <v>244.77</v>
      </c>
      <c r="F3846" s="83">
        <v>244.77</v>
      </c>
    </row>
    <row r="3847" spans="1:6" hidden="1" x14ac:dyDescent="0.25">
      <c r="A3847" t="s">
        <v>14</v>
      </c>
      <c r="B3847" s="83">
        <v>6014</v>
      </c>
      <c r="C3847" t="s">
        <v>3633</v>
      </c>
      <c r="D3847" s="83" t="s">
        <v>16</v>
      </c>
      <c r="E3847" s="83">
        <v>234.02</v>
      </c>
      <c r="F3847" s="83">
        <v>234.02</v>
      </c>
    </row>
    <row r="3848" spans="1:6" hidden="1" x14ac:dyDescent="0.25">
      <c r="A3848" t="s">
        <v>14</v>
      </c>
      <c r="B3848" s="83">
        <v>6013</v>
      </c>
      <c r="C3848" t="s">
        <v>3634</v>
      </c>
      <c r="D3848" s="83" t="s">
        <v>16</v>
      </c>
      <c r="E3848" s="83">
        <v>168.32</v>
      </c>
      <c r="F3848" s="83">
        <v>168.32</v>
      </c>
    </row>
    <row r="3849" spans="1:6" hidden="1" x14ac:dyDescent="0.25">
      <c r="A3849" t="s">
        <v>14</v>
      </c>
      <c r="B3849" s="83">
        <v>6006</v>
      </c>
      <c r="C3849" t="s">
        <v>3635</v>
      </c>
      <c r="D3849" s="83" t="s">
        <v>16</v>
      </c>
      <c r="E3849" s="83">
        <v>121.89</v>
      </c>
      <c r="F3849" s="83">
        <v>121.89</v>
      </c>
    </row>
    <row r="3850" spans="1:6" hidden="1" x14ac:dyDescent="0.25">
      <c r="A3850" t="s">
        <v>14</v>
      </c>
      <c r="B3850" s="83">
        <v>6005</v>
      </c>
      <c r="C3850" t="s">
        <v>3636</v>
      </c>
      <c r="D3850" s="83" t="s">
        <v>16</v>
      </c>
      <c r="E3850" s="83">
        <v>137.5</v>
      </c>
      <c r="F3850" s="83">
        <v>137.5</v>
      </c>
    </row>
    <row r="3851" spans="1:6" hidden="1" x14ac:dyDescent="0.25">
      <c r="A3851" t="s">
        <v>14</v>
      </c>
      <c r="B3851" s="83">
        <v>11756</v>
      </c>
      <c r="C3851" t="s">
        <v>3637</v>
      </c>
      <c r="D3851" s="83" t="s">
        <v>16</v>
      </c>
      <c r="E3851" s="83">
        <v>65.67</v>
      </c>
      <c r="F3851" s="83">
        <v>65.67</v>
      </c>
    </row>
    <row r="3852" spans="1:6" hidden="1" x14ac:dyDescent="0.25">
      <c r="A3852" t="s">
        <v>14</v>
      </c>
      <c r="B3852" s="83">
        <v>10904</v>
      </c>
      <c r="C3852" t="s">
        <v>3638</v>
      </c>
      <c r="D3852" s="83" t="s">
        <v>16</v>
      </c>
      <c r="E3852" s="83">
        <v>155</v>
      </c>
      <c r="F3852" s="83">
        <v>155</v>
      </c>
    </row>
    <row r="3853" spans="1:6" hidden="1" x14ac:dyDescent="0.25">
      <c r="A3853" t="s">
        <v>14</v>
      </c>
      <c r="B3853" s="83">
        <v>11752</v>
      </c>
      <c r="C3853" t="s">
        <v>3639</v>
      </c>
      <c r="D3853" s="83" t="s">
        <v>16</v>
      </c>
      <c r="E3853" s="83">
        <v>37.869999999999997</v>
      </c>
      <c r="F3853" s="83">
        <v>37.869999999999997</v>
      </c>
    </row>
    <row r="3854" spans="1:6" hidden="1" x14ac:dyDescent="0.25">
      <c r="A3854" t="s">
        <v>14</v>
      </c>
      <c r="B3854" s="83">
        <v>11753</v>
      </c>
      <c r="C3854" t="s">
        <v>3640</v>
      </c>
      <c r="D3854" s="83" t="s">
        <v>16</v>
      </c>
      <c r="E3854" s="83">
        <v>45.21</v>
      </c>
      <c r="F3854" s="83">
        <v>45.21</v>
      </c>
    </row>
    <row r="3855" spans="1:6" hidden="1" x14ac:dyDescent="0.25">
      <c r="A3855" t="s">
        <v>14</v>
      </c>
      <c r="B3855" s="83">
        <v>6021</v>
      </c>
      <c r="C3855" t="s">
        <v>3641</v>
      </c>
      <c r="D3855" s="83" t="s">
        <v>16</v>
      </c>
      <c r="E3855" s="83">
        <v>125.46</v>
      </c>
      <c r="F3855" s="83">
        <v>125.46</v>
      </c>
    </row>
    <row r="3856" spans="1:6" hidden="1" x14ac:dyDescent="0.25">
      <c r="A3856" t="s">
        <v>14</v>
      </c>
      <c r="B3856" s="83">
        <v>6024</v>
      </c>
      <c r="C3856" t="s">
        <v>3642</v>
      </c>
      <c r="D3856" s="83" t="s">
        <v>16</v>
      </c>
      <c r="E3856" s="83">
        <v>129.69</v>
      </c>
      <c r="F3856" s="83">
        <v>129.69</v>
      </c>
    </row>
    <row r="3857" spans="1:6" hidden="1" x14ac:dyDescent="0.25">
      <c r="A3857" t="s">
        <v>14</v>
      </c>
      <c r="B3857" s="83">
        <v>45394</v>
      </c>
      <c r="C3857" t="s">
        <v>3643</v>
      </c>
      <c r="D3857" s="83" t="s">
        <v>16</v>
      </c>
      <c r="E3857" s="83">
        <v>43.88</v>
      </c>
      <c r="F3857" s="83">
        <v>43.88</v>
      </c>
    </row>
    <row r="3858" spans="1:6" hidden="1" x14ac:dyDescent="0.25">
      <c r="A3858" t="s">
        <v>14</v>
      </c>
      <c r="B3858" s="83">
        <v>13897</v>
      </c>
      <c r="C3858" t="s">
        <v>3644</v>
      </c>
      <c r="D3858" s="83" t="s">
        <v>16</v>
      </c>
    </row>
    <row r="3859" spans="1:6" hidden="1" x14ac:dyDescent="0.25">
      <c r="A3859" t="s">
        <v>14</v>
      </c>
      <c r="B3859" s="83">
        <v>10640</v>
      </c>
      <c r="C3859" t="s">
        <v>3645</v>
      </c>
      <c r="D3859" s="83" t="s">
        <v>16</v>
      </c>
    </row>
    <row r="3860" spans="1:6" hidden="1" x14ac:dyDescent="0.25">
      <c r="A3860" t="s">
        <v>14</v>
      </c>
      <c r="B3860" s="83">
        <v>34357</v>
      </c>
      <c r="C3860" t="s">
        <v>3646</v>
      </c>
      <c r="D3860" s="83" t="s">
        <v>64</v>
      </c>
      <c r="E3860" s="83">
        <v>3.99</v>
      </c>
      <c r="F3860" s="83">
        <v>3.99</v>
      </c>
    </row>
    <row r="3861" spans="1:6" hidden="1" x14ac:dyDescent="0.25">
      <c r="A3861" t="s">
        <v>14</v>
      </c>
      <c r="B3861" s="83">
        <v>37329</v>
      </c>
      <c r="C3861" t="s">
        <v>3647</v>
      </c>
      <c r="D3861" s="83" t="s">
        <v>64</v>
      </c>
      <c r="E3861" s="83">
        <v>84.09</v>
      </c>
      <c r="F3861" s="83">
        <v>84.09</v>
      </c>
    </row>
    <row r="3862" spans="1:6" hidden="1" x14ac:dyDescent="0.25">
      <c r="A3862" t="s">
        <v>14</v>
      </c>
      <c r="B3862" s="83">
        <v>2510</v>
      </c>
      <c r="C3862" t="s">
        <v>3648</v>
      </c>
      <c r="D3862" s="83" t="s">
        <v>16</v>
      </c>
    </row>
    <row r="3863" spans="1:6" hidden="1" x14ac:dyDescent="0.25">
      <c r="A3863" t="s">
        <v>14</v>
      </c>
      <c r="B3863" s="83">
        <v>12359</v>
      </c>
      <c r="C3863" t="s">
        <v>3649</v>
      </c>
      <c r="D3863" s="83" t="s">
        <v>16</v>
      </c>
      <c r="E3863" s="83">
        <v>192.38</v>
      </c>
      <c r="F3863" s="83">
        <v>192.38</v>
      </c>
    </row>
    <row r="3864" spans="1:6" hidden="1" x14ac:dyDescent="0.25">
      <c r="A3864" t="s">
        <v>14</v>
      </c>
      <c r="B3864" s="83">
        <v>7353</v>
      </c>
      <c r="C3864" t="s">
        <v>3650</v>
      </c>
      <c r="D3864" s="83" t="s">
        <v>66</v>
      </c>
      <c r="E3864" s="83">
        <v>32.880000000000003</v>
      </c>
      <c r="F3864" s="83">
        <v>32.880000000000003</v>
      </c>
    </row>
    <row r="3865" spans="1:6" hidden="1" x14ac:dyDescent="0.25">
      <c r="A3865" t="s">
        <v>14</v>
      </c>
      <c r="B3865" s="83">
        <v>45264</v>
      </c>
      <c r="C3865" t="s">
        <v>28445</v>
      </c>
      <c r="D3865" s="83" t="s">
        <v>16</v>
      </c>
      <c r="E3865" s="83">
        <v>26.03</v>
      </c>
      <c r="F3865" s="83">
        <v>26.03</v>
      </c>
    </row>
    <row r="3866" spans="1:6" hidden="1" x14ac:dyDescent="0.25">
      <c r="A3866" t="s">
        <v>14</v>
      </c>
      <c r="B3866" s="83">
        <v>36144</v>
      </c>
      <c r="C3866" t="s">
        <v>3651</v>
      </c>
      <c r="D3866" s="83" t="s">
        <v>16</v>
      </c>
      <c r="E3866" s="83">
        <v>1.62</v>
      </c>
      <c r="F3866" s="83">
        <v>1.62</v>
      </c>
    </row>
    <row r="3867" spans="1:6" hidden="1" x14ac:dyDescent="0.25">
      <c r="A3867" t="s">
        <v>14</v>
      </c>
      <c r="B3867" s="83">
        <v>10518</v>
      </c>
      <c r="C3867" t="s">
        <v>3652</v>
      </c>
      <c r="D3867" s="83" t="s">
        <v>16</v>
      </c>
    </row>
    <row r="3868" spans="1:6" hidden="1" x14ac:dyDescent="0.25">
      <c r="A3868" t="s">
        <v>14</v>
      </c>
      <c r="B3868" s="83">
        <v>36530</v>
      </c>
      <c r="C3868" t="s">
        <v>3653</v>
      </c>
      <c r="D3868" s="83" t="s">
        <v>16</v>
      </c>
      <c r="E3868" s="83">
        <v>425019.5</v>
      </c>
      <c r="F3868" s="83">
        <v>425019.5</v>
      </c>
    </row>
    <row r="3869" spans="1:6" hidden="1" x14ac:dyDescent="0.25">
      <c r="A3869" t="s">
        <v>14</v>
      </c>
      <c r="B3869" s="83">
        <v>6046</v>
      </c>
      <c r="C3869" t="s">
        <v>3654</v>
      </c>
      <c r="D3869" s="83" t="s">
        <v>16</v>
      </c>
      <c r="E3869" s="83">
        <v>461000</v>
      </c>
      <c r="F3869" s="83">
        <v>461000</v>
      </c>
    </row>
    <row r="3870" spans="1:6" hidden="1" x14ac:dyDescent="0.25">
      <c r="A3870" t="s">
        <v>14</v>
      </c>
      <c r="B3870" s="83">
        <v>36531</v>
      </c>
      <c r="C3870" t="s">
        <v>3655</v>
      </c>
      <c r="D3870" s="83" t="s">
        <v>16</v>
      </c>
      <c r="E3870" s="83">
        <v>477865.82</v>
      </c>
      <c r="F3870" s="83">
        <v>477865.82</v>
      </c>
    </row>
    <row r="3871" spans="1:6" hidden="1" x14ac:dyDescent="0.25">
      <c r="A3871" t="s">
        <v>14</v>
      </c>
      <c r="B3871" s="83">
        <v>34684</v>
      </c>
      <c r="C3871" t="s">
        <v>3656</v>
      </c>
      <c r="D3871" s="83" t="s">
        <v>416</v>
      </c>
      <c r="E3871" s="83">
        <v>354.54</v>
      </c>
      <c r="F3871" s="83">
        <v>354.54</v>
      </c>
    </row>
    <row r="3872" spans="1:6" hidden="1" x14ac:dyDescent="0.25">
      <c r="A3872" t="s">
        <v>14</v>
      </c>
      <c r="B3872" s="83">
        <v>34683</v>
      </c>
      <c r="C3872" t="s">
        <v>3657</v>
      </c>
      <c r="D3872" s="83" t="s">
        <v>416</v>
      </c>
      <c r="E3872" s="83">
        <v>221.59</v>
      </c>
      <c r="F3872" s="83">
        <v>221.59</v>
      </c>
    </row>
    <row r="3873" spans="1:6" hidden="1" x14ac:dyDescent="0.25">
      <c r="A3873" t="s">
        <v>14</v>
      </c>
      <c r="B3873" s="83">
        <v>44954</v>
      </c>
      <c r="C3873" t="s">
        <v>3658</v>
      </c>
      <c r="D3873" s="83" t="s">
        <v>416</v>
      </c>
      <c r="E3873" s="83">
        <v>111.84</v>
      </c>
      <c r="F3873" s="83">
        <v>111.84</v>
      </c>
    </row>
    <row r="3874" spans="1:6" hidden="1" x14ac:dyDescent="0.25">
      <c r="A3874" t="s">
        <v>14</v>
      </c>
      <c r="B3874" s="83">
        <v>44955</v>
      </c>
      <c r="C3874" t="s">
        <v>3659</v>
      </c>
      <c r="D3874" s="83" t="s">
        <v>416</v>
      </c>
      <c r="E3874" s="83">
        <v>163.43</v>
      </c>
      <c r="F3874" s="83">
        <v>163.43</v>
      </c>
    </row>
    <row r="3875" spans="1:6" hidden="1" x14ac:dyDescent="0.25">
      <c r="A3875" t="s">
        <v>14</v>
      </c>
      <c r="B3875" s="83">
        <v>10515</v>
      </c>
      <c r="C3875" t="s">
        <v>3660</v>
      </c>
      <c r="D3875" s="83" t="s">
        <v>416</v>
      </c>
      <c r="E3875" s="83">
        <v>55.52</v>
      </c>
      <c r="F3875" s="83">
        <v>55.52</v>
      </c>
    </row>
    <row r="3876" spans="1:6" hidden="1" x14ac:dyDescent="0.25">
      <c r="A3876" t="s">
        <v>14</v>
      </c>
      <c r="B3876" s="83">
        <v>153</v>
      </c>
      <c r="C3876" t="s">
        <v>3661</v>
      </c>
      <c r="D3876" s="83" t="s">
        <v>66</v>
      </c>
      <c r="E3876" s="83">
        <v>86.86</v>
      </c>
      <c r="F3876" s="83">
        <v>86.86</v>
      </c>
    </row>
    <row r="3877" spans="1:6" hidden="1" x14ac:dyDescent="0.25">
      <c r="A3877" t="s">
        <v>14</v>
      </c>
      <c r="B3877" s="83">
        <v>34682</v>
      </c>
      <c r="C3877" t="s">
        <v>3662</v>
      </c>
      <c r="D3877" s="83" t="s">
        <v>416</v>
      </c>
      <c r="E3877" s="83">
        <v>169.45</v>
      </c>
      <c r="F3877" s="83">
        <v>169.45</v>
      </c>
    </row>
    <row r="3878" spans="1:6" hidden="1" x14ac:dyDescent="0.25">
      <c r="A3878" t="s">
        <v>14</v>
      </c>
      <c r="B3878" s="83">
        <v>536</v>
      </c>
      <c r="C3878" t="s">
        <v>3663</v>
      </c>
      <c r="D3878" s="83" t="s">
        <v>416</v>
      </c>
      <c r="E3878" s="83">
        <v>31.27</v>
      </c>
      <c r="F3878" s="83">
        <v>31.27</v>
      </c>
    </row>
    <row r="3879" spans="1:6" hidden="1" x14ac:dyDescent="0.25">
      <c r="A3879" t="s">
        <v>14</v>
      </c>
      <c r="B3879" s="83">
        <v>20205</v>
      </c>
      <c r="C3879" t="s">
        <v>3664</v>
      </c>
      <c r="D3879" s="83" t="s">
        <v>60</v>
      </c>
      <c r="E3879" s="83">
        <v>4.58</v>
      </c>
      <c r="F3879" s="83">
        <v>4.58</v>
      </c>
    </row>
    <row r="3880" spans="1:6" hidden="1" x14ac:dyDescent="0.25">
      <c r="A3880" t="s">
        <v>14</v>
      </c>
      <c r="B3880" s="83">
        <v>4412</v>
      </c>
      <c r="C3880" t="s">
        <v>3665</v>
      </c>
      <c r="D3880" s="83" t="s">
        <v>60</v>
      </c>
      <c r="E3880" s="83">
        <v>2.75</v>
      </c>
      <c r="F3880" s="83">
        <v>2.75</v>
      </c>
    </row>
    <row r="3881" spans="1:6" hidden="1" x14ac:dyDescent="0.25">
      <c r="A3881" t="s">
        <v>14</v>
      </c>
      <c r="B3881" s="83">
        <v>4408</v>
      </c>
      <c r="C3881" t="s">
        <v>3666</v>
      </c>
      <c r="D3881" s="83" t="s">
        <v>60</v>
      </c>
      <c r="E3881" s="83">
        <v>3.43</v>
      </c>
      <c r="F3881" s="83">
        <v>3.43</v>
      </c>
    </row>
    <row r="3882" spans="1:6" hidden="1" x14ac:dyDescent="0.25">
      <c r="A3882" t="s">
        <v>14</v>
      </c>
      <c r="B3882" s="83">
        <v>45213</v>
      </c>
      <c r="C3882" t="s">
        <v>28446</v>
      </c>
      <c r="D3882" s="83" t="s">
        <v>16</v>
      </c>
      <c r="E3882" s="83">
        <v>40.39</v>
      </c>
      <c r="F3882" s="83">
        <v>40.39</v>
      </c>
    </row>
    <row r="3883" spans="1:6" hidden="1" x14ac:dyDescent="0.25">
      <c r="A3883" t="s">
        <v>14</v>
      </c>
      <c r="B3883" s="83">
        <v>36250</v>
      </c>
      <c r="C3883" t="s">
        <v>3667</v>
      </c>
      <c r="D3883" s="83" t="s">
        <v>60</v>
      </c>
      <c r="E3883" s="83">
        <v>4.46</v>
      </c>
      <c r="F3883" s="83">
        <v>4.46</v>
      </c>
    </row>
    <row r="3884" spans="1:6" hidden="1" x14ac:dyDescent="0.25">
      <c r="A3884" t="s">
        <v>14</v>
      </c>
      <c r="B3884" s="83">
        <v>10857</v>
      </c>
      <c r="C3884" t="s">
        <v>3668</v>
      </c>
      <c r="D3884" s="83" t="s">
        <v>60</v>
      </c>
    </row>
    <row r="3885" spans="1:6" hidden="1" x14ac:dyDescent="0.25">
      <c r="A3885" t="s">
        <v>14</v>
      </c>
      <c r="B3885" s="83">
        <v>4803</v>
      </c>
      <c r="C3885" t="s">
        <v>3669</v>
      </c>
      <c r="D3885" s="83" t="s">
        <v>60</v>
      </c>
      <c r="E3885" s="83">
        <v>32.68</v>
      </c>
      <c r="F3885" s="83">
        <v>32.68</v>
      </c>
    </row>
    <row r="3886" spans="1:6" hidden="1" x14ac:dyDescent="0.25">
      <c r="A3886" t="s">
        <v>14</v>
      </c>
      <c r="B3886" s="83">
        <v>6186</v>
      </c>
      <c r="C3886" t="s">
        <v>3670</v>
      </c>
      <c r="D3886" s="83" t="s">
        <v>60</v>
      </c>
    </row>
    <row r="3887" spans="1:6" hidden="1" x14ac:dyDescent="0.25">
      <c r="A3887" t="s">
        <v>14</v>
      </c>
      <c r="B3887" s="83">
        <v>4829</v>
      </c>
      <c r="C3887" t="s">
        <v>3671</v>
      </c>
      <c r="D3887" s="83" t="s">
        <v>60</v>
      </c>
      <c r="E3887" s="83">
        <v>38.69</v>
      </c>
      <c r="F3887" s="83">
        <v>38.69</v>
      </c>
    </row>
    <row r="3888" spans="1:6" hidden="1" x14ac:dyDescent="0.25">
      <c r="A3888" t="s">
        <v>14</v>
      </c>
      <c r="B3888" s="83">
        <v>39829</v>
      </c>
      <c r="C3888" t="s">
        <v>3672</v>
      </c>
      <c r="D3888" s="83" t="s">
        <v>60</v>
      </c>
      <c r="E3888" s="83">
        <v>42.55</v>
      </c>
      <c r="F3888" s="83">
        <v>42.55</v>
      </c>
    </row>
    <row r="3889" spans="1:6" hidden="1" x14ac:dyDescent="0.25">
      <c r="A3889" t="s">
        <v>14</v>
      </c>
      <c r="B3889" s="83">
        <v>20231</v>
      </c>
      <c r="C3889" t="s">
        <v>3673</v>
      </c>
      <c r="D3889" s="83" t="s">
        <v>60</v>
      </c>
      <c r="E3889" s="83">
        <v>46.39</v>
      </c>
      <c r="F3889" s="83">
        <v>46.39</v>
      </c>
    </row>
    <row r="3890" spans="1:6" hidden="1" x14ac:dyDescent="0.25">
      <c r="A3890" t="s">
        <v>14</v>
      </c>
      <c r="B3890" s="83">
        <v>4804</v>
      </c>
      <c r="C3890" t="s">
        <v>3674</v>
      </c>
      <c r="D3890" s="83" t="s">
        <v>60</v>
      </c>
      <c r="E3890" s="83">
        <v>25.09</v>
      </c>
      <c r="F3890" s="83">
        <v>25.09</v>
      </c>
    </row>
    <row r="3891" spans="1:6" hidden="1" x14ac:dyDescent="0.25">
      <c r="A3891" t="s">
        <v>14</v>
      </c>
      <c r="B3891" s="83">
        <v>34680</v>
      </c>
      <c r="C3891" t="s">
        <v>3675</v>
      </c>
      <c r="D3891" s="83" t="s">
        <v>60</v>
      </c>
      <c r="E3891" s="83">
        <v>52.13</v>
      </c>
      <c r="F3891" s="83">
        <v>52.13</v>
      </c>
    </row>
    <row r="3892" spans="1:6" hidden="1" x14ac:dyDescent="0.25">
      <c r="A3892" t="s">
        <v>14</v>
      </c>
      <c r="B3892" s="83">
        <v>11573</v>
      </c>
      <c r="C3892" t="s">
        <v>3676</v>
      </c>
      <c r="D3892" s="83" t="s">
        <v>16</v>
      </c>
      <c r="E3892" s="83">
        <v>6.5</v>
      </c>
      <c r="F3892" s="83">
        <v>6.5</v>
      </c>
    </row>
    <row r="3893" spans="1:6" hidden="1" x14ac:dyDescent="0.25">
      <c r="A3893" t="s">
        <v>14</v>
      </c>
      <c r="B3893" s="83">
        <v>38401</v>
      </c>
      <c r="C3893" t="s">
        <v>3677</v>
      </c>
      <c r="D3893" s="83" t="s">
        <v>16</v>
      </c>
      <c r="E3893" s="83">
        <v>62.63</v>
      </c>
      <c r="F3893" s="83">
        <v>62.63</v>
      </c>
    </row>
    <row r="3894" spans="1:6" hidden="1" x14ac:dyDescent="0.25">
      <c r="A3894" t="s">
        <v>14</v>
      </c>
      <c r="B3894" s="83">
        <v>11575</v>
      </c>
      <c r="C3894" t="s">
        <v>3678</v>
      </c>
      <c r="D3894" s="83" t="s">
        <v>16</v>
      </c>
      <c r="E3894" s="83">
        <v>62.74</v>
      </c>
      <c r="F3894" s="83">
        <v>62.74</v>
      </c>
    </row>
    <row r="3895" spans="1:6" hidden="1" x14ac:dyDescent="0.25">
      <c r="A3895" t="s">
        <v>14</v>
      </c>
      <c r="B3895" s="83">
        <v>38179</v>
      </c>
      <c r="C3895" t="s">
        <v>3679</v>
      </c>
      <c r="D3895" s="83" t="s">
        <v>16</v>
      </c>
      <c r="E3895" s="83">
        <v>51.88</v>
      </c>
      <c r="F3895" s="83">
        <v>51.88</v>
      </c>
    </row>
    <row r="3896" spans="1:6" hidden="1" x14ac:dyDescent="0.25">
      <c r="A3896" t="s">
        <v>14</v>
      </c>
      <c r="B3896" s="83">
        <v>20256</v>
      </c>
      <c r="C3896" t="s">
        <v>3680</v>
      </c>
      <c r="D3896" s="83" t="s">
        <v>16</v>
      </c>
      <c r="E3896" s="83">
        <v>0.34</v>
      </c>
      <c r="F3896" s="83">
        <v>0.34</v>
      </c>
    </row>
    <row r="3897" spans="1:6" hidden="1" x14ac:dyDescent="0.25">
      <c r="A3897" t="s">
        <v>14</v>
      </c>
      <c r="B3897" s="83">
        <v>14511</v>
      </c>
      <c r="C3897" t="s">
        <v>3681</v>
      </c>
      <c r="D3897" s="83" t="s">
        <v>16</v>
      </c>
    </row>
    <row r="3898" spans="1:6" hidden="1" x14ac:dyDescent="0.25">
      <c r="A3898" t="s">
        <v>14</v>
      </c>
      <c r="B3898" s="83">
        <v>10642</v>
      </c>
      <c r="C3898" t="s">
        <v>3682</v>
      </c>
      <c r="D3898" s="83" t="s">
        <v>16</v>
      </c>
    </row>
    <row r="3899" spans="1:6" hidden="1" x14ac:dyDescent="0.25">
      <c r="A3899" t="s">
        <v>14</v>
      </c>
      <c r="B3899" s="83">
        <v>14489</v>
      </c>
      <c r="C3899" t="s">
        <v>3683</v>
      </c>
      <c r="D3899" s="83" t="s">
        <v>16</v>
      </c>
    </row>
    <row r="3900" spans="1:6" hidden="1" x14ac:dyDescent="0.25">
      <c r="A3900" t="s">
        <v>14</v>
      </c>
      <c r="B3900" s="83">
        <v>14513</v>
      </c>
      <c r="C3900" t="s">
        <v>3684</v>
      </c>
      <c r="D3900" s="83" t="s">
        <v>16</v>
      </c>
    </row>
    <row r="3901" spans="1:6" hidden="1" x14ac:dyDescent="0.25">
      <c r="A3901" t="s">
        <v>14</v>
      </c>
      <c r="B3901" s="83">
        <v>13600</v>
      </c>
      <c r="C3901" t="s">
        <v>3685</v>
      </c>
      <c r="D3901" s="83" t="s">
        <v>16</v>
      </c>
    </row>
    <row r="3902" spans="1:6" hidden="1" x14ac:dyDescent="0.25">
      <c r="A3902" t="s">
        <v>14</v>
      </c>
      <c r="B3902" s="83">
        <v>10646</v>
      </c>
      <c r="C3902" t="s">
        <v>3686</v>
      </c>
      <c r="D3902" s="83" t="s">
        <v>16</v>
      </c>
    </row>
    <row r="3903" spans="1:6" hidden="1" x14ac:dyDescent="0.25">
      <c r="A3903" t="s">
        <v>14</v>
      </c>
      <c r="B3903" s="83">
        <v>6070</v>
      </c>
      <c r="C3903" t="s">
        <v>3687</v>
      </c>
      <c r="D3903" s="83" t="s">
        <v>16</v>
      </c>
    </row>
    <row r="3904" spans="1:6" hidden="1" x14ac:dyDescent="0.25">
      <c r="A3904" t="s">
        <v>14</v>
      </c>
      <c r="B3904" s="83">
        <v>6069</v>
      </c>
      <c r="C3904" t="s">
        <v>3688</v>
      </c>
      <c r="D3904" s="83" t="s">
        <v>16</v>
      </c>
    </row>
    <row r="3905" spans="1:6" hidden="1" x14ac:dyDescent="0.25">
      <c r="A3905" t="s">
        <v>14</v>
      </c>
      <c r="B3905" s="83">
        <v>14626</v>
      </c>
      <c r="C3905" t="s">
        <v>3689</v>
      </c>
      <c r="D3905" s="83" t="s">
        <v>16</v>
      </c>
    </row>
    <row r="3906" spans="1:6" hidden="1" x14ac:dyDescent="0.25">
      <c r="A3906" t="s">
        <v>14</v>
      </c>
      <c r="B3906" s="83">
        <v>6067</v>
      </c>
      <c r="C3906" t="s">
        <v>3690</v>
      </c>
      <c r="D3906" s="83" t="s">
        <v>16</v>
      </c>
    </row>
    <row r="3907" spans="1:6" hidden="1" x14ac:dyDescent="0.25">
      <c r="A3907" t="s">
        <v>14</v>
      </c>
      <c r="B3907" s="83">
        <v>38393</v>
      </c>
      <c r="C3907" t="s">
        <v>3691</v>
      </c>
      <c r="D3907" s="83" t="s">
        <v>16</v>
      </c>
      <c r="E3907" s="83">
        <v>22</v>
      </c>
      <c r="F3907" s="83">
        <v>22</v>
      </c>
    </row>
    <row r="3908" spans="1:6" hidden="1" x14ac:dyDescent="0.25">
      <c r="A3908" t="s">
        <v>14</v>
      </c>
      <c r="B3908" s="83">
        <v>45233</v>
      </c>
      <c r="C3908" t="s">
        <v>28447</v>
      </c>
      <c r="D3908" s="83" t="s">
        <v>16</v>
      </c>
      <c r="E3908" s="83">
        <v>9.44</v>
      </c>
      <c r="F3908" s="83">
        <v>9.44</v>
      </c>
    </row>
    <row r="3909" spans="1:6" hidden="1" x14ac:dyDescent="0.25">
      <c r="A3909" t="s">
        <v>14</v>
      </c>
      <c r="B3909" s="83">
        <v>38390</v>
      </c>
      <c r="C3909" t="s">
        <v>3692</v>
      </c>
      <c r="D3909" s="83" t="s">
        <v>16</v>
      </c>
      <c r="E3909" s="83">
        <v>54.05</v>
      </c>
      <c r="F3909" s="83">
        <v>54.05</v>
      </c>
    </row>
    <row r="3910" spans="1:6" hidden="1" x14ac:dyDescent="0.25">
      <c r="A3910" t="s">
        <v>14</v>
      </c>
      <c r="B3910" s="83">
        <v>11578</v>
      </c>
      <c r="C3910" t="s">
        <v>3693</v>
      </c>
      <c r="D3910" s="83" t="s">
        <v>16</v>
      </c>
      <c r="E3910" s="83">
        <v>13.54</v>
      </c>
      <c r="F3910" s="83">
        <v>13.54</v>
      </c>
    </row>
    <row r="3911" spans="1:6" hidden="1" x14ac:dyDescent="0.25">
      <c r="A3911" t="s">
        <v>14</v>
      </c>
      <c r="B3911" s="83">
        <v>11577</v>
      </c>
      <c r="C3911" t="s">
        <v>3694</v>
      </c>
      <c r="D3911" s="83" t="s">
        <v>16</v>
      </c>
      <c r="E3911" s="83">
        <v>12.93</v>
      </c>
      <c r="F3911" s="83">
        <v>12.93</v>
      </c>
    </row>
    <row r="3912" spans="1:6" hidden="1" x14ac:dyDescent="0.25">
      <c r="A3912" t="s">
        <v>14</v>
      </c>
      <c r="B3912" s="83">
        <v>42432</v>
      </c>
      <c r="C3912" t="s">
        <v>3695</v>
      </c>
      <c r="D3912" s="83" t="s">
        <v>16</v>
      </c>
    </row>
    <row r="3913" spans="1:6" hidden="1" x14ac:dyDescent="0.25">
      <c r="A3913" t="s">
        <v>14</v>
      </c>
      <c r="B3913" s="83">
        <v>42437</v>
      </c>
      <c r="C3913" t="s">
        <v>3696</v>
      </c>
      <c r="D3913" s="83" t="s">
        <v>16</v>
      </c>
    </row>
    <row r="3914" spans="1:6" hidden="1" x14ac:dyDescent="0.25">
      <c r="A3914" t="s">
        <v>14</v>
      </c>
      <c r="B3914" s="83">
        <v>1116</v>
      </c>
      <c r="C3914" t="s">
        <v>3697</v>
      </c>
      <c r="D3914" s="83" t="s">
        <v>60</v>
      </c>
      <c r="E3914" s="83">
        <v>19.309999999999999</v>
      </c>
      <c r="F3914" s="83">
        <v>19.309999999999999</v>
      </c>
    </row>
    <row r="3915" spans="1:6" hidden="1" x14ac:dyDescent="0.25">
      <c r="A3915" t="s">
        <v>14</v>
      </c>
      <c r="B3915" s="83">
        <v>1115</v>
      </c>
      <c r="C3915" t="s">
        <v>3698</v>
      </c>
      <c r="D3915" s="83" t="s">
        <v>60</v>
      </c>
      <c r="E3915" s="83">
        <v>23.14</v>
      </c>
      <c r="F3915" s="83">
        <v>23.14</v>
      </c>
    </row>
    <row r="3916" spans="1:6" hidden="1" x14ac:dyDescent="0.25">
      <c r="A3916" t="s">
        <v>14</v>
      </c>
      <c r="B3916" s="83">
        <v>1113</v>
      </c>
      <c r="C3916" t="s">
        <v>3699</v>
      </c>
      <c r="D3916" s="83" t="s">
        <v>60</v>
      </c>
      <c r="E3916" s="83">
        <v>27.05</v>
      </c>
      <c r="F3916" s="83">
        <v>27.05</v>
      </c>
    </row>
    <row r="3917" spans="1:6" hidden="1" x14ac:dyDescent="0.25">
      <c r="A3917" t="s">
        <v>14</v>
      </c>
      <c r="B3917" s="83">
        <v>1114</v>
      </c>
      <c r="C3917" t="s">
        <v>3700</v>
      </c>
      <c r="D3917" s="83" t="s">
        <v>60</v>
      </c>
      <c r="E3917" s="83">
        <v>32.229999999999997</v>
      </c>
      <c r="F3917" s="83">
        <v>32.229999999999997</v>
      </c>
    </row>
    <row r="3918" spans="1:6" hidden="1" x14ac:dyDescent="0.25">
      <c r="A3918" t="s">
        <v>14</v>
      </c>
      <c r="B3918" s="83">
        <v>40873</v>
      </c>
      <c r="C3918" t="s">
        <v>3701</v>
      </c>
      <c r="D3918" s="83" t="s">
        <v>60</v>
      </c>
      <c r="E3918" s="83">
        <v>25.22</v>
      </c>
      <c r="F3918" s="83">
        <v>25.22</v>
      </c>
    </row>
    <row r="3919" spans="1:6" hidden="1" x14ac:dyDescent="0.25">
      <c r="A3919" t="s">
        <v>14</v>
      </c>
      <c r="B3919" s="83">
        <v>20214</v>
      </c>
      <c r="C3919" t="s">
        <v>3702</v>
      </c>
      <c r="D3919" s="83" t="s">
        <v>16</v>
      </c>
      <c r="E3919" s="83">
        <v>49.15</v>
      </c>
      <c r="F3919" s="83">
        <v>49.15</v>
      </c>
    </row>
    <row r="3920" spans="1:6" hidden="1" x14ac:dyDescent="0.25">
      <c r="A3920" t="s">
        <v>14</v>
      </c>
      <c r="B3920" s="83">
        <v>7237</v>
      </c>
      <c r="C3920" t="s">
        <v>3703</v>
      </c>
      <c r="D3920" s="83" t="s">
        <v>16</v>
      </c>
      <c r="E3920" s="83">
        <v>48.12</v>
      </c>
      <c r="F3920" s="83">
        <v>48.12</v>
      </c>
    </row>
    <row r="3921" spans="1:6" hidden="1" x14ac:dyDescent="0.25">
      <c r="A3921" t="s">
        <v>14</v>
      </c>
      <c r="B3921" s="83">
        <v>11757</v>
      </c>
      <c r="C3921" t="s">
        <v>3704</v>
      </c>
      <c r="D3921" s="83" t="s">
        <v>16</v>
      </c>
      <c r="E3921" s="83">
        <v>30</v>
      </c>
      <c r="F3921" s="83">
        <v>30</v>
      </c>
    </row>
    <row r="3922" spans="1:6" hidden="1" x14ac:dyDescent="0.25">
      <c r="A3922" t="s">
        <v>14</v>
      </c>
      <c r="B3922" s="83">
        <v>11758</v>
      </c>
      <c r="C3922" t="s">
        <v>3705</v>
      </c>
      <c r="D3922" s="83" t="s">
        <v>16</v>
      </c>
      <c r="E3922" s="83">
        <v>41.22</v>
      </c>
      <c r="F3922" s="83">
        <v>41.22</v>
      </c>
    </row>
    <row r="3923" spans="1:6" hidden="1" x14ac:dyDescent="0.25">
      <c r="A3923" t="s">
        <v>14</v>
      </c>
      <c r="B3923" s="83">
        <v>37526</v>
      </c>
      <c r="C3923" t="s">
        <v>3706</v>
      </c>
      <c r="D3923" s="83" t="s">
        <v>16</v>
      </c>
      <c r="E3923" s="83">
        <v>3.22</v>
      </c>
      <c r="F3923" s="83">
        <v>3.22</v>
      </c>
    </row>
    <row r="3924" spans="1:6" hidden="1" x14ac:dyDescent="0.25">
      <c r="A3924" t="s">
        <v>14</v>
      </c>
      <c r="B3924" s="83">
        <v>6076</v>
      </c>
      <c r="C3924" t="s">
        <v>3707</v>
      </c>
      <c r="D3924" s="83" t="s">
        <v>162</v>
      </c>
    </row>
    <row r="3925" spans="1:6" hidden="1" x14ac:dyDescent="0.25">
      <c r="A3925" t="s">
        <v>14</v>
      </c>
      <c r="B3925" s="83">
        <v>13109</v>
      </c>
      <c r="C3925" t="s">
        <v>3708</v>
      </c>
      <c r="D3925" s="83" t="s">
        <v>16</v>
      </c>
    </row>
    <row r="3926" spans="1:6" hidden="1" x14ac:dyDescent="0.25">
      <c r="A3926" t="s">
        <v>14</v>
      </c>
      <c r="B3926" s="83">
        <v>13110</v>
      </c>
      <c r="C3926" t="s">
        <v>3709</v>
      </c>
      <c r="D3926" s="83" t="s">
        <v>16</v>
      </c>
    </row>
    <row r="3927" spans="1:6" hidden="1" x14ac:dyDescent="0.25">
      <c r="A3927" t="s">
        <v>14</v>
      </c>
      <c r="B3927" s="83">
        <v>7581</v>
      </c>
      <c r="C3927" t="s">
        <v>3710</v>
      </c>
      <c r="D3927" s="83" t="s">
        <v>16</v>
      </c>
    </row>
    <row r="3928" spans="1:6" hidden="1" x14ac:dyDescent="0.25">
      <c r="A3928" t="s">
        <v>14</v>
      </c>
      <c r="B3928" s="83">
        <v>4509</v>
      </c>
      <c r="C3928" t="s">
        <v>3711</v>
      </c>
      <c r="D3928" s="83" t="s">
        <v>60</v>
      </c>
      <c r="E3928" s="83">
        <v>4</v>
      </c>
      <c r="F3928" s="83">
        <v>4</v>
      </c>
    </row>
    <row r="3929" spans="1:6" hidden="1" x14ac:dyDescent="0.25">
      <c r="A3929" t="s">
        <v>14</v>
      </c>
      <c r="B3929" s="83">
        <v>4512</v>
      </c>
      <c r="C3929" t="s">
        <v>3712</v>
      </c>
      <c r="D3929" s="83" t="s">
        <v>60</v>
      </c>
      <c r="E3929" s="83">
        <v>1.91</v>
      </c>
      <c r="F3929" s="83">
        <v>1.91</v>
      </c>
    </row>
    <row r="3930" spans="1:6" hidden="1" x14ac:dyDescent="0.25">
      <c r="A3930" t="s">
        <v>14</v>
      </c>
      <c r="B3930" s="83">
        <v>4517</v>
      </c>
      <c r="C3930" t="s">
        <v>3713</v>
      </c>
      <c r="D3930" s="83" t="s">
        <v>60</v>
      </c>
      <c r="E3930" s="83">
        <v>2.75</v>
      </c>
      <c r="F3930" s="83">
        <v>2.75</v>
      </c>
    </row>
    <row r="3931" spans="1:6" hidden="1" x14ac:dyDescent="0.25">
      <c r="A3931" t="s">
        <v>14</v>
      </c>
      <c r="B3931" s="83">
        <v>20206</v>
      </c>
      <c r="C3931" t="s">
        <v>3714</v>
      </c>
      <c r="D3931" s="83" t="s">
        <v>60</v>
      </c>
      <c r="E3931" s="83">
        <v>12.37</v>
      </c>
      <c r="F3931" s="83">
        <v>12.37</v>
      </c>
    </row>
    <row r="3932" spans="1:6" hidden="1" x14ac:dyDescent="0.25">
      <c r="A3932" t="s">
        <v>14</v>
      </c>
      <c r="B3932" s="83">
        <v>4460</v>
      </c>
      <c r="C3932" t="s">
        <v>3715</v>
      </c>
      <c r="D3932" s="83" t="s">
        <v>60</v>
      </c>
      <c r="E3932" s="83">
        <v>12.7</v>
      </c>
      <c r="F3932" s="83">
        <v>12.7</v>
      </c>
    </row>
    <row r="3933" spans="1:6" hidden="1" x14ac:dyDescent="0.25">
      <c r="A3933" t="s">
        <v>14</v>
      </c>
      <c r="B3933" s="83">
        <v>4415</v>
      </c>
      <c r="C3933" t="s">
        <v>3716</v>
      </c>
      <c r="D3933" s="83" t="s">
        <v>60</v>
      </c>
      <c r="E3933" s="83">
        <v>6.8</v>
      </c>
      <c r="F3933" s="83">
        <v>6.8</v>
      </c>
    </row>
    <row r="3934" spans="1:6" hidden="1" x14ac:dyDescent="0.25">
      <c r="A3934" t="s">
        <v>14</v>
      </c>
      <c r="B3934" s="83">
        <v>4417</v>
      </c>
      <c r="C3934" t="s">
        <v>3717</v>
      </c>
      <c r="D3934" s="83" t="s">
        <v>60</v>
      </c>
      <c r="E3934" s="83">
        <v>9.7899999999999991</v>
      </c>
      <c r="F3934" s="83">
        <v>9.7899999999999991</v>
      </c>
    </row>
    <row r="3935" spans="1:6" hidden="1" x14ac:dyDescent="0.25">
      <c r="A3935" t="s">
        <v>14</v>
      </c>
      <c r="B3935" s="83">
        <v>37373</v>
      </c>
      <c r="C3935" t="s">
        <v>3718</v>
      </c>
      <c r="D3935" s="83" t="s">
        <v>164</v>
      </c>
      <c r="E3935" s="83">
        <v>0.08</v>
      </c>
      <c r="F3935" s="83">
        <v>0.08</v>
      </c>
    </row>
    <row r="3936" spans="1:6" hidden="1" x14ac:dyDescent="0.25">
      <c r="A3936" t="s">
        <v>14</v>
      </c>
      <c r="B3936" s="83">
        <v>40864</v>
      </c>
      <c r="C3936" t="s">
        <v>3719</v>
      </c>
      <c r="D3936" s="83" t="s">
        <v>166</v>
      </c>
      <c r="E3936" s="83">
        <v>15.46</v>
      </c>
      <c r="F3936" s="83">
        <v>15.46</v>
      </c>
    </row>
    <row r="3937" spans="1:6" hidden="1" x14ac:dyDescent="0.25">
      <c r="A3937" t="s">
        <v>14</v>
      </c>
      <c r="B3937" s="83">
        <v>4734</v>
      </c>
      <c r="C3937" t="s">
        <v>3720</v>
      </c>
      <c r="D3937" s="83" t="s">
        <v>162</v>
      </c>
      <c r="E3937" s="83">
        <v>417.22</v>
      </c>
      <c r="F3937" s="83">
        <v>417.22</v>
      </c>
    </row>
    <row r="3938" spans="1:6" hidden="1" x14ac:dyDescent="0.25">
      <c r="A3938" t="s">
        <v>14</v>
      </c>
      <c r="B3938" s="83">
        <v>6085</v>
      </c>
      <c r="C3938" t="s">
        <v>3721</v>
      </c>
      <c r="D3938" s="83" t="s">
        <v>66</v>
      </c>
      <c r="E3938" s="83">
        <v>12.42</v>
      </c>
      <c r="F3938" s="83">
        <v>12.42</v>
      </c>
    </row>
    <row r="3939" spans="1:6" hidden="1" x14ac:dyDescent="0.25">
      <c r="A3939" t="s">
        <v>14</v>
      </c>
      <c r="B3939" s="83">
        <v>38396</v>
      </c>
      <c r="C3939" t="s">
        <v>3722</v>
      </c>
      <c r="D3939" s="83" t="s">
        <v>16</v>
      </c>
      <c r="E3939" s="83">
        <v>990.23</v>
      </c>
      <c r="F3939" s="83">
        <v>990.23</v>
      </c>
    </row>
    <row r="3940" spans="1:6" hidden="1" x14ac:dyDescent="0.25">
      <c r="A3940" t="s">
        <v>14</v>
      </c>
      <c r="B3940" s="83">
        <v>11622</v>
      </c>
      <c r="C3940" t="s">
        <v>3723</v>
      </c>
      <c r="D3940" s="83" t="s">
        <v>64</v>
      </c>
      <c r="E3940" s="83">
        <v>65.45</v>
      </c>
      <c r="F3940" s="83">
        <v>65.45</v>
      </c>
    </row>
    <row r="3941" spans="1:6" hidden="1" x14ac:dyDescent="0.25">
      <c r="A3941" t="s">
        <v>14</v>
      </c>
      <c r="B3941" s="83">
        <v>43143</v>
      </c>
      <c r="C3941" t="s">
        <v>3724</v>
      </c>
      <c r="D3941" s="83" t="s">
        <v>66</v>
      </c>
      <c r="E3941" s="83">
        <v>24.72</v>
      </c>
      <c r="F3941" s="83">
        <v>24.72</v>
      </c>
    </row>
    <row r="3942" spans="1:6" hidden="1" x14ac:dyDescent="0.25">
      <c r="A3942" t="s">
        <v>14</v>
      </c>
      <c r="B3942" s="83">
        <v>7317</v>
      </c>
      <c r="C3942" t="s">
        <v>3725</v>
      </c>
      <c r="D3942" s="83" t="s">
        <v>64</v>
      </c>
      <c r="E3942" s="83">
        <v>35.11</v>
      </c>
      <c r="F3942" s="83">
        <v>35.11</v>
      </c>
    </row>
    <row r="3943" spans="1:6" hidden="1" x14ac:dyDescent="0.25">
      <c r="A3943" t="s">
        <v>14</v>
      </c>
      <c r="B3943" s="83">
        <v>142</v>
      </c>
      <c r="C3943" t="s">
        <v>3726</v>
      </c>
      <c r="D3943" s="83" t="s">
        <v>3727</v>
      </c>
      <c r="E3943" s="83">
        <v>30.88</v>
      </c>
      <c r="F3943" s="83">
        <v>30.88</v>
      </c>
    </row>
    <row r="3944" spans="1:6" hidden="1" x14ac:dyDescent="0.25">
      <c r="A3944" t="s">
        <v>14</v>
      </c>
      <c r="B3944" s="83">
        <v>43142</v>
      </c>
      <c r="C3944" t="s">
        <v>3728</v>
      </c>
      <c r="D3944" s="83" t="s">
        <v>66</v>
      </c>
      <c r="E3944" s="83">
        <v>140.29</v>
      </c>
      <c r="F3944" s="83">
        <v>140.29</v>
      </c>
    </row>
    <row r="3945" spans="1:6" hidden="1" x14ac:dyDescent="0.25">
      <c r="A3945" t="s">
        <v>14</v>
      </c>
      <c r="B3945" s="83">
        <v>38123</v>
      </c>
      <c r="C3945" t="s">
        <v>3729</v>
      </c>
      <c r="D3945" s="83" t="s">
        <v>64</v>
      </c>
      <c r="E3945" s="83">
        <v>78.52</v>
      </c>
      <c r="F3945" s="83">
        <v>78.52</v>
      </c>
    </row>
    <row r="3946" spans="1:6" hidden="1" x14ac:dyDescent="0.25">
      <c r="A3946" t="s">
        <v>14</v>
      </c>
      <c r="B3946" s="83">
        <v>42699</v>
      </c>
      <c r="C3946" t="s">
        <v>3730</v>
      </c>
      <c r="D3946" s="83" t="s">
        <v>16</v>
      </c>
      <c r="E3946" s="83">
        <v>33.9</v>
      </c>
      <c r="F3946" s="83">
        <v>33.9</v>
      </c>
    </row>
    <row r="3947" spans="1:6" hidden="1" x14ac:dyDescent="0.25">
      <c r="A3947" t="s">
        <v>14</v>
      </c>
      <c r="B3947" s="83">
        <v>37743</v>
      </c>
      <c r="C3947" t="s">
        <v>3731</v>
      </c>
      <c r="D3947" s="83" t="s">
        <v>16</v>
      </c>
      <c r="E3947" s="83">
        <v>246667.83</v>
      </c>
      <c r="F3947" s="83">
        <v>246667.83</v>
      </c>
    </row>
    <row r="3948" spans="1:6" hidden="1" x14ac:dyDescent="0.25">
      <c r="A3948" t="s">
        <v>14</v>
      </c>
      <c r="B3948" s="83">
        <v>37744</v>
      </c>
      <c r="C3948" t="s">
        <v>3732</v>
      </c>
      <c r="D3948" s="83" t="s">
        <v>16</v>
      </c>
      <c r="E3948" s="83">
        <v>290034.96000000002</v>
      </c>
      <c r="F3948" s="83">
        <v>290034.96000000002</v>
      </c>
    </row>
    <row r="3949" spans="1:6" hidden="1" x14ac:dyDescent="0.25">
      <c r="A3949" t="s">
        <v>14</v>
      </c>
      <c r="B3949" s="83">
        <v>37741</v>
      </c>
      <c r="C3949" t="s">
        <v>3733</v>
      </c>
      <c r="D3949" s="83" t="s">
        <v>16</v>
      </c>
      <c r="E3949" s="83">
        <v>224293.7</v>
      </c>
      <c r="F3949" s="83">
        <v>224293.7</v>
      </c>
    </row>
    <row r="3950" spans="1:6" hidden="1" x14ac:dyDescent="0.25">
      <c r="A3950" t="s">
        <v>14</v>
      </c>
      <c r="B3950" s="83">
        <v>39396</v>
      </c>
      <c r="C3950" t="s">
        <v>3734</v>
      </c>
      <c r="D3950" s="83" t="s">
        <v>16</v>
      </c>
    </row>
    <row r="3951" spans="1:6" hidden="1" x14ac:dyDescent="0.25">
      <c r="A3951" t="s">
        <v>14</v>
      </c>
      <c r="B3951" s="83">
        <v>39392</v>
      </c>
      <c r="C3951" t="s">
        <v>3735</v>
      </c>
      <c r="D3951" s="83" t="s">
        <v>16</v>
      </c>
    </row>
    <row r="3952" spans="1:6" hidden="1" x14ac:dyDescent="0.25">
      <c r="A3952" t="s">
        <v>14</v>
      </c>
      <c r="B3952" s="83">
        <v>39393</v>
      </c>
      <c r="C3952" t="s">
        <v>3736</v>
      </c>
      <c r="D3952" s="83" t="s">
        <v>16</v>
      </c>
    </row>
    <row r="3953" spans="1:6" hidden="1" x14ac:dyDescent="0.25">
      <c r="A3953" t="s">
        <v>14</v>
      </c>
      <c r="B3953" s="83">
        <v>39394</v>
      </c>
      <c r="C3953" t="s">
        <v>3737</v>
      </c>
      <c r="D3953" s="83" t="s">
        <v>16</v>
      </c>
    </row>
    <row r="3954" spans="1:6" hidden="1" x14ac:dyDescent="0.25">
      <c r="A3954" t="s">
        <v>14</v>
      </c>
      <c r="B3954" s="83">
        <v>39395</v>
      </c>
      <c r="C3954" t="s">
        <v>3738</v>
      </c>
      <c r="D3954" s="83" t="s">
        <v>16</v>
      </c>
    </row>
    <row r="3955" spans="1:6" hidden="1" x14ac:dyDescent="0.25">
      <c r="A3955" t="s">
        <v>14</v>
      </c>
      <c r="B3955" s="83">
        <v>14618</v>
      </c>
      <c r="C3955" t="s">
        <v>3739</v>
      </c>
      <c r="D3955" s="83" t="s">
        <v>16</v>
      </c>
      <c r="E3955" s="83">
        <v>1438.43</v>
      </c>
      <c r="F3955" s="83">
        <v>1438.43</v>
      </c>
    </row>
    <row r="3956" spans="1:6" hidden="1" x14ac:dyDescent="0.25">
      <c r="A3956" t="s">
        <v>14</v>
      </c>
      <c r="B3956" s="83">
        <v>45298</v>
      </c>
      <c r="C3956" t="s">
        <v>39090</v>
      </c>
      <c r="D3956" s="83" t="s">
        <v>16</v>
      </c>
      <c r="E3956" s="83">
        <v>475.49</v>
      </c>
      <c r="F3956" s="83">
        <v>475.49</v>
      </c>
    </row>
    <row r="3957" spans="1:6" hidden="1" x14ac:dyDescent="0.25">
      <c r="A3957" t="s">
        <v>14</v>
      </c>
      <c r="B3957" s="83">
        <v>6110</v>
      </c>
      <c r="C3957" t="s">
        <v>3740</v>
      </c>
      <c r="D3957" s="83" t="s">
        <v>164</v>
      </c>
      <c r="E3957" s="83">
        <v>21.57</v>
      </c>
      <c r="F3957" s="83">
        <v>24.12</v>
      </c>
    </row>
    <row r="3958" spans="1:6" hidden="1" x14ac:dyDescent="0.25">
      <c r="A3958" t="s">
        <v>14</v>
      </c>
      <c r="B3958" s="83">
        <v>40910</v>
      </c>
      <c r="C3958" t="s">
        <v>3741</v>
      </c>
      <c r="D3958" s="83" t="s">
        <v>166</v>
      </c>
      <c r="E3958" s="83">
        <v>3807.32</v>
      </c>
      <c r="F3958" s="83">
        <v>4258.84</v>
      </c>
    </row>
    <row r="3959" spans="1:6" hidden="1" x14ac:dyDescent="0.25">
      <c r="A3959" t="s">
        <v>14</v>
      </c>
      <c r="B3959" s="83">
        <v>45255</v>
      </c>
      <c r="C3959" t="s">
        <v>28448</v>
      </c>
      <c r="D3959" s="83" t="s">
        <v>16</v>
      </c>
      <c r="E3959" s="83">
        <v>46.01</v>
      </c>
      <c r="F3959" s="83">
        <v>46.01</v>
      </c>
    </row>
    <row r="3960" spans="1:6" hidden="1" x14ac:dyDescent="0.25">
      <c r="A3960" t="s">
        <v>14</v>
      </c>
      <c r="B3960" s="83">
        <v>6111</v>
      </c>
      <c r="C3960" t="s">
        <v>3742</v>
      </c>
      <c r="D3960" s="83" t="s">
        <v>164</v>
      </c>
      <c r="E3960" s="83">
        <v>14.14</v>
      </c>
      <c r="F3960" s="83">
        <v>15.82</v>
      </c>
    </row>
    <row r="3961" spans="1:6" hidden="1" x14ac:dyDescent="0.25">
      <c r="A3961" t="s">
        <v>14</v>
      </c>
      <c r="B3961" s="83">
        <v>41084</v>
      </c>
      <c r="C3961" t="s">
        <v>3743</v>
      </c>
      <c r="D3961" s="83" t="s">
        <v>166</v>
      </c>
      <c r="E3961" s="83">
        <v>2497.16</v>
      </c>
      <c r="F3961" s="83">
        <v>2793.31</v>
      </c>
    </row>
    <row r="3962" spans="1:6" hidden="1" x14ac:dyDescent="0.25">
      <c r="A3962" t="s">
        <v>14</v>
      </c>
      <c r="B3962" s="83">
        <v>44535</v>
      </c>
      <c r="C3962" t="s">
        <v>3744</v>
      </c>
      <c r="D3962" s="83" t="s">
        <v>162</v>
      </c>
      <c r="E3962" s="83">
        <v>53.46</v>
      </c>
      <c r="F3962" s="83">
        <v>53.46</v>
      </c>
    </row>
    <row r="3963" spans="1:6" hidden="1" x14ac:dyDescent="0.25">
      <c r="A3963" t="s">
        <v>14</v>
      </c>
      <c r="B3963" s="83">
        <v>44945</v>
      </c>
      <c r="C3963" t="s">
        <v>3745</v>
      </c>
      <c r="D3963" s="83" t="s">
        <v>16</v>
      </c>
      <c r="E3963" s="83">
        <v>10.199999999999999</v>
      </c>
      <c r="F3963" s="83">
        <v>10.199999999999999</v>
      </c>
    </row>
    <row r="3964" spans="1:6" hidden="1" x14ac:dyDescent="0.25">
      <c r="A3964" t="s">
        <v>14</v>
      </c>
      <c r="B3964" s="83">
        <v>38637</v>
      </c>
      <c r="C3964" t="s">
        <v>3746</v>
      </c>
      <c r="D3964" s="83" t="s">
        <v>16</v>
      </c>
      <c r="E3964" s="83">
        <v>306.49</v>
      </c>
      <c r="F3964" s="83">
        <v>306.49</v>
      </c>
    </row>
    <row r="3965" spans="1:6" hidden="1" x14ac:dyDescent="0.25">
      <c r="A3965" t="s">
        <v>14</v>
      </c>
      <c r="B3965" s="83">
        <v>6150</v>
      </c>
      <c r="C3965" t="s">
        <v>3747</v>
      </c>
      <c r="D3965" s="83" t="s">
        <v>16</v>
      </c>
      <c r="E3965" s="83">
        <v>310.23</v>
      </c>
      <c r="F3965" s="83">
        <v>310.23</v>
      </c>
    </row>
    <row r="3966" spans="1:6" hidden="1" x14ac:dyDescent="0.25">
      <c r="A3966" t="s">
        <v>14</v>
      </c>
      <c r="B3966" s="83">
        <v>6136</v>
      </c>
      <c r="C3966" t="s">
        <v>3748</v>
      </c>
      <c r="D3966" s="83" t="s">
        <v>16</v>
      </c>
      <c r="E3966" s="83">
        <v>243.86</v>
      </c>
      <c r="F3966" s="83">
        <v>243.86</v>
      </c>
    </row>
    <row r="3967" spans="1:6" hidden="1" x14ac:dyDescent="0.25">
      <c r="A3967" t="s">
        <v>14</v>
      </c>
      <c r="B3967" s="83">
        <v>38638</v>
      </c>
      <c r="C3967" t="s">
        <v>3749</v>
      </c>
      <c r="D3967" s="83" t="s">
        <v>16</v>
      </c>
      <c r="E3967" s="83">
        <v>258.26</v>
      </c>
      <c r="F3967" s="83">
        <v>258.26</v>
      </c>
    </row>
    <row r="3968" spans="1:6" hidden="1" x14ac:dyDescent="0.25">
      <c r="A3968" t="s">
        <v>14</v>
      </c>
      <c r="B3968" s="83">
        <v>20262</v>
      </c>
      <c r="C3968" t="s">
        <v>3750</v>
      </c>
      <c r="D3968" s="83" t="s">
        <v>16</v>
      </c>
      <c r="E3968" s="83">
        <v>18.68</v>
      </c>
      <c r="F3968" s="83">
        <v>18.68</v>
      </c>
    </row>
    <row r="3969" spans="1:6" hidden="1" x14ac:dyDescent="0.25">
      <c r="A3969" t="s">
        <v>14</v>
      </c>
      <c r="B3969" s="83">
        <v>6145</v>
      </c>
      <c r="C3969" t="s">
        <v>3751</v>
      </c>
      <c r="D3969" s="83" t="s">
        <v>16</v>
      </c>
      <c r="E3969" s="83">
        <v>20.64</v>
      </c>
      <c r="F3969" s="83">
        <v>20.64</v>
      </c>
    </row>
    <row r="3970" spans="1:6" hidden="1" x14ac:dyDescent="0.25">
      <c r="A3970" t="s">
        <v>14</v>
      </c>
      <c r="B3970" s="83">
        <v>6149</v>
      </c>
      <c r="C3970" t="s">
        <v>3752</v>
      </c>
      <c r="D3970" s="83" t="s">
        <v>16</v>
      </c>
      <c r="E3970" s="83">
        <v>13.64</v>
      </c>
      <c r="F3970" s="83">
        <v>13.64</v>
      </c>
    </row>
    <row r="3971" spans="1:6" hidden="1" x14ac:dyDescent="0.25">
      <c r="A3971" t="s">
        <v>14</v>
      </c>
      <c r="B3971" s="83">
        <v>6146</v>
      </c>
      <c r="C3971" t="s">
        <v>3753</v>
      </c>
      <c r="D3971" s="83" t="s">
        <v>16</v>
      </c>
      <c r="E3971" s="83">
        <v>19.61</v>
      </c>
      <c r="F3971" s="83">
        <v>19.61</v>
      </c>
    </row>
    <row r="3972" spans="1:6" hidden="1" x14ac:dyDescent="0.25">
      <c r="A3972" t="s">
        <v>14</v>
      </c>
      <c r="B3972" s="83">
        <v>44536</v>
      </c>
      <c r="C3972" t="s">
        <v>28449</v>
      </c>
      <c r="D3972" s="83" t="s">
        <v>64</v>
      </c>
      <c r="E3972" s="83">
        <v>2.59</v>
      </c>
      <c r="F3972" s="83">
        <v>2.59</v>
      </c>
    </row>
    <row r="3973" spans="1:6" hidden="1" x14ac:dyDescent="0.25">
      <c r="A3973" t="s">
        <v>14</v>
      </c>
      <c r="B3973" s="83">
        <v>39961</v>
      </c>
      <c r="C3973" t="s">
        <v>3754</v>
      </c>
      <c r="D3973" s="83" t="s">
        <v>16</v>
      </c>
      <c r="E3973" s="83">
        <v>20.41</v>
      </c>
      <c r="F3973" s="83">
        <v>20.41</v>
      </c>
    </row>
    <row r="3974" spans="1:6" hidden="1" x14ac:dyDescent="0.25">
      <c r="A3974" t="s">
        <v>14</v>
      </c>
      <c r="B3974" s="83">
        <v>42433</v>
      </c>
      <c r="C3974" t="s">
        <v>3755</v>
      </c>
      <c r="D3974" s="83" t="s">
        <v>16</v>
      </c>
    </row>
    <row r="3975" spans="1:6" hidden="1" x14ac:dyDescent="0.25">
      <c r="A3975" t="s">
        <v>14</v>
      </c>
      <c r="B3975" s="83">
        <v>42434</v>
      </c>
      <c r="C3975" t="s">
        <v>3756</v>
      </c>
      <c r="D3975" s="83" t="s">
        <v>16</v>
      </c>
    </row>
    <row r="3976" spans="1:6" hidden="1" x14ac:dyDescent="0.25">
      <c r="A3976" t="s">
        <v>14</v>
      </c>
      <c r="B3976" s="83">
        <v>42435</v>
      </c>
      <c r="C3976" t="s">
        <v>3757</v>
      </c>
      <c r="D3976" s="83" t="s">
        <v>16</v>
      </c>
    </row>
    <row r="3977" spans="1:6" hidden="1" x14ac:dyDescent="0.25">
      <c r="A3977" t="s">
        <v>14</v>
      </c>
      <c r="B3977" s="83">
        <v>38061</v>
      </c>
      <c r="C3977" t="s">
        <v>3758</v>
      </c>
      <c r="D3977" s="83" t="s">
        <v>16</v>
      </c>
      <c r="E3977" s="83">
        <v>43.11</v>
      </c>
      <c r="F3977" s="83">
        <v>43.11</v>
      </c>
    </row>
    <row r="3978" spans="1:6" hidden="1" x14ac:dyDescent="0.25">
      <c r="A3978" t="s">
        <v>14</v>
      </c>
      <c r="B3978" s="83">
        <v>20250</v>
      </c>
      <c r="C3978" t="s">
        <v>3759</v>
      </c>
      <c r="D3978" s="83" t="s">
        <v>64</v>
      </c>
      <c r="E3978" s="83">
        <v>14.5</v>
      </c>
      <c r="F3978" s="83">
        <v>14.5</v>
      </c>
    </row>
    <row r="3979" spans="1:6" hidden="1" x14ac:dyDescent="0.25">
      <c r="A3979" t="s">
        <v>14</v>
      </c>
      <c r="B3979" s="83">
        <v>13388</v>
      </c>
      <c r="C3979" t="s">
        <v>3760</v>
      </c>
      <c r="D3979" s="83" t="s">
        <v>64</v>
      </c>
      <c r="E3979" s="83">
        <v>305.66000000000003</v>
      </c>
      <c r="F3979" s="83">
        <v>305.66000000000003</v>
      </c>
    </row>
    <row r="3980" spans="1:6" hidden="1" x14ac:dyDescent="0.25">
      <c r="A3980" t="s">
        <v>14</v>
      </c>
      <c r="B3980" s="83">
        <v>39914</v>
      </c>
      <c r="C3980" t="s">
        <v>3761</v>
      </c>
      <c r="D3980" s="83" t="s">
        <v>64</v>
      </c>
    </row>
    <row r="3981" spans="1:6" hidden="1" x14ac:dyDescent="0.25">
      <c r="A3981" t="s">
        <v>14</v>
      </c>
      <c r="B3981" s="83">
        <v>12732</v>
      </c>
      <c r="C3981" t="s">
        <v>3762</v>
      </c>
      <c r="D3981" s="83" t="s">
        <v>16</v>
      </c>
    </row>
    <row r="3982" spans="1:6" hidden="1" x14ac:dyDescent="0.25">
      <c r="A3982" t="s">
        <v>14</v>
      </c>
      <c r="B3982" s="83">
        <v>6160</v>
      </c>
      <c r="C3982" t="s">
        <v>3763</v>
      </c>
      <c r="D3982" s="83" t="s">
        <v>164</v>
      </c>
      <c r="E3982" s="83">
        <v>24.51</v>
      </c>
      <c r="F3982" s="83">
        <v>27.42</v>
      </c>
    </row>
    <row r="3983" spans="1:6" hidden="1" x14ac:dyDescent="0.25">
      <c r="A3983" t="s">
        <v>14</v>
      </c>
      <c r="B3983" s="83">
        <v>41087</v>
      </c>
      <c r="C3983" t="s">
        <v>3764</v>
      </c>
      <c r="D3983" s="83" t="s">
        <v>166</v>
      </c>
      <c r="E3983" s="83">
        <v>4327.28</v>
      </c>
      <c r="F3983" s="83">
        <v>4840.47</v>
      </c>
    </row>
    <row r="3984" spans="1:6" hidden="1" x14ac:dyDescent="0.25">
      <c r="A3984" t="s">
        <v>14</v>
      </c>
      <c r="B3984" s="83">
        <v>6166</v>
      </c>
      <c r="C3984" t="s">
        <v>3765</v>
      </c>
      <c r="D3984" s="83" t="s">
        <v>164</v>
      </c>
      <c r="E3984" s="83">
        <v>33.409999999999997</v>
      </c>
      <c r="F3984" s="83">
        <v>37.369999999999997</v>
      </c>
    </row>
    <row r="3985" spans="1:6" hidden="1" x14ac:dyDescent="0.25">
      <c r="A3985" t="s">
        <v>14</v>
      </c>
      <c r="B3985" s="83">
        <v>41088</v>
      </c>
      <c r="C3985" t="s">
        <v>3766</v>
      </c>
      <c r="D3985" s="83" t="s">
        <v>166</v>
      </c>
      <c r="E3985" s="83">
        <v>5900.25</v>
      </c>
      <c r="F3985" s="83">
        <v>6599.98</v>
      </c>
    </row>
    <row r="3986" spans="1:6" hidden="1" x14ac:dyDescent="0.25">
      <c r="A3986" t="s">
        <v>14</v>
      </c>
      <c r="B3986" s="83">
        <v>20232</v>
      </c>
      <c r="C3986" t="s">
        <v>3767</v>
      </c>
      <c r="D3986" s="83" t="s">
        <v>60</v>
      </c>
      <c r="E3986" s="83">
        <v>65.66</v>
      </c>
      <c r="F3986" s="83">
        <v>65.66</v>
      </c>
    </row>
    <row r="3987" spans="1:6" hidden="1" x14ac:dyDescent="0.25">
      <c r="A3987" t="s">
        <v>14</v>
      </c>
      <c r="B3987" s="83">
        <v>10856</v>
      </c>
      <c r="C3987" t="s">
        <v>3768</v>
      </c>
      <c r="D3987" s="83" t="s">
        <v>60</v>
      </c>
      <c r="E3987" s="83">
        <v>143.38</v>
      </c>
      <c r="F3987" s="83">
        <v>143.38</v>
      </c>
    </row>
    <row r="3988" spans="1:6" hidden="1" x14ac:dyDescent="0.25">
      <c r="A3988" t="s">
        <v>14</v>
      </c>
      <c r="B3988" s="83">
        <v>4828</v>
      </c>
      <c r="C3988" t="s">
        <v>3769</v>
      </c>
      <c r="D3988" s="83" t="s">
        <v>60</v>
      </c>
      <c r="E3988" s="83">
        <v>57.74</v>
      </c>
      <c r="F3988" s="83">
        <v>57.74</v>
      </c>
    </row>
    <row r="3989" spans="1:6" hidden="1" x14ac:dyDescent="0.25">
      <c r="A3989" t="s">
        <v>14</v>
      </c>
      <c r="B3989" s="83">
        <v>20249</v>
      </c>
      <c r="C3989" t="s">
        <v>3770</v>
      </c>
      <c r="D3989" s="83" t="s">
        <v>60</v>
      </c>
      <c r="E3989" s="83">
        <v>31.62</v>
      </c>
      <c r="F3989" s="83">
        <v>31.62</v>
      </c>
    </row>
    <row r="3990" spans="1:6" hidden="1" x14ac:dyDescent="0.25">
      <c r="A3990" t="s">
        <v>14</v>
      </c>
      <c r="B3990" s="83">
        <v>11609</v>
      </c>
      <c r="C3990" t="s">
        <v>3771</v>
      </c>
      <c r="D3990" s="83" t="s">
        <v>66</v>
      </c>
      <c r="E3990" s="83">
        <v>10.87</v>
      </c>
      <c r="F3990" s="83">
        <v>10.87</v>
      </c>
    </row>
    <row r="3991" spans="1:6" hidden="1" x14ac:dyDescent="0.25">
      <c r="A3991" t="s">
        <v>14</v>
      </c>
      <c r="B3991" s="83">
        <v>20083</v>
      </c>
      <c r="C3991" t="s">
        <v>3772</v>
      </c>
      <c r="D3991" s="83" t="s">
        <v>16</v>
      </c>
      <c r="E3991" s="83">
        <v>83.51</v>
      </c>
      <c r="F3991" s="83">
        <v>83.51</v>
      </c>
    </row>
    <row r="3992" spans="1:6" hidden="1" x14ac:dyDescent="0.25">
      <c r="A3992" t="s">
        <v>14</v>
      </c>
      <c r="B3992" s="83">
        <v>10691</v>
      </c>
      <c r="C3992" t="s">
        <v>3773</v>
      </c>
      <c r="D3992" s="83" t="s">
        <v>66</v>
      </c>
    </row>
    <row r="3993" spans="1:6" hidden="1" x14ac:dyDescent="0.25">
      <c r="A3993" t="s">
        <v>14</v>
      </c>
      <c r="B3993" s="83">
        <v>12295</v>
      </c>
      <c r="C3993" t="s">
        <v>3774</v>
      </c>
      <c r="D3993" s="83" t="s">
        <v>16</v>
      </c>
      <c r="E3993" s="83">
        <v>2.92</v>
      </c>
      <c r="F3993" s="83">
        <v>2.92</v>
      </c>
    </row>
    <row r="3994" spans="1:6" hidden="1" x14ac:dyDescent="0.25">
      <c r="A3994" t="s">
        <v>14</v>
      </c>
      <c r="B3994" s="83">
        <v>12296</v>
      </c>
      <c r="C3994" t="s">
        <v>3775</v>
      </c>
      <c r="D3994" s="83" t="s">
        <v>16</v>
      </c>
      <c r="E3994" s="83">
        <v>3.77</v>
      </c>
      <c r="F3994" s="83">
        <v>3.77</v>
      </c>
    </row>
    <row r="3995" spans="1:6" hidden="1" x14ac:dyDescent="0.25">
      <c r="A3995" t="s">
        <v>14</v>
      </c>
      <c r="B3995" s="83">
        <v>12294</v>
      </c>
      <c r="C3995" t="s">
        <v>3776</v>
      </c>
      <c r="D3995" s="83" t="s">
        <v>16</v>
      </c>
      <c r="E3995" s="83">
        <v>9.07</v>
      </c>
      <c r="F3995" s="83">
        <v>9.07</v>
      </c>
    </row>
    <row r="3996" spans="1:6" hidden="1" x14ac:dyDescent="0.25">
      <c r="A3996" t="s">
        <v>14</v>
      </c>
      <c r="B3996" s="83">
        <v>14543</v>
      </c>
      <c r="C3996" t="s">
        <v>3777</v>
      </c>
      <c r="D3996" s="83" t="s">
        <v>16</v>
      </c>
      <c r="E3996" s="83">
        <v>6.47</v>
      </c>
      <c r="F3996" s="83">
        <v>6.47</v>
      </c>
    </row>
    <row r="3997" spans="1:6" hidden="1" x14ac:dyDescent="0.25">
      <c r="A3997" t="s">
        <v>14</v>
      </c>
      <c r="B3997" s="83">
        <v>13329</v>
      </c>
      <c r="C3997" t="s">
        <v>3778</v>
      </c>
      <c r="D3997" s="83" t="s">
        <v>16</v>
      </c>
      <c r="E3997" s="83">
        <v>3.8</v>
      </c>
      <c r="F3997" s="83">
        <v>3.8</v>
      </c>
    </row>
    <row r="3998" spans="1:6" hidden="1" x14ac:dyDescent="0.25">
      <c r="A3998" t="s">
        <v>14</v>
      </c>
      <c r="B3998" s="83">
        <v>21047</v>
      </c>
      <c r="C3998" t="s">
        <v>3779</v>
      </c>
      <c r="D3998" s="83" t="s">
        <v>16</v>
      </c>
      <c r="E3998" s="83">
        <v>57.25</v>
      </c>
      <c r="F3998" s="83">
        <v>57.25</v>
      </c>
    </row>
    <row r="3999" spans="1:6" hidden="1" x14ac:dyDescent="0.25">
      <c r="A3999" t="s">
        <v>14</v>
      </c>
      <c r="B3999" s="83">
        <v>21042</v>
      </c>
      <c r="C3999" t="s">
        <v>3780</v>
      </c>
      <c r="D3999" s="83" t="s">
        <v>16</v>
      </c>
      <c r="E3999" s="83">
        <v>44.13</v>
      </c>
      <c r="F3999" s="83">
        <v>44.13</v>
      </c>
    </row>
    <row r="4000" spans="1:6" hidden="1" x14ac:dyDescent="0.25">
      <c r="A4000" t="s">
        <v>14</v>
      </c>
      <c r="B4000" s="83">
        <v>21043</v>
      </c>
      <c r="C4000" t="s">
        <v>3781</v>
      </c>
      <c r="D4000" s="83" t="s">
        <v>16</v>
      </c>
      <c r="E4000" s="83">
        <v>55.74</v>
      </c>
      <c r="F4000" s="83">
        <v>55.74</v>
      </c>
    </row>
    <row r="4001" spans="1:6" hidden="1" x14ac:dyDescent="0.25">
      <c r="A4001" t="s">
        <v>14</v>
      </c>
      <c r="B4001" s="83">
        <v>21044</v>
      </c>
      <c r="C4001" t="s">
        <v>3782</v>
      </c>
      <c r="D4001" s="83" t="s">
        <v>16</v>
      </c>
      <c r="E4001" s="83">
        <v>38.83</v>
      </c>
      <c r="F4001" s="83">
        <v>38.83</v>
      </c>
    </row>
    <row r="4002" spans="1:6" hidden="1" x14ac:dyDescent="0.25">
      <c r="A4002" t="s">
        <v>14</v>
      </c>
      <c r="B4002" s="83">
        <v>21045</v>
      </c>
      <c r="C4002" t="s">
        <v>3783</v>
      </c>
      <c r="D4002" s="83" t="s">
        <v>16</v>
      </c>
      <c r="E4002" s="83">
        <v>53.19</v>
      </c>
      <c r="F4002" s="83">
        <v>53.19</v>
      </c>
    </row>
    <row r="4003" spans="1:6" hidden="1" x14ac:dyDescent="0.25">
      <c r="A4003" t="s">
        <v>14</v>
      </c>
      <c r="B4003" s="83">
        <v>21041</v>
      </c>
      <c r="C4003" t="s">
        <v>3784</v>
      </c>
      <c r="D4003" s="83" t="s">
        <v>16</v>
      </c>
      <c r="E4003" s="83">
        <v>45.87</v>
      </c>
      <c r="F4003" s="83">
        <v>45.87</v>
      </c>
    </row>
    <row r="4004" spans="1:6" hidden="1" x14ac:dyDescent="0.25">
      <c r="A4004" t="s">
        <v>14</v>
      </c>
      <c r="B4004" s="83">
        <v>21040</v>
      </c>
      <c r="C4004" t="s">
        <v>3785</v>
      </c>
      <c r="D4004" s="83" t="s">
        <v>16</v>
      </c>
      <c r="E4004" s="83">
        <v>38</v>
      </c>
      <c r="F4004" s="83">
        <v>38</v>
      </c>
    </row>
    <row r="4005" spans="1:6" hidden="1" x14ac:dyDescent="0.25">
      <c r="A4005" t="s">
        <v>14</v>
      </c>
      <c r="B4005" s="83">
        <v>14149</v>
      </c>
      <c r="C4005" t="s">
        <v>3786</v>
      </c>
      <c r="D4005" s="83" t="s">
        <v>2040</v>
      </c>
      <c r="E4005" s="83">
        <v>418.17</v>
      </c>
      <c r="F4005" s="83">
        <v>418.17</v>
      </c>
    </row>
    <row r="4006" spans="1:6" hidden="1" x14ac:dyDescent="0.25">
      <c r="A4006" t="s">
        <v>14</v>
      </c>
      <c r="B4006" s="83">
        <v>38099</v>
      </c>
      <c r="C4006" t="s">
        <v>3787</v>
      </c>
      <c r="D4006" s="83" t="s">
        <v>16</v>
      </c>
      <c r="E4006" s="83">
        <v>1.4</v>
      </c>
      <c r="F4006" s="83">
        <v>1.4</v>
      </c>
    </row>
    <row r="4007" spans="1:6" hidden="1" x14ac:dyDescent="0.25">
      <c r="A4007" t="s">
        <v>14</v>
      </c>
      <c r="B4007" s="83">
        <v>38100</v>
      </c>
      <c r="C4007" t="s">
        <v>3788</v>
      </c>
      <c r="D4007" s="83" t="s">
        <v>16</v>
      </c>
      <c r="E4007" s="83">
        <v>2.29</v>
      </c>
      <c r="F4007" s="83">
        <v>2.29</v>
      </c>
    </row>
    <row r="4008" spans="1:6" hidden="1" x14ac:dyDescent="0.25">
      <c r="A4008" t="s">
        <v>14</v>
      </c>
      <c r="B4008" s="83">
        <v>7576</v>
      </c>
      <c r="C4008" t="s">
        <v>3789</v>
      </c>
      <c r="D4008" s="83" t="s">
        <v>16</v>
      </c>
    </row>
    <row r="4009" spans="1:6" hidden="1" x14ac:dyDescent="0.25">
      <c r="A4009" t="s">
        <v>14</v>
      </c>
      <c r="B4009" s="83">
        <v>3384</v>
      </c>
      <c r="C4009" t="s">
        <v>3790</v>
      </c>
      <c r="D4009" s="83" t="s">
        <v>16</v>
      </c>
      <c r="E4009" s="83">
        <v>11.35</v>
      </c>
      <c r="F4009" s="83">
        <v>11.35</v>
      </c>
    </row>
    <row r="4010" spans="1:6" hidden="1" x14ac:dyDescent="0.25">
      <c r="A4010" t="s">
        <v>14</v>
      </c>
      <c r="B4010" s="83">
        <v>7572</v>
      </c>
      <c r="C4010" t="s">
        <v>3791</v>
      </c>
      <c r="D4010" s="83" t="s">
        <v>16</v>
      </c>
      <c r="E4010" s="83">
        <v>7.05</v>
      </c>
      <c r="F4010" s="83">
        <v>7.05</v>
      </c>
    </row>
    <row r="4011" spans="1:6" hidden="1" x14ac:dyDescent="0.25">
      <c r="A4011" t="s">
        <v>14</v>
      </c>
      <c r="B4011" s="83">
        <v>3396</v>
      </c>
      <c r="C4011" t="s">
        <v>3792</v>
      </c>
      <c r="D4011" s="83" t="s">
        <v>16</v>
      </c>
      <c r="E4011" s="83">
        <v>4.76</v>
      </c>
      <c r="F4011" s="83">
        <v>4.76</v>
      </c>
    </row>
    <row r="4012" spans="1:6" hidden="1" x14ac:dyDescent="0.25">
      <c r="A4012" t="s">
        <v>14</v>
      </c>
      <c r="B4012" s="83">
        <v>45230</v>
      </c>
      <c r="C4012" t="s">
        <v>28450</v>
      </c>
      <c r="D4012" s="83" t="s">
        <v>16</v>
      </c>
      <c r="E4012" s="83">
        <v>44.59</v>
      </c>
      <c r="F4012" s="83">
        <v>44.59</v>
      </c>
    </row>
    <row r="4013" spans="1:6" hidden="1" x14ac:dyDescent="0.25">
      <c r="A4013" t="s">
        <v>14</v>
      </c>
      <c r="B4013" s="83">
        <v>37590</v>
      </c>
      <c r="C4013" t="s">
        <v>3793</v>
      </c>
      <c r="D4013" s="83" t="s">
        <v>16</v>
      </c>
    </row>
    <row r="4014" spans="1:6" hidden="1" x14ac:dyDescent="0.25">
      <c r="A4014" t="s">
        <v>14</v>
      </c>
      <c r="B4014" s="83">
        <v>37591</v>
      </c>
      <c r="C4014" t="s">
        <v>3794</v>
      </c>
      <c r="D4014" s="83" t="s">
        <v>16</v>
      </c>
    </row>
    <row r="4015" spans="1:6" hidden="1" x14ac:dyDescent="0.25">
      <c r="A4015" t="s">
        <v>14</v>
      </c>
      <c r="B4015" s="83">
        <v>12626</v>
      </c>
      <c r="C4015" t="s">
        <v>3795</v>
      </c>
      <c r="D4015" s="83" t="s">
        <v>16</v>
      </c>
      <c r="E4015" s="83">
        <v>42.88</v>
      </c>
      <c r="F4015" s="83">
        <v>42.88</v>
      </c>
    </row>
    <row r="4016" spans="1:6" hidden="1" x14ac:dyDescent="0.25">
      <c r="A4016" t="s">
        <v>14</v>
      </c>
      <c r="B4016" s="83">
        <v>11033</v>
      </c>
      <c r="C4016" t="s">
        <v>3796</v>
      </c>
      <c r="D4016" s="83" t="s">
        <v>16</v>
      </c>
      <c r="E4016" s="83">
        <v>7.12</v>
      </c>
      <c r="F4016" s="83">
        <v>7.12</v>
      </c>
    </row>
    <row r="4017" spans="1:6" hidden="1" x14ac:dyDescent="0.25">
      <c r="A4017" t="s">
        <v>14</v>
      </c>
      <c r="B4017" s="83">
        <v>390</v>
      </c>
      <c r="C4017" t="s">
        <v>3797</v>
      </c>
      <c r="D4017" s="83" t="s">
        <v>16</v>
      </c>
      <c r="E4017" s="83">
        <v>8.6199999999999992</v>
      </c>
      <c r="F4017" s="83">
        <v>8.6199999999999992</v>
      </c>
    </row>
    <row r="4018" spans="1:6" hidden="1" x14ac:dyDescent="0.25">
      <c r="A4018" t="s">
        <v>14</v>
      </c>
      <c r="B4018" s="83">
        <v>42436</v>
      </c>
      <c r="C4018" t="s">
        <v>3798</v>
      </c>
      <c r="D4018" s="83" t="s">
        <v>16</v>
      </c>
    </row>
    <row r="4019" spans="1:6" hidden="1" x14ac:dyDescent="0.25">
      <c r="A4019" t="s">
        <v>14</v>
      </c>
      <c r="B4019" s="83">
        <v>6194</v>
      </c>
      <c r="C4019" t="s">
        <v>3799</v>
      </c>
      <c r="D4019" s="83" t="s">
        <v>60</v>
      </c>
      <c r="E4019" s="83">
        <v>5.62</v>
      </c>
      <c r="F4019" s="83">
        <v>5.62</v>
      </c>
    </row>
    <row r="4020" spans="1:6" hidden="1" x14ac:dyDescent="0.25">
      <c r="A4020" t="s">
        <v>14</v>
      </c>
      <c r="B4020" s="83">
        <v>10567</v>
      </c>
      <c r="C4020" t="s">
        <v>3800</v>
      </c>
      <c r="D4020" s="83" t="s">
        <v>60</v>
      </c>
      <c r="E4020" s="83">
        <v>8.91</v>
      </c>
      <c r="F4020" s="83">
        <v>8.91</v>
      </c>
    </row>
    <row r="4021" spans="1:6" hidden="1" x14ac:dyDescent="0.25">
      <c r="A4021" t="s">
        <v>14</v>
      </c>
      <c r="B4021" s="83">
        <v>6212</v>
      </c>
      <c r="C4021" t="s">
        <v>3801</v>
      </c>
      <c r="D4021" s="83" t="s">
        <v>60</v>
      </c>
      <c r="E4021" s="83">
        <v>13.07</v>
      </c>
      <c r="F4021" s="83">
        <v>13.07</v>
      </c>
    </row>
    <row r="4022" spans="1:6" hidden="1" x14ac:dyDescent="0.25">
      <c r="A4022" t="s">
        <v>14</v>
      </c>
      <c r="B4022" s="83">
        <v>3993</v>
      </c>
      <c r="C4022" t="s">
        <v>3802</v>
      </c>
      <c r="D4022" s="83" t="s">
        <v>416</v>
      </c>
      <c r="E4022" s="83">
        <v>164.41</v>
      </c>
      <c r="F4022" s="83">
        <v>164.41</v>
      </c>
    </row>
    <row r="4023" spans="1:6" hidden="1" x14ac:dyDescent="0.25">
      <c r="A4023" t="s">
        <v>14</v>
      </c>
      <c r="B4023" s="83">
        <v>3990</v>
      </c>
      <c r="C4023" t="s">
        <v>3803</v>
      </c>
      <c r="D4023" s="83" t="s">
        <v>60</v>
      </c>
      <c r="E4023" s="83">
        <v>30.93</v>
      </c>
      <c r="F4023" s="83">
        <v>30.93</v>
      </c>
    </row>
    <row r="4024" spans="1:6" hidden="1" x14ac:dyDescent="0.25">
      <c r="A4024" t="s">
        <v>14</v>
      </c>
      <c r="B4024" s="83">
        <v>3992</v>
      </c>
      <c r="C4024" t="s">
        <v>3804</v>
      </c>
      <c r="D4024" s="83" t="s">
        <v>60</v>
      </c>
      <c r="E4024" s="83">
        <v>41.76</v>
      </c>
      <c r="F4024" s="83">
        <v>41.76</v>
      </c>
    </row>
    <row r="4025" spans="1:6" hidden="1" x14ac:dyDescent="0.25">
      <c r="A4025" t="s">
        <v>14</v>
      </c>
      <c r="B4025" s="83">
        <v>6178</v>
      </c>
      <c r="C4025" t="s">
        <v>3805</v>
      </c>
      <c r="D4025" s="83" t="s">
        <v>416</v>
      </c>
    </row>
    <row r="4026" spans="1:6" hidden="1" x14ac:dyDescent="0.25">
      <c r="A4026" t="s">
        <v>14</v>
      </c>
      <c r="B4026" s="83">
        <v>6180</v>
      </c>
      <c r="C4026" t="s">
        <v>3806</v>
      </c>
      <c r="D4026" s="83" t="s">
        <v>416</v>
      </c>
    </row>
    <row r="4027" spans="1:6" hidden="1" x14ac:dyDescent="0.25">
      <c r="A4027" t="s">
        <v>14</v>
      </c>
      <c r="B4027" s="83">
        <v>6182</v>
      </c>
      <c r="C4027" t="s">
        <v>3807</v>
      </c>
      <c r="D4027" s="83" t="s">
        <v>416</v>
      </c>
    </row>
    <row r="4028" spans="1:6" hidden="1" x14ac:dyDescent="0.25">
      <c r="A4028" t="s">
        <v>14</v>
      </c>
      <c r="B4028" s="83">
        <v>43614</v>
      </c>
      <c r="C4028" t="s">
        <v>3808</v>
      </c>
      <c r="D4028" s="83" t="s">
        <v>60</v>
      </c>
      <c r="E4028" s="83">
        <v>20.9</v>
      </c>
      <c r="F4028" s="83">
        <v>20.9</v>
      </c>
    </row>
    <row r="4029" spans="1:6" hidden="1" x14ac:dyDescent="0.25">
      <c r="A4029" t="s">
        <v>14</v>
      </c>
      <c r="B4029" s="83">
        <v>6193</v>
      </c>
      <c r="C4029" t="s">
        <v>3809</v>
      </c>
      <c r="D4029" s="83" t="s">
        <v>60</v>
      </c>
      <c r="E4029" s="83">
        <v>25.43</v>
      </c>
      <c r="F4029" s="83">
        <v>25.43</v>
      </c>
    </row>
    <row r="4030" spans="1:6" hidden="1" x14ac:dyDescent="0.25">
      <c r="A4030" t="s">
        <v>14</v>
      </c>
      <c r="B4030" s="83">
        <v>6189</v>
      </c>
      <c r="C4030" t="s">
        <v>3810</v>
      </c>
      <c r="D4030" s="83" t="s">
        <v>60</v>
      </c>
      <c r="E4030" s="83">
        <v>37.119999999999997</v>
      </c>
      <c r="F4030" s="83">
        <v>37.119999999999997</v>
      </c>
    </row>
    <row r="4031" spans="1:6" hidden="1" x14ac:dyDescent="0.25">
      <c r="A4031" t="s">
        <v>14</v>
      </c>
      <c r="B4031" s="83">
        <v>6214</v>
      </c>
      <c r="C4031" t="s">
        <v>3811</v>
      </c>
      <c r="D4031" s="83" t="s">
        <v>416</v>
      </c>
    </row>
    <row r="4032" spans="1:6" hidden="1" x14ac:dyDescent="0.25">
      <c r="A4032" t="s">
        <v>14</v>
      </c>
      <c r="B4032" s="83">
        <v>36153</v>
      </c>
      <c r="C4032" t="s">
        <v>3812</v>
      </c>
      <c r="D4032" s="83" t="s">
        <v>16</v>
      </c>
      <c r="E4032" s="83">
        <v>195.68</v>
      </c>
      <c r="F4032" s="83">
        <v>195.68</v>
      </c>
    </row>
    <row r="4033" spans="1:6" hidden="1" x14ac:dyDescent="0.25">
      <c r="A4033" t="s">
        <v>14</v>
      </c>
      <c r="B4033" s="83">
        <v>10740</v>
      </c>
      <c r="C4033" t="s">
        <v>3813</v>
      </c>
      <c r="D4033" s="83" t="s">
        <v>16</v>
      </c>
      <c r="E4033" s="83">
        <v>8035.71</v>
      </c>
      <c r="F4033" s="83">
        <v>8035.71</v>
      </c>
    </row>
    <row r="4034" spans="1:6" hidden="1" x14ac:dyDescent="0.25">
      <c r="A4034" t="s">
        <v>14</v>
      </c>
      <c r="B4034" s="83">
        <v>13914</v>
      </c>
      <c r="C4034" t="s">
        <v>3814</v>
      </c>
      <c r="D4034" s="83" t="s">
        <v>16</v>
      </c>
      <c r="E4034" s="83">
        <v>581.41</v>
      </c>
      <c r="F4034" s="83">
        <v>581.41</v>
      </c>
    </row>
    <row r="4035" spans="1:6" hidden="1" x14ac:dyDescent="0.25">
      <c r="A4035" t="s">
        <v>14</v>
      </c>
      <c r="B4035" s="83">
        <v>10742</v>
      </c>
      <c r="C4035" t="s">
        <v>3815</v>
      </c>
      <c r="D4035" s="83" t="s">
        <v>16</v>
      </c>
      <c r="E4035" s="83">
        <v>848</v>
      </c>
      <c r="F4035" s="83">
        <v>848</v>
      </c>
    </row>
    <row r="4036" spans="1:6" hidden="1" x14ac:dyDescent="0.25">
      <c r="A4036" t="s">
        <v>14</v>
      </c>
      <c r="B4036" s="83">
        <v>45239</v>
      </c>
      <c r="C4036" t="s">
        <v>28451</v>
      </c>
      <c r="D4036" s="83" t="s">
        <v>16</v>
      </c>
      <c r="E4036" s="83">
        <v>30.08</v>
      </c>
      <c r="F4036" s="83">
        <v>30.08</v>
      </c>
    </row>
    <row r="4037" spans="1:6" hidden="1" x14ac:dyDescent="0.25">
      <c r="A4037" t="s">
        <v>14</v>
      </c>
      <c r="B4037" s="83">
        <v>38465</v>
      </c>
      <c r="C4037" t="s">
        <v>3816</v>
      </c>
      <c r="D4037" s="83" t="s">
        <v>16</v>
      </c>
      <c r="E4037" s="83">
        <v>83.11</v>
      </c>
      <c r="F4037" s="83">
        <v>83.11</v>
      </c>
    </row>
    <row r="4038" spans="1:6" hidden="1" x14ac:dyDescent="0.25">
      <c r="A4038" t="s">
        <v>14</v>
      </c>
      <c r="B4038" s="83">
        <v>7543</v>
      </c>
      <c r="C4038" t="s">
        <v>3817</v>
      </c>
      <c r="D4038" s="83" t="s">
        <v>16</v>
      </c>
      <c r="E4038" s="83">
        <v>6.52</v>
      </c>
      <c r="F4038" s="83">
        <v>6.52</v>
      </c>
    </row>
    <row r="4039" spans="1:6" hidden="1" x14ac:dyDescent="0.25">
      <c r="A4039" t="s">
        <v>14</v>
      </c>
      <c r="B4039" s="83">
        <v>43427</v>
      </c>
      <c r="C4039" t="s">
        <v>3818</v>
      </c>
      <c r="D4039" s="83" t="s">
        <v>16</v>
      </c>
      <c r="E4039" s="83">
        <v>1904.68</v>
      </c>
      <c r="F4039" s="83">
        <v>1904.68</v>
      </c>
    </row>
    <row r="4040" spans="1:6" hidden="1" x14ac:dyDescent="0.25">
      <c r="A4040" t="s">
        <v>14</v>
      </c>
      <c r="B4040" s="83">
        <v>41613</v>
      </c>
      <c r="C4040" t="s">
        <v>3819</v>
      </c>
      <c r="D4040" s="83" t="s">
        <v>16</v>
      </c>
      <c r="E4040" s="83">
        <v>122.43</v>
      </c>
      <c r="F4040" s="83">
        <v>122.43</v>
      </c>
    </row>
    <row r="4041" spans="1:6" hidden="1" x14ac:dyDescent="0.25">
      <c r="A4041" t="s">
        <v>14</v>
      </c>
      <c r="B4041" s="83">
        <v>41614</v>
      </c>
      <c r="C4041" t="s">
        <v>3820</v>
      </c>
      <c r="D4041" s="83" t="s">
        <v>16</v>
      </c>
      <c r="E4041" s="83">
        <v>156</v>
      </c>
      <c r="F4041" s="83">
        <v>156</v>
      </c>
    </row>
    <row r="4042" spans="1:6" hidden="1" x14ac:dyDescent="0.25">
      <c r="A4042" t="s">
        <v>14</v>
      </c>
      <c r="B4042" s="83">
        <v>41615</v>
      </c>
      <c r="C4042" t="s">
        <v>3821</v>
      </c>
      <c r="D4042" s="83" t="s">
        <v>16</v>
      </c>
      <c r="E4042" s="83">
        <v>241.12</v>
      </c>
      <c r="F4042" s="83">
        <v>241.12</v>
      </c>
    </row>
    <row r="4043" spans="1:6" hidden="1" x14ac:dyDescent="0.25">
      <c r="A4043" t="s">
        <v>14</v>
      </c>
      <c r="B4043" s="83">
        <v>41616</v>
      </c>
      <c r="C4043" t="s">
        <v>3822</v>
      </c>
      <c r="D4043" s="83" t="s">
        <v>16</v>
      </c>
      <c r="E4043" s="83">
        <v>360.27</v>
      </c>
      <c r="F4043" s="83">
        <v>360.27</v>
      </c>
    </row>
    <row r="4044" spans="1:6" hidden="1" x14ac:dyDescent="0.25">
      <c r="A4044" t="s">
        <v>14</v>
      </c>
      <c r="B4044" s="83">
        <v>41617</v>
      </c>
      <c r="C4044" t="s">
        <v>3823</v>
      </c>
      <c r="D4044" s="83" t="s">
        <v>16</v>
      </c>
      <c r="E4044" s="83">
        <v>716.35</v>
      </c>
      <c r="F4044" s="83">
        <v>716.35</v>
      </c>
    </row>
    <row r="4045" spans="1:6" hidden="1" x14ac:dyDescent="0.25">
      <c r="A4045" t="s">
        <v>14</v>
      </c>
      <c r="B4045" s="83">
        <v>41618</v>
      </c>
      <c r="C4045" t="s">
        <v>3824</v>
      </c>
      <c r="D4045" s="83" t="s">
        <v>16</v>
      </c>
      <c r="E4045" s="83">
        <v>1318.76</v>
      </c>
      <c r="F4045" s="83">
        <v>1318.76</v>
      </c>
    </row>
    <row r="4046" spans="1:6" hidden="1" x14ac:dyDescent="0.25">
      <c r="A4046" t="s">
        <v>14</v>
      </c>
      <c r="B4046" s="83">
        <v>43428</v>
      </c>
      <c r="C4046" t="s">
        <v>3825</v>
      </c>
      <c r="D4046" s="83" t="s">
        <v>16</v>
      </c>
      <c r="E4046" s="83">
        <v>2316.42</v>
      </c>
      <c r="F4046" s="83">
        <v>2316.42</v>
      </c>
    </row>
    <row r="4047" spans="1:6" hidden="1" x14ac:dyDescent="0.25">
      <c r="A4047" t="s">
        <v>14</v>
      </c>
      <c r="B4047" s="83">
        <v>41619</v>
      </c>
      <c r="C4047" t="s">
        <v>3826</v>
      </c>
      <c r="D4047" s="83" t="s">
        <v>16</v>
      </c>
      <c r="E4047" s="83">
        <v>150.08000000000001</v>
      </c>
      <c r="F4047" s="83">
        <v>150.08000000000001</v>
      </c>
    </row>
    <row r="4048" spans="1:6" hidden="1" x14ac:dyDescent="0.25">
      <c r="A4048" t="s">
        <v>14</v>
      </c>
      <c r="B4048" s="83">
        <v>41620</v>
      </c>
      <c r="C4048" t="s">
        <v>3827</v>
      </c>
      <c r="D4048" s="83" t="s">
        <v>16</v>
      </c>
      <c r="E4048" s="83">
        <v>189.57</v>
      </c>
      <c r="F4048" s="83">
        <v>189.57</v>
      </c>
    </row>
    <row r="4049" spans="1:6" hidden="1" x14ac:dyDescent="0.25">
      <c r="A4049" t="s">
        <v>14</v>
      </c>
      <c r="B4049" s="83">
        <v>41622</v>
      </c>
      <c r="C4049" t="s">
        <v>3828</v>
      </c>
      <c r="D4049" s="83" t="s">
        <v>16</v>
      </c>
      <c r="E4049" s="83">
        <v>328.8</v>
      </c>
      <c r="F4049" s="83">
        <v>328.8</v>
      </c>
    </row>
    <row r="4050" spans="1:6" hidden="1" x14ac:dyDescent="0.25">
      <c r="A4050" t="s">
        <v>14</v>
      </c>
      <c r="B4050" s="83">
        <v>41623</v>
      </c>
      <c r="C4050" t="s">
        <v>3829</v>
      </c>
      <c r="D4050" s="83" t="s">
        <v>16</v>
      </c>
      <c r="E4050" s="83">
        <v>505.54</v>
      </c>
      <c r="F4050" s="83">
        <v>505.54</v>
      </c>
    </row>
    <row r="4051" spans="1:6" hidden="1" x14ac:dyDescent="0.25">
      <c r="A4051" t="s">
        <v>14</v>
      </c>
      <c r="B4051" s="83">
        <v>41624</v>
      </c>
      <c r="C4051" t="s">
        <v>3830</v>
      </c>
      <c r="D4051" s="83" t="s">
        <v>16</v>
      </c>
      <c r="E4051" s="83">
        <v>947.89</v>
      </c>
      <c r="F4051" s="83">
        <v>947.89</v>
      </c>
    </row>
    <row r="4052" spans="1:6" hidden="1" x14ac:dyDescent="0.25">
      <c r="A4052" t="s">
        <v>14</v>
      </c>
      <c r="B4052" s="83">
        <v>41625</v>
      </c>
      <c r="C4052" t="s">
        <v>3831</v>
      </c>
      <c r="D4052" s="83" t="s">
        <v>16</v>
      </c>
      <c r="E4052" s="83">
        <v>1458.38</v>
      </c>
      <c r="F4052" s="83">
        <v>1458.38</v>
      </c>
    </row>
    <row r="4053" spans="1:6" hidden="1" x14ac:dyDescent="0.25">
      <c r="A4053" t="s">
        <v>14</v>
      </c>
      <c r="B4053" s="83">
        <v>39346</v>
      </c>
      <c r="C4053" t="s">
        <v>3832</v>
      </c>
      <c r="D4053" s="83" t="s">
        <v>16</v>
      </c>
      <c r="E4053" s="83">
        <v>4.0199999999999996</v>
      </c>
      <c r="F4053" s="83">
        <v>4.0199999999999996</v>
      </c>
    </row>
    <row r="4054" spans="1:6" hidden="1" x14ac:dyDescent="0.25">
      <c r="A4054" t="s">
        <v>14</v>
      </c>
      <c r="B4054" s="83">
        <v>39350</v>
      </c>
      <c r="C4054" t="s">
        <v>3833</v>
      </c>
      <c r="D4054" s="83" t="s">
        <v>16</v>
      </c>
      <c r="E4054" s="83">
        <v>4.33</v>
      </c>
      <c r="F4054" s="83">
        <v>4.33</v>
      </c>
    </row>
    <row r="4055" spans="1:6" hidden="1" x14ac:dyDescent="0.25">
      <c r="A4055" t="s">
        <v>14</v>
      </c>
      <c r="B4055" s="83">
        <v>39351</v>
      </c>
      <c r="C4055" t="s">
        <v>3834</v>
      </c>
      <c r="D4055" s="83" t="s">
        <v>16</v>
      </c>
      <c r="E4055" s="83">
        <v>5.01</v>
      </c>
      <c r="F4055" s="83">
        <v>5.01</v>
      </c>
    </row>
    <row r="4056" spans="1:6" hidden="1" x14ac:dyDescent="0.25">
      <c r="A4056" t="s">
        <v>14</v>
      </c>
      <c r="B4056" s="83">
        <v>39352</v>
      </c>
      <c r="C4056" t="s">
        <v>3835</v>
      </c>
      <c r="D4056" s="83" t="s">
        <v>16</v>
      </c>
      <c r="E4056" s="83">
        <v>4.0199999999999996</v>
      </c>
      <c r="F4056" s="83">
        <v>4.0199999999999996</v>
      </c>
    </row>
    <row r="4057" spans="1:6" hidden="1" x14ac:dyDescent="0.25">
      <c r="A4057" t="s">
        <v>14</v>
      </c>
      <c r="B4057" s="83">
        <v>38837</v>
      </c>
      <c r="C4057" t="s">
        <v>3836</v>
      </c>
      <c r="D4057" s="83" t="s">
        <v>16</v>
      </c>
    </row>
    <row r="4058" spans="1:6" hidden="1" x14ac:dyDescent="0.25">
      <c r="A4058" t="s">
        <v>14</v>
      </c>
      <c r="B4058" s="83">
        <v>38836</v>
      </c>
      <c r="C4058" t="s">
        <v>3837</v>
      </c>
      <c r="D4058" s="83" t="s">
        <v>16</v>
      </c>
    </row>
    <row r="4059" spans="1:6" hidden="1" x14ac:dyDescent="0.25">
      <c r="A4059" t="s">
        <v>14</v>
      </c>
      <c r="B4059" s="83">
        <v>2666</v>
      </c>
      <c r="C4059" t="s">
        <v>3838</v>
      </c>
      <c r="D4059" s="83" t="s">
        <v>16</v>
      </c>
      <c r="E4059" s="83">
        <v>5.1100000000000003</v>
      </c>
      <c r="F4059" s="83">
        <v>5.1100000000000003</v>
      </c>
    </row>
    <row r="4060" spans="1:6" hidden="1" x14ac:dyDescent="0.25">
      <c r="A4060" t="s">
        <v>14</v>
      </c>
      <c r="B4060" s="83">
        <v>2668</v>
      </c>
      <c r="C4060" t="s">
        <v>3839</v>
      </c>
      <c r="D4060" s="83" t="s">
        <v>16</v>
      </c>
      <c r="E4060" s="83">
        <v>5.84</v>
      </c>
      <c r="F4060" s="83">
        <v>5.84</v>
      </c>
    </row>
    <row r="4061" spans="1:6" hidden="1" x14ac:dyDescent="0.25">
      <c r="A4061" t="s">
        <v>14</v>
      </c>
      <c r="B4061" s="83">
        <v>2664</v>
      </c>
      <c r="C4061" t="s">
        <v>3840</v>
      </c>
      <c r="D4061" s="83" t="s">
        <v>16</v>
      </c>
      <c r="E4061" s="83">
        <v>8.6199999999999992</v>
      </c>
      <c r="F4061" s="83">
        <v>8.6199999999999992</v>
      </c>
    </row>
    <row r="4062" spans="1:6" hidden="1" x14ac:dyDescent="0.25">
      <c r="A4062" t="s">
        <v>14</v>
      </c>
      <c r="B4062" s="83">
        <v>2662</v>
      </c>
      <c r="C4062" t="s">
        <v>3841</v>
      </c>
      <c r="D4062" s="83" t="s">
        <v>16</v>
      </c>
      <c r="E4062" s="83">
        <v>10.57</v>
      </c>
      <c r="F4062" s="83">
        <v>10.57</v>
      </c>
    </row>
    <row r="4063" spans="1:6" hidden="1" x14ac:dyDescent="0.25">
      <c r="A4063" t="s">
        <v>14</v>
      </c>
      <c r="B4063" s="83">
        <v>20964</v>
      </c>
      <c r="C4063" t="s">
        <v>3842</v>
      </c>
      <c r="D4063" s="83" t="s">
        <v>16</v>
      </c>
      <c r="E4063" s="83">
        <v>60.52</v>
      </c>
      <c r="F4063" s="83">
        <v>60.52</v>
      </c>
    </row>
    <row r="4064" spans="1:6" hidden="1" x14ac:dyDescent="0.25">
      <c r="A4064" t="s">
        <v>14</v>
      </c>
      <c r="B4064" s="83">
        <v>10905</v>
      </c>
      <c r="C4064" t="s">
        <v>3843</v>
      </c>
      <c r="D4064" s="83" t="s">
        <v>16</v>
      </c>
      <c r="E4064" s="83">
        <v>81.19</v>
      </c>
      <c r="F4064" s="83">
        <v>81.19</v>
      </c>
    </row>
    <row r="4065" spans="1:6" hidden="1" x14ac:dyDescent="0.25">
      <c r="A4065" t="s">
        <v>14</v>
      </c>
      <c r="B4065" s="83">
        <v>11289</v>
      </c>
      <c r="C4065" t="s">
        <v>3844</v>
      </c>
      <c r="D4065" s="83" t="s">
        <v>16</v>
      </c>
      <c r="E4065" s="83">
        <v>72.12</v>
      </c>
      <c r="F4065" s="83">
        <v>72.12</v>
      </c>
    </row>
    <row r="4066" spans="1:6" hidden="1" x14ac:dyDescent="0.25">
      <c r="A4066" t="s">
        <v>14</v>
      </c>
      <c r="B4066" s="83">
        <v>11241</v>
      </c>
      <c r="C4066" t="s">
        <v>3845</v>
      </c>
      <c r="D4066" s="83" t="s">
        <v>16</v>
      </c>
      <c r="E4066" s="83">
        <v>180.3</v>
      </c>
      <c r="F4066" s="83">
        <v>180.3</v>
      </c>
    </row>
    <row r="4067" spans="1:6" hidden="1" x14ac:dyDescent="0.25">
      <c r="A4067" t="s">
        <v>14</v>
      </c>
      <c r="B4067" s="83">
        <v>11301</v>
      </c>
      <c r="C4067" t="s">
        <v>3846</v>
      </c>
      <c r="D4067" s="83" t="s">
        <v>16</v>
      </c>
      <c r="E4067" s="83">
        <v>457.2</v>
      </c>
      <c r="F4067" s="83">
        <v>457.2</v>
      </c>
    </row>
    <row r="4068" spans="1:6" hidden="1" x14ac:dyDescent="0.25">
      <c r="A4068" t="s">
        <v>14</v>
      </c>
      <c r="B4068" s="83">
        <v>21090</v>
      </c>
      <c r="C4068" t="s">
        <v>3847</v>
      </c>
      <c r="D4068" s="83" t="s">
        <v>16</v>
      </c>
      <c r="E4068" s="83">
        <v>560.23</v>
      </c>
      <c r="F4068" s="83">
        <v>560.23</v>
      </c>
    </row>
    <row r="4069" spans="1:6" hidden="1" x14ac:dyDescent="0.25">
      <c r="A4069" t="s">
        <v>14</v>
      </c>
      <c r="B4069" s="83">
        <v>11315</v>
      </c>
      <c r="C4069" t="s">
        <v>3848</v>
      </c>
      <c r="D4069" s="83" t="s">
        <v>16</v>
      </c>
      <c r="E4069" s="83">
        <v>109.47</v>
      </c>
      <c r="F4069" s="83">
        <v>109.47</v>
      </c>
    </row>
    <row r="4070" spans="1:6" hidden="1" x14ac:dyDescent="0.25">
      <c r="A4070" t="s">
        <v>14</v>
      </c>
      <c r="B4070" s="83">
        <v>21071</v>
      </c>
      <c r="C4070" t="s">
        <v>3849</v>
      </c>
      <c r="D4070" s="83" t="s">
        <v>16</v>
      </c>
      <c r="E4070" s="83">
        <v>167.42</v>
      </c>
      <c r="F4070" s="83">
        <v>167.42</v>
      </c>
    </row>
    <row r="4071" spans="1:6" hidden="1" x14ac:dyDescent="0.25">
      <c r="A4071" t="s">
        <v>14</v>
      </c>
      <c r="B4071" s="83">
        <v>14112</v>
      </c>
      <c r="C4071" t="s">
        <v>3850</v>
      </c>
      <c r="D4071" s="83" t="s">
        <v>16</v>
      </c>
      <c r="E4071" s="83">
        <v>233.75</v>
      </c>
      <c r="F4071" s="83">
        <v>233.75</v>
      </c>
    </row>
    <row r="4072" spans="1:6" hidden="1" x14ac:dyDescent="0.25">
      <c r="A4072" t="s">
        <v>14</v>
      </c>
      <c r="B4072" s="83">
        <v>11316</v>
      </c>
      <c r="C4072" t="s">
        <v>3851</v>
      </c>
      <c r="D4072" s="83" t="s">
        <v>16</v>
      </c>
      <c r="E4072" s="83">
        <v>360.61</v>
      </c>
      <c r="F4072" s="83">
        <v>360.61</v>
      </c>
    </row>
    <row r="4073" spans="1:6" hidden="1" x14ac:dyDescent="0.25">
      <c r="A4073" t="s">
        <v>14</v>
      </c>
      <c r="B4073" s="83">
        <v>6243</v>
      </c>
      <c r="C4073" t="s">
        <v>3852</v>
      </c>
      <c r="D4073" s="83" t="s">
        <v>16</v>
      </c>
      <c r="E4073" s="83">
        <v>415.35</v>
      </c>
      <c r="F4073" s="83">
        <v>415.35</v>
      </c>
    </row>
    <row r="4074" spans="1:6" hidden="1" x14ac:dyDescent="0.25">
      <c r="A4074" t="s">
        <v>14</v>
      </c>
      <c r="B4074" s="83">
        <v>6240</v>
      </c>
      <c r="C4074" t="s">
        <v>3853</v>
      </c>
      <c r="D4074" s="83" t="s">
        <v>16</v>
      </c>
      <c r="E4074" s="83">
        <v>549.92999999999995</v>
      </c>
      <c r="F4074" s="83">
        <v>549.92999999999995</v>
      </c>
    </row>
    <row r="4075" spans="1:6" hidden="1" x14ac:dyDescent="0.25">
      <c r="A4075" t="s">
        <v>14</v>
      </c>
      <c r="B4075" s="83">
        <v>11296</v>
      </c>
      <c r="C4075" t="s">
        <v>3854</v>
      </c>
      <c r="D4075" s="83" t="s">
        <v>16</v>
      </c>
      <c r="E4075" s="83">
        <v>1752.19</v>
      </c>
      <c r="F4075" s="83">
        <v>1752.19</v>
      </c>
    </row>
    <row r="4076" spans="1:6" hidden="1" x14ac:dyDescent="0.25">
      <c r="A4076" t="s">
        <v>14</v>
      </c>
      <c r="B4076" s="83">
        <v>11299</v>
      </c>
      <c r="C4076" t="s">
        <v>3855</v>
      </c>
      <c r="D4076" s="83" t="s">
        <v>16</v>
      </c>
      <c r="E4076" s="83">
        <v>593.08000000000004</v>
      </c>
      <c r="F4076" s="83">
        <v>593.08000000000004</v>
      </c>
    </row>
    <row r="4077" spans="1:6" hidden="1" x14ac:dyDescent="0.25">
      <c r="A4077" t="s">
        <v>14</v>
      </c>
      <c r="B4077" s="83">
        <v>11688</v>
      </c>
      <c r="C4077" t="s">
        <v>3856</v>
      </c>
      <c r="D4077" s="83" t="s">
        <v>16</v>
      </c>
      <c r="E4077" s="83">
        <v>553.62</v>
      </c>
      <c r="F4077" s="83">
        <v>553.62</v>
      </c>
    </row>
    <row r="4078" spans="1:6" hidden="1" x14ac:dyDescent="0.25">
      <c r="A4078" t="s">
        <v>14</v>
      </c>
      <c r="B4078" s="83">
        <v>37736</v>
      </c>
      <c r="C4078" t="s">
        <v>3857</v>
      </c>
      <c r="D4078" s="83" t="s">
        <v>16</v>
      </c>
    </row>
    <row r="4079" spans="1:6" hidden="1" x14ac:dyDescent="0.25">
      <c r="A4079" t="s">
        <v>14</v>
      </c>
      <c r="B4079" s="83">
        <v>37739</v>
      </c>
      <c r="C4079" t="s">
        <v>3858</v>
      </c>
      <c r="D4079" s="83" t="s">
        <v>16</v>
      </c>
    </row>
    <row r="4080" spans="1:6" hidden="1" x14ac:dyDescent="0.25">
      <c r="A4080" t="s">
        <v>14</v>
      </c>
      <c r="B4080" s="83">
        <v>37740</v>
      </c>
      <c r="C4080" t="s">
        <v>3859</v>
      </c>
      <c r="D4080" s="83" t="s">
        <v>16</v>
      </c>
    </row>
    <row r="4081" spans="1:6" hidden="1" x14ac:dyDescent="0.25">
      <c r="A4081" t="s">
        <v>14</v>
      </c>
      <c r="B4081" s="83">
        <v>37738</v>
      </c>
      <c r="C4081" t="s">
        <v>3860</v>
      </c>
      <c r="D4081" s="83" t="s">
        <v>16</v>
      </c>
    </row>
    <row r="4082" spans="1:6" hidden="1" x14ac:dyDescent="0.25">
      <c r="A4082" t="s">
        <v>14</v>
      </c>
      <c r="B4082" s="83">
        <v>37737</v>
      </c>
      <c r="C4082" t="s">
        <v>3861</v>
      </c>
      <c r="D4082" s="83" t="s">
        <v>16</v>
      </c>
    </row>
    <row r="4083" spans="1:6" hidden="1" x14ac:dyDescent="0.25">
      <c r="A4083" t="s">
        <v>14</v>
      </c>
      <c r="B4083" s="83">
        <v>25014</v>
      </c>
      <c r="C4083" t="s">
        <v>3862</v>
      </c>
      <c r="D4083" s="83" t="s">
        <v>16</v>
      </c>
    </row>
    <row r="4084" spans="1:6" hidden="1" x14ac:dyDescent="0.25">
      <c r="A4084" t="s">
        <v>14</v>
      </c>
      <c r="B4084" s="83">
        <v>25013</v>
      </c>
      <c r="C4084" t="s">
        <v>3863</v>
      </c>
      <c r="D4084" s="83" t="s">
        <v>16</v>
      </c>
    </row>
    <row r="4085" spans="1:6" hidden="1" x14ac:dyDescent="0.25">
      <c r="A4085" t="s">
        <v>14</v>
      </c>
      <c r="B4085" s="83">
        <v>14405</v>
      </c>
      <c r="C4085" t="s">
        <v>3864</v>
      </c>
      <c r="D4085" s="83" t="s">
        <v>16</v>
      </c>
    </row>
    <row r="4086" spans="1:6" hidden="1" x14ac:dyDescent="0.25">
      <c r="A4086" t="s">
        <v>14</v>
      </c>
      <c r="B4086" s="83">
        <v>20271</v>
      </c>
      <c r="C4086" t="s">
        <v>3865</v>
      </c>
      <c r="D4086" s="83" t="s">
        <v>16</v>
      </c>
      <c r="E4086" s="83">
        <v>618.24</v>
      </c>
      <c r="F4086" s="83">
        <v>618.24</v>
      </c>
    </row>
    <row r="4087" spans="1:6" hidden="1" x14ac:dyDescent="0.25">
      <c r="A4087" t="s">
        <v>14</v>
      </c>
      <c r="B4087" s="83">
        <v>10423</v>
      </c>
      <c r="C4087" t="s">
        <v>3866</v>
      </c>
      <c r="D4087" s="83" t="s">
        <v>16</v>
      </c>
      <c r="E4087" s="83">
        <v>453.93</v>
      </c>
      <c r="F4087" s="83">
        <v>453.93</v>
      </c>
    </row>
    <row r="4088" spans="1:6" hidden="1" x14ac:dyDescent="0.25">
      <c r="A4088" t="s">
        <v>14</v>
      </c>
      <c r="B4088" s="83">
        <v>36790</v>
      </c>
      <c r="C4088" t="s">
        <v>3867</v>
      </c>
      <c r="D4088" s="83" t="s">
        <v>16</v>
      </c>
      <c r="E4088" s="83">
        <v>338.76</v>
      </c>
      <c r="F4088" s="83">
        <v>338.76</v>
      </c>
    </row>
    <row r="4089" spans="1:6" hidden="1" x14ac:dyDescent="0.25">
      <c r="A4089" t="s">
        <v>14</v>
      </c>
      <c r="B4089" s="83">
        <v>37589</v>
      </c>
      <c r="C4089" t="s">
        <v>3868</v>
      </c>
      <c r="D4089" s="83" t="s">
        <v>16</v>
      </c>
      <c r="E4089" s="83">
        <v>415.07</v>
      </c>
      <c r="F4089" s="83">
        <v>415.07</v>
      </c>
    </row>
    <row r="4090" spans="1:6" hidden="1" x14ac:dyDescent="0.25">
      <c r="A4090" t="s">
        <v>14</v>
      </c>
      <c r="B4090" s="83">
        <v>11690</v>
      </c>
      <c r="C4090" t="s">
        <v>3869</v>
      </c>
      <c r="D4090" s="83" t="s">
        <v>16</v>
      </c>
      <c r="E4090" s="83">
        <v>220.5</v>
      </c>
      <c r="F4090" s="83">
        <v>220.5</v>
      </c>
    </row>
    <row r="4091" spans="1:6" hidden="1" x14ac:dyDescent="0.25">
      <c r="A4091" t="s">
        <v>14</v>
      </c>
      <c r="B4091" s="83">
        <v>20234</v>
      </c>
      <c r="C4091" t="s">
        <v>3870</v>
      </c>
      <c r="D4091" s="83" t="s">
        <v>16</v>
      </c>
      <c r="E4091" s="83">
        <v>279.04000000000002</v>
      </c>
      <c r="F4091" s="83">
        <v>279.04000000000002</v>
      </c>
    </row>
    <row r="4092" spans="1:6" hidden="1" x14ac:dyDescent="0.25">
      <c r="A4092" t="s">
        <v>14</v>
      </c>
      <c r="B4092" s="83">
        <v>44480</v>
      </c>
      <c r="C4092" t="s">
        <v>3871</v>
      </c>
      <c r="D4092" s="83" t="s">
        <v>162</v>
      </c>
      <c r="E4092" s="83">
        <v>22.7</v>
      </c>
      <c r="F4092" s="83">
        <v>22.7</v>
      </c>
    </row>
    <row r="4093" spans="1:6" hidden="1" x14ac:dyDescent="0.25">
      <c r="A4093" t="s">
        <v>14</v>
      </c>
      <c r="B4093" s="83">
        <v>11457</v>
      </c>
      <c r="C4093" t="s">
        <v>3872</v>
      </c>
      <c r="D4093" s="83" t="s">
        <v>16</v>
      </c>
      <c r="E4093" s="83">
        <v>51.29</v>
      </c>
      <c r="F4093" s="83">
        <v>51.29</v>
      </c>
    </row>
    <row r="4094" spans="1:6" hidden="1" x14ac:dyDescent="0.25">
      <c r="A4094" t="s">
        <v>14</v>
      </c>
      <c r="B4094" s="83">
        <v>44073</v>
      </c>
      <c r="C4094" t="s">
        <v>3873</v>
      </c>
      <c r="D4094" s="83" t="s">
        <v>60</v>
      </c>
      <c r="E4094" s="83">
        <v>0.97</v>
      </c>
      <c r="F4094" s="83">
        <v>0.97</v>
      </c>
    </row>
    <row r="4095" spans="1:6" hidden="1" x14ac:dyDescent="0.25">
      <c r="A4095" t="s">
        <v>14</v>
      </c>
      <c r="B4095" s="83">
        <v>3593</v>
      </c>
      <c r="C4095" t="s">
        <v>3874</v>
      </c>
      <c r="D4095" s="83" t="s">
        <v>16</v>
      </c>
      <c r="E4095" s="83">
        <v>90.84</v>
      </c>
      <c r="F4095" s="83">
        <v>90.84</v>
      </c>
    </row>
    <row r="4096" spans="1:6" hidden="1" x14ac:dyDescent="0.25">
      <c r="A4096" t="s">
        <v>14</v>
      </c>
      <c r="B4096" s="83">
        <v>3588</v>
      </c>
      <c r="C4096" t="s">
        <v>3875</v>
      </c>
      <c r="D4096" s="83" t="s">
        <v>16</v>
      </c>
      <c r="E4096" s="83">
        <v>70.02</v>
      </c>
      <c r="F4096" s="83">
        <v>70.02</v>
      </c>
    </row>
    <row r="4097" spans="1:6" hidden="1" x14ac:dyDescent="0.25">
      <c r="A4097" t="s">
        <v>14</v>
      </c>
      <c r="B4097" s="83">
        <v>3587</v>
      </c>
      <c r="C4097" t="s">
        <v>3876</v>
      </c>
      <c r="D4097" s="83" t="s">
        <v>16</v>
      </c>
      <c r="E4097" s="83">
        <v>43.45</v>
      </c>
      <c r="F4097" s="83">
        <v>43.45</v>
      </c>
    </row>
    <row r="4098" spans="1:6" hidden="1" x14ac:dyDescent="0.25">
      <c r="A4098" t="s">
        <v>14</v>
      </c>
      <c r="B4098" s="83">
        <v>3585</v>
      </c>
      <c r="C4098" t="s">
        <v>3877</v>
      </c>
      <c r="D4098" s="83" t="s">
        <v>16</v>
      </c>
      <c r="E4098" s="83">
        <v>21.63</v>
      </c>
      <c r="F4098" s="83">
        <v>21.63</v>
      </c>
    </row>
    <row r="4099" spans="1:6" hidden="1" x14ac:dyDescent="0.25">
      <c r="A4099" t="s">
        <v>14</v>
      </c>
      <c r="B4099" s="83">
        <v>3590</v>
      </c>
      <c r="C4099" t="s">
        <v>3878</v>
      </c>
      <c r="D4099" s="83" t="s">
        <v>16</v>
      </c>
      <c r="E4099" s="83">
        <v>257.93</v>
      </c>
      <c r="F4099" s="83">
        <v>257.93</v>
      </c>
    </row>
    <row r="4100" spans="1:6" hidden="1" x14ac:dyDescent="0.25">
      <c r="A4100" t="s">
        <v>14</v>
      </c>
      <c r="B4100" s="83">
        <v>3589</v>
      </c>
      <c r="C4100" t="s">
        <v>3879</v>
      </c>
      <c r="D4100" s="83" t="s">
        <v>16</v>
      </c>
      <c r="E4100" s="83">
        <v>138.44</v>
      </c>
      <c r="F4100" s="83">
        <v>138.44</v>
      </c>
    </row>
    <row r="4101" spans="1:6" hidden="1" x14ac:dyDescent="0.25">
      <c r="A4101" t="s">
        <v>14</v>
      </c>
      <c r="B4101" s="83">
        <v>3592</v>
      </c>
      <c r="C4101" t="s">
        <v>3880</v>
      </c>
      <c r="D4101" s="83" t="s">
        <v>16</v>
      </c>
      <c r="E4101" s="83">
        <v>407.71</v>
      </c>
      <c r="F4101" s="83">
        <v>407.71</v>
      </c>
    </row>
    <row r="4102" spans="1:6" hidden="1" x14ac:dyDescent="0.25">
      <c r="A4102" t="s">
        <v>14</v>
      </c>
      <c r="B4102" s="83">
        <v>3586</v>
      </c>
      <c r="C4102" t="s">
        <v>3881</v>
      </c>
      <c r="D4102" s="83" t="s">
        <v>16</v>
      </c>
      <c r="E4102" s="83">
        <v>28.33</v>
      </c>
      <c r="F4102" s="83">
        <v>28.33</v>
      </c>
    </row>
    <row r="4103" spans="1:6" hidden="1" x14ac:dyDescent="0.25">
      <c r="A4103" t="s">
        <v>14</v>
      </c>
      <c r="B4103" s="83">
        <v>3591</v>
      </c>
      <c r="C4103" t="s">
        <v>3882</v>
      </c>
      <c r="D4103" s="83" t="s">
        <v>16</v>
      </c>
      <c r="E4103" s="83">
        <v>653.58000000000004</v>
      </c>
      <c r="F4103" s="83">
        <v>653.58000000000004</v>
      </c>
    </row>
    <row r="4104" spans="1:6" hidden="1" x14ac:dyDescent="0.25">
      <c r="A4104" t="s">
        <v>14</v>
      </c>
      <c r="B4104" s="83">
        <v>40396</v>
      </c>
      <c r="C4104" t="s">
        <v>3883</v>
      </c>
      <c r="D4104" s="83" t="s">
        <v>16</v>
      </c>
    </row>
    <row r="4105" spans="1:6" hidden="1" x14ac:dyDescent="0.25">
      <c r="A4105" t="s">
        <v>14</v>
      </c>
      <c r="B4105" s="83">
        <v>40395</v>
      </c>
      <c r="C4105" t="s">
        <v>3884</v>
      </c>
      <c r="D4105" s="83" t="s">
        <v>16</v>
      </c>
    </row>
    <row r="4106" spans="1:6" hidden="1" x14ac:dyDescent="0.25">
      <c r="A4106" t="s">
        <v>14</v>
      </c>
      <c r="B4106" s="83">
        <v>40394</v>
      </c>
      <c r="C4106" t="s">
        <v>3885</v>
      </c>
      <c r="D4106" s="83" t="s">
        <v>16</v>
      </c>
    </row>
    <row r="4107" spans="1:6" hidden="1" x14ac:dyDescent="0.25">
      <c r="A4107" t="s">
        <v>14</v>
      </c>
      <c r="B4107" s="83">
        <v>40392</v>
      </c>
      <c r="C4107" t="s">
        <v>3886</v>
      </c>
      <c r="D4107" s="83" t="s">
        <v>16</v>
      </c>
    </row>
    <row r="4108" spans="1:6" hidden="1" x14ac:dyDescent="0.25">
      <c r="A4108" t="s">
        <v>14</v>
      </c>
      <c r="B4108" s="83">
        <v>40398</v>
      </c>
      <c r="C4108" t="s">
        <v>3887</v>
      </c>
      <c r="D4108" s="83" t="s">
        <v>16</v>
      </c>
    </row>
    <row r="4109" spans="1:6" hidden="1" x14ac:dyDescent="0.25">
      <c r="A4109" t="s">
        <v>14</v>
      </c>
      <c r="B4109" s="83">
        <v>40397</v>
      </c>
      <c r="C4109" t="s">
        <v>3888</v>
      </c>
      <c r="D4109" s="83" t="s">
        <v>16</v>
      </c>
    </row>
    <row r="4110" spans="1:6" hidden="1" x14ac:dyDescent="0.25">
      <c r="A4110" t="s">
        <v>14</v>
      </c>
      <c r="B4110" s="83">
        <v>40399</v>
      </c>
      <c r="C4110" t="s">
        <v>3889</v>
      </c>
      <c r="D4110" s="83" t="s">
        <v>16</v>
      </c>
    </row>
    <row r="4111" spans="1:6" hidden="1" x14ac:dyDescent="0.25">
      <c r="A4111" t="s">
        <v>14</v>
      </c>
      <c r="B4111" s="83">
        <v>40393</v>
      </c>
      <c r="C4111" t="s">
        <v>3890</v>
      </c>
      <c r="D4111" s="83" t="s">
        <v>16</v>
      </c>
    </row>
    <row r="4112" spans="1:6" hidden="1" x14ac:dyDescent="0.25">
      <c r="A4112" t="s">
        <v>14</v>
      </c>
      <c r="B4112" s="83">
        <v>44253</v>
      </c>
      <c r="C4112" t="s">
        <v>3891</v>
      </c>
      <c r="D4112" s="83" t="s">
        <v>16</v>
      </c>
      <c r="E4112" s="83">
        <v>300.75</v>
      </c>
      <c r="F4112" s="83">
        <v>300.75</v>
      </c>
    </row>
    <row r="4113" spans="1:6" hidden="1" x14ac:dyDescent="0.25">
      <c r="A4113" t="s">
        <v>14</v>
      </c>
      <c r="B4113" s="83">
        <v>21121</v>
      </c>
      <c r="C4113" t="s">
        <v>3892</v>
      </c>
      <c r="D4113" s="83" t="s">
        <v>16</v>
      </c>
      <c r="E4113" s="83">
        <v>4.3099999999999996</v>
      </c>
      <c r="F4113" s="83">
        <v>4.3099999999999996</v>
      </c>
    </row>
    <row r="4114" spans="1:6" hidden="1" x14ac:dyDescent="0.25">
      <c r="A4114" t="s">
        <v>14</v>
      </c>
      <c r="B4114" s="83">
        <v>38010</v>
      </c>
      <c r="C4114" t="s">
        <v>3893</v>
      </c>
      <c r="D4114" s="83" t="s">
        <v>16</v>
      </c>
      <c r="E4114" s="83">
        <v>5.37</v>
      </c>
      <c r="F4114" s="83">
        <v>5.37</v>
      </c>
    </row>
    <row r="4115" spans="1:6" hidden="1" x14ac:dyDescent="0.25">
      <c r="A4115" t="s">
        <v>14</v>
      </c>
      <c r="B4115" s="83">
        <v>38011</v>
      </c>
      <c r="C4115" t="s">
        <v>3894</v>
      </c>
      <c r="D4115" s="83" t="s">
        <v>16</v>
      </c>
      <c r="E4115" s="83">
        <v>10.77</v>
      </c>
      <c r="F4115" s="83">
        <v>10.77</v>
      </c>
    </row>
    <row r="4116" spans="1:6" hidden="1" x14ac:dyDescent="0.25">
      <c r="A4116" t="s">
        <v>14</v>
      </c>
      <c r="B4116" s="83">
        <v>38012</v>
      </c>
      <c r="C4116" t="s">
        <v>3895</v>
      </c>
      <c r="D4116" s="83" t="s">
        <v>16</v>
      </c>
      <c r="E4116" s="83">
        <v>41.05</v>
      </c>
      <c r="F4116" s="83">
        <v>41.05</v>
      </c>
    </row>
    <row r="4117" spans="1:6" hidden="1" x14ac:dyDescent="0.25">
      <c r="A4117" t="s">
        <v>14</v>
      </c>
      <c r="B4117" s="83">
        <v>38013</v>
      </c>
      <c r="C4117" t="s">
        <v>3896</v>
      </c>
      <c r="D4117" s="83" t="s">
        <v>16</v>
      </c>
      <c r="E4117" s="83">
        <v>52.74</v>
      </c>
      <c r="F4117" s="83">
        <v>52.74</v>
      </c>
    </row>
    <row r="4118" spans="1:6" hidden="1" x14ac:dyDescent="0.25">
      <c r="A4118" t="s">
        <v>14</v>
      </c>
      <c r="B4118" s="83">
        <v>38014</v>
      </c>
      <c r="C4118" t="s">
        <v>3897</v>
      </c>
      <c r="D4118" s="83" t="s">
        <v>16</v>
      </c>
      <c r="E4118" s="83">
        <v>88.08</v>
      </c>
      <c r="F4118" s="83">
        <v>88.08</v>
      </c>
    </row>
    <row r="4119" spans="1:6" hidden="1" x14ac:dyDescent="0.25">
      <c r="A4119" t="s">
        <v>14</v>
      </c>
      <c r="B4119" s="83">
        <v>38015</v>
      </c>
      <c r="C4119" t="s">
        <v>3898</v>
      </c>
      <c r="D4119" s="83" t="s">
        <v>16</v>
      </c>
      <c r="E4119" s="83">
        <v>207.06</v>
      </c>
      <c r="F4119" s="83">
        <v>207.06</v>
      </c>
    </row>
    <row r="4120" spans="1:6" hidden="1" x14ac:dyDescent="0.25">
      <c r="A4120" t="s">
        <v>14</v>
      </c>
      <c r="B4120" s="83">
        <v>38016</v>
      </c>
      <c r="C4120" t="s">
        <v>3899</v>
      </c>
      <c r="D4120" s="83" t="s">
        <v>16</v>
      </c>
      <c r="E4120" s="83">
        <v>240.79</v>
      </c>
      <c r="F4120" s="83">
        <v>240.79</v>
      </c>
    </row>
    <row r="4121" spans="1:6" hidden="1" x14ac:dyDescent="0.25">
      <c r="A4121" t="s">
        <v>14</v>
      </c>
      <c r="B4121" s="83">
        <v>12741</v>
      </c>
      <c r="C4121" t="s">
        <v>3900</v>
      </c>
      <c r="D4121" s="83" t="s">
        <v>16</v>
      </c>
    </row>
    <row r="4122" spans="1:6" hidden="1" x14ac:dyDescent="0.25">
      <c r="A4122" t="s">
        <v>14</v>
      </c>
      <c r="B4122" s="83">
        <v>12733</v>
      </c>
      <c r="C4122" t="s">
        <v>3901</v>
      </c>
      <c r="D4122" s="83" t="s">
        <v>16</v>
      </c>
    </row>
    <row r="4123" spans="1:6" hidden="1" x14ac:dyDescent="0.25">
      <c r="A4123" t="s">
        <v>14</v>
      </c>
      <c r="B4123" s="83">
        <v>12734</v>
      </c>
      <c r="C4123" t="s">
        <v>3902</v>
      </c>
      <c r="D4123" s="83" t="s">
        <v>16</v>
      </c>
    </row>
    <row r="4124" spans="1:6" hidden="1" x14ac:dyDescent="0.25">
      <c r="A4124" t="s">
        <v>14</v>
      </c>
      <c r="B4124" s="83">
        <v>12735</v>
      </c>
      <c r="C4124" t="s">
        <v>3903</v>
      </c>
      <c r="D4124" s="83" t="s">
        <v>16</v>
      </c>
    </row>
    <row r="4125" spans="1:6" hidden="1" x14ac:dyDescent="0.25">
      <c r="A4125" t="s">
        <v>14</v>
      </c>
      <c r="B4125" s="83">
        <v>12736</v>
      </c>
      <c r="C4125" t="s">
        <v>3904</v>
      </c>
      <c r="D4125" s="83" t="s">
        <v>16</v>
      </c>
    </row>
    <row r="4126" spans="1:6" hidden="1" x14ac:dyDescent="0.25">
      <c r="A4126" t="s">
        <v>14</v>
      </c>
      <c r="B4126" s="83">
        <v>12737</v>
      </c>
      <c r="C4126" t="s">
        <v>3905</v>
      </c>
      <c r="D4126" s="83" t="s">
        <v>16</v>
      </c>
    </row>
    <row r="4127" spans="1:6" hidden="1" x14ac:dyDescent="0.25">
      <c r="A4127" t="s">
        <v>14</v>
      </c>
      <c r="B4127" s="83">
        <v>12738</v>
      </c>
      <c r="C4127" t="s">
        <v>3906</v>
      </c>
      <c r="D4127" s="83" t="s">
        <v>16</v>
      </c>
    </row>
    <row r="4128" spans="1:6" hidden="1" x14ac:dyDescent="0.25">
      <c r="A4128" t="s">
        <v>14</v>
      </c>
      <c r="B4128" s="83">
        <v>12739</v>
      </c>
      <c r="C4128" t="s">
        <v>3907</v>
      </c>
      <c r="D4128" s="83" t="s">
        <v>16</v>
      </c>
    </row>
    <row r="4129" spans="1:6" hidden="1" x14ac:dyDescent="0.25">
      <c r="A4129" t="s">
        <v>14</v>
      </c>
      <c r="B4129" s="83">
        <v>12740</v>
      </c>
      <c r="C4129" t="s">
        <v>3908</v>
      </c>
      <c r="D4129" s="83" t="s">
        <v>16</v>
      </c>
    </row>
    <row r="4130" spans="1:6" hidden="1" x14ac:dyDescent="0.25">
      <c r="A4130" t="s">
        <v>14</v>
      </c>
      <c r="B4130" s="83">
        <v>6297</v>
      </c>
      <c r="C4130" t="s">
        <v>3909</v>
      </c>
      <c r="D4130" s="83" t="s">
        <v>16</v>
      </c>
      <c r="E4130" s="83">
        <v>41.86</v>
      </c>
      <c r="F4130" s="83">
        <v>41.86</v>
      </c>
    </row>
    <row r="4131" spans="1:6" hidden="1" x14ac:dyDescent="0.25">
      <c r="A4131" t="s">
        <v>14</v>
      </c>
      <c r="B4131" s="83">
        <v>6296</v>
      </c>
      <c r="C4131" t="s">
        <v>3910</v>
      </c>
      <c r="D4131" s="83" t="s">
        <v>16</v>
      </c>
      <c r="E4131" s="83">
        <v>33.04</v>
      </c>
      <c r="F4131" s="83">
        <v>33.04</v>
      </c>
    </row>
    <row r="4132" spans="1:6" hidden="1" x14ac:dyDescent="0.25">
      <c r="A4132" t="s">
        <v>14</v>
      </c>
      <c r="B4132" s="83">
        <v>6323</v>
      </c>
      <c r="C4132" t="s">
        <v>3911</v>
      </c>
      <c r="D4132" s="83" t="s">
        <v>16</v>
      </c>
      <c r="E4132" s="83">
        <v>21.59</v>
      </c>
      <c r="F4132" s="83">
        <v>21.59</v>
      </c>
    </row>
    <row r="4133" spans="1:6" hidden="1" x14ac:dyDescent="0.25">
      <c r="A4133" t="s">
        <v>14</v>
      </c>
      <c r="B4133" s="83">
        <v>6294</v>
      </c>
      <c r="C4133" t="s">
        <v>3912</v>
      </c>
      <c r="D4133" s="83" t="s">
        <v>16</v>
      </c>
      <c r="E4133" s="83">
        <v>9.42</v>
      </c>
      <c r="F4133" s="83">
        <v>9.42</v>
      </c>
    </row>
    <row r="4134" spans="1:6" hidden="1" x14ac:dyDescent="0.25">
      <c r="A4134" t="s">
        <v>14</v>
      </c>
      <c r="B4134" s="83">
        <v>6299</v>
      </c>
      <c r="C4134" t="s">
        <v>3913</v>
      </c>
      <c r="D4134" s="83" t="s">
        <v>16</v>
      </c>
      <c r="E4134" s="83">
        <v>125.89</v>
      </c>
      <c r="F4134" s="83">
        <v>125.89</v>
      </c>
    </row>
    <row r="4135" spans="1:6" hidden="1" x14ac:dyDescent="0.25">
      <c r="A4135" t="s">
        <v>14</v>
      </c>
      <c r="B4135" s="83">
        <v>6298</v>
      </c>
      <c r="C4135" t="s">
        <v>3914</v>
      </c>
      <c r="D4135" s="83" t="s">
        <v>16</v>
      </c>
      <c r="E4135" s="83">
        <v>66.3</v>
      </c>
      <c r="F4135" s="83">
        <v>66.3</v>
      </c>
    </row>
    <row r="4136" spans="1:6" hidden="1" x14ac:dyDescent="0.25">
      <c r="A4136" t="s">
        <v>14</v>
      </c>
      <c r="B4136" s="83">
        <v>6322</v>
      </c>
      <c r="C4136" t="s">
        <v>3915</v>
      </c>
      <c r="D4136" s="83" t="s">
        <v>16</v>
      </c>
      <c r="E4136" s="83">
        <v>168.61</v>
      </c>
      <c r="F4136" s="83">
        <v>168.61</v>
      </c>
    </row>
    <row r="4137" spans="1:6" hidden="1" x14ac:dyDescent="0.25">
      <c r="A4137" t="s">
        <v>14</v>
      </c>
      <c r="B4137" s="83">
        <v>6295</v>
      </c>
      <c r="C4137" t="s">
        <v>3916</v>
      </c>
      <c r="D4137" s="83" t="s">
        <v>16</v>
      </c>
      <c r="E4137" s="83">
        <v>13.41</v>
      </c>
      <c r="F4137" s="83">
        <v>13.41</v>
      </c>
    </row>
    <row r="4138" spans="1:6" hidden="1" x14ac:dyDescent="0.25">
      <c r="A4138" t="s">
        <v>14</v>
      </c>
      <c r="B4138" s="83">
        <v>6300</v>
      </c>
      <c r="C4138" t="s">
        <v>3917</v>
      </c>
      <c r="D4138" s="83" t="s">
        <v>16</v>
      </c>
      <c r="E4138" s="83">
        <v>310.86</v>
      </c>
      <c r="F4138" s="83">
        <v>310.86</v>
      </c>
    </row>
    <row r="4139" spans="1:6" hidden="1" x14ac:dyDescent="0.25">
      <c r="A4139" t="s">
        <v>14</v>
      </c>
      <c r="B4139" s="83">
        <v>6321</v>
      </c>
      <c r="C4139" t="s">
        <v>3918</v>
      </c>
      <c r="D4139" s="83" t="s">
        <v>16</v>
      </c>
      <c r="E4139" s="83">
        <v>444.04</v>
      </c>
      <c r="F4139" s="83">
        <v>444.04</v>
      </c>
    </row>
    <row r="4140" spans="1:6" hidden="1" x14ac:dyDescent="0.25">
      <c r="A4140" t="s">
        <v>14</v>
      </c>
      <c r="B4140" s="83">
        <v>6301</v>
      </c>
      <c r="C4140" t="s">
        <v>3919</v>
      </c>
      <c r="D4140" s="83" t="s">
        <v>16</v>
      </c>
      <c r="E4140" s="83">
        <v>1040.78</v>
      </c>
      <c r="F4140" s="83">
        <v>1040.78</v>
      </c>
    </row>
    <row r="4141" spans="1:6" hidden="1" x14ac:dyDescent="0.25">
      <c r="A4141" t="s">
        <v>14</v>
      </c>
      <c r="B4141" s="83">
        <v>7105</v>
      </c>
      <c r="C4141" t="s">
        <v>3920</v>
      </c>
      <c r="D4141" s="83" t="s">
        <v>16</v>
      </c>
      <c r="E4141" s="83">
        <v>43.09</v>
      </c>
      <c r="F4141" s="83">
        <v>43.09</v>
      </c>
    </row>
    <row r="4142" spans="1:6" hidden="1" x14ac:dyDescent="0.25">
      <c r="A4142" t="s">
        <v>14</v>
      </c>
      <c r="B4142" s="83">
        <v>20183</v>
      </c>
      <c r="C4142" t="s">
        <v>3921</v>
      </c>
      <c r="D4142" s="83" t="s">
        <v>16</v>
      </c>
      <c r="E4142" s="83">
        <v>53.09</v>
      </c>
      <c r="F4142" s="83">
        <v>53.09</v>
      </c>
    </row>
    <row r="4143" spans="1:6" hidden="1" x14ac:dyDescent="0.25">
      <c r="A4143" t="s">
        <v>14</v>
      </c>
      <c r="B4143" s="83">
        <v>38448</v>
      </c>
      <c r="C4143" t="s">
        <v>3922</v>
      </c>
      <c r="D4143" s="83" t="s">
        <v>16</v>
      </c>
      <c r="E4143" s="83">
        <v>240.92</v>
      </c>
      <c r="F4143" s="83">
        <v>240.92</v>
      </c>
    </row>
    <row r="4144" spans="1:6" hidden="1" x14ac:dyDescent="0.25">
      <c r="A4144" t="s">
        <v>14</v>
      </c>
      <c r="B4144" s="83">
        <v>20182</v>
      </c>
      <c r="C4144" t="s">
        <v>3923</v>
      </c>
      <c r="D4144" s="83" t="s">
        <v>16</v>
      </c>
      <c r="E4144" s="83">
        <v>30.87</v>
      </c>
      <c r="F4144" s="83">
        <v>30.87</v>
      </c>
    </row>
    <row r="4145" spans="1:6" hidden="1" x14ac:dyDescent="0.25">
      <c r="A4145" t="s">
        <v>14</v>
      </c>
      <c r="B4145" s="83">
        <v>7119</v>
      </c>
      <c r="C4145" t="s">
        <v>3924</v>
      </c>
      <c r="D4145" s="83" t="s">
        <v>16</v>
      </c>
      <c r="E4145" s="83">
        <v>11.54</v>
      </c>
      <c r="F4145" s="83">
        <v>11.54</v>
      </c>
    </row>
    <row r="4146" spans="1:6" hidden="1" x14ac:dyDescent="0.25">
      <c r="A4146" t="s">
        <v>14</v>
      </c>
      <c r="B4146" s="83">
        <v>7126</v>
      </c>
      <c r="C4146" t="s">
        <v>3925</v>
      </c>
      <c r="D4146" s="83" t="s">
        <v>16</v>
      </c>
      <c r="E4146" s="83">
        <v>23.55</v>
      </c>
      <c r="F4146" s="83">
        <v>23.55</v>
      </c>
    </row>
    <row r="4147" spans="1:6" hidden="1" x14ac:dyDescent="0.25">
      <c r="A4147" t="s">
        <v>14</v>
      </c>
      <c r="B4147" s="83">
        <v>7120</v>
      </c>
      <c r="C4147" t="s">
        <v>3926</v>
      </c>
      <c r="D4147" s="83" t="s">
        <v>16</v>
      </c>
      <c r="E4147" s="83">
        <v>8.85</v>
      </c>
      <c r="F4147" s="83">
        <v>8.85</v>
      </c>
    </row>
    <row r="4148" spans="1:6" hidden="1" x14ac:dyDescent="0.25">
      <c r="A4148" t="s">
        <v>14</v>
      </c>
      <c r="B4148" s="83">
        <v>6319</v>
      </c>
      <c r="C4148" t="s">
        <v>3927</v>
      </c>
      <c r="D4148" s="83" t="s">
        <v>16</v>
      </c>
      <c r="E4148" s="83">
        <v>49.17</v>
      </c>
      <c r="F4148" s="83">
        <v>49.17</v>
      </c>
    </row>
    <row r="4149" spans="1:6" hidden="1" x14ac:dyDescent="0.25">
      <c r="A4149" t="s">
        <v>14</v>
      </c>
      <c r="B4149" s="83">
        <v>6304</v>
      </c>
      <c r="C4149" t="s">
        <v>3928</v>
      </c>
      <c r="D4149" s="83" t="s">
        <v>16</v>
      </c>
      <c r="E4149" s="83">
        <v>49.17</v>
      </c>
      <c r="F4149" s="83">
        <v>49.17</v>
      </c>
    </row>
    <row r="4150" spans="1:6" hidden="1" x14ac:dyDescent="0.25">
      <c r="A4150" t="s">
        <v>14</v>
      </c>
      <c r="B4150" s="83">
        <v>21116</v>
      </c>
      <c r="C4150" t="s">
        <v>3929</v>
      </c>
      <c r="D4150" s="83" t="s">
        <v>16</v>
      </c>
      <c r="E4150" s="83">
        <v>37.24</v>
      </c>
      <c r="F4150" s="83">
        <v>37.24</v>
      </c>
    </row>
    <row r="4151" spans="1:6" hidden="1" x14ac:dyDescent="0.25">
      <c r="A4151" t="s">
        <v>14</v>
      </c>
      <c r="B4151" s="83">
        <v>6320</v>
      </c>
      <c r="C4151" t="s">
        <v>3930</v>
      </c>
      <c r="D4151" s="83" t="s">
        <v>16</v>
      </c>
      <c r="E4151" s="83">
        <v>25.32</v>
      </c>
      <c r="F4151" s="83">
        <v>25.32</v>
      </c>
    </row>
    <row r="4152" spans="1:6" hidden="1" x14ac:dyDescent="0.25">
      <c r="A4152" t="s">
        <v>14</v>
      </c>
      <c r="B4152" s="83">
        <v>6303</v>
      </c>
      <c r="C4152" t="s">
        <v>3931</v>
      </c>
      <c r="D4152" s="83" t="s">
        <v>16</v>
      </c>
      <c r="E4152" s="83">
        <v>25.32</v>
      </c>
      <c r="F4152" s="83">
        <v>25.32</v>
      </c>
    </row>
    <row r="4153" spans="1:6" hidden="1" x14ac:dyDescent="0.25">
      <c r="A4153" t="s">
        <v>14</v>
      </c>
      <c r="B4153" s="83">
        <v>6308</v>
      </c>
      <c r="C4153" t="s">
        <v>3932</v>
      </c>
      <c r="D4153" s="83" t="s">
        <v>16</v>
      </c>
      <c r="E4153" s="83">
        <v>136.07</v>
      </c>
      <c r="F4153" s="83">
        <v>136.07</v>
      </c>
    </row>
    <row r="4154" spans="1:6" hidden="1" x14ac:dyDescent="0.25">
      <c r="A4154" t="s">
        <v>14</v>
      </c>
      <c r="B4154" s="83">
        <v>6317</v>
      </c>
      <c r="C4154" t="s">
        <v>3933</v>
      </c>
      <c r="D4154" s="83" t="s">
        <v>16</v>
      </c>
      <c r="E4154" s="83">
        <v>136.07</v>
      </c>
      <c r="F4154" s="83">
        <v>136.07</v>
      </c>
    </row>
    <row r="4155" spans="1:6" hidden="1" x14ac:dyDescent="0.25">
      <c r="A4155" t="s">
        <v>14</v>
      </c>
      <c r="B4155" s="83">
        <v>6307</v>
      </c>
      <c r="C4155" t="s">
        <v>3934</v>
      </c>
      <c r="D4155" s="83" t="s">
        <v>16</v>
      </c>
      <c r="E4155" s="83">
        <v>136.07</v>
      </c>
      <c r="F4155" s="83">
        <v>136.07</v>
      </c>
    </row>
    <row r="4156" spans="1:6" hidden="1" x14ac:dyDescent="0.25">
      <c r="A4156" t="s">
        <v>14</v>
      </c>
      <c r="B4156" s="83">
        <v>6309</v>
      </c>
      <c r="C4156" t="s">
        <v>3935</v>
      </c>
      <c r="D4156" s="83" t="s">
        <v>16</v>
      </c>
      <c r="E4156" s="83">
        <v>140.02000000000001</v>
      </c>
      <c r="F4156" s="83">
        <v>140.02000000000001</v>
      </c>
    </row>
    <row r="4157" spans="1:6" hidden="1" x14ac:dyDescent="0.25">
      <c r="A4157" t="s">
        <v>14</v>
      </c>
      <c r="B4157" s="83">
        <v>6318</v>
      </c>
      <c r="C4157" t="s">
        <v>3936</v>
      </c>
      <c r="D4157" s="83" t="s">
        <v>16</v>
      </c>
      <c r="E4157" s="83">
        <v>73.400000000000006</v>
      </c>
      <c r="F4157" s="83">
        <v>73.400000000000006</v>
      </c>
    </row>
    <row r="4158" spans="1:6" hidden="1" x14ac:dyDescent="0.25">
      <c r="A4158" t="s">
        <v>14</v>
      </c>
      <c r="B4158" s="83">
        <v>6306</v>
      </c>
      <c r="C4158" t="s">
        <v>3937</v>
      </c>
      <c r="D4158" s="83" t="s">
        <v>16</v>
      </c>
      <c r="E4158" s="83">
        <v>73.400000000000006</v>
      </c>
      <c r="F4158" s="83">
        <v>73.400000000000006</v>
      </c>
    </row>
    <row r="4159" spans="1:6" hidden="1" x14ac:dyDescent="0.25">
      <c r="A4159" t="s">
        <v>14</v>
      </c>
      <c r="B4159" s="83">
        <v>6305</v>
      </c>
      <c r="C4159" t="s">
        <v>3938</v>
      </c>
      <c r="D4159" s="83" t="s">
        <v>16</v>
      </c>
      <c r="E4159" s="83">
        <v>73.400000000000006</v>
      </c>
      <c r="F4159" s="83">
        <v>73.400000000000006</v>
      </c>
    </row>
    <row r="4160" spans="1:6" hidden="1" x14ac:dyDescent="0.25">
      <c r="A4160" t="s">
        <v>14</v>
      </c>
      <c r="B4160" s="83">
        <v>6312</v>
      </c>
      <c r="C4160" t="s">
        <v>3939</v>
      </c>
      <c r="D4160" s="83" t="s">
        <v>16</v>
      </c>
      <c r="E4160" s="83">
        <v>195.72</v>
      </c>
      <c r="F4160" s="83">
        <v>195.72</v>
      </c>
    </row>
    <row r="4161" spans="1:6" hidden="1" x14ac:dyDescent="0.25">
      <c r="A4161" t="s">
        <v>14</v>
      </c>
      <c r="B4161" s="83">
        <v>6311</v>
      </c>
      <c r="C4161" t="s">
        <v>3940</v>
      </c>
      <c r="D4161" s="83" t="s">
        <v>16</v>
      </c>
      <c r="E4161" s="83">
        <v>195.72</v>
      </c>
      <c r="F4161" s="83">
        <v>195.72</v>
      </c>
    </row>
    <row r="4162" spans="1:6" hidden="1" x14ac:dyDescent="0.25">
      <c r="A4162" t="s">
        <v>14</v>
      </c>
      <c r="B4162" s="83">
        <v>6310</v>
      </c>
      <c r="C4162" t="s">
        <v>3941</v>
      </c>
      <c r="D4162" s="83" t="s">
        <v>16</v>
      </c>
      <c r="E4162" s="83">
        <v>195.72</v>
      </c>
      <c r="F4162" s="83">
        <v>195.72</v>
      </c>
    </row>
    <row r="4163" spans="1:6" hidden="1" x14ac:dyDescent="0.25">
      <c r="A4163" t="s">
        <v>14</v>
      </c>
      <c r="B4163" s="83">
        <v>6314</v>
      </c>
      <c r="C4163" t="s">
        <v>3942</v>
      </c>
      <c r="D4163" s="83" t="s">
        <v>16</v>
      </c>
      <c r="E4163" s="83">
        <v>195.72</v>
      </c>
      <c r="F4163" s="83">
        <v>195.72</v>
      </c>
    </row>
    <row r="4164" spans="1:6" hidden="1" x14ac:dyDescent="0.25">
      <c r="A4164" t="s">
        <v>14</v>
      </c>
      <c r="B4164" s="83">
        <v>6313</v>
      </c>
      <c r="C4164" t="s">
        <v>3943</v>
      </c>
      <c r="D4164" s="83" t="s">
        <v>16</v>
      </c>
      <c r="E4164" s="83">
        <v>195.72</v>
      </c>
      <c r="F4164" s="83">
        <v>195.72</v>
      </c>
    </row>
    <row r="4165" spans="1:6" hidden="1" x14ac:dyDescent="0.25">
      <c r="A4165" t="s">
        <v>14</v>
      </c>
      <c r="B4165" s="83">
        <v>6302</v>
      </c>
      <c r="C4165" t="s">
        <v>3944</v>
      </c>
      <c r="D4165" s="83" t="s">
        <v>16</v>
      </c>
      <c r="E4165" s="83">
        <v>15.57</v>
      </c>
      <c r="F4165" s="83">
        <v>15.57</v>
      </c>
    </row>
    <row r="4166" spans="1:6" hidden="1" x14ac:dyDescent="0.25">
      <c r="A4166" t="s">
        <v>14</v>
      </c>
      <c r="B4166" s="83">
        <v>6315</v>
      </c>
      <c r="C4166" t="s">
        <v>3945</v>
      </c>
      <c r="D4166" s="83" t="s">
        <v>16</v>
      </c>
      <c r="E4166" s="83">
        <v>370.59</v>
      </c>
      <c r="F4166" s="83">
        <v>370.59</v>
      </c>
    </row>
    <row r="4167" spans="1:6" hidden="1" x14ac:dyDescent="0.25">
      <c r="A4167" t="s">
        <v>14</v>
      </c>
      <c r="B4167" s="83">
        <v>6316</v>
      </c>
      <c r="C4167" t="s">
        <v>3946</v>
      </c>
      <c r="D4167" s="83" t="s">
        <v>16</v>
      </c>
      <c r="E4167" s="83">
        <v>370.59</v>
      </c>
      <c r="F4167" s="83">
        <v>370.59</v>
      </c>
    </row>
    <row r="4168" spans="1:6" hidden="1" x14ac:dyDescent="0.25">
      <c r="A4168" t="s">
        <v>14</v>
      </c>
      <c r="B4168" s="83">
        <v>39324</v>
      </c>
      <c r="C4168" t="s">
        <v>3947</v>
      </c>
      <c r="D4168" s="83" t="s">
        <v>16</v>
      </c>
      <c r="E4168" s="83">
        <v>5.61</v>
      </c>
      <c r="F4168" s="83">
        <v>5.61</v>
      </c>
    </row>
    <row r="4169" spans="1:6" hidden="1" x14ac:dyDescent="0.25">
      <c r="A4169" t="s">
        <v>14</v>
      </c>
      <c r="B4169" s="83">
        <v>39325</v>
      </c>
      <c r="C4169" t="s">
        <v>3948</v>
      </c>
      <c r="D4169" s="83" t="s">
        <v>16</v>
      </c>
      <c r="E4169" s="83">
        <v>8.4600000000000009</v>
      </c>
      <c r="F4169" s="83">
        <v>8.4600000000000009</v>
      </c>
    </row>
    <row r="4170" spans="1:6" hidden="1" x14ac:dyDescent="0.25">
      <c r="A4170" t="s">
        <v>14</v>
      </c>
      <c r="B4170" s="83">
        <v>39326</v>
      </c>
      <c r="C4170" t="s">
        <v>3949</v>
      </c>
      <c r="D4170" s="83" t="s">
        <v>16</v>
      </c>
      <c r="E4170" s="83">
        <v>30.36</v>
      </c>
      <c r="F4170" s="83">
        <v>30.36</v>
      </c>
    </row>
    <row r="4171" spans="1:6" hidden="1" x14ac:dyDescent="0.25">
      <c r="A4171" t="s">
        <v>14</v>
      </c>
      <c r="B4171" s="83">
        <v>39327</v>
      </c>
      <c r="C4171" t="s">
        <v>3950</v>
      </c>
      <c r="D4171" s="83" t="s">
        <v>16</v>
      </c>
      <c r="E4171" s="83">
        <v>45.81</v>
      </c>
      <c r="F4171" s="83">
        <v>45.81</v>
      </c>
    </row>
    <row r="4172" spans="1:6" hidden="1" x14ac:dyDescent="0.25">
      <c r="A4172" t="s">
        <v>14</v>
      </c>
      <c r="B4172" s="83">
        <v>11378</v>
      </c>
      <c r="C4172" t="s">
        <v>3951</v>
      </c>
      <c r="D4172" s="83" t="s">
        <v>16</v>
      </c>
      <c r="E4172" s="83">
        <v>109.84</v>
      </c>
      <c r="F4172" s="83">
        <v>109.84</v>
      </c>
    </row>
    <row r="4173" spans="1:6" hidden="1" x14ac:dyDescent="0.25">
      <c r="A4173" t="s">
        <v>14</v>
      </c>
      <c r="B4173" s="83">
        <v>11379</v>
      </c>
      <c r="C4173" t="s">
        <v>3952</v>
      </c>
      <c r="D4173" s="83" t="s">
        <v>16</v>
      </c>
      <c r="E4173" s="83">
        <v>92.82</v>
      </c>
      <c r="F4173" s="83">
        <v>92.82</v>
      </c>
    </row>
    <row r="4174" spans="1:6" hidden="1" x14ac:dyDescent="0.25">
      <c r="A4174" t="s">
        <v>14</v>
      </c>
      <c r="B4174" s="83">
        <v>11493</v>
      </c>
      <c r="C4174" t="s">
        <v>3953</v>
      </c>
      <c r="D4174" s="83" t="s">
        <v>16</v>
      </c>
      <c r="E4174" s="83">
        <v>53.54</v>
      </c>
      <c r="F4174" s="83">
        <v>53.54</v>
      </c>
    </row>
    <row r="4175" spans="1:6" hidden="1" x14ac:dyDescent="0.25">
      <c r="A4175" t="s">
        <v>14</v>
      </c>
      <c r="B4175" s="83">
        <v>7106</v>
      </c>
      <c r="C4175" t="s">
        <v>3954</v>
      </c>
      <c r="D4175" s="83" t="s">
        <v>16</v>
      </c>
      <c r="E4175" s="83">
        <v>145.71</v>
      </c>
      <c r="F4175" s="83">
        <v>145.71</v>
      </c>
    </row>
    <row r="4176" spans="1:6" hidden="1" x14ac:dyDescent="0.25">
      <c r="A4176" t="s">
        <v>14</v>
      </c>
      <c r="B4176" s="83">
        <v>7104</v>
      </c>
      <c r="C4176" t="s">
        <v>3955</v>
      </c>
      <c r="D4176" s="83" t="s">
        <v>16</v>
      </c>
      <c r="E4176" s="83">
        <v>3.93</v>
      </c>
      <c r="F4176" s="83">
        <v>3.93</v>
      </c>
    </row>
    <row r="4177" spans="1:6" hidden="1" x14ac:dyDescent="0.25">
      <c r="A4177" t="s">
        <v>14</v>
      </c>
      <c r="B4177" s="83">
        <v>7136</v>
      </c>
      <c r="C4177" t="s">
        <v>3956</v>
      </c>
      <c r="D4177" s="83" t="s">
        <v>16</v>
      </c>
      <c r="E4177" s="83">
        <v>6.84</v>
      </c>
      <c r="F4177" s="83">
        <v>6.84</v>
      </c>
    </row>
    <row r="4178" spans="1:6" hidden="1" x14ac:dyDescent="0.25">
      <c r="A4178" t="s">
        <v>14</v>
      </c>
      <c r="B4178" s="83">
        <v>7128</v>
      </c>
      <c r="C4178" t="s">
        <v>3957</v>
      </c>
      <c r="D4178" s="83" t="s">
        <v>16</v>
      </c>
      <c r="E4178" s="83">
        <v>8.8699999999999992</v>
      </c>
      <c r="F4178" s="83">
        <v>8.8699999999999992</v>
      </c>
    </row>
    <row r="4179" spans="1:6" hidden="1" x14ac:dyDescent="0.25">
      <c r="A4179" t="s">
        <v>14</v>
      </c>
      <c r="B4179" s="83">
        <v>7108</v>
      </c>
      <c r="C4179" t="s">
        <v>3958</v>
      </c>
      <c r="D4179" s="83" t="s">
        <v>16</v>
      </c>
      <c r="E4179" s="83">
        <v>8.85</v>
      </c>
      <c r="F4179" s="83">
        <v>8.85</v>
      </c>
    </row>
    <row r="4180" spans="1:6" hidden="1" x14ac:dyDescent="0.25">
      <c r="A4180" t="s">
        <v>14</v>
      </c>
      <c r="B4180" s="83">
        <v>7129</v>
      </c>
      <c r="C4180" t="s">
        <v>3959</v>
      </c>
      <c r="D4180" s="83" t="s">
        <v>16</v>
      </c>
      <c r="E4180" s="83">
        <v>10.42</v>
      </c>
      <c r="F4180" s="83">
        <v>10.42</v>
      </c>
    </row>
    <row r="4181" spans="1:6" hidden="1" x14ac:dyDescent="0.25">
      <c r="A4181" t="s">
        <v>14</v>
      </c>
      <c r="B4181" s="83">
        <v>7130</v>
      </c>
      <c r="C4181" t="s">
        <v>3960</v>
      </c>
      <c r="D4181" s="83" t="s">
        <v>16</v>
      </c>
      <c r="E4181" s="83">
        <v>15.14</v>
      </c>
      <c r="F4181" s="83">
        <v>15.14</v>
      </c>
    </row>
    <row r="4182" spans="1:6" hidden="1" x14ac:dyDescent="0.25">
      <c r="A4182" t="s">
        <v>14</v>
      </c>
      <c r="B4182" s="83">
        <v>7131</v>
      </c>
      <c r="C4182" t="s">
        <v>3961</v>
      </c>
      <c r="D4182" s="83" t="s">
        <v>16</v>
      </c>
      <c r="E4182" s="83">
        <v>18.510000000000002</v>
      </c>
      <c r="F4182" s="83">
        <v>18.510000000000002</v>
      </c>
    </row>
    <row r="4183" spans="1:6" hidden="1" x14ac:dyDescent="0.25">
      <c r="A4183" t="s">
        <v>14</v>
      </c>
      <c r="B4183" s="83">
        <v>7132</v>
      </c>
      <c r="C4183" t="s">
        <v>3962</v>
      </c>
      <c r="D4183" s="83" t="s">
        <v>16</v>
      </c>
      <c r="E4183" s="83">
        <v>43.58</v>
      </c>
      <c r="F4183" s="83">
        <v>43.58</v>
      </c>
    </row>
    <row r="4184" spans="1:6" hidden="1" x14ac:dyDescent="0.25">
      <c r="A4184" t="s">
        <v>14</v>
      </c>
      <c r="B4184" s="83">
        <v>7133</v>
      </c>
      <c r="C4184" t="s">
        <v>3963</v>
      </c>
      <c r="D4184" s="83" t="s">
        <v>16</v>
      </c>
      <c r="E4184" s="83">
        <v>100.72</v>
      </c>
      <c r="F4184" s="83">
        <v>100.72</v>
      </c>
    </row>
    <row r="4185" spans="1:6" hidden="1" x14ac:dyDescent="0.25">
      <c r="A4185" t="s">
        <v>14</v>
      </c>
      <c r="B4185" s="83">
        <v>37422</v>
      </c>
      <c r="C4185" t="s">
        <v>3964</v>
      </c>
      <c r="D4185" s="83" t="s">
        <v>16</v>
      </c>
      <c r="E4185" s="83">
        <v>77.52</v>
      </c>
      <c r="F4185" s="83">
        <v>77.52</v>
      </c>
    </row>
    <row r="4186" spans="1:6" hidden="1" x14ac:dyDescent="0.25">
      <c r="A4186" t="s">
        <v>14</v>
      </c>
      <c r="B4186" s="83">
        <v>37420</v>
      </c>
      <c r="C4186" t="s">
        <v>3965</v>
      </c>
      <c r="D4186" s="83" t="s">
        <v>16</v>
      </c>
      <c r="E4186" s="83">
        <v>60.59</v>
      </c>
      <c r="F4186" s="83">
        <v>60.59</v>
      </c>
    </row>
    <row r="4187" spans="1:6" hidden="1" x14ac:dyDescent="0.25">
      <c r="A4187" t="s">
        <v>14</v>
      </c>
      <c r="B4187" s="83">
        <v>37421</v>
      </c>
      <c r="C4187" t="s">
        <v>3966</v>
      </c>
      <c r="D4187" s="83" t="s">
        <v>16</v>
      </c>
      <c r="E4187" s="83">
        <v>82.81</v>
      </c>
      <c r="F4187" s="83">
        <v>82.81</v>
      </c>
    </row>
    <row r="4188" spans="1:6" hidden="1" x14ac:dyDescent="0.25">
      <c r="A4188" t="s">
        <v>14</v>
      </c>
      <c r="B4188" s="83">
        <v>37443</v>
      </c>
      <c r="C4188" t="s">
        <v>3967</v>
      </c>
      <c r="D4188" s="83" t="s">
        <v>16</v>
      </c>
    </row>
    <row r="4189" spans="1:6" hidden="1" x14ac:dyDescent="0.25">
      <c r="A4189" t="s">
        <v>14</v>
      </c>
      <c r="B4189" s="83">
        <v>37444</v>
      </c>
      <c r="C4189" t="s">
        <v>3968</v>
      </c>
      <c r="D4189" s="83" t="s">
        <v>16</v>
      </c>
    </row>
    <row r="4190" spans="1:6" hidden="1" x14ac:dyDescent="0.25">
      <c r="A4190" t="s">
        <v>14</v>
      </c>
      <c r="B4190" s="83">
        <v>37445</v>
      </c>
      <c r="C4190" t="s">
        <v>3969</v>
      </c>
      <c r="D4190" s="83" t="s">
        <v>16</v>
      </c>
    </row>
    <row r="4191" spans="1:6" hidden="1" x14ac:dyDescent="0.25">
      <c r="A4191" t="s">
        <v>14</v>
      </c>
      <c r="B4191" s="83">
        <v>37446</v>
      </c>
      <c r="C4191" t="s">
        <v>3970</v>
      </c>
      <c r="D4191" s="83" t="s">
        <v>16</v>
      </c>
    </row>
    <row r="4192" spans="1:6" hidden="1" x14ac:dyDescent="0.25">
      <c r="A4192" t="s">
        <v>14</v>
      </c>
      <c r="B4192" s="83">
        <v>37447</v>
      </c>
      <c r="C4192" t="s">
        <v>3971</v>
      </c>
      <c r="D4192" s="83" t="s">
        <v>16</v>
      </c>
    </row>
    <row r="4193" spans="1:6" hidden="1" x14ac:dyDescent="0.25">
      <c r="A4193" t="s">
        <v>14</v>
      </c>
      <c r="B4193" s="83">
        <v>37448</v>
      </c>
      <c r="C4193" t="s">
        <v>3972</v>
      </c>
      <c r="D4193" s="83" t="s">
        <v>16</v>
      </c>
    </row>
    <row r="4194" spans="1:6" hidden="1" x14ac:dyDescent="0.25">
      <c r="A4194" t="s">
        <v>14</v>
      </c>
      <c r="B4194" s="83">
        <v>37440</v>
      </c>
      <c r="C4194" t="s">
        <v>3973</v>
      </c>
      <c r="D4194" s="83" t="s">
        <v>16</v>
      </c>
    </row>
    <row r="4195" spans="1:6" hidden="1" x14ac:dyDescent="0.25">
      <c r="A4195" t="s">
        <v>14</v>
      </c>
      <c r="B4195" s="83">
        <v>37441</v>
      </c>
      <c r="C4195" t="s">
        <v>3974</v>
      </c>
      <c r="D4195" s="83" t="s">
        <v>16</v>
      </c>
    </row>
    <row r="4196" spans="1:6" hidden="1" x14ac:dyDescent="0.25">
      <c r="A4196" t="s">
        <v>14</v>
      </c>
      <c r="B4196" s="83">
        <v>37442</v>
      </c>
      <c r="C4196" t="s">
        <v>3975</v>
      </c>
      <c r="D4196" s="83" t="s">
        <v>16</v>
      </c>
    </row>
    <row r="4197" spans="1:6" hidden="1" x14ac:dyDescent="0.25">
      <c r="A4197" t="s">
        <v>14</v>
      </c>
      <c r="B4197" s="83">
        <v>38017</v>
      </c>
      <c r="C4197" t="s">
        <v>3976</v>
      </c>
      <c r="D4197" s="83" t="s">
        <v>16</v>
      </c>
      <c r="E4197" s="83">
        <v>11.48</v>
      </c>
      <c r="F4197" s="83">
        <v>11.48</v>
      </c>
    </row>
    <row r="4198" spans="1:6" hidden="1" x14ac:dyDescent="0.25">
      <c r="A4198" t="s">
        <v>14</v>
      </c>
      <c r="B4198" s="83">
        <v>38018</v>
      </c>
      <c r="C4198" t="s">
        <v>3977</v>
      </c>
      <c r="D4198" s="83" t="s">
        <v>16</v>
      </c>
      <c r="E4198" s="83">
        <v>12.9</v>
      </c>
      <c r="F4198" s="83">
        <v>12.9</v>
      </c>
    </row>
    <row r="4199" spans="1:6" hidden="1" x14ac:dyDescent="0.25">
      <c r="A4199" t="s">
        <v>14</v>
      </c>
      <c r="B4199" s="83">
        <v>39895</v>
      </c>
      <c r="C4199" t="s">
        <v>3978</v>
      </c>
      <c r="D4199" s="83" t="s">
        <v>16</v>
      </c>
    </row>
    <row r="4200" spans="1:6" hidden="1" x14ac:dyDescent="0.25">
      <c r="A4200" t="s">
        <v>14</v>
      </c>
      <c r="B4200" s="83">
        <v>39896</v>
      </c>
      <c r="C4200" t="s">
        <v>3979</v>
      </c>
      <c r="D4200" s="83" t="s">
        <v>16</v>
      </c>
    </row>
    <row r="4201" spans="1:6" hidden="1" x14ac:dyDescent="0.25">
      <c r="A4201" t="s">
        <v>14</v>
      </c>
      <c r="B4201" s="83">
        <v>38873</v>
      </c>
      <c r="C4201" t="s">
        <v>3980</v>
      </c>
      <c r="D4201" s="83" t="s">
        <v>16</v>
      </c>
    </row>
    <row r="4202" spans="1:6" hidden="1" x14ac:dyDescent="0.25">
      <c r="A4202" t="s">
        <v>14</v>
      </c>
      <c r="B4202" s="83">
        <v>38874</v>
      </c>
      <c r="C4202" t="s">
        <v>3981</v>
      </c>
      <c r="D4202" s="83" t="s">
        <v>16</v>
      </c>
    </row>
    <row r="4203" spans="1:6" hidden="1" x14ac:dyDescent="0.25">
      <c r="A4203" t="s">
        <v>14</v>
      </c>
      <c r="B4203" s="83">
        <v>38875</v>
      </c>
      <c r="C4203" t="s">
        <v>3982</v>
      </c>
      <c r="D4203" s="83" t="s">
        <v>16</v>
      </c>
    </row>
    <row r="4204" spans="1:6" hidden="1" x14ac:dyDescent="0.25">
      <c r="A4204" t="s">
        <v>14</v>
      </c>
      <c r="B4204" s="83">
        <v>38876</v>
      </c>
      <c r="C4204" t="s">
        <v>3983</v>
      </c>
      <c r="D4204" s="83" t="s">
        <v>16</v>
      </c>
    </row>
    <row r="4205" spans="1:6" hidden="1" x14ac:dyDescent="0.25">
      <c r="A4205" t="s">
        <v>14</v>
      </c>
      <c r="B4205" s="83">
        <v>39000</v>
      </c>
      <c r="C4205" t="s">
        <v>3984</v>
      </c>
      <c r="D4205" s="83" t="s">
        <v>16</v>
      </c>
    </row>
    <row r="4206" spans="1:6" hidden="1" x14ac:dyDescent="0.25">
      <c r="A4206" t="s">
        <v>14</v>
      </c>
      <c r="B4206" s="83">
        <v>38674</v>
      </c>
      <c r="C4206" t="s">
        <v>3985</v>
      </c>
      <c r="D4206" s="83" t="s">
        <v>16</v>
      </c>
      <c r="E4206" s="83">
        <v>38.630000000000003</v>
      </c>
      <c r="F4206" s="83">
        <v>38.630000000000003</v>
      </c>
    </row>
    <row r="4207" spans="1:6" hidden="1" x14ac:dyDescent="0.25">
      <c r="A4207" t="s">
        <v>14</v>
      </c>
      <c r="B4207" s="83">
        <v>38019</v>
      </c>
      <c r="C4207" t="s">
        <v>3986</v>
      </c>
      <c r="D4207" s="83" t="s">
        <v>16</v>
      </c>
      <c r="E4207" s="83">
        <v>8.17</v>
      </c>
      <c r="F4207" s="83">
        <v>8.17</v>
      </c>
    </row>
    <row r="4208" spans="1:6" hidden="1" x14ac:dyDescent="0.25">
      <c r="A4208" t="s">
        <v>14</v>
      </c>
      <c r="B4208" s="83">
        <v>38020</v>
      </c>
      <c r="C4208" t="s">
        <v>3987</v>
      </c>
      <c r="D4208" s="83" t="s">
        <v>16</v>
      </c>
      <c r="E4208" s="83">
        <v>10.07</v>
      </c>
      <c r="F4208" s="83">
        <v>10.07</v>
      </c>
    </row>
    <row r="4209" spans="1:6" hidden="1" x14ac:dyDescent="0.25">
      <c r="A4209" t="s">
        <v>14</v>
      </c>
      <c r="B4209" s="83">
        <v>38454</v>
      </c>
      <c r="C4209" t="s">
        <v>3988</v>
      </c>
      <c r="D4209" s="83" t="s">
        <v>16</v>
      </c>
    </row>
    <row r="4210" spans="1:6" hidden="1" x14ac:dyDescent="0.25">
      <c r="A4210" t="s">
        <v>14</v>
      </c>
      <c r="B4210" s="83">
        <v>38455</v>
      </c>
      <c r="C4210" t="s">
        <v>3989</v>
      </c>
      <c r="D4210" s="83" t="s">
        <v>16</v>
      </c>
    </row>
    <row r="4211" spans="1:6" hidden="1" x14ac:dyDescent="0.25">
      <c r="A4211" t="s">
        <v>14</v>
      </c>
      <c r="B4211" s="83">
        <v>38462</v>
      </c>
      <c r="C4211" t="s">
        <v>3990</v>
      </c>
      <c r="D4211" s="83" t="s">
        <v>16</v>
      </c>
    </row>
    <row r="4212" spans="1:6" hidden="1" x14ac:dyDescent="0.25">
      <c r="A4212" t="s">
        <v>14</v>
      </c>
      <c r="B4212" s="83">
        <v>36362</v>
      </c>
      <c r="C4212" t="s">
        <v>3991</v>
      </c>
      <c r="D4212" s="83" t="s">
        <v>16</v>
      </c>
    </row>
    <row r="4213" spans="1:6" hidden="1" x14ac:dyDescent="0.25">
      <c r="A4213" t="s">
        <v>14</v>
      </c>
      <c r="B4213" s="83">
        <v>36298</v>
      </c>
      <c r="C4213" t="s">
        <v>3992</v>
      </c>
      <c r="D4213" s="83" t="s">
        <v>16</v>
      </c>
    </row>
    <row r="4214" spans="1:6" hidden="1" x14ac:dyDescent="0.25">
      <c r="A4214" t="s">
        <v>14</v>
      </c>
      <c r="B4214" s="83">
        <v>38456</v>
      </c>
      <c r="C4214" t="s">
        <v>3993</v>
      </c>
      <c r="D4214" s="83" t="s">
        <v>16</v>
      </c>
    </row>
    <row r="4215" spans="1:6" hidden="1" x14ac:dyDescent="0.25">
      <c r="A4215" t="s">
        <v>14</v>
      </c>
      <c r="B4215" s="83">
        <v>38457</v>
      </c>
      <c r="C4215" t="s">
        <v>3994</v>
      </c>
      <c r="D4215" s="83" t="s">
        <v>16</v>
      </c>
    </row>
    <row r="4216" spans="1:6" hidden="1" x14ac:dyDescent="0.25">
      <c r="A4216" t="s">
        <v>14</v>
      </c>
      <c r="B4216" s="83">
        <v>38458</v>
      </c>
      <c r="C4216" t="s">
        <v>3995</v>
      </c>
      <c r="D4216" s="83" t="s">
        <v>16</v>
      </c>
    </row>
    <row r="4217" spans="1:6" hidden="1" x14ac:dyDescent="0.25">
      <c r="A4217" t="s">
        <v>14</v>
      </c>
      <c r="B4217" s="83">
        <v>38459</v>
      </c>
      <c r="C4217" t="s">
        <v>3996</v>
      </c>
      <c r="D4217" s="83" t="s">
        <v>16</v>
      </c>
    </row>
    <row r="4218" spans="1:6" hidden="1" x14ac:dyDescent="0.25">
      <c r="A4218" t="s">
        <v>14</v>
      </c>
      <c r="B4218" s="83">
        <v>38460</v>
      </c>
      <c r="C4218" t="s">
        <v>3997</v>
      </c>
      <c r="D4218" s="83" t="s">
        <v>16</v>
      </c>
    </row>
    <row r="4219" spans="1:6" hidden="1" x14ac:dyDescent="0.25">
      <c r="A4219" t="s">
        <v>14</v>
      </c>
      <c r="B4219" s="83">
        <v>38461</v>
      </c>
      <c r="C4219" t="s">
        <v>3998</v>
      </c>
      <c r="D4219" s="83" t="s">
        <v>16</v>
      </c>
    </row>
    <row r="4220" spans="1:6" hidden="1" x14ac:dyDescent="0.25">
      <c r="A4220" t="s">
        <v>14</v>
      </c>
      <c r="B4220" s="83">
        <v>7094</v>
      </c>
      <c r="C4220" t="s">
        <v>3999</v>
      </c>
      <c r="D4220" s="83" t="s">
        <v>16</v>
      </c>
      <c r="E4220" s="83">
        <v>12.82</v>
      </c>
      <c r="F4220" s="83">
        <v>12.82</v>
      </c>
    </row>
    <row r="4221" spans="1:6" hidden="1" x14ac:dyDescent="0.25">
      <c r="A4221" t="s">
        <v>14</v>
      </c>
      <c r="B4221" s="83">
        <v>7116</v>
      </c>
      <c r="C4221" t="s">
        <v>4000</v>
      </c>
      <c r="D4221" s="83" t="s">
        <v>16</v>
      </c>
      <c r="E4221" s="83">
        <v>3.86</v>
      </c>
      <c r="F4221" s="83">
        <v>3.86</v>
      </c>
    </row>
    <row r="4222" spans="1:6" hidden="1" x14ac:dyDescent="0.25">
      <c r="A4222" t="s">
        <v>14</v>
      </c>
      <c r="B4222" s="83">
        <v>7118</v>
      </c>
      <c r="C4222" t="s">
        <v>4001</v>
      </c>
      <c r="D4222" s="83" t="s">
        <v>16</v>
      </c>
      <c r="E4222" s="83">
        <v>26.37</v>
      </c>
      <c r="F4222" s="83">
        <v>26.37</v>
      </c>
    </row>
    <row r="4223" spans="1:6" hidden="1" x14ac:dyDescent="0.25">
      <c r="A4223" t="s">
        <v>14</v>
      </c>
      <c r="B4223" s="83">
        <v>7098</v>
      </c>
      <c r="C4223" t="s">
        <v>4002</v>
      </c>
      <c r="D4223" s="83" t="s">
        <v>16</v>
      </c>
      <c r="E4223" s="83">
        <v>3.92</v>
      </c>
      <c r="F4223" s="83">
        <v>3.92</v>
      </c>
    </row>
    <row r="4224" spans="1:6" hidden="1" x14ac:dyDescent="0.25">
      <c r="A4224" t="s">
        <v>14</v>
      </c>
      <c r="B4224" s="83">
        <v>7110</v>
      </c>
      <c r="C4224" t="s">
        <v>4003</v>
      </c>
      <c r="D4224" s="83" t="s">
        <v>16</v>
      </c>
      <c r="E4224" s="83">
        <v>50.13</v>
      </c>
      <c r="F4224" s="83">
        <v>50.13</v>
      </c>
    </row>
    <row r="4225" spans="1:6" hidden="1" x14ac:dyDescent="0.25">
      <c r="A4225" t="s">
        <v>14</v>
      </c>
      <c r="B4225" s="83">
        <v>7123</v>
      </c>
      <c r="C4225" t="s">
        <v>4004</v>
      </c>
      <c r="D4225" s="83" t="s">
        <v>16</v>
      </c>
      <c r="E4225" s="83">
        <v>4.74</v>
      </c>
      <c r="F4225" s="83">
        <v>4.74</v>
      </c>
    </row>
    <row r="4226" spans="1:6" hidden="1" x14ac:dyDescent="0.25">
      <c r="A4226" t="s">
        <v>14</v>
      </c>
      <c r="B4226" s="83">
        <v>7121</v>
      </c>
      <c r="C4226" t="s">
        <v>4005</v>
      </c>
      <c r="D4226" s="83" t="s">
        <v>16</v>
      </c>
      <c r="E4226" s="83">
        <v>9.3699999999999992</v>
      </c>
      <c r="F4226" s="83">
        <v>9.3699999999999992</v>
      </c>
    </row>
    <row r="4227" spans="1:6" hidden="1" x14ac:dyDescent="0.25">
      <c r="A4227" t="s">
        <v>14</v>
      </c>
      <c r="B4227" s="83">
        <v>7137</v>
      </c>
      <c r="C4227" t="s">
        <v>4006</v>
      </c>
      <c r="D4227" s="83" t="s">
        <v>16</v>
      </c>
      <c r="E4227" s="83">
        <v>10.24</v>
      </c>
      <c r="F4227" s="83">
        <v>10.24</v>
      </c>
    </row>
    <row r="4228" spans="1:6" hidden="1" x14ac:dyDescent="0.25">
      <c r="A4228" t="s">
        <v>14</v>
      </c>
      <c r="B4228" s="83">
        <v>7122</v>
      </c>
      <c r="C4228" t="s">
        <v>4007</v>
      </c>
      <c r="D4228" s="83" t="s">
        <v>16</v>
      </c>
      <c r="E4228" s="83">
        <v>11.27</v>
      </c>
      <c r="F4228" s="83">
        <v>11.27</v>
      </c>
    </row>
    <row r="4229" spans="1:6" hidden="1" x14ac:dyDescent="0.25">
      <c r="A4229" t="s">
        <v>14</v>
      </c>
      <c r="B4229" s="83">
        <v>7114</v>
      </c>
      <c r="C4229" t="s">
        <v>4008</v>
      </c>
      <c r="D4229" s="83" t="s">
        <v>16</v>
      </c>
      <c r="E4229" s="83">
        <v>13.11</v>
      </c>
      <c r="F4229" s="83">
        <v>13.11</v>
      </c>
    </row>
    <row r="4230" spans="1:6" hidden="1" x14ac:dyDescent="0.25">
      <c r="A4230" t="s">
        <v>14</v>
      </c>
      <c r="B4230" s="83">
        <v>7109</v>
      </c>
      <c r="C4230" t="s">
        <v>4009</v>
      </c>
      <c r="D4230" s="83" t="s">
        <v>16</v>
      </c>
      <c r="E4230" s="83">
        <v>2.6</v>
      </c>
      <c r="F4230" s="83">
        <v>2.6</v>
      </c>
    </row>
    <row r="4231" spans="1:6" hidden="1" x14ac:dyDescent="0.25">
      <c r="A4231" t="s">
        <v>14</v>
      </c>
      <c r="B4231" s="83">
        <v>7135</v>
      </c>
      <c r="C4231" t="s">
        <v>4010</v>
      </c>
      <c r="D4231" s="83" t="s">
        <v>16</v>
      </c>
      <c r="E4231" s="83">
        <v>5.32</v>
      </c>
      <c r="F4231" s="83">
        <v>5.32</v>
      </c>
    </row>
    <row r="4232" spans="1:6" hidden="1" x14ac:dyDescent="0.25">
      <c r="A4232" t="s">
        <v>14</v>
      </c>
      <c r="B4232" s="83">
        <v>37947</v>
      </c>
      <c r="C4232" t="s">
        <v>4011</v>
      </c>
      <c r="D4232" s="83" t="s">
        <v>16</v>
      </c>
      <c r="E4232" s="83">
        <v>4.32</v>
      </c>
      <c r="F4232" s="83">
        <v>4.32</v>
      </c>
    </row>
    <row r="4233" spans="1:6" hidden="1" x14ac:dyDescent="0.25">
      <c r="A4233" t="s">
        <v>14</v>
      </c>
      <c r="B4233" s="83">
        <v>7103</v>
      </c>
      <c r="C4233" t="s">
        <v>4012</v>
      </c>
      <c r="D4233" s="83" t="s">
        <v>16</v>
      </c>
      <c r="E4233" s="83">
        <v>14.1</v>
      </c>
      <c r="F4233" s="83">
        <v>14.1</v>
      </c>
    </row>
    <row r="4234" spans="1:6" hidden="1" x14ac:dyDescent="0.25">
      <c r="A4234" t="s">
        <v>14</v>
      </c>
      <c r="B4234" s="83">
        <v>40419</v>
      </c>
      <c r="C4234" t="s">
        <v>4013</v>
      </c>
      <c r="D4234" s="83" t="s">
        <v>16</v>
      </c>
    </row>
    <row r="4235" spans="1:6" hidden="1" x14ac:dyDescent="0.25">
      <c r="A4235" t="s">
        <v>14</v>
      </c>
      <c r="B4235" s="83">
        <v>40420</v>
      </c>
      <c r="C4235" t="s">
        <v>4014</v>
      </c>
      <c r="D4235" s="83" t="s">
        <v>16</v>
      </c>
    </row>
    <row r="4236" spans="1:6" hidden="1" x14ac:dyDescent="0.25">
      <c r="A4236" t="s">
        <v>14</v>
      </c>
      <c r="B4236" s="83">
        <v>40421</v>
      </c>
      <c r="C4236" t="s">
        <v>4015</v>
      </c>
      <c r="D4236" s="83" t="s">
        <v>16</v>
      </c>
    </row>
    <row r="4237" spans="1:6" hidden="1" x14ac:dyDescent="0.25">
      <c r="A4237" t="s">
        <v>14</v>
      </c>
      <c r="B4237" s="83">
        <v>38905</v>
      </c>
      <c r="C4237" t="s">
        <v>4016</v>
      </c>
      <c r="D4237" s="83" t="s">
        <v>16</v>
      </c>
    </row>
    <row r="4238" spans="1:6" hidden="1" x14ac:dyDescent="0.25">
      <c r="A4238" t="s">
        <v>14</v>
      </c>
      <c r="B4238" s="83">
        <v>38907</v>
      </c>
      <c r="C4238" t="s">
        <v>4017</v>
      </c>
      <c r="D4238" s="83" t="s">
        <v>16</v>
      </c>
    </row>
    <row r="4239" spans="1:6" hidden="1" x14ac:dyDescent="0.25">
      <c r="A4239" t="s">
        <v>14</v>
      </c>
      <c r="B4239" s="83">
        <v>38910</v>
      </c>
      <c r="C4239" t="s">
        <v>4018</v>
      </c>
      <c r="D4239" s="83" t="s">
        <v>16</v>
      </c>
    </row>
    <row r="4240" spans="1:6" hidden="1" x14ac:dyDescent="0.25">
      <c r="A4240" t="s">
        <v>14</v>
      </c>
      <c r="B4240" s="83">
        <v>11655</v>
      </c>
      <c r="C4240" t="s">
        <v>4019</v>
      </c>
      <c r="D4240" s="83" t="s">
        <v>16</v>
      </c>
      <c r="E4240" s="83">
        <v>17.86</v>
      </c>
      <c r="F4240" s="83">
        <v>17.86</v>
      </c>
    </row>
    <row r="4241" spans="1:6" hidden="1" x14ac:dyDescent="0.25">
      <c r="A4241" t="s">
        <v>14</v>
      </c>
      <c r="B4241" s="83">
        <v>11656</v>
      </c>
      <c r="C4241" t="s">
        <v>4020</v>
      </c>
      <c r="D4241" s="83" t="s">
        <v>16</v>
      </c>
      <c r="E4241" s="83">
        <v>20.5</v>
      </c>
      <c r="F4241" s="83">
        <v>20.5</v>
      </c>
    </row>
    <row r="4242" spans="1:6" hidden="1" x14ac:dyDescent="0.25">
      <c r="A4242" t="s">
        <v>14</v>
      </c>
      <c r="B4242" s="83">
        <v>7091</v>
      </c>
      <c r="C4242" t="s">
        <v>4021</v>
      </c>
      <c r="D4242" s="83" t="s">
        <v>16</v>
      </c>
      <c r="E4242" s="83">
        <v>16.8</v>
      </c>
      <c r="F4242" s="83">
        <v>16.8</v>
      </c>
    </row>
    <row r="4243" spans="1:6" hidden="1" x14ac:dyDescent="0.25">
      <c r="A4243" t="s">
        <v>14</v>
      </c>
      <c r="B4243" s="83">
        <v>37948</v>
      </c>
      <c r="C4243" t="s">
        <v>4022</v>
      </c>
      <c r="D4243" s="83" t="s">
        <v>16</v>
      </c>
      <c r="E4243" s="83">
        <v>3.89</v>
      </c>
      <c r="F4243" s="83">
        <v>3.89</v>
      </c>
    </row>
    <row r="4244" spans="1:6" hidden="1" x14ac:dyDescent="0.25">
      <c r="A4244" t="s">
        <v>14</v>
      </c>
      <c r="B4244" s="83">
        <v>7097</v>
      </c>
      <c r="C4244" t="s">
        <v>4023</v>
      </c>
      <c r="D4244" s="83" t="s">
        <v>16</v>
      </c>
      <c r="E4244" s="83">
        <v>7.89</v>
      </c>
      <c r="F4244" s="83">
        <v>7.89</v>
      </c>
    </row>
    <row r="4245" spans="1:6" hidden="1" x14ac:dyDescent="0.25">
      <c r="A4245" t="s">
        <v>14</v>
      </c>
      <c r="B4245" s="83">
        <v>11658</v>
      </c>
      <c r="C4245" t="s">
        <v>4024</v>
      </c>
      <c r="D4245" s="83" t="s">
        <v>16</v>
      </c>
      <c r="E4245" s="83">
        <v>17.440000000000001</v>
      </c>
      <c r="F4245" s="83">
        <v>17.440000000000001</v>
      </c>
    </row>
    <row r="4246" spans="1:6" hidden="1" x14ac:dyDescent="0.25">
      <c r="A4246" t="s">
        <v>14</v>
      </c>
      <c r="B4246" s="83">
        <v>7146</v>
      </c>
      <c r="C4246" t="s">
        <v>4025</v>
      </c>
      <c r="D4246" s="83" t="s">
        <v>16</v>
      </c>
      <c r="E4246" s="83">
        <v>171.59</v>
      </c>
      <c r="F4246" s="83">
        <v>171.59</v>
      </c>
    </row>
    <row r="4247" spans="1:6" hidden="1" x14ac:dyDescent="0.25">
      <c r="A4247" t="s">
        <v>14</v>
      </c>
      <c r="B4247" s="83">
        <v>7138</v>
      </c>
      <c r="C4247" t="s">
        <v>4026</v>
      </c>
      <c r="D4247" s="83" t="s">
        <v>16</v>
      </c>
      <c r="E4247" s="83">
        <v>1.08</v>
      </c>
      <c r="F4247" s="83">
        <v>1.08</v>
      </c>
    </row>
    <row r="4248" spans="1:6" hidden="1" x14ac:dyDescent="0.25">
      <c r="A4248" t="s">
        <v>14</v>
      </c>
      <c r="B4248" s="83">
        <v>7139</v>
      </c>
      <c r="C4248" t="s">
        <v>4027</v>
      </c>
      <c r="D4248" s="83" t="s">
        <v>16</v>
      </c>
      <c r="E4248" s="83">
        <v>1.23</v>
      </c>
      <c r="F4248" s="83">
        <v>1.23</v>
      </c>
    </row>
    <row r="4249" spans="1:6" hidden="1" x14ac:dyDescent="0.25">
      <c r="A4249" t="s">
        <v>14</v>
      </c>
      <c r="B4249" s="83">
        <v>7140</v>
      </c>
      <c r="C4249" t="s">
        <v>4028</v>
      </c>
      <c r="D4249" s="83" t="s">
        <v>16</v>
      </c>
      <c r="E4249" s="83">
        <v>3.86</v>
      </c>
      <c r="F4249" s="83">
        <v>3.86</v>
      </c>
    </row>
    <row r="4250" spans="1:6" hidden="1" x14ac:dyDescent="0.25">
      <c r="A4250" t="s">
        <v>14</v>
      </c>
      <c r="B4250" s="83">
        <v>7141</v>
      </c>
      <c r="C4250" t="s">
        <v>4029</v>
      </c>
      <c r="D4250" s="83" t="s">
        <v>16</v>
      </c>
      <c r="E4250" s="83">
        <v>9.44</v>
      </c>
      <c r="F4250" s="83">
        <v>9.44</v>
      </c>
    </row>
    <row r="4251" spans="1:6" hidden="1" x14ac:dyDescent="0.25">
      <c r="A4251" t="s">
        <v>14</v>
      </c>
      <c r="B4251" s="83">
        <v>7143</v>
      </c>
      <c r="C4251" t="s">
        <v>4030</v>
      </c>
      <c r="D4251" s="83" t="s">
        <v>16</v>
      </c>
      <c r="E4251" s="83">
        <v>31.68</v>
      </c>
      <c r="F4251" s="83">
        <v>31.68</v>
      </c>
    </row>
    <row r="4252" spans="1:6" hidden="1" x14ac:dyDescent="0.25">
      <c r="A4252" t="s">
        <v>14</v>
      </c>
      <c r="B4252" s="83">
        <v>7144</v>
      </c>
      <c r="C4252" t="s">
        <v>4031</v>
      </c>
      <c r="D4252" s="83" t="s">
        <v>16</v>
      </c>
      <c r="E4252" s="83">
        <v>58.77</v>
      </c>
      <c r="F4252" s="83">
        <v>58.77</v>
      </c>
    </row>
    <row r="4253" spans="1:6" hidden="1" x14ac:dyDescent="0.25">
      <c r="A4253" t="s">
        <v>14</v>
      </c>
      <c r="B4253" s="83">
        <v>7145</v>
      </c>
      <c r="C4253" t="s">
        <v>4032</v>
      </c>
      <c r="D4253" s="83" t="s">
        <v>16</v>
      </c>
      <c r="E4253" s="83">
        <v>79.91</v>
      </c>
      <c r="F4253" s="83">
        <v>79.91</v>
      </c>
    </row>
    <row r="4254" spans="1:6" hidden="1" x14ac:dyDescent="0.25">
      <c r="A4254" t="s">
        <v>14</v>
      </c>
      <c r="B4254" s="83">
        <v>7142</v>
      </c>
      <c r="C4254" t="s">
        <v>4033</v>
      </c>
      <c r="D4254" s="83" t="s">
        <v>16</v>
      </c>
      <c r="E4254" s="83">
        <v>9.8699999999999992</v>
      </c>
      <c r="F4254" s="83">
        <v>9.8699999999999992</v>
      </c>
    </row>
    <row r="4255" spans="1:6" hidden="1" x14ac:dyDescent="0.25">
      <c r="A4255" t="s">
        <v>14</v>
      </c>
      <c r="B4255" s="83">
        <v>39322</v>
      </c>
      <c r="C4255" t="s">
        <v>4034</v>
      </c>
      <c r="D4255" s="83" t="s">
        <v>16</v>
      </c>
    </row>
    <row r="4256" spans="1:6" hidden="1" x14ac:dyDescent="0.25">
      <c r="A4256" t="s">
        <v>14</v>
      </c>
      <c r="B4256" s="83">
        <v>39289</v>
      </c>
      <c r="C4256" t="s">
        <v>4035</v>
      </c>
      <c r="D4256" s="83" t="s">
        <v>16</v>
      </c>
    </row>
    <row r="4257" spans="1:6" hidden="1" x14ac:dyDescent="0.25">
      <c r="A4257" t="s">
        <v>14</v>
      </c>
      <c r="B4257" s="83">
        <v>39290</v>
      </c>
      <c r="C4257" t="s">
        <v>4036</v>
      </c>
      <c r="D4257" s="83" t="s">
        <v>16</v>
      </c>
    </row>
    <row r="4258" spans="1:6" hidden="1" x14ac:dyDescent="0.25">
      <c r="A4258" t="s">
        <v>14</v>
      </c>
      <c r="B4258" s="83">
        <v>39291</v>
      </c>
      <c r="C4258" t="s">
        <v>4037</v>
      </c>
      <c r="D4258" s="83" t="s">
        <v>16</v>
      </c>
    </row>
    <row r="4259" spans="1:6" hidden="1" x14ac:dyDescent="0.25">
      <c r="A4259" t="s">
        <v>14</v>
      </c>
      <c r="B4259" s="83">
        <v>41892</v>
      </c>
      <c r="C4259" t="s">
        <v>4038</v>
      </c>
      <c r="D4259" s="83" t="s">
        <v>16</v>
      </c>
      <c r="E4259" s="83">
        <v>138.22999999999999</v>
      </c>
      <c r="F4259" s="83">
        <v>138.22999999999999</v>
      </c>
    </row>
    <row r="4260" spans="1:6" hidden="1" x14ac:dyDescent="0.25">
      <c r="A4260" t="s">
        <v>14</v>
      </c>
      <c r="B4260" s="83">
        <v>7048</v>
      </c>
      <c r="C4260" t="s">
        <v>4039</v>
      </c>
      <c r="D4260" s="83" t="s">
        <v>16</v>
      </c>
      <c r="E4260" s="83">
        <v>29.83</v>
      </c>
      <c r="F4260" s="83">
        <v>29.83</v>
      </c>
    </row>
    <row r="4261" spans="1:6" hidden="1" x14ac:dyDescent="0.25">
      <c r="A4261" t="s">
        <v>14</v>
      </c>
      <c r="B4261" s="83">
        <v>7088</v>
      </c>
      <c r="C4261" t="s">
        <v>4040</v>
      </c>
      <c r="D4261" s="83" t="s">
        <v>16</v>
      </c>
      <c r="E4261" s="83">
        <v>65.239999999999995</v>
      </c>
      <c r="F4261" s="83">
        <v>65.239999999999995</v>
      </c>
    </row>
    <row r="4262" spans="1:6" hidden="1" x14ac:dyDescent="0.25">
      <c r="A4262" t="s">
        <v>14</v>
      </c>
      <c r="B4262" s="83">
        <v>7070</v>
      </c>
      <c r="C4262" t="s">
        <v>4041</v>
      </c>
      <c r="D4262" s="83" t="s">
        <v>16</v>
      </c>
      <c r="E4262" s="83">
        <v>216.1</v>
      </c>
      <c r="F4262" s="83">
        <v>216.1</v>
      </c>
    </row>
    <row r="4263" spans="1:6" hidden="1" x14ac:dyDescent="0.25">
      <c r="A4263" t="s">
        <v>14</v>
      </c>
      <c r="B4263" s="83">
        <v>20179</v>
      </c>
      <c r="C4263" t="s">
        <v>4042</v>
      </c>
      <c r="D4263" s="83" t="s">
        <v>16</v>
      </c>
      <c r="E4263" s="83">
        <v>45.96</v>
      </c>
      <c r="F4263" s="83">
        <v>45.96</v>
      </c>
    </row>
    <row r="4264" spans="1:6" hidden="1" x14ac:dyDescent="0.25">
      <c r="A4264" t="s">
        <v>14</v>
      </c>
      <c r="B4264" s="83">
        <v>20178</v>
      </c>
      <c r="C4264" t="s">
        <v>4043</v>
      </c>
      <c r="D4264" s="83" t="s">
        <v>16</v>
      </c>
      <c r="E4264" s="83">
        <v>55.09</v>
      </c>
      <c r="F4264" s="83">
        <v>55.09</v>
      </c>
    </row>
    <row r="4265" spans="1:6" hidden="1" x14ac:dyDescent="0.25">
      <c r="A4265" t="s">
        <v>14</v>
      </c>
      <c r="B4265" s="83">
        <v>20180</v>
      </c>
      <c r="C4265" t="s">
        <v>4044</v>
      </c>
      <c r="D4265" s="83" t="s">
        <v>16</v>
      </c>
      <c r="E4265" s="83">
        <v>90.93</v>
      </c>
      <c r="F4265" s="83">
        <v>90.93</v>
      </c>
    </row>
    <row r="4266" spans="1:6" hidden="1" x14ac:dyDescent="0.25">
      <c r="A4266" t="s">
        <v>14</v>
      </c>
      <c r="B4266" s="83">
        <v>20181</v>
      </c>
      <c r="C4266" t="s">
        <v>4045</v>
      </c>
      <c r="D4266" s="83" t="s">
        <v>16</v>
      </c>
      <c r="E4266" s="83">
        <v>121.75</v>
      </c>
      <c r="F4266" s="83">
        <v>121.75</v>
      </c>
    </row>
    <row r="4267" spans="1:6" hidden="1" x14ac:dyDescent="0.25">
      <c r="A4267" t="s">
        <v>14</v>
      </c>
      <c r="B4267" s="83">
        <v>20177</v>
      </c>
      <c r="C4267" t="s">
        <v>4046</v>
      </c>
      <c r="D4267" s="83" t="s">
        <v>16</v>
      </c>
      <c r="E4267" s="83">
        <v>30.11</v>
      </c>
      <c r="F4267" s="83">
        <v>30.11</v>
      </c>
    </row>
    <row r="4268" spans="1:6" hidden="1" x14ac:dyDescent="0.25">
      <c r="A4268" t="s">
        <v>14</v>
      </c>
      <c r="B4268" s="83">
        <v>40945</v>
      </c>
      <c r="C4268" t="s">
        <v>4047</v>
      </c>
      <c r="D4268" s="83" t="s">
        <v>164</v>
      </c>
      <c r="E4268" s="83">
        <v>31.76</v>
      </c>
      <c r="F4268" s="83">
        <v>35.53</v>
      </c>
    </row>
    <row r="4269" spans="1:6" hidden="1" x14ac:dyDescent="0.25">
      <c r="A4269" t="s">
        <v>14</v>
      </c>
      <c r="B4269" s="83">
        <v>40946</v>
      </c>
      <c r="C4269" t="s">
        <v>4048</v>
      </c>
      <c r="D4269" s="83" t="s">
        <v>166</v>
      </c>
      <c r="E4269" s="83">
        <v>5608.41</v>
      </c>
      <c r="F4269" s="83">
        <v>6273.53</v>
      </c>
    </row>
    <row r="4270" spans="1:6" hidden="1" x14ac:dyDescent="0.25">
      <c r="A4270" t="s">
        <v>14</v>
      </c>
      <c r="B4270" s="83">
        <v>7153</v>
      </c>
      <c r="C4270" t="s">
        <v>4049</v>
      </c>
      <c r="D4270" s="83" t="s">
        <v>164</v>
      </c>
      <c r="E4270" s="83">
        <v>35.43</v>
      </c>
      <c r="F4270" s="83">
        <v>39.619999999999997</v>
      </c>
    </row>
    <row r="4271" spans="1:6" hidden="1" x14ac:dyDescent="0.25">
      <c r="A4271" t="s">
        <v>14</v>
      </c>
      <c r="B4271" s="83">
        <v>41089</v>
      </c>
      <c r="C4271" t="s">
        <v>4050</v>
      </c>
      <c r="D4271" s="83" t="s">
        <v>166</v>
      </c>
      <c r="E4271" s="83">
        <v>6255.92</v>
      </c>
      <c r="F4271" s="83">
        <v>6997.83</v>
      </c>
    </row>
    <row r="4272" spans="1:6" hidden="1" x14ac:dyDescent="0.25">
      <c r="A4272" t="s">
        <v>14</v>
      </c>
      <c r="B4272" s="83">
        <v>40943</v>
      </c>
      <c r="C4272" t="s">
        <v>4051</v>
      </c>
      <c r="D4272" s="83" t="s">
        <v>164</v>
      </c>
      <c r="E4272" s="83">
        <v>35.29</v>
      </c>
      <c r="F4272" s="83">
        <v>39.47</v>
      </c>
    </row>
    <row r="4273" spans="1:6" hidden="1" x14ac:dyDescent="0.25">
      <c r="A4273" t="s">
        <v>14</v>
      </c>
      <c r="B4273" s="83">
        <v>40944</v>
      </c>
      <c r="C4273" t="s">
        <v>4052</v>
      </c>
      <c r="D4273" s="83" t="s">
        <v>166</v>
      </c>
      <c r="E4273" s="83">
        <v>6231.71</v>
      </c>
      <c r="F4273" s="83">
        <v>6970.74</v>
      </c>
    </row>
    <row r="4274" spans="1:6" hidden="1" x14ac:dyDescent="0.25">
      <c r="A4274" t="s">
        <v>14</v>
      </c>
      <c r="B4274" s="83">
        <v>6175</v>
      </c>
      <c r="C4274" t="s">
        <v>4053</v>
      </c>
      <c r="D4274" s="83" t="s">
        <v>164</v>
      </c>
      <c r="E4274" s="83">
        <v>22.91</v>
      </c>
      <c r="F4274" s="83">
        <v>25.62</v>
      </c>
    </row>
    <row r="4275" spans="1:6" hidden="1" x14ac:dyDescent="0.25">
      <c r="A4275" t="s">
        <v>14</v>
      </c>
      <c r="B4275" s="83">
        <v>41092</v>
      </c>
      <c r="C4275" t="s">
        <v>4054</v>
      </c>
      <c r="D4275" s="83" t="s">
        <v>166</v>
      </c>
      <c r="E4275" s="83">
        <v>4045.47</v>
      </c>
      <c r="F4275" s="83">
        <v>4525.24</v>
      </c>
    </row>
    <row r="4276" spans="1:6" hidden="1" x14ac:dyDescent="0.25">
      <c r="A4276" t="s">
        <v>14</v>
      </c>
      <c r="B4276" s="83">
        <v>37712</v>
      </c>
      <c r="C4276" t="s">
        <v>4055</v>
      </c>
      <c r="D4276" s="83" t="s">
        <v>416</v>
      </c>
      <c r="E4276" s="83">
        <v>62.62</v>
      </c>
      <c r="F4276" s="83">
        <v>62.62</v>
      </c>
    </row>
    <row r="4277" spans="1:6" hidden="1" x14ac:dyDescent="0.25">
      <c r="A4277" t="s">
        <v>14</v>
      </c>
      <c r="B4277" s="83">
        <v>34558</v>
      </c>
      <c r="C4277" t="s">
        <v>4056</v>
      </c>
      <c r="D4277" s="83" t="s">
        <v>60</v>
      </c>
      <c r="E4277" s="83">
        <v>2.83</v>
      </c>
      <c r="F4277" s="83">
        <v>2.83</v>
      </c>
    </row>
    <row r="4278" spans="1:6" hidden="1" x14ac:dyDescent="0.25">
      <c r="A4278" t="s">
        <v>14</v>
      </c>
      <c r="B4278" s="83">
        <v>34547</v>
      </c>
      <c r="C4278" t="s">
        <v>4057</v>
      </c>
      <c r="D4278" s="83" t="s">
        <v>60</v>
      </c>
      <c r="E4278" s="83">
        <v>3.48</v>
      </c>
      <c r="F4278" s="83">
        <v>3.48</v>
      </c>
    </row>
    <row r="4279" spans="1:6" hidden="1" x14ac:dyDescent="0.25">
      <c r="A4279" t="s">
        <v>14</v>
      </c>
      <c r="B4279" s="83">
        <v>34548</v>
      </c>
      <c r="C4279" t="s">
        <v>4058</v>
      </c>
      <c r="D4279" s="83" t="s">
        <v>60</v>
      </c>
      <c r="E4279" s="83">
        <v>5.71</v>
      </c>
      <c r="F4279" s="83">
        <v>5.71</v>
      </c>
    </row>
    <row r="4280" spans="1:6" hidden="1" x14ac:dyDescent="0.25">
      <c r="A4280" t="s">
        <v>14</v>
      </c>
      <c r="B4280" s="83">
        <v>34550</v>
      </c>
      <c r="C4280" t="s">
        <v>4059</v>
      </c>
      <c r="D4280" s="83" t="s">
        <v>60</v>
      </c>
      <c r="E4280" s="83">
        <v>1.5</v>
      </c>
      <c r="F4280" s="83">
        <v>1.5</v>
      </c>
    </row>
    <row r="4281" spans="1:6" hidden="1" x14ac:dyDescent="0.25">
      <c r="A4281" t="s">
        <v>14</v>
      </c>
      <c r="B4281" s="83">
        <v>34557</v>
      </c>
      <c r="C4281" t="s">
        <v>4060</v>
      </c>
      <c r="D4281" s="83" t="s">
        <v>60</v>
      </c>
      <c r="E4281" s="83">
        <v>2.2000000000000002</v>
      </c>
      <c r="F4281" s="83">
        <v>2.2000000000000002</v>
      </c>
    </row>
    <row r="4282" spans="1:6" hidden="1" x14ac:dyDescent="0.25">
      <c r="A4282" t="s">
        <v>14</v>
      </c>
      <c r="B4282" s="83">
        <v>37411</v>
      </c>
      <c r="C4282" t="s">
        <v>4061</v>
      </c>
      <c r="D4282" s="83" t="s">
        <v>416</v>
      </c>
      <c r="E4282" s="83">
        <v>16.11</v>
      </c>
      <c r="F4282" s="83">
        <v>16.11</v>
      </c>
    </row>
    <row r="4283" spans="1:6" hidden="1" x14ac:dyDescent="0.25">
      <c r="A4283" t="s">
        <v>14</v>
      </c>
      <c r="B4283" s="83">
        <v>39508</v>
      </c>
      <c r="C4283" t="s">
        <v>4062</v>
      </c>
      <c r="D4283" s="83" t="s">
        <v>416</v>
      </c>
      <c r="E4283" s="83">
        <v>9.0500000000000007</v>
      </c>
      <c r="F4283" s="83">
        <v>9.0500000000000007</v>
      </c>
    </row>
    <row r="4284" spans="1:6" hidden="1" x14ac:dyDescent="0.25">
      <c r="A4284" t="s">
        <v>14</v>
      </c>
      <c r="B4284" s="83">
        <v>39507</v>
      </c>
      <c r="C4284" t="s">
        <v>4063</v>
      </c>
      <c r="D4284" s="83" t="s">
        <v>416</v>
      </c>
      <c r="E4284" s="83">
        <v>13.5</v>
      </c>
      <c r="F4284" s="83">
        <v>13.5</v>
      </c>
    </row>
    <row r="4285" spans="1:6" hidden="1" x14ac:dyDescent="0.25">
      <c r="A4285" t="s">
        <v>14</v>
      </c>
      <c r="B4285" s="83">
        <v>7155</v>
      </c>
      <c r="C4285" t="s">
        <v>4064</v>
      </c>
      <c r="D4285" s="83" t="s">
        <v>416</v>
      </c>
      <c r="E4285" s="83">
        <v>17.329999999999998</v>
      </c>
      <c r="F4285" s="83">
        <v>17.329999999999998</v>
      </c>
    </row>
    <row r="4286" spans="1:6" hidden="1" x14ac:dyDescent="0.25">
      <c r="A4286" t="s">
        <v>14</v>
      </c>
      <c r="B4286" s="83">
        <v>42406</v>
      </c>
      <c r="C4286" t="s">
        <v>4065</v>
      </c>
      <c r="D4286" s="83" t="s">
        <v>416</v>
      </c>
      <c r="E4286" s="83">
        <v>19.87</v>
      </c>
      <c r="F4286" s="83">
        <v>19.87</v>
      </c>
    </row>
    <row r="4287" spans="1:6" hidden="1" x14ac:dyDescent="0.25">
      <c r="A4287" t="s">
        <v>14</v>
      </c>
      <c r="B4287" s="83">
        <v>7156</v>
      </c>
      <c r="C4287" t="s">
        <v>4066</v>
      </c>
      <c r="D4287" s="83" t="s">
        <v>416</v>
      </c>
      <c r="E4287" s="83">
        <v>24.87</v>
      </c>
      <c r="F4287" s="83">
        <v>24.87</v>
      </c>
    </row>
    <row r="4288" spans="1:6" hidden="1" x14ac:dyDescent="0.25">
      <c r="A4288" t="s">
        <v>14</v>
      </c>
      <c r="B4288" s="83">
        <v>43127</v>
      </c>
      <c r="C4288" t="s">
        <v>4067</v>
      </c>
      <c r="D4288" s="83" t="s">
        <v>416</v>
      </c>
      <c r="E4288" s="83">
        <v>35.590000000000003</v>
      </c>
      <c r="F4288" s="83">
        <v>35.590000000000003</v>
      </c>
    </row>
    <row r="4289" spans="1:6" hidden="1" x14ac:dyDescent="0.25">
      <c r="A4289" t="s">
        <v>14</v>
      </c>
      <c r="B4289" s="83">
        <v>10917</v>
      </c>
      <c r="C4289" t="s">
        <v>4068</v>
      </c>
      <c r="D4289" s="83" t="s">
        <v>416</v>
      </c>
      <c r="E4289" s="83">
        <v>7.51</v>
      </c>
      <c r="F4289" s="83">
        <v>7.51</v>
      </c>
    </row>
    <row r="4290" spans="1:6" hidden="1" x14ac:dyDescent="0.25">
      <c r="A4290" t="s">
        <v>14</v>
      </c>
      <c r="B4290" s="83">
        <v>21141</v>
      </c>
      <c r="C4290" t="s">
        <v>4069</v>
      </c>
      <c r="D4290" s="83" t="s">
        <v>416</v>
      </c>
      <c r="E4290" s="83">
        <v>11.63</v>
      </c>
      <c r="F4290" s="83">
        <v>11.63</v>
      </c>
    </row>
    <row r="4291" spans="1:6" hidden="1" x14ac:dyDescent="0.25">
      <c r="A4291" t="s">
        <v>14</v>
      </c>
      <c r="B4291" s="83">
        <v>39509</v>
      </c>
      <c r="C4291" t="s">
        <v>4070</v>
      </c>
      <c r="D4291" s="83" t="s">
        <v>416</v>
      </c>
      <c r="E4291" s="83">
        <v>11.19</v>
      </c>
      <c r="F4291" s="83">
        <v>11.19</v>
      </c>
    </row>
    <row r="4292" spans="1:6" hidden="1" x14ac:dyDescent="0.25">
      <c r="A4292" t="s">
        <v>14</v>
      </c>
      <c r="B4292" s="83">
        <v>44529</v>
      </c>
      <c r="C4292" t="s">
        <v>28452</v>
      </c>
      <c r="D4292" s="83" t="s">
        <v>416</v>
      </c>
      <c r="E4292" s="83">
        <v>13.02</v>
      </c>
      <c r="F4292" s="83">
        <v>13.02</v>
      </c>
    </row>
    <row r="4293" spans="1:6" hidden="1" x14ac:dyDescent="0.25">
      <c r="A4293" t="s">
        <v>14</v>
      </c>
      <c r="B4293" s="83">
        <v>7167</v>
      </c>
      <c r="C4293" t="s">
        <v>4071</v>
      </c>
      <c r="D4293" s="83" t="s">
        <v>416</v>
      </c>
      <c r="E4293" s="83">
        <v>22.45</v>
      </c>
      <c r="F4293" s="83">
        <v>22.45</v>
      </c>
    </row>
    <row r="4294" spans="1:6" hidden="1" x14ac:dyDescent="0.25">
      <c r="A4294" t="s">
        <v>14</v>
      </c>
      <c r="B4294" s="83">
        <v>10928</v>
      </c>
      <c r="C4294" t="s">
        <v>4072</v>
      </c>
      <c r="D4294" s="83" t="s">
        <v>416</v>
      </c>
      <c r="E4294" s="83">
        <v>12.9</v>
      </c>
      <c r="F4294" s="83">
        <v>12.9</v>
      </c>
    </row>
    <row r="4295" spans="1:6" hidden="1" x14ac:dyDescent="0.25">
      <c r="A4295" t="s">
        <v>14</v>
      </c>
      <c r="B4295" s="83">
        <v>10933</v>
      </c>
      <c r="C4295" t="s">
        <v>4073</v>
      </c>
      <c r="D4295" s="83" t="s">
        <v>416</v>
      </c>
      <c r="E4295" s="83">
        <v>19.46</v>
      </c>
      <c r="F4295" s="83">
        <v>19.46</v>
      </c>
    </row>
    <row r="4296" spans="1:6" hidden="1" x14ac:dyDescent="0.25">
      <c r="A4296" t="s">
        <v>14</v>
      </c>
      <c r="B4296" s="83">
        <v>7158</v>
      </c>
      <c r="C4296" t="s">
        <v>4074</v>
      </c>
      <c r="D4296" s="83" t="s">
        <v>416</v>
      </c>
      <c r="E4296" s="83">
        <v>33</v>
      </c>
      <c r="F4296" s="83">
        <v>33</v>
      </c>
    </row>
    <row r="4297" spans="1:6" hidden="1" x14ac:dyDescent="0.25">
      <c r="A4297" t="s">
        <v>14</v>
      </c>
      <c r="B4297" s="83">
        <v>10927</v>
      </c>
      <c r="C4297" t="s">
        <v>4075</v>
      </c>
      <c r="D4297" s="83" t="s">
        <v>416</v>
      </c>
      <c r="E4297" s="83">
        <v>21.1</v>
      </c>
      <c r="F4297" s="83">
        <v>21.1</v>
      </c>
    </row>
    <row r="4298" spans="1:6" hidden="1" x14ac:dyDescent="0.25">
      <c r="A4298" t="s">
        <v>14</v>
      </c>
      <c r="B4298" s="83">
        <v>7162</v>
      </c>
      <c r="C4298" t="s">
        <v>4076</v>
      </c>
      <c r="D4298" s="83" t="s">
        <v>416</v>
      </c>
      <c r="E4298" s="83">
        <v>51.64</v>
      </c>
      <c r="F4298" s="83">
        <v>51.64</v>
      </c>
    </row>
    <row r="4299" spans="1:6" hidden="1" x14ac:dyDescent="0.25">
      <c r="A4299" t="s">
        <v>14</v>
      </c>
      <c r="B4299" s="83">
        <v>10932</v>
      </c>
      <c r="C4299" t="s">
        <v>4077</v>
      </c>
      <c r="D4299" s="83" t="s">
        <v>416</v>
      </c>
      <c r="E4299" s="83">
        <v>89.82</v>
      </c>
      <c r="F4299" s="83">
        <v>89.82</v>
      </c>
    </row>
    <row r="4300" spans="1:6" hidden="1" x14ac:dyDescent="0.25">
      <c r="A4300" t="s">
        <v>14</v>
      </c>
      <c r="B4300" s="83">
        <v>10937</v>
      </c>
      <c r="C4300" t="s">
        <v>4078</v>
      </c>
      <c r="D4300" s="83" t="s">
        <v>416</v>
      </c>
      <c r="E4300" s="83">
        <v>23.09</v>
      </c>
      <c r="F4300" s="83">
        <v>23.09</v>
      </c>
    </row>
    <row r="4301" spans="1:6" hidden="1" x14ac:dyDescent="0.25">
      <c r="A4301" t="s">
        <v>14</v>
      </c>
      <c r="B4301" s="83">
        <v>10935</v>
      </c>
      <c r="C4301" t="s">
        <v>4079</v>
      </c>
      <c r="D4301" s="83" t="s">
        <v>416</v>
      </c>
      <c r="E4301" s="83">
        <v>40.04</v>
      </c>
      <c r="F4301" s="83">
        <v>40.04</v>
      </c>
    </row>
    <row r="4302" spans="1:6" hidden="1" x14ac:dyDescent="0.25">
      <c r="A4302" t="s">
        <v>14</v>
      </c>
      <c r="B4302" s="83">
        <v>10931</v>
      </c>
      <c r="C4302" t="s">
        <v>4080</v>
      </c>
      <c r="D4302" s="83" t="s">
        <v>416</v>
      </c>
      <c r="E4302" s="83">
        <v>11.26</v>
      </c>
      <c r="F4302" s="83">
        <v>11.26</v>
      </c>
    </row>
    <row r="4303" spans="1:6" hidden="1" x14ac:dyDescent="0.25">
      <c r="A4303" t="s">
        <v>14</v>
      </c>
      <c r="B4303" s="83">
        <v>7164</v>
      </c>
      <c r="C4303" t="s">
        <v>4081</v>
      </c>
      <c r="D4303" s="83" t="s">
        <v>416</v>
      </c>
      <c r="E4303" s="83">
        <v>37.270000000000003</v>
      </c>
      <c r="F4303" s="83">
        <v>37.270000000000003</v>
      </c>
    </row>
    <row r="4304" spans="1:6" hidden="1" x14ac:dyDescent="0.25">
      <c r="A4304" t="s">
        <v>14</v>
      </c>
      <c r="B4304" s="83">
        <v>36887</v>
      </c>
      <c r="C4304" t="s">
        <v>4082</v>
      </c>
      <c r="D4304" s="83" t="s">
        <v>416</v>
      </c>
      <c r="E4304" s="83">
        <v>7.97</v>
      </c>
      <c r="F4304" s="83">
        <v>7.97</v>
      </c>
    </row>
    <row r="4305" spans="1:6" hidden="1" x14ac:dyDescent="0.25">
      <c r="A4305" t="s">
        <v>14</v>
      </c>
      <c r="B4305" s="83">
        <v>34630</v>
      </c>
      <c r="C4305" t="s">
        <v>4083</v>
      </c>
      <c r="D4305" s="83" t="s">
        <v>16</v>
      </c>
      <c r="E4305" s="83">
        <v>1017.78</v>
      </c>
      <c r="F4305" s="83">
        <v>1017.78</v>
      </c>
    </row>
    <row r="4306" spans="1:6" hidden="1" x14ac:dyDescent="0.25">
      <c r="A4306" t="s">
        <v>14</v>
      </c>
      <c r="B4306" s="83">
        <v>7161</v>
      </c>
      <c r="C4306" t="s">
        <v>4084</v>
      </c>
      <c r="D4306" s="83" t="s">
        <v>416</v>
      </c>
      <c r="E4306" s="83">
        <v>4.6399999999999997</v>
      </c>
      <c r="F4306" s="83">
        <v>4.6399999999999997</v>
      </c>
    </row>
    <row r="4307" spans="1:6" hidden="1" x14ac:dyDescent="0.25">
      <c r="A4307" t="s">
        <v>14</v>
      </c>
      <c r="B4307" s="83">
        <v>7170</v>
      </c>
      <c r="C4307" t="s">
        <v>4085</v>
      </c>
      <c r="D4307" s="83" t="s">
        <v>416</v>
      </c>
      <c r="E4307" s="83">
        <v>1.92</v>
      </c>
      <c r="F4307" s="83">
        <v>1.92</v>
      </c>
    </row>
    <row r="4308" spans="1:6" hidden="1" x14ac:dyDescent="0.25">
      <c r="A4308" t="s">
        <v>14</v>
      </c>
      <c r="B4308" s="83">
        <v>37524</v>
      </c>
      <c r="C4308" t="s">
        <v>4086</v>
      </c>
      <c r="D4308" s="83" t="s">
        <v>60</v>
      </c>
      <c r="E4308" s="83">
        <v>1.76</v>
      </c>
      <c r="F4308" s="83">
        <v>1.76</v>
      </c>
    </row>
    <row r="4309" spans="1:6" hidden="1" x14ac:dyDescent="0.25">
      <c r="A4309" t="s">
        <v>14</v>
      </c>
      <c r="B4309" s="83">
        <v>37525</v>
      </c>
      <c r="C4309" t="s">
        <v>4087</v>
      </c>
      <c r="D4309" s="83" t="s">
        <v>60</v>
      </c>
      <c r="E4309" s="83">
        <v>2.4</v>
      </c>
      <c r="F4309" s="83">
        <v>2.4</v>
      </c>
    </row>
    <row r="4310" spans="1:6" hidden="1" x14ac:dyDescent="0.25">
      <c r="A4310" t="s">
        <v>14</v>
      </c>
      <c r="B4310" s="83">
        <v>36789</v>
      </c>
      <c r="C4310" t="s">
        <v>4088</v>
      </c>
      <c r="D4310" s="83" t="s">
        <v>16</v>
      </c>
      <c r="E4310" s="83">
        <v>4.08</v>
      </c>
      <c r="F4310" s="83">
        <v>4.08</v>
      </c>
    </row>
    <row r="4311" spans="1:6" hidden="1" x14ac:dyDescent="0.25">
      <c r="A4311" t="s">
        <v>14</v>
      </c>
      <c r="B4311" s="83">
        <v>7173</v>
      </c>
      <c r="C4311" t="s">
        <v>4089</v>
      </c>
      <c r="D4311" s="83" t="s">
        <v>3165</v>
      </c>
      <c r="E4311" s="83">
        <v>2640</v>
      </c>
      <c r="F4311" s="83">
        <v>2640</v>
      </c>
    </row>
    <row r="4312" spans="1:6" hidden="1" x14ac:dyDescent="0.25">
      <c r="A4312" t="s">
        <v>14</v>
      </c>
      <c r="B4312" s="83">
        <v>7175</v>
      </c>
      <c r="C4312" t="s">
        <v>4090</v>
      </c>
      <c r="D4312" s="83" t="s">
        <v>16</v>
      </c>
      <c r="E4312" s="83">
        <v>2.98</v>
      </c>
      <c r="F4312" s="83">
        <v>2.98</v>
      </c>
    </row>
    <row r="4313" spans="1:6" hidden="1" x14ac:dyDescent="0.25">
      <c r="A4313" t="s">
        <v>14</v>
      </c>
      <c r="B4313" s="83">
        <v>40741</v>
      </c>
      <c r="C4313" t="s">
        <v>4091</v>
      </c>
      <c r="D4313" s="83" t="s">
        <v>16</v>
      </c>
      <c r="E4313" s="83">
        <v>3.5</v>
      </c>
      <c r="F4313" s="83">
        <v>3.5</v>
      </c>
    </row>
    <row r="4314" spans="1:6" hidden="1" x14ac:dyDescent="0.25">
      <c r="A4314" t="s">
        <v>14</v>
      </c>
      <c r="B4314" s="83">
        <v>7184</v>
      </c>
      <c r="C4314" t="s">
        <v>4092</v>
      </c>
      <c r="D4314" s="83" t="s">
        <v>416</v>
      </c>
      <c r="E4314" s="83">
        <v>46.74</v>
      </c>
      <c r="F4314" s="83">
        <v>46.74</v>
      </c>
    </row>
    <row r="4315" spans="1:6" hidden="1" x14ac:dyDescent="0.25">
      <c r="A4315" t="s">
        <v>14</v>
      </c>
      <c r="B4315" s="83">
        <v>34458</v>
      </c>
      <c r="C4315" t="s">
        <v>4093</v>
      </c>
      <c r="D4315" s="83" t="s">
        <v>16</v>
      </c>
      <c r="E4315" s="83">
        <v>134.24</v>
      </c>
      <c r="F4315" s="83">
        <v>134.24</v>
      </c>
    </row>
    <row r="4316" spans="1:6" hidden="1" x14ac:dyDescent="0.25">
      <c r="A4316" t="s">
        <v>14</v>
      </c>
      <c r="B4316" s="83">
        <v>34464</v>
      </c>
      <c r="C4316" t="s">
        <v>4094</v>
      </c>
      <c r="D4316" s="83" t="s">
        <v>16</v>
      </c>
      <c r="E4316" s="83">
        <v>199.82</v>
      </c>
      <c r="F4316" s="83">
        <v>199.82</v>
      </c>
    </row>
    <row r="4317" spans="1:6" hidden="1" x14ac:dyDescent="0.25">
      <c r="A4317" t="s">
        <v>14</v>
      </c>
      <c r="B4317" s="83">
        <v>34468</v>
      </c>
      <c r="C4317" t="s">
        <v>4095</v>
      </c>
      <c r="D4317" s="83" t="s">
        <v>16</v>
      </c>
      <c r="E4317" s="83">
        <v>251.92</v>
      </c>
      <c r="F4317" s="83">
        <v>251.92</v>
      </c>
    </row>
    <row r="4318" spans="1:6" hidden="1" x14ac:dyDescent="0.25">
      <c r="A4318" t="s">
        <v>14</v>
      </c>
      <c r="B4318" s="83">
        <v>34473</v>
      </c>
      <c r="C4318" t="s">
        <v>4096</v>
      </c>
      <c r="D4318" s="83" t="s">
        <v>16</v>
      </c>
      <c r="E4318" s="83">
        <v>152.82</v>
      </c>
      <c r="F4318" s="83">
        <v>152.82</v>
      </c>
    </row>
    <row r="4319" spans="1:6" hidden="1" x14ac:dyDescent="0.25">
      <c r="A4319" t="s">
        <v>14</v>
      </c>
      <c r="B4319" s="83">
        <v>34480</v>
      </c>
      <c r="C4319" t="s">
        <v>4097</v>
      </c>
      <c r="D4319" s="83" t="s">
        <v>16</v>
      </c>
      <c r="E4319" s="83">
        <v>282.42</v>
      </c>
      <c r="F4319" s="83">
        <v>282.42</v>
      </c>
    </row>
    <row r="4320" spans="1:6" hidden="1" x14ac:dyDescent="0.25">
      <c r="A4320" t="s">
        <v>14</v>
      </c>
      <c r="B4320" s="83">
        <v>34486</v>
      </c>
      <c r="C4320" t="s">
        <v>4098</v>
      </c>
      <c r="D4320" s="83" t="s">
        <v>16</v>
      </c>
      <c r="E4320" s="83">
        <v>334.37</v>
      </c>
      <c r="F4320" s="83">
        <v>334.37</v>
      </c>
    </row>
    <row r="4321" spans="1:6" hidden="1" x14ac:dyDescent="0.25">
      <c r="A4321" t="s">
        <v>14</v>
      </c>
      <c r="B4321" s="83">
        <v>7190</v>
      </c>
      <c r="C4321" t="s">
        <v>4099</v>
      </c>
      <c r="D4321" s="83" t="s">
        <v>16</v>
      </c>
      <c r="E4321" s="83">
        <v>11.16</v>
      </c>
      <c r="F4321" s="83">
        <v>11.16</v>
      </c>
    </row>
    <row r="4322" spans="1:6" hidden="1" x14ac:dyDescent="0.25">
      <c r="A4322" t="s">
        <v>14</v>
      </c>
      <c r="B4322" s="83">
        <v>34417</v>
      </c>
      <c r="C4322" t="s">
        <v>4100</v>
      </c>
      <c r="D4322" s="83" t="s">
        <v>16</v>
      </c>
      <c r="E4322" s="83">
        <v>17.86</v>
      </c>
      <c r="F4322" s="83">
        <v>17.86</v>
      </c>
    </row>
    <row r="4323" spans="1:6" hidden="1" x14ac:dyDescent="0.25">
      <c r="A4323" t="s">
        <v>14</v>
      </c>
      <c r="B4323" s="83">
        <v>7213</v>
      </c>
      <c r="C4323" t="s">
        <v>4101</v>
      </c>
      <c r="D4323" s="83" t="s">
        <v>416</v>
      </c>
      <c r="E4323" s="83">
        <v>16.38</v>
      </c>
      <c r="F4323" s="83">
        <v>16.38</v>
      </c>
    </row>
    <row r="4324" spans="1:6" hidden="1" x14ac:dyDescent="0.25">
      <c r="A4324" t="s">
        <v>14</v>
      </c>
      <c r="B4324" s="83">
        <v>7195</v>
      </c>
      <c r="C4324" t="s">
        <v>4102</v>
      </c>
      <c r="D4324" s="83" t="s">
        <v>16</v>
      </c>
      <c r="E4324" s="83">
        <v>48.1</v>
      </c>
      <c r="F4324" s="83">
        <v>48.1</v>
      </c>
    </row>
    <row r="4325" spans="1:6" hidden="1" x14ac:dyDescent="0.25">
      <c r="A4325" t="s">
        <v>14</v>
      </c>
      <c r="B4325" s="83">
        <v>7186</v>
      </c>
      <c r="C4325" t="s">
        <v>4103</v>
      </c>
      <c r="D4325" s="83" t="s">
        <v>16</v>
      </c>
      <c r="E4325" s="83">
        <v>52.4</v>
      </c>
      <c r="F4325" s="83">
        <v>52.4</v>
      </c>
    </row>
    <row r="4326" spans="1:6" hidden="1" x14ac:dyDescent="0.25">
      <c r="A4326" t="s">
        <v>14</v>
      </c>
      <c r="B4326" s="83">
        <v>7194</v>
      </c>
      <c r="C4326" t="s">
        <v>4104</v>
      </c>
      <c r="D4326" s="83" t="s">
        <v>416</v>
      </c>
      <c r="E4326" s="83">
        <v>24.16</v>
      </c>
      <c r="F4326" s="83">
        <v>24.16</v>
      </c>
    </row>
    <row r="4327" spans="1:6" hidden="1" x14ac:dyDescent="0.25">
      <c r="A4327" t="s">
        <v>14</v>
      </c>
      <c r="B4327" s="83">
        <v>7197</v>
      </c>
      <c r="C4327" t="s">
        <v>4105</v>
      </c>
      <c r="D4327" s="83" t="s">
        <v>16</v>
      </c>
      <c r="E4327" s="83">
        <v>101.97</v>
      </c>
      <c r="F4327" s="83">
        <v>101.97</v>
      </c>
    </row>
    <row r="4328" spans="1:6" hidden="1" x14ac:dyDescent="0.25">
      <c r="A4328" t="s">
        <v>14</v>
      </c>
      <c r="B4328" s="83">
        <v>7192</v>
      </c>
      <c r="C4328" t="s">
        <v>4106</v>
      </c>
      <c r="D4328" s="83" t="s">
        <v>16</v>
      </c>
      <c r="E4328" s="83">
        <v>91.36</v>
      </c>
      <c r="F4328" s="83">
        <v>91.36</v>
      </c>
    </row>
    <row r="4329" spans="1:6" hidden="1" x14ac:dyDescent="0.25">
      <c r="A4329" t="s">
        <v>14</v>
      </c>
      <c r="B4329" s="83">
        <v>7193</v>
      </c>
      <c r="C4329" t="s">
        <v>4107</v>
      </c>
      <c r="D4329" s="83" t="s">
        <v>16</v>
      </c>
      <c r="E4329" s="83">
        <v>102.85</v>
      </c>
      <c r="F4329" s="83">
        <v>102.85</v>
      </c>
    </row>
    <row r="4330" spans="1:6" hidden="1" x14ac:dyDescent="0.25">
      <c r="A4330" t="s">
        <v>14</v>
      </c>
      <c r="B4330" s="83">
        <v>7189</v>
      </c>
      <c r="C4330" t="s">
        <v>4108</v>
      </c>
      <c r="D4330" s="83" t="s">
        <v>16</v>
      </c>
      <c r="E4330" s="83">
        <v>119.53</v>
      </c>
      <c r="F4330" s="83">
        <v>119.53</v>
      </c>
    </row>
    <row r="4331" spans="1:6" hidden="1" x14ac:dyDescent="0.25">
      <c r="A4331" t="s">
        <v>14</v>
      </c>
      <c r="B4331" s="83">
        <v>34402</v>
      </c>
      <c r="C4331" t="s">
        <v>4109</v>
      </c>
      <c r="D4331" s="83" t="s">
        <v>16</v>
      </c>
      <c r="E4331" s="83">
        <v>168.75</v>
      </c>
      <c r="F4331" s="83">
        <v>168.75</v>
      </c>
    </row>
    <row r="4332" spans="1:6" hidden="1" x14ac:dyDescent="0.25">
      <c r="A4332" t="s">
        <v>14</v>
      </c>
      <c r="B4332" s="83">
        <v>7245</v>
      </c>
      <c r="C4332" t="s">
        <v>4110</v>
      </c>
      <c r="D4332" s="83" t="s">
        <v>16</v>
      </c>
      <c r="E4332" s="83">
        <v>32.79</v>
      </c>
      <c r="F4332" s="83">
        <v>32.79</v>
      </c>
    </row>
    <row r="4333" spans="1:6" hidden="1" x14ac:dyDescent="0.25">
      <c r="A4333" t="s">
        <v>14</v>
      </c>
      <c r="B4333" s="83">
        <v>34425</v>
      </c>
      <c r="C4333" t="s">
        <v>4111</v>
      </c>
      <c r="D4333" s="83" t="s">
        <v>16</v>
      </c>
      <c r="E4333" s="83">
        <v>108.4</v>
      </c>
      <c r="F4333" s="83">
        <v>108.4</v>
      </c>
    </row>
    <row r="4334" spans="1:6" hidden="1" x14ac:dyDescent="0.25">
      <c r="A4334" t="s">
        <v>14</v>
      </c>
      <c r="B4334" s="83">
        <v>7223</v>
      </c>
      <c r="C4334" t="s">
        <v>4112</v>
      </c>
      <c r="D4334" s="83" t="s">
        <v>16</v>
      </c>
      <c r="E4334" s="83">
        <v>120.8</v>
      </c>
      <c r="F4334" s="83">
        <v>120.8</v>
      </c>
    </row>
    <row r="4335" spans="1:6" hidden="1" x14ac:dyDescent="0.25">
      <c r="A4335" t="s">
        <v>14</v>
      </c>
      <c r="B4335" s="83">
        <v>7234</v>
      </c>
      <c r="C4335" t="s">
        <v>4113</v>
      </c>
      <c r="D4335" s="83" t="s">
        <v>16</v>
      </c>
      <c r="E4335" s="83">
        <v>182.29</v>
      </c>
      <c r="F4335" s="83">
        <v>182.29</v>
      </c>
    </row>
    <row r="4336" spans="1:6" hidden="1" x14ac:dyDescent="0.25">
      <c r="A4336" t="s">
        <v>14</v>
      </c>
      <c r="B4336" s="83">
        <v>7224</v>
      </c>
      <c r="C4336" t="s">
        <v>4114</v>
      </c>
      <c r="D4336" s="83" t="s">
        <v>16</v>
      </c>
      <c r="E4336" s="83">
        <v>222.08</v>
      </c>
      <c r="F4336" s="83">
        <v>222.08</v>
      </c>
    </row>
    <row r="4337" spans="1:6" hidden="1" x14ac:dyDescent="0.25">
      <c r="A4337" t="s">
        <v>14</v>
      </c>
      <c r="B4337" s="83">
        <v>7225</v>
      </c>
      <c r="C4337" t="s">
        <v>4115</v>
      </c>
      <c r="D4337" s="83" t="s">
        <v>16</v>
      </c>
      <c r="E4337" s="83">
        <v>238.13</v>
      </c>
      <c r="F4337" s="83">
        <v>238.13</v>
      </c>
    </row>
    <row r="4338" spans="1:6" hidden="1" x14ac:dyDescent="0.25">
      <c r="A4338" t="s">
        <v>14</v>
      </c>
      <c r="B4338" s="83">
        <v>7226</v>
      </c>
      <c r="C4338" t="s">
        <v>4116</v>
      </c>
      <c r="D4338" s="83" t="s">
        <v>16</v>
      </c>
      <c r="E4338" s="83">
        <v>254.12</v>
      </c>
      <c r="F4338" s="83">
        <v>254.12</v>
      </c>
    </row>
    <row r="4339" spans="1:6" hidden="1" x14ac:dyDescent="0.25">
      <c r="A4339" t="s">
        <v>14</v>
      </c>
      <c r="B4339" s="83">
        <v>7227</v>
      </c>
      <c r="C4339" t="s">
        <v>4117</v>
      </c>
      <c r="D4339" s="83" t="s">
        <v>16</v>
      </c>
      <c r="E4339" s="83">
        <v>289.25</v>
      </c>
      <c r="F4339" s="83">
        <v>289.25</v>
      </c>
    </row>
    <row r="4340" spans="1:6" hidden="1" x14ac:dyDescent="0.25">
      <c r="A4340" t="s">
        <v>14</v>
      </c>
      <c r="B4340" s="83">
        <v>7212</v>
      </c>
      <c r="C4340" t="s">
        <v>4118</v>
      </c>
      <c r="D4340" s="83" t="s">
        <v>16</v>
      </c>
      <c r="E4340" s="83">
        <v>317.82</v>
      </c>
      <c r="F4340" s="83">
        <v>317.82</v>
      </c>
    </row>
    <row r="4341" spans="1:6" hidden="1" x14ac:dyDescent="0.25">
      <c r="A4341" t="s">
        <v>14</v>
      </c>
      <c r="B4341" s="83">
        <v>7229</v>
      </c>
      <c r="C4341" t="s">
        <v>4119</v>
      </c>
      <c r="D4341" s="83" t="s">
        <v>16</v>
      </c>
      <c r="E4341" s="83">
        <v>201.45</v>
      </c>
      <c r="F4341" s="83">
        <v>201.45</v>
      </c>
    </row>
    <row r="4342" spans="1:6" hidden="1" x14ac:dyDescent="0.25">
      <c r="A4342" t="s">
        <v>14</v>
      </c>
      <c r="B4342" s="83">
        <v>7230</v>
      </c>
      <c r="C4342" t="s">
        <v>4120</v>
      </c>
      <c r="D4342" s="83" t="s">
        <v>16</v>
      </c>
      <c r="E4342" s="83">
        <v>335.38</v>
      </c>
      <c r="F4342" s="83">
        <v>335.38</v>
      </c>
    </row>
    <row r="4343" spans="1:6" hidden="1" x14ac:dyDescent="0.25">
      <c r="A4343" t="s">
        <v>14</v>
      </c>
      <c r="B4343" s="83">
        <v>7231</v>
      </c>
      <c r="C4343" t="s">
        <v>4121</v>
      </c>
      <c r="D4343" s="83" t="s">
        <v>16</v>
      </c>
      <c r="E4343" s="83">
        <v>475.76</v>
      </c>
      <c r="F4343" s="83">
        <v>475.76</v>
      </c>
    </row>
    <row r="4344" spans="1:6" hidden="1" x14ac:dyDescent="0.25">
      <c r="A4344" t="s">
        <v>14</v>
      </c>
      <c r="B4344" s="83">
        <v>7220</v>
      </c>
      <c r="C4344" t="s">
        <v>4122</v>
      </c>
      <c r="D4344" s="83" t="s">
        <v>16</v>
      </c>
      <c r="E4344" s="83">
        <v>587.28</v>
      </c>
      <c r="F4344" s="83">
        <v>587.28</v>
      </c>
    </row>
    <row r="4345" spans="1:6" hidden="1" x14ac:dyDescent="0.25">
      <c r="A4345" t="s">
        <v>14</v>
      </c>
      <c r="B4345" s="83">
        <v>34447</v>
      </c>
      <c r="C4345" t="s">
        <v>4123</v>
      </c>
      <c r="D4345" s="83" t="s">
        <v>16</v>
      </c>
      <c r="E4345" s="83">
        <v>656.67</v>
      </c>
      <c r="F4345" s="83">
        <v>656.67</v>
      </c>
    </row>
    <row r="4346" spans="1:6" hidden="1" x14ac:dyDescent="0.25">
      <c r="A4346" t="s">
        <v>14</v>
      </c>
      <c r="B4346" s="83">
        <v>7233</v>
      </c>
      <c r="C4346" t="s">
        <v>4124</v>
      </c>
      <c r="D4346" s="83" t="s">
        <v>16</v>
      </c>
      <c r="E4346" s="83">
        <v>753.3</v>
      </c>
      <c r="F4346" s="83">
        <v>753.3</v>
      </c>
    </row>
    <row r="4347" spans="1:6" hidden="1" x14ac:dyDescent="0.25">
      <c r="A4347" t="s">
        <v>14</v>
      </c>
      <c r="B4347" s="83">
        <v>40740</v>
      </c>
      <c r="C4347" t="s">
        <v>4125</v>
      </c>
      <c r="D4347" s="83" t="s">
        <v>416</v>
      </c>
      <c r="E4347" s="83">
        <v>128.71</v>
      </c>
      <c r="F4347" s="83">
        <v>128.71</v>
      </c>
    </row>
    <row r="4348" spans="1:6" hidden="1" x14ac:dyDescent="0.25">
      <c r="A4348" t="s">
        <v>14</v>
      </c>
      <c r="B4348" s="83">
        <v>25007</v>
      </c>
      <c r="C4348" t="s">
        <v>4126</v>
      </c>
      <c r="D4348" s="83" t="s">
        <v>416</v>
      </c>
      <c r="E4348" s="83">
        <v>36.83</v>
      </c>
      <c r="F4348" s="83">
        <v>36.83</v>
      </c>
    </row>
    <row r="4349" spans="1:6" hidden="1" x14ac:dyDescent="0.25">
      <c r="A4349" t="s">
        <v>14</v>
      </c>
      <c r="B4349" s="83">
        <v>43071</v>
      </c>
      <c r="C4349" t="s">
        <v>4127</v>
      </c>
      <c r="D4349" s="83" t="s">
        <v>416</v>
      </c>
      <c r="E4349" s="83">
        <v>144.93</v>
      </c>
      <c r="F4349" s="83">
        <v>144.93</v>
      </c>
    </row>
    <row r="4350" spans="1:6" hidden="1" x14ac:dyDescent="0.25">
      <c r="A4350" t="s">
        <v>14</v>
      </c>
      <c r="B4350" s="83">
        <v>39520</v>
      </c>
      <c r="C4350" t="s">
        <v>4128</v>
      </c>
      <c r="D4350" s="83" t="s">
        <v>416</v>
      </c>
      <c r="E4350" s="83">
        <v>118.24</v>
      </c>
      <c r="F4350" s="83">
        <v>118.24</v>
      </c>
    </row>
    <row r="4351" spans="1:6" hidden="1" x14ac:dyDescent="0.25">
      <c r="A4351" t="s">
        <v>14</v>
      </c>
      <c r="B4351" s="83">
        <v>39521</v>
      </c>
      <c r="C4351" t="s">
        <v>4129</v>
      </c>
      <c r="D4351" s="83" t="s">
        <v>416</v>
      </c>
      <c r="E4351" s="83">
        <v>122.1</v>
      </c>
      <c r="F4351" s="83">
        <v>122.1</v>
      </c>
    </row>
    <row r="4352" spans="1:6" hidden="1" x14ac:dyDescent="0.25">
      <c r="A4352" t="s">
        <v>14</v>
      </c>
      <c r="B4352" s="83">
        <v>39522</v>
      </c>
      <c r="C4352" t="s">
        <v>4130</v>
      </c>
      <c r="D4352" s="83" t="s">
        <v>416</v>
      </c>
      <c r="E4352" s="83">
        <v>126.08</v>
      </c>
      <c r="F4352" s="83">
        <v>126.08</v>
      </c>
    </row>
    <row r="4353" spans="1:6" hidden="1" x14ac:dyDescent="0.25">
      <c r="A4353" t="s">
        <v>14</v>
      </c>
      <c r="B4353" s="83">
        <v>7243</v>
      </c>
      <c r="C4353" t="s">
        <v>4131</v>
      </c>
      <c r="D4353" s="83" t="s">
        <v>416</v>
      </c>
      <c r="E4353" s="83">
        <v>38.479999999999997</v>
      </c>
      <c r="F4353" s="83">
        <v>38.479999999999997</v>
      </c>
    </row>
    <row r="4354" spans="1:6" hidden="1" x14ac:dyDescent="0.25">
      <c r="A4354" t="s">
        <v>14</v>
      </c>
      <c r="B4354" s="83">
        <v>11067</v>
      </c>
      <c r="C4354" t="s">
        <v>4132</v>
      </c>
      <c r="D4354" s="83" t="s">
        <v>16</v>
      </c>
      <c r="E4354" s="83">
        <v>553.72</v>
      </c>
      <c r="F4354" s="83">
        <v>553.72</v>
      </c>
    </row>
    <row r="4355" spans="1:6" hidden="1" x14ac:dyDescent="0.25">
      <c r="A4355" t="s">
        <v>14</v>
      </c>
      <c r="B4355" s="83">
        <v>11068</v>
      </c>
      <c r="C4355" t="s">
        <v>4133</v>
      </c>
      <c r="D4355" s="83" t="s">
        <v>16</v>
      </c>
      <c r="E4355" s="83">
        <v>699.54</v>
      </c>
      <c r="F4355" s="83">
        <v>699.54</v>
      </c>
    </row>
    <row r="4356" spans="1:6" hidden="1" x14ac:dyDescent="0.25">
      <c r="A4356" t="s">
        <v>14</v>
      </c>
      <c r="B4356" s="83">
        <v>7246</v>
      </c>
      <c r="C4356" t="s">
        <v>4134</v>
      </c>
      <c r="D4356" s="83" t="s">
        <v>16</v>
      </c>
      <c r="E4356" s="83">
        <v>36.21</v>
      </c>
      <c r="F4356" s="83">
        <v>36.21</v>
      </c>
    </row>
    <row r="4357" spans="1:6" hidden="1" x14ac:dyDescent="0.25">
      <c r="A4357" t="s">
        <v>14</v>
      </c>
      <c r="B4357" s="83">
        <v>12869</v>
      </c>
      <c r="C4357" t="s">
        <v>4135</v>
      </c>
      <c r="D4357" s="83" t="s">
        <v>164</v>
      </c>
      <c r="E4357" s="83">
        <v>21.3</v>
      </c>
      <c r="F4357" s="83">
        <v>23.82</v>
      </c>
    </row>
    <row r="4358" spans="1:6" hidden="1" x14ac:dyDescent="0.25">
      <c r="A4358" t="s">
        <v>14</v>
      </c>
      <c r="B4358" s="83">
        <v>41097</v>
      </c>
      <c r="C4358" t="s">
        <v>4136</v>
      </c>
      <c r="D4358" s="83" t="s">
        <v>166</v>
      </c>
      <c r="E4358" s="83">
        <v>3762.06</v>
      </c>
      <c r="F4358" s="83">
        <v>4208.21</v>
      </c>
    </row>
    <row r="4359" spans="1:6" hidden="1" x14ac:dyDescent="0.25">
      <c r="A4359" t="s">
        <v>14</v>
      </c>
      <c r="B4359" s="83">
        <v>1574</v>
      </c>
      <c r="C4359" t="s">
        <v>4137</v>
      </c>
      <c r="D4359" s="83" t="s">
        <v>16</v>
      </c>
      <c r="E4359" s="83">
        <v>2.33</v>
      </c>
      <c r="F4359" s="83">
        <v>2.33</v>
      </c>
    </row>
    <row r="4360" spans="1:6" hidden="1" x14ac:dyDescent="0.25">
      <c r="A4360" t="s">
        <v>14</v>
      </c>
      <c r="B4360" s="83">
        <v>1581</v>
      </c>
      <c r="C4360" t="s">
        <v>4138</v>
      </c>
      <c r="D4360" s="83" t="s">
        <v>16</v>
      </c>
      <c r="E4360" s="83">
        <v>16.18</v>
      </c>
      <c r="F4360" s="83">
        <v>16.18</v>
      </c>
    </row>
    <row r="4361" spans="1:6" hidden="1" x14ac:dyDescent="0.25">
      <c r="A4361" t="s">
        <v>14</v>
      </c>
      <c r="B4361" s="83">
        <v>1575</v>
      </c>
      <c r="C4361" t="s">
        <v>4139</v>
      </c>
      <c r="D4361" s="83" t="s">
        <v>16</v>
      </c>
      <c r="E4361" s="83">
        <v>2.77</v>
      </c>
      <c r="F4361" s="83">
        <v>2.77</v>
      </c>
    </row>
    <row r="4362" spans="1:6" hidden="1" x14ac:dyDescent="0.25">
      <c r="A4362" t="s">
        <v>14</v>
      </c>
      <c r="B4362" s="83">
        <v>1570</v>
      </c>
      <c r="C4362" t="s">
        <v>4140</v>
      </c>
      <c r="D4362" s="83" t="s">
        <v>16</v>
      </c>
      <c r="E4362" s="83">
        <v>1.39</v>
      </c>
      <c r="F4362" s="83">
        <v>1.39</v>
      </c>
    </row>
    <row r="4363" spans="1:6" hidden="1" x14ac:dyDescent="0.25">
      <c r="A4363" t="s">
        <v>14</v>
      </c>
      <c r="B4363" s="83">
        <v>1576</v>
      </c>
      <c r="C4363" t="s">
        <v>4141</v>
      </c>
      <c r="D4363" s="83" t="s">
        <v>16</v>
      </c>
      <c r="E4363" s="83">
        <v>3.83</v>
      </c>
      <c r="F4363" s="83">
        <v>3.83</v>
      </c>
    </row>
    <row r="4364" spans="1:6" hidden="1" x14ac:dyDescent="0.25">
      <c r="A4364" t="s">
        <v>14</v>
      </c>
      <c r="B4364" s="83">
        <v>1577</v>
      </c>
      <c r="C4364" t="s">
        <v>4142</v>
      </c>
      <c r="D4364" s="83" t="s">
        <v>16</v>
      </c>
      <c r="E4364" s="83">
        <v>4.32</v>
      </c>
      <c r="F4364" s="83">
        <v>4.32</v>
      </c>
    </row>
    <row r="4365" spans="1:6" hidden="1" x14ac:dyDescent="0.25">
      <c r="A4365" t="s">
        <v>14</v>
      </c>
      <c r="B4365" s="83">
        <v>1571</v>
      </c>
      <c r="C4365" t="s">
        <v>4143</v>
      </c>
      <c r="D4365" s="83" t="s">
        <v>16</v>
      </c>
      <c r="E4365" s="83">
        <v>1.81</v>
      </c>
      <c r="F4365" s="83">
        <v>1.81</v>
      </c>
    </row>
    <row r="4366" spans="1:6" hidden="1" x14ac:dyDescent="0.25">
      <c r="A4366" t="s">
        <v>14</v>
      </c>
      <c r="B4366" s="83">
        <v>1578</v>
      </c>
      <c r="C4366" t="s">
        <v>4144</v>
      </c>
      <c r="D4366" s="83" t="s">
        <v>16</v>
      </c>
      <c r="E4366" s="83">
        <v>7.5</v>
      </c>
      <c r="F4366" s="83">
        <v>7.5</v>
      </c>
    </row>
    <row r="4367" spans="1:6" hidden="1" x14ac:dyDescent="0.25">
      <c r="A4367" t="s">
        <v>14</v>
      </c>
      <c r="B4367" s="83">
        <v>1573</v>
      </c>
      <c r="C4367" t="s">
        <v>4145</v>
      </c>
      <c r="D4367" s="83" t="s">
        <v>16</v>
      </c>
      <c r="E4367" s="83">
        <v>2.16</v>
      </c>
      <c r="F4367" s="83">
        <v>2.16</v>
      </c>
    </row>
    <row r="4368" spans="1:6" hidden="1" x14ac:dyDescent="0.25">
      <c r="A4368" t="s">
        <v>14</v>
      </c>
      <c r="B4368" s="83">
        <v>1579</v>
      </c>
      <c r="C4368" t="s">
        <v>4146</v>
      </c>
      <c r="D4368" s="83" t="s">
        <v>16</v>
      </c>
      <c r="E4368" s="83">
        <v>9.34</v>
      </c>
      <c r="F4368" s="83">
        <v>9.34</v>
      </c>
    </row>
    <row r="4369" spans="1:6" hidden="1" x14ac:dyDescent="0.25">
      <c r="A4369" t="s">
        <v>14</v>
      </c>
      <c r="B4369" s="83">
        <v>1580</v>
      </c>
      <c r="C4369" t="s">
        <v>4147</v>
      </c>
      <c r="D4369" s="83" t="s">
        <v>16</v>
      </c>
      <c r="E4369" s="83">
        <v>11.51</v>
      </c>
      <c r="F4369" s="83">
        <v>11.51</v>
      </c>
    </row>
    <row r="4370" spans="1:6" hidden="1" x14ac:dyDescent="0.25">
      <c r="A4370" t="s">
        <v>14</v>
      </c>
      <c r="B4370" s="83">
        <v>39321</v>
      </c>
      <c r="C4370" t="s">
        <v>4148</v>
      </c>
      <c r="D4370" s="83" t="s">
        <v>16</v>
      </c>
      <c r="E4370" s="83">
        <v>23.03</v>
      </c>
      <c r="F4370" s="83">
        <v>23.03</v>
      </c>
    </row>
    <row r="4371" spans="1:6" hidden="1" x14ac:dyDescent="0.25">
      <c r="A4371" t="s">
        <v>14</v>
      </c>
      <c r="B4371" s="83">
        <v>39319</v>
      </c>
      <c r="C4371" t="s">
        <v>4149</v>
      </c>
      <c r="D4371" s="83" t="s">
        <v>16</v>
      </c>
      <c r="E4371" s="83">
        <v>9.58</v>
      </c>
      <c r="F4371" s="83">
        <v>9.58</v>
      </c>
    </row>
    <row r="4372" spans="1:6" hidden="1" x14ac:dyDescent="0.25">
      <c r="A4372" t="s">
        <v>14</v>
      </c>
      <c r="B4372" s="83">
        <v>39320</v>
      </c>
      <c r="C4372" t="s">
        <v>4150</v>
      </c>
      <c r="D4372" s="83" t="s">
        <v>16</v>
      </c>
      <c r="E4372" s="83">
        <v>18.420000000000002</v>
      </c>
      <c r="F4372" s="83">
        <v>18.420000000000002</v>
      </c>
    </row>
    <row r="4373" spans="1:6" hidden="1" x14ac:dyDescent="0.25">
      <c r="A4373" t="s">
        <v>14</v>
      </c>
      <c r="B4373" s="83">
        <v>1542</v>
      </c>
      <c r="C4373" t="s">
        <v>4151</v>
      </c>
      <c r="D4373" s="83" t="s">
        <v>16</v>
      </c>
      <c r="E4373" s="83">
        <v>31.88</v>
      </c>
      <c r="F4373" s="83">
        <v>31.88</v>
      </c>
    </row>
    <row r="4374" spans="1:6" hidden="1" x14ac:dyDescent="0.25">
      <c r="A4374" t="s">
        <v>14</v>
      </c>
      <c r="B4374" s="83">
        <v>1591</v>
      </c>
      <c r="C4374" t="s">
        <v>4152</v>
      </c>
      <c r="D4374" s="83" t="s">
        <v>16</v>
      </c>
      <c r="E4374" s="83">
        <v>35.68</v>
      </c>
      <c r="F4374" s="83">
        <v>35.68</v>
      </c>
    </row>
    <row r="4375" spans="1:6" hidden="1" x14ac:dyDescent="0.25">
      <c r="A4375" t="s">
        <v>14</v>
      </c>
      <c r="B4375" s="83">
        <v>1547</v>
      </c>
      <c r="C4375" t="s">
        <v>4153</v>
      </c>
      <c r="D4375" s="83" t="s">
        <v>16</v>
      </c>
      <c r="E4375" s="83">
        <v>186.98</v>
      </c>
      <c r="F4375" s="83">
        <v>186.98</v>
      </c>
    </row>
    <row r="4376" spans="1:6" hidden="1" x14ac:dyDescent="0.25">
      <c r="A4376" t="s">
        <v>14</v>
      </c>
      <c r="B4376" s="83">
        <v>38196</v>
      </c>
      <c r="C4376" t="s">
        <v>4154</v>
      </c>
      <c r="D4376" s="83" t="s">
        <v>16</v>
      </c>
      <c r="E4376" s="83">
        <v>36.42</v>
      </c>
      <c r="F4376" s="83">
        <v>36.42</v>
      </c>
    </row>
    <row r="4377" spans="1:6" hidden="1" x14ac:dyDescent="0.25">
      <c r="A4377" t="s">
        <v>14</v>
      </c>
      <c r="B4377" s="83">
        <v>1543</v>
      </c>
      <c r="C4377" t="s">
        <v>4155</v>
      </c>
      <c r="D4377" s="83" t="s">
        <v>16</v>
      </c>
      <c r="E4377" s="83">
        <v>38.700000000000003</v>
      </c>
      <c r="F4377" s="83">
        <v>38.700000000000003</v>
      </c>
    </row>
    <row r="4378" spans="1:6" hidden="1" x14ac:dyDescent="0.25">
      <c r="A4378" t="s">
        <v>14</v>
      </c>
      <c r="B4378" s="83">
        <v>1585</v>
      </c>
      <c r="C4378" t="s">
        <v>4156</v>
      </c>
      <c r="D4378" s="83" t="s">
        <v>16</v>
      </c>
      <c r="E4378" s="83">
        <v>7.5</v>
      </c>
      <c r="F4378" s="83">
        <v>7.5</v>
      </c>
    </row>
    <row r="4379" spans="1:6" hidden="1" x14ac:dyDescent="0.25">
      <c r="A4379" t="s">
        <v>14</v>
      </c>
      <c r="B4379" s="83">
        <v>1593</v>
      </c>
      <c r="C4379" t="s">
        <v>4157</v>
      </c>
      <c r="D4379" s="83" t="s">
        <v>16</v>
      </c>
      <c r="E4379" s="83">
        <v>39.799999999999997</v>
      </c>
      <c r="F4379" s="83">
        <v>39.799999999999997</v>
      </c>
    </row>
    <row r="4380" spans="1:6" hidden="1" x14ac:dyDescent="0.25">
      <c r="A4380" t="s">
        <v>14</v>
      </c>
      <c r="B4380" s="83">
        <v>11838</v>
      </c>
      <c r="C4380" t="s">
        <v>4158</v>
      </c>
      <c r="D4380" s="83" t="s">
        <v>16</v>
      </c>
      <c r="E4380" s="83">
        <v>52.52</v>
      </c>
      <c r="F4380" s="83">
        <v>52.52</v>
      </c>
    </row>
    <row r="4381" spans="1:6" hidden="1" x14ac:dyDescent="0.25">
      <c r="A4381" t="s">
        <v>14</v>
      </c>
      <c r="B4381" s="83">
        <v>1594</v>
      </c>
      <c r="C4381" t="s">
        <v>4159</v>
      </c>
      <c r="D4381" s="83" t="s">
        <v>16</v>
      </c>
      <c r="E4381" s="83">
        <v>53.09</v>
      </c>
      <c r="F4381" s="83">
        <v>53.09</v>
      </c>
    </row>
    <row r="4382" spans="1:6" hidden="1" x14ac:dyDescent="0.25">
      <c r="A4382" t="s">
        <v>14</v>
      </c>
      <c r="B4382" s="83">
        <v>1586</v>
      </c>
      <c r="C4382" t="s">
        <v>4160</v>
      </c>
      <c r="D4382" s="83" t="s">
        <v>16</v>
      </c>
      <c r="E4382" s="83">
        <v>9.48</v>
      </c>
      <c r="F4382" s="83">
        <v>9.48</v>
      </c>
    </row>
    <row r="4383" spans="1:6" hidden="1" x14ac:dyDescent="0.25">
      <c r="A4383" t="s">
        <v>14</v>
      </c>
      <c r="B4383" s="83">
        <v>11839</v>
      </c>
      <c r="C4383" t="s">
        <v>4161</v>
      </c>
      <c r="D4383" s="83" t="s">
        <v>16</v>
      </c>
      <c r="E4383" s="83">
        <v>76.41</v>
      </c>
      <c r="F4383" s="83">
        <v>76.41</v>
      </c>
    </row>
    <row r="4384" spans="1:6" hidden="1" x14ac:dyDescent="0.25">
      <c r="A4384" t="s">
        <v>14</v>
      </c>
      <c r="B4384" s="83">
        <v>1587</v>
      </c>
      <c r="C4384" t="s">
        <v>4162</v>
      </c>
      <c r="D4384" s="83" t="s">
        <v>16</v>
      </c>
      <c r="E4384" s="83">
        <v>9.66</v>
      </c>
      <c r="F4384" s="83">
        <v>9.66</v>
      </c>
    </row>
    <row r="4385" spans="1:6" hidden="1" x14ac:dyDescent="0.25">
      <c r="A4385" t="s">
        <v>14</v>
      </c>
      <c r="B4385" s="83">
        <v>1545</v>
      </c>
      <c r="C4385" t="s">
        <v>4163</v>
      </c>
      <c r="D4385" s="83" t="s">
        <v>16</v>
      </c>
      <c r="E4385" s="83">
        <v>91.69</v>
      </c>
      <c r="F4385" s="83">
        <v>91.69</v>
      </c>
    </row>
    <row r="4386" spans="1:6" hidden="1" x14ac:dyDescent="0.25">
      <c r="A4386" t="s">
        <v>14</v>
      </c>
      <c r="B4386" s="83">
        <v>1588</v>
      </c>
      <c r="C4386" t="s">
        <v>4164</v>
      </c>
      <c r="D4386" s="83" t="s">
        <v>16</v>
      </c>
      <c r="E4386" s="83">
        <v>13.25</v>
      </c>
      <c r="F4386" s="83">
        <v>13.25</v>
      </c>
    </row>
    <row r="4387" spans="1:6" hidden="1" x14ac:dyDescent="0.25">
      <c r="A4387" t="s">
        <v>14</v>
      </c>
      <c r="B4387" s="83">
        <v>1535</v>
      </c>
      <c r="C4387" t="s">
        <v>4165</v>
      </c>
      <c r="D4387" s="83" t="s">
        <v>16</v>
      </c>
      <c r="E4387" s="83">
        <v>7.63</v>
      </c>
      <c r="F4387" s="83">
        <v>7.63</v>
      </c>
    </row>
    <row r="4388" spans="1:6" hidden="1" x14ac:dyDescent="0.25">
      <c r="A4388" t="s">
        <v>14</v>
      </c>
      <c r="B4388" s="83">
        <v>1589</v>
      </c>
      <c r="C4388" t="s">
        <v>4166</v>
      </c>
      <c r="D4388" s="83" t="s">
        <v>16</v>
      </c>
      <c r="E4388" s="83">
        <v>13.67</v>
      </c>
      <c r="F4388" s="83">
        <v>13.67</v>
      </c>
    </row>
    <row r="4389" spans="1:6" hidden="1" x14ac:dyDescent="0.25">
      <c r="A4389" t="s">
        <v>14</v>
      </c>
      <c r="B4389" s="83">
        <v>1546</v>
      </c>
      <c r="C4389" t="s">
        <v>4167</v>
      </c>
      <c r="D4389" s="83" t="s">
        <v>16</v>
      </c>
      <c r="E4389" s="83">
        <v>154.72999999999999</v>
      </c>
      <c r="F4389" s="83">
        <v>154.72999999999999</v>
      </c>
    </row>
    <row r="4390" spans="1:6" hidden="1" x14ac:dyDescent="0.25">
      <c r="A4390" t="s">
        <v>14</v>
      </c>
      <c r="B4390" s="83">
        <v>1590</v>
      </c>
      <c r="C4390" t="s">
        <v>4168</v>
      </c>
      <c r="D4390" s="83" t="s">
        <v>16</v>
      </c>
      <c r="E4390" s="83">
        <v>24.07</v>
      </c>
      <c r="F4390" s="83">
        <v>24.07</v>
      </c>
    </row>
    <row r="4391" spans="1:6" hidden="1" x14ac:dyDescent="0.25">
      <c r="A4391" t="s">
        <v>14</v>
      </c>
      <c r="B4391" s="83">
        <v>38415</v>
      </c>
      <c r="C4391" t="s">
        <v>4169</v>
      </c>
      <c r="D4391" s="83" t="s">
        <v>16</v>
      </c>
      <c r="E4391" s="83">
        <v>623.71</v>
      </c>
      <c r="F4391" s="83">
        <v>623.71</v>
      </c>
    </row>
    <row r="4392" spans="1:6" hidden="1" x14ac:dyDescent="0.25">
      <c r="A4392" t="s">
        <v>14</v>
      </c>
      <c r="B4392" s="83">
        <v>38414</v>
      </c>
      <c r="C4392" t="s">
        <v>4170</v>
      </c>
      <c r="D4392" s="83" t="s">
        <v>16</v>
      </c>
      <c r="E4392" s="83">
        <v>795.59</v>
      </c>
      <c r="F4392" s="83">
        <v>795.59</v>
      </c>
    </row>
    <row r="4393" spans="1:6" hidden="1" x14ac:dyDescent="0.25">
      <c r="A4393" t="s">
        <v>14</v>
      </c>
      <c r="B4393" s="83">
        <v>38128</v>
      </c>
      <c r="C4393" t="s">
        <v>4171</v>
      </c>
      <c r="D4393" s="83" t="s">
        <v>64</v>
      </c>
      <c r="E4393" s="83">
        <v>0.84</v>
      </c>
      <c r="F4393" s="83">
        <v>0.84</v>
      </c>
    </row>
    <row r="4394" spans="1:6" hidden="1" x14ac:dyDescent="0.25">
      <c r="A4394" t="s">
        <v>14</v>
      </c>
      <c r="B4394" s="83">
        <v>7253</v>
      </c>
      <c r="C4394" t="s">
        <v>4172</v>
      </c>
      <c r="D4394" s="83" t="s">
        <v>162</v>
      </c>
      <c r="E4394" s="83">
        <v>180</v>
      </c>
      <c r="F4394" s="83">
        <v>180</v>
      </c>
    </row>
    <row r="4395" spans="1:6" hidden="1" x14ac:dyDescent="0.25">
      <c r="A4395" t="s">
        <v>14</v>
      </c>
      <c r="B4395" s="83">
        <v>4806</v>
      </c>
      <c r="C4395" t="s">
        <v>4173</v>
      </c>
      <c r="D4395" s="83" t="s">
        <v>60</v>
      </c>
      <c r="E4395" s="83">
        <v>18.98</v>
      </c>
      <c r="F4395" s="83">
        <v>18.98</v>
      </c>
    </row>
    <row r="4396" spans="1:6" hidden="1" x14ac:dyDescent="0.25">
      <c r="A4396" t="s">
        <v>14</v>
      </c>
      <c r="B4396" s="83">
        <v>34401</v>
      </c>
      <c r="C4396" t="s">
        <v>4174</v>
      </c>
      <c r="D4396" s="83" t="s">
        <v>16</v>
      </c>
      <c r="E4396" s="83">
        <v>1.66</v>
      </c>
      <c r="F4396" s="83">
        <v>1.66</v>
      </c>
    </row>
    <row r="4397" spans="1:6" hidden="1" x14ac:dyDescent="0.25">
      <c r="A4397" t="s">
        <v>14</v>
      </c>
      <c r="B4397" s="83">
        <v>7256</v>
      </c>
      <c r="C4397" t="s">
        <v>4175</v>
      </c>
      <c r="D4397" s="83" t="s">
        <v>16</v>
      </c>
      <c r="E4397" s="83">
        <v>1.18</v>
      </c>
      <c r="F4397" s="83">
        <v>1.18</v>
      </c>
    </row>
    <row r="4398" spans="1:6" hidden="1" x14ac:dyDescent="0.25">
      <c r="A4398" t="s">
        <v>14</v>
      </c>
      <c r="B4398" s="83">
        <v>7260</v>
      </c>
      <c r="C4398" t="s">
        <v>4176</v>
      </c>
      <c r="D4398" s="83" t="s">
        <v>16</v>
      </c>
      <c r="E4398" s="83">
        <v>2.2400000000000002</v>
      </c>
      <c r="F4398" s="83">
        <v>2.2400000000000002</v>
      </c>
    </row>
    <row r="4399" spans="1:6" hidden="1" x14ac:dyDescent="0.25">
      <c r="A4399" t="s">
        <v>14</v>
      </c>
      <c r="B4399" s="83">
        <v>7258</v>
      </c>
      <c r="C4399" t="s">
        <v>4177</v>
      </c>
      <c r="D4399" s="83" t="s">
        <v>16</v>
      </c>
      <c r="E4399" s="83">
        <v>0.57999999999999996</v>
      </c>
      <c r="F4399" s="83">
        <v>0.57999999999999996</v>
      </c>
    </row>
    <row r="4400" spans="1:6" hidden="1" x14ac:dyDescent="0.25">
      <c r="A4400" t="s">
        <v>14</v>
      </c>
      <c r="B4400" s="83">
        <v>34400</v>
      </c>
      <c r="C4400" t="s">
        <v>4178</v>
      </c>
      <c r="D4400" s="83" t="s">
        <v>16</v>
      </c>
      <c r="E4400" s="83">
        <v>4.62</v>
      </c>
      <c r="F4400" s="83">
        <v>4.62</v>
      </c>
    </row>
    <row r="4401" spans="1:6" hidden="1" x14ac:dyDescent="0.25">
      <c r="A4401" t="s">
        <v>14</v>
      </c>
      <c r="B4401" s="83">
        <v>10617</v>
      </c>
      <c r="C4401" t="s">
        <v>4179</v>
      </c>
      <c r="D4401" s="83" t="s">
        <v>16</v>
      </c>
      <c r="E4401" s="83">
        <v>5.95</v>
      </c>
      <c r="F4401" s="83">
        <v>5.95</v>
      </c>
    </row>
    <row r="4402" spans="1:6" hidden="1" x14ac:dyDescent="0.25">
      <c r="A4402" t="s">
        <v>14</v>
      </c>
      <c r="B4402" s="83">
        <v>44261</v>
      </c>
      <c r="C4402" t="s">
        <v>4180</v>
      </c>
      <c r="D4402" s="83" t="s">
        <v>16</v>
      </c>
      <c r="E4402" s="83">
        <v>153</v>
      </c>
      <c r="F4402" s="83">
        <v>153</v>
      </c>
    </row>
    <row r="4403" spans="1:6" hidden="1" x14ac:dyDescent="0.25">
      <c r="A4403" t="s">
        <v>14</v>
      </c>
      <c r="B4403" s="83">
        <v>7274</v>
      </c>
      <c r="C4403" t="s">
        <v>4181</v>
      </c>
      <c r="D4403" s="83" t="s">
        <v>16</v>
      </c>
      <c r="E4403" s="83">
        <v>74.069999999999993</v>
      </c>
      <c r="F4403" s="83">
        <v>74.069999999999993</v>
      </c>
    </row>
    <row r="4404" spans="1:6" hidden="1" x14ac:dyDescent="0.25">
      <c r="A4404" t="s">
        <v>14</v>
      </c>
      <c r="B4404" s="83">
        <v>44326</v>
      </c>
      <c r="C4404" t="s">
        <v>4182</v>
      </c>
      <c r="D4404" s="83" t="s">
        <v>16</v>
      </c>
      <c r="E4404" s="83">
        <v>1599.8</v>
      </c>
      <c r="F4404" s="83">
        <v>1599.8</v>
      </c>
    </row>
    <row r="4405" spans="1:6" hidden="1" x14ac:dyDescent="0.25">
      <c r="A4405" t="s">
        <v>14</v>
      </c>
      <c r="B4405" s="83">
        <v>154</v>
      </c>
      <c r="C4405" t="s">
        <v>4183</v>
      </c>
      <c r="D4405" s="83" t="s">
        <v>66</v>
      </c>
      <c r="E4405" s="83">
        <v>65.290000000000006</v>
      </c>
      <c r="F4405" s="83">
        <v>65.290000000000006</v>
      </c>
    </row>
    <row r="4406" spans="1:6" hidden="1" x14ac:dyDescent="0.25">
      <c r="A4406" t="s">
        <v>14</v>
      </c>
      <c r="B4406" s="83">
        <v>38121</v>
      </c>
      <c r="C4406" t="s">
        <v>4184</v>
      </c>
      <c r="D4406" s="83" t="s">
        <v>66</v>
      </c>
      <c r="E4406" s="83">
        <v>25.98</v>
      </c>
      <c r="F4406" s="83">
        <v>25.98</v>
      </c>
    </row>
    <row r="4407" spans="1:6" hidden="1" x14ac:dyDescent="0.25">
      <c r="A4407" t="s">
        <v>14</v>
      </c>
      <c r="B4407" s="83">
        <v>43776</v>
      </c>
      <c r="C4407" t="s">
        <v>4185</v>
      </c>
      <c r="D4407" s="83" t="s">
        <v>66</v>
      </c>
      <c r="E4407" s="83">
        <v>33.74</v>
      </c>
      <c r="F4407" s="83">
        <v>33.74</v>
      </c>
    </row>
    <row r="4408" spans="1:6" hidden="1" x14ac:dyDescent="0.25">
      <c r="A4408" t="s">
        <v>14</v>
      </c>
      <c r="B4408" s="83">
        <v>7343</v>
      </c>
      <c r="C4408" t="s">
        <v>4186</v>
      </c>
      <c r="D4408" s="83" t="s">
        <v>66</v>
      </c>
      <c r="E4408" s="83">
        <v>38.22</v>
      </c>
      <c r="F4408" s="83">
        <v>38.22</v>
      </c>
    </row>
    <row r="4409" spans="1:6" hidden="1" x14ac:dyDescent="0.25">
      <c r="A4409" t="s">
        <v>14</v>
      </c>
      <c r="B4409" s="83">
        <v>7348</v>
      </c>
      <c r="C4409" t="s">
        <v>4187</v>
      </c>
      <c r="D4409" s="83" t="s">
        <v>66</v>
      </c>
      <c r="E4409" s="83">
        <v>19.899999999999999</v>
      </c>
      <c r="F4409" s="83">
        <v>19.899999999999999</v>
      </c>
    </row>
    <row r="4410" spans="1:6" hidden="1" x14ac:dyDescent="0.25">
      <c r="A4410" t="s">
        <v>14</v>
      </c>
      <c r="B4410" s="83">
        <v>7313</v>
      </c>
      <c r="C4410" t="s">
        <v>4188</v>
      </c>
      <c r="D4410" s="83" t="s">
        <v>66</v>
      </c>
      <c r="E4410" s="83">
        <v>18.54</v>
      </c>
      <c r="F4410" s="83">
        <v>18.54</v>
      </c>
    </row>
    <row r="4411" spans="1:6" hidden="1" x14ac:dyDescent="0.25">
      <c r="A4411" t="s">
        <v>14</v>
      </c>
      <c r="B4411" s="83">
        <v>7319</v>
      </c>
      <c r="C4411" t="s">
        <v>4189</v>
      </c>
      <c r="D4411" s="83" t="s">
        <v>66</v>
      </c>
      <c r="E4411" s="83">
        <v>10.61</v>
      </c>
      <c r="F4411" s="83">
        <v>10.61</v>
      </c>
    </row>
    <row r="4412" spans="1:6" hidden="1" x14ac:dyDescent="0.25">
      <c r="A4412" t="s">
        <v>14</v>
      </c>
      <c r="B4412" s="83">
        <v>7314</v>
      </c>
      <c r="C4412" t="s">
        <v>4190</v>
      </c>
      <c r="D4412" s="83" t="s">
        <v>66</v>
      </c>
      <c r="E4412" s="83">
        <v>90.81</v>
      </c>
      <c r="F4412" s="83">
        <v>90.81</v>
      </c>
    </row>
    <row r="4413" spans="1:6" hidden="1" x14ac:dyDescent="0.25">
      <c r="A4413" t="s">
        <v>14</v>
      </c>
      <c r="B4413" s="83">
        <v>7304</v>
      </c>
      <c r="C4413" t="s">
        <v>4191</v>
      </c>
      <c r="D4413" s="83" t="s">
        <v>66</v>
      </c>
      <c r="E4413" s="83">
        <v>100</v>
      </c>
      <c r="F4413" s="83">
        <v>100</v>
      </c>
    </row>
    <row r="4414" spans="1:6" hidden="1" x14ac:dyDescent="0.25">
      <c r="A4414" t="s">
        <v>14</v>
      </c>
      <c r="B4414" s="83">
        <v>43649</v>
      </c>
      <c r="C4414" t="s">
        <v>4192</v>
      </c>
      <c r="D4414" s="83" t="s">
        <v>66</v>
      </c>
      <c r="E4414" s="83">
        <v>51.72</v>
      </c>
      <c r="F4414" s="83">
        <v>51.72</v>
      </c>
    </row>
    <row r="4415" spans="1:6" hidden="1" x14ac:dyDescent="0.25">
      <c r="A4415" t="s">
        <v>14</v>
      </c>
      <c r="B4415" s="83">
        <v>43650</v>
      </c>
      <c r="C4415" t="s">
        <v>4193</v>
      </c>
      <c r="D4415" s="83" t="s">
        <v>66</v>
      </c>
      <c r="E4415" s="83">
        <v>48.87</v>
      </c>
      <c r="F4415" s="83">
        <v>48.87</v>
      </c>
    </row>
    <row r="4416" spans="1:6" hidden="1" x14ac:dyDescent="0.25">
      <c r="A4416" t="s">
        <v>14</v>
      </c>
      <c r="B4416" s="83">
        <v>7311</v>
      </c>
      <c r="C4416" t="s">
        <v>4194</v>
      </c>
      <c r="D4416" s="83" t="s">
        <v>66</v>
      </c>
      <c r="E4416" s="83">
        <v>50.06</v>
      </c>
      <c r="F4416" s="83">
        <v>50.06</v>
      </c>
    </row>
    <row r="4417" spans="1:6" hidden="1" x14ac:dyDescent="0.25">
      <c r="A4417" t="s">
        <v>14</v>
      </c>
      <c r="B4417" s="83">
        <v>7292</v>
      </c>
      <c r="C4417" t="s">
        <v>4195</v>
      </c>
      <c r="D4417" s="83" t="s">
        <v>66</v>
      </c>
      <c r="E4417" s="83">
        <v>48.47</v>
      </c>
      <c r="F4417" s="83">
        <v>48.47</v>
      </c>
    </row>
    <row r="4418" spans="1:6" hidden="1" x14ac:dyDescent="0.25">
      <c r="A4418" t="s">
        <v>14</v>
      </c>
      <c r="B4418" s="83">
        <v>7293</v>
      </c>
      <c r="C4418" t="s">
        <v>4196</v>
      </c>
      <c r="D4418" s="83" t="s">
        <v>66</v>
      </c>
      <c r="E4418" s="83">
        <v>53.62</v>
      </c>
      <c r="F4418" s="83">
        <v>53.62</v>
      </c>
    </row>
    <row r="4419" spans="1:6" hidden="1" x14ac:dyDescent="0.25">
      <c r="A4419" t="s">
        <v>14</v>
      </c>
      <c r="B4419" s="83">
        <v>7306</v>
      </c>
      <c r="C4419" t="s">
        <v>4197</v>
      </c>
      <c r="D4419" s="83" t="s">
        <v>66</v>
      </c>
      <c r="E4419" s="83">
        <v>59.18</v>
      </c>
      <c r="F4419" s="83">
        <v>59.18</v>
      </c>
    </row>
    <row r="4420" spans="1:6" hidden="1" x14ac:dyDescent="0.25">
      <c r="A4420" t="s">
        <v>14</v>
      </c>
      <c r="B4420" s="83">
        <v>7288</v>
      </c>
      <c r="C4420" t="s">
        <v>4198</v>
      </c>
      <c r="D4420" s="83" t="s">
        <v>66</v>
      </c>
      <c r="E4420" s="83">
        <v>49.14</v>
      </c>
      <c r="F4420" s="83">
        <v>49.14</v>
      </c>
    </row>
    <row r="4421" spans="1:6" hidden="1" x14ac:dyDescent="0.25">
      <c r="A4421" t="s">
        <v>14</v>
      </c>
      <c r="B4421" s="83">
        <v>43625</v>
      </c>
      <c r="C4421" t="s">
        <v>4199</v>
      </c>
      <c r="D4421" s="83" t="s">
        <v>66</v>
      </c>
      <c r="E4421" s="83">
        <v>39.67</v>
      </c>
      <c r="F4421" s="83">
        <v>39.67</v>
      </c>
    </row>
    <row r="4422" spans="1:6" hidden="1" x14ac:dyDescent="0.25">
      <c r="A4422" t="s">
        <v>14</v>
      </c>
      <c r="B4422" s="83">
        <v>43647</v>
      </c>
      <c r="C4422" t="s">
        <v>4200</v>
      </c>
      <c r="D4422" s="83" t="s">
        <v>66</v>
      </c>
      <c r="E4422" s="83">
        <v>36.04</v>
      </c>
      <c r="F4422" s="83">
        <v>36.04</v>
      </c>
    </row>
    <row r="4423" spans="1:6" hidden="1" x14ac:dyDescent="0.25">
      <c r="A4423" t="s">
        <v>14</v>
      </c>
      <c r="B4423" s="83">
        <v>43648</v>
      </c>
      <c r="C4423" t="s">
        <v>4201</v>
      </c>
      <c r="D4423" s="83" t="s">
        <v>66</v>
      </c>
      <c r="E4423" s="83">
        <v>34.770000000000003</v>
      </c>
      <c r="F4423" s="83">
        <v>34.770000000000003</v>
      </c>
    </row>
    <row r="4424" spans="1:6" hidden="1" x14ac:dyDescent="0.25">
      <c r="A4424" t="s">
        <v>14</v>
      </c>
      <c r="B4424" s="83">
        <v>35693</v>
      </c>
      <c r="C4424" t="s">
        <v>4202</v>
      </c>
      <c r="D4424" s="83" t="s">
        <v>66</v>
      </c>
      <c r="E4424" s="83">
        <v>12.37</v>
      </c>
      <c r="F4424" s="83">
        <v>12.37</v>
      </c>
    </row>
    <row r="4425" spans="1:6" hidden="1" x14ac:dyDescent="0.25">
      <c r="A4425" t="s">
        <v>14</v>
      </c>
      <c r="B4425" s="83">
        <v>7356</v>
      </c>
      <c r="C4425" t="s">
        <v>4203</v>
      </c>
      <c r="D4425" s="83" t="s">
        <v>66</v>
      </c>
      <c r="E4425" s="83">
        <v>29.67</v>
      </c>
      <c r="F4425" s="83">
        <v>29.67</v>
      </c>
    </row>
    <row r="4426" spans="1:6" hidden="1" x14ac:dyDescent="0.25">
      <c r="A4426" t="s">
        <v>14</v>
      </c>
      <c r="B4426" s="83">
        <v>35692</v>
      </c>
      <c r="C4426" t="s">
        <v>4204</v>
      </c>
      <c r="D4426" s="83" t="s">
        <v>66</v>
      </c>
      <c r="E4426" s="83">
        <v>19.420000000000002</v>
      </c>
      <c r="F4426" s="83">
        <v>19.420000000000002</v>
      </c>
    </row>
    <row r="4427" spans="1:6" hidden="1" x14ac:dyDescent="0.25">
      <c r="A4427" t="s">
        <v>14</v>
      </c>
      <c r="B4427" s="83">
        <v>43624</v>
      </c>
      <c r="C4427" t="s">
        <v>4205</v>
      </c>
      <c r="D4427" s="83" t="s">
        <v>66</v>
      </c>
      <c r="E4427" s="83">
        <v>36.159999999999997</v>
      </c>
      <c r="F4427" s="83">
        <v>36.159999999999997</v>
      </c>
    </row>
    <row r="4428" spans="1:6" hidden="1" x14ac:dyDescent="0.25">
      <c r="A4428" t="s">
        <v>14</v>
      </c>
      <c r="B4428" s="83">
        <v>7342</v>
      </c>
      <c r="C4428" t="s">
        <v>4206</v>
      </c>
      <c r="D4428" s="83" t="s">
        <v>64</v>
      </c>
      <c r="E4428" s="83">
        <v>2.0299999999999998</v>
      </c>
      <c r="F4428" s="83">
        <v>2.0299999999999998</v>
      </c>
    </row>
    <row r="4429" spans="1:6" hidden="1" x14ac:dyDescent="0.25">
      <c r="A4429" t="s">
        <v>14</v>
      </c>
      <c r="B4429" s="83">
        <v>7350</v>
      </c>
      <c r="C4429" t="s">
        <v>4207</v>
      </c>
      <c r="D4429" s="83" t="s">
        <v>66</v>
      </c>
      <c r="E4429" s="83">
        <v>42.83</v>
      </c>
      <c r="F4429" s="83">
        <v>42.83</v>
      </c>
    </row>
    <row r="4430" spans="1:6" hidden="1" x14ac:dyDescent="0.25">
      <c r="A4430" t="s">
        <v>14</v>
      </c>
      <c r="B4430" s="83">
        <v>39574</v>
      </c>
      <c r="C4430" t="s">
        <v>4208</v>
      </c>
      <c r="D4430" s="83" t="s">
        <v>16</v>
      </c>
      <c r="E4430" s="83">
        <v>3.93</v>
      </c>
      <c r="F4430" s="83">
        <v>3.93</v>
      </c>
    </row>
    <row r="4431" spans="1:6" hidden="1" x14ac:dyDescent="0.25">
      <c r="A4431" t="s">
        <v>14</v>
      </c>
      <c r="B4431" s="83">
        <v>11060</v>
      </c>
      <c r="C4431" t="s">
        <v>4209</v>
      </c>
      <c r="D4431" s="83" t="s">
        <v>16</v>
      </c>
      <c r="E4431" s="83">
        <v>42.2</v>
      </c>
      <c r="F4431" s="83">
        <v>42.2</v>
      </c>
    </row>
    <row r="4432" spans="1:6" hidden="1" x14ac:dyDescent="0.25">
      <c r="A4432" t="s">
        <v>14</v>
      </c>
      <c r="B4432" s="83">
        <v>37401</v>
      </c>
      <c r="C4432" t="s">
        <v>4210</v>
      </c>
      <c r="D4432" s="83" t="s">
        <v>16</v>
      </c>
      <c r="E4432" s="83">
        <v>42.91</v>
      </c>
      <c r="F4432" s="83">
        <v>42.91</v>
      </c>
    </row>
    <row r="4433" spans="1:6" hidden="1" x14ac:dyDescent="0.25">
      <c r="A4433" t="s">
        <v>14</v>
      </c>
      <c r="B4433" s="83">
        <v>38101</v>
      </c>
      <c r="C4433" t="s">
        <v>4211</v>
      </c>
      <c r="D4433" s="83" t="s">
        <v>16</v>
      </c>
      <c r="E4433" s="83">
        <v>7.23</v>
      </c>
      <c r="F4433" s="83">
        <v>7.23</v>
      </c>
    </row>
    <row r="4434" spans="1:6" hidden="1" x14ac:dyDescent="0.25">
      <c r="A4434" t="s">
        <v>14</v>
      </c>
      <c r="B4434" s="83">
        <v>7528</v>
      </c>
      <c r="C4434" t="s">
        <v>4212</v>
      </c>
      <c r="D4434" s="83" t="s">
        <v>16</v>
      </c>
      <c r="E4434" s="83">
        <v>8.5</v>
      </c>
      <c r="F4434" s="83">
        <v>8.5</v>
      </c>
    </row>
    <row r="4435" spans="1:6" hidden="1" x14ac:dyDescent="0.25">
      <c r="A4435" t="s">
        <v>14</v>
      </c>
      <c r="B4435" s="83">
        <v>12147</v>
      </c>
      <c r="C4435" t="s">
        <v>4213</v>
      </c>
      <c r="D4435" s="83" t="s">
        <v>16</v>
      </c>
      <c r="E4435" s="83">
        <v>12.96</v>
      </c>
      <c r="F4435" s="83">
        <v>12.96</v>
      </c>
    </row>
    <row r="4436" spans="1:6" hidden="1" x14ac:dyDescent="0.25">
      <c r="A4436" t="s">
        <v>14</v>
      </c>
      <c r="B4436" s="83">
        <v>38075</v>
      </c>
      <c r="C4436" t="s">
        <v>4214</v>
      </c>
      <c r="D4436" s="83" t="s">
        <v>16</v>
      </c>
      <c r="E4436" s="83">
        <v>14.72</v>
      </c>
      <c r="F4436" s="83">
        <v>14.72</v>
      </c>
    </row>
    <row r="4437" spans="1:6" hidden="1" x14ac:dyDescent="0.25">
      <c r="A4437" t="s">
        <v>14</v>
      </c>
      <c r="B4437" s="83">
        <v>38102</v>
      </c>
      <c r="C4437" t="s">
        <v>4215</v>
      </c>
      <c r="D4437" s="83" t="s">
        <v>16</v>
      </c>
      <c r="E4437" s="83">
        <v>9.25</v>
      </c>
      <c r="F4437" s="83">
        <v>9.25</v>
      </c>
    </row>
    <row r="4438" spans="1:6" hidden="1" x14ac:dyDescent="0.25">
      <c r="A4438" t="s">
        <v>14</v>
      </c>
      <c r="B4438" s="83">
        <v>7525</v>
      </c>
      <c r="C4438" t="s">
        <v>4216</v>
      </c>
      <c r="D4438" s="83" t="s">
        <v>16</v>
      </c>
      <c r="E4438" s="83">
        <v>41.85</v>
      </c>
      <c r="F4438" s="83">
        <v>41.85</v>
      </c>
    </row>
    <row r="4439" spans="1:6" hidden="1" x14ac:dyDescent="0.25">
      <c r="A4439" t="s">
        <v>14</v>
      </c>
      <c r="B4439" s="83">
        <v>7524</v>
      </c>
      <c r="C4439" t="s">
        <v>4217</v>
      </c>
      <c r="D4439" s="83" t="s">
        <v>16</v>
      </c>
      <c r="E4439" s="83">
        <v>39.44</v>
      </c>
      <c r="F4439" s="83">
        <v>39.44</v>
      </c>
    </row>
    <row r="4440" spans="1:6" hidden="1" x14ac:dyDescent="0.25">
      <c r="A4440" t="s">
        <v>14</v>
      </c>
      <c r="B4440" s="83">
        <v>38105</v>
      </c>
      <c r="C4440" t="s">
        <v>4218</v>
      </c>
      <c r="D4440" s="83" t="s">
        <v>16</v>
      </c>
      <c r="E4440" s="83">
        <v>10.130000000000001</v>
      </c>
      <c r="F4440" s="83">
        <v>10.130000000000001</v>
      </c>
    </row>
    <row r="4441" spans="1:6" hidden="1" x14ac:dyDescent="0.25">
      <c r="A4441" t="s">
        <v>14</v>
      </c>
      <c r="B4441" s="83">
        <v>38084</v>
      </c>
      <c r="C4441" t="s">
        <v>4219</v>
      </c>
      <c r="D4441" s="83" t="s">
        <v>16</v>
      </c>
      <c r="E4441" s="83">
        <v>14.39</v>
      </c>
      <c r="F4441" s="83">
        <v>14.39</v>
      </c>
    </row>
    <row r="4442" spans="1:6" hidden="1" x14ac:dyDescent="0.25">
      <c r="A4442" t="s">
        <v>14</v>
      </c>
      <c r="B4442" s="83">
        <v>38103</v>
      </c>
      <c r="C4442" t="s">
        <v>4220</v>
      </c>
      <c r="D4442" s="83" t="s">
        <v>16</v>
      </c>
      <c r="E4442" s="83">
        <v>15.21</v>
      </c>
      <c r="F4442" s="83">
        <v>15.21</v>
      </c>
    </row>
    <row r="4443" spans="1:6" hidden="1" x14ac:dyDescent="0.25">
      <c r="A4443" t="s">
        <v>14</v>
      </c>
      <c r="B4443" s="83">
        <v>38082</v>
      </c>
      <c r="C4443" t="s">
        <v>4221</v>
      </c>
      <c r="D4443" s="83" t="s">
        <v>16</v>
      </c>
      <c r="E4443" s="83">
        <v>18.73</v>
      </c>
      <c r="F4443" s="83">
        <v>18.73</v>
      </c>
    </row>
    <row r="4444" spans="1:6" hidden="1" x14ac:dyDescent="0.25">
      <c r="A4444" t="s">
        <v>14</v>
      </c>
      <c r="B4444" s="83">
        <v>38104</v>
      </c>
      <c r="C4444" t="s">
        <v>4222</v>
      </c>
      <c r="D4444" s="83" t="s">
        <v>16</v>
      </c>
      <c r="E4444" s="83">
        <v>29.78</v>
      </c>
      <c r="F4444" s="83">
        <v>29.78</v>
      </c>
    </row>
    <row r="4445" spans="1:6" hidden="1" x14ac:dyDescent="0.25">
      <c r="A4445" t="s">
        <v>14</v>
      </c>
      <c r="B4445" s="83">
        <v>38083</v>
      </c>
      <c r="C4445" t="s">
        <v>4223</v>
      </c>
      <c r="D4445" s="83" t="s">
        <v>16</v>
      </c>
      <c r="E4445" s="83">
        <v>33.06</v>
      </c>
      <c r="F4445" s="83">
        <v>33.06</v>
      </c>
    </row>
    <row r="4446" spans="1:6" hidden="1" x14ac:dyDescent="0.25">
      <c r="A4446" t="s">
        <v>14</v>
      </c>
      <c r="B4446" s="83">
        <v>38076</v>
      </c>
      <c r="C4446" t="s">
        <v>4224</v>
      </c>
      <c r="D4446" s="83" t="s">
        <v>16</v>
      </c>
      <c r="E4446" s="83">
        <v>16.5</v>
      </c>
      <c r="F4446" s="83">
        <v>16.5</v>
      </c>
    </row>
    <row r="4447" spans="1:6" hidden="1" x14ac:dyDescent="0.25">
      <c r="A4447" t="s">
        <v>14</v>
      </c>
      <c r="B4447" s="83">
        <v>7592</v>
      </c>
      <c r="C4447" t="s">
        <v>4225</v>
      </c>
      <c r="D4447" s="83" t="s">
        <v>164</v>
      </c>
      <c r="E4447" s="83">
        <v>40.21</v>
      </c>
      <c r="F4447" s="83">
        <v>44.98</v>
      </c>
    </row>
    <row r="4448" spans="1:6" hidden="1" x14ac:dyDescent="0.25">
      <c r="A4448" t="s">
        <v>14</v>
      </c>
      <c r="B4448" s="83">
        <v>40820</v>
      </c>
      <c r="C4448" t="s">
        <v>4226</v>
      </c>
      <c r="D4448" s="83" t="s">
        <v>166</v>
      </c>
      <c r="E4448" s="83">
        <v>7098.11</v>
      </c>
      <c r="F4448" s="83">
        <v>7939.9</v>
      </c>
    </row>
    <row r="4449" spans="1:6" hidden="1" x14ac:dyDescent="0.25">
      <c r="A4449" t="s">
        <v>14</v>
      </c>
      <c r="B4449" s="83">
        <v>11826</v>
      </c>
      <c r="C4449" t="s">
        <v>28453</v>
      </c>
      <c r="D4449" s="83" t="s">
        <v>16</v>
      </c>
      <c r="E4449" s="83">
        <v>47.5</v>
      </c>
      <c r="F4449" s="83">
        <v>47.5</v>
      </c>
    </row>
    <row r="4450" spans="1:6" hidden="1" x14ac:dyDescent="0.25">
      <c r="A4450" t="s">
        <v>14</v>
      </c>
      <c r="B4450" s="83">
        <v>7606</v>
      </c>
      <c r="C4450" t="s">
        <v>28454</v>
      </c>
      <c r="D4450" s="83" t="s">
        <v>16</v>
      </c>
      <c r="E4450" s="83">
        <v>57.12</v>
      </c>
      <c r="F4450" s="83">
        <v>57.12</v>
      </c>
    </row>
    <row r="4451" spans="1:6" hidden="1" x14ac:dyDescent="0.25">
      <c r="A4451" t="s">
        <v>14</v>
      </c>
      <c r="B4451" s="83">
        <v>11825</v>
      </c>
      <c r="C4451" t="s">
        <v>4227</v>
      </c>
      <c r="D4451" s="83" t="s">
        <v>16</v>
      </c>
      <c r="E4451" s="83">
        <v>60.09</v>
      </c>
      <c r="F4451" s="83">
        <v>60.09</v>
      </c>
    </row>
    <row r="4452" spans="1:6" hidden="1" x14ac:dyDescent="0.25">
      <c r="A4452" t="s">
        <v>14</v>
      </c>
      <c r="B4452" s="83">
        <v>11767</v>
      </c>
      <c r="C4452" t="s">
        <v>4228</v>
      </c>
      <c r="D4452" s="83" t="s">
        <v>16</v>
      </c>
      <c r="E4452" s="83">
        <v>160.04</v>
      </c>
      <c r="F4452" s="83">
        <v>160.04</v>
      </c>
    </row>
    <row r="4453" spans="1:6" hidden="1" x14ac:dyDescent="0.25">
      <c r="A4453" t="s">
        <v>14</v>
      </c>
      <c r="B4453" s="83">
        <v>11763</v>
      </c>
      <c r="C4453" t="s">
        <v>4229</v>
      </c>
      <c r="D4453" s="83" t="s">
        <v>16</v>
      </c>
      <c r="E4453" s="83">
        <v>124.73</v>
      </c>
      <c r="F4453" s="83">
        <v>124.73</v>
      </c>
    </row>
    <row r="4454" spans="1:6" hidden="1" x14ac:dyDescent="0.25">
      <c r="A4454" t="s">
        <v>14</v>
      </c>
      <c r="B4454" s="83">
        <v>11764</v>
      </c>
      <c r="C4454" t="s">
        <v>4230</v>
      </c>
      <c r="D4454" s="83" t="s">
        <v>16</v>
      </c>
      <c r="E4454" s="83">
        <v>102.34</v>
      </c>
      <c r="F4454" s="83">
        <v>102.34</v>
      </c>
    </row>
    <row r="4455" spans="1:6" hidden="1" x14ac:dyDescent="0.25">
      <c r="A4455" t="s">
        <v>14</v>
      </c>
      <c r="B4455" s="83">
        <v>11829</v>
      </c>
      <c r="C4455" t="s">
        <v>4231</v>
      </c>
      <c r="D4455" s="83" t="s">
        <v>16</v>
      </c>
      <c r="E4455" s="83">
        <v>24.73</v>
      </c>
      <c r="F4455" s="83">
        <v>24.73</v>
      </c>
    </row>
    <row r="4456" spans="1:6" hidden="1" x14ac:dyDescent="0.25">
      <c r="A4456" t="s">
        <v>14</v>
      </c>
      <c r="B4456" s="83">
        <v>11830</v>
      </c>
      <c r="C4456" t="s">
        <v>4232</v>
      </c>
      <c r="D4456" s="83" t="s">
        <v>16</v>
      </c>
      <c r="E4456" s="83">
        <v>26.71</v>
      </c>
      <c r="F4456" s="83">
        <v>26.71</v>
      </c>
    </row>
    <row r="4457" spans="1:6" hidden="1" x14ac:dyDescent="0.25">
      <c r="A4457" t="s">
        <v>14</v>
      </c>
      <c r="B4457" s="83">
        <v>11765</v>
      </c>
      <c r="C4457" t="s">
        <v>4233</v>
      </c>
      <c r="D4457" s="83" t="s">
        <v>16</v>
      </c>
      <c r="E4457" s="83">
        <v>68.2</v>
      </c>
      <c r="F4457" s="83">
        <v>68.2</v>
      </c>
    </row>
    <row r="4458" spans="1:6" hidden="1" x14ac:dyDescent="0.25">
      <c r="A4458" t="s">
        <v>14</v>
      </c>
      <c r="B4458" s="83">
        <v>11766</v>
      </c>
      <c r="C4458" t="s">
        <v>4234</v>
      </c>
      <c r="D4458" s="83" t="s">
        <v>16</v>
      </c>
      <c r="E4458" s="83">
        <v>37.299999999999997</v>
      </c>
      <c r="F4458" s="83">
        <v>37.299999999999997</v>
      </c>
    </row>
    <row r="4459" spans="1:6" hidden="1" x14ac:dyDescent="0.25">
      <c r="A4459" t="s">
        <v>14</v>
      </c>
      <c r="B4459" s="83">
        <v>11824</v>
      </c>
      <c r="C4459" t="s">
        <v>4235</v>
      </c>
      <c r="D4459" s="83" t="s">
        <v>16</v>
      </c>
      <c r="E4459" s="83">
        <v>43.88</v>
      </c>
      <c r="F4459" s="83">
        <v>43.88</v>
      </c>
    </row>
    <row r="4460" spans="1:6" hidden="1" x14ac:dyDescent="0.25">
      <c r="A4460" t="s">
        <v>14</v>
      </c>
      <c r="B4460" s="83">
        <v>44045</v>
      </c>
      <c r="C4460" t="s">
        <v>4236</v>
      </c>
      <c r="D4460" s="83" t="s">
        <v>16</v>
      </c>
      <c r="E4460" s="83">
        <v>318.64999999999998</v>
      </c>
      <c r="F4460" s="83">
        <v>318.64999999999998</v>
      </c>
    </row>
    <row r="4461" spans="1:6" hidden="1" x14ac:dyDescent="0.25">
      <c r="A4461" t="s">
        <v>14</v>
      </c>
      <c r="B4461" s="83">
        <v>39702</v>
      </c>
      <c r="C4461" t="s">
        <v>4237</v>
      </c>
      <c r="D4461" s="83" t="s">
        <v>16</v>
      </c>
      <c r="E4461" s="83">
        <v>2116.3000000000002</v>
      </c>
      <c r="F4461" s="83">
        <v>2116.3000000000002</v>
      </c>
    </row>
    <row r="4462" spans="1:6" hidden="1" x14ac:dyDescent="0.25">
      <c r="A4462" t="s">
        <v>14</v>
      </c>
      <c r="B4462" s="83">
        <v>13415</v>
      </c>
      <c r="C4462" t="s">
        <v>4238</v>
      </c>
      <c r="D4462" s="83" t="s">
        <v>16</v>
      </c>
      <c r="E4462" s="83">
        <v>69.48</v>
      </c>
      <c r="F4462" s="83">
        <v>69.48</v>
      </c>
    </row>
    <row r="4463" spans="1:6" hidden="1" x14ac:dyDescent="0.25">
      <c r="A4463" t="s">
        <v>14</v>
      </c>
      <c r="B4463" s="83">
        <v>7602</v>
      </c>
      <c r="C4463" t="s">
        <v>4239</v>
      </c>
      <c r="D4463" s="83" t="s">
        <v>16</v>
      </c>
      <c r="E4463" s="83">
        <v>44.34</v>
      </c>
      <c r="F4463" s="83">
        <v>44.34</v>
      </c>
    </row>
    <row r="4464" spans="1:6" hidden="1" x14ac:dyDescent="0.25">
      <c r="A4464" t="s">
        <v>14</v>
      </c>
      <c r="B4464" s="83">
        <v>7603</v>
      </c>
      <c r="C4464" t="s">
        <v>4240</v>
      </c>
      <c r="D4464" s="83" t="s">
        <v>16</v>
      </c>
      <c r="E4464" s="83">
        <v>37.61</v>
      </c>
      <c r="F4464" s="83">
        <v>37.61</v>
      </c>
    </row>
    <row r="4465" spans="1:6" hidden="1" x14ac:dyDescent="0.25">
      <c r="A4465" t="s">
        <v>14</v>
      </c>
      <c r="B4465" s="83">
        <v>11777</v>
      </c>
      <c r="C4465" t="s">
        <v>4241</v>
      </c>
      <c r="D4465" s="83" t="s">
        <v>16</v>
      </c>
      <c r="E4465" s="83">
        <v>206</v>
      </c>
      <c r="F4465" s="83">
        <v>206</v>
      </c>
    </row>
    <row r="4466" spans="1:6" hidden="1" x14ac:dyDescent="0.25">
      <c r="A4466" t="s">
        <v>14</v>
      </c>
      <c r="B4466" s="83">
        <v>13417</v>
      </c>
      <c r="C4466" t="s">
        <v>4242</v>
      </c>
      <c r="D4466" s="83" t="s">
        <v>16</v>
      </c>
      <c r="E4466" s="83">
        <v>90.49</v>
      </c>
      <c r="F4466" s="83">
        <v>90.49</v>
      </c>
    </row>
    <row r="4467" spans="1:6" hidden="1" x14ac:dyDescent="0.25">
      <c r="A4467" t="s">
        <v>14</v>
      </c>
      <c r="B4467" s="83">
        <v>36791</v>
      </c>
      <c r="C4467" t="s">
        <v>4243</v>
      </c>
      <c r="D4467" s="83" t="s">
        <v>16</v>
      </c>
      <c r="E4467" s="83">
        <v>135.81</v>
      </c>
      <c r="F4467" s="83">
        <v>135.81</v>
      </c>
    </row>
    <row r="4468" spans="1:6" hidden="1" x14ac:dyDescent="0.25">
      <c r="A4468" t="s">
        <v>14</v>
      </c>
      <c r="B4468" s="83">
        <v>36795</v>
      </c>
      <c r="C4468" t="s">
        <v>4244</v>
      </c>
      <c r="D4468" s="83" t="s">
        <v>16</v>
      </c>
      <c r="E4468" s="83">
        <v>1717.19</v>
      </c>
      <c r="F4468" s="83">
        <v>1717.19</v>
      </c>
    </row>
    <row r="4469" spans="1:6" hidden="1" x14ac:dyDescent="0.25">
      <c r="A4469" t="s">
        <v>14</v>
      </c>
      <c r="B4469" s="83">
        <v>36796</v>
      </c>
      <c r="C4469" t="s">
        <v>4245</v>
      </c>
      <c r="D4469" s="83" t="s">
        <v>16</v>
      </c>
      <c r="E4469" s="83">
        <v>142.69</v>
      </c>
      <c r="F4469" s="83">
        <v>142.69</v>
      </c>
    </row>
    <row r="4470" spans="1:6" hidden="1" x14ac:dyDescent="0.25">
      <c r="A4470" t="s">
        <v>14</v>
      </c>
      <c r="B4470" s="83">
        <v>36792</v>
      </c>
      <c r="C4470" t="s">
        <v>4246</v>
      </c>
      <c r="D4470" s="83" t="s">
        <v>16</v>
      </c>
      <c r="E4470" s="83">
        <v>180.76</v>
      </c>
      <c r="F4470" s="83">
        <v>180.76</v>
      </c>
    </row>
    <row r="4471" spans="1:6" hidden="1" x14ac:dyDescent="0.25">
      <c r="A4471" t="s">
        <v>14</v>
      </c>
      <c r="B4471" s="83">
        <v>11773</v>
      </c>
      <c r="C4471" t="s">
        <v>4247</v>
      </c>
      <c r="D4471" s="83" t="s">
        <v>16</v>
      </c>
      <c r="E4471" s="83">
        <v>120.33</v>
      </c>
      <c r="F4471" s="83">
        <v>120.33</v>
      </c>
    </row>
    <row r="4472" spans="1:6" hidden="1" x14ac:dyDescent="0.25">
      <c r="A4472" t="s">
        <v>14</v>
      </c>
      <c r="B4472" s="83">
        <v>11762</v>
      </c>
      <c r="C4472" t="s">
        <v>4248</v>
      </c>
      <c r="D4472" s="83" t="s">
        <v>16</v>
      </c>
      <c r="E4472" s="83">
        <v>57.07</v>
      </c>
      <c r="F4472" s="83">
        <v>57.07</v>
      </c>
    </row>
    <row r="4473" spans="1:6" hidden="1" x14ac:dyDescent="0.25">
      <c r="A4473" t="s">
        <v>14</v>
      </c>
      <c r="B4473" s="83">
        <v>7604</v>
      </c>
      <c r="C4473" t="s">
        <v>4249</v>
      </c>
      <c r="D4473" s="83" t="s">
        <v>16</v>
      </c>
      <c r="E4473" s="83">
        <v>48.32</v>
      </c>
      <c r="F4473" s="83">
        <v>48.32</v>
      </c>
    </row>
    <row r="4474" spans="1:6" hidden="1" x14ac:dyDescent="0.25">
      <c r="A4474" t="s">
        <v>14</v>
      </c>
      <c r="B4474" s="83">
        <v>13984</v>
      </c>
      <c r="C4474" t="s">
        <v>4250</v>
      </c>
      <c r="D4474" s="83" t="s">
        <v>16</v>
      </c>
      <c r="E4474" s="83">
        <v>70.23</v>
      </c>
      <c r="F4474" s="83">
        <v>70.23</v>
      </c>
    </row>
    <row r="4475" spans="1:6" hidden="1" x14ac:dyDescent="0.25">
      <c r="A4475" t="s">
        <v>14</v>
      </c>
      <c r="B4475" s="83">
        <v>11772</v>
      </c>
      <c r="C4475" t="s">
        <v>4251</v>
      </c>
      <c r="D4475" s="83" t="s">
        <v>16</v>
      </c>
      <c r="E4475" s="83">
        <v>120.7</v>
      </c>
      <c r="F4475" s="83">
        <v>120.7</v>
      </c>
    </row>
    <row r="4476" spans="1:6" hidden="1" x14ac:dyDescent="0.25">
      <c r="A4476" t="s">
        <v>14</v>
      </c>
      <c r="B4476" s="83">
        <v>13983</v>
      </c>
      <c r="C4476" t="s">
        <v>4252</v>
      </c>
      <c r="D4476" s="83" t="s">
        <v>16</v>
      </c>
      <c r="E4476" s="83">
        <v>91.41</v>
      </c>
      <c r="F4476" s="83">
        <v>91.41</v>
      </c>
    </row>
    <row r="4477" spans="1:6" hidden="1" x14ac:dyDescent="0.25">
      <c r="A4477" t="s">
        <v>14</v>
      </c>
      <c r="B4477" s="83">
        <v>13416</v>
      </c>
      <c r="C4477" t="s">
        <v>4253</v>
      </c>
      <c r="D4477" s="83" t="s">
        <v>16</v>
      </c>
      <c r="E4477" s="83">
        <v>81.19</v>
      </c>
      <c r="F4477" s="83">
        <v>81.19</v>
      </c>
    </row>
    <row r="4478" spans="1:6" hidden="1" x14ac:dyDescent="0.25">
      <c r="A4478" t="s">
        <v>14</v>
      </c>
      <c r="B4478" s="83">
        <v>40329</v>
      </c>
      <c r="C4478" t="s">
        <v>28455</v>
      </c>
      <c r="D4478" s="83" t="s">
        <v>16</v>
      </c>
      <c r="E4478" s="83">
        <v>15.5</v>
      </c>
      <c r="F4478" s="83">
        <v>15.5</v>
      </c>
    </row>
    <row r="4479" spans="1:6" hidden="1" x14ac:dyDescent="0.25">
      <c r="A4479" t="s">
        <v>14</v>
      </c>
      <c r="B4479" s="83">
        <v>11823</v>
      </c>
      <c r="C4479" t="s">
        <v>4254</v>
      </c>
      <c r="D4479" s="83" t="s">
        <v>16</v>
      </c>
      <c r="E4479" s="83">
        <v>6.53</v>
      </c>
      <c r="F4479" s="83">
        <v>6.53</v>
      </c>
    </row>
    <row r="4480" spans="1:6" hidden="1" x14ac:dyDescent="0.25">
      <c r="A4480" t="s">
        <v>14</v>
      </c>
      <c r="B4480" s="83">
        <v>11822</v>
      </c>
      <c r="C4480" t="s">
        <v>4255</v>
      </c>
      <c r="D4480" s="83" t="s">
        <v>16</v>
      </c>
      <c r="E4480" s="83">
        <v>32.43</v>
      </c>
      <c r="F4480" s="83">
        <v>32.43</v>
      </c>
    </row>
    <row r="4481" spans="1:6" hidden="1" x14ac:dyDescent="0.25">
      <c r="A4481" t="s">
        <v>14</v>
      </c>
      <c r="B4481" s="83">
        <v>11831</v>
      </c>
      <c r="C4481" t="s">
        <v>4256</v>
      </c>
      <c r="D4481" s="83" t="s">
        <v>16</v>
      </c>
      <c r="E4481" s="83">
        <v>19.510000000000002</v>
      </c>
      <c r="F4481" s="83">
        <v>19.510000000000002</v>
      </c>
    </row>
    <row r="4482" spans="1:6" hidden="1" x14ac:dyDescent="0.25">
      <c r="A4482" t="s">
        <v>14</v>
      </c>
      <c r="B4482" s="83">
        <v>45249</v>
      </c>
      <c r="C4482" t="s">
        <v>28456</v>
      </c>
      <c r="D4482" s="83" t="s">
        <v>16</v>
      </c>
      <c r="E4482" s="83">
        <v>197.21</v>
      </c>
      <c r="F4482" s="83">
        <v>197.21</v>
      </c>
    </row>
    <row r="4483" spans="1:6" hidden="1" x14ac:dyDescent="0.25">
      <c r="A4483" t="s">
        <v>14</v>
      </c>
      <c r="B4483" s="83">
        <v>7613</v>
      </c>
      <c r="C4483" t="s">
        <v>4257</v>
      </c>
      <c r="D4483" s="83" t="s">
        <v>16</v>
      </c>
    </row>
    <row r="4484" spans="1:6" hidden="1" x14ac:dyDescent="0.25">
      <c r="A4484" t="s">
        <v>14</v>
      </c>
      <c r="B4484" s="83">
        <v>7619</v>
      </c>
      <c r="C4484" t="s">
        <v>4258</v>
      </c>
      <c r="D4484" s="83" t="s">
        <v>16</v>
      </c>
    </row>
    <row r="4485" spans="1:6" hidden="1" x14ac:dyDescent="0.25">
      <c r="A4485" t="s">
        <v>14</v>
      </c>
      <c r="B4485" s="83">
        <v>12076</v>
      </c>
      <c r="C4485" t="s">
        <v>4259</v>
      </c>
      <c r="D4485" s="83" t="s">
        <v>16</v>
      </c>
    </row>
    <row r="4486" spans="1:6" hidden="1" x14ac:dyDescent="0.25">
      <c r="A4486" t="s">
        <v>14</v>
      </c>
      <c r="B4486" s="83">
        <v>7614</v>
      </c>
      <c r="C4486" t="s">
        <v>4260</v>
      </c>
      <c r="D4486" s="83" t="s">
        <v>16</v>
      </c>
    </row>
    <row r="4487" spans="1:6" hidden="1" x14ac:dyDescent="0.25">
      <c r="A4487" t="s">
        <v>14</v>
      </c>
      <c r="B4487" s="83">
        <v>7618</v>
      </c>
      <c r="C4487" t="s">
        <v>4261</v>
      </c>
      <c r="D4487" s="83" t="s">
        <v>16</v>
      </c>
    </row>
    <row r="4488" spans="1:6" hidden="1" x14ac:dyDescent="0.25">
      <c r="A4488" t="s">
        <v>14</v>
      </c>
      <c r="B4488" s="83">
        <v>7620</v>
      </c>
      <c r="C4488" t="s">
        <v>4262</v>
      </c>
      <c r="D4488" s="83" t="s">
        <v>16</v>
      </c>
    </row>
    <row r="4489" spans="1:6" hidden="1" x14ac:dyDescent="0.25">
      <c r="A4489" t="s">
        <v>14</v>
      </c>
      <c r="B4489" s="83">
        <v>7610</v>
      </c>
      <c r="C4489" t="s">
        <v>4263</v>
      </c>
      <c r="D4489" s="83" t="s">
        <v>16</v>
      </c>
    </row>
    <row r="4490" spans="1:6" hidden="1" x14ac:dyDescent="0.25">
      <c r="A4490" t="s">
        <v>14</v>
      </c>
      <c r="B4490" s="83">
        <v>7615</v>
      </c>
      <c r="C4490" t="s">
        <v>4264</v>
      </c>
      <c r="D4490" s="83" t="s">
        <v>16</v>
      </c>
    </row>
    <row r="4491" spans="1:6" hidden="1" x14ac:dyDescent="0.25">
      <c r="A4491" t="s">
        <v>14</v>
      </c>
      <c r="B4491" s="83">
        <v>7617</v>
      </c>
      <c r="C4491" t="s">
        <v>4265</v>
      </c>
      <c r="D4491" s="83" t="s">
        <v>16</v>
      </c>
    </row>
    <row r="4492" spans="1:6" hidden="1" x14ac:dyDescent="0.25">
      <c r="A4492" t="s">
        <v>14</v>
      </c>
      <c r="B4492" s="83">
        <v>7616</v>
      </c>
      <c r="C4492" t="s">
        <v>4266</v>
      </c>
      <c r="D4492" s="83" t="s">
        <v>16</v>
      </c>
    </row>
    <row r="4493" spans="1:6" hidden="1" x14ac:dyDescent="0.25">
      <c r="A4493" t="s">
        <v>14</v>
      </c>
      <c r="B4493" s="83">
        <v>7611</v>
      </c>
      <c r="C4493" t="s">
        <v>4267</v>
      </c>
      <c r="D4493" s="83" t="s">
        <v>16</v>
      </c>
    </row>
    <row r="4494" spans="1:6" hidden="1" x14ac:dyDescent="0.25">
      <c r="A4494" t="s">
        <v>14</v>
      </c>
      <c r="B4494" s="83">
        <v>7612</v>
      </c>
      <c r="C4494" t="s">
        <v>4268</v>
      </c>
      <c r="D4494" s="83" t="s">
        <v>16</v>
      </c>
    </row>
    <row r="4495" spans="1:6" hidden="1" x14ac:dyDescent="0.25">
      <c r="A4495" t="s">
        <v>14</v>
      </c>
      <c r="B4495" s="83">
        <v>37371</v>
      </c>
      <c r="C4495" t="s">
        <v>4269</v>
      </c>
      <c r="D4495" s="83" t="s">
        <v>164</v>
      </c>
      <c r="E4495" s="83">
        <v>0.86</v>
      </c>
      <c r="F4495" s="83">
        <v>0.86</v>
      </c>
    </row>
    <row r="4496" spans="1:6" hidden="1" x14ac:dyDescent="0.25">
      <c r="A4496" t="s">
        <v>14</v>
      </c>
      <c r="B4496" s="83">
        <v>40861</v>
      </c>
      <c r="C4496" t="s">
        <v>4270</v>
      </c>
      <c r="D4496" s="83" t="s">
        <v>166</v>
      </c>
      <c r="E4496" s="83">
        <v>162.4</v>
      </c>
      <c r="F4496" s="83">
        <v>162.4</v>
      </c>
    </row>
    <row r="4497" spans="1:6" hidden="1" x14ac:dyDescent="0.25">
      <c r="A4497" t="s">
        <v>14</v>
      </c>
      <c r="B4497" s="83">
        <v>36509</v>
      </c>
      <c r="C4497" t="s">
        <v>4271</v>
      </c>
      <c r="D4497" s="83" t="s">
        <v>16</v>
      </c>
      <c r="E4497" s="83">
        <v>1166605.43</v>
      </c>
      <c r="F4497" s="83">
        <v>1166605.43</v>
      </c>
    </row>
    <row r="4498" spans="1:6" hidden="1" x14ac:dyDescent="0.25">
      <c r="A4498" t="s">
        <v>14</v>
      </c>
      <c r="B4498" s="83">
        <v>36510</v>
      </c>
      <c r="C4498" t="s">
        <v>4272</v>
      </c>
      <c r="D4498" s="83" t="s">
        <v>16</v>
      </c>
      <c r="E4498" s="83">
        <v>1148929.6100000001</v>
      </c>
      <c r="F4498" s="83">
        <v>1148929.6100000001</v>
      </c>
    </row>
    <row r="4499" spans="1:6" hidden="1" x14ac:dyDescent="0.25">
      <c r="A4499" t="s">
        <v>14</v>
      </c>
      <c r="B4499" s="83">
        <v>25020</v>
      </c>
      <c r="C4499" t="s">
        <v>4273</v>
      </c>
      <c r="D4499" s="83" t="s">
        <v>16</v>
      </c>
      <c r="E4499" s="83">
        <v>4733185.78</v>
      </c>
      <c r="F4499" s="83">
        <v>4733185.78</v>
      </c>
    </row>
    <row r="4500" spans="1:6" hidden="1" x14ac:dyDescent="0.25">
      <c r="A4500" t="s">
        <v>14</v>
      </c>
      <c r="B4500" s="83">
        <v>7622</v>
      </c>
      <c r="C4500" t="s">
        <v>4274</v>
      </c>
      <c r="D4500" s="83" t="s">
        <v>16</v>
      </c>
      <c r="E4500" s="83">
        <v>1114629.6499999999</v>
      </c>
      <c r="F4500" s="83">
        <v>1114629.6499999999</v>
      </c>
    </row>
    <row r="4501" spans="1:6" hidden="1" x14ac:dyDescent="0.25">
      <c r="A4501" t="s">
        <v>14</v>
      </c>
      <c r="B4501" s="83">
        <v>7624</v>
      </c>
      <c r="C4501" t="s">
        <v>4275</v>
      </c>
      <c r="D4501" s="83" t="s">
        <v>16</v>
      </c>
      <c r="E4501" s="83">
        <v>1445000</v>
      </c>
      <c r="F4501" s="83">
        <v>1445000</v>
      </c>
    </row>
    <row r="4502" spans="1:6" hidden="1" x14ac:dyDescent="0.25">
      <c r="A4502" t="s">
        <v>14</v>
      </c>
      <c r="B4502" s="83">
        <v>7625</v>
      </c>
      <c r="C4502" t="s">
        <v>4276</v>
      </c>
      <c r="D4502" s="83" t="s">
        <v>16</v>
      </c>
      <c r="E4502" s="83">
        <v>1436161.94</v>
      </c>
      <c r="F4502" s="83">
        <v>1436161.94</v>
      </c>
    </row>
    <row r="4503" spans="1:6" hidden="1" x14ac:dyDescent="0.25">
      <c r="A4503" t="s">
        <v>14</v>
      </c>
      <c r="B4503" s="83">
        <v>7623</v>
      </c>
      <c r="C4503" t="s">
        <v>4277</v>
      </c>
      <c r="D4503" s="83" t="s">
        <v>16</v>
      </c>
      <c r="E4503" s="83">
        <v>4733185.78</v>
      </c>
      <c r="F4503" s="83">
        <v>4733185.78</v>
      </c>
    </row>
    <row r="4504" spans="1:6" hidden="1" x14ac:dyDescent="0.25">
      <c r="A4504" t="s">
        <v>14</v>
      </c>
      <c r="B4504" s="83">
        <v>36508</v>
      </c>
      <c r="C4504" t="s">
        <v>4278</v>
      </c>
      <c r="D4504" s="83" t="s">
        <v>16</v>
      </c>
      <c r="E4504" s="83">
        <v>2128701.46</v>
      </c>
      <c r="F4504" s="83">
        <v>2128701.46</v>
      </c>
    </row>
    <row r="4505" spans="1:6" hidden="1" x14ac:dyDescent="0.25">
      <c r="A4505" t="s">
        <v>14</v>
      </c>
      <c r="B4505" s="83">
        <v>13238</v>
      </c>
      <c r="C4505" t="s">
        <v>4279</v>
      </c>
      <c r="D4505" s="83" t="s">
        <v>16</v>
      </c>
      <c r="E4505" s="83">
        <v>353271</v>
      </c>
      <c r="F4505" s="83">
        <v>353271</v>
      </c>
    </row>
    <row r="4506" spans="1:6" hidden="1" x14ac:dyDescent="0.25">
      <c r="A4506" t="s">
        <v>14</v>
      </c>
      <c r="B4506" s="83">
        <v>36511</v>
      </c>
      <c r="C4506" t="s">
        <v>4280</v>
      </c>
      <c r="D4506" s="83" t="s">
        <v>16</v>
      </c>
      <c r="E4506" s="83">
        <v>409345.77</v>
      </c>
      <c r="F4506" s="83">
        <v>409345.77</v>
      </c>
    </row>
    <row r="4507" spans="1:6" hidden="1" x14ac:dyDescent="0.25">
      <c r="A4507" t="s">
        <v>14</v>
      </c>
      <c r="B4507" s="83">
        <v>36515</v>
      </c>
      <c r="C4507" t="s">
        <v>4281</v>
      </c>
      <c r="D4507" s="83" t="s">
        <v>16</v>
      </c>
      <c r="E4507" s="83">
        <v>120560.73</v>
      </c>
      <c r="F4507" s="83">
        <v>120560.73</v>
      </c>
    </row>
    <row r="4508" spans="1:6" hidden="1" x14ac:dyDescent="0.25">
      <c r="A4508" t="s">
        <v>14</v>
      </c>
      <c r="B4508" s="83">
        <v>10598</v>
      </c>
      <c r="C4508" t="s">
        <v>4282</v>
      </c>
      <c r="D4508" s="83" t="s">
        <v>16</v>
      </c>
      <c r="E4508" s="83">
        <v>195507.45</v>
      </c>
      <c r="F4508" s="83">
        <v>195507.45</v>
      </c>
    </row>
    <row r="4509" spans="1:6" hidden="1" x14ac:dyDescent="0.25">
      <c r="A4509" t="s">
        <v>14</v>
      </c>
      <c r="B4509" s="83">
        <v>7640</v>
      </c>
      <c r="C4509" t="s">
        <v>4283</v>
      </c>
      <c r="D4509" s="83" t="s">
        <v>16</v>
      </c>
      <c r="E4509" s="83">
        <v>300000</v>
      </c>
      <c r="F4509" s="83">
        <v>300000</v>
      </c>
    </row>
    <row r="4510" spans="1:6" hidden="1" x14ac:dyDescent="0.25">
      <c r="A4510" t="s">
        <v>14</v>
      </c>
      <c r="B4510" s="83">
        <v>36513</v>
      </c>
      <c r="C4510" t="s">
        <v>4284</v>
      </c>
      <c r="D4510" s="83" t="s">
        <v>16</v>
      </c>
      <c r="E4510" s="83">
        <v>288995.31</v>
      </c>
      <c r="F4510" s="83">
        <v>288995.31</v>
      </c>
    </row>
    <row r="4511" spans="1:6" hidden="1" x14ac:dyDescent="0.25">
      <c r="A4511" t="s">
        <v>14</v>
      </c>
      <c r="B4511" s="83">
        <v>36514</v>
      </c>
      <c r="C4511" t="s">
        <v>4285</v>
      </c>
      <c r="D4511" s="83" t="s">
        <v>16</v>
      </c>
      <c r="E4511" s="83">
        <v>322429.89</v>
      </c>
      <c r="F4511" s="83">
        <v>322429.89</v>
      </c>
    </row>
    <row r="4512" spans="1:6" hidden="1" x14ac:dyDescent="0.25">
      <c r="A4512" t="s">
        <v>14</v>
      </c>
      <c r="B4512" s="83">
        <v>11572</v>
      </c>
      <c r="C4512" t="s">
        <v>4286</v>
      </c>
      <c r="D4512" s="83" t="s">
        <v>16</v>
      </c>
      <c r="E4512" s="83">
        <v>34.86</v>
      </c>
      <c r="F4512" s="83">
        <v>34.86</v>
      </c>
    </row>
    <row r="4513" spans="1:6" hidden="1" x14ac:dyDescent="0.25">
      <c r="A4513" t="s">
        <v>14</v>
      </c>
      <c r="B4513" s="83">
        <v>36149</v>
      </c>
      <c r="C4513" t="s">
        <v>4287</v>
      </c>
      <c r="D4513" s="83" t="s">
        <v>16</v>
      </c>
      <c r="E4513" s="83">
        <v>171.6</v>
      </c>
      <c r="F4513" s="83">
        <v>171.6</v>
      </c>
    </row>
    <row r="4514" spans="1:6" hidden="1" x14ac:dyDescent="0.25">
      <c r="A4514" t="s">
        <v>14</v>
      </c>
      <c r="B4514" s="83">
        <v>42407</v>
      </c>
      <c r="C4514" t="s">
        <v>4288</v>
      </c>
      <c r="D4514" s="83" t="s">
        <v>60</v>
      </c>
      <c r="E4514" s="83">
        <v>5.67</v>
      </c>
      <c r="F4514" s="83">
        <v>5.67</v>
      </c>
    </row>
    <row r="4515" spans="1:6" hidden="1" x14ac:dyDescent="0.25">
      <c r="A4515" t="s">
        <v>14</v>
      </c>
      <c r="B4515" s="83">
        <v>45200</v>
      </c>
      <c r="C4515" t="s">
        <v>28457</v>
      </c>
      <c r="D4515" s="83" t="s">
        <v>16</v>
      </c>
      <c r="E4515" s="83">
        <v>31.59</v>
      </c>
      <c r="F4515" s="83">
        <v>31.59</v>
      </c>
    </row>
    <row r="4516" spans="1:6" hidden="1" x14ac:dyDescent="0.25">
      <c r="A4516" t="s">
        <v>14</v>
      </c>
      <c r="B4516" s="83">
        <v>11581</v>
      </c>
      <c r="C4516" t="s">
        <v>4289</v>
      </c>
      <c r="D4516" s="83" t="s">
        <v>60</v>
      </c>
      <c r="E4516" s="83">
        <v>23.01</v>
      </c>
      <c r="F4516" s="83">
        <v>23.01</v>
      </c>
    </row>
    <row r="4517" spans="1:6" hidden="1" x14ac:dyDescent="0.25">
      <c r="A4517" t="s">
        <v>14</v>
      </c>
      <c r="B4517" s="83">
        <v>43605</v>
      </c>
      <c r="C4517" t="s">
        <v>4290</v>
      </c>
      <c r="D4517" s="83" t="s">
        <v>60</v>
      </c>
      <c r="E4517" s="83">
        <v>47.08</v>
      </c>
      <c r="F4517" s="83">
        <v>47.08</v>
      </c>
    </row>
    <row r="4518" spans="1:6" hidden="1" x14ac:dyDescent="0.25">
      <c r="A4518" t="s">
        <v>14</v>
      </c>
      <c r="B4518" s="83">
        <v>11580</v>
      </c>
      <c r="C4518" t="s">
        <v>4291</v>
      </c>
      <c r="D4518" s="83" t="s">
        <v>60</v>
      </c>
      <c r="E4518" s="83">
        <v>9.23</v>
      </c>
      <c r="F4518" s="83">
        <v>9.23</v>
      </c>
    </row>
    <row r="4519" spans="1:6" hidden="1" x14ac:dyDescent="0.25">
      <c r="A4519" t="s">
        <v>14</v>
      </c>
      <c r="B4519" s="83">
        <v>38386</v>
      </c>
      <c r="C4519" t="s">
        <v>4292</v>
      </c>
      <c r="D4519" s="83" t="s">
        <v>16</v>
      </c>
      <c r="E4519" s="83">
        <v>6.7</v>
      </c>
      <c r="F4519" s="83">
        <v>6.7</v>
      </c>
    </row>
    <row r="4520" spans="1:6" hidden="1" x14ac:dyDescent="0.25">
      <c r="A4520" t="s">
        <v>14</v>
      </c>
      <c r="B4520" s="83">
        <v>45231</v>
      </c>
      <c r="C4520" t="s">
        <v>28458</v>
      </c>
      <c r="D4520" s="83" t="s">
        <v>16</v>
      </c>
      <c r="E4520" s="83">
        <v>6.12</v>
      </c>
      <c r="F4520" s="83">
        <v>6.12</v>
      </c>
    </row>
    <row r="4521" spans="1:6" hidden="1" x14ac:dyDescent="0.25">
      <c r="A4521" t="s">
        <v>14</v>
      </c>
      <c r="B4521" s="83">
        <v>45232</v>
      </c>
      <c r="C4521" t="s">
        <v>28459</v>
      </c>
      <c r="D4521" s="83" t="s">
        <v>16</v>
      </c>
      <c r="E4521" s="83">
        <v>10.77</v>
      </c>
      <c r="F4521" s="83">
        <v>10.77</v>
      </c>
    </row>
    <row r="4522" spans="1:6" hidden="1" x14ac:dyDescent="0.25">
      <c r="A4522" t="s">
        <v>14</v>
      </c>
      <c r="B4522" s="83">
        <v>10743</v>
      </c>
      <c r="C4522" t="s">
        <v>4293</v>
      </c>
      <c r="D4522" s="83" t="s">
        <v>16</v>
      </c>
      <c r="E4522" s="83">
        <v>469.46</v>
      </c>
      <c r="F4522" s="83">
        <v>469.46</v>
      </c>
    </row>
    <row r="4523" spans="1:6" hidden="1" x14ac:dyDescent="0.25">
      <c r="A4523" t="s">
        <v>14</v>
      </c>
      <c r="B4523" s="83">
        <v>39848</v>
      </c>
      <c r="C4523" t="s">
        <v>4294</v>
      </c>
      <c r="D4523" s="83" t="s">
        <v>60</v>
      </c>
    </row>
    <row r="4524" spans="1:6" hidden="1" x14ac:dyDescent="0.25">
      <c r="A4524" t="s">
        <v>14</v>
      </c>
      <c r="B4524" s="83">
        <v>7667</v>
      </c>
      <c r="C4524" t="s">
        <v>4295</v>
      </c>
      <c r="D4524" s="83" t="s">
        <v>60</v>
      </c>
    </row>
    <row r="4525" spans="1:6" hidden="1" x14ac:dyDescent="0.25">
      <c r="A4525" t="s">
        <v>14</v>
      </c>
      <c r="B4525" s="83">
        <v>7660</v>
      </c>
      <c r="C4525" t="s">
        <v>4296</v>
      </c>
      <c r="D4525" s="83" t="s">
        <v>60</v>
      </c>
    </row>
    <row r="4526" spans="1:6" hidden="1" x14ac:dyDescent="0.25">
      <c r="A4526" t="s">
        <v>14</v>
      </c>
      <c r="B4526" s="83">
        <v>7676</v>
      </c>
      <c r="C4526" t="s">
        <v>4297</v>
      </c>
      <c r="D4526" s="83" t="s">
        <v>60</v>
      </c>
    </row>
    <row r="4527" spans="1:6" hidden="1" x14ac:dyDescent="0.25">
      <c r="A4527" t="s">
        <v>14</v>
      </c>
      <c r="B4527" s="83">
        <v>20999</v>
      </c>
      <c r="C4527" t="s">
        <v>4298</v>
      </c>
      <c r="D4527" s="83" t="s">
        <v>60</v>
      </c>
      <c r="E4527" s="83">
        <v>15</v>
      </c>
      <c r="F4527" s="83">
        <v>15</v>
      </c>
    </row>
    <row r="4528" spans="1:6" hidden="1" x14ac:dyDescent="0.25">
      <c r="A4528" t="s">
        <v>14</v>
      </c>
      <c r="B4528" s="83">
        <v>21001</v>
      </c>
      <c r="C4528" t="s">
        <v>4299</v>
      </c>
      <c r="D4528" s="83" t="s">
        <v>60</v>
      </c>
      <c r="E4528" s="83">
        <v>28</v>
      </c>
      <c r="F4528" s="83">
        <v>28</v>
      </c>
    </row>
    <row r="4529" spans="1:6" hidden="1" x14ac:dyDescent="0.25">
      <c r="A4529" t="s">
        <v>14</v>
      </c>
      <c r="B4529" s="83">
        <v>21003</v>
      </c>
      <c r="C4529" t="s">
        <v>4300</v>
      </c>
      <c r="D4529" s="83" t="s">
        <v>60</v>
      </c>
      <c r="E4529" s="83">
        <v>46.01</v>
      </c>
      <c r="F4529" s="83">
        <v>46.01</v>
      </c>
    </row>
    <row r="4530" spans="1:6" hidden="1" x14ac:dyDescent="0.25">
      <c r="A4530" t="s">
        <v>14</v>
      </c>
      <c r="B4530" s="83">
        <v>21006</v>
      </c>
      <c r="C4530" t="s">
        <v>4301</v>
      </c>
      <c r="D4530" s="83" t="s">
        <v>60</v>
      </c>
      <c r="E4530" s="83">
        <v>97.65</v>
      </c>
      <c r="F4530" s="83">
        <v>97.65</v>
      </c>
    </row>
    <row r="4531" spans="1:6" hidden="1" x14ac:dyDescent="0.25">
      <c r="A4531" t="s">
        <v>14</v>
      </c>
      <c r="B4531" s="83">
        <v>21019</v>
      </c>
      <c r="C4531" t="s">
        <v>4302</v>
      </c>
      <c r="D4531" s="83" t="s">
        <v>60</v>
      </c>
      <c r="E4531" s="83">
        <v>33.94</v>
      </c>
      <c r="F4531" s="83">
        <v>33.94</v>
      </c>
    </row>
    <row r="4532" spans="1:6" hidden="1" x14ac:dyDescent="0.25">
      <c r="A4532" t="s">
        <v>14</v>
      </c>
      <c r="B4532" s="83">
        <v>21021</v>
      </c>
      <c r="C4532" t="s">
        <v>4303</v>
      </c>
      <c r="D4532" s="83" t="s">
        <v>60</v>
      </c>
      <c r="E4532" s="83">
        <v>53.66</v>
      </c>
      <c r="F4532" s="83">
        <v>53.66</v>
      </c>
    </row>
    <row r="4533" spans="1:6" hidden="1" x14ac:dyDescent="0.25">
      <c r="A4533" t="s">
        <v>14</v>
      </c>
      <c r="B4533" s="83">
        <v>21024</v>
      </c>
      <c r="C4533" t="s">
        <v>4304</v>
      </c>
      <c r="D4533" s="83" t="s">
        <v>60</v>
      </c>
      <c r="E4533" s="83">
        <v>114.96</v>
      </c>
      <c r="F4533" s="83">
        <v>114.96</v>
      </c>
    </row>
    <row r="4534" spans="1:6" hidden="1" x14ac:dyDescent="0.25">
      <c r="A4534" t="s">
        <v>14</v>
      </c>
      <c r="B4534" s="83">
        <v>40624</v>
      </c>
      <c r="C4534" t="s">
        <v>4305</v>
      </c>
      <c r="D4534" s="83" t="s">
        <v>60</v>
      </c>
    </row>
    <row r="4535" spans="1:6" hidden="1" x14ac:dyDescent="0.25">
      <c r="A4535" t="s">
        <v>14</v>
      </c>
      <c r="B4535" s="83">
        <v>42575</v>
      </c>
      <c r="C4535" t="s">
        <v>4306</v>
      </c>
      <c r="D4535" s="83" t="s">
        <v>60</v>
      </c>
    </row>
    <row r="4536" spans="1:6" hidden="1" x14ac:dyDescent="0.25">
      <c r="A4536" t="s">
        <v>14</v>
      </c>
      <c r="B4536" s="83">
        <v>42574</v>
      </c>
      <c r="C4536" t="s">
        <v>4307</v>
      </c>
      <c r="D4536" s="83" t="s">
        <v>60</v>
      </c>
    </row>
    <row r="4537" spans="1:6" hidden="1" x14ac:dyDescent="0.25">
      <c r="A4537" t="s">
        <v>14</v>
      </c>
      <c r="B4537" s="83">
        <v>13127</v>
      </c>
      <c r="C4537" t="s">
        <v>4308</v>
      </c>
      <c r="D4537" s="83" t="s">
        <v>60</v>
      </c>
    </row>
    <row r="4538" spans="1:6" hidden="1" x14ac:dyDescent="0.25">
      <c r="A4538" t="s">
        <v>14</v>
      </c>
      <c r="B4538" s="83">
        <v>13137</v>
      </c>
      <c r="C4538" t="s">
        <v>4309</v>
      </c>
      <c r="D4538" s="83" t="s">
        <v>60</v>
      </c>
    </row>
    <row r="4539" spans="1:6" hidden="1" x14ac:dyDescent="0.25">
      <c r="A4539" t="s">
        <v>14</v>
      </c>
      <c r="B4539" s="83">
        <v>20989</v>
      </c>
      <c r="C4539" t="s">
        <v>4310</v>
      </c>
      <c r="D4539" s="83" t="s">
        <v>60</v>
      </c>
    </row>
    <row r="4540" spans="1:6" hidden="1" x14ac:dyDescent="0.25">
      <c r="A4540" t="s">
        <v>14</v>
      </c>
      <c r="B4540" s="83">
        <v>21147</v>
      </c>
      <c r="C4540" t="s">
        <v>4311</v>
      </c>
      <c r="D4540" s="83" t="s">
        <v>60</v>
      </c>
    </row>
    <row r="4541" spans="1:6" hidden="1" x14ac:dyDescent="0.25">
      <c r="A4541" t="s">
        <v>14</v>
      </c>
      <c r="B4541" s="83">
        <v>21148</v>
      </c>
      <c r="C4541" t="s">
        <v>4312</v>
      </c>
      <c r="D4541" s="83" t="s">
        <v>60</v>
      </c>
    </row>
    <row r="4542" spans="1:6" hidden="1" x14ac:dyDescent="0.25">
      <c r="A4542" t="s">
        <v>14</v>
      </c>
      <c r="B4542" s="83">
        <v>20984</v>
      </c>
      <c r="C4542" t="s">
        <v>4313</v>
      </c>
      <c r="D4542" s="83" t="s">
        <v>60</v>
      </c>
    </row>
    <row r="4543" spans="1:6" hidden="1" x14ac:dyDescent="0.25">
      <c r="A4543" t="s">
        <v>14</v>
      </c>
      <c r="B4543" s="83">
        <v>13042</v>
      </c>
      <c r="C4543" t="s">
        <v>4314</v>
      </c>
      <c r="D4543" s="83" t="s">
        <v>60</v>
      </c>
    </row>
    <row r="4544" spans="1:6" hidden="1" x14ac:dyDescent="0.25">
      <c r="A4544" t="s">
        <v>14</v>
      </c>
      <c r="B4544" s="83">
        <v>42576</v>
      </c>
      <c r="C4544" t="s">
        <v>4315</v>
      </c>
      <c r="D4544" s="83" t="s">
        <v>60</v>
      </c>
    </row>
    <row r="4545" spans="1:6" hidden="1" x14ac:dyDescent="0.25">
      <c r="A4545" t="s">
        <v>14</v>
      </c>
      <c r="B4545" s="83">
        <v>21150</v>
      </c>
      <c r="C4545" t="s">
        <v>4316</v>
      </c>
      <c r="D4545" s="83" t="s">
        <v>60</v>
      </c>
    </row>
    <row r="4546" spans="1:6" hidden="1" x14ac:dyDescent="0.25">
      <c r="A4546" t="s">
        <v>14</v>
      </c>
      <c r="B4546" s="83">
        <v>13141</v>
      </c>
      <c r="C4546" t="s">
        <v>4317</v>
      </c>
      <c r="D4546" s="83" t="s">
        <v>60</v>
      </c>
    </row>
    <row r="4547" spans="1:6" hidden="1" x14ac:dyDescent="0.25">
      <c r="A4547" t="s">
        <v>14</v>
      </c>
      <c r="B4547" s="83">
        <v>21151</v>
      </c>
      <c r="C4547" t="s">
        <v>4318</v>
      </c>
      <c r="D4547" s="83" t="s">
        <v>60</v>
      </c>
    </row>
    <row r="4548" spans="1:6" hidden="1" x14ac:dyDescent="0.25">
      <c r="A4548" t="s">
        <v>14</v>
      </c>
      <c r="B4548" s="83">
        <v>13142</v>
      </c>
      <c r="C4548" t="s">
        <v>4319</v>
      </c>
      <c r="D4548" s="83" t="s">
        <v>60</v>
      </c>
    </row>
    <row r="4549" spans="1:6" hidden="1" x14ac:dyDescent="0.25">
      <c r="A4549" t="s">
        <v>14</v>
      </c>
      <c r="B4549" s="83">
        <v>42577</v>
      </c>
      <c r="C4549" t="s">
        <v>4320</v>
      </c>
      <c r="D4549" s="83" t="s">
        <v>60</v>
      </c>
    </row>
    <row r="4550" spans="1:6" hidden="1" x14ac:dyDescent="0.25">
      <c r="A4550" t="s">
        <v>14</v>
      </c>
      <c r="B4550" s="83">
        <v>20994</v>
      </c>
      <c r="C4550" t="s">
        <v>4321</v>
      </c>
      <c r="D4550" s="83" t="s">
        <v>60</v>
      </c>
    </row>
    <row r="4551" spans="1:6" hidden="1" x14ac:dyDescent="0.25">
      <c r="A4551" t="s">
        <v>14</v>
      </c>
      <c r="B4551" s="83">
        <v>7672</v>
      </c>
      <c r="C4551" t="s">
        <v>4322</v>
      </c>
      <c r="D4551" s="83" t="s">
        <v>60</v>
      </c>
    </row>
    <row r="4552" spans="1:6" hidden="1" x14ac:dyDescent="0.25">
      <c r="A4552" t="s">
        <v>14</v>
      </c>
      <c r="B4552" s="83">
        <v>20995</v>
      </c>
      <c r="C4552" t="s">
        <v>4323</v>
      </c>
      <c r="D4552" s="83" t="s">
        <v>60</v>
      </c>
    </row>
    <row r="4553" spans="1:6" hidden="1" x14ac:dyDescent="0.25">
      <c r="A4553" t="s">
        <v>14</v>
      </c>
      <c r="B4553" s="83">
        <v>7690</v>
      </c>
      <c r="C4553" t="s">
        <v>4324</v>
      </c>
      <c r="D4553" s="83" t="s">
        <v>60</v>
      </c>
    </row>
    <row r="4554" spans="1:6" hidden="1" x14ac:dyDescent="0.25">
      <c r="A4554" t="s">
        <v>14</v>
      </c>
      <c r="B4554" s="83">
        <v>20980</v>
      </c>
      <c r="C4554" t="s">
        <v>4325</v>
      </c>
      <c r="D4554" s="83" t="s">
        <v>60</v>
      </c>
    </row>
    <row r="4555" spans="1:6" hidden="1" x14ac:dyDescent="0.25">
      <c r="A4555" t="s">
        <v>14</v>
      </c>
      <c r="B4555" s="83">
        <v>7661</v>
      </c>
      <c r="C4555" t="s">
        <v>4326</v>
      </c>
      <c r="D4555" s="83" t="s">
        <v>60</v>
      </c>
    </row>
    <row r="4556" spans="1:6" hidden="1" x14ac:dyDescent="0.25">
      <c r="A4556" t="s">
        <v>14</v>
      </c>
      <c r="B4556" s="83">
        <v>21016</v>
      </c>
      <c r="C4556" t="s">
        <v>4327</v>
      </c>
      <c r="D4556" s="83" t="s">
        <v>60</v>
      </c>
      <c r="E4556" s="83">
        <v>222.55</v>
      </c>
      <c r="F4556" s="83">
        <v>222.55</v>
      </c>
    </row>
    <row r="4557" spans="1:6" hidden="1" x14ac:dyDescent="0.25">
      <c r="A4557" t="s">
        <v>14</v>
      </c>
      <c r="B4557" s="83">
        <v>21008</v>
      </c>
      <c r="C4557" t="s">
        <v>4328</v>
      </c>
      <c r="D4557" s="83" t="s">
        <v>60</v>
      </c>
      <c r="E4557" s="83">
        <v>26</v>
      </c>
      <c r="F4557" s="83">
        <v>26</v>
      </c>
    </row>
    <row r="4558" spans="1:6" hidden="1" x14ac:dyDescent="0.25">
      <c r="A4558" t="s">
        <v>14</v>
      </c>
      <c r="B4558" s="83">
        <v>21009</v>
      </c>
      <c r="C4558" t="s">
        <v>4329</v>
      </c>
      <c r="D4558" s="83" t="s">
        <v>60</v>
      </c>
      <c r="E4558" s="83">
        <v>33.85</v>
      </c>
      <c r="F4558" s="83">
        <v>33.85</v>
      </c>
    </row>
    <row r="4559" spans="1:6" hidden="1" x14ac:dyDescent="0.25">
      <c r="A4559" t="s">
        <v>14</v>
      </c>
      <c r="B4559" s="83">
        <v>21010</v>
      </c>
      <c r="C4559" t="s">
        <v>4330</v>
      </c>
      <c r="D4559" s="83" t="s">
        <v>60</v>
      </c>
      <c r="E4559" s="83">
        <v>45.45</v>
      </c>
      <c r="F4559" s="83">
        <v>45.45</v>
      </c>
    </row>
    <row r="4560" spans="1:6" hidden="1" x14ac:dyDescent="0.25">
      <c r="A4560" t="s">
        <v>14</v>
      </c>
      <c r="B4560" s="83">
        <v>21011</v>
      </c>
      <c r="C4560" t="s">
        <v>4331</v>
      </c>
      <c r="D4560" s="83" t="s">
        <v>60</v>
      </c>
      <c r="E4560" s="83">
        <v>66.239999999999995</v>
      </c>
      <c r="F4560" s="83">
        <v>66.239999999999995</v>
      </c>
    </row>
    <row r="4561" spans="1:6" hidden="1" x14ac:dyDescent="0.25">
      <c r="A4561" t="s">
        <v>14</v>
      </c>
      <c r="B4561" s="83">
        <v>21012</v>
      </c>
      <c r="C4561" t="s">
        <v>4332</v>
      </c>
      <c r="D4561" s="83" t="s">
        <v>60</v>
      </c>
      <c r="E4561" s="83">
        <v>73.2</v>
      </c>
      <c r="F4561" s="83">
        <v>73.2</v>
      </c>
    </row>
    <row r="4562" spans="1:6" hidden="1" x14ac:dyDescent="0.25">
      <c r="A4562" t="s">
        <v>14</v>
      </c>
      <c r="B4562" s="83">
        <v>21013</v>
      </c>
      <c r="C4562" t="s">
        <v>4333</v>
      </c>
      <c r="D4562" s="83" t="s">
        <v>60</v>
      </c>
      <c r="E4562" s="83">
        <v>95.53</v>
      </c>
      <c r="F4562" s="83">
        <v>95.53</v>
      </c>
    </row>
    <row r="4563" spans="1:6" hidden="1" x14ac:dyDescent="0.25">
      <c r="A4563" t="s">
        <v>14</v>
      </c>
      <c r="B4563" s="83">
        <v>21014</v>
      </c>
      <c r="C4563" t="s">
        <v>4334</v>
      </c>
      <c r="D4563" s="83" t="s">
        <v>60</v>
      </c>
      <c r="E4563" s="83">
        <v>133.66</v>
      </c>
      <c r="F4563" s="83">
        <v>133.66</v>
      </c>
    </row>
    <row r="4564" spans="1:6" hidden="1" x14ac:dyDescent="0.25">
      <c r="A4564" t="s">
        <v>14</v>
      </c>
      <c r="B4564" s="83">
        <v>21015</v>
      </c>
      <c r="C4564" t="s">
        <v>4335</v>
      </c>
      <c r="D4564" s="83" t="s">
        <v>60</v>
      </c>
      <c r="E4564" s="83">
        <v>153.56</v>
      </c>
      <c r="F4564" s="83">
        <v>153.56</v>
      </c>
    </row>
    <row r="4565" spans="1:6" hidden="1" x14ac:dyDescent="0.25">
      <c r="A4565" t="s">
        <v>14</v>
      </c>
      <c r="B4565" s="83">
        <v>40626</v>
      </c>
      <c r="C4565" t="s">
        <v>4336</v>
      </c>
      <c r="D4565" s="83" t="s">
        <v>60</v>
      </c>
      <c r="E4565" s="83">
        <v>50.02</v>
      </c>
      <c r="F4565" s="83">
        <v>50.02</v>
      </c>
    </row>
    <row r="4566" spans="1:6" hidden="1" x14ac:dyDescent="0.25">
      <c r="A4566" t="s">
        <v>14</v>
      </c>
      <c r="B4566" s="83">
        <v>7697</v>
      </c>
      <c r="C4566" t="s">
        <v>4337</v>
      </c>
      <c r="D4566" s="83" t="s">
        <v>60</v>
      </c>
      <c r="E4566" s="83">
        <v>73.28</v>
      </c>
      <c r="F4566" s="83">
        <v>73.28</v>
      </c>
    </row>
    <row r="4567" spans="1:6" hidden="1" x14ac:dyDescent="0.25">
      <c r="A4567" t="s">
        <v>14</v>
      </c>
      <c r="B4567" s="83">
        <v>7698</v>
      </c>
      <c r="C4567" t="s">
        <v>4338</v>
      </c>
      <c r="D4567" s="83" t="s">
        <v>60</v>
      </c>
      <c r="E4567" s="83">
        <v>63.08</v>
      </c>
      <c r="F4567" s="83">
        <v>63.08</v>
      </c>
    </row>
    <row r="4568" spans="1:6" hidden="1" x14ac:dyDescent="0.25">
      <c r="A4568" t="s">
        <v>14</v>
      </c>
      <c r="B4568" s="83">
        <v>7691</v>
      </c>
      <c r="C4568" t="s">
        <v>4339</v>
      </c>
      <c r="D4568" s="83" t="s">
        <v>60</v>
      </c>
      <c r="E4568" s="83">
        <v>26.65</v>
      </c>
      <c r="F4568" s="83">
        <v>26.65</v>
      </c>
    </row>
    <row r="4569" spans="1:6" hidden="1" x14ac:dyDescent="0.25">
      <c r="A4569" t="s">
        <v>14</v>
      </c>
      <c r="B4569" s="83">
        <v>7696</v>
      </c>
      <c r="C4569" t="s">
        <v>4340</v>
      </c>
      <c r="D4569" s="83" t="s">
        <v>60</v>
      </c>
      <c r="E4569" s="83">
        <v>105.67</v>
      </c>
      <c r="F4569" s="83">
        <v>105.67</v>
      </c>
    </row>
    <row r="4570" spans="1:6" hidden="1" x14ac:dyDescent="0.25">
      <c r="A4570" t="s">
        <v>14</v>
      </c>
      <c r="B4570" s="83">
        <v>7701</v>
      </c>
      <c r="C4570" t="s">
        <v>4341</v>
      </c>
      <c r="D4570" s="83" t="s">
        <v>60</v>
      </c>
      <c r="E4570" s="83">
        <v>131.13</v>
      </c>
      <c r="F4570" s="83">
        <v>131.13</v>
      </c>
    </row>
    <row r="4571" spans="1:6" hidden="1" x14ac:dyDescent="0.25">
      <c r="A4571" t="s">
        <v>14</v>
      </c>
      <c r="B4571" s="83">
        <v>7694</v>
      </c>
      <c r="C4571" t="s">
        <v>4342</v>
      </c>
      <c r="D4571" s="83" t="s">
        <v>60</v>
      </c>
      <c r="E4571" s="83">
        <v>176.46</v>
      </c>
      <c r="F4571" s="83">
        <v>176.46</v>
      </c>
    </row>
    <row r="4572" spans="1:6" hidden="1" x14ac:dyDescent="0.25">
      <c r="A4572" t="s">
        <v>14</v>
      </c>
      <c r="B4572" s="83">
        <v>7700</v>
      </c>
      <c r="C4572" t="s">
        <v>4343</v>
      </c>
      <c r="D4572" s="83" t="s">
        <v>60</v>
      </c>
      <c r="E4572" s="83">
        <v>33.71</v>
      </c>
      <c r="F4572" s="83">
        <v>33.71</v>
      </c>
    </row>
    <row r="4573" spans="1:6" hidden="1" x14ac:dyDescent="0.25">
      <c r="A4573" t="s">
        <v>14</v>
      </c>
      <c r="B4573" s="83">
        <v>7693</v>
      </c>
      <c r="C4573" t="s">
        <v>4344</v>
      </c>
      <c r="D4573" s="83" t="s">
        <v>60</v>
      </c>
      <c r="E4573" s="83">
        <v>243.02</v>
      </c>
      <c r="F4573" s="83">
        <v>243.02</v>
      </c>
    </row>
    <row r="4574" spans="1:6" hidden="1" x14ac:dyDescent="0.25">
      <c r="A4574" t="s">
        <v>14</v>
      </c>
      <c r="B4574" s="83">
        <v>7692</v>
      </c>
      <c r="C4574" t="s">
        <v>4345</v>
      </c>
      <c r="D4574" s="83" t="s">
        <v>60</v>
      </c>
      <c r="E4574" s="83">
        <v>363.85</v>
      </c>
      <c r="F4574" s="83">
        <v>363.85</v>
      </c>
    </row>
    <row r="4575" spans="1:6" hidden="1" x14ac:dyDescent="0.25">
      <c r="A4575" t="s">
        <v>14</v>
      </c>
      <c r="B4575" s="83">
        <v>7695</v>
      </c>
      <c r="C4575" t="s">
        <v>4346</v>
      </c>
      <c r="D4575" s="83" t="s">
        <v>60</v>
      </c>
      <c r="E4575" s="83">
        <v>394.6</v>
      </c>
      <c r="F4575" s="83">
        <v>394.6</v>
      </c>
    </row>
    <row r="4576" spans="1:6" hidden="1" x14ac:dyDescent="0.25">
      <c r="A4576" t="s">
        <v>14</v>
      </c>
      <c r="B4576" s="83">
        <v>13356</v>
      </c>
      <c r="C4576" t="s">
        <v>4347</v>
      </c>
      <c r="D4576" s="83" t="s">
        <v>60</v>
      </c>
      <c r="E4576" s="83">
        <v>28.61</v>
      </c>
      <c r="F4576" s="83">
        <v>28.61</v>
      </c>
    </row>
    <row r="4577" spans="1:6" hidden="1" x14ac:dyDescent="0.25">
      <c r="A4577" t="s">
        <v>14</v>
      </c>
      <c r="B4577" s="83">
        <v>36365</v>
      </c>
      <c r="C4577" t="s">
        <v>28460</v>
      </c>
      <c r="D4577" s="83" t="s">
        <v>60</v>
      </c>
      <c r="E4577" s="83">
        <v>42.15</v>
      </c>
      <c r="F4577" s="83">
        <v>42.15</v>
      </c>
    </row>
    <row r="4578" spans="1:6" hidden="1" x14ac:dyDescent="0.25">
      <c r="A4578" t="s">
        <v>14</v>
      </c>
      <c r="B4578" s="83">
        <v>41930</v>
      </c>
      <c r="C4578" t="s">
        <v>4348</v>
      </c>
      <c r="D4578" s="83" t="s">
        <v>60</v>
      </c>
      <c r="E4578" s="83">
        <v>140.38</v>
      </c>
      <c r="F4578" s="83">
        <v>140.38</v>
      </c>
    </row>
    <row r="4579" spans="1:6" hidden="1" x14ac:dyDescent="0.25">
      <c r="A4579" t="s">
        <v>14</v>
      </c>
      <c r="B4579" s="83">
        <v>41931</v>
      </c>
      <c r="C4579" t="s">
        <v>4349</v>
      </c>
      <c r="D4579" s="83" t="s">
        <v>60</v>
      </c>
      <c r="E4579" s="83">
        <v>219.87</v>
      </c>
      <c r="F4579" s="83">
        <v>219.87</v>
      </c>
    </row>
    <row r="4580" spans="1:6" hidden="1" x14ac:dyDescent="0.25">
      <c r="A4580" t="s">
        <v>14</v>
      </c>
      <c r="B4580" s="83">
        <v>41932</v>
      </c>
      <c r="C4580" t="s">
        <v>4350</v>
      </c>
      <c r="D4580" s="83" t="s">
        <v>60</v>
      </c>
      <c r="E4580" s="83">
        <v>338.42</v>
      </c>
      <c r="F4580" s="83">
        <v>338.42</v>
      </c>
    </row>
    <row r="4581" spans="1:6" hidden="1" x14ac:dyDescent="0.25">
      <c r="A4581" t="s">
        <v>14</v>
      </c>
      <c r="B4581" s="83">
        <v>41933</v>
      </c>
      <c r="C4581" t="s">
        <v>4351</v>
      </c>
      <c r="D4581" s="83" t="s">
        <v>60</v>
      </c>
      <c r="E4581" s="83">
        <v>478.27</v>
      </c>
      <c r="F4581" s="83">
        <v>478.27</v>
      </c>
    </row>
    <row r="4582" spans="1:6" hidden="1" x14ac:dyDescent="0.25">
      <c r="A4582" t="s">
        <v>14</v>
      </c>
      <c r="B4582" s="83">
        <v>41934</v>
      </c>
      <c r="C4582" t="s">
        <v>4352</v>
      </c>
      <c r="D4582" s="83" t="s">
        <v>60</v>
      </c>
      <c r="E4582" s="83">
        <v>557.01</v>
      </c>
      <c r="F4582" s="83">
        <v>557.01</v>
      </c>
    </row>
    <row r="4583" spans="1:6" hidden="1" x14ac:dyDescent="0.25">
      <c r="A4583" t="s">
        <v>14</v>
      </c>
      <c r="B4583" s="83">
        <v>41936</v>
      </c>
      <c r="C4583" t="s">
        <v>4353</v>
      </c>
      <c r="D4583" s="83" t="s">
        <v>60</v>
      </c>
      <c r="E4583" s="83">
        <v>82.66</v>
      </c>
      <c r="F4583" s="83">
        <v>82.66</v>
      </c>
    </row>
    <row r="4584" spans="1:6" hidden="1" x14ac:dyDescent="0.25">
      <c r="A4584" t="s">
        <v>14</v>
      </c>
      <c r="B4584" s="83">
        <v>44812</v>
      </c>
      <c r="C4584" t="s">
        <v>4354</v>
      </c>
      <c r="D4584" s="83" t="s">
        <v>60</v>
      </c>
      <c r="E4584" s="83">
        <v>353.49</v>
      </c>
      <c r="F4584" s="83">
        <v>353.49</v>
      </c>
    </row>
    <row r="4585" spans="1:6" hidden="1" x14ac:dyDescent="0.25">
      <c r="A4585" t="s">
        <v>14</v>
      </c>
      <c r="B4585" s="83">
        <v>41785</v>
      </c>
      <c r="C4585" t="s">
        <v>4355</v>
      </c>
      <c r="D4585" s="83" t="s">
        <v>60</v>
      </c>
      <c r="E4585" s="83">
        <v>1310.03</v>
      </c>
      <c r="F4585" s="83">
        <v>1310.03</v>
      </c>
    </row>
    <row r="4586" spans="1:6" hidden="1" x14ac:dyDescent="0.25">
      <c r="A4586" t="s">
        <v>14</v>
      </c>
      <c r="B4586" s="83">
        <v>41781</v>
      </c>
      <c r="C4586" t="s">
        <v>4356</v>
      </c>
      <c r="D4586" s="83" t="s">
        <v>60</v>
      </c>
      <c r="E4586" s="83">
        <v>236.54</v>
      </c>
      <c r="F4586" s="83">
        <v>236.54</v>
      </c>
    </row>
    <row r="4587" spans="1:6" hidden="1" x14ac:dyDescent="0.25">
      <c r="A4587" t="s">
        <v>14</v>
      </c>
      <c r="B4587" s="83">
        <v>41783</v>
      </c>
      <c r="C4587" t="s">
        <v>4357</v>
      </c>
      <c r="D4587" s="83" t="s">
        <v>60</v>
      </c>
      <c r="E4587" s="83">
        <v>850.4</v>
      </c>
      <c r="F4587" s="83">
        <v>850.4</v>
      </c>
    </row>
    <row r="4588" spans="1:6" hidden="1" x14ac:dyDescent="0.25">
      <c r="A4588" t="s">
        <v>14</v>
      </c>
      <c r="B4588" s="83">
        <v>41786</v>
      </c>
      <c r="C4588" t="s">
        <v>4358</v>
      </c>
      <c r="D4588" s="83" t="s">
        <v>60</v>
      </c>
      <c r="E4588" s="83">
        <v>1810.54</v>
      </c>
      <c r="F4588" s="83">
        <v>1810.54</v>
      </c>
    </row>
    <row r="4589" spans="1:6" hidden="1" x14ac:dyDescent="0.25">
      <c r="A4589" t="s">
        <v>14</v>
      </c>
      <c r="B4589" s="83">
        <v>41779</v>
      </c>
      <c r="C4589" t="s">
        <v>4359</v>
      </c>
      <c r="D4589" s="83" t="s">
        <v>60</v>
      </c>
      <c r="E4589" s="83">
        <v>93.16</v>
      </c>
      <c r="F4589" s="83">
        <v>93.16</v>
      </c>
    </row>
    <row r="4590" spans="1:6" hidden="1" x14ac:dyDescent="0.25">
      <c r="A4590" t="s">
        <v>14</v>
      </c>
      <c r="B4590" s="83">
        <v>41780</v>
      </c>
      <c r="C4590" t="s">
        <v>4360</v>
      </c>
      <c r="D4590" s="83" t="s">
        <v>60</v>
      </c>
      <c r="E4590" s="83">
        <v>145.94999999999999</v>
      </c>
      <c r="F4590" s="83">
        <v>145.94999999999999</v>
      </c>
    </row>
    <row r="4591" spans="1:6" hidden="1" x14ac:dyDescent="0.25">
      <c r="A4591" t="s">
        <v>14</v>
      </c>
      <c r="B4591" s="83">
        <v>41782</v>
      </c>
      <c r="C4591" t="s">
        <v>4361</v>
      </c>
      <c r="D4591" s="83" t="s">
        <v>60</v>
      </c>
      <c r="E4591" s="83">
        <v>522.83000000000004</v>
      </c>
      <c r="F4591" s="83">
        <v>522.83000000000004</v>
      </c>
    </row>
    <row r="4592" spans="1:6" hidden="1" x14ac:dyDescent="0.25">
      <c r="A4592" t="s">
        <v>14</v>
      </c>
      <c r="B4592" s="83">
        <v>38130</v>
      </c>
      <c r="C4592" t="s">
        <v>4362</v>
      </c>
      <c r="D4592" s="83" t="s">
        <v>60</v>
      </c>
      <c r="E4592" s="83">
        <v>46.79</v>
      </c>
      <c r="F4592" s="83">
        <v>46.79</v>
      </c>
    </row>
    <row r="4593" spans="1:6" hidden="1" x14ac:dyDescent="0.25">
      <c r="A4593" t="s">
        <v>14</v>
      </c>
      <c r="B4593" s="83">
        <v>44260</v>
      </c>
      <c r="C4593" t="s">
        <v>4363</v>
      </c>
      <c r="D4593" s="83" t="s">
        <v>60</v>
      </c>
      <c r="E4593" s="83">
        <v>442.82</v>
      </c>
      <c r="F4593" s="83">
        <v>442.82</v>
      </c>
    </row>
    <row r="4594" spans="1:6" hidden="1" x14ac:dyDescent="0.25">
      <c r="A4594" t="s">
        <v>14</v>
      </c>
      <c r="B4594" s="83">
        <v>21123</v>
      </c>
      <c r="C4594" t="s">
        <v>4364</v>
      </c>
      <c r="D4594" s="83" t="s">
        <v>60</v>
      </c>
      <c r="E4594" s="83">
        <v>13.02</v>
      </c>
      <c r="F4594" s="83">
        <v>13.02</v>
      </c>
    </row>
    <row r="4595" spans="1:6" hidden="1" x14ac:dyDescent="0.25">
      <c r="A4595" t="s">
        <v>14</v>
      </c>
      <c r="B4595" s="83">
        <v>21124</v>
      </c>
      <c r="C4595" t="s">
        <v>4365</v>
      </c>
      <c r="D4595" s="83" t="s">
        <v>60</v>
      </c>
      <c r="E4595" s="83">
        <v>20.8</v>
      </c>
      <c r="F4595" s="83">
        <v>20.8</v>
      </c>
    </row>
    <row r="4596" spans="1:6" hidden="1" x14ac:dyDescent="0.25">
      <c r="A4596" t="s">
        <v>14</v>
      </c>
      <c r="B4596" s="83">
        <v>21125</v>
      </c>
      <c r="C4596" t="s">
        <v>4366</v>
      </c>
      <c r="D4596" s="83" t="s">
        <v>60</v>
      </c>
      <c r="E4596" s="83">
        <v>35.82</v>
      </c>
      <c r="F4596" s="83">
        <v>35.82</v>
      </c>
    </row>
    <row r="4597" spans="1:6" hidden="1" x14ac:dyDescent="0.25">
      <c r="A4597" t="s">
        <v>14</v>
      </c>
      <c r="B4597" s="83">
        <v>38028</v>
      </c>
      <c r="C4597" t="s">
        <v>4367</v>
      </c>
      <c r="D4597" s="83" t="s">
        <v>60</v>
      </c>
      <c r="E4597" s="83">
        <v>62.63</v>
      </c>
      <c r="F4597" s="83">
        <v>62.63</v>
      </c>
    </row>
    <row r="4598" spans="1:6" hidden="1" x14ac:dyDescent="0.25">
      <c r="A4598" t="s">
        <v>14</v>
      </c>
      <c r="B4598" s="83">
        <v>38029</v>
      </c>
      <c r="C4598" t="s">
        <v>4368</v>
      </c>
      <c r="D4598" s="83" t="s">
        <v>60</v>
      </c>
      <c r="E4598" s="83">
        <v>91.67</v>
      </c>
      <c r="F4598" s="83">
        <v>91.67</v>
      </c>
    </row>
    <row r="4599" spans="1:6" hidden="1" x14ac:dyDescent="0.25">
      <c r="A4599" t="s">
        <v>14</v>
      </c>
      <c r="B4599" s="83">
        <v>38030</v>
      </c>
      <c r="C4599" t="s">
        <v>4369</v>
      </c>
      <c r="D4599" s="83" t="s">
        <v>60</v>
      </c>
      <c r="E4599" s="83">
        <v>148.24</v>
      </c>
      <c r="F4599" s="83">
        <v>148.24</v>
      </c>
    </row>
    <row r="4600" spans="1:6" hidden="1" x14ac:dyDescent="0.25">
      <c r="A4600" t="s">
        <v>14</v>
      </c>
      <c r="B4600" s="83">
        <v>38031</v>
      </c>
      <c r="C4600" t="s">
        <v>4370</v>
      </c>
      <c r="D4600" s="83" t="s">
        <v>60</v>
      </c>
      <c r="E4600" s="83">
        <v>232.67</v>
      </c>
      <c r="F4600" s="83">
        <v>232.67</v>
      </c>
    </row>
    <row r="4601" spans="1:6" hidden="1" x14ac:dyDescent="0.25">
      <c r="A4601" t="s">
        <v>14</v>
      </c>
      <c r="B4601" s="83">
        <v>39735</v>
      </c>
      <c r="C4601" t="s">
        <v>4371</v>
      </c>
      <c r="D4601" s="83" t="s">
        <v>60</v>
      </c>
      <c r="E4601" s="83">
        <v>73.25</v>
      </c>
      <c r="F4601" s="83">
        <v>73.25</v>
      </c>
    </row>
    <row r="4602" spans="1:6" hidden="1" x14ac:dyDescent="0.25">
      <c r="A4602" t="s">
        <v>14</v>
      </c>
      <c r="B4602" s="83">
        <v>39734</v>
      </c>
      <c r="C4602" t="s">
        <v>4372</v>
      </c>
      <c r="D4602" s="83" t="s">
        <v>60</v>
      </c>
      <c r="E4602" s="83">
        <v>86.89</v>
      </c>
      <c r="F4602" s="83">
        <v>86.89</v>
      </c>
    </row>
    <row r="4603" spans="1:6" hidden="1" x14ac:dyDescent="0.25">
      <c r="A4603" t="s">
        <v>14</v>
      </c>
      <c r="B4603" s="83">
        <v>39736</v>
      </c>
      <c r="C4603" t="s">
        <v>4373</v>
      </c>
      <c r="D4603" s="83" t="s">
        <v>60</v>
      </c>
      <c r="E4603" s="83">
        <v>99.16</v>
      </c>
      <c r="F4603" s="83">
        <v>99.16</v>
      </c>
    </row>
    <row r="4604" spans="1:6" hidden="1" x14ac:dyDescent="0.25">
      <c r="A4604" t="s">
        <v>14</v>
      </c>
      <c r="B4604" s="83">
        <v>39739</v>
      </c>
      <c r="C4604" t="s">
        <v>4374</v>
      </c>
      <c r="D4604" s="83" t="s">
        <v>60</v>
      </c>
      <c r="E4604" s="83">
        <v>68.569999999999993</v>
      </c>
      <c r="F4604" s="83">
        <v>68.569999999999993</v>
      </c>
    </row>
    <row r="4605" spans="1:6" hidden="1" x14ac:dyDescent="0.25">
      <c r="A4605" t="s">
        <v>14</v>
      </c>
      <c r="B4605" s="83">
        <v>39737</v>
      </c>
      <c r="C4605" t="s">
        <v>4375</v>
      </c>
      <c r="D4605" s="83" t="s">
        <v>60</v>
      </c>
      <c r="E4605" s="83">
        <v>13.34</v>
      </c>
      <c r="F4605" s="83">
        <v>13.34</v>
      </c>
    </row>
    <row r="4606" spans="1:6" hidden="1" x14ac:dyDescent="0.25">
      <c r="A4606" t="s">
        <v>14</v>
      </c>
      <c r="B4606" s="83">
        <v>39738</v>
      </c>
      <c r="C4606" t="s">
        <v>4376</v>
      </c>
      <c r="D4606" s="83" t="s">
        <v>60</v>
      </c>
      <c r="E4606" s="83">
        <v>4.82</v>
      </c>
      <c r="F4606" s="83">
        <v>4.82</v>
      </c>
    </row>
    <row r="4607" spans="1:6" hidden="1" x14ac:dyDescent="0.25">
      <c r="A4607" t="s">
        <v>14</v>
      </c>
      <c r="B4607" s="83">
        <v>39733</v>
      </c>
      <c r="C4607" t="s">
        <v>4377</v>
      </c>
      <c r="D4607" s="83" t="s">
        <v>60</v>
      </c>
      <c r="E4607" s="83">
        <v>118.67</v>
      </c>
      <c r="F4607" s="83">
        <v>118.67</v>
      </c>
    </row>
    <row r="4608" spans="1:6" hidden="1" x14ac:dyDescent="0.25">
      <c r="A4608" t="s">
        <v>14</v>
      </c>
      <c r="B4608" s="83">
        <v>39854</v>
      </c>
      <c r="C4608" t="s">
        <v>4378</v>
      </c>
      <c r="D4608" s="83" t="s">
        <v>60</v>
      </c>
      <c r="E4608" s="83">
        <v>120.35</v>
      </c>
      <c r="F4608" s="83">
        <v>120.35</v>
      </c>
    </row>
    <row r="4609" spans="1:6" hidden="1" x14ac:dyDescent="0.25">
      <c r="A4609" t="s">
        <v>14</v>
      </c>
      <c r="B4609" s="83">
        <v>39740</v>
      </c>
      <c r="C4609" t="s">
        <v>4379</v>
      </c>
      <c r="D4609" s="83" t="s">
        <v>60</v>
      </c>
      <c r="E4609" s="83">
        <v>65.849999999999994</v>
      </c>
      <c r="F4609" s="83">
        <v>65.849999999999994</v>
      </c>
    </row>
    <row r="4610" spans="1:6" hidden="1" x14ac:dyDescent="0.25">
      <c r="A4610" t="s">
        <v>14</v>
      </c>
      <c r="B4610" s="83">
        <v>39741</v>
      </c>
      <c r="C4610" t="s">
        <v>4380</v>
      </c>
      <c r="D4610" s="83" t="s">
        <v>60</v>
      </c>
      <c r="E4610" s="83">
        <v>12.13</v>
      </c>
      <c r="F4610" s="83">
        <v>12.13</v>
      </c>
    </row>
    <row r="4611" spans="1:6" hidden="1" x14ac:dyDescent="0.25">
      <c r="A4611" t="s">
        <v>14</v>
      </c>
      <c r="B4611" s="83">
        <v>39853</v>
      </c>
      <c r="C4611" t="s">
        <v>4381</v>
      </c>
      <c r="D4611" s="83" t="s">
        <v>60</v>
      </c>
      <c r="E4611" s="83">
        <v>15.94</v>
      </c>
      <c r="F4611" s="83">
        <v>15.94</v>
      </c>
    </row>
    <row r="4612" spans="1:6" hidden="1" x14ac:dyDescent="0.25">
      <c r="A4612" t="s">
        <v>14</v>
      </c>
      <c r="B4612" s="83">
        <v>39742</v>
      </c>
      <c r="C4612" t="s">
        <v>4382</v>
      </c>
      <c r="D4612" s="83" t="s">
        <v>60</v>
      </c>
      <c r="E4612" s="83">
        <v>52.93</v>
      </c>
      <c r="F4612" s="83">
        <v>52.93</v>
      </c>
    </row>
    <row r="4613" spans="1:6" hidden="1" x14ac:dyDescent="0.25">
      <c r="A4613" t="s">
        <v>14</v>
      </c>
      <c r="B4613" s="83">
        <v>39751</v>
      </c>
      <c r="C4613" t="s">
        <v>4383</v>
      </c>
      <c r="D4613" s="83" t="s">
        <v>60</v>
      </c>
    </row>
    <row r="4614" spans="1:6" hidden="1" x14ac:dyDescent="0.25">
      <c r="A4614" t="s">
        <v>14</v>
      </c>
      <c r="B4614" s="83">
        <v>39750</v>
      </c>
      <c r="C4614" t="s">
        <v>4384</v>
      </c>
      <c r="D4614" s="83" t="s">
        <v>60</v>
      </c>
    </row>
    <row r="4615" spans="1:6" hidden="1" x14ac:dyDescent="0.25">
      <c r="A4615" t="s">
        <v>14</v>
      </c>
      <c r="B4615" s="83">
        <v>39749</v>
      </c>
      <c r="C4615" t="s">
        <v>4385</v>
      </c>
      <c r="D4615" s="83" t="s">
        <v>60</v>
      </c>
    </row>
    <row r="4616" spans="1:6" hidden="1" x14ac:dyDescent="0.25">
      <c r="A4616" t="s">
        <v>14</v>
      </c>
      <c r="B4616" s="83">
        <v>39747</v>
      </c>
      <c r="C4616" t="s">
        <v>4386</v>
      </c>
      <c r="D4616" s="83" t="s">
        <v>60</v>
      </c>
    </row>
    <row r="4617" spans="1:6" hidden="1" x14ac:dyDescent="0.25">
      <c r="A4617" t="s">
        <v>14</v>
      </c>
      <c r="B4617" s="83">
        <v>39753</v>
      </c>
      <c r="C4617" t="s">
        <v>4387</v>
      </c>
      <c r="D4617" s="83" t="s">
        <v>60</v>
      </c>
    </row>
    <row r="4618" spans="1:6" hidden="1" x14ac:dyDescent="0.25">
      <c r="A4618" t="s">
        <v>14</v>
      </c>
      <c r="B4618" s="83">
        <v>39752</v>
      </c>
      <c r="C4618" t="s">
        <v>4388</v>
      </c>
      <c r="D4618" s="83" t="s">
        <v>60</v>
      </c>
    </row>
    <row r="4619" spans="1:6" hidden="1" x14ac:dyDescent="0.25">
      <c r="A4619" t="s">
        <v>14</v>
      </c>
      <c r="B4619" s="83">
        <v>39754</v>
      </c>
      <c r="C4619" t="s">
        <v>4389</v>
      </c>
      <c r="D4619" s="83" t="s">
        <v>60</v>
      </c>
    </row>
    <row r="4620" spans="1:6" hidden="1" x14ac:dyDescent="0.25">
      <c r="A4620" t="s">
        <v>14</v>
      </c>
      <c r="B4620" s="83">
        <v>39748</v>
      </c>
      <c r="C4620" t="s">
        <v>4390</v>
      </c>
      <c r="D4620" s="83" t="s">
        <v>60</v>
      </c>
    </row>
    <row r="4621" spans="1:6" hidden="1" x14ac:dyDescent="0.25">
      <c r="A4621" t="s">
        <v>14</v>
      </c>
      <c r="B4621" s="83">
        <v>39755</v>
      </c>
      <c r="C4621" t="s">
        <v>4391</v>
      </c>
      <c r="D4621" s="83" t="s">
        <v>60</v>
      </c>
    </row>
    <row r="4622" spans="1:6" hidden="1" x14ac:dyDescent="0.25">
      <c r="A4622" t="s">
        <v>14</v>
      </c>
      <c r="B4622" s="83">
        <v>12742</v>
      </c>
      <c r="C4622" t="s">
        <v>4392</v>
      </c>
      <c r="D4622" s="83" t="s">
        <v>60</v>
      </c>
    </row>
    <row r="4623" spans="1:6" hidden="1" x14ac:dyDescent="0.25">
      <c r="A4623" t="s">
        <v>14</v>
      </c>
      <c r="B4623" s="83">
        <v>12713</v>
      </c>
      <c r="C4623" t="s">
        <v>4393</v>
      </c>
      <c r="D4623" s="83" t="s">
        <v>60</v>
      </c>
    </row>
    <row r="4624" spans="1:6" hidden="1" x14ac:dyDescent="0.25">
      <c r="A4624" t="s">
        <v>14</v>
      </c>
      <c r="B4624" s="83">
        <v>12743</v>
      </c>
      <c r="C4624" t="s">
        <v>4394</v>
      </c>
      <c r="D4624" s="83" t="s">
        <v>60</v>
      </c>
    </row>
    <row r="4625" spans="1:6" hidden="1" x14ac:dyDescent="0.25">
      <c r="A4625" t="s">
        <v>14</v>
      </c>
      <c r="B4625" s="83">
        <v>12744</v>
      </c>
      <c r="C4625" t="s">
        <v>4395</v>
      </c>
      <c r="D4625" s="83" t="s">
        <v>60</v>
      </c>
    </row>
    <row r="4626" spans="1:6" hidden="1" x14ac:dyDescent="0.25">
      <c r="A4626" t="s">
        <v>14</v>
      </c>
      <c r="B4626" s="83">
        <v>12745</v>
      </c>
      <c r="C4626" t="s">
        <v>4396</v>
      </c>
      <c r="D4626" s="83" t="s">
        <v>60</v>
      </c>
    </row>
    <row r="4627" spans="1:6" hidden="1" x14ac:dyDescent="0.25">
      <c r="A4627" t="s">
        <v>14</v>
      </c>
      <c r="B4627" s="83">
        <v>12746</v>
      </c>
      <c r="C4627" t="s">
        <v>4397</v>
      </c>
      <c r="D4627" s="83" t="s">
        <v>60</v>
      </c>
    </row>
    <row r="4628" spans="1:6" hidden="1" x14ac:dyDescent="0.25">
      <c r="A4628" t="s">
        <v>14</v>
      </c>
      <c r="B4628" s="83">
        <v>12747</v>
      </c>
      <c r="C4628" t="s">
        <v>4398</v>
      </c>
      <c r="D4628" s="83" t="s">
        <v>60</v>
      </c>
    </row>
    <row r="4629" spans="1:6" hidden="1" x14ac:dyDescent="0.25">
      <c r="A4629" t="s">
        <v>14</v>
      </c>
      <c r="B4629" s="83">
        <v>12748</v>
      </c>
      <c r="C4629" t="s">
        <v>4399</v>
      </c>
      <c r="D4629" s="83" t="s">
        <v>60</v>
      </c>
    </row>
    <row r="4630" spans="1:6" hidden="1" x14ac:dyDescent="0.25">
      <c r="A4630" t="s">
        <v>14</v>
      </c>
      <c r="B4630" s="83">
        <v>12749</v>
      </c>
      <c r="C4630" t="s">
        <v>4400</v>
      </c>
      <c r="D4630" s="83" t="s">
        <v>60</v>
      </c>
    </row>
    <row r="4631" spans="1:6" hidden="1" x14ac:dyDescent="0.25">
      <c r="A4631" t="s">
        <v>14</v>
      </c>
      <c r="B4631" s="83">
        <v>39660</v>
      </c>
      <c r="C4631" t="s">
        <v>28461</v>
      </c>
      <c r="D4631" s="83" t="s">
        <v>60</v>
      </c>
    </row>
    <row r="4632" spans="1:6" hidden="1" x14ac:dyDescent="0.25">
      <c r="A4632" t="s">
        <v>14</v>
      </c>
      <c r="B4632" s="83">
        <v>39662</v>
      </c>
      <c r="C4632" t="s">
        <v>28462</v>
      </c>
      <c r="D4632" s="83" t="s">
        <v>60</v>
      </c>
    </row>
    <row r="4633" spans="1:6" hidden="1" x14ac:dyDescent="0.25">
      <c r="A4633" t="s">
        <v>14</v>
      </c>
      <c r="B4633" s="83">
        <v>39661</v>
      </c>
      <c r="C4633" t="s">
        <v>28463</v>
      </c>
      <c r="D4633" s="83" t="s">
        <v>60</v>
      </c>
    </row>
    <row r="4634" spans="1:6" hidden="1" x14ac:dyDescent="0.25">
      <c r="A4634" t="s">
        <v>14</v>
      </c>
      <c r="B4634" s="83">
        <v>39666</v>
      </c>
      <c r="C4634" t="s">
        <v>28464</v>
      </c>
      <c r="D4634" s="83" t="s">
        <v>60</v>
      </c>
    </row>
    <row r="4635" spans="1:6" hidden="1" x14ac:dyDescent="0.25">
      <c r="A4635" t="s">
        <v>14</v>
      </c>
      <c r="B4635" s="83">
        <v>39664</v>
      </c>
      <c r="C4635" t="s">
        <v>28465</v>
      </c>
      <c r="D4635" s="83" t="s">
        <v>60</v>
      </c>
    </row>
    <row r="4636" spans="1:6" hidden="1" x14ac:dyDescent="0.25">
      <c r="A4636" t="s">
        <v>14</v>
      </c>
      <c r="B4636" s="83">
        <v>39663</v>
      </c>
      <c r="C4636" t="s">
        <v>28466</v>
      </c>
      <c r="D4636" s="83" t="s">
        <v>60</v>
      </c>
    </row>
    <row r="4637" spans="1:6" hidden="1" x14ac:dyDescent="0.25">
      <c r="A4637" t="s">
        <v>14</v>
      </c>
      <c r="B4637" s="83">
        <v>39665</v>
      </c>
      <c r="C4637" t="s">
        <v>28467</v>
      </c>
      <c r="D4637" s="83" t="s">
        <v>60</v>
      </c>
    </row>
    <row r="4638" spans="1:6" hidden="1" x14ac:dyDescent="0.25">
      <c r="A4638" t="s">
        <v>14</v>
      </c>
      <c r="B4638" s="83">
        <v>7753</v>
      </c>
      <c r="C4638" t="s">
        <v>4401</v>
      </c>
      <c r="D4638" s="83" t="s">
        <v>60</v>
      </c>
      <c r="E4638" s="83">
        <v>458.15</v>
      </c>
      <c r="F4638" s="83">
        <v>458.15</v>
      </c>
    </row>
    <row r="4639" spans="1:6" hidden="1" x14ac:dyDescent="0.25">
      <c r="A4639" t="s">
        <v>14</v>
      </c>
      <c r="B4639" s="83">
        <v>13256</v>
      </c>
      <c r="C4639" t="s">
        <v>4402</v>
      </c>
      <c r="D4639" s="83" t="s">
        <v>60</v>
      </c>
      <c r="E4639" s="83">
        <v>641.79999999999995</v>
      </c>
      <c r="F4639" s="83">
        <v>641.79999999999995</v>
      </c>
    </row>
    <row r="4640" spans="1:6" hidden="1" x14ac:dyDescent="0.25">
      <c r="A4640" t="s">
        <v>14</v>
      </c>
      <c r="B4640" s="83">
        <v>7757</v>
      </c>
      <c r="C4640" t="s">
        <v>4403</v>
      </c>
      <c r="D4640" s="83" t="s">
        <v>60</v>
      </c>
      <c r="E4640" s="83">
        <v>684.26</v>
      </c>
      <c r="F4640" s="83">
        <v>684.26</v>
      </c>
    </row>
    <row r="4641" spans="1:6" hidden="1" x14ac:dyDescent="0.25">
      <c r="A4641" t="s">
        <v>14</v>
      </c>
      <c r="B4641" s="83">
        <v>7758</v>
      </c>
      <c r="C4641" t="s">
        <v>4404</v>
      </c>
      <c r="D4641" s="83" t="s">
        <v>60</v>
      </c>
      <c r="E4641" s="83">
        <v>991.34</v>
      </c>
      <c r="F4641" s="83">
        <v>991.34</v>
      </c>
    </row>
    <row r="4642" spans="1:6" hidden="1" x14ac:dyDescent="0.25">
      <c r="A4642" t="s">
        <v>14</v>
      </c>
      <c r="B4642" s="83">
        <v>7759</v>
      </c>
      <c r="C4642" t="s">
        <v>4405</v>
      </c>
      <c r="D4642" s="83" t="s">
        <v>60</v>
      </c>
      <c r="E4642" s="83">
        <v>2747.01</v>
      </c>
      <c r="F4642" s="83">
        <v>2747.01</v>
      </c>
    </row>
    <row r="4643" spans="1:6" hidden="1" x14ac:dyDescent="0.25">
      <c r="A4643" t="s">
        <v>14</v>
      </c>
      <c r="B4643" s="83">
        <v>40334</v>
      </c>
      <c r="C4643" t="s">
        <v>4406</v>
      </c>
      <c r="D4643" s="83" t="s">
        <v>60</v>
      </c>
      <c r="E4643" s="83">
        <v>107.62</v>
      </c>
      <c r="F4643" s="83">
        <v>107.62</v>
      </c>
    </row>
    <row r="4644" spans="1:6" hidden="1" x14ac:dyDescent="0.25">
      <c r="A4644" t="s">
        <v>14</v>
      </c>
      <c r="B4644" s="83">
        <v>7745</v>
      </c>
      <c r="C4644" t="s">
        <v>4407</v>
      </c>
      <c r="D4644" s="83" t="s">
        <v>60</v>
      </c>
      <c r="E4644" s="83">
        <v>121.44</v>
      </c>
      <c r="F4644" s="83">
        <v>121.44</v>
      </c>
    </row>
    <row r="4645" spans="1:6" hidden="1" x14ac:dyDescent="0.25">
      <c r="A4645" t="s">
        <v>14</v>
      </c>
      <c r="B4645" s="83">
        <v>7742</v>
      </c>
      <c r="C4645" t="s">
        <v>4408</v>
      </c>
      <c r="D4645" s="83" t="s">
        <v>60</v>
      </c>
      <c r="E4645" s="83">
        <v>320.31</v>
      </c>
      <c r="F4645" s="83">
        <v>320.31</v>
      </c>
    </row>
    <row r="4646" spans="1:6" hidden="1" x14ac:dyDescent="0.25">
      <c r="A4646" t="s">
        <v>14</v>
      </c>
      <c r="B4646" s="83">
        <v>7750</v>
      </c>
      <c r="C4646" t="s">
        <v>4409</v>
      </c>
      <c r="D4646" s="83" t="s">
        <v>60</v>
      </c>
      <c r="E4646" s="83">
        <v>391</v>
      </c>
      <c r="F4646" s="83">
        <v>391</v>
      </c>
    </row>
    <row r="4647" spans="1:6" hidden="1" x14ac:dyDescent="0.25">
      <c r="A4647" t="s">
        <v>14</v>
      </c>
      <c r="B4647" s="83">
        <v>7756</v>
      </c>
      <c r="C4647" t="s">
        <v>4410</v>
      </c>
      <c r="D4647" s="83" t="s">
        <v>60</v>
      </c>
      <c r="E4647" s="83">
        <v>449.26</v>
      </c>
      <c r="F4647" s="83">
        <v>449.26</v>
      </c>
    </row>
    <row r="4648" spans="1:6" hidden="1" x14ac:dyDescent="0.25">
      <c r="A4648" t="s">
        <v>14</v>
      </c>
      <c r="B4648" s="83">
        <v>7725</v>
      </c>
      <c r="C4648" t="s">
        <v>4411</v>
      </c>
      <c r="D4648" s="83" t="s">
        <v>60</v>
      </c>
      <c r="E4648" s="83">
        <v>235</v>
      </c>
      <c r="F4648" s="83">
        <v>235</v>
      </c>
    </row>
    <row r="4649" spans="1:6" hidden="1" x14ac:dyDescent="0.25">
      <c r="A4649" t="s">
        <v>14</v>
      </c>
      <c r="B4649" s="83">
        <v>7765</v>
      </c>
      <c r="C4649" t="s">
        <v>4412</v>
      </c>
      <c r="D4649" s="83" t="s">
        <v>60</v>
      </c>
      <c r="E4649" s="83">
        <v>503.57</v>
      </c>
      <c r="F4649" s="83">
        <v>503.57</v>
      </c>
    </row>
    <row r="4650" spans="1:6" hidden="1" x14ac:dyDescent="0.25">
      <c r="A4650" t="s">
        <v>14</v>
      </c>
      <c r="B4650" s="83">
        <v>12569</v>
      </c>
      <c r="C4650" t="s">
        <v>4413</v>
      </c>
      <c r="D4650" s="83" t="s">
        <v>60</v>
      </c>
      <c r="E4650" s="83">
        <v>695.12</v>
      </c>
      <c r="F4650" s="83">
        <v>695.12</v>
      </c>
    </row>
    <row r="4651" spans="1:6" hidden="1" x14ac:dyDescent="0.25">
      <c r="A4651" t="s">
        <v>14</v>
      </c>
      <c r="B4651" s="83">
        <v>7766</v>
      </c>
      <c r="C4651" t="s">
        <v>4414</v>
      </c>
      <c r="D4651" s="83" t="s">
        <v>60</v>
      </c>
      <c r="E4651" s="83">
        <v>738.57</v>
      </c>
      <c r="F4651" s="83">
        <v>738.57</v>
      </c>
    </row>
    <row r="4652" spans="1:6" hidden="1" x14ac:dyDescent="0.25">
      <c r="A4652" t="s">
        <v>14</v>
      </c>
      <c r="B4652" s="83">
        <v>7767</v>
      </c>
      <c r="C4652" t="s">
        <v>4415</v>
      </c>
      <c r="D4652" s="83" t="s">
        <v>60</v>
      </c>
      <c r="E4652" s="83">
        <v>1060.46</v>
      </c>
      <c r="F4652" s="83">
        <v>1060.46</v>
      </c>
    </row>
    <row r="4653" spans="1:6" hidden="1" x14ac:dyDescent="0.25">
      <c r="A4653" t="s">
        <v>14</v>
      </c>
      <c r="B4653" s="83">
        <v>7727</v>
      </c>
      <c r="C4653" t="s">
        <v>4416</v>
      </c>
      <c r="D4653" s="83" t="s">
        <v>60</v>
      </c>
      <c r="E4653" s="83">
        <v>3080.67</v>
      </c>
      <c r="F4653" s="83">
        <v>3080.67</v>
      </c>
    </row>
    <row r="4654" spans="1:6" hidden="1" x14ac:dyDescent="0.25">
      <c r="A4654" t="s">
        <v>14</v>
      </c>
      <c r="B4654" s="83">
        <v>7760</v>
      </c>
      <c r="C4654" t="s">
        <v>4417</v>
      </c>
      <c r="D4654" s="83" t="s">
        <v>60</v>
      </c>
      <c r="E4654" s="83">
        <v>122.43</v>
      </c>
      <c r="F4654" s="83">
        <v>122.43</v>
      </c>
    </row>
    <row r="4655" spans="1:6" hidden="1" x14ac:dyDescent="0.25">
      <c r="A4655" t="s">
        <v>14</v>
      </c>
      <c r="B4655" s="83">
        <v>7761</v>
      </c>
      <c r="C4655" t="s">
        <v>4418</v>
      </c>
      <c r="D4655" s="83" t="s">
        <v>60</v>
      </c>
      <c r="E4655" s="83">
        <v>128.36000000000001</v>
      </c>
      <c r="F4655" s="83">
        <v>128.36000000000001</v>
      </c>
    </row>
    <row r="4656" spans="1:6" hidden="1" x14ac:dyDescent="0.25">
      <c r="A4656" t="s">
        <v>14</v>
      </c>
      <c r="B4656" s="83">
        <v>7752</v>
      </c>
      <c r="C4656" t="s">
        <v>4419</v>
      </c>
      <c r="D4656" s="83" t="s">
        <v>60</v>
      </c>
      <c r="E4656" s="83">
        <v>156</v>
      </c>
      <c r="F4656" s="83">
        <v>156</v>
      </c>
    </row>
    <row r="4657" spans="1:6" hidden="1" x14ac:dyDescent="0.25">
      <c r="A4657" t="s">
        <v>14</v>
      </c>
      <c r="B4657" s="83">
        <v>7762</v>
      </c>
      <c r="C4657" t="s">
        <v>4420</v>
      </c>
      <c r="D4657" s="83" t="s">
        <v>60</v>
      </c>
      <c r="E4657" s="83">
        <v>203.89</v>
      </c>
      <c r="F4657" s="83">
        <v>203.89</v>
      </c>
    </row>
    <row r="4658" spans="1:6" hidden="1" x14ac:dyDescent="0.25">
      <c r="A4658" t="s">
        <v>14</v>
      </c>
      <c r="B4658" s="83">
        <v>7722</v>
      </c>
      <c r="C4658" t="s">
        <v>4421</v>
      </c>
      <c r="D4658" s="83" t="s">
        <v>60</v>
      </c>
      <c r="E4658" s="83">
        <v>312.01</v>
      </c>
      <c r="F4658" s="83">
        <v>312.01</v>
      </c>
    </row>
    <row r="4659" spans="1:6" hidden="1" x14ac:dyDescent="0.25">
      <c r="A4659" t="s">
        <v>14</v>
      </c>
      <c r="B4659" s="83">
        <v>7763</v>
      </c>
      <c r="C4659" t="s">
        <v>4422</v>
      </c>
      <c r="D4659" s="83" t="s">
        <v>60</v>
      </c>
      <c r="E4659" s="83">
        <v>380.14</v>
      </c>
      <c r="F4659" s="83">
        <v>380.14</v>
      </c>
    </row>
    <row r="4660" spans="1:6" hidden="1" x14ac:dyDescent="0.25">
      <c r="A4660" t="s">
        <v>14</v>
      </c>
      <c r="B4660" s="83">
        <v>7764</v>
      </c>
      <c r="C4660" t="s">
        <v>4423</v>
      </c>
      <c r="D4660" s="83" t="s">
        <v>60</v>
      </c>
      <c r="E4660" s="83">
        <v>454.2</v>
      </c>
      <c r="F4660" s="83">
        <v>454.2</v>
      </c>
    </row>
    <row r="4661" spans="1:6" hidden="1" x14ac:dyDescent="0.25">
      <c r="A4661" t="s">
        <v>14</v>
      </c>
      <c r="B4661" s="83">
        <v>12572</v>
      </c>
      <c r="C4661" t="s">
        <v>4424</v>
      </c>
      <c r="D4661" s="83" t="s">
        <v>60</v>
      </c>
      <c r="E4661" s="83">
        <v>641.79999999999995</v>
      </c>
      <c r="F4661" s="83">
        <v>641.79999999999995</v>
      </c>
    </row>
    <row r="4662" spans="1:6" hidden="1" x14ac:dyDescent="0.25">
      <c r="A4662" t="s">
        <v>14</v>
      </c>
      <c r="B4662" s="83">
        <v>12573</v>
      </c>
      <c r="C4662" t="s">
        <v>4425</v>
      </c>
      <c r="D4662" s="83" t="s">
        <v>60</v>
      </c>
      <c r="E4662" s="83">
        <v>844.22</v>
      </c>
      <c r="F4662" s="83">
        <v>844.22</v>
      </c>
    </row>
    <row r="4663" spans="1:6" hidden="1" x14ac:dyDescent="0.25">
      <c r="A4663" t="s">
        <v>14</v>
      </c>
      <c r="B4663" s="83">
        <v>12574</v>
      </c>
      <c r="C4663" t="s">
        <v>4426</v>
      </c>
      <c r="D4663" s="83" t="s">
        <v>60</v>
      </c>
      <c r="E4663" s="83">
        <v>1020.76</v>
      </c>
      <c r="F4663" s="83">
        <v>1020.76</v>
      </c>
    </row>
    <row r="4664" spans="1:6" hidden="1" x14ac:dyDescent="0.25">
      <c r="A4664" t="s">
        <v>14</v>
      </c>
      <c r="B4664" s="83">
        <v>12575</v>
      </c>
      <c r="C4664" t="s">
        <v>4427</v>
      </c>
      <c r="D4664" s="83" t="s">
        <v>60</v>
      </c>
      <c r="E4664" s="83">
        <v>1550.21</v>
      </c>
      <c r="F4664" s="83">
        <v>1550.21</v>
      </c>
    </row>
    <row r="4665" spans="1:6" hidden="1" x14ac:dyDescent="0.25">
      <c r="A4665" t="s">
        <v>14</v>
      </c>
      <c r="B4665" s="83">
        <v>12576</v>
      </c>
      <c r="C4665" t="s">
        <v>4428</v>
      </c>
      <c r="D4665" s="83" t="s">
        <v>60</v>
      </c>
      <c r="E4665" s="83">
        <v>187.6</v>
      </c>
      <c r="F4665" s="83">
        <v>187.6</v>
      </c>
    </row>
    <row r="4666" spans="1:6" hidden="1" x14ac:dyDescent="0.25">
      <c r="A4666" t="s">
        <v>14</v>
      </c>
      <c r="B4666" s="83">
        <v>12577</v>
      </c>
      <c r="C4666" t="s">
        <v>4429</v>
      </c>
      <c r="D4666" s="83" t="s">
        <v>60</v>
      </c>
      <c r="E4666" s="83">
        <v>252.77</v>
      </c>
      <c r="F4666" s="83">
        <v>252.77</v>
      </c>
    </row>
    <row r="4667" spans="1:6" hidden="1" x14ac:dyDescent="0.25">
      <c r="A4667" t="s">
        <v>14</v>
      </c>
      <c r="B4667" s="83">
        <v>12578</v>
      </c>
      <c r="C4667" t="s">
        <v>4430</v>
      </c>
      <c r="D4667" s="83" t="s">
        <v>60</v>
      </c>
      <c r="E4667" s="83">
        <v>306.08999999999997</v>
      </c>
      <c r="F4667" s="83">
        <v>306.08999999999997</v>
      </c>
    </row>
    <row r="4668" spans="1:6" hidden="1" x14ac:dyDescent="0.25">
      <c r="A4668" t="s">
        <v>14</v>
      </c>
      <c r="B4668" s="83">
        <v>12579</v>
      </c>
      <c r="C4668" t="s">
        <v>4431</v>
      </c>
      <c r="D4668" s="83" t="s">
        <v>60</v>
      </c>
      <c r="E4668" s="83">
        <v>527.26</v>
      </c>
      <c r="F4668" s="83">
        <v>527.26</v>
      </c>
    </row>
    <row r="4669" spans="1:6" hidden="1" x14ac:dyDescent="0.25">
      <c r="A4669" t="s">
        <v>14</v>
      </c>
      <c r="B4669" s="83">
        <v>12580</v>
      </c>
      <c r="C4669" t="s">
        <v>4432</v>
      </c>
      <c r="D4669" s="83" t="s">
        <v>60</v>
      </c>
      <c r="E4669" s="83">
        <v>549.38</v>
      </c>
      <c r="F4669" s="83">
        <v>549.38</v>
      </c>
    </row>
    <row r="4670" spans="1:6" hidden="1" x14ac:dyDescent="0.25">
      <c r="A4670" t="s">
        <v>14</v>
      </c>
      <c r="B4670" s="83">
        <v>12581</v>
      </c>
      <c r="C4670" t="s">
        <v>4433</v>
      </c>
      <c r="D4670" s="83" t="s">
        <v>60</v>
      </c>
      <c r="E4670" s="83">
        <v>588.48</v>
      </c>
      <c r="F4670" s="83">
        <v>588.48</v>
      </c>
    </row>
    <row r="4671" spans="1:6" hidden="1" x14ac:dyDescent="0.25">
      <c r="A4671" t="s">
        <v>14</v>
      </c>
      <c r="B4671" s="83">
        <v>7720</v>
      </c>
      <c r="C4671" t="s">
        <v>4434</v>
      </c>
      <c r="D4671" s="83" t="s">
        <v>60</v>
      </c>
      <c r="E4671" s="83">
        <v>920.25</v>
      </c>
      <c r="F4671" s="83">
        <v>920.25</v>
      </c>
    </row>
    <row r="4672" spans="1:6" hidden="1" x14ac:dyDescent="0.25">
      <c r="A4672" t="s">
        <v>14</v>
      </c>
      <c r="B4672" s="83">
        <v>40335</v>
      </c>
      <c r="C4672" t="s">
        <v>4435</v>
      </c>
      <c r="D4672" s="83" t="s">
        <v>60</v>
      </c>
      <c r="E4672" s="83">
        <v>192.54</v>
      </c>
      <c r="F4672" s="83">
        <v>192.54</v>
      </c>
    </row>
    <row r="4673" spans="1:6" hidden="1" x14ac:dyDescent="0.25">
      <c r="A4673" t="s">
        <v>14</v>
      </c>
      <c r="B4673" s="83">
        <v>7740</v>
      </c>
      <c r="C4673" t="s">
        <v>4436</v>
      </c>
      <c r="D4673" s="83" t="s">
        <v>60</v>
      </c>
      <c r="E4673" s="83">
        <v>197.47</v>
      </c>
      <c r="F4673" s="83">
        <v>197.47</v>
      </c>
    </row>
    <row r="4674" spans="1:6" hidden="1" x14ac:dyDescent="0.25">
      <c r="A4674" t="s">
        <v>14</v>
      </c>
      <c r="B4674" s="83">
        <v>7741</v>
      </c>
      <c r="C4674" t="s">
        <v>4437</v>
      </c>
      <c r="D4674" s="83" t="s">
        <v>60</v>
      </c>
      <c r="E4674" s="83">
        <v>365.33</v>
      </c>
      <c r="F4674" s="83">
        <v>365.33</v>
      </c>
    </row>
    <row r="4675" spans="1:6" hidden="1" x14ac:dyDescent="0.25">
      <c r="A4675" t="s">
        <v>14</v>
      </c>
      <c r="B4675" s="83">
        <v>7774</v>
      </c>
      <c r="C4675" t="s">
        <v>4438</v>
      </c>
      <c r="D4675" s="83" t="s">
        <v>60</v>
      </c>
      <c r="E4675" s="83">
        <v>448.27</v>
      </c>
      <c r="F4675" s="83">
        <v>448.27</v>
      </c>
    </row>
    <row r="4676" spans="1:6" hidden="1" x14ac:dyDescent="0.25">
      <c r="A4676" t="s">
        <v>14</v>
      </c>
      <c r="B4676" s="83">
        <v>7744</v>
      </c>
      <c r="C4676" t="s">
        <v>4439</v>
      </c>
      <c r="D4676" s="83" t="s">
        <v>60</v>
      </c>
      <c r="E4676" s="83">
        <v>585.52</v>
      </c>
      <c r="F4676" s="83">
        <v>585.52</v>
      </c>
    </row>
    <row r="4677" spans="1:6" hidden="1" x14ac:dyDescent="0.25">
      <c r="A4677" t="s">
        <v>14</v>
      </c>
      <c r="B4677" s="83">
        <v>7773</v>
      </c>
      <c r="C4677" t="s">
        <v>4440</v>
      </c>
      <c r="D4677" s="83" t="s">
        <v>60</v>
      </c>
      <c r="E4677" s="83">
        <v>598.46</v>
      </c>
      <c r="F4677" s="83">
        <v>598.46</v>
      </c>
    </row>
    <row r="4678" spans="1:6" hidden="1" x14ac:dyDescent="0.25">
      <c r="A4678" t="s">
        <v>14</v>
      </c>
      <c r="B4678" s="83">
        <v>7754</v>
      </c>
      <c r="C4678" t="s">
        <v>4441</v>
      </c>
      <c r="D4678" s="83" t="s">
        <v>60</v>
      </c>
      <c r="E4678" s="83">
        <v>907.41</v>
      </c>
      <c r="F4678" s="83">
        <v>907.41</v>
      </c>
    </row>
    <row r="4679" spans="1:6" hidden="1" x14ac:dyDescent="0.25">
      <c r="A4679" t="s">
        <v>14</v>
      </c>
      <c r="B4679" s="83">
        <v>7735</v>
      </c>
      <c r="C4679" t="s">
        <v>4442</v>
      </c>
      <c r="D4679" s="83" t="s">
        <v>60</v>
      </c>
      <c r="E4679" s="83">
        <v>1175</v>
      </c>
      <c r="F4679" s="83">
        <v>1175</v>
      </c>
    </row>
    <row r="4680" spans="1:6" hidden="1" x14ac:dyDescent="0.25">
      <c r="A4680" t="s">
        <v>14</v>
      </c>
      <c r="B4680" s="83">
        <v>7755</v>
      </c>
      <c r="C4680" t="s">
        <v>4443</v>
      </c>
      <c r="D4680" s="83" t="s">
        <v>60</v>
      </c>
      <c r="E4680" s="83">
        <v>233.02</v>
      </c>
      <c r="F4680" s="83">
        <v>233.02</v>
      </c>
    </row>
    <row r="4681" spans="1:6" hidden="1" x14ac:dyDescent="0.25">
      <c r="A4681" t="s">
        <v>14</v>
      </c>
      <c r="B4681" s="83">
        <v>7776</v>
      </c>
      <c r="C4681" t="s">
        <v>4444</v>
      </c>
      <c r="D4681" s="83" t="s">
        <v>60</v>
      </c>
      <c r="E4681" s="83">
        <v>485.79</v>
      </c>
      <c r="F4681" s="83">
        <v>485.79</v>
      </c>
    </row>
    <row r="4682" spans="1:6" hidden="1" x14ac:dyDescent="0.25">
      <c r="A4682" t="s">
        <v>14</v>
      </c>
      <c r="B4682" s="83">
        <v>7743</v>
      </c>
      <c r="C4682" t="s">
        <v>4445</v>
      </c>
      <c r="D4682" s="83" t="s">
        <v>60</v>
      </c>
      <c r="E4682" s="83">
        <v>514.42999999999995</v>
      </c>
      <c r="F4682" s="83">
        <v>514.42999999999995</v>
      </c>
    </row>
    <row r="4683" spans="1:6" hidden="1" x14ac:dyDescent="0.25">
      <c r="A4683" t="s">
        <v>14</v>
      </c>
      <c r="B4683" s="83">
        <v>7733</v>
      </c>
      <c r="C4683" t="s">
        <v>4446</v>
      </c>
      <c r="D4683" s="83" t="s">
        <v>60</v>
      </c>
      <c r="E4683" s="83">
        <v>671.42</v>
      </c>
      <c r="F4683" s="83">
        <v>671.42</v>
      </c>
    </row>
    <row r="4684" spans="1:6" hidden="1" x14ac:dyDescent="0.25">
      <c r="A4684" t="s">
        <v>14</v>
      </c>
      <c r="B4684" s="83">
        <v>7775</v>
      </c>
      <c r="C4684" t="s">
        <v>4447</v>
      </c>
      <c r="D4684" s="83" t="s">
        <v>60</v>
      </c>
      <c r="E4684" s="83">
        <v>735.6</v>
      </c>
      <c r="F4684" s="83">
        <v>735.6</v>
      </c>
    </row>
    <row r="4685" spans="1:6" hidden="1" x14ac:dyDescent="0.25">
      <c r="A4685" t="s">
        <v>14</v>
      </c>
      <c r="B4685" s="83">
        <v>7734</v>
      </c>
      <c r="C4685" t="s">
        <v>4448</v>
      </c>
      <c r="D4685" s="83" t="s">
        <v>60</v>
      </c>
      <c r="E4685" s="83">
        <v>1041.7</v>
      </c>
      <c r="F4685" s="83">
        <v>1041.7</v>
      </c>
    </row>
    <row r="4686" spans="1:6" hidden="1" x14ac:dyDescent="0.25">
      <c r="A4686" t="s">
        <v>14</v>
      </c>
      <c r="B4686" s="83">
        <v>7714</v>
      </c>
      <c r="C4686" t="s">
        <v>4449</v>
      </c>
      <c r="D4686" s="83" t="s">
        <v>60</v>
      </c>
      <c r="E4686" s="83">
        <v>145.13999999999999</v>
      </c>
      <c r="F4686" s="83">
        <v>145.13999999999999</v>
      </c>
    </row>
    <row r="4687" spans="1:6" hidden="1" x14ac:dyDescent="0.25">
      <c r="A4687" t="s">
        <v>14</v>
      </c>
      <c r="B4687" s="83">
        <v>37449</v>
      </c>
      <c r="C4687" t="s">
        <v>4450</v>
      </c>
      <c r="D4687" s="83" t="s">
        <v>60</v>
      </c>
      <c r="E4687" s="83">
        <v>55</v>
      </c>
      <c r="F4687" s="83">
        <v>55</v>
      </c>
    </row>
    <row r="4688" spans="1:6" hidden="1" x14ac:dyDescent="0.25">
      <c r="A4688" t="s">
        <v>14</v>
      </c>
      <c r="B4688" s="83">
        <v>37450</v>
      </c>
      <c r="C4688" t="s">
        <v>4451</v>
      </c>
      <c r="D4688" s="83" t="s">
        <v>60</v>
      </c>
      <c r="E4688" s="83">
        <v>76.989999999999995</v>
      </c>
      <c r="F4688" s="83">
        <v>76.989999999999995</v>
      </c>
    </row>
    <row r="4689" spans="1:6" hidden="1" x14ac:dyDescent="0.25">
      <c r="A4689" t="s">
        <v>14</v>
      </c>
      <c r="B4689" s="83">
        <v>37451</v>
      </c>
      <c r="C4689" t="s">
        <v>4452</v>
      </c>
      <c r="D4689" s="83" t="s">
        <v>60</v>
      </c>
      <c r="E4689" s="83">
        <v>107.5</v>
      </c>
      <c r="F4689" s="83">
        <v>107.5</v>
      </c>
    </row>
    <row r="4690" spans="1:6" hidden="1" x14ac:dyDescent="0.25">
      <c r="A4690" t="s">
        <v>14</v>
      </c>
      <c r="B4690" s="83">
        <v>37452</v>
      </c>
      <c r="C4690" t="s">
        <v>4453</v>
      </c>
      <c r="D4690" s="83" t="s">
        <v>60</v>
      </c>
      <c r="E4690" s="83">
        <v>156.25</v>
      </c>
      <c r="F4690" s="83">
        <v>156.25</v>
      </c>
    </row>
    <row r="4691" spans="1:6" hidden="1" x14ac:dyDescent="0.25">
      <c r="A4691" t="s">
        <v>14</v>
      </c>
      <c r="B4691" s="83">
        <v>37453</v>
      </c>
      <c r="C4691" t="s">
        <v>4454</v>
      </c>
      <c r="D4691" s="83" t="s">
        <v>60</v>
      </c>
      <c r="E4691" s="83">
        <v>179.93</v>
      </c>
      <c r="F4691" s="83">
        <v>179.93</v>
      </c>
    </row>
    <row r="4692" spans="1:6" hidden="1" x14ac:dyDescent="0.25">
      <c r="A4692" t="s">
        <v>14</v>
      </c>
      <c r="B4692" s="83">
        <v>7778</v>
      </c>
      <c r="C4692" t="s">
        <v>4455</v>
      </c>
      <c r="D4692" s="83" t="s">
        <v>60</v>
      </c>
      <c r="E4692" s="83">
        <v>67.489999999999995</v>
      </c>
      <c r="F4692" s="83">
        <v>67.489999999999995</v>
      </c>
    </row>
    <row r="4693" spans="1:6" hidden="1" x14ac:dyDescent="0.25">
      <c r="A4693" t="s">
        <v>14</v>
      </c>
      <c r="B4693" s="83">
        <v>7796</v>
      </c>
      <c r="C4693" t="s">
        <v>4456</v>
      </c>
      <c r="D4693" s="83" t="s">
        <v>60</v>
      </c>
      <c r="E4693" s="83">
        <v>92.5</v>
      </c>
      <c r="F4693" s="83">
        <v>92.5</v>
      </c>
    </row>
    <row r="4694" spans="1:6" hidden="1" x14ac:dyDescent="0.25">
      <c r="A4694" t="s">
        <v>14</v>
      </c>
      <c r="B4694" s="83">
        <v>7781</v>
      </c>
      <c r="C4694" t="s">
        <v>4457</v>
      </c>
      <c r="D4694" s="83" t="s">
        <v>60</v>
      </c>
      <c r="E4694" s="83">
        <v>109.31</v>
      </c>
      <c r="F4694" s="83">
        <v>109.31</v>
      </c>
    </row>
    <row r="4695" spans="1:6" hidden="1" x14ac:dyDescent="0.25">
      <c r="A4695" t="s">
        <v>14</v>
      </c>
      <c r="B4695" s="83">
        <v>7795</v>
      </c>
      <c r="C4695" t="s">
        <v>4458</v>
      </c>
      <c r="D4695" s="83" t="s">
        <v>60</v>
      </c>
      <c r="E4695" s="83">
        <v>162.68</v>
      </c>
      <c r="F4695" s="83">
        <v>162.68</v>
      </c>
    </row>
    <row r="4696" spans="1:6" hidden="1" x14ac:dyDescent="0.25">
      <c r="A4696" t="s">
        <v>14</v>
      </c>
      <c r="B4696" s="83">
        <v>7791</v>
      </c>
      <c r="C4696" t="s">
        <v>4459</v>
      </c>
      <c r="D4696" s="83" t="s">
        <v>60</v>
      </c>
      <c r="E4696" s="83">
        <v>194.74</v>
      </c>
      <c r="F4696" s="83">
        <v>194.74</v>
      </c>
    </row>
    <row r="4697" spans="1:6" hidden="1" x14ac:dyDescent="0.25">
      <c r="A4697" t="s">
        <v>14</v>
      </c>
      <c r="B4697" s="83">
        <v>7783</v>
      </c>
      <c r="C4697" t="s">
        <v>4460</v>
      </c>
      <c r="D4697" s="83" t="s">
        <v>60</v>
      </c>
      <c r="E4697" s="83">
        <v>69.010000000000005</v>
      </c>
      <c r="F4697" s="83">
        <v>69.010000000000005</v>
      </c>
    </row>
    <row r="4698" spans="1:6" hidden="1" x14ac:dyDescent="0.25">
      <c r="A4698" t="s">
        <v>14</v>
      </c>
      <c r="B4698" s="83">
        <v>7790</v>
      </c>
      <c r="C4698" t="s">
        <v>4461</v>
      </c>
      <c r="D4698" s="83" t="s">
        <v>60</v>
      </c>
      <c r="E4698" s="83">
        <v>108.75</v>
      </c>
      <c r="F4698" s="83">
        <v>108.75</v>
      </c>
    </row>
    <row r="4699" spans="1:6" hidden="1" x14ac:dyDescent="0.25">
      <c r="A4699" t="s">
        <v>14</v>
      </c>
      <c r="B4699" s="83">
        <v>7785</v>
      </c>
      <c r="C4699" t="s">
        <v>4462</v>
      </c>
      <c r="D4699" s="83" t="s">
        <v>60</v>
      </c>
      <c r="E4699" s="83">
        <v>120</v>
      </c>
      <c r="F4699" s="83">
        <v>120</v>
      </c>
    </row>
    <row r="4700" spans="1:6" hidden="1" x14ac:dyDescent="0.25">
      <c r="A4700" t="s">
        <v>14</v>
      </c>
      <c r="B4700" s="83">
        <v>7792</v>
      </c>
      <c r="C4700" t="s">
        <v>4463</v>
      </c>
      <c r="D4700" s="83" t="s">
        <v>60</v>
      </c>
      <c r="E4700" s="83">
        <v>170.18</v>
      </c>
      <c r="F4700" s="83">
        <v>170.18</v>
      </c>
    </row>
    <row r="4701" spans="1:6" hidden="1" x14ac:dyDescent="0.25">
      <c r="A4701" t="s">
        <v>14</v>
      </c>
      <c r="B4701" s="83">
        <v>7793</v>
      </c>
      <c r="C4701" t="s">
        <v>4464</v>
      </c>
      <c r="D4701" s="83" t="s">
        <v>60</v>
      </c>
      <c r="E4701" s="83">
        <v>201</v>
      </c>
      <c r="F4701" s="83">
        <v>201</v>
      </c>
    </row>
    <row r="4702" spans="1:6" hidden="1" x14ac:dyDescent="0.25">
      <c r="A4702" t="s">
        <v>14</v>
      </c>
      <c r="B4702" s="83">
        <v>13159</v>
      </c>
      <c r="C4702" t="s">
        <v>4465</v>
      </c>
      <c r="D4702" s="83" t="s">
        <v>60</v>
      </c>
      <c r="E4702" s="83">
        <v>175</v>
      </c>
      <c r="F4702" s="83">
        <v>175</v>
      </c>
    </row>
    <row r="4703" spans="1:6" hidden="1" x14ac:dyDescent="0.25">
      <c r="A4703" t="s">
        <v>14</v>
      </c>
      <c r="B4703" s="83">
        <v>13168</v>
      </c>
      <c r="C4703" t="s">
        <v>4466</v>
      </c>
      <c r="D4703" s="83" t="s">
        <v>60</v>
      </c>
      <c r="E4703" s="83">
        <v>212.5</v>
      </c>
      <c r="F4703" s="83">
        <v>212.5</v>
      </c>
    </row>
    <row r="4704" spans="1:6" hidden="1" x14ac:dyDescent="0.25">
      <c r="A4704" t="s">
        <v>14</v>
      </c>
      <c r="B4704" s="83">
        <v>13173</v>
      </c>
      <c r="C4704" t="s">
        <v>4467</v>
      </c>
      <c r="D4704" s="83" t="s">
        <v>60</v>
      </c>
      <c r="E4704" s="83">
        <v>287.49</v>
      </c>
      <c r="F4704" s="83">
        <v>287.49</v>
      </c>
    </row>
    <row r="4705" spans="1:6" hidden="1" x14ac:dyDescent="0.25">
      <c r="A4705" t="s">
        <v>14</v>
      </c>
      <c r="B4705" s="83">
        <v>12583</v>
      </c>
      <c r="C4705" t="s">
        <v>4468</v>
      </c>
      <c r="D4705" s="83" t="s">
        <v>60</v>
      </c>
      <c r="E4705" s="83">
        <v>57.49</v>
      </c>
      <c r="F4705" s="83">
        <v>57.49</v>
      </c>
    </row>
    <row r="4706" spans="1:6" hidden="1" x14ac:dyDescent="0.25">
      <c r="A4706" t="s">
        <v>14</v>
      </c>
      <c r="B4706" s="83">
        <v>12584</v>
      </c>
      <c r="C4706" t="s">
        <v>4469</v>
      </c>
      <c r="D4706" s="83" t="s">
        <v>60</v>
      </c>
      <c r="E4706" s="83">
        <v>74.989999999999995</v>
      </c>
      <c r="F4706" s="83">
        <v>74.989999999999995</v>
      </c>
    </row>
    <row r="4707" spans="1:6" hidden="1" x14ac:dyDescent="0.25">
      <c r="A4707" t="s">
        <v>14</v>
      </c>
      <c r="B4707" s="83">
        <v>12613</v>
      </c>
      <c r="C4707" t="s">
        <v>4470</v>
      </c>
      <c r="D4707" s="83" t="s">
        <v>16</v>
      </c>
      <c r="E4707" s="83">
        <v>19.32</v>
      </c>
      <c r="F4707" s="83">
        <v>19.32</v>
      </c>
    </row>
    <row r="4708" spans="1:6" hidden="1" x14ac:dyDescent="0.25">
      <c r="A4708" t="s">
        <v>14</v>
      </c>
      <c r="B4708" s="83">
        <v>1031</v>
      </c>
      <c r="C4708" t="s">
        <v>4471</v>
      </c>
      <c r="D4708" s="83" t="s">
        <v>16</v>
      </c>
      <c r="E4708" s="83">
        <v>15.3</v>
      </c>
      <c r="F4708" s="83">
        <v>15.3</v>
      </c>
    </row>
    <row r="4709" spans="1:6" hidden="1" x14ac:dyDescent="0.25">
      <c r="A4709" t="s">
        <v>14</v>
      </c>
      <c r="B4709" s="83">
        <v>39707</v>
      </c>
      <c r="C4709" t="s">
        <v>4472</v>
      </c>
      <c r="D4709" s="83" t="s">
        <v>60</v>
      </c>
      <c r="E4709" s="83">
        <v>5.85</v>
      </c>
      <c r="F4709" s="83">
        <v>5.85</v>
      </c>
    </row>
    <row r="4710" spans="1:6" hidden="1" x14ac:dyDescent="0.25">
      <c r="A4710" t="s">
        <v>14</v>
      </c>
      <c r="B4710" s="83">
        <v>39708</v>
      </c>
      <c r="C4710" t="s">
        <v>4473</v>
      </c>
      <c r="D4710" s="83" t="s">
        <v>60</v>
      </c>
      <c r="E4710" s="83">
        <v>5.67</v>
      </c>
      <c r="F4710" s="83">
        <v>5.67</v>
      </c>
    </row>
    <row r="4711" spans="1:6" hidden="1" x14ac:dyDescent="0.25">
      <c r="A4711" t="s">
        <v>14</v>
      </c>
      <c r="B4711" s="83">
        <v>39710</v>
      </c>
      <c r="C4711" t="s">
        <v>4474</v>
      </c>
      <c r="D4711" s="83" t="s">
        <v>60</v>
      </c>
      <c r="E4711" s="83">
        <v>3.99</v>
      </c>
      <c r="F4711" s="83">
        <v>3.99</v>
      </c>
    </row>
    <row r="4712" spans="1:6" hidden="1" x14ac:dyDescent="0.25">
      <c r="A4712" t="s">
        <v>14</v>
      </c>
      <c r="B4712" s="83">
        <v>39709</v>
      </c>
      <c r="C4712" t="s">
        <v>4475</v>
      </c>
      <c r="D4712" s="83" t="s">
        <v>60</v>
      </c>
      <c r="E4712" s="83">
        <v>5.54</v>
      </c>
      <c r="F4712" s="83">
        <v>5.54</v>
      </c>
    </row>
    <row r="4713" spans="1:6" hidden="1" x14ac:dyDescent="0.25">
      <c r="A4713" t="s">
        <v>14</v>
      </c>
      <c r="B4713" s="83">
        <v>39711</v>
      </c>
      <c r="C4713" t="s">
        <v>4476</v>
      </c>
      <c r="D4713" s="83" t="s">
        <v>60</v>
      </c>
      <c r="E4713" s="83">
        <v>6.22</v>
      </c>
      <c r="F4713" s="83">
        <v>6.22</v>
      </c>
    </row>
    <row r="4714" spans="1:6" hidden="1" x14ac:dyDescent="0.25">
      <c r="A4714" t="s">
        <v>14</v>
      </c>
      <c r="B4714" s="83">
        <v>39714</v>
      </c>
      <c r="C4714" t="s">
        <v>4477</v>
      </c>
      <c r="D4714" s="83" t="s">
        <v>60</v>
      </c>
      <c r="E4714" s="83">
        <v>3.95</v>
      </c>
      <c r="F4714" s="83">
        <v>3.95</v>
      </c>
    </row>
    <row r="4715" spans="1:6" hidden="1" x14ac:dyDescent="0.25">
      <c r="A4715" t="s">
        <v>14</v>
      </c>
      <c r="B4715" s="83">
        <v>39712</v>
      </c>
      <c r="C4715" t="s">
        <v>4478</v>
      </c>
      <c r="D4715" s="83" t="s">
        <v>60</v>
      </c>
      <c r="E4715" s="83">
        <v>2.1800000000000002</v>
      </c>
      <c r="F4715" s="83">
        <v>2.1800000000000002</v>
      </c>
    </row>
    <row r="4716" spans="1:6" hidden="1" x14ac:dyDescent="0.25">
      <c r="A4716" t="s">
        <v>14</v>
      </c>
      <c r="B4716" s="83">
        <v>39713</v>
      </c>
      <c r="C4716" t="s">
        <v>4479</v>
      </c>
      <c r="D4716" s="83" t="s">
        <v>60</v>
      </c>
      <c r="E4716" s="83">
        <v>1.72</v>
      </c>
      <c r="F4716" s="83">
        <v>1.72</v>
      </c>
    </row>
    <row r="4717" spans="1:6" hidden="1" x14ac:dyDescent="0.25">
      <c r="A4717" t="s">
        <v>14</v>
      </c>
      <c r="B4717" s="83">
        <v>39715</v>
      </c>
      <c r="C4717" t="s">
        <v>4480</v>
      </c>
      <c r="D4717" s="83" t="s">
        <v>60</v>
      </c>
      <c r="E4717" s="83">
        <v>2.81</v>
      </c>
      <c r="F4717" s="83">
        <v>2.81</v>
      </c>
    </row>
    <row r="4718" spans="1:6" hidden="1" x14ac:dyDescent="0.25">
      <c r="A4718" t="s">
        <v>14</v>
      </c>
      <c r="B4718" s="83">
        <v>39716</v>
      </c>
      <c r="C4718" t="s">
        <v>4481</v>
      </c>
      <c r="D4718" s="83" t="s">
        <v>60</v>
      </c>
      <c r="E4718" s="83">
        <v>2.13</v>
      </c>
      <c r="F4718" s="83">
        <v>2.13</v>
      </c>
    </row>
    <row r="4719" spans="1:6" hidden="1" x14ac:dyDescent="0.25">
      <c r="A4719" t="s">
        <v>14</v>
      </c>
      <c r="B4719" s="83">
        <v>39718</v>
      </c>
      <c r="C4719" t="s">
        <v>4482</v>
      </c>
      <c r="D4719" s="83" t="s">
        <v>60</v>
      </c>
      <c r="E4719" s="83">
        <v>3.63</v>
      </c>
      <c r="F4719" s="83">
        <v>3.63</v>
      </c>
    </row>
    <row r="4720" spans="1:6" hidden="1" x14ac:dyDescent="0.25">
      <c r="A4720" t="s">
        <v>14</v>
      </c>
      <c r="B4720" s="83">
        <v>9813</v>
      </c>
      <c r="C4720" t="s">
        <v>4483</v>
      </c>
      <c r="D4720" s="83" t="s">
        <v>60</v>
      </c>
    </row>
    <row r="4721" spans="1:6" hidden="1" x14ac:dyDescent="0.25">
      <c r="A4721" t="s">
        <v>14</v>
      </c>
      <c r="B4721" s="83">
        <v>9815</v>
      </c>
      <c r="C4721" t="s">
        <v>4484</v>
      </c>
      <c r="D4721" s="83" t="s">
        <v>60</v>
      </c>
    </row>
    <row r="4722" spans="1:6" hidden="1" x14ac:dyDescent="0.25">
      <c r="A4722" t="s">
        <v>14</v>
      </c>
      <c r="B4722" s="83">
        <v>44543</v>
      </c>
      <c r="C4722" t="s">
        <v>4485</v>
      </c>
      <c r="D4722" s="83" t="s">
        <v>60</v>
      </c>
    </row>
    <row r="4723" spans="1:6" hidden="1" x14ac:dyDescent="0.25">
      <c r="A4723" t="s">
        <v>14</v>
      </c>
      <c r="B4723" s="83">
        <v>44526</v>
      </c>
      <c r="C4723" t="s">
        <v>4486</v>
      </c>
      <c r="D4723" s="83" t="s">
        <v>60</v>
      </c>
    </row>
    <row r="4724" spans="1:6" hidden="1" x14ac:dyDescent="0.25">
      <c r="A4724" t="s">
        <v>14</v>
      </c>
      <c r="B4724" s="83">
        <v>44545</v>
      </c>
      <c r="C4724" t="s">
        <v>4487</v>
      </c>
      <c r="D4724" s="83" t="s">
        <v>60</v>
      </c>
    </row>
    <row r="4725" spans="1:6" hidden="1" x14ac:dyDescent="0.25">
      <c r="A4725" t="s">
        <v>14</v>
      </c>
      <c r="B4725" s="83">
        <v>44525</v>
      </c>
      <c r="C4725" t="s">
        <v>4488</v>
      </c>
      <c r="D4725" s="83" t="s">
        <v>60</v>
      </c>
    </row>
    <row r="4726" spans="1:6" hidden="1" x14ac:dyDescent="0.25">
      <c r="A4726" t="s">
        <v>14</v>
      </c>
      <c r="B4726" s="83">
        <v>44547</v>
      </c>
      <c r="C4726" t="s">
        <v>4489</v>
      </c>
      <c r="D4726" s="83" t="s">
        <v>60</v>
      </c>
    </row>
    <row r="4727" spans="1:6" hidden="1" x14ac:dyDescent="0.25">
      <c r="A4727" t="s">
        <v>14</v>
      </c>
      <c r="B4727" s="83">
        <v>44519</v>
      </c>
      <c r="C4727" t="s">
        <v>4490</v>
      </c>
      <c r="D4727" s="83" t="s">
        <v>60</v>
      </c>
    </row>
    <row r="4728" spans="1:6" hidden="1" x14ac:dyDescent="0.25">
      <c r="A4728" t="s">
        <v>14</v>
      </c>
      <c r="B4728" s="83">
        <v>44520</v>
      </c>
      <c r="C4728" t="s">
        <v>4491</v>
      </c>
      <c r="D4728" s="83" t="s">
        <v>60</v>
      </c>
    </row>
    <row r="4729" spans="1:6" hidden="1" x14ac:dyDescent="0.25">
      <c r="A4729" t="s">
        <v>14</v>
      </c>
      <c r="B4729" s="83">
        <v>44521</v>
      </c>
      <c r="C4729" t="s">
        <v>28468</v>
      </c>
      <c r="D4729" s="83" t="s">
        <v>60</v>
      </c>
    </row>
    <row r="4730" spans="1:6" hidden="1" x14ac:dyDescent="0.25">
      <c r="A4730" t="s">
        <v>14</v>
      </c>
      <c r="B4730" s="83">
        <v>44522</v>
      </c>
      <c r="C4730" t="s">
        <v>4492</v>
      </c>
      <c r="D4730" s="83" t="s">
        <v>60</v>
      </c>
    </row>
    <row r="4731" spans="1:6" hidden="1" x14ac:dyDescent="0.25">
      <c r="A4731" t="s">
        <v>14</v>
      </c>
      <c r="B4731" s="83">
        <v>44523</v>
      </c>
      <c r="C4731" t="s">
        <v>4493</v>
      </c>
      <c r="D4731" s="83" t="s">
        <v>60</v>
      </c>
    </row>
    <row r="4732" spans="1:6" hidden="1" x14ac:dyDescent="0.25">
      <c r="A4732" t="s">
        <v>14</v>
      </c>
      <c r="B4732" s="83">
        <v>44527</v>
      </c>
      <c r="C4732" t="s">
        <v>4494</v>
      </c>
      <c r="D4732" s="83" t="s">
        <v>60</v>
      </c>
    </row>
    <row r="4733" spans="1:6" hidden="1" x14ac:dyDescent="0.25">
      <c r="A4733" t="s">
        <v>14</v>
      </c>
      <c r="B4733" s="83">
        <v>44524</v>
      </c>
      <c r="C4733" t="s">
        <v>4495</v>
      </c>
      <c r="D4733" s="83" t="s">
        <v>60</v>
      </c>
    </row>
    <row r="4734" spans="1:6" hidden="1" x14ac:dyDescent="0.25">
      <c r="A4734" t="s">
        <v>14</v>
      </c>
      <c r="B4734" s="83">
        <v>44542</v>
      </c>
      <c r="C4734" t="s">
        <v>4496</v>
      </c>
      <c r="D4734" s="83" t="s">
        <v>60</v>
      </c>
    </row>
    <row r="4735" spans="1:6" hidden="1" x14ac:dyDescent="0.25">
      <c r="A4735" t="s">
        <v>14</v>
      </c>
      <c r="B4735" s="83">
        <v>9877</v>
      </c>
      <c r="C4735" t="s">
        <v>4497</v>
      </c>
      <c r="D4735" s="83" t="s">
        <v>60</v>
      </c>
      <c r="E4735" s="83">
        <v>129.86000000000001</v>
      </c>
      <c r="F4735" s="83">
        <v>129.86000000000001</v>
      </c>
    </row>
    <row r="4736" spans="1:6" hidden="1" x14ac:dyDescent="0.25">
      <c r="A4736" t="s">
        <v>14</v>
      </c>
      <c r="B4736" s="83">
        <v>9878</v>
      </c>
      <c r="C4736" t="s">
        <v>4498</v>
      </c>
      <c r="D4736" s="83" t="s">
        <v>60</v>
      </c>
      <c r="E4736" s="83">
        <v>159.86000000000001</v>
      </c>
      <c r="F4736" s="83">
        <v>159.86000000000001</v>
      </c>
    </row>
    <row r="4737" spans="1:4" hidden="1" x14ac:dyDescent="0.25">
      <c r="A4737" t="s">
        <v>14</v>
      </c>
      <c r="B4737" s="83">
        <v>41986</v>
      </c>
      <c r="C4737" t="s">
        <v>4499</v>
      </c>
      <c r="D4737" s="83" t="s">
        <v>60</v>
      </c>
    </row>
    <row r="4738" spans="1:4" hidden="1" x14ac:dyDescent="0.25">
      <c r="A4738" t="s">
        <v>14</v>
      </c>
      <c r="B4738" s="83">
        <v>43422</v>
      </c>
      <c r="C4738" t="s">
        <v>4500</v>
      </c>
      <c r="D4738" s="83" t="s">
        <v>60</v>
      </c>
    </row>
    <row r="4739" spans="1:4" hidden="1" x14ac:dyDescent="0.25">
      <c r="A4739" t="s">
        <v>14</v>
      </c>
      <c r="B4739" s="83">
        <v>41987</v>
      </c>
      <c r="C4739" t="s">
        <v>4501</v>
      </c>
      <c r="D4739" s="83" t="s">
        <v>60</v>
      </c>
    </row>
    <row r="4740" spans="1:4" hidden="1" x14ac:dyDescent="0.25">
      <c r="A4740" t="s">
        <v>14</v>
      </c>
      <c r="B4740" s="83">
        <v>41988</v>
      </c>
      <c r="C4740" t="s">
        <v>4502</v>
      </c>
      <c r="D4740" s="83" t="s">
        <v>60</v>
      </c>
    </row>
    <row r="4741" spans="1:4" hidden="1" x14ac:dyDescent="0.25">
      <c r="A4741" t="s">
        <v>14</v>
      </c>
      <c r="B4741" s="83">
        <v>41697</v>
      </c>
      <c r="C4741" t="s">
        <v>4503</v>
      </c>
      <c r="D4741" s="83" t="s">
        <v>60</v>
      </c>
    </row>
    <row r="4742" spans="1:4" hidden="1" x14ac:dyDescent="0.25">
      <c r="A4742" t="s">
        <v>14</v>
      </c>
      <c r="B4742" s="83">
        <v>41985</v>
      </c>
      <c r="C4742" t="s">
        <v>4504</v>
      </c>
      <c r="D4742" s="83" t="s">
        <v>60</v>
      </c>
    </row>
    <row r="4743" spans="1:4" hidden="1" x14ac:dyDescent="0.25">
      <c r="A4743" t="s">
        <v>14</v>
      </c>
      <c r="B4743" s="83">
        <v>41699</v>
      </c>
      <c r="C4743" t="s">
        <v>4505</v>
      </c>
      <c r="D4743" s="83" t="s">
        <v>60</v>
      </c>
    </row>
    <row r="4744" spans="1:4" hidden="1" x14ac:dyDescent="0.25">
      <c r="A4744" t="s">
        <v>14</v>
      </c>
      <c r="B4744" s="83">
        <v>38053</v>
      </c>
      <c r="C4744" t="s">
        <v>4506</v>
      </c>
      <c r="D4744" s="83" t="s">
        <v>60</v>
      </c>
    </row>
    <row r="4745" spans="1:4" hidden="1" x14ac:dyDescent="0.25">
      <c r="A4745" t="s">
        <v>14</v>
      </c>
      <c r="B4745" s="83">
        <v>38054</v>
      </c>
      <c r="C4745" t="s">
        <v>4507</v>
      </c>
      <c r="D4745" s="83" t="s">
        <v>60</v>
      </c>
    </row>
    <row r="4746" spans="1:4" hidden="1" x14ac:dyDescent="0.25">
      <c r="A4746" t="s">
        <v>14</v>
      </c>
      <c r="B4746" s="83">
        <v>38052</v>
      </c>
      <c r="C4746" t="s">
        <v>4508</v>
      </c>
      <c r="D4746" s="83" t="s">
        <v>60</v>
      </c>
    </row>
    <row r="4747" spans="1:4" hidden="1" x14ac:dyDescent="0.25">
      <c r="A4747" t="s">
        <v>14</v>
      </c>
      <c r="B4747" s="83">
        <v>38051</v>
      </c>
      <c r="C4747" t="s">
        <v>4509</v>
      </c>
      <c r="D4747" s="83" t="s">
        <v>60</v>
      </c>
    </row>
    <row r="4748" spans="1:4" hidden="1" x14ac:dyDescent="0.25">
      <c r="A4748" t="s">
        <v>14</v>
      </c>
      <c r="B4748" s="83">
        <v>38787</v>
      </c>
      <c r="C4748" t="s">
        <v>4510</v>
      </c>
      <c r="D4748" s="83" t="s">
        <v>60</v>
      </c>
    </row>
    <row r="4749" spans="1:4" hidden="1" x14ac:dyDescent="0.25">
      <c r="A4749" t="s">
        <v>14</v>
      </c>
      <c r="B4749" s="83">
        <v>38825</v>
      </c>
      <c r="C4749" t="s">
        <v>4511</v>
      </c>
      <c r="D4749" s="83" t="s">
        <v>60</v>
      </c>
    </row>
    <row r="4750" spans="1:4" hidden="1" x14ac:dyDescent="0.25">
      <c r="A4750" t="s">
        <v>14</v>
      </c>
      <c r="B4750" s="83">
        <v>38826</v>
      </c>
      <c r="C4750" t="s">
        <v>4512</v>
      </c>
      <c r="D4750" s="83" t="s">
        <v>60</v>
      </c>
    </row>
    <row r="4751" spans="1:4" hidden="1" x14ac:dyDescent="0.25">
      <c r="A4751" t="s">
        <v>14</v>
      </c>
      <c r="B4751" s="83">
        <v>38827</v>
      </c>
      <c r="C4751" t="s">
        <v>4513</v>
      </c>
      <c r="D4751" s="83" t="s">
        <v>60</v>
      </c>
    </row>
    <row r="4752" spans="1:4" hidden="1" x14ac:dyDescent="0.25">
      <c r="A4752" t="s">
        <v>14</v>
      </c>
      <c r="B4752" s="83">
        <v>38828</v>
      </c>
      <c r="C4752" t="s">
        <v>4514</v>
      </c>
      <c r="D4752" s="83" t="s">
        <v>60</v>
      </c>
    </row>
    <row r="4753" spans="1:4" hidden="1" x14ac:dyDescent="0.25">
      <c r="A4753" t="s">
        <v>14</v>
      </c>
      <c r="B4753" s="83">
        <v>38829</v>
      </c>
      <c r="C4753" t="s">
        <v>4515</v>
      </c>
      <c r="D4753" s="83" t="s">
        <v>60</v>
      </c>
    </row>
    <row r="4754" spans="1:4" hidden="1" x14ac:dyDescent="0.25">
      <c r="A4754" t="s">
        <v>14</v>
      </c>
      <c r="B4754" s="83">
        <v>38830</v>
      </c>
      <c r="C4754" t="s">
        <v>4516</v>
      </c>
      <c r="D4754" s="83" t="s">
        <v>60</v>
      </c>
    </row>
    <row r="4755" spans="1:4" hidden="1" x14ac:dyDescent="0.25">
      <c r="A4755" t="s">
        <v>14</v>
      </c>
      <c r="B4755" s="83">
        <v>38831</v>
      </c>
      <c r="C4755" t="s">
        <v>4517</v>
      </c>
      <c r="D4755" s="83" t="s">
        <v>60</v>
      </c>
    </row>
    <row r="4756" spans="1:4" hidden="1" x14ac:dyDescent="0.25">
      <c r="A4756" t="s">
        <v>14</v>
      </c>
      <c r="B4756" s="83">
        <v>36274</v>
      </c>
      <c r="C4756" t="s">
        <v>4518</v>
      </c>
      <c r="D4756" s="83" t="s">
        <v>60</v>
      </c>
    </row>
    <row r="4757" spans="1:4" hidden="1" x14ac:dyDescent="0.25">
      <c r="A4757" t="s">
        <v>14</v>
      </c>
      <c r="B4757" s="83">
        <v>36278</v>
      </c>
      <c r="C4757" t="s">
        <v>4519</v>
      </c>
      <c r="D4757" s="83" t="s">
        <v>60</v>
      </c>
    </row>
    <row r="4758" spans="1:4" hidden="1" x14ac:dyDescent="0.25">
      <c r="A4758" t="s">
        <v>14</v>
      </c>
      <c r="B4758" s="83">
        <v>38977</v>
      </c>
      <c r="C4758" t="s">
        <v>4520</v>
      </c>
      <c r="D4758" s="83" t="s">
        <v>60</v>
      </c>
    </row>
    <row r="4759" spans="1:4" hidden="1" x14ac:dyDescent="0.25">
      <c r="A4759" t="s">
        <v>14</v>
      </c>
      <c r="B4759" s="83">
        <v>38971</v>
      </c>
      <c r="C4759" t="s">
        <v>4521</v>
      </c>
      <c r="D4759" s="83" t="s">
        <v>60</v>
      </c>
    </row>
    <row r="4760" spans="1:4" hidden="1" x14ac:dyDescent="0.25">
      <c r="A4760" t="s">
        <v>14</v>
      </c>
      <c r="B4760" s="83">
        <v>38972</v>
      </c>
      <c r="C4760" t="s">
        <v>4522</v>
      </c>
      <c r="D4760" s="83" t="s">
        <v>60</v>
      </c>
    </row>
    <row r="4761" spans="1:4" hidden="1" x14ac:dyDescent="0.25">
      <c r="A4761" t="s">
        <v>14</v>
      </c>
      <c r="B4761" s="83">
        <v>38973</v>
      </c>
      <c r="C4761" t="s">
        <v>4523</v>
      </c>
      <c r="D4761" s="83" t="s">
        <v>60</v>
      </c>
    </row>
    <row r="4762" spans="1:4" hidden="1" x14ac:dyDescent="0.25">
      <c r="A4762" t="s">
        <v>14</v>
      </c>
      <c r="B4762" s="83">
        <v>38974</v>
      </c>
      <c r="C4762" t="s">
        <v>4524</v>
      </c>
      <c r="D4762" s="83" t="s">
        <v>60</v>
      </c>
    </row>
    <row r="4763" spans="1:4" hidden="1" x14ac:dyDescent="0.25">
      <c r="A4763" t="s">
        <v>14</v>
      </c>
      <c r="B4763" s="83">
        <v>38975</v>
      </c>
      <c r="C4763" t="s">
        <v>4525</v>
      </c>
      <c r="D4763" s="83" t="s">
        <v>60</v>
      </c>
    </row>
    <row r="4764" spans="1:4" hidden="1" x14ac:dyDescent="0.25">
      <c r="A4764" t="s">
        <v>14</v>
      </c>
      <c r="B4764" s="83">
        <v>38976</v>
      </c>
      <c r="C4764" t="s">
        <v>4526</v>
      </c>
      <c r="D4764" s="83" t="s">
        <v>60</v>
      </c>
    </row>
    <row r="4765" spans="1:4" hidden="1" x14ac:dyDescent="0.25">
      <c r="A4765" t="s">
        <v>14</v>
      </c>
      <c r="B4765" s="83">
        <v>44176</v>
      </c>
      <c r="C4765" t="s">
        <v>4527</v>
      </c>
      <c r="D4765" s="83" t="s">
        <v>60</v>
      </c>
    </row>
    <row r="4766" spans="1:4" hidden="1" x14ac:dyDescent="0.25">
      <c r="A4766" t="s">
        <v>14</v>
      </c>
      <c r="B4766" s="83">
        <v>38986</v>
      </c>
      <c r="C4766" t="s">
        <v>4528</v>
      </c>
      <c r="D4766" s="83" t="s">
        <v>60</v>
      </c>
    </row>
    <row r="4767" spans="1:4" hidden="1" x14ac:dyDescent="0.25">
      <c r="A4767" t="s">
        <v>14</v>
      </c>
      <c r="B4767" s="83">
        <v>38978</v>
      </c>
      <c r="C4767" t="s">
        <v>4529</v>
      </c>
      <c r="D4767" s="83" t="s">
        <v>60</v>
      </c>
    </row>
    <row r="4768" spans="1:4" hidden="1" x14ac:dyDescent="0.25">
      <c r="A4768" t="s">
        <v>14</v>
      </c>
      <c r="B4768" s="83">
        <v>38979</v>
      </c>
      <c r="C4768" t="s">
        <v>4530</v>
      </c>
      <c r="D4768" s="83" t="s">
        <v>60</v>
      </c>
    </row>
    <row r="4769" spans="1:6" hidden="1" x14ac:dyDescent="0.25">
      <c r="A4769" t="s">
        <v>14</v>
      </c>
      <c r="B4769" s="83">
        <v>38980</v>
      </c>
      <c r="C4769" t="s">
        <v>4531</v>
      </c>
      <c r="D4769" s="83" t="s">
        <v>60</v>
      </c>
    </row>
    <row r="4770" spans="1:6" hidden="1" x14ac:dyDescent="0.25">
      <c r="A4770" t="s">
        <v>14</v>
      </c>
      <c r="B4770" s="83">
        <v>38981</v>
      </c>
      <c r="C4770" t="s">
        <v>4532</v>
      </c>
      <c r="D4770" s="83" t="s">
        <v>60</v>
      </c>
    </row>
    <row r="4771" spans="1:6" hidden="1" x14ac:dyDescent="0.25">
      <c r="A4771" t="s">
        <v>14</v>
      </c>
      <c r="B4771" s="83">
        <v>38982</v>
      </c>
      <c r="C4771" t="s">
        <v>4533</v>
      </c>
      <c r="D4771" s="83" t="s">
        <v>60</v>
      </c>
    </row>
    <row r="4772" spans="1:6" hidden="1" x14ac:dyDescent="0.25">
      <c r="A4772" t="s">
        <v>14</v>
      </c>
      <c r="B4772" s="83">
        <v>38983</v>
      </c>
      <c r="C4772" t="s">
        <v>4534</v>
      </c>
      <c r="D4772" s="83" t="s">
        <v>60</v>
      </c>
    </row>
    <row r="4773" spans="1:6" hidden="1" x14ac:dyDescent="0.25">
      <c r="A4773" t="s">
        <v>14</v>
      </c>
      <c r="B4773" s="83">
        <v>38984</v>
      </c>
      <c r="C4773" t="s">
        <v>4535</v>
      </c>
      <c r="D4773" s="83" t="s">
        <v>60</v>
      </c>
    </row>
    <row r="4774" spans="1:6" hidden="1" x14ac:dyDescent="0.25">
      <c r="A4774" t="s">
        <v>14</v>
      </c>
      <c r="B4774" s="83">
        <v>38985</v>
      </c>
      <c r="C4774" t="s">
        <v>4536</v>
      </c>
      <c r="D4774" s="83" t="s">
        <v>60</v>
      </c>
    </row>
    <row r="4775" spans="1:6" hidden="1" x14ac:dyDescent="0.25">
      <c r="A4775" t="s">
        <v>14</v>
      </c>
      <c r="B4775" s="83">
        <v>38032</v>
      </c>
      <c r="C4775" t="s">
        <v>4537</v>
      </c>
      <c r="D4775" s="83" t="s">
        <v>60</v>
      </c>
      <c r="E4775" s="83">
        <v>61.84</v>
      </c>
      <c r="F4775" s="83">
        <v>61.84</v>
      </c>
    </row>
    <row r="4776" spans="1:6" hidden="1" x14ac:dyDescent="0.25">
      <c r="A4776" t="s">
        <v>14</v>
      </c>
      <c r="B4776" s="83">
        <v>38033</v>
      </c>
      <c r="C4776" t="s">
        <v>4538</v>
      </c>
      <c r="D4776" s="83" t="s">
        <v>60</v>
      </c>
      <c r="E4776" s="83">
        <v>105.12</v>
      </c>
      <c r="F4776" s="83">
        <v>105.12</v>
      </c>
    </row>
    <row r="4777" spans="1:6" hidden="1" x14ac:dyDescent="0.25">
      <c r="A4777" t="s">
        <v>14</v>
      </c>
      <c r="B4777" s="83">
        <v>38034</v>
      </c>
      <c r="C4777" t="s">
        <v>4539</v>
      </c>
      <c r="D4777" s="83" t="s">
        <v>60</v>
      </c>
      <c r="E4777" s="83">
        <v>164.67</v>
      </c>
      <c r="F4777" s="83">
        <v>164.67</v>
      </c>
    </row>
    <row r="4778" spans="1:6" hidden="1" x14ac:dyDescent="0.25">
      <c r="A4778" t="s">
        <v>14</v>
      </c>
      <c r="B4778" s="83">
        <v>38035</v>
      </c>
      <c r="C4778" t="s">
        <v>4540</v>
      </c>
      <c r="D4778" s="83" t="s">
        <v>60</v>
      </c>
      <c r="E4778" s="83">
        <v>242.25</v>
      </c>
      <c r="F4778" s="83">
        <v>242.25</v>
      </c>
    </row>
    <row r="4779" spans="1:6" hidden="1" x14ac:dyDescent="0.25">
      <c r="A4779" t="s">
        <v>14</v>
      </c>
      <c r="B4779" s="83">
        <v>38036</v>
      </c>
      <c r="C4779" t="s">
        <v>4541</v>
      </c>
      <c r="D4779" s="83" t="s">
        <v>60</v>
      </c>
      <c r="E4779" s="83">
        <v>326.33999999999997</v>
      </c>
      <c r="F4779" s="83">
        <v>326.33999999999997</v>
      </c>
    </row>
    <row r="4780" spans="1:6" hidden="1" x14ac:dyDescent="0.25">
      <c r="A4780" t="s">
        <v>14</v>
      </c>
      <c r="B4780" s="83">
        <v>38037</v>
      </c>
      <c r="C4780" t="s">
        <v>4542</v>
      </c>
      <c r="D4780" s="83" t="s">
        <v>60</v>
      </c>
      <c r="E4780" s="83">
        <v>431.05</v>
      </c>
      <c r="F4780" s="83">
        <v>431.05</v>
      </c>
    </row>
    <row r="4781" spans="1:6" hidden="1" x14ac:dyDescent="0.25">
      <c r="A4781" t="s">
        <v>14</v>
      </c>
      <c r="B4781" s="83">
        <v>9850</v>
      </c>
      <c r="C4781" t="s">
        <v>4543</v>
      </c>
      <c r="D4781" s="83" t="s">
        <v>60</v>
      </c>
    </row>
    <row r="4782" spans="1:6" hidden="1" x14ac:dyDescent="0.25">
      <c r="A4782" t="s">
        <v>14</v>
      </c>
      <c r="B4782" s="83">
        <v>9853</v>
      </c>
      <c r="C4782" t="s">
        <v>4544</v>
      </c>
      <c r="D4782" s="83" t="s">
        <v>60</v>
      </c>
    </row>
    <row r="4783" spans="1:6" hidden="1" x14ac:dyDescent="0.25">
      <c r="A4783" t="s">
        <v>14</v>
      </c>
      <c r="B4783" s="83">
        <v>9854</v>
      </c>
      <c r="C4783" t="s">
        <v>4545</v>
      </c>
      <c r="D4783" s="83" t="s">
        <v>60</v>
      </c>
    </row>
    <row r="4784" spans="1:6" hidden="1" x14ac:dyDescent="0.25">
      <c r="A4784" t="s">
        <v>14</v>
      </c>
      <c r="B4784" s="83">
        <v>9851</v>
      </c>
      <c r="C4784" t="s">
        <v>4546</v>
      </c>
      <c r="D4784" s="83" t="s">
        <v>60</v>
      </c>
    </row>
    <row r="4785" spans="1:6" hidden="1" x14ac:dyDescent="0.25">
      <c r="A4785" t="s">
        <v>14</v>
      </c>
      <c r="B4785" s="83">
        <v>9825</v>
      </c>
      <c r="C4785" t="s">
        <v>4547</v>
      </c>
      <c r="D4785" s="83" t="s">
        <v>60</v>
      </c>
      <c r="E4785" s="83">
        <v>56.02</v>
      </c>
      <c r="F4785" s="83">
        <v>56.02</v>
      </c>
    </row>
    <row r="4786" spans="1:6" hidden="1" x14ac:dyDescent="0.25">
      <c r="A4786" t="s">
        <v>14</v>
      </c>
      <c r="B4786" s="83">
        <v>9828</v>
      </c>
      <c r="C4786" t="s">
        <v>4548</v>
      </c>
      <c r="D4786" s="83" t="s">
        <v>60</v>
      </c>
      <c r="E4786" s="83">
        <v>150.75</v>
      </c>
      <c r="F4786" s="83">
        <v>150.75</v>
      </c>
    </row>
    <row r="4787" spans="1:6" hidden="1" x14ac:dyDescent="0.25">
      <c r="A4787" t="s">
        <v>14</v>
      </c>
      <c r="B4787" s="83">
        <v>9829</v>
      </c>
      <c r="C4787" t="s">
        <v>4549</v>
      </c>
      <c r="D4787" s="83" t="s">
        <v>60</v>
      </c>
      <c r="E4787" s="83">
        <v>255.49</v>
      </c>
      <c r="F4787" s="83">
        <v>255.49</v>
      </c>
    </row>
    <row r="4788" spans="1:6" hidden="1" x14ac:dyDescent="0.25">
      <c r="A4788" t="s">
        <v>14</v>
      </c>
      <c r="B4788" s="83">
        <v>9826</v>
      </c>
      <c r="C4788" t="s">
        <v>4550</v>
      </c>
      <c r="D4788" s="83" t="s">
        <v>60</v>
      </c>
      <c r="E4788" s="83">
        <v>388.94</v>
      </c>
      <c r="F4788" s="83">
        <v>388.94</v>
      </c>
    </row>
    <row r="4789" spans="1:6" hidden="1" x14ac:dyDescent="0.25">
      <c r="A4789" t="s">
        <v>14</v>
      </c>
      <c r="B4789" s="83">
        <v>9827</v>
      </c>
      <c r="C4789" t="s">
        <v>4551</v>
      </c>
      <c r="D4789" s="83" t="s">
        <v>60</v>
      </c>
      <c r="E4789" s="83">
        <v>552.29999999999995</v>
      </c>
      <c r="F4789" s="83">
        <v>552.29999999999995</v>
      </c>
    </row>
    <row r="4790" spans="1:6" hidden="1" x14ac:dyDescent="0.25">
      <c r="A4790" t="s">
        <v>14</v>
      </c>
      <c r="B4790" s="83">
        <v>36374</v>
      </c>
      <c r="C4790" t="s">
        <v>4552</v>
      </c>
      <c r="D4790" s="83" t="s">
        <v>60</v>
      </c>
      <c r="E4790" s="83">
        <v>67.14</v>
      </c>
      <c r="F4790" s="83">
        <v>67.14</v>
      </c>
    </row>
    <row r="4791" spans="1:6" hidden="1" x14ac:dyDescent="0.25">
      <c r="A4791" t="s">
        <v>14</v>
      </c>
      <c r="B4791" s="83">
        <v>36084</v>
      </c>
      <c r="C4791" t="s">
        <v>4553</v>
      </c>
      <c r="D4791" s="83" t="s">
        <v>60</v>
      </c>
      <c r="E4791" s="83">
        <v>19.89</v>
      </c>
      <c r="F4791" s="83">
        <v>19.89</v>
      </c>
    </row>
    <row r="4792" spans="1:6" hidden="1" x14ac:dyDescent="0.25">
      <c r="A4792" t="s">
        <v>14</v>
      </c>
      <c r="B4792" s="83">
        <v>36373</v>
      </c>
      <c r="C4792" t="s">
        <v>4554</v>
      </c>
      <c r="D4792" s="83" t="s">
        <v>60</v>
      </c>
      <c r="E4792" s="83">
        <v>41.3</v>
      </c>
      <c r="F4792" s="83">
        <v>41.3</v>
      </c>
    </row>
    <row r="4793" spans="1:6" hidden="1" x14ac:dyDescent="0.25">
      <c r="A4793" t="s">
        <v>14</v>
      </c>
      <c r="B4793" s="83">
        <v>36377</v>
      </c>
      <c r="C4793" t="s">
        <v>4555</v>
      </c>
      <c r="D4793" s="83" t="s">
        <v>60</v>
      </c>
      <c r="E4793" s="83">
        <v>80.540000000000006</v>
      </c>
      <c r="F4793" s="83">
        <v>80.540000000000006</v>
      </c>
    </row>
    <row r="4794" spans="1:6" hidden="1" x14ac:dyDescent="0.25">
      <c r="A4794" t="s">
        <v>14</v>
      </c>
      <c r="B4794" s="83">
        <v>36375</v>
      </c>
      <c r="C4794" t="s">
        <v>4556</v>
      </c>
      <c r="D4794" s="83" t="s">
        <v>60</v>
      </c>
      <c r="E4794" s="83">
        <v>24.54</v>
      </c>
      <c r="F4794" s="83">
        <v>24.54</v>
      </c>
    </row>
    <row r="4795" spans="1:6" hidden="1" x14ac:dyDescent="0.25">
      <c r="A4795" t="s">
        <v>14</v>
      </c>
      <c r="B4795" s="83">
        <v>36376</v>
      </c>
      <c r="C4795" t="s">
        <v>4557</v>
      </c>
      <c r="D4795" s="83" t="s">
        <v>60</v>
      </c>
      <c r="E4795" s="83">
        <v>48.2</v>
      </c>
      <c r="F4795" s="83">
        <v>48.2</v>
      </c>
    </row>
    <row r="4796" spans="1:6" hidden="1" x14ac:dyDescent="0.25">
      <c r="A4796" t="s">
        <v>14</v>
      </c>
      <c r="B4796" s="83">
        <v>36380</v>
      </c>
      <c r="C4796" t="s">
        <v>4558</v>
      </c>
      <c r="D4796" s="83" t="s">
        <v>60</v>
      </c>
      <c r="E4796" s="83">
        <v>100.7</v>
      </c>
      <c r="F4796" s="83">
        <v>100.7</v>
      </c>
    </row>
    <row r="4797" spans="1:6" hidden="1" x14ac:dyDescent="0.25">
      <c r="A4797" t="s">
        <v>14</v>
      </c>
      <c r="B4797" s="83">
        <v>36378</v>
      </c>
      <c r="C4797" t="s">
        <v>4559</v>
      </c>
      <c r="D4797" s="83" t="s">
        <v>60</v>
      </c>
      <c r="E4797" s="83">
        <v>30.17</v>
      </c>
      <c r="F4797" s="83">
        <v>30.17</v>
      </c>
    </row>
    <row r="4798" spans="1:6" hidden="1" x14ac:dyDescent="0.25">
      <c r="A4798" t="s">
        <v>14</v>
      </c>
      <c r="B4798" s="83">
        <v>36379</v>
      </c>
      <c r="C4798" t="s">
        <v>4560</v>
      </c>
      <c r="D4798" s="83" t="s">
        <v>60</v>
      </c>
      <c r="E4798" s="83">
        <v>60.83</v>
      </c>
      <c r="F4798" s="83">
        <v>60.83</v>
      </c>
    </row>
    <row r="4799" spans="1:6" hidden="1" x14ac:dyDescent="0.25">
      <c r="A4799" t="s">
        <v>14</v>
      </c>
      <c r="B4799" s="83">
        <v>9859</v>
      </c>
      <c r="C4799" t="s">
        <v>4561</v>
      </c>
      <c r="D4799" s="83" t="s">
        <v>60</v>
      </c>
      <c r="E4799" s="83">
        <v>10.4</v>
      </c>
      <c r="F4799" s="83">
        <v>10.4</v>
      </c>
    </row>
    <row r="4800" spans="1:6" hidden="1" x14ac:dyDescent="0.25">
      <c r="A4800" t="s">
        <v>14</v>
      </c>
      <c r="B4800" s="83">
        <v>9836</v>
      </c>
      <c r="C4800" t="s">
        <v>4562</v>
      </c>
      <c r="D4800" s="83" t="s">
        <v>60</v>
      </c>
      <c r="E4800" s="83">
        <v>15.65</v>
      </c>
      <c r="F4800" s="83">
        <v>15.65</v>
      </c>
    </row>
    <row r="4801" spans="1:6" hidden="1" x14ac:dyDescent="0.25">
      <c r="A4801" t="s">
        <v>14</v>
      </c>
      <c r="B4801" s="83">
        <v>20065</v>
      </c>
      <c r="C4801" t="s">
        <v>4563</v>
      </c>
      <c r="D4801" s="83" t="s">
        <v>60</v>
      </c>
      <c r="E4801" s="83">
        <v>40.909999999999997</v>
      </c>
      <c r="F4801" s="83">
        <v>40.909999999999997</v>
      </c>
    </row>
    <row r="4802" spans="1:6" hidden="1" x14ac:dyDescent="0.25">
      <c r="A4802" t="s">
        <v>14</v>
      </c>
      <c r="B4802" s="83">
        <v>9835</v>
      </c>
      <c r="C4802" t="s">
        <v>4564</v>
      </c>
      <c r="D4802" s="83" t="s">
        <v>60</v>
      </c>
      <c r="E4802" s="83">
        <v>6.84</v>
      </c>
      <c r="F4802" s="83">
        <v>6.84</v>
      </c>
    </row>
    <row r="4803" spans="1:6" hidden="1" x14ac:dyDescent="0.25">
      <c r="A4803" t="s">
        <v>14</v>
      </c>
      <c r="B4803" s="83">
        <v>9838</v>
      </c>
      <c r="C4803" t="s">
        <v>4565</v>
      </c>
      <c r="D4803" s="83" t="s">
        <v>60</v>
      </c>
      <c r="E4803" s="83">
        <v>11.29</v>
      </c>
      <c r="F4803" s="83">
        <v>11.29</v>
      </c>
    </row>
    <row r="4804" spans="1:6" hidden="1" x14ac:dyDescent="0.25">
      <c r="A4804" t="s">
        <v>14</v>
      </c>
      <c r="B4804" s="83">
        <v>9837</v>
      </c>
      <c r="C4804" t="s">
        <v>4566</v>
      </c>
      <c r="D4804" s="83" t="s">
        <v>60</v>
      </c>
      <c r="E4804" s="83">
        <v>14.82</v>
      </c>
      <c r="F4804" s="83">
        <v>14.82</v>
      </c>
    </row>
    <row r="4805" spans="1:6" hidden="1" x14ac:dyDescent="0.25">
      <c r="A4805" t="s">
        <v>14</v>
      </c>
      <c r="B4805" s="83">
        <v>44315</v>
      </c>
      <c r="C4805" t="s">
        <v>4567</v>
      </c>
      <c r="D4805" s="83" t="s">
        <v>60</v>
      </c>
      <c r="E4805" s="83">
        <v>61.27</v>
      </c>
      <c r="F4805" s="83">
        <v>61.27</v>
      </c>
    </row>
    <row r="4806" spans="1:6" hidden="1" x14ac:dyDescent="0.25">
      <c r="A4806" t="s">
        <v>14</v>
      </c>
      <c r="B4806" s="83">
        <v>9862</v>
      </c>
      <c r="C4806" t="s">
        <v>4568</v>
      </c>
      <c r="D4806" s="83" t="s">
        <v>60</v>
      </c>
      <c r="E4806" s="83">
        <v>32.07</v>
      </c>
      <c r="F4806" s="83">
        <v>32.07</v>
      </c>
    </row>
    <row r="4807" spans="1:6" hidden="1" x14ac:dyDescent="0.25">
      <c r="A4807" t="s">
        <v>14</v>
      </c>
      <c r="B4807" s="83">
        <v>9861</v>
      </c>
      <c r="C4807" t="s">
        <v>4569</v>
      </c>
      <c r="D4807" s="83" t="s">
        <v>60</v>
      </c>
      <c r="E4807" s="83">
        <v>25.18</v>
      </c>
      <c r="F4807" s="83">
        <v>25.18</v>
      </c>
    </row>
    <row r="4808" spans="1:6" hidden="1" x14ac:dyDescent="0.25">
      <c r="A4808" t="s">
        <v>14</v>
      </c>
      <c r="B4808" s="83">
        <v>9866</v>
      </c>
      <c r="C4808" t="s">
        <v>4570</v>
      </c>
      <c r="D4808" s="83" t="s">
        <v>60</v>
      </c>
      <c r="E4808" s="83">
        <v>21.73</v>
      </c>
      <c r="F4808" s="83">
        <v>21.73</v>
      </c>
    </row>
    <row r="4809" spans="1:6" hidden="1" x14ac:dyDescent="0.25">
      <c r="A4809" t="s">
        <v>14</v>
      </c>
      <c r="B4809" s="83">
        <v>9856</v>
      </c>
      <c r="C4809" t="s">
        <v>4571</v>
      </c>
      <c r="D4809" s="83" t="s">
        <v>60</v>
      </c>
      <c r="E4809" s="83">
        <v>8.1199999999999992</v>
      </c>
      <c r="F4809" s="83">
        <v>8.1199999999999992</v>
      </c>
    </row>
    <row r="4810" spans="1:6" hidden="1" x14ac:dyDescent="0.25">
      <c r="A4810" t="s">
        <v>14</v>
      </c>
      <c r="B4810" s="83">
        <v>9863</v>
      </c>
      <c r="C4810" t="s">
        <v>4572</v>
      </c>
      <c r="D4810" s="83" t="s">
        <v>60</v>
      </c>
      <c r="E4810" s="83">
        <v>62.87</v>
      </c>
      <c r="F4810" s="83">
        <v>62.87</v>
      </c>
    </row>
    <row r="4811" spans="1:6" hidden="1" x14ac:dyDescent="0.25">
      <c r="A4811" t="s">
        <v>14</v>
      </c>
      <c r="B4811" s="83">
        <v>9860</v>
      </c>
      <c r="C4811" t="s">
        <v>4573</v>
      </c>
      <c r="D4811" s="83" t="s">
        <v>60</v>
      </c>
      <c r="E4811" s="83">
        <v>45.89</v>
      </c>
      <c r="F4811" s="83">
        <v>45.89</v>
      </c>
    </row>
    <row r="4812" spans="1:6" hidden="1" x14ac:dyDescent="0.25">
      <c r="A4812" t="s">
        <v>14</v>
      </c>
      <c r="B4812" s="83">
        <v>9841</v>
      </c>
      <c r="C4812" t="s">
        <v>4574</v>
      </c>
      <c r="D4812" s="83" t="s">
        <v>60</v>
      </c>
      <c r="E4812" s="83">
        <v>29.47</v>
      </c>
      <c r="F4812" s="83">
        <v>29.47</v>
      </c>
    </row>
    <row r="4813" spans="1:6" hidden="1" x14ac:dyDescent="0.25">
      <c r="A4813" t="s">
        <v>14</v>
      </c>
      <c r="B4813" s="83">
        <v>9840</v>
      </c>
      <c r="C4813" t="s">
        <v>4575</v>
      </c>
      <c r="D4813" s="83" t="s">
        <v>60</v>
      </c>
      <c r="E4813" s="83">
        <v>62.25</v>
      </c>
      <c r="F4813" s="83">
        <v>62.25</v>
      </c>
    </row>
    <row r="4814" spans="1:6" hidden="1" x14ac:dyDescent="0.25">
      <c r="A4814" t="s">
        <v>14</v>
      </c>
      <c r="B4814" s="83">
        <v>20067</v>
      </c>
      <c r="C4814" t="s">
        <v>4576</v>
      </c>
      <c r="D4814" s="83" t="s">
        <v>60</v>
      </c>
      <c r="E4814" s="83">
        <v>9.56</v>
      </c>
      <c r="F4814" s="83">
        <v>9.56</v>
      </c>
    </row>
    <row r="4815" spans="1:6" hidden="1" x14ac:dyDescent="0.25">
      <c r="A4815" t="s">
        <v>14</v>
      </c>
      <c r="B4815" s="83">
        <v>20068</v>
      </c>
      <c r="C4815" t="s">
        <v>4577</v>
      </c>
      <c r="D4815" s="83" t="s">
        <v>60</v>
      </c>
      <c r="E4815" s="83">
        <v>13.46</v>
      </c>
      <c r="F4815" s="83">
        <v>13.46</v>
      </c>
    </row>
    <row r="4816" spans="1:6" hidden="1" x14ac:dyDescent="0.25">
      <c r="A4816" t="s">
        <v>14</v>
      </c>
      <c r="B4816" s="83">
        <v>9839</v>
      </c>
      <c r="C4816" t="s">
        <v>4578</v>
      </c>
      <c r="D4816" s="83" t="s">
        <v>60</v>
      </c>
      <c r="E4816" s="83">
        <v>24.41</v>
      </c>
      <c r="F4816" s="83">
        <v>24.41</v>
      </c>
    </row>
    <row r="4817" spans="1:6" hidden="1" x14ac:dyDescent="0.25">
      <c r="A4817" t="s">
        <v>14</v>
      </c>
      <c r="B4817" s="83">
        <v>9870</v>
      </c>
      <c r="C4817" t="s">
        <v>4579</v>
      </c>
      <c r="D4817" s="83" t="s">
        <v>60</v>
      </c>
      <c r="E4817" s="83">
        <v>93.76</v>
      </c>
      <c r="F4817" s="83">
        <v>93.76</v>
      </c>
    </row>
    <row r="4818" spans="1:6" hidden="1" x14ac:dyDescent="0.25">
      <c r="A4818" t="s">
        <v>14</v>
      </c>
      <c r="B4818" s="83">
        <v>9867</v>
      </c>
      <c r="C4818" t="s">
        <v>4580</v>
      </c>
      <c r="D4818" s="83" t="s">
        <v>60</v>
      </c>
      <c r="E4818" s="83">
        <v>3.77</v>
      </c>
      <c r="F4818" s="83">
        <v>3.77</v>
      </c>
    </row>
    <row r="4819" spans="1:6" hidden="1" x14ac:dyDescent="0.25">
      <c r="A4819" t="s">
        <v>14</v>
      </c>
      <c r="B4819" s="83">
        <v>9868</v>
      </c>
      <c r="C4819" t="s">
        <v>4581</v>
      </c>
      <c r="D4819" s="83" t="s">
        <v>60</v>
      </c>
      <c r="E4819" s="83">
        <v>4.25</v>
      </c>
      <c r="F4819" s="83">
        <v>4.25</v>
      </c>
    </row>
    <row r="4820" spans="1:6" hidden="1" x14ac:dyDescent="0.25">
      <c r="A4820" t="s">
        <v>14</v>
      </c>
      <c r="B4820" s="83">
        <v>9869</v>
      </c>
      <c r="C4820" t="s">
        <v>4582</v>
      </c>
      <c r="D4820" s="83" t="s">
        <v>60</v>
      </c>
      <c r="E4820" s="83">
        <v>9.17</v>
      </c>
      <c r="F4820" s="83">
        <v>9.17</v>
      </c>
    </row>
    <row r="4821" spans="1:6" hidden="1" x14ac:dyDescent="0.25">
      <c r="A4821" t="s">
        <v>14</v>
      </c>
      <c r="B4821" s="83">
        <v>9874</v>
      </c>
      <c r="C4821" t="s">
        <v>4583</v>
      </c>
      <c r="D4821" s="83" t="s">
        <v>60</v>
      </c>
      <c r="E4821" s="83">
        <v>14.4</v>
      </c>
      <c r="F4821" s="83">
        <v>14.4</v>
      </c>
    </row>
    <row r="4822" spans="1:6" hidden="1" x14ac:dyDescent="0.25">
      <c r="A4822" t="s">
        <v>14</v>
      </c>
      <c r="B4822" s="83">
        <v>9875</v>
      </c>
      <c r="C4822" t="s">
        <v>4584</v>
      </c>
      <c r="D4822" s="83" t="s">
        <v>60</v>
      </c>
      <c r="E4822" s="83">
        <v>15.8</v>
      </c>
      <c r="F4822" s="83">
        <v>15.8</v>
      </c>
    </row>
    <row r="4823" spans="1:6" hidden="1" x14ac:dyDescent="0.25">
      <c r="A4823" t="s">
        <v>14</v>
      </c>
      <c r="B4823" s="83">
        <v>9873</v>
      </c>
      <c r="C4823" t="s">
        <v>4585</v>
      </c>
      <c r="D4823" s="83" t="s">
        <v>60</v>
      </c>
      <c r="E4823" s="83">
        <v>25.99</v>
      </c>
      <c r="F4823" s="83">
        <v>25.99</v>
      </c>
    </row>
    <row r="4824" spans="1:6" hidden="1" x14ac:dyDescent="0.25">
      <c r="A4824" t="s">
        <v>14</v>
      </c>
      <c r="B4824" s="83">
        <v>9871</v>
      </c>
      <c r="C4824" t="s">
        <v>4586</v>
      </c>
      <c r="D4824" s="83" t="s">
        <v>60</v>
      </c>
      <c r="E4824" s="83">
        <v>43.07</v>
      </c>
      <c r="F4824" s="83">
        <v>43.07</v>
      </c>
    </row>
    <row r="4825" spans="1:6" hidden="1" x14ac:dyDescent="0.25">
      <c r="A4825" t="s">
        <v>14</v>
      </c>
      <c r="B4825" s="83">
        <v>9872</v>
      </c>
      <c r="C4825" t="s">
        <v>4587</v>
      </c>
      <c r="D4825" s="83" t="s">
        <v>60</v>
      </c>
      <c r="E4825" s="83">
        <v>59.91</v>
      </c>
      <c r="F4825" s="83">
        <v>59.91</v>
      </c>
    </row>
    <row r="4826" spans="1:6" hidden="1" x14ac:dyDescent="0.25">
      <c r="A4826" t="s">
        <v>14</v>
      </c>
      <c r="B4826" s="83">
        <v>12425</v>
      </c>
      <c r="C4826" t="s">
        <v>4588</v>
      </c>
      <c r="D4826" s="83" t="s">
        <v>16</v>
      </c>
      <c r="E4826" s="83">
        <v>62.36</v>
      </c>
      <c r="F4826" s="83">
        <v>62.36</v>
      </c>
    </row>
    <row r="4827" spans="1:6" hidden="1" x14ac:dyDescent="0.25">
      <c r="A4827" t="s">
        <v>14</v>
      </c>
      <c r="B4827" s="83">
        <v>12426</v>
      </c>
      <c r="C4827" t="s">
        <v>4589</v>
      </c>
      <c r="D4827" s="83" t="s">
        <v>16</v>
      </c>
      <c r="E4827" s="83">
        <v>45.39</v>
      </c>
      <c r="F4827" s="83">
        <v>45.39</v>
      </c>
    </row>
    <row r="4828" spans="1:6" hidden="1" x14ac:dyDescent="0.25">
      <c r="A4828" t="s">
        <v>14</v>
      </c>
      <c r="B4828" s="83">
        <v>12427</v>
      </c>
      <c r="C4828" t="s">
        <v>4590</v>
      </c>
      <c r="D4828" s="83" t="s">
        <v>16</v>
      </c>
      <c r="E4828" s="83">
        <v>258.83</v>
      </c>
      <c r="F4828" s="83">
        <v>258.83</v>
      </c>
    </row>
    <row r="4829" spans="1:6" hidden="1" x14ac:dyDescent="0.25">
      <c r="A4829" t="s">
        <v>14</v>
      </c>
      <c r="B4829" s="83">
        <v>12428</v>
      </c>
      <c r="C4829" t="s">
        <v>4591</v>
      </c>
      <c r="D4829" s="83" t="s">
        <v>16</v>
      </c>
      <c r="E4829" s="83">
        <v>166.13</v>
      </c>
      <c r="F4829" s="83">
        <v>166.13</v>
      </c>
    </row>
    <row r="4830" spans="1:6" hidden="1" x14ac:dyDescent="0.25">
      <c r="A4830" t="s">
        <v>14</v>
      </c>
      <c r="B4830" s="83">
        <v>12429</v>
      </c>
      <c r="C4830" t="s">
        <v>4592</v>
      </c>
      <c r="D4830" s="83" t="s">
        <v>16</v>
      </c>
      <c r="E4830" s="83">
        <v>418.53</v>
      </c>
      <c r="F4830" s="83">
        <v>418.53</v>
      </c>
    </row>
    <row r="4831" spans="1:6" hidden="1" x14ac:dyDescent="0.25">
      <c r="A4831" t="s">
        <v>14</v>
      </c>
      <c r="B4831" s="83">
        <v>12430</v>
      </c>
      <c r="C4831" t="s">
        <v>4593</v>
      </c>
      <c r="D4831" s="83" t="s">
        <v>16</v>
      </c>
      <c r="E4831" s="83">
        <v>55.64</v>
      </c>
      <c r="F4831" s="83">
        <v>55.64</v>
      </c>
    </row>
    <row r="4832" spans="1:6" hidden="1" x14ac:dyDescent="0.25">
      <c r="A4832" t="s">
        <v>14</v>
      </c>
      <c r="B4832" s="83">
        <v>12431</v>
      </c>
      <c r="C4832" t="s">
        <v>4594</v>
      </c>
      <c r="D4832" s="83" t="s">
        <v>16</v>
      </c>
      <c r="E4832" s="83">
        <v>712.27</v>
      </c>
      <c r="F4832" s="83">
        <v>712.27</v>
      </c>
    </row>
    <row r="4833" spans="1:6" hidden="1" x14ac:dyDescent="0.25">
      <c r="A4833" t="s">
        <v>14</v>
      </c>
      <c r="B4833" s="83">
        <v>12432</v>
      </c>
      <c r="C4833" t="s">
        <v>4595</v>
      </c>
      <c r="D4833" s="83" t="s">
        <v>16</v>
      </c>
      <c r="E4833" s="83">
        <v>146.49</v>
      </c>
      <c r="F4833" s="83">
        <v>146.49</v>
      </c>
    </row>
    <row r="4834" spans="1:6" hidden="1" x14ac:dyDescent="0.25">
      <c r="A4834" t="s">
        <v>14</v>
      </c>
      <c r="B4834" s="83">
        <v>12433</v>
      </c>
      <c r="C4834" t="s">
        <v>4596</v>
      </c>
      <c r="D4834" s="83" t="s">
        <v>16</v>
      </c>
      <c r="E4834" s="83">
        <v>93.26</v>
      </c>
      <c r="F4834" s="83">
        <v>93.26</v>
      </c>
    </row>
    <row r="4835" spans="1:6" hidden="1" x14ac:dyDescent="0.25">
      <c r="A4835" t="s">
        <v>14</v>
      </c>
      <c r="B4835" s="83">
        <v>12434</v>
      </c>
      <c r="C4835" t="s">
        <v>4597</v>
      </c>
      <c r="D4835" s="83" t="s">
        <v>16</v>
      </c>
      <c r="E4835" s="83">
        <v>47.74</v>
      </c>
      <c r="F4835" s="83">
        <v>47.74</v>
      </c>
    </row>
    <row r="4836" spans="1:6" hidden="1" x14ac:dyDescent="0.25">
      <c r="A4836" t="s">
        <v>14</v>
      </c>
      <c r="B4836" s="83">
        <v>12435</v>
      </c>
      <c r="C4836" t="s">
        <v>4598</v>
      </c>
      <c r="D4836" s="83" t="s">
        <v>16</v>
      </c>
      <c r="E4836" s="83">
        <v>288.61</v>
      </c>
      <c r="F4836" s="83">
        <v>288.61</v>
      </c>
    </row>
    <row r="4837" spans="1:6" hidden="1" x14ac:dyDescent="0.25">
      <c r="A4837" t="s">
        <v>14</v>
      </c>
      <c r="B4837" s="83">
        <v>12437</v>
      </c>
      <c r="C4837" t="s">
        <v>4599</v>
      </c>
      <c r="D4837" s="83" t="s">
        <v>16</v>
      </c>
      <c r="E4837" s="83">
        <v>233.09</v>
      </c>
      <c r="F4837" s="83">
        <v>233.09</v>
      </c>
    </row>
    <row r="4838" spans="1:6" hidden="1" x14ac:dyDescent="0.25">
      <c r="A4838" t="s">
        <v>14</v>
      </c>
      <c r="B4838" s="83">
        <v>12438</v>
      </c>
      <c r="C4838" t="s">
        <v>4600</v>
      </c>
      <c r="D4838" s="83" t="s">
        <v>16</v>
      </c>
      <c r="E4838" s="83">
        <v>421.82</v>
      </c>
      <c r="F4838" s="83">
        <v>421.82</v>
      </c>
    </row>
    <row r="4839" spans="1:6" hidden="1" x14ac:dyDescent="0.25">
      <c r="A4839" t="s">
        <v>14</v>
      </c>
      <c r="B4839" s="83">
        <v>12439</v>
      </c>
      <c r="C4839" t="s">
        <v>4601</v>
      </c>
      <c r="D4839" s="83" t="s">
        <v>16</v>
      </c>
      <c r="E4839" s="83">
        <v>74.81</v>
      </c>
      <c r="F4839" s="83">
        <v>74.81</v>
      </c>
    </row>
    <row r="4840" spans="1:6" hidden="1" x14ac:dyDescent="0.25">
      <c r="A4840" t="s">
        <v>14</v>
      </c>
      <c r="B4840" s="83">
        <v>12436</v>
      </c>
      <c r="C4840" t="s">
        <v>4602</v>
      </c>
      <c r="D4840" s="83" t="s">
        <v>16</v>
      </c>
      <c r="E4840" s="83">
        <v>532.84</v>
      </c>
      <c r="F4840" s="83">
        <v>532.84</v>
      </c>
    </row>
    <row r="4841" spans="1:6" hidden="1" x14ac:dyDescent="0.25">
      <c r="A4841" t="s">
        <v>14</v>
      </c>
      <c r="B4841" s="83">
        <v>36357</v>
      </c>
      <c r="C4841" t="s">
        <v>4603</v>
      </c>
      <c r="D4841" s="83" t="s">
        <v>16</v>
      </c>
    </row>
    <row r="4842" spans="1:6" hidden="1" x14ac:dyDescent="0.25">
      <c r="A4842" t="s">
        <v>14</v>
      </c>
      <c r="B4842" s="83">
        <v>12424</v>
      </c>
      <c r="C4842" t="s">
        <v>4604</v>
      </c>
      <c r="D4842" s="83" t="s">
        <v>16</v>
      </c>
      <c r="E4842" s="83">
        <v>96.02</v>
      </c>
      <c r="F4842" s="83">
        <v>96.02</v>
      </c>
    </row>
    <row r="4843" spans="1:6" hidden="1" x14ac:dyDescent="0.25">
      <c r="A4843" t="s">
        <v>14</v>
      </c>
      <c r="B4843" s="83">
        <v>12440</v>
      </c>
      <c r="C4843" t="s">
        <v>4605</v>
      </c>
      <c r="D4843" s="83" t="s">
        <v>16</v>
      </c>
      <c r="E4843" s="83">
        <v>92.81</v>
      </c>
      <c r="F4843" s="83">
        <v>92.81</v>
      </c>
    </row>
    <row r="4844" spans="1:6" hidden="1" x14ac:dyDescent="0.25">
      <c r="A4844" t="s">
        <v>14</v>
      </c>
      <c r="B4844" s="83">
        <v>9884</v>
      </c>
      <c r="C4844" t="s">
        <v>4606</v>
      </c>
      <c r="D4844" s="83" t="s">
        <v>16</v>
      </c>
      <c r="E4844" s="83">
        <v>69.22</v>
      </c>
      <c r="F4844" s="83">
        <v>69.22</v>
      </c>
    </row>
    <row r="4845" spans="1:6" hidden="1" x14ac:dyDescent="0.25">
      <c r="A4845" t="s">
        <v>14</v>
      </c>
      <c r="B4845" s="83">
        <v>9888</v>
      </c>
      <c r="C4845" t="s">
        <v>4607</v>
      </c>
      <c r="D4845" s="83" t="s">
        <v>16</v>
      </c>
      <c r="E4845" s="83">
        <v>55.62</v>
      </c>
      <c r="F4845" s="83">
        <v>55.62</v>
      </c>
    </row>
    <row r="4846" spans="1:6" hidden="1" x14ac:dyDescent="0.25">
      <c r="A4846" t="s">
        <v>14</v>
      </c>
      <c r="B4846" s="83">
        <v>9886</v>
      </c>
      <c r="C4846" t="s">
        <v>4608</v>
      </c>
      <c r="D4846" s="83" t="s">
        <v>16</v>
      </c>
      <c r="E4846" s="83">
        <v>33.24</v>
      </c>
      <c r="F4846" s="83">
        <v>33.24</v>
      </c>
    </row>
    <row r="4847" spans="1:6" hidden="1" x14ac:dyDescent="0.25">
      <c r="A4847" t="s">
        <v>14</v>
      </c>
      <c r="B4847" s="83">
        <v>9883</v>
      </c>
      <c r="C4847" t="s">
        <v>4609</v>
      </c>
      <c r="D4847" s="83" t="s">
        <v>16</v>
      </c>
      <c r="E4847" s="83">
        <v>24.27</v>
      </c>
      <c r="F4847" s="83">
        <v>24.27</v>
      </c>
    </row>
    <row r="4848" spans="1:6" hidden="1" x14ac:dyDescent="0.25">
      <c r="A4848" t="s">
        <v>14</v>
      </c>
      <c r="B4848" s="83">
        <v>9889</v>
      </c>
      <c r="C4848" t="s">
        <v>4610</v>
      </c>
      <c r="D4848" s="83" t="s">
        <v>16</v>
      </c>
      <c r="E4848" s="83">
        <v>168.42</v>
      </c>
      <c r="F4848" s="83">
        <v>168.42</v>
      </c>
    </row>
    <row r="4849" spans="1:6" hidden="1" x14ac:dyDescent="0.25">
      <c r="A4849" t="s">
        <v>14</v>
      </c>
      <c r="B4849" s="83">
        <v>9887</v>
      </c>
      <c r="C4849" t="s">
        <v>4611</v>
      </c>
      <c r="D4849" s="83" t="s">
        <v>16</v>
      </c>
      <c r="E4849" s="83">
        <v>101.79</v>
      </c>
      <c r="F4849" s="83">
        <v>101.79</v>
      </c>
    </row>
    <row r="4850" spans="1:6" hidden="1" x14ac:dyDescent="0.25">
      <c r="A4850" t="s">
        <v>14</v>
      </c>
      <c r="B4850" s="83">
        <v>9890</v>
      </c>
      <c r="C4850" t="s">
        <v>4612</v>
      </c>
      <c r="D4850" s="83" t="s">
        <v>16</v>
      </c>
      <c r="E4850" s="83">
        <v>260.92</v>
      </c>
      <c r="F4850" s="83">
        <v>260.92</v>
      </c>
    </row>
    <row r="4851" spans="1:6" hidden="1" x14ac:dyDescent="0.25">
      <c r="A4851" t="s">
        <v>14</v>
      </c>
      <c r="B4851" s="83">
        <v>9885</v>
      </c>
      <c r="C4851" t="s">
        <v>4613</v>
      </c>
      <c r="D4851" s="83" t="s">
        <v>16</v>
      </c>
      <c r="E4851" s="83">
        <v>32.14</v>
      </c>
      <c r="F4851" s="83">
        <v>32.14</v>
      </c>
    </row>
    <row r="4852" spans="1:6" hidden="1" x14ac:dyDescent="0.25">
      <c r="A4852" t="s">
        <v>14</v>
      </c>
      <c r="B4852" s="83">
        <v>9891</v>
      </c>
      <c r="C4852" t="s">
        <v>4614</v>
      </c>
      <c r="D4852" s="83" t="s">
        <v>16</v>
      </c>
      <c r="E4852" s="83">
        <v>366.29</v>
      </c>
      <c r="F4852" s="83">
        <v>366.29</v>
      </c>
    </row>
    <row r="4853" spans="1:6" hidden="1" x14ac:dyDescent="0.25">
      <c r="A4853" t="s">
        <v>14</v>
      </c>
      <c r="B4853" s="83">
        <v>36316</v>
      </c>
      <c r="C4853" t="s">
        <v>4615</v>
      </c>
      <c r="D4853" s="83" t="s">
        <v>16</v>
      </c>
    </row>
    <row r="4854" spans="1:6" hidden="1" x14ac:dyDescent="0.25">
      <c r="A4854" t="s">
        <v>14</v>
      </c>
      <c r="B4854" s="83">
        <v>36313</v>
      </c>
      <c r="C4854" t="s">
        <v>4616</v>
      </c>
      <c r="D4854" s="83" t="s">
        <v>16</v>
      </c>
    </row>
    <row r="4855" spans="1:6" hidden="1" x14ac:dyDescent="0.25">
      <c r="A4855" t="s">
        <v>14</v>
      </c>
      <c r="B4855" s="83">
        <v>64</v>
      </c>
      <c r="C4855" t="s">
        <v>4617</v>
      </c>
      <c r="D4855" s="83" t="s">
        <v>16</v>
      </c>
      <c r="E4855" s="83">
        <v>7.21</v>
      </c>
      <c r="F4855" s="83">
        <v>7.21</v>
      </c>
    </row>
    <row r="4856" spans="1:6" hidden="1" x14ac:dyDescent="0.25">
      <c r="A4856" t="s">
        <v>14</v>
      </c>
      <c r="B4856" s="83">
        <v>37423</v>
      </c>
      <c r="C4856" t="s">
        <v>4618</v>
      </c>
      <c r="D4856" s="83" t="s">
        <v>16</v>
      </c>
      <c r="E4856" s="83">
        <v>17.8</v>
      </c>
      <c r="F4856" s="83">
        <v>17.8</v>
      </c>
    </row>
    <row r="4857" spans="1:6" hidden="1" x14ac:dyDescent="0.25">
      <c r="A4857" t="s">
        <v>14</v>
      </c>
      <c r="B4857" s="83">
        <v>9892</v>
      </c>
      <c r="C4857" t="s">
        <v>4619</v>
      </c>
      <c r="D4857" s="83" t="s">
        <v>16</v>
      </c>
      <c r="E4857" s="83">
        <v>6.9</v>
      </c>
      <c r="F4857" s="83">
        <v>6.9</v>
      </c>
    </row>
    <row r="4858" spans="1:6" hidden="1" x14ac:dyDescent="0.25">
      <c r="A4858" t="s">
        <v>14</v>
      </c>
      <c r="B4858" s="83">
        <v>9901</v>
      </c>
      <c r="C4858" t="s">
        <v>4620</v>
      </c>
      <c r="D4858" s="83" t="s">
        <v>16</v>
      </c>
      <c r="E4858" s="83">
        <v>33.369999999999997</v>
      </c>
      <c r="F4858" s="83">
        <v>33.369999999999997</v>
      </c>
    </row>
    <row r="4859" spans="1:6" hidden="1" x14ac:dyDescent="0.25">
      <c r="A4859" t="s">
        <v>14</v>
      </c>
      <c r="B4859" s="83">
        <v>9900</v>
      </c>
      <c r="C4859" t="s">
        <v>4621</v>
      </c>
      <c r="D4859" s="83" t="s">
        <v>16</v>
      </c>
      <c r="E4859" s="83">
        <v>19.329999999999998</v>
      </c>
      <c r="F4859" s="83">
        <v>19.329999999999998</v>
      </c>
    </row>
    <row r="4860" spans="1:6" hidden="1" x14ac:dyDescent="0.25">
      <c r="A4860" t="s">
        <v>14</v>
      </c>
      <c r="B4860" s="83">
        <v>9899</v>
      </c>
      <c r="C4860" t="s">
        <v>4622</v>
      </c>
      <c r="D4860" s="83" t="s">
        <v>16</v>
      </c>
      <c r="E4860" s="83">
        <v>8.67</v>
      </c>
      <c r="F4860" s="83">
        <v>8.67</v>
      </c>
    </row>
    <row r="4861" spans="1:6" hidden="1" x14ac:dyDescent="0.25">
      <c r="A4861" t="s">
        <v>14</v>
      </c>
      <c r="B4861" s="83">
        <v>9908</v>
      </c>
      <c r="C4861" t="s">
        <v>4623</v>
      </c>
      <c r="D4861" s="83" t="s">
        <v>16</v>
      </c>
      <c r="E4861" s="83">
        <v>389.79</v>
      </c>
      <c r="F4861" s="83">
        <v>389.79</v>
      </c>
    </row>
    <row r="4862" spans="1:6" hidden="1" x14ac:dyDescent="0.25">
      <c r="A4862" t="s">
        <v>14</v>
      </c>
      <c r="B4862" s="83">
        <v>9905</v>
      </c>
      <c r="C4862" t="s">
        <v>4624</v>
      </c>
      <c r="D4862" s="83" t="s">
        <v>16</v>
      </c>
      <c r="E4862" s="83">
        <v>6.78</v>
      </c>
      <c r="F4862" s="83">
        <v>6.78</v>
      </c>
    </row>
    <row r="4863" spans="1:6" hidden="1" x14ac:dyDescent="0.25">
      <c r="A4863" t="s">
        <v>14</v>
      </c>
      <c r="B4863" s="83">
        <v>9906</v>
      </c>
      <c r="C4863" t="s">
        <v>4625</v>
      </c>
      <c r="D4863" s="83" t="s">
        <v>16</v>
      </c>
      <c r="E4863" s="83">
        <v>8.18</v>
      </c>
      <c r="F4863" s="83">
        <v>8.18</v>
      </c>
    </row>
    <row r="4864" spans="1:6" hidden="1" x14ac:dyDescent="0.25">
      <c r="A4864" t="s">
        <v>14</v>
      </c>
      <c r="B4864" s="83">
        <v>9895</v>
      </c>
      <c r="C4864" t="s">
        <v>4626</v>
      </c>
      <c r="D4864" s="83" t="s">
        <v>16</v>
      </c>
      <c r="E4864" s="83">
        <v>13.77</v>
      </c>
      <c r="F4864" s="83">
        <v>13.77</v>
      </c>
    </row>
    <row r="4865" spans="1:6" hidden="1" x14ac:dyDescent="0.25">
      <c r="A4865" t="s">
        <v>14</v>
      </c>
      <c r="B4865" s="83">
        <v>9894</v>
      </c>
      <c r="C4865" t="s">
        <v>4627</v>
      </c>
      <c r="D4865" s="83" t="s">
        <v>16</v>
      </c>
      <c r="E4865" s="83">
        <v>26.48</v>
      </c>
      <c r="F4865" s="83">
        <v>26.48</v>
      </c>
    </row>
    <row r="4866" spans="1:6" hidden="1" x14ac:dyDescent="0.25">
      <c r="A4866" t="s">
        <v>14</v>
      </c>
      <c r="B4866" s="83">
        <v>9897</v>
      </c>
      <c r="C4866" t="s">
        <v>4628</v>
      </c>
      <c r="D4866" s="83" t="s">
        <v>16</v>
      </c>
      <c r="E4866" s="83">
        <v>28.28</v>
      </c>
      <c r="F4866" s="83">
        <v>28.28</v>
      </c>
    </row>
    <row r="4867" spans="1:6" hidden="1" x14ac:dyDescent="0.25">
      <c r="A4867" t="s">
        <v>14</v>
      </c>
      <c r="B4867" s="83">
        <v>9910</v>
      </c>
      <c r="C4867" t="s">
        <v>4629</v>
      </c>
      <c r="D4867" s="83" t="s">
        <v>16</v>
      </c>
      <c r="E4867" s="83">
        <v>73.569999999999993</v>
      </c>
      <c r="F4867" s="83">
        <v>73.569999999999993</v>
      </c>
    </row>
    <row r="4868" spans="1:6" hidden="1" x14ac:dyDescent="0.25">
      <c r="A4868" t="s">
        <v>14</v>
      </c>
      <c r="B4868" s="83">
        <v>9909</v>
      </c>
      <c r="C4868" t="s">
        <v>4630</v>
      </c>
      <c r="D4868" s="83" t="s">
        <v>16</v>
      </c>
      <c r="E4868" s="83">
        <v>149.84</v>
      </c>
      <c r="F4868" s="83">
        <v>149.84</v>
      </c>
    </row>
    <row r="4869" spans="1:6" hidden="1" x14ac:dyDescent="0.25">
      <c r="A4869" t="s">
        <v>14</v>
      </c>
      <c r="B4869" s="83">
        <v>9907</v>
      </c>
      <c r="C4869" t="s">
        <v>4631</v>
      </c>
      <c r="D4869" s="83" t="s">
        <v>16</v>
      </c>
      <c r="E4869" s="83">
        <v>176.92</v>
      </c>
      <c r="F4869" s="83">
        <v>176.92</v>
      </c>
    </row>
    <row r="4870" spans="1:6" hidden="1" x14ac:dyDescent="0.25">
      <c r="A4870" t="s">
        <v>14</v>
      </c>
      <c r="B4870" s="83">
        <v>20973</v>
      </c>
      <c r="C4870" t="s">
        <v>4632</v>
      </c>
      <c r="D4870" s="83" t="s">
        <v>16</v>
      </c>
      <c r="E4870" s="83">
        <v>94.92</v>
      </c>
      <c r="F4870" s="83">
        <v>94.92</v>
      </c>
    </row>
    <row r="4871" spans="1:6" hidden="1" x14ac:dyDescent="0.25">
      <c r="A4871" t="s">
        <v>14</v>
      </c>
      <c r="B4871" s="83">
        <v>20974</v>
      </c>
      <c r="C4871" t="s">
        <v>4633</v>
      </c>
      <c r="D4871" s="83" t="s">
        <v>16</v>
      </c>
      <c r="E4871" s="83">
        <v>135.80000000000001</v>
      </c>
      <c r="F4871" s="83">
        <v>135.80000000000001</v>
      </c>
    </row>
    <row r="4872" spans="1:6" hidden="1" x14ac:dyDescent="0.25">
      <c r="A4872" t="s">
        <v>14</v>
      </c>
      <c r="B4872" s="83">
        <v>37989</v>
      </c>
      <c r="C4872" t="s">
        <v>4634</v>
      </c>
      <c r="D4872" s="83" t="s">
        <v>16</v>
      </c>
      <c r="E4872" s="83">
        <v>16.309999999999999</v>
      </c>
      <c r="F4872" s="83">
        <v>16.309999999999999</v>
      </c>
    </row>
    <row r="4873" spans="1:6" hidden="1" x14ac:dyDescent="0.25">
      <c r="A4873" t="s">
        <v>14</v>
      </c>
      <c r="B4873" s="83">
        <v>37990</v>
      </c>
      <c r="C4873" t="s">
        <v>4635</v>
      </c>
      <c r="D4873" s="83" t="s">
        <v>16</v>
      </c>
      <c r="E4873" s="83">
        <v>17.98</v>
      </c>
      <c r="F4873" s="83">
        <v>17.98</v>
      </c>
    </row>
    <row r="4874" spans="1:6" hidden="1" x14ac:dyDescent="0.25">
      <c r="A4874" t="s">
        <v>14</v>
      </c>
      <c r="B4874" s="83">
        <v>37991</v>
      </c>
      <c r="C4874" t="s">
        <v>4636</v>
      </c>
      <c r="D4874" s="83" t="s">
        <v>16</v>
      </c>
      <c r="E4874" s="83">
        <v>23.94</v>
      </c>
      <c r="F4874" s="83">
        <v>23.94</v>
      </c>
    </row>
    <row r="4875" spans="1:6" hidden="1" x14ac:dyDescent="0.25">
      <c r="A4875" t="s">
        <v>14</v>
      </c>
      <c r="B4875" s="83">
        <v>37992</v>
      </c>
      <c r="C4875" t="s">
        <v>4637</v>
      </c>
      <c r="D4875" s="83" t="s">
        <v>16</v>
      </c>
      <c r="E4875" s="83">
        <v>37.14</v>
      </c>
      <c r="F4875" s="83">
        <v>37.14</v>
      </c>
    </row>
    <row r="4876" spans="1:6" hidden="1" x14ac:dyDescent="0.25">
      <c r="A4876" t="s">
        <v>14</v>
      </c>
      <c r="B4876" s="83">
        <v>37993</v>
      </c>
      <c r="C4876" t="s">
        <v>4638</v>
      </c>
      <c r="D4876" s="83" t="s">
        <v>16</v>
      </c>
      <c r="E4876" s="83">
        <v>56.36</v>
      </c>
      <c r="F4876" s="83">
        <v>56.36</v>
      </c>
    </row>
    <row r="4877" spans="1:6" hidden="1" x14ac:dyDescent="0.25">
      <c r="A4877" t="s">
        <v>14</v>
      </c>
      <c r="B4877" s="83">
        <v>37994</v>
      </c>
      <c r="C4877" t="s">
        <v>4639</v>
      </c>
      <c r="D4877" s="83" t="s">
        <v>16</v>
      </c>
      <c r="E4877" s="83">
        <v>134.19999999999999</v>
      </c>
      <c r="F4877" s="83">
        <v>134.19999999999999</v>
      </c>
    </row>
    <row r="4878" spans="1:6" hidden="1" x14ac:dyDescent="0.25">
      <c r="A4878" t="s">
        <v>14</v>
      </c>
      <c r="B4878" s="83">
        <v>37995</v>
      </c>
      <c r="C4878" t="s">
        <v>4640</v>
      </c>
      <c r="D4878" s="83" t="s">
        <v>16</v>
      </c>
      <c r="E4878" s="83">
        <v>174.92</v>
      </c>
      <c r="F4878" s="83">
        <v>174.92</v>
      </c>
    </row>
    <row r="4879" spans="1:6" hidden="1" x14ac:dyDescent="0.25">
      <c r="A4879" t="s">
        <v>14</v>
      </c>
      <c r="B4879" s="83">
        <v>37996</v>
      </c>
      <c r="C4879" t="s">
        <v>4641</v>
      </c>
      <c r="D4879" s="83" t="s">
        <v>16</v>
      </c>
      <c r="E4879" s="83">
        <v>266.35000000000002</v>
      </c>
      <c r="F4879" s="83">
        <v>266.35000000000002</v>
      </c>
    </row>
    <row r="4880" spans="1:6" hidden="1" x14ac:dyDescent="0.25">
      <c r="A4880" t="s">
        <v>14</v>
      </c>
      <c r="B4880" s="83">
        <v>45267</v>
      </c>
      <c r="C4880" t="s">
        <v>28469</v>
      </c>
      <c r="D4880" s="83" t="s">
        <v>16</v>
      </c>
      <c r="E4880" s="83">
        <v>177.17</v>
      </c>
      <c r="F4880" s="83">
        <v>177.17</v>
      </c>
    </row>
    <row r="4881" spans="1:6" hidden="1" x14ac:dyDescent="0.25">
      <c r="A4881" t="s">
        <v>14</v>
      </c>
      <c r="B4881" s="83">
        <v>13883</v>
      </c>
      <c r="C4881" t="s">
        <v>4642</v>
      </c>
      <c r="D4881" s="83" t="s">
        <v>16</v>
      </c>
    </row>
    <row r="4882" spans="1:6" hidden="1" x14ac:dyDescent="0.25">
      <c r="A4882" t="s">
        <v>14</v>
      </c>
      <c r="B4882" s="83">
        <v>38604</v>
      </c>
      <c r="C4882" t="s">
        <v>4643</v>
      </c>
      <c r="D4882" s="83" t="s">
        <v>16</v>
      </c>
    </row>
    <row r="4883" spans="1:6" hidden="1" x14ac:dyDescent="0.25">
      <c r="A4883" t="s">
        <v>14</v>
      </c>
      <c r="B4883" s="83">
        <v>10601</v>
      </c>
      <c r="C4883" t="s">
        <v>4644</v>
      </c>
      <c r="D4883" s="83" t="s">
        <v>16</v>
      </c>
    </row>
    <row r="4884" spans="1:6" hidden="1" x14ac:dyDescent="0.25">
      <c r="A4884" t="s">
        <v>14</v>
      </c>
      <c r="B4884" s="83">
        <v>44469</v>
      </c>
      <c r="C4884" t="s">
        <v>28470</v>
      </c>
      <c r="D4884" s="83" t="s">
        <v>16</v>
      </c>
    </row>
    <row r="4885" spans="1:6" hidden="1" x14ac:dyDescent="0.25">
      <c r="A4885" t="s">
        <v>14</v>
      </c>
      <c r="B4885" s="83">
        <v>13894</v>
      </c>
      <c r="C4885" t="s">
        <v>4645</v>
      </c>
      <c r="D4885" s="83" t="s">
        <v>16</v>
      </c>
    </row>
    <row r="4886" spans="1:6" hidden="1" x14ac:dyDescent="0.25">
      <c r="A4886" t="s">
        <v>14</v>
      </c>
      <c r="B4886" s="83">
        <v>13895</v>
      </c>
      <c r="C4886" t="s">
        <v>4646</v>
      </c>
      <c r="D4886" s="83" t="s">
        <v>16</v>
      </c>
    </row>
    <row r="4887" spans="1:6" hidden="1" x14ac:dyDescent="0.25">
      <c r="A4887" t="s">
        <v>14</v>
      </c>
      <c r="B4887" s="83">
        <v>13892</v>
      </c>
      <c r="C4887" t="s">
        <v>4647</v>
      </c>
      <c r="D4887" s="83" t="s">
        <v>16</v>
      </c>
    </row>
    <row r="4888" spans="1:6" hidden="1" x14ac:dyDescent="0.25">
      <c r="A4888" t="s">
        <v>14</v>
      </c>
      <c r="B4888" s="83">
        <v>9914</v>
      </c>
      <c r="C4888" t="s">
        <v>4648</v>
      </c>
      <c r="D4888" s="83" t="s">
        <v>16</v>
      </c>
    </row>
    <row r="4889" spans="1:6" hidden="1" x14ac:dyDescent="0.25">
      <c r="A4889" t="s">
        <v>14</v>
      </c>
      <c r="B4889" s="83">
        <v>36485</v>
      </c>
      <c r="C4889" t="s">
        <v>4649</v>
      </c>
      <c r="D4889" s="83" t="s">
        <v>16</v>
      </c>
    </row>
    <row r="4890" spans="1:6" hidden="1" x14ac:dyDescent="0.25">
      <c r="A4890" t="s">
        <v>14</v>
      </c>
      <c r="B4890" s="83">
        <v>9912</v>
      </c>
      <c r="C4890" t="s">
        <v>4650</v>
      </c>
      <c r="D4890" s="83" t="s">
        <v>16</v>
      </c>
    </row>
    <row r="4891" spans="1:6" hidden="1" x14ac:dyDescent="0.25">
      <c r="A4891" t="s">
        <v>14</v>
      </c>
      <c r="B4891" s="83">
        <v>9921</v>
      </c>
      <c r="C4891" t="s">
        <v>4651</v>
      </c>
      <c r="D4891" s="83" t="s">
        <v>16</v>
      </c>
    </row>
    <row r="4892" spans="1:6" hidden="1" x14ac:dyDescent="0.25">
      <c r="A4892" t="s">
        <v>14</v>
      </c>
      <c r="B4892" s="83">
        <v>21112</v>
      </c>
      <c r="C4892" t="s">
        <v>4652</v>
      </c>
      <c r="D4892" s="83" t="s">
        <v>16</v>
      </c>
      <c r="E4892" s="83">
        <v>300.51</v>
      </c>
      <c r="F4892" s="83">
        <v>300.51</v>
      </c>
    </row>
    <row r="4893" spans="1:6" hidden="1" x14ac:dyDescent="0.25">
      <c r="A4893" t="s">
        <v>14</v>
      </c>
      <c r="B4893" s="83">
        <v>10228</v>
      </c>
      <c r="C4893" t="s">
        <v>4653</v>
      </c>
      <c r="D4893" s="83" t="s">
        <v>16</v>
      </c>
      <c r="E4893" s="83">
        <v>349.1</v>
      </c>
      <c r="F4893" s="83">
        <v>349.1</v>
      </c>
    </row>
    <row r="4894" spans="1:6" hidden="1" x14ac:dyDescent="0.25">
      <c r="A4894" t="s">
        <v>14</v>
      </c>
      <c r="B4894" s="83">
        <v>11781</v>
      </c>
      <c r="C4894" t="s">
        <v>4654</v>
      </c>
      <c r="D4894" s="83" t="s">
        <v>16</v>
      </c>
      <c r="E4894" s="83">
        <v>282.81</v>
      </c>
      <c r="F4894" s="83">
        <v>282.81</v>
      </c>
    </row>
    <row r="4895" spans="1:6" hidden="1" x14ac:dyDescent="0.25">
      <c r="A4895" t="s">
        <v>14</v>
      </c>
      <c r="B4895" s="83">
        <v>37588</v>
      </c>
      <c r="C4895" t="s">
        <v>28471</v>
      </c>
      <c r="D4895" s="83" t="s">
        <v>16</v>
      </c>
      <c r="E4895" s="83">
        <v>76.709999999999994</v>
      </c>
      <c r="F4895" s="83">
        <v>76.709999999999994</v>
      </c>
    </row>
    <row r="4896" spans="1:6" hidden="1" x14ac:dyDescent="0.25">
      <c r="A4896" t="s">
        <v>14</v>
      </c>
      <c r="B4896" s="83">
        <v>11751</v>
      </c>
      <c r="C4896" t="s">
        <v>4655</v>
      </c>
      <c r="D4896" s="83" t="s">
        <v>16</v>
      </c>
      <c r="E4896" s="83">
        <v>224.18</v>
      </c>
      <c r="F4896" s="83">
        <v>224.18</v>
      </c>
    </row>
    <row r="4897" spans="1:6" hidden="1" x14ac:dyDescent="0.25">
      <c r="A4897" t="s">
        <v>14</v>
      </c>
      <c r="B4897" s="83">
        <v>11750</v>
      </c>
      <c r="C4897" t="s">
        <v>4656</v>
      </c>
      <c r="D4897" s="83" t="s">
        <v>16</v>
      </c>
      <c r="E4897" s="83">
        <v>186.04</v>
      </c>
      <c r="F4897" s="83">
        <v>186.04</v>
      </c>
    </row>
    <row r="4898" spans="1:6" hidden="1" x14ac:dyDescent="0.25">
      <c r="A4898" t="s">
        <v>14</v>
      </c>
      <c r="B4898" s="83">
        <v>11746</v>
      </c>
      <c r="C4898" t="s">
        <v>4657</v>
      </c>
      <c r="D4898" s="83" t="s">
        <v>16</v>
      </c>
      <c r="E4898" s="83">
        <v>124.82</v>
      </c>
      <c r="F4898" s="83">
        <v>124.82</v>
      </c>
    </row>
    <row r="4899" spans="1:6" hidden="1" x14ac:dyDescent="0.25">
      <c r="A4899" t="s">
        <v>14</v>
      </c>
      <c r="B4899" s="83">
        <v>11748</v>
      </c>
      <c r="C4899" t="s">
        <v>4658</v>
      </c>
      <c r="D4899" s="83" t="s">
        <v>16</v>
      </c>
      <c r="E4899" s="83">
        <v>80.099999999999994</v>
      </c>
      <c r="F4899" s="83">
        <v>80.099999999999994</v>
      </c>
    </row>
    <row r="4900" spans="1:6" hidden="1" x14ac:dyDescent="0.25">
      <c r="A4900" t="s">
        <v>14</v>
      </c>
      <c r="B4900" s="83">
        <v>11747</v>
      </c>
      <c r="C4900" t="s">
        <v>4659</v>
      </c>
      <c r="D4900" s="83" t="s">
        <v>16</v>
      </c>
      <c r="E4900" s="83">
        <v>345.68</v>
      </c>
      <c r="F4900" s="83">
        <v>345.68</v>
      </c>
    </row>
    <row r="4901" spans="1:6" hidden="1" x14ac:dyDescent="0.25">
      <c r="A4901" t="s">
        <v>14</v>
      </c>
      <c r="B4901" s="83">
        <v>11749</v>
      </c>
      <c r="C4901" t="s">
        <v>4660</v>
      </c>
      <c r="D4901" s="83" t="s">
        <v>16</v>
      </c>
      <c r="E4901" s="83">
        <v>92.46</v>
      </c>
      <c r="F4901" s="83">
        <v>92.46</v>
      </c>
    </row>
    <row r="4902" spans="1:6" hidden="1" x14ac:dyDescent="0.25">
      <c r="A4902" t="s">
        <v>14</v>
      </c>
      <c r="B4902" s="83">
        <v>10236</v>
      </c>
      <c r="C4902" t="s">
        <v>4661</v>
      </c>
      <c r="D4902" s="83" t="s">
        <v>16</v>
      </c>
      <c r="E4902" s="83">
        <v>147.97999999999999</v>
      </c>
      <c r="F4902" s="83">
        <v>147.97999999999999</v>
      </c>
    </row>
    <row r="4903" spans="1:6" hidden="1" x14ac:dyDescent="0.25">
      <c r="A4903" t="s">
        <v>14</v>
      </c>
      <c r="B4903" s="83">
        <v>10233</v>
      </c>
      <c r="C4903" t="s">
        <v>4662</v>
      </c>
      <c r="D4903" s="83" t="s">
        <v>16</v>
      </c>
      <c r="E4903" s="83">
        <v>138.66999999999999</v>
      </c>
      <c r="F4903" s="83">
        <v>138.66999999999999</v>
      </c>
    </row>
    <row r="4904" spans="1:6" hidden="1" x14ac:dyDescent="0.25">
      <c r="A4904" t="s">
        <v>14</v>
      </c>
      <c r="B4904" s="83">
        <v>10234</v>
      </c>
      <c r="C4904" t="s">
        <v>4663</v>
      </c>
      <c r="D4904" s="83" t="s">
        <v>16</v>
      </c>
      <c r="E4904" s="83">
        <v>87.35</v>
      </c>
      <c r="F4904" s="83">
        <v>87.35</v>
      </c>
    </row>
    <row r="4905" spans="1:6" hidden="1" x14ac:dyDescent="0.25">
      <c r="A4905" t="s">
        <v>14</v>
      </c>
      <c r="B4905" s="83">
        <v>10231</v>
      </c>
      <c r="C4905" t="s">
        <v>4664</v>
      </c>
      <c r="D4905" s="83" t="s">
        <v>16</v>
      </c>
      <c r="E4905" s="83">
        <v>400.58</v>
      </c>
      <c r="F4905" s="83">
        <v>400.58</v>
      </c>
    </row>
    <row r="4906" spans="1:6" hidden="1" x14ac:dyDescent="0.25">
      <c r="A4906" t="s">
        <v>14</v>
      </c>
      <c r="B4906" s="83">
        <v>10232</v>
      </c>
      <c r="C4906" t="s">
        <v>4665</v>
      </c>
      <c r="D4906" s="83" t="s">
        <v>16</v>
      </c>
      <c r="E4906" s="83">
        <v>224.15</v>
      </c>
      <c r="F4906" s="83">
        <v>224.15</v>
      </c>
    </row>
    <row r="4907" spans="1:6" hidden="1" x14ac:dyDescent="0.25">
      <c r="A4907" t="s">
        <v>14</v>
      </c>
      <c r="B4907" s="83">
        <v>10235</v>
      </c>
      <c r="C4907" t="s">
        <v>4666</v>
      </c>
      <c r="D4907" s="83" t="s">
        <v>16</v>
      </c>
      <c r="E4907" s="83">
        <v>549.14</v>
      </c>
      <c r="F4907" s="83">
        <v>549.14</v>
      </c>
    </row>
    <row r="4908" spans="1:6" hidden="1" x14ac:dyDescent="0.25">
      <c r="A4908" t="s">
        <v>14</v>
      </c>
      <c r="B4908" s="83">
        <v>10229</v>
      </c>
      <c r="C4908" t="s">
        <v>4667</v>
      </c>
      <c r="D4908" s="83" t="s">
        <v>16</v>
      </c>
      <c r="E4908" s="83">
        <v>79</v>
      </c>
      <c r="F4908" s="83">
        <v>79</v>
      </c>
    </row>
    <row r="4909" spans="1:6" hidden="1" x14ac:dyDescent="0.25">
      <c r="A4909" t="s">
        <v>14</v>
      </c>
      <c r="B4909" s="83">
        <v>10230</v>
      </c>
      <c r="C4909" t="s">
        <v>4668</v>
      </c>
      <c r="D4909" s="83" t="s">
        <v>16</v>
      </c>
      <c r="E4909" s="83">
        <v>966.44</v>
      </c>
      <c r="F4909" s="83">
        <v>966.44</v>
      </c>
    </row>
    <row r="4910" spans="1:6" hidden="1" x14ac:dyDescent="0.25">
      <c r="A4910" t="s">
        <v>14</v>
      </c>
      <c r="B4910" s="83">
        <v>10409</v>
      </c>
      <c r="C4910" t="s">
        <v>4669</v>
      </c>
      <c r="D4910" s="83" t="s">
        <v>16</v>
      </c>
      <c r="E4910" s="83">
        <v>287.12</v>
      </c>
      <c r="F4910" s="83">
        <v>287.12</v>
      </c>
    </row>
    <row r="4911" spans="1:6" hidden="1" x14ac:dyDescent="0.25">
      <c r="A4911" t="s">
        <v>14</v>
      </c>
      <c r="B4911" s="83">
        <v>10411</v>
      </c>
      <c r="C4911" t="s">
        <v>4670</v>
      </c>
      <c r="D4911" s="83" t="s">
        <v>16</v>
      </c>
      <c r="E4911" s="83">
        <v>256.92</v>
      </c>
      <c r="F4911" s="83">
        <v>256.92</v>
      </c>
    </row>
    <row r="4912" spans="1:6" hidden="1" x14ac:dyDescent="0.25">
      <c r="A4912" t="s">
        <v>14</v>
      </c>
      <c r="B4912" s="83">
        <v>10410</v>
      </c>
      <c r="C4912" t="s">
        <v>4671</v>
      </c>
      <c r="D4912" s="83" t="s">
        <v>16</v>
      </c>
      <c r="E4912" s="83">
        <v>171.62</v>
      </c>
      <c r="F4912" s="83">
        <v>171.62</v>
      </c>
    </row>
    <row r="4913" spans="1:6" hidden="1" x14ac:dyDescent="0.25">
      <c r="A4913" t="s">
        <v>14</v>
      </c>
      <c r="B4913" s="83">
        <v>10404</v>
      </c>
      <c r="C4913" t="s">
        <v>4672</v>
      </c>
      <c r="D4913" s="83" t="s">
        <v>16</v>
      </c>
      <c r="E4913" s="83">
        <v>104.19</v>
      </c>
      <c r="F4913" s="83">
        <v>104.19</v>
      </c>
    </row>
    <row r="4914" spans="1:6" hidden="1" x14ac:dyDescent="0.25">
      <c r="A4914" t="s">
        <v>14</v>
      </c>
      <c r="B4914" s="83">
        <v>10405</v>
      </c>
      <c r="C4914" t="s">
        <v>4673</v>
      </c>
      <c r="D4914" s="83" t="s">
        <v>16</v>
      </c>
      <c r="E4914" s="83">
        <v>575.24</v>
      </c>
      <c r="F4914" s="83">
        <v>575.24</v>
      </c>
    </row>
    <row r="4915" spans="1:6" hidden="1" x14ac:dyDescent="0.25">
      <c r="A4915" t="s">
        <v>14</v>
      </c>
      <c r="B4915" s="83">
        <v>10408</v>
      </c>
      <c r="C4915" t="s">
        <v>4674</v>
      </c>
      <c r="D4915" s="83" t="s">
        <v>16</v>
      </c>
      <c r="E4915" s="83">
        <v>402.26</v>
      </c>
      <c r="F4915" s="83">
        <v>402.26</v>
      </c>
    </row>
    <row r="4916" spans="1:6" hidden="1" x14ac:dyDescent="0.25">
      <c r="A4916" t="s">
        <v>14</v>
      </c>
      <c r="B4916" s="83">
        <v>10406</v>
      </c>
      <c r="C4916" t="s">
        <v>4675</v>
      </c>
      <c r="D4916" s="83" t="s">
        <v>16</v>
      </c>
      <c r="E4916" s="83">
        <v>794.53</v>
      </c>
      <c r="F4916" s="83">
        <v>794.53</v>
      </c>
    </row>
    <row r="4917" spans="1:6" hidden="1" x14ac:dyDescent="0.25">
      <c r="A4917" t="s">
        <v>14</v>
      </c>
      <c r="B4917" s="83">
        <v>10412</v>
      </c>
      <c r="C4917" t="s">
        <v>4676</v>
      </c>
      <c r="D4917" s="83" t="s">
        <v>16</v>
      </c>
      <c r="E4917" s="83">
        <v>126.27</v>
      </c>
      <c r="F4917" s="83">
        <v>126.27</v>
      </c>
    </row>
    <row r="4918" spans="1:6" hidden="1" x14ac:dyDescent="0.25">
      <c r="A4918" t="s">
        <v>14</v>
      </c>
      <c r="B4918" s="83">
        <v>10407</v>
      </c>
      <c r="C4918" t="s">
        <v>4677</v>
      </c>
      <c r="D4918" s="83" t="s">
        <v>16</v>
      </c>
      <c r="E4918" s="83">
        <v>1232.32</v>
      </c>
      <c r="F4918" s="83">
        <v>1232.32</v>
      </c>
    </row>
    <row r="4919" spans="1:6" hidden="1" x14ac:dyDescent="0.25">
      <c r="A4919" t="s">
        <v>14</v>
      </c>
      <c r="B4919" s="83">
        <v>10416</v>
      </c>
      <c r="C4919" t="s">
        <v>4678</v>
      </c>
      <c r="D4919" s="83" t="s">
        <v>16</v>
      </c>
      <c r="E4919" s="83">
        <v>152.85</v>
      </c>
      <c r="F4919" s="83">
        <v>152.85</v>
      </c>
    </row>
    <row r="4920" spans="1:6" hidden="1" x14ac:dyDescent="0.25">
      <c r="A4920" t="s">
        <v>14</v>
      </c>
      <c r="B4920" s="83">
        <v>10419</v>
      </c>
      <c r="C4920" t="s">
        <v>4679</v>
      </c>
      <c r="D4920" s="83" t="s">
        <v>16</v>
      </c>
      <c r="E4920" s="83">
        <v>132.68</v>
      </c>
      <c r="F4920" s="83">
        <v>132.68</v>
      </c>
    </row>
    <row r="4921" spans="1:6" hidden="1" x14ac:dyDescent="0.25">
      <c r="A4921" t="s">
        <v>14</v>
      </c>
      <c r="B4921" s="83">
        <v>10418</v>
      </c>
      <c r="C4921" t="s">
        <v>4680</v>
      </c>
      <c r="D4921" s="83" t="s">
        <v>16</v>
      </c>
      <c r="E4921" s="83">
        <v>88.44</v>
      </c>
      <c r="F4921" s="83">
        <v>88.44</v>
      </c>
    </row>
    <row r="4922" spans="1:6" hidden="1" x14ac:dyDescent="0.25">
      <c r="A4922" t="s">
        <v>14</v>
      </c>
      <c r="B4922" s="83">
        <v>21092</v>
      </c>
      <c r="C4922" t="s">
        <v>4681</v>
      </c>
      <c r="D4922" s="83" t="s">
        <v>16</v>
      </c>
      <c r="E4922" s="83">
        <v>75.849999999999994</v>
      </c>
      <c r="F4922" s="83">
        <v>75.849999999999994</v>
      </c>
    </row>
    <row r="4923" spans="1:6" hidden="1" x14ac:dyDescent="0.25">
      <c r="A4923" t="s">
        <v>14</v>
      </c>
      <c r="B4923" s="83">
        <v>12657</v>
      </c>
      <c r="C4923" t="s">
        <v>4682</v>
      </c>
      <c r="D4923" s="83" t="s">
        <v>16</v>
      </c>
      <c r="E4923" s="83">
        <v>356.88</v>
      </c>
      <c r="F4923" s="83">
        <v>356.88</v>
      </c>
    </row>
    <row r="4924" spans="1:6" hidden="1" x14ac:dyDescent="0.25">
      <c r="A4924" t="s">
        <v>14</v>
      </c>
      <c r="B4924" s="83">
        <v>10417</v>
      </c>
      <c r="C4924" t="s">
        <v>4683</v>
      </c>
      <c r="D4924" s="83" t="s">
        <v>16</v>
      </c>
      <c r="E4924" s="83">
        <v>222.72</v>
      </c>
      <c r="F4924" s="83">
        <v>222.72</v>
      </c>
    </row>
    <row r="4925" spans="1:6" hidden="1" x14ac:dyDescent="0.25">
      <c r="A4925" t="s">
        <v>14</v>
      </c>
      <c r="B4925" s="83">
        <v>10414</v>
      </c>
      <c r="C4925" t="s">
        <v>4684</v>
      </c>
      <c r="D4925" s="83" t="s">
        <v>16</v>
      </c>
      <c r="E4925" s="83">
        <v>487.35</v>
      </c>
      <c r="F4925" s="83">
        <v>487.35</v>
      </c>
    </row>
    <row r="4926" spans="1:6" hidden="1" x14ac:dyDescent="0.25">
      <c r="A4926" t="s">
        <v>14</v>
      </c>
      <c r="B4926" s="83">
        <v>10413</v>
      </c>
      <c r="C4926" t="s">
        <v>4685</v>
      </c>
      <c r="D4926" s="83" t="s">
        <v>16</v>
      </c>
      <c r="E4926" s="83">
        <v>80.94</v>
      </c>
      <c r="F4926" s="83">
        <v>80.94</v>
      </c>
    </row>
    <row r="4927" spans="1:6" hidden="1" x14ac:dyDescent="0.25">
      <c r="A4927" t="s">
        <v>14</v>
      </c>
      <c r="B4927" s="83">
        <v>10415</v>
      </c>
      <c r="C4927" t="s">
        <v>4686</v>
      </c>
      <c r="D4927" s="83" t="s">
        <v>16</v>
      </c>
      <c r="E4927" s="83">
        <v>845.82</v>
      </c>
      <c r="F4927" s="83">
        <v>845.82</v>
      </c>
    </row>
    <row r="4928" spans="1:6" hidden="1" x14ac:dyDescent="0.25">
      <c r="A4928" t="s">
        <v>14</v>
      </c>
      <c r="B4928" s="83">
        <v>38643</v>
      </c>
      <c r="C4928" t="s">
        <v>4687</v>
      </c>
      <c r="D4928" s="83" t="s">
        <v>16</v>
      </c>
      <c r="E4928" s="83">
        <v>60.96</v>
      </c>
      <c r="F4928" s="83">
        <v>60.96</v>
      </c>
    </row>
    <row r="4929" spans="1:6" hidden="1" x14ac:dyDescent="0.25">
      <c r="A4929" t="s">
        <v>14</v>
      </c>
      <c r="B4929" s="83">
        <v>6157</v>
      </c>
      <c r="C4929" t="s">
        <v>4688</v>
      </c>
      <c r="D4929" s="83" t="s">
        <v>16</v>
      </c>
      <c r="E4929" s="83">
        <v>83.28</v>
      </c>
      <c r="F4929" s="83">
        <v>83.28</v>
      </c>
    </row>
    <row r="4930" spans="1:6" hidden="1" x14ac:dyDescent="0.25">
      <c r="A4930" t="s">
        <v>14</v>
      </c>
      <c r="B4930" s="83">
        <v>6158</v>
      </c>
      <c r="C4930" t="s">
        <v>28472</v>
      </c>
      <c r="D4930" s="83" t="s">
        <v>16</v>
      </c>
      <c r="E4930" s="83">
        <v>8.7100000000000009</v>
      </c>
      <c r="F4930" s="83">
        <v>8.7100000000000009</v>
      </c>
    </row>
    <row r="4931" spans="1:6" hidden="1" x14ac:dyDescent="0.25">
      <c r="A4931" t="s">
        <v>14</v>
      </c>
      <c r="B4931" s="83">
        <v>6156</v>
      </c>
      <c r="C4931" t="s">
        <v>28473</v>
      </c>
      <c r="D4931" s="83" t="s">
        <v>16</v>
      </c>
      <c r="E4931" s="83">
        <v>7.47</v>
      </c>
      <c r="F4931" s="83">
        <v>7.47</v>
      </c>
    </row>
    <row r="4932" spans="1:6" hidden="1" x14ac:dyDescent="0.25">
      <c r="A4932" t="s">
        <v>14</v>
      </c>
      <c r="B4932" s="83">
        <v>6153</v>
      </c>
      <c r="C4932" t="s">
        <v>28474</v>
      </c>
      <c r="D4932" s="83" t="s">
        <v>16</v>
      </c>
      <c r="E4932" s="83">
        <v>6</v>
      </c>
      <c r="F4932" s="83">
        <v>6</v>
      </c>
    </row>
    <row r="4933" spans="1:6" hidden="1" x14ac:dyDescent="0.25">
      <c r="A4933" t="s">
        <v>14</v>
      </c>
      <c r="B4933" s="83">
        <v>6154</v>
      </c>
      <c r="C4933" t="s">
        <v>28475</v>
      </c>
      <c r="D4933" s="83" t="s">
        <v>16</v>
      </c>
      <c r="E4933" s="83">
        <v>10.66</v>
      </c>
      <c r="F4933" s="83">
        <v>10.66</v>
      </c>
    </row>
    <row r="4934" spans="1:6" hidden="1" x14ac:dyDescent="0.25">
      <c r="A4934" t="s">
        <v>14</v>
      </c>
      <c r="B4934" s="83">
        <v>6155</v>
      </c>
      <c r="C4934" t="s">
        <v>28476</v>
      </c>
      <c r="D4934" s="83" t="s">
        <v>16</v>
      </c>
      <c r="E4934" s="83">
        <v>24.53</v>
      </c>
      <c r="F4934" s="83">
        <v>24.53</v>
      </c>
    </row>
    <row r="4935" spans="1:6" hidden="1" x14ac:dyDescent="0.25">
      <c r="A4935" t="s">
        <v>14</v>
      </c>
      <c r="B4935" s="83">
        <v>43595</v>
      </c>
      <c r="C4935" t="s">
        <v>4689</v>
      </c>
      <c r="D4935" s="83" t="s">
        <v>16</v>
      </c>
      <c r="E4935" s="83">
        <v>20.85</v>
      </c>
      <c r="F4935" s="83">
        <v>20.85</v>
      </c>
    </row>
    <row r="4936" spans="1:6" hidden="1" x14ac:dyDescent="0.25">
      <c r="A4936" t="s">
        <v>14</v>
      </c>
      <c r="B4936" s="83">
        <v>43596</v>
      </c>
      <c r="C4936" t="s">
        <v>4690</v>
      </c>
      <c r="D4936" s="83" t="s">
        <v>16</v>
      </c>
      <c r="E4936" s="83">
        <v>24.1</v>
      </c>
      <c r="F4936" s="83">
        <v>24.1</v>
      </c>
    </row>
    <row r="4937" spans="1:6" hidden="1" x14ac:dyDescent="0.25">
      <c r="A4937" t="s">
        <v>14</v>
      </c>
      <c r="B4937" s="83">
        <v>38108</v>
      </c>
      <c r="C4937" t="s">
        <v>4691</v>
      </c>
      <c r="D4937" s="83" t="s">
        <v>16</v>
      </c>
      <c r="E4937" s="83">
        <v>44.27</v>
      </c>
      <c r="F4937" s="83">
        <v>44.27</v>
      </c>
    </row>
    <row r="4938" spans="1:6" hidden="1" x14ac:dyDescent="0.25">
      <c r="A4938" t="s">
        <v>14</v>
      </c>
      <c r="B4938" s="83">
        <v>38087</v>
      </c>
      <c r="C4938" t="s">
        <v>4692</v>
      </c>
      <c r="D4938" s="83" t="s">
        <v>16</v>
      </c>
      <c r="E4938" s="83">
        <v>56.94</v>
      </c>
      <c r="F4938" s="83">
        <v>56.94</v>
      </c>
    </row>
    <row r="4939" spans="1:6" hidden="1" x14ac:dyDescent="0.25">
      <c r="A4939" t="s">
        <v>14</v>
      </c>
      <c r="B4939" s="83">
        <v>38109</v>
      </c>
      <c r="C4939" t="s">
        <v>4693</v>
      </c>
      <c r="D4939" s="83" t="s">
        <v>16</v>
      </c>
      <c r="E4939" s="83">
        <v>70.75</v>
      </c>
      <c r="F4939" s="83">
        <v>70.75</v>
      </c>
    </row>
    <row r="4940" spans="1:6" hidden="1" x14ac:dyDescent="0.25">
      <c r="A4940" t="s">
        <v>14</v>
      </c>
      <c r="B4940" s="83">
        <v>38088</v>
      </c>
      <c r="C4940" t="s">
        <v>4694</v>
      </c>
      <c r="D4940" s="83" t="s">
        <v>16</v>
      </c>
      <c r="E4940" s="83">
        <v>74.39</v>
      </c>
      <c r="F4940" s="83">
        <v>74.39</v>
      </c>
    </row>
    <row r="4941" spans="1:6" hidden="1" x14ac:dyDescent="0.25">
      <c r="A4941" t="s">
        <v>14</v>
      </c>
      <c r="B4941" s="83">
        <v>38110</v>
      </c>
      <c r="C4941" t="s">
        <v>4695</v>
      </c>
      <c r="D4941" s="83" t="s">
        <v>16</v>
      </c>
      <c r="E4941" s="83">
        <v>27.21</v>
      </c>
      <c r="F4941" s="83">
        <v>27.21</v>
      </c>
    </row>
    <row r="4942" spans="1:6" hidden="1" x14ac:dyDescent="0.25">
      <c r="A4942" t="s">
        <v>14</v>
      </c>
      <c r="B4942" s="83">
        <v>38089</v>
      </c>
      <c r="C4942" t="s">
        <v>4696</v>
      </c>
      <c r="D4942" s="83" t="s">
        <v>16</v>
      </c>
      <c r="E4942" s="83">
        <v>47.42</v>
      </c>
      <c r="F4942" s="83">
        <v>47.42</v>
      </c>
    </row>
    <row r="4943" spans="1:6" hidden="1" x14ac:dyDescent="0.25">
      <c r="A4943" t="s">
        <v>14</v>
      </c>
      <c r="B4943" s="83">
        <v>38111</v>
      </c>
      <c r="C4943" t="s">
        <v>4697</v>
      </c>
      <c r="D4943" s="83" t="s">
        <v>16</v>
      </c>
      <c r="E4943" s="83">
        <v>30.43</v>
      </c>
      <c r="F4943" s="83">
        <v>30.43</v>
      </c>
    </row>
    <row r="4944" spans="1:6" hidden="1" x14ac:dyDescent="0.25">
      <c r="A4944" t="s">
        <v>14</v>
      </c>
      <c r="B4944" s="83">
        <v>38090</v>
      </c>
      <c r="C4944" t="s">
        <v>4698</v>
      </c>
      <c r="D4944" s="83" t="s">
        <v>16</v>
      </c>
      <c r="E4944" s="83">
        <v>49.01</v>
      </c>
      <c r="F4944" s="83">
        <v>49.01</v>
      </c>
    </row>
    <row r="4945" spans="1:6" hidden="1" x14ac:dyDescent="0.25">
      <c r="A4945" t="s">
        <v>14</v>
      </c>
      <c r="B4945" s="83">
        <v>38400</v>
      </c>
      <c r="C4945" t="s">
        <v>4699</v>
      </c>
      <c r="D4945" s="83" t="s">
        <v>16</v>
      </c>
      <c r="E4945" s="83">
        <v>51.88</v>
      </c>
      <c r="F4945" s="83">
        <v>51.88</v>
      </c>
    </row>
    <row r="4946" spans="1:6" hidden="1" x14ac:dyDescent="0.25">
      <c r="A4946" t="s">
        <v>14</v>
      </c>
      <c r="B4946" s="83">
        <v>13726</v>
      </c>
      <c r="C4946" t="s">
        <v>4700</v>
      </c>
      <c r="D4946" s="83" t="s">
        <v>16</v>
      </c>
    </row>
    <row r="4947" spans="1:6" hidden="1" x14ac:dyDescent="0.25">
      <c r="A4947" t="s">
        <v>14</v>
      </c>
      <c r="B4947" s="83">
        <v>12627</v>
      </c>
      <c r="C4947" t="s">
        <v>4701</v>
      </c>
      <c r="D4947" s="83" t="s">
        <v>16</v>
      </c>
      <c r="E4947" s="83">
        <v>1.35</v>
      </c>
      <c r="F4947" s="83">
        <v>1.35</v>
      </c>
    </row>
    <row r="4948" spans="1:6" hidden="1" x14ac:dyDescent="0.25">
      <c r="A4948" t="s">
        <v>14</v>
      </c>
      <c r="B4948" s="83">
        <v>39996</v>
      </c>
      <c r="C4948" t="s">
        <v>4702</v>
      </c>
      <c r="D4948" s="83" t="s">
        <v>60</v>
      </c>
      <c r="E4948" s="83">
        <v>3.65</v>
      </c>
      <c r="F4948" s="83">
        <v>3.65</v>
      </c>
    </row>
    <row r="4949" spans="1:6" hidden="1" x14ac:dyDescent="0.25">
      <c r="A4949" t="s">
        <v>14</v>
      </c>
      <c r="B4949" s="83">
        <v>10478</v>
      </c>
      <c r="C4949" t="s">
        <v>4703</v>
      </c>
      <c r="D4949" s="83" t="s">
        <v>66</v>
      </c>
      <c r="E4949" s="83">
        <v>43.96</v>
      </c>
      <c r="F4949" s="83">
        <v>43.96</v>
      </c>
    </row>
    <row r="4950" spans="1:6" hidden="1" x14ac:dyDescent="0.25">
      <c r="A4950" t="s">
        <v>14</v>
      </c>
      <c r="B4950" s="83">
        <v>10481</v>
      </c>
      <c r="C4950" t="s">
        <v>4704</v>
      </c>
      <c r="D4950" s="83" t="s">
        <v>66</v>
      </c>
      <c r="E4950" s="83">
        <v>39.090000000000003</v>
      </c>
      <c r="F4950" s="83">
        <v>39.090000000000003</v>
      </c>
    </row>
    <row r="4951" spans="1:6" hidden="1" x14ac:dyDescent="0.25">
      <c r="A4951" t="s">
        <v>14</v>
      </c>
      <c r="B4951" s="83">
        <v>10475</v>
      </c>
      <c r="C4951" t="s">
        <v>4705</v>
      </c>
      <c r="D4951" s="83" t="s">
        <v>66</v>
      </c>
      <c r="E4951" s="83">
        <v>37.83</v>
      </c>
      <c r="F4951" s="83">
        <v>37.83</v>
      </c>
    </row>
    <row r="4952" spans="1:6" hidden="1" x14ac:dyDescent="0.25">
      <c r="A4952" t="s">
        <v>14</v>
      </c>
      <c r="B4952" s="83">
        <v>4030</v>
      </c>
      <c r="C4952" t="s">
        <v>4706</v>
      </c>
      <c r="D4952" s="83" t="s">
        <v>416</v>
      </c>
      <c r="E4952" s="83">
        <v>6.75</v>
      </c>
      <c r="F4952" s="83">
        <v>6.75</v>
      </c>
    </row>
    <row r="4953" spans="1:6" hidden="1" x14ac:dyDescent="0.25">
      <c r="A4953" t="s">
        <v>14</v>
      </c>
      <c r="B4953" s="83">
        <v>4031</v>
      </c>
      <c r="C4953" t="s">
        <v>4707</v>
      </c>
      <c r="D4953" s="83" t="s">
        <v>416</v>
      </c>
      <c r="E4953" s="83">
        <v>31.73</v>
      </c>
      <c r="F4953" s="83">
        <v>31.73</v>
      </c>
    </row>
    <row r="4954" spans="1:6" hidden="1" x14ac:dyDescent="0.25">
      <c r="A4954" t="s">
        <v>14</v>
      </c>
      <c r="B4954" s="83">
        <v>39399</v>
      </c>
      <c r="C4954" t="s">
        <v>4708</v>
      </c>
      <c r="D4954" s="83" t="s">
        <v>16</v>
      </c>
    </row>
    <row r="4955" spans="1:6" hidden="1" x14ac:dyDescent="0.25">
      <c r="A4955" t="s">
        <v>14</v>
      </c>
      <c r="B4955" s="83">
        <v>39400</v>
      </c>
      <c r="C4955" t="s">
        <v>4709</v>
      </c>
      <c r="D4955" s="83" t="s">
        <v>16</v>
      </c>
    </row>
    <row r="4956" spans="1:6" hidden="1" x14ac:dyDescent="0.25">
      <c r="A4956" t="s">
        <v>14</v>
      </c>
      <c r="B4956" s="83">
        <v>39401</v>
      </c>
      <c r="C4956" t="s">
        <v>4710</v>
      </c>
      <c r="D4956" s="83" t="s">
        <v>16</v>
      </c>
    </row>
    <row r="4957" spans="1:6" hidden="1" x14ac:dyDescent="0.25">
      <c r="A4957" t="s">
        <v>14</v>
      </c>
      <c r="B4957" s="83">
        <v>11652</v>
      </c>
      <c r="C4957" t="s">
        <v>4711</v>
      </c>
      <c r="D4957" s="83" t="s">
        <v>16</v>
      </c>
    </row>
    <row r="4958" spans="1:6" hidden="1" x14ac:dyDescent="0.25">
      <c r="A4958" t="s">
        <v>14</v>
      </c>
      <c r="B4958" s="83">
        <v>13475</v>
      </c>
      <c r="C4958" t="s">
        <v>4712</v>
      </c>
      <c r="D4958" s="83" t="s">
        <v>16</v>
      </c>
    </row>
    <row r="4959" spans="1:6" hidden="1" x14ac:dyDescent="0.25">
      <c r="A4959" t="s">
        <v>14</v>
      </c>
      <c r="B4959" s="83">
        <v>13896</v>
      </c>
      <c r="C4959" t="s">
        <v>4713</v>
      </c>
      <c r="D4959" s="83" t="s">
        <v>16</v>
      </c>
    </row>
    <row r="4960" spans="1:6" hidden="1" x14ac:dyDescent="0.25">
      <c r="A4960" t="s">
        <v>14</v>
      </c>
      <c r="B4960" s="83">
        <v>44470</v>
      </c>
      <c r="C4960" t="s">
        <v>28477</v>
      </c>
      <c r="D4960" s="83" t="s">
        <v>16</v>
      </c>
    </row>
    <row r="4961" spans="1:6" hidden="1" x14ac:dyDescent="0.25">
      <c r="A4961" t="s">
        <v>14</v>
      </c>
      <c r="B4961" s="83">
        <v>13476</v>
      </c>
      <c r="C4961" t="s">
        <v>4714</v>
      </c>
      <c r="D4961" s="83" t="s">
        <v>16</v>
      </c>
    </row>
    <row r="4962" spans="1:6" hidden="1" x14ac:dyDescent="0.25">
      <c r="A4962" t="s">
        <v>14</v>
      </c>
      <c r="B4962" s="83">
        <v>44491</v>
      </c>
      <c r="C4962" t="s">
        <v>28478</v>
      </c>
      <c r="D4962" s="83" t="s">
        <v>16</v>
      </c>
    </row>
    <row r="4963" spans="1:6" hidden="1" x14ac:dyDescent="0.25">
      <c r="A4963" t="s">
        <v>14</v>
      </c>
      <c r="B4963" s="83">
        <v>10488</v>
      </c>
      <c r="C4963" t="s">
        <v>4715</v>
      </c>
      <c r="D4963" s="83" t="s">
        <v>16</v>
      </c>
    </row>
    <row r="4964" spans="1:6" hidden="1" x14ac:dyDescent="0.25">
      <c r="A4964" t="s">
        <v>14</v>
      </c>
      <c r="B4964" s="83">
        <v>13606</v>
      </c>
      <c r="C4964" t="s">
        <v>4716</v>
      </c>
      <c r="D4964" s="83" t="s">
        <v>16</v>
      </c>
    </row>
    <row r="4965" spans="1:6" hidden="1" x14ac:dyDescent="0.25">
      <c r="A4965" t="s">
        <v>14</v>
      </c>
      <c r="B4965" s="83">
        <v>10489</v>
      </c>
      <c r="C4965" t="s">
        <v>4717</v>
      </c>
      <c r="D4965" s="83" t="s">
        <v>164</v>
      </c>
      <c r="E4965" s="83">
        <v>16.28</v>
      </c>
      <c r="F4965" s="83">
        <v>18.21</v>
      </c>
    </row>
    <row r="4966" spans="1:6" hidden="1" x14ac:dyDescent="0.25">
      <c r="A4966" t="s">
        <v>14</v>
      </c>
      <c r="B4966" s="83">
        <v>41073</v>
      </c>
      <c r="C4966" t="s">
        <v>4718</v>
      </c>
      <c r="D4966" s="83" t="s">
        <v>166</v>
      </c>
      <c r="E4966" s="83">
        <v>2876.28</v>
      </c>
      <c r="F4966" s="83">
        <v>3217.39</v>
      </c>
    </row>
    <row r="4967" spans="1:6" hidden="1" x14ac:dyDescent="0.25">
      <c r="A4967" t="s">
        <v>14</v>
      </c>
      <c r="B4967" s="83">
        <v>34391</v>
      </c>
      <c r="C4967" t="s">
        <v>4719</v>
      </c>
      <c r="D4967" s="83" t="s">
        <v>416</v>
      </c>
      <c r="E4967" s="83">
        <v>478.75</v>
      </c>
      <c r="F4967" s="83">
        <v>478.75</v>
      </c>
    </row>
    <row r="4968" spans="1:6" hidden="1" x14ac:dyDescent="0.25">
      <c r="A4968" t="s">
        <v>14</v>
      </c>
      <c r="B4968" s="83">
        <v>10496</v>
      </c>
      <c r="C4968" t="s">
        <v>4720</v>
      </c>
      <c r="D4968" s="83" t="s">
        <v>416</v>
      </c>
      <c r="E4968" s="83">
        <v>416.66</v>
      </c>
      <c r="F4968" s="83">
        <v>416.66</v>
      </c>
    </row>
    <row r="4969" spans="1:6" hidden="1" x14ac:dyDescent="0.25">
      <c r="A4969" t="s">
        <v>14</v>
      </c>
      <c r="B4969" s="83">
        <v>10497</v>
      </c>
      <c r="C4969" t="s">
        <v>4721</v>
      </c>
      <c r="D4969" s="83" t="s">
        <v>416</v>
      </c>
      <c r="E4969" s="83">
        <v>1083.33</v>
      </c>
      <c r="F4969" s="83">
        <v>1083.33</v>
      </c>
    </row>
    <row r="4970" spans="1:6" hidden="1" x14ac:dyDescent="0.25">
      <c r="A4970" t="s">
        <v>14</v>
      </c>
      <c r="B4970" s="83">
        <v>10504</v>
      </c>
      <c r="C4970" t="s">
        <v>4722</v>
      </c>
      <c r="D4970" s="83" t="s">
        <v>416</v>
      </c>
      <c r="E4970" s="83">
        <v>1266.6600000000001</v>
      </c>
      <c r="F4970" s="83">
        <v>1266.6600000000001</v>
      </c>
    </row>
    <row r="4971" spans="1:6" hidden="1" x14ac:dyDescent="0.25">
      <c r="A4971" t="s">
        <v>14</v>
      </c>
      <c r="B4971" s="83">
        <v>34390</v>
      </c>
      <c r="C4971" t="s">
        <v>4723</v>
      </c>
      <c r="D4971" s="83" t="s">
        <v>416</v>
      </c>
      <c r="E4971" s="83">
        <v>373.33</v>
      </c>
      <c r="F4971" s="83">
        <v>373.33</v>
      </c>
    </row>
    <row r="4972" spans="1:6" hidden="1" x14ac:dyDescent="0.25">
      <c r="A4972" t="s">
        <v>14</v>
      </c>
      <c r="B4972" s="83">
        <v>34389</v>
      </c>
      <c r="C4972" t="s">
        <v>4724</v>
      </c>
      <c r="D4972" s="83" t="s">
        <v>416</v>
      </c>
      <c r="E4972" s="83">
        <v>116.66</v>
      </c>
      <c r="F4972" s="83">
        <v>116.66</v>
      </c>
    </row>
    <row r="4973" spans="1:6" hidden="1" x14ac:dyDescent="0.25">
      <c r="A4973" t="s">
        <v>14</v>
      </c>
      <c r="B4973" s="83">
        <v>34388</v>
      </c>
      <c r="C4973" t="s">
        <v>4725</v>
      </c>
      <c r="D4973" s="83" t="s">
        <v>416</v>
      </c>
      <c r="E4973" s="83">
        <v>165.81</v>
      </c>
      <c r="F4973" s="83">
        <v>165.81</v>
      </c>
    </row>
    <row r="4974" spans="1:6" hidden="1" x14ac:dyDescent="0.25">
      <c r="A4974" t="s">
        <v>14</v>
      </c>
      <c r="B4974" s="83">
        <v>34387</v>
      </c>
      <c r="C4974" t="s">
        <v>4726</v>
      </c>
      <c r="D4974" s="83" t="s">
        <v>416</v>
      </c>
      <c r="E4974" s="83">
        <v>269.16000000000003</v>
      </c>
      <c r="F4974" s="83">
        <v>269.16000000000003</v>
      </c>
    </row>
    <row r="4975" spans="1:6" hidden="1" x14ac:dyDescent="0.25">
      <c r="A4975" t="s">
        <v>14</v>
      </c>
      <c r="B4975" s="83">
        <v>11188</v>
      </c>
      <c r="C4975" t="s">
        <v>4727</v>
      </c>
      <c r="D4975" s="83" t="s">
        <v>416</v>
      </c>
      <c r="E4975" s="83">
        <v>133.33000000000001</v>
      </c>
      <c r="F4975" s="83">
        <v>133.33000000000001</v>
      </c>
    </row>
    <row r="4976" spans="1:6" hidden="1" x14ac:dyDescent="0.25">
      <c r="A4976" t="s">
        <v>14</v>
      </c>
      <c r="B4976" s="83">
        <v>11189</v>
      </c>
      <c r="C4976" t="s">
        <v>4728</v>
      </c>
      <c r="D4976" s="83" t="s">
        <v>416</v>
      </c>
      <c r="E4976" s="83">
        <v>200</v>
      </c>
      <c r="F4976" s="83">
        <v>200</v>
      </c>
    </row>
    <row r="4977" spans="1:6" hidden="1" x14ac:dyDescent="0.25">
      <c r="A4977" t="s">
        <v>14</v>
      </c>
      <c r="B4977" s="83">
        <v>21107</v>
      </c>
      <c r="C4977" t="s">
        <v>4729</v>
      </c>
      <c r="D4977" s="83" t="s">
        <v>416</v>
      </c>
      <c r="E4977" s="83">
        <v>143.93</v>
      </c>
      <c r="F4977" s="83">
        <v>143.93</v>
      </c>
    </row>
    <row r="4978" spans="1:6" hidden="1" x14ac:dyDescent="0.25">
      <c r="A4978" t="s">
        <v>14</v>
      </c>
      <c r="B4978" s="83">
        <v>34386</v>
      </c>
      <c r="C4978" t="s">
        <v>4730</v>
      </c>
      <c r="D4978" s="83" t="s">
        <v>416</v>
      </c>
      <c r="E4978" s="83">
        <v>250</v>
      </c>
      <c r="F4978" s="83">
        <v>250</v>
      </c>
    </row>
    <row r="4979" spans="1:6" hidden="1" x14ac:dyDescent="0.25">
      <c r="A4979" t="s">
        <v>14</v>
      </c>
      <c r="B4979" s="83">
        <v>10490</v>
      </c>
      <c r="C4979" t="s">
        <v>4731</v>
      </c>
      <c r="D4979" s="83" t="s">
        <v>416</v>
      </c>
      <c r="E4979" s="83">
        <v>87.5</v>
      </c>
      <c r="F4979" s="83">
        <v>87.5</v>
      </c>
    </row>
    <row r="4980" spans="1:6" hidden="1" x14ac:dyDescent="0.25">
      <c r="A4980" t="s">
        <v>14</v>
      </c>
      <c r="B4980" s="83">
        <v>10492</v>
      </c>
      <c r="C4980" t="s">
        <v>4732</v>
      </c>
      <c r="D4980" s="83" t="s">
        <v>416</v>
      </c>
      <c r="E4980" s="83">
        <v>100</v>
      </c>
      <c r="F4980" s="83">
        <v>100</v>
      </c>
    </row>
    <row r="4981" spans="1:6" hidden="1" x14ac:dyDescent="0.25">
      <c r="A4981" t="s">
        <v>14</v>
      </c>
      <c r="B4981" s="83">
        <v>10493</v>
      </c>
      <c r="C4981" t="s">
        <v>4733</v>
      </c>
      <c r="D4981" s="83" t="s">
        <v>416</v>
      </c>
      <c r="E4981" s="83">
        <v>116.66</v>
      </c>
      <c r="F4981" s="83">
        <v>116.66</v>
      </c>
    </row>
    <row r="4982" spans="1:6" hidden="1" x14ac:dyDescent="0.25">
      <c r="A4982" t="s">
        <v>14</v>
      </c>
      <c r="B4982" s="83">
        <v>10491</v>
      </c>
      <c r="C4982" t="s">
        <v>4734</v>
      </c>
      <c r="D4982" s="83" t="s">
        <v>416</v>
      </c>
      <c r="E4982" s="83">
        <v>141.66</v>
      </c>
      <c r="F4982" s="83">
        <v>141.66</v>
      </c>
    </row>
    <row r="4983" spans="1:6" hidden="1" x14ac:dyDescent="0.25">
      <c r="A4983" t="s">
        <v>14</v>
      </c>
      <c r="B4983" s="83">
        <v>34385</v>
      </c>
      <c r="C4983" t="s">
        <v>28479</v>
      </c>
      <c r="D4983" s="83" t="s">
        <v>416</v>
      </c>
      <c r="E4983" s="83">
        <v>206.66</v>
      </c>
      <c r="F4983" s="83">
        <v>206.66</v>
      </c>
    </row>
    <row r="4984" spans="1:6" hidden="1" x14ac:dyDescent="0.25">
      <c r="A4984" t="s">
        <v>14</v>
      </c>
      <c r="B4984" s="83">
        <v>10499</v>
      </c>
      <c r="C4984" t="s">
        <v>4735</v>
      </c>
      <c r="D4984" s="83" t="s">
        <v>416</v>
      </c>
      <c r="E4984" s="83">
        <v>83.33</v>
      </c>
      <c r="F4984" s="83">
        <v>83.33</v>
      </c>
    </row>
    <row r="4985" spans="1:6" hidden="1" x14ac:dyDescent="0.25">
      <c r="A4985" t="s">
        <v>14</v>
      </c>
      <c r="B4985" s="83">
        <v>34384</v>
      </c>
      <c r="C4985" t="s">
        <v>4736</v>
      </c>
      <c r="D4985" s="83" t="s">
        <v>416</v>
      </c>
      <c r="E4985" s="83">
        <v>250</v>
      </c>
      <c r="F4985" s="83">
        <v>250</v>
      </c>
    </row>
    <row r="4986" spans="1:6" hidden="1" x14ac:dyDescent="0.25">
      <c r="A4986" t="s">
        <v>14</v>
      </c>
      <c r="B4986" s="83">
        <v>11185</v>
      </c>
      <c r="C4986" t="s">
        <v>4737</v>
      </c>
      <c r="D4986" s="83" t="s">
        <v>416</v>
      </c>
      <c r="E4986" s="83">
        <v>258.33</v>
      </c>
      <c r="F4986" s="83">
        <v>258.33</v>
      </c>
    </row>
    <row r="4987" spans="1:6" hidden="1" x14ac:dyDescent="0.25">
      <c r="A4987" t="s">
        <v>14</v>
      </c>
      <c r="B4987" s="83">
        <v>10507</v>
      </c>
      <c r="C4987" t="s">
        <v>4738</v>
      </c>
      <c r="D4987" s="83" t="s">
        <v>416</v>
      </c>
      <c r="E4987" s="83">
        <v>217.64</v>
      </c>
      <c r="F4987" s="83">
        <v>217.64</v>
      </c>
    </row>
    <row r="4988" spans="1:6" hidden="1" x14ac:dyDescent="0.25">
      <c r="A4988" t="s">
        <v>14</v>
      </c>
      <c r="B4988" s="83">
        <v>10505</v>
      </c>
      <c r="C4988" t="s">
        <v>4739</v>
      </c>
      <c r="D4988" s="83" t="s">
        <v>416</v>
      </c>
      <c r="E4988" s="83">
        <v>128.41999999999999</v>
      </c>
      <c r="F4988" s="83">
        <v>128.41999999999999</v>
      </c>
    </row>
    <row r="4989" spans="1:6" hidden="1" x14ac:dyDescent="0.25">
      <c r="A4989" t="s">
        <v>14</v>
      </c>
      <c r="B4989" s="83">
        <v>10506</v>
      </c>
      <c r="C4989" t="s">
        <v>4740</v>
      </c>
      <c r="D4989" s="83" t="s">
        <v>416</v>
      </c>
      <c r="E4989" s="83">
        <v>167.64</v>
      </c>
      <c r="F4989" s="83">
        <v>167.64</v>
      </c>
    </row>
    <row r="4990" spans="1:6" hidden="1" x14ac:dyDescent="0.25">
      <c r="A4990" t="s">
        <v>14</v>
      </c>
      <c r="B4990" s="83">
        <v>5031</v>
      </c>
      <c r="C4990" t="s">
        <v>4741</v>
      </c>
      <c r="D4990" s="83" t="s">
        <v>416</v>
      </c>
      <c r="E4990" s="83">
        <v>235.4</v>
      </c>
      <c r="F4990" s="83">
        <v>235.4</v>
      </c>
    </row>
    <row r="4991" spans="1:6" hidden="1" x14ac:dyDescent="0.25">
      <c r="A4991" t="s">
        <v>14</v>
      </c>
      <c r="B4991" s="83">
        <v>10502</v>
      </c>
      <c r="C4991" t="s">
        <v>4742</v>
      </c>
      <c r="D4991" s="83" t="s">
        <v>416</v>
      </c>
      <c r="E4991" s="83">
        <v>274.29000000000002</v>
      </c>
      <c r="F4991" s="83">
        <v>274.29000000000002</v>
      </c>
    </row>
    <row r="4992" spans="1:6" hidden="1" x14ac:dyDescent="0.25">
      <c r="A4992" t="s">
        <v>14</v>
      </c>
      <c r="B4992" s="83">
        <v>10501</v>
      </c>
      <c r="C4992" t="s">
        <v>4743</v>
      </c>
      <c r="D4992" s="83" t="s">
        <v>416</v>
      </c>
      <c r="E4992" s="83">
        <v>154.97</v>
      </c>
      <c r="F4992" s="83">
        <v>154.97</v>
      </c>
    </row>
    <row r="4993" spans="1:6" hidden="1" x14ac:dyDescent="0.25">
      <c r="A4993" t="s">
        <v>14</v>
      </c>
      <c r="B4993" s="83">
        <v>10503</v>
      </c>
      <c r="C4993" t="s">
        <v>4744</v>
      </c>
      <c r="D4993" s="83" t="s">
        <v>416</v>
      </c>
      <c r="E4993" s="83">
        <v>209.36</v>
      </c>
      <c r="F4993" s="83">
        <v>209.36</v>
      </c>
    </row>
    <row r="4994" spans="1:6" hidden="1" x14ac:dyDescent="0.25">
      <c r="A4994" t="s">
        <v>14</v>
      </c>
      <c r="B4994" s="83">
        <v>4500</v>
      </c>
      <c r="C4994" t="s">
        <v>4745</v>
      </c>
      <c r="D4994" s="83" t="s">
        <v>60</v>
      </c>
      <c r="E4994" s="83">
        <v>15.19</v>
      </c>
      <c r="F4994" s="83">
        <v>15.19</v>
      </c>
    </row>
    <row r="4995" spans="1:6" hidden="1" x14ac:dyDescent="0.25">
      <c r="A4995" t="s">
        <v>14</v>
      </c>
      <c r="B4995" s="83">
        <v>4448</v>
      </c>
      <c r="C4995" t="s">
        <v>4746</v>
      </c>
      <c r="D4995" s="83" t="s">
        <v>60</v>
      </c>
      <c r="E4995" s="83">
        <v>20.87</v>
      </c>
      <c r="F4995" s="83">
        <v>20.87</v>
      </c>
    </row>
    <row r="4996" spans="1:6" hidden="1" x14ac:dyDescent="0.25">
      <c r="A4996" t="s">
        <v>14</v>
      </c>
      <c r="B4996" s="83">
        <v>20213</v>
      </c>
      <c r="C4996" t="s">
        <v>4747</v>
      </c>
      <c r="D4996" s="83" t="s">
        <v>60</v>
      </c>
      <c r="E4996" s="83">
        <v>34.78</v>
      </c>
      <c r="F4996" s="83">
        <v>34.78</v>
      </c>
    </row>
    <row r="4997" spans="1:6" hidden="1" x14ac:dyDescent="0.25">
      <c r="A4997" t="s">
        <v>14</v>
      </c>
      <c r="B4997" s="83">
        <v>20211</v>
      </c>
      <c r="C4997" t="s">
        <v>4748</v>
      </c>
      <c r="D4997" s="83" t="s">
        <v>60</v>
      </c>
      <c r="E4997" s="83">
        <v>46.06</v>
      </c>
      <c r="F4997" s="83">
        <v>46.06</v>
      </c>
    </row>
    <row r="4998" spans="1:6" hidden="1" x14ac:dyDescent="0.25">
      <c r="A4998" t="s">
        <v>14</v>
      </c>
      <c r="B4998" s="83">
        <v>40270</v>
      </c>
      <c r="C4998" t="s">
        <v>4749</v>
      </c>
      <c r="D4998" s="83" t="s">
        <v>60</v>
      </c>
    </row>
    <row r="4999" spans="1:6" hidden="1" x14ac:dyDescent="0.25">
      <c r="A4999" t="s">
        <v>14</v>
      </c>
      <c r="B4999" s="83">
        <v>4425</v>
      </c>
      <c r="C4999" t="s">
        <v>4750</v>
      </c>
      <c r="D4999" s="83" t="s">
        <v>60</v>
      </c>
      <c r="E4999" s="83">
        <v>38.07</v>
      </c>
      <c r="F4999" s="83">
        <v>38.07</v>
      </c>
    </row>
    <row r="5000" spans="1:6" hidden="1" x14ac:dyDescent="0.25">
      <c r="A5000" t="s">
        <v>14</v>
      </c>
      <c r="B5000" s="83">
        <v>4472</v>
      </c>
      <c r="C5000" t="s">
        <v>4751</v>
      </c>
      <c r="D5000" s="83" t="s">
        <v>60</v>
      </c>
      <c r="E5000" s="83">
        <v>47.56</v>
      </c>
      <c r="F5000" s="83">
        <v>47.56</v>
      </c>
    </row>
    <row r="5001" spans="1:6" hidden="1" x14ac:dyDescent="0.25">
      <c r="A5001" t="s">
        <v>14</v>
      </c>
      <c r="B5001" s="83">
        <v>35272</v>
      </c>
      <c r="C5001" t="s">
        <v>4752</v>
      </c>
      <c r="D5001" s="83" t="s">
        <v>60</v>
      </c>
      <c r="E5001" s="83">
        <v>68.75</v>
      </c>
      <c r="F5001" s="83">
        <v>68.75</v>
      </c>
    </row>
    <row r="5002" spans="1:6" hidden="1" x14ac:dyDescent="0.25">
      <c r="A5002" t="s">
        <v>14</v>
      </c>
      <c r="B5002" s="83">
        <v>4481</v>
      </c>
      <c r="C5002" t="s">
        <v>4753</v>
      </c>
      <c r="D5002" s="83" t="s">
        <v>60</v>
      </c>
      <c r="E5002" s="83">
        <v>73.59</v>
      </c>
      <c r="F5002" s="83">
        <v>73.59</v>
      </c>
    </row>
    <row r="5003" spans="1:6" hidden="1" x14ac:dyDescent="0.25">
      <c r="A5003" t="s">
        <v>14</v>
      </c>
      <c r="B5003" s="83">
        <v>34345</v>
      </c>
      <c r="C5003" t="s">
        <v>4754</v>
      </c>
      <c r="D5003" s="83" t="s">
        <v>164</v>
      </c>
      <c r="E5003" s="83">
        <v>17.23</v>
      </c>
      <c r="F5003" s="83">
        <v>19.27</v>
      </c>
    </row>
    <row r="5004" spans="1:6" hidden="1" x14ac:dyDescent="0.25">
      <c r="A5004" t="s">
        <v>14</v>
      </c>
      <c r="B5004" s="83">
        <v>41096</v>
      </c>
      <c r="C5004" t="s">
        <v>4755</v>
      </c>
      <c r="D5004" s="83" t="s">
        <v>166</v>
      </c>
      <c r="E5004" s="83">
        <v>3044.36</v>
      </c>
      <c r="F5004" s="83">
        <v>3405.41</v>
      </c>
    </row>
    <row r="5005" spans="1:6" hidden="1" x14ac:dyDescent="0.25">
      <c r="A5005" t="s">
        <v>14</v>
      </c>
      <c r="B5005" s="83">
        <v>45087</v>
      </c>
      <c r="C5005" t="s">
        <v>4756</v>
      </c>
      <c r="D5005" s="83" t="s">
        <v>16</v>
      </c>
    </row>
    <row r="5006" spans="1:6" hidden="1" x14ac:dyDescent="0.25">
      <c r="A5006" t="s">
        <v>14</v>
      </c>
      <c r="B5006" s="83">
        <v>44905</v>
      </c>
      <c r="C5006" t="s">
        <v>4757</v>
      </c>
      <c r="D5006" s="83" t="s">
        <v>16</v>
      </c>
    </row>
    <row r="5007" spans="1:6" hidden="1" x14ac:dyDescent="0.25">
      <c r="A5007" t="s">
        <v>14</v>
      </c>
      <c r="B5007" s="83">
        <v>44904</v>
      </c>
      <c r="C5007" t="s">
        <v>4758</v>
      </c>
      <c r="D5007" s="83" t="s">
        <v>16</v>
      </c>
    </row>
    <row r="5008" spans="1:6" hidden="1" x14ac:dyDescent="0.25">
      <c r="A5008" t="s">
        <v>14</v>
      </c>
      <c r="B5008" s="83">
        <v>44902</v>
      </c>
      <c r="C5008" t="s">
        <v>4759</v>
      </c>
      <c r="D5008" s="83" t="s">
        <v>16</v>
      </c>
    </row>
    <row r="5009" spans="1:4" hidden="1" x14ac:dyDescent="0.25">
      <c r="A5009" t="s">
        <v>14</v>
      </c>
      <c r="B5009" s="83">
        <v>44901</v>
      </c>
      <c r="C5009" t="s">
        <v>4760</v>
      </c>
      <c r="D5009" s="83" t="s">
        <v>16</v>
      </c>
    </row>
    <row r="5010" spans="1:4" hidden="1" x14ac:dyDescent="0.25">
      <c r="A5010" t="s">
        <v>14</v>
      </c>
      <c r="B5010" s="83">
        <v>44900</v>
      </c>
      <c r="C5010" t="s">
        <v>4761</v>
      </c>
      <c r="D5010" s="83" t="s">
        <v>16</v>
      </c>
    </row>
    <row r="5011" spans="1:4" hidden="1" x14ac:dyDescent="0.25">
      <c r="A5011" t="s">
        <v>14</v>
      </c>
      <c r="B5011" s="83">
        <v>44364</v>
      </c>
      <c r="C5011" t="s">
        <v>4762</v>
      </c>
      <c r="D5011" s="83" t="s">
        <v>16</v>
      </c>
    </row>
    <row r="5012" spans="1:4" hidden="1" x14ac:dyDescent="0.25">
      <c r="A5012" t="s">
        <v>14</v>
      </c>
      <c r="B5012" s="83">
        <v>44363</v>
      </c>
      <c r="C5012" t="s">
        <v>4763</v>
      </c>
      <c r="D5012" s="83" t="s">
        <v>16</v>
      </c>
    </row>
    <row r="5013" spans="1:4" hidden="1" x14ac:dyDescent="0.25">
      <c r="A5013" t="s">
        <v>14</v>
      </c>
      <c r="B5013" s="83">
        <v>44212</v>
      </c>
      <c r="C5013" t="s">
        <v>4764</v>
      </c>
      <c r="D5013" s="83" t="s">
        <v>16</v>
      </c>
    </row>
    <row r="5014" spans="1:4" hidden="1" x14ac:dyDescent="0.25">
      <c r="A5014" t="s">
        <v>14</v>
      </c>
      <c r="B5014" s="83">
        <v>44983</v>
      </c>
      <c r="C5014" t="s">
        <v>4765</v>
      </c>
      <c r="D5014" s="83" t="s">
        <v>16</v>
      </c>
    </row>
    <row r="5015" spans="1:4" hidden="1" x14ac:dyDescent="0.25">
      <c r="A5015" t="s">
        <v>14</v>
      </c>
      <c r="B5015" s="83">
        <v>44984</v>
      </c>
      <c r="C5015" t="s">
        <v>4766</v>
      </c>
      <c r="D5015" s="83" t="s">
        <v>16</v>
      </c>
    </row>
    <row r="5016" spans="1:4" hidden="1" x14ac:dyDescent="0.25">
      <c r="A5016" t="s">
        <v>14</v>
      </c>
      <c r="B5016" s="83">
        <v>44981</v>
      </c>
      <c r="C5016" t="s">
        <v>4767</v>
      </c>
      <c r="D5016" s="83" t="s">
        <v>60</v>
      </c>
    </row>
    <row r="5017" spans="1:4" hidden="1" x14ac:dyDescent="0.25">
      <c r="A5017" t="s">
        <v>14</v>
      </c>
      <c r="B5017" s="83">
        <v>44982</v>
      </c>
      <c r="C5017" t="s">
        <v>4768</v>
      </c>
      <c r="D5017" s="83" t="s">
        <v>60</v>
      </c>
    </row>
    <row r="5018" spans="1:4" hidden="1" x14ac:dyDescent="0.25">
      <c r="A5018" t="s">
        <v>14</v>
      </c>
      <c r="B5018" s="83">
        <v>43830</v>
      </c>
      <c r="C5018" t="s">
        <v>4769</v>
      </c>
      <c r="D5018" s="83" t="s">
        <v>64</v>
      </c>
    </row>
    <row r="5019" spans="1:4" hidden="1" x14ac:dyDescent="0.25">
      <c r="A5019" t="s">
        <v>14</v>
      </c>
      <c r="B5019" s="83">
        <v>44952</v>
      </c>
      <c r="C5019" t="s">
        <v>4770</v>
      </c>
      <c r="D5019" s="83" t="s">
        <v>64</v>
      </c>
    </row>
    <row r="5020" spans="1:4" hidden="1" x14ac:dyDescent="0.25">
      <c r="A5020" t="s">
        <v>14</v>
      </c>
      <c r="B5020" s="83">
        <v>44013</v>
      </c>
      <c r="C5020" t="s">
        <v>4772</v>
      </c>
      <c r="D5020" s="83" t="s">
        <v>16</v>
      </c>
    </row>
    <row r="5021" spans="1:4" hidden="1" x14ac:dyDescent="0.25">
      <c r="A5021" t="s">
        <v>14</v>
      </c>
      <c r="B5021" s="83">
        <v>44014</v>
      </c>
      <c r="C5021" t="s">
        <v>4773</v>
      </c>
      <c r="D5021" s="83" t="s">
        <v>16</v>
      </c>
    </row>
    <row r="5022" spans="1:4" hidden="1" x14ac:dyDescent="0.25">
      <c r="A5022" t="s">
        <v>14</v>
      </c>
      <c r="B5022" s="83">
        <v>44381</v>
      </c>
      <c r="C5022" t="s">
        <v>4775</v>
      </c>
      <c r="D5022" s="83" t="s">
        <v>16</v>
      </c>
    </row>
    <row r="5023" spans="1:4" hidden="1" x14ac:dyDescent="0.25">
      <c r="A5023" t="s">
        <v>14</v>
      </c>
      <c r="B5023" s="83">
        <v>44382</v>
      </c>
      <c r="C5023" t="s">
        <v>4776</v>
      </c>
      <c r="D5023" s="83" t="s">
        <v>16</v>
      </c>
    </row>
    <row r="5024" spans="1:4" hidden="1" x14ac:dyDescent="0.25">
      <c r="A5024" t="s">
        <v>14</v>
      </c>
      <c r="B5024" s="83">
        <v>45096</v>
      </c>
      <c r="C5024" t="s">
        <v>4777</v>
      </c>
      <c r="D5024" s="83" t="s">
        <v>416</v>
      </c>
    </row>
    <row r="5025" spans="1:4" hidden="1" x14ac:dyDescent="0.25">
      <c r="A5025" t="s">
        <v>14</v>
      </c>
      <c r="B5025" s="83">
        <v>45097</v>
      </c>
      <c r="C5025" t="s">
        <v>4778</v>
      </c>
      <c r="D5025" s="83" t="s">
        <v>416</v>
      </c>
    </row>
    <row r="5026" spans="1:4" hidden="1" x14ac:dyDescent="0.25">
      <c r="A5026" t="s">
        <v>14</v>
      </c>
      <c r="B5026" s="83">
        <v>45095</v>
      </c>
      <c r="C5026" t="s">
        <v>4779</v>
      </c>
      <c r="D5026" s="83" t="s">
        <v>16</v>
      </c>
    </row>
    <row r="5027" spans="1:4" hidden="1" x14ac:dyDescent="0.25">
      <c r="A5027" t="s">
        <v>14</v>
      </c>
      <c r="B5027" s="83">
        <v>45098</v>
      </c>
      <c r="C5027" t="s">
        <v>4780</v>
      </c>
      <c r="D5027" s="83" t="s">
        <v>416</v>
      </c>
    </row>
    <row r="5028" spans="1:4" hidden="1" x14ac:dyDescent="0.25">
      <c r="A5028" t="s">
        <v>14</v>
      </c>
      <c r="B5028" s="83">
        <v>44230</v>
      </c>
      <c r="C5028" t="s">
        <v>4781</v>
      </c>
      <c r="D5028" s="83" t="s">
        <v>16</v>
      </c>
    </row>
    <row r="5029" spans="1:4" hidden="1" x14ac:dyDescent="0.25">
      <c r="A5029" t="s">
        <v>14</v>
      </c>
      <c r="B5029" s="83">
        <v>44308</v>
      </c>
      <c r="C5029" t="s">
        <v>4782</v>
      </c>
      <c r="D5029" s="83" t="s">
        <v>16</v>
      </c>
    </row>
    <row r="5030" spans="1:4" hidden="1" x14ac:dyDescent="0.25">
      <c r="A5030" t="s">
        <v>14</v>
      </c>
      <c r="B5030" s="83">
        <v>44310</v>
      </c>
      <c r="C5030" t="s">
        <v>4783</v>
      </c>
      <c r="D5030" s="83" t="s">
        <v>16</v>
      </c>
    </row>
    <row r="5031" spans="1:4" hidden="1" x14ac:dyDescent="0.25">
      <c r="A5031" t="s">
        <v>14</v>
      </c>
      <c r="B5031" s="83">
        <v>44279</v>
      </c>
      <c r="C5031" t="s">
        <v>4784</v>
      </c>
      <c r="D5031" s="83" t="s">
        <v>16</v>
      </c>
    </row>
    <row r="5032" spans="1:4" hidden="1" x14ac:dyDescent="0.25">
      <c r="A5032" t="s">
        <v>14</v>
      </c>
      <c r="B5032" s="83">
        <v>44063</v>
      </c>
      <c r="C5032" t="s">
        <v>4785</v>
      </c>
      <c r="D5032" s="83" t="s">
        <v>60</v>
      </c>
    </row>
    <row r="5033" spans="1:4" hidden="1" x14ac:dyDescent="0.25">
      <c r="A5033" t="s">
        <v>14</v>
      </c>
      <c r="B5033" s="83">
        <v>45374</v>
      </c>
      <c r="C5033" t="s">
        <v>28480</v>
      </c>
      <c r="D5033" s="83" t="s">
        <v>16</v>
      </c>
    </row>
    <row r="5034" spans="1:4" hidden="1" x14ac:dyDescent="0.25">
      <c r="A5034" t="s">
        <v>14</v>
      </c>
      <c r="B5034" s="83">
        <v>45373</v>
      </c>
      <c r="C5034" t="s">
        <v>28481</v>
      </c>
      <c r="D5034" s="83" t="s">
        <v>16</v>
      </c>
    </row>
    <row r="5035" spans="1:4" hidden="1" x14ac:dyDescent="0.25">
      <c r="A5035" t="s">
        <v>14</v>
      </c>
      <c r="B5035" s="83">
        <v>45371</v>
      </c>
      <c r="C5035" t="s">
        <v>28482</v>
      </c>
      <c r="D5035" s="83" t="s">
        <v>16</v>
      </c>
    </row>
    <row r="5036" spans="1:4" hidden="1" x14ac:dyDescent="0.25">
      <c r="A5036" t="s">
        <v>14</v>
      </c>
      <c r="B5036" s="83">
        <v>45370</v>
      </c>
      <c r="C5036" t="s">
        <v>28483</v>
      </c>
      <c r="D5036" s="83" t="s">
        <v>16</v>
      </c>
    </row>
    <row r="5037" spans="1:4" hidden="1" x14ac:dyDescent="0.25">
      <c r="A5037" t="s">
        <v>14</v>
      </c>
      <c r="B5037" s="83">
        <v>44234</v>
      </c>
      <c r="C5037" t="s">
        <v>4786</v>
      </c>
      <c r="D5037" s="83" t="s">
        <v>16</v>
      </c>
    </row>
    <row r="5038" spans="1:4" hidden="1" x14ac:dyDescent="0.25">
      <c r="A5038" t="s">
        <v>14</v>
      </c>
      <c r="B5038" s="83">
        <v>44229</v>
      </c>
      <c r="C5038" t="s">
        <v>4787</v>
      </c>
      <c r="D5038" s="83" t="s">
        <v>16</v>
      </c>
    </row>
    <row r="5039" spans="1:4" hidden="1" x14ac:dyDescent="0.25">
      <c r="A5039" t="s">
        <v>14</v>
      </c>
      <c r="B5039" s="83">
        <v>44164</v>
      </c>
      <c r="C5039" t="s">
        <v>4788</v>
      </c>
      <c r="D5039" s="83" t="s">
        <v>16</v>
      </c>
    </row>
    <row r="5040" spans="1:4" hidden="1" x14ac:dyDescent="0.25">
      <c r="A5040" t="s">
        <v>14</v>
      </c>
      <c r="B5040" s="83">
        <v>43658</v>
      </c>
      <c r="C5040" t="s">
        <v>4789</v>
      </c>
      <c r="D5040" s="83" t="s">
        <v>416</v>
      </c>
    </row>
    <row r="5041" spans="1:4" hidden="1" x14ac:dyDescent="0.25">
      <c r="A5041" t="s">
        <v>14</v>
      </c>
      <c r="B5041" s="83">
        <v>44482</v>
      </c>
      <c r="C5041" t="s">
        <v>4790</v>
      </c>
      <c r="D5041" s="83" t="s">
        <v>16</v>
      </c>
    </row>
    <row r="5042" spans="1:4" hidden="1" x14ac:dyDescent="0.25">
      <c r="A5042" t="s">
        <v>14</v>
      </c>
      <c r="B5042" s="83">
        <v>45111</v>
      </c>
      <c r="C5042" t="s">
        <v>4791</v>
      </c>
      <c r="D5042" s="83" t="s">
        <v>64</v>
      </c>
    </row>
    <row r="5043" spans="1:4" hidden="1" x14ac:dyDescent="0.25">
      <c r="A5043" t="s">
        <v>14</v>
      </c>
      <c r="B5043" s="83">
        <v>45109</v>
      </c>
      <c r="C5043" t="s">
        <v>4792</v>
      </c>
      <c r="D5043" s="83" t="s">
        <v>64</v>
      </c>
    </row>
    <row r="5044" spans="1:4" hidden="1" x14ac:dyDescent="0.25">
      <c r="A5044" t="s">
        <v>14</v>
      </c>
      <c r="B5044" s="83">
        <v>45108</v>
      </c>
      <c r="C5044" t="s">
        <v>4793</v>
      </c>
      <c r="D5044" s="83" t="s">
        <v>64</v>
      </c>
    </row>
    <row r="5045" spans="1:4" hidden="1" x14ac:dyDescent="0.25">
      <c r="A5045" t="s">
        <v>14</v>
      </c>
      <c r="B5045" s="83">
        <v>44873</v>
      </c>
      <c r="C5045" t="s">
        <v>4794</v>
      </c>
      <c r="D5045" s="83" t="s">
        <v>16</v>
      </c>
    </row>
    <row r="5046" spans="1:4" hidden="1" x14ac:dyDescent="0.25">
      <c r="A5046" t="s">
        <v>14</v>
      </c>
      <c r="B5046" s="83">
        <v>44863</v>
      </c>
      <c r="C5046" t="s">
        <v>4795</v>
      </c>
      <c r="D5046" s="83" t="s">
        <v>16</v>
      </c>
    </row>
    <row r="5047" spans="1:4" hidden="1" x14ac:dyDescent="0.25">
      <c r="A5047" t="s">
        <v>14</v>
      </c>
      <c r="B5047" s="83">
        <v>44853</v>
      </c>
      <c r="C5047" t="s">
        <v>4796</v>
      </c>
      <c r="D5047" s="83" t="s">
        <v>16</v>
      </c>
    </row>
    <row r="5048" spans="1:4" hidden="1" x14ac:dyDescent="0.25">
      <c r="A5048" t="s">
        <v>14</v>
      </c>
      <c r="B5048" s="83">
        <v>44842</v>
      </c>
      <c r="C5048" t="s">
        <v>4797</v>
      </c>
      <c r="D5048" s="83" t="s">
        <v>16</v>
      </c>
    </row>
    <row r="5049" spans="1:4" hidden="1" x14ac:dyDescent="0.25">
      <c r="A5049" t="s">
        <v>14</v>
      </c>
      <c r="B5049" s="83">
        <v>44878</v>
      </c>
      <c r="C5049" t="s">
        <v>4798</v>
      </c>
      <c r="D5049" s="83" t="s">
        <v>16</v>
      </c>
    </row>
    <row r="5050" spans="1:4" hidden="1" x14ac:dyDescent="0.25">
      <c r="A5050" t="s">
        <v>14</v>
      </c>
      <c r="B5050" s="83">
        <v>44868</v>
      </c>
      <c r="C5050" t="s">
        <v>4799</v>
      </c>
      <c r="D5050" s="83" t="s">
        <v>16</v>
      </c>
    </row>
    <row r="5051" spans="1:4" hidden="1" x14ac:dyDescent="0.25">
      <c r="A5051" t="s">
        <v>14</v>
      </c>
      <c r="B5051" s="83">
        <v>44858</v>
      </c>
      <c r="C5051" t="s">
        <v>4800</v>
      </c>
      <c r="D5051" s="83" t="s">
        <v>16</v>
      </c>
    </row>
    <row r="5052" spans="1:4" hidden="1" x14ac:dyDescent="0.25">
      <c r="A5052" t="s">
        <v>14</v>
      </c>
      <c r="B5052" s="83">
        <v>44843</v>
      </c>
      <c r="C5052" t="s">
        <v>4801</v>
      </c>
      <c r="D5052" s="83" t="s">
        <v>16</v>
      </c>
    </row>
    <row r="5053" spans="1:4" hidden="1" x14ac:dyDescent="0.25">
      <c r="A5053" t="s">
        <v>14</v>
      </c>
      <c r="B5053" s="83">
        <v>44877</v>
      </c>
      <c r="C5053" t="s">
        <v>4802</v>
      </c>
      <c r="D5053" s="83" t="s">
        <v>16</v>
      </c>
    </row>
    <row r="5054" spans="1:4" hidden="1" x14ac:dyDescent="0.25">
      <c r="A5054" t="s">
        <v>14</v>
      </c>
      <c r="B5054" s="83">
        <v>44867</v>
      </c>
      <c r="C5054" t="s">
        <v>4803</v>
      </c>
      <c r="D5054" s="83" t="s">
        <v>16</v>
      </c>
    </row>
    <row r="5055" spans="1:4" hidden="1" x14ac:dyDescent="0.25">
      <c r="A5055" t="s">
        <v>14</v>
      </c>
      <c r="B5055" s="83">
        <v>44857</v>
      </c>
      <c r="C5055" t="s">
        <v>4804</v>
      </c>
      <c r="D5055" s="83" t="s">
        <v>16</v>
      </c>
    </row>
    <row r="5056" spans="1:4" hidden="1" x14ac:dyDescent="0.25">
      <c r="A5056" t="s">
        <v>14</v>
      </c>
      <c r="B5056" s="83">
        <v>44882</v>
      </c>
      <c r="C5056" t="s">
        <v>4805</v>
      </c>
      <c r="D5056" s="83" t="s">
        <v>16</v>
      </c>
    </row>
    <row r="5057" spans="1:4" hidden="1" x14ac:dyDescent="0.25">
      <c r="A5057" t="s">
        <v>14</v>
      </c>
      <c r="B5057" s="83">
        <v>44872</v>
      </c>
      <c r="C5057" t="s">
        <v>4806</v>
      </c>
      <c r="D5057" s="83" t="s">
        <v>16</v>
      </c>
    </row>
    <row r="5058" spans="1:4" hidden="1" x14ac:dyDescent="0.25">
      <c r="A5058" t="s">
        <v>14</v>
      </c>
      <c r="B5058" s="83">
        <v>44862</v>
      </c>
      <c r="C5058" t="s">
        <v>4807</v>
      </c>
      <c r="D5058" s="83" t="s">
        <v>16</v>
      </c>
    </row>
    <row r="5059" spans="1:4" hidden="1" x14ac:dyDescent="0.25">
      <c r="A5059" t="s">
        <v>14</v>
      </c>
      <c r="B5059" s="83">
        <v>44874</v>
      </c>
      <c r="C5059" t="s">
        <v>4808</v>
      </c>
      <c r="D5059" s="83" t="s">
        <v>16</v>
      </c>
    </row>
    <row r="5060" spans="1:4" hidden="1" x14ac:dyDescent="0.25">
      <c r="A5060" t="s">
        <v>14</v>
      </c>
      <c r="B5060" s="83">
        <v>44864</v>
      </c>
      <c r="C5060" t="s">
        <v>4809</v>
      </c>
      <c r="D5060" s="83" t="s">
        <v>16</v>
      </c>
    </row>
    <row r="5061" spans="1:4" hidden="1" x14ac:dyDescent="0.25">
      <c r="A5061" t="s">
        <v>14</v>
      </c>
      <c r="B5061" s="83">
        <v>44854</v>
      </c>
      <c r="C5061" t="s">
        <v>4810</v>
      </c>
      <c r="D5061" s="83" t="s">
        <v>16</v>
      </c>
    </row>
    <row r="5062" spans="1:4" hidden="1" x14ac:dyDescent="0.25">
      <c r="A5062" t="s">
        <v>14</v>
      </c>
      <c r="B5062" s="83">
        <v>44879</v>
      </c>
      <c r="C5062" t="s">
        <v>4811</v>
      </c>
      <c r="D5062" s="83" t="s">
        <v>16</v>
      </c>
    </row>
    <row r="5063" spans="1:4" hidden="1" x14ac:dyDescent="0.25">
      <c r="A5063" t="s">
        <v>14</v>
      </c>
      <c r="B5063" s="83">
        <v>44869</v>
      </c>
      <c r="C5063" t="s">
        <v>4812</v>
      </c>
      <c r="D5063" s="83" t="s">
        <v>16</v>
      </c>
    </row>
    <row r="5064" spans="1:4" hidden="1" x14ac:dyDescent="0.25">
      <c r="A5064" t="s">
        <v>14</v>
      </c>
      <c r="B5064" s="83">
        <v>44859</v>
      </c>
      <c r="C5064" t="s">
        <v>4813</v>
      </c>
      <c r="D5064" s="83" t="s">
        <v>16</v>
      </c>
    </row>
    <row r="5065" spans="1:4" hidden="1" x14ac:dyDescent="0.25">
      <c r="A5065" t="s">
        <v>14</v>
      </c>
      <c r="B5065" s="83">
        <v>44875</v>
      </c>
      <c r="C5065" t="s">
        <v>4814</v>
      </c>
      <c r="D5065" s="83" t="s">
        <v>16</v>
      </c>
    </row>
    <row r="5066" spans="1:4" hidden="1" x14ac:dyDescent="0.25">
      <c r="A5066" t="s">
        <v>14</v>
      </c>
      <c r="B5066" s="83">
        <v>44865</v>
      </c>
      <c r="C5066" t="s">
        <v>4815</v>
      </c>
      <c r="D5066" s="83" t="s">
        <v>16</v>
      </c>
    </row>
    <row r="5067" spans="1:4" hidden="1" x14ac:dyDescent="0.25">
      <c r="A5067" t="s">
        <v>14</v>
      </c>
      <c r="B5067" s="83">
        <v>44855</v>
      </c>
      <c r="C5067" t="s">
        <v>4816</v>
      </c>
      <c r="D5067" s="83" t="s">
        <v>16</v>
      </c>
    </row>
    <row r="5068" spans="1:4" hidden="1" x14ac:dyDescent="0.25">
      <c r="A5068" t="s">
        <v>14</v>
      </c>
      <c r="B5068" s="83">
        <v>44880</v>
      </c>
      <c r="C5068" t="s">
        <v>4817</v>
      </c>
      <c r="D5068" s="83" t="s">
        <v>16</v>
      </c>
    </row>
    <row r="5069" spans="1:4" hidden="1" x14ac:dyDescent="0.25">
      <c r="A5069" t="s">
        <v>14</v>
      </c>
      <c r="B5069" s="83">
        <v>44870</v>
      </c>
      <c r="C5069" t="s">
        <v>4818</v>
      </c>
      <c r="D5069" s="83" t="s">
        <v>16</v>
      </c>
    </row>
    <row r="5070" spans="1:4" hidden="1" x14ac:dyDescent="0.25">
      <c r="A5070" t="s">
        <v>14</v>
      </c>
      <c r="B5070" s="83">
        <v>44860</v>
      </c>
      <c r="C5070" t="s">
        <v>4819</v>
      </c>
      <c r="D5070" s="83" t="s">
        <v>16</v>
      </c>
    </row>
    <row r="5071" spans="1:4" hidden="1" x14ac:dyDescent="0.25">
      <c r="A5071" t="s">
        <v>14</v>
      </c>
      <c r="B5071" s="83">
        <v>44876</v>
      </c>
      <c r="C5071" t="s">
        <v>4820</v>
      </c>
      <c r="D5071" s="83" t="s">
        <v>16</v>
      </c>
    </row>
    <row r="5072" spans="1:4" hidden="1" x14ac:dyDescent="0.25">
      <c r="A5072" t="s">
        <v>14</v>
      </c>
      <c r="B5072" s="83">
        <v>44866</v>
      </c>
      <c r="C5072" t="s">
        <v>4821</v>
      </c>
      <c r="D5072" s="83" t="s">
        <v>16</v>
      </c>
    </row>
    <row r="5073" spans="1:4" hidden="1" x14ac:dyDescent="0.25">
      <c r="A5073" t="s">
        <v>14</v>
      </c>
      <c r="B5073" s="83">
        <v>44856</v>
      </c>
      <c r="C5073" t="s">
        <v>4822</v>
      </c>
      <c r="D5073" s="83" t="s">
        <v>16</v>
      </c>
    </row>
    <row r="5074" spans="1:4" hidden="1" x14ac:dyDescent="0.25">
      <c r="A5074" t="s">
        <v>14</v>
      </c>
      <c r="B5074" s="83">
        <v>44881</v>
      </c>
      <c r="C5074" t="s">
        <v>4823</v>
      </c>
      <c r="D5074" s="83" t="s">
        <v>16</v>
      </c>
    </row>
    <row r="5075" spans="1:4" hidden="1" x14ac:dyDescent="0.25">
      <c r="A5075" t="s">
        <v>14</v>
      </c>
      <c r="B5075" s="83">
        <v>44871</v>
      </c>
      <c r="C5075" t="s">
        <v>4824</v>
      </c>
      <c r="D5075" s="83" t="s">
        <v>16</v>
      </c>
    </row>
    <row r="5076" spans="1:4" hidden="1" x14ac:dyDescent="0.25">
      <c r="A5076" t="s">
        <v>14</v>
      </c>
      <c r="B5076" s="83">
        <v>44861</v>
      </c>
      <c r="C5076" t="s">
        <v>4825</v>
      </c>
      <c r="D5076" s="83" t="s">
        <v>16</v>
      </c>
    </row>
    <row r="5077" spans="1:4" hidden="1" x14ac:dyDescent="0.25">
      <c r="A5077" t="s">
        <v>14</v>
      </c>
      <c r="B5077" s="83">
        <v>44849</v>
      </c>
      <c r="C5077" t="s">
        <v>4826</v>
      </c>
      <c r="D5077" s="83" t="s">
        <v>16</v>
      </c>
    </row>
    <row r="5078" spans="1:4" hidden="1" x14ac:dyDescent="0.25">
      <c r="A5078" t="s">
        <v>14</v>
      </c>
      <c r="B5078" s="83">
        <v>44848</v>
      </c>
      <c r="C5078" t="s">
        <v>4827</v>
      </c>
      <c r="D5078" s="83" t="s">
        <v>60</v>
      </c>
    </row>
    <row r="5079" spans="1:4" hidden="1" x14ac:dyDescent="0.25">
      <c r="A5079" t="s">
        <v>14</v>
      </c>
      <c r="B5079" s="83">
        <v>44846</v>
      </c>
      <c r="C5079" t="s">
        <v>4828</v>
      </c>
      <c r="D5079" s="83" t="s">
        <v>16</v>
      </c>
    </row>
    <row r="5080" spans="1:4" hidden="1" x14ac:dyDescent="0.25">
      <c r="A5080" t="s">
        <v>14</v>
      </c>
      <c r="B5080" s="83">
        <v>44844</v>
      </c>
      <c r="C5080" t="s">
        <v>4829</v>
      </c>
      <c r="D5080" s="83" t="s">
        <v>16</v>
      </c>
    </row>
    <row r="5081" spans="1:4" hidden="1" x14ac:dyDescent="0.25">
      <c r="A5081" t="s">
        <v>14</v>
      </c>
      <c r="B5081" s="83">
        <v>44840</v>
      </c>
      <c r="C5081" t="s">
        <v>4830</v>
      </c>
      <c r="D5081" s="83" t="s">
        <v>16</v>
      </c>
    </row>
    <row r="5082" spans="1:4" hidden="1" x14ac:dyDescent="0.25">
      <c r="A5082" t="s">
        <v>14</v>
      </c>
      <c r="B5082" s="83">
        <v>44847</v>
      </c>
      <c r="C5082" t="s">
        <v>4831</v>
      </c>
      <c r="D5082" s="83" t="s">
        <v>16</v>
      </c>
    </row>
    <row r="5083" spans="1:4" hidden="1" x14ac:dyDescent="0.25">
      <c r="A5083" t="s">
        <v>14</v>
      </c>
      <c r="B5083" s="83">
        <v>44845</v>
      </c>
      <c r="C5083" t="s">
        <v>4832</v>
      </c>
      <c r="D5083" s="83" t="s">
        <v>16</v>
      </c>
    </row>
    <row r="5084" spans="1:4" hidden="1" x14ac:dyDescent="0.25">
      <c r="A5084" t="s">
        <v>14</v>
      </c>
      <c r="B5084" s="83">
        <v>44841</v>
      </c>
      <c r="C5084" t="s">
        <v>4833</v>
      </c>
      <c r="D5084" s="83" t="s">
        <v>16</v>
      </c>
    </row>
    <row r="5085" spans="1:4" hidden="1" x14ac:dyDescent="0.25">
      <c r="A5085" t="s">
        <v>14</v>
      </c>
      <c r="B5085" s="83">
        <v>44883</v>
      </c>
      <c r="C5085" t="s">
        <v>4834</v>
      </c>
      <c r="D5085" s="83" t="s">
        <v>16</v>
      </c>
    </row>
    <row r="5086" spans="1:4" hidden="1" x14ac:dyDescent="0.25">
      <c r="A5086" t="s">
        <v>14</v>
      </c>
      <c r="B5086" s="83">
        <v>44887</v>
      </c>
      <c r="C5086" t="s">
        <v>4835</v>
      </c>
      <c r="D5086" s="83" t="s">
        <v>16</v>
      </c>
    </row>
    <row r="5087" spans="1:4" hidden="1" x14ac:dyDescent="0.25">
      <c r="A5087" t="s">
        <v>14</v>
      </c>
      <c r="B5087" s="83">
        <v>44884</v>
      </c>
      <c r="C5087" t="s">
        <v>4836</v>
      </c>
      <c r="D5087" s="83" t="s">
        <v>16</v>
      </c>
    </row>
    <row r="5088" spans="1:4" hidden="1" x14ac:dyDescent="0.25">
      <c r="A5088" t="s">
        <v>14</v>
      </c>
      <c r="B5088" s="83">
        <v>44885</v>
      </c>
      <c r="C5088" t="s">
        <v>4837</v>
      </c>
      <c r="D5088" s="83" t="s">
        <v>16</v>
      </c>
    </row>
    <row r="5089" spans="1:4" hidden="1" x14ac:dyDescent="0.25">
      <c r="A5089" t="s">
        <v>14</v>
      </c>
      <c r="B5089" s="83">
        <v>44886</v>
      </c>
      <c r="C5089" t="s">
        <v>4838</v>
      </c>
      <c r="D5089" s="83" t="s">
        <v>16</v>
      </c>
    </row>
    <row r="5090" spans="1:4" hidden="1" x14ac:dyDescent="0.25">
      <c r="A5090" t="s">
        <v>14</v>
      </c>
      <c r="B5090" s="83">
        <v>44889</v>
      </c>
      <c r="C5090" t="s">
        <v>4839</v>
      </c>
      <c r="D5090" s="83" t="s">
        <v>60</v>
      </c>
    </row>
    <row r="5091" spans="1:4" hidden="1" x14ac:dyDescent="0.25">
      <c r="A5091" t="s">
        <v>14</v>
      </c>
      <c r="B5091" s="83">
        <v>44890</v>
      </c>
      <c r="C5091" t="s">
        <v>4840</v>
      </c>
      <c r="D5091" s="83" t="s">
        <v>60</v>
      </c>
    </row>
    <row r="5092" spans="1:4" hidden="1" x14ac:dyDescent="0.25">
      <c r="A5092" t="s">
        <v>14</v>
      </c>
      <c r="B5092" s="83">
        <v>44891</v>
      </c>
      <c r="C5092" t="s">
        <v>4841</v>
      </c>
      <c r="D5092" s="83" t="s">
        <v>60</v>
      </c>
    </row>
    <row r="5093" spans="1:4" hidden="1" x14ac:dyDescent="0.25">
      <c r="A5093" t="s">
        <v>14</v>
      </c>
      <c r="B5093" s="83">
        <v>44892</v>
      </c>
      <c r="C5093" t="s">
        <v>4842</v>
      </c>
      <c r="D5093" s="83" t="s">
        <v>60</v>
      </c>
    </row>
    <row r="5094" spans="1:4" hidden="1" x14ac:dyDescent="0.25">
      <c r="A5094" t="s">
        <v>14</v>
      </c>
      <c r="B5094" s="83">
        <v>44893</v>
      </c>
      <c r="C5094" t="s">
        <v>4843</v>
      </c>
      <c r="D5094" s="83" t="s">
        <v>60</v>
      </c>
    </row>
    <row r="5095" spans="1:4" hidden="1" x14ac:dyDescent="0.25">
      <c r="A5095" t="s">
        <v>14</v>
      </c>
      <c r="B5095" s="83">
        <v>44894</v>
      </c>
      <c r="C5095" t="s">
        <v>4844</v>
      </c>
      <c r="D5095" s="83" t="s">
        <v>60</v>
      </c>
    </row>
    <row r="5096" spans="1:4" hidden="1" x14ac:dyDescent="0.25">
      <c r="A5096" t="s">
        <v>14</v>
      </c>
      <c r="B5096" s="83">
        <v>44895</v>
      </c>
      <c r="C5096" t="s">
        <v>4845</v>
      </c>
      <c r="D5096" s="83" t="s">
        <v>60</v>
      </c>
    </row>
    <row r="5097" spans="1:4" hidden="1" x14ac:dyDescent="0.25">
      <c r="A5097" t="s">
        <v>14</v>
      </c>
      <c r="B5097" s="83">
        <v>44836</v>
      </c>
      <c r="C5097" t="s">
        <v>4846</v>
      </c>
      <c r="D5097" s="83" t="s">
        <v>64</v>
      </c>
    </row>
    <row r="5098" spans="1:4" hidden="1" x14ac:dyDescent="0.25">
      <c r="A5098" t="s">
        <v>14</v>
      </c>
      <c r="B5098" s="83">
        <v>44837</v>
      </c>
      <c r="C5098" t="s">
        <v>4847</v>
      </c>
      <c r="D5098" s="83" t="s">
        <v>64</v>
      </c>
    </row>
    <row r="5099" spans="1:4" hidden="1" x14ac:dyDescent="0.25">
      <c r="A5099" t="s">
        <v>14</v>
      </c>
      <c r="B5099" s="83">
        <v>44838</v>
      </c>
      <c r="C5099" t="s">
        <v>4848</v>
      </c>
      <c r="D5099" s="83" t="s">
        <v>64</v>
      </c>
    </row>
    <row r="5100" spans="1:4" hidden="1" x14ac:dyDescent="0.25">
      <c r="A5100" t="s">
        <v>14</v>
      </c>
      <c r="B5100" s="83">
        <v>44839</v>
      </c>
      <c r="C5100" t="s">
        <v>4849</v>
      </c>
      <c r="D5100" s="83" t="s">
        <v>64</v>
      </c>
    </row>
    <row r="5101" spans="1:4" hidden="1" x14ac:dyDescent="0.25">
      <c r="A5101" t="s">
        <v>14</v>
      </c>
      <c r="B5101" s="83">
        <v>44832</v>
      </c>
      <c r="C5101" t="s">
        <v>4850</v>
      </c>
      <c r="D5101" s="83" t="s">
        <v>64</v>
      </c>
    </row>
    <row r="5102" spans="1:4" hidden="1" x14ac:dyDescent="0.25">
      <c r="A5102" t="s">
        <v>14</v>
      </c>
      <c r="B5102" s="83">
        <v>44833</v>
      </c>
      <c r="C5102" t="s">
        <v>4851</v>
      </c>
      <c r="D5102" s="83" t="s">
        <v>64</v>
      </c>
    </row>
    <row r="5103" spans="1:4" hidden="1" x14ac:dyDescent="0.25">
      <c r="A5103" t="s">
        <v>14</v>
      </c>
      <c r="B5103" s="83">
        <v>44834</v>
      </c>
      <c r="C5103" t="s">
        <v>4852</v>
      </c>
      <c r="D5103" s="83" t="s">
        <v>64</v>
      </c>
    </row>
    <row r="5104" spans="1:4" hidden="1" x14ac:dyDescent="0.25">
      <c r="A5104" t="s">
        <v>14</v>
      </c>
      <c r="B5104" s="83">
        <v>44835</v>
      </c>
      <c r="C5104" t="s">
        <v>4853</v>
      </c>
      <c r="D5104" s="83" t="s">
        <v>64</v>
      </c>
    </row>
    <row r="5105" spans="1:4" hidden="1" x14ac:dyDescent="0.25">
      <c r="A5105" t="s">
        <v>14</v>
      </c>
      <c r="B5105" s="83">
        <v>44758</v>
      </c>
      <c r="C5105" t="s">
        <v>4854</v>
      </c>
      <c r="D5105" s="83" t="s">
        <v>16</v>
      </c>
    </row>
    <row r="5106" spans="1:4" hidden="1" x14ac:dyDescent="0.25">
      <c r="A5106" t="s">
        <v>14</v>
      </c>
      <c r="B5106" s="83">
        <v>44008</v>
      </c>
      <c r="C5106" t="s">
        <v>39091</v>
      </c>
      <c r="D5106" s="83" t="s">
        <v>16</v>
      </c>
    </row>
    <row r="5107" spans="1:4" hidden="1" x14ac:dyDescent="0.25">
      <c r="A5107" t="s">
        <v>14</v>
      </c>
      <c r="B5107" s="83">
        <v>45487</v>
      </c>
      <c r="C5107" t="s">
        <v>39092</v>
      </c>
      <c r="D5107" s="83" t="s">
        <v>16</v>
      </c>
    </row>
    <row r="5108" spans="1:4" hidden="1" x14ac:dyDescent="0.25">
      <c r="A5108" t="s">
        <v>14</v>
      </c>
      <c r="B5108" s="83">
        <v>43998</v>
      </c>
      <c r="C5108" t="s">
        <v>4855</v>
      </c>
      <c r="D5108" s="83" t="s">
        <v>16</v>
      </c>
    </row>
    <row r="5109" spans="1:4" hidden="1" x14ac:dyDescent="0.25">
      <c r="A5109" t="s">
        <v>14</v>
      </c>
      <c r="B5109" s="83">
        <v>45110</v>
      </c>
      <c r="C5109" t="s">
        <v>4856</v>
      </c>
      <c r="D5109" s="83" t="s">
        <v>16</v>
      </c>
    </row>
    <row r="5110" spans="1:4" hidden="1" x14ac:dyDescent="0.25">
      <c r="A5110" t="s">
        <v>14</v>
      </c>
      <c r="B5110" s="83">
        <v>43999</v>
      </c>
      <c r="C5110" t="s">
        <v>4857</v>
      </c>
      <c r="D5110" s="83" t="s">
        <v>16</v>
      </c>
    </row>
    <row r="5111" spans="1:4" hidden="1" x14ac:dyDescent="0.25">
      <c r="A5111" t="s">
        <v>14</v>
      </c>
      <c r="B5111" s="83">
        <v>41981</v>
      </c>
      <c r="C5111" t="s">
        <v>4858</v>
      </c>
      <c r="D5111" s="83" t="s">
        <v>16</v>
      </c>
    </row>
    <row r="5112" spans="1:4" hidden="1" x14ac:dyDescent="0.25">
      <c r="A5112" t="s">
        <v>14</v>
      </c>
      <c r="B5112" s="83">
        <v>41702</v>
      </c>
      <c r="C5112" t="s">
        <v>4859</v>
      </c>
      <c r="D5112" s="83" t="s">
        <v>16</v>
      </c>
    </row>
    <row r="5113" spans="1:4" hidden="1" x14ac:dyDescent="0.25">
      <c r="A5113" t="s">
        <v>14</v>
      </c>
      <c r="B5113" s="83">
        <v>41701</v>
      </c>
      <c r="C5113" t="s">
        <v>4860</v>
      </c>
      <c r="D5113" s="83" t="s">
        <v>16</v>
      </c>
    </row>
    <row r="5114" spans="1:4" hidden="1" x14ac:dyDescent="0.25">
      <c r="A5114" t="s">
        <v>14</v>
      </c>
      <c r="B5114" s="83">
        <v>44332</v>
      </c>
      <c r="C5114" t="s">
        <v>4861</v>
      </c>
      <c r="D5114" s="83" t="s">
        <v>16</v>
      </c>
    </row>
    <row r="5115" spans="1:4" hidden="1" x14ac:dyDescent="0.25">
      <c r="A5115" t="s">
        <v>14</v>
      </c>
      <c r="B5115" s="83">
        <v>44852</v>
      </c>
      <c r="C5115" t="s">
        <v>4862</v>
      </c>
      <c r="D5115" s="83" t="s">
        <v>16</v>
      </c>
    </row>
    <row r="5116" spans="1:4" hidden="1" x14ac:dyDescent="0.25">
      <c r="A5116" t="s">
        <v>14</v>
      </c>
      <c r="B5116" s="83">
        <v>44850</v>
      </c>
      <c r="C5116" t="s">
        <v>4863</v>
      </c>
      <c r="D5116" s="83" t="s">
        <v>16</v>
      </c>
    </row>
    <row r="5117" spans="1:4" hidden="1" x14ac:dyDescent="0.25">
      <c r="A5117" t="s">
        <v>14</v>
      </c>
      <c r="B5117" s="83">
        <v>44851</v>
      </c>
      <c r="C5117" t="s">
        <v>4864</v>
      </c>
      <c r="D5117" s="83" t="s">
        <v>16</v>
      </c>
    </row>
    <row r="5118" spans="1:4" hidden="1" x14ac:dyDescent="0.25">
      <c r="A5118" t="s">
        <v>14</v>
      </c>
      <c r="B5118" s="83">
        <v>44237</v>
      </c>
      <c r="C5118" t="s">
        <v>4865</v>
      </c>
      <c r="D5118" s="83" t="s">
        <v>16</v>
      </c>
    </row>
    <row r="5119" spans="1:4" hidden="1" x14ac:dyDescent="0.25">
      <c r="A5119" t="s">
        <v>14</v>
      </c>
      <c r="B5119" s="83">
        <v>44007</v>
      </c>
      <c r="C5119" t="s">
        <v>4866</v>
      </c>
      <c r="D5119" s="83" t="s">
        <v>16</v>
      </c>
    </row>
    <row r="5120" spans="1:4" hidden="1" x14ac:dyDescent="0.25">
      <c r="A5120" t="s">
        <v>14</v>
      </c>
      <c r="B5120" s="83">
        <v>44386</v>
      </c>
      <c r="C5120" t="s">
        <v>4867</v>
      </c>
      <c r="D5120" s="83" t="s">
        <v>16</v>
      </c>
    </row>
    <row r="5121" spans="1:4" hidden="1" x14ac:dyDescent="0.25">
      <c r="A5121" t="s">
        <v>14</v>
      </c>
      <c r="B5121" s="83">
        <v>41700</v>
      </c>
      <c r="C5121" t="s">
        <v>4868</v>
      </c>
      <c r="D5121" s="83" t="s">
        <v>16</v>
      </c>
    </row>
    <row r="5122" spans="1:4" hidden="1" x14ac:dyDescent="0.25">
      <c r="A5122" t="s">
        <v>14</v>
      </c>
      <c r="B5122" s="83">
        <v>44015</v>
      </c>
      <c r="C5122" t="s">
        <v>4869</v>
      </c>
      <c r="D5122" s="83" t="s">
        <v>16</v>
      </c>
    </row>
    <row r="5123" spans="1:4" hidden="1" x14ac:dyDescent="0.25">
      <c r="A5123" t="s">
        <v>14</v>
      </c>
      <c r="B5123" s="83">
        <v>45094</v>
      </c>
      <c r="C5123" t="s">
        <v>4870</v>
      </c>
      <c r="D5123" s="83" t="s">
        <v>16</v>
      </c>
    </row>
    <row r="5124" spans="1:4" hidden="1" x14ac:dyDescent="0.25">
      <c r="A5124" t="s">
        <v>14</v>
      </c>
      <c r="B5124" s="83">
        <v>45155</v>
      </c>
      <c r="C5124" t="s">
        <v>4871</v>
      </c>
      <c r="D5124" s="83" t="s">
        <v>16</v>
      </c>
    </row>
    <row r="5125" spans="1:4" hidden="1" x14ac:dyDescent="0.25">
      <c r="A5125" t="s">
        <v>14</v>
      </c>
      <c r="B5125" s="83">
        <v>43984</v>
      </c>
      <c r="C5125" t="s">
        <v>4872</v>
      </c>
      <c r="D5125" s="83" t="s">
        <v>16</v>
      </c>
    </row>
    <row r="5126" spans="1:4" hidden="1" x14ac:dyDescent="0.25">
      <c r="A5126" t="s">
        <v>14</v>
      </c>
      <c r="B5126" s="83">
        <v>45113</v>
      </c>
      <c r="C5126" t="s">
        <v>4873</v>
      </c>
      <c r="D5126" s="83" t="s">
        <v>16</v>
      </c>
    </row>
    <row r="5127" spans="1:4" hidden="1" x14ac:dyDescent="0.25">
      <c r="A5127" t="s">
        <v>14</v>
      </c>
      <c r="B5127" s="83">
        <v>45154</v>
      </c>
      <c r="C5127" t="s">
        <v>4874</v>
      </c>
      <c r="D5127" s="83" t="s">
        <v>16</v>
      </c>
    </row>
    <row r="5128" spans="1:4" hidden="1" x14ac:dyDescent="0.25">
      <c r="A5128" t="s">
        <v>14</v>
      </c>
      <c r="B5128" s="83">
        <v>44000</v>
      </c>
      <c r="C5128" t="s">
        <v>4875</v>
      </c>
      <c r="D5128" s="83" t="s">
        <v>16</v>
      </c>
    </row>
    <row r="5129" spans="1:4" hidden="1" x14ac:dyDescent="0.25">
      <c r="A5129" t="s">
        <v>14</v>
      </c>
      <c r="B5129" s="83">
        <v>44001</v>
      </c>
      <c r="C5129" t="s">
        <v>4876</v>
      </c>
      <c r="D5129" s="83" t="s">
        <v>16</v>
      </c>
    </row>
    <row r="5130" spans="1:4" hidden="1" x14ac:dyDescent="0.25">
      <c r="A5130" t="s">
        <v>14</v>
      </c>
      <c r="B5130" s="83">
        <v>45281</v>
      </c>
      <c r="C5130" t="s">
        <v>28484</v>
      </c>
      <c r="D5130" s="83" t="s">
        <v>16</v>
      </c>
    </row>
    <row r="5131" spans="1:4" hidden="1" x14ac:dyDescent="0.25">
      <c r="A5131" t="s">
        <v>14</v>
      </c>
      <c r="B5131" s="83">
        <v>44985</v>
      </c>
      <c r="C5131" t="s">
        <v>4877</v>
      </c>
      <c r="D5131" s="83" t="s">
        <v>16</v>
      </c>
    </row>
    <row r="5132" spans="1:4" hidden="1" x14ac:dyDescent="0.25">
      <c r="A5132" t="s">
        <v>14</v>
      </c>
      <c r="B5132" s="83">
        <v>45092</v>
      </c>
      <c r="C5132" t="s">
        <v>4878</v>
      </c>
      <c r="D5132" s="83" t="s">
        <v>16</v>
      </c>
    </row>
    <row r="5133" spans="1:4" hidden="1" x14ac:dyDescent="0.25">
      <c r="A5133" t="s">
        <v>14</v>
      </c>
      <c r="B5133" s="83">
        <v>44811</v>
      </c>
      <c r="C5133" t="s">
        <v>4880</v>
      </c>
      <c r="D5133" s="83" t="s">
        <v>16</v>
      </c>
    </row>
    <row r="5134" spans="1:4" hidden="1" x14ac:dyDescent="0.25">
      <c r="A5134" t="s">
        <v>14</v>
      </c>
      <c r="B5134" s="83">
        <v>44551</v>
      </c>
      <c r="C5134" t="s">
        <v>4881</v>
      </c>
      <c r="D5134" s="83" t="s">
        <v>16</v>
      </c>
    </row>
    <row r="5135" spans="1:4" hidden="1" x14ac:dyDescent="0.25">
      <c r="A5135" t="s">
        <v>14</v>
      </c>
      <c r="B5135" s="83">
        <v>44009</v>
      </c>
      <c r="C5135" t="s">
        <v>4882</v>
      </c>
      <c r="D5135" s="83" t="s">
        <v>16</v>
      </c>
    </row>
    <row r="5136" spans="1:4" hidden="1" x14ac:dyDescent="0.25">
      <c r="A5136" t="s">
        <v>14</v>
      </c>
      <c r="B5136" s="83">
        <v>44236</v>
      </c>
      <c r="C5136" t="s">
        <v>4883</v>
      </c>
      <c r="D5136" s="83" t="s">
        <v>16</v>
      </c>
    </row>
    <row r="5137" spans="1:4" hidden="1" x14ac:dyDescent="0.25">
      <c r="A5137" t="s">
        <v>14</v>
      </c>
      <c r="B5137" s="83">
        <v>44010</v>
      </c>
      <c r="C5137" t="s">
        <v>4884</v>
      </c>
      <c r="D5137" s="83" t="s">
        <v>16</v>
      </c>
    </row>
    <row r="5138" spans="1:4" hidden="1" x14ac:dyDescent="0.25">
      <c r="A5138" t="s">
        <v>14</v>
      </c>
      <c r="B5138" s="83">
        <v>44444</v>
      </c>
      <c r="C5138" t="s">
        <v>4885</v>
      </c>
      <c r="D5138" s="83" t="s">
        <v>16</v>
      </c>
    </row>
    <row r="5139" spans="1:4" hidden="1" x14ac:dyDescent="0.25">
      <c r="A5139" t="s">
        <v>14</v>
      </c>
      <c r="B5139" s="83">
        <v>44443</v>
      </c>
      <c r="C5139" t="s">
        <v>4886</v>
      </c>
      <c r="D5139" s="83" t="s">
        <v>16</v>
      </c>
    </row>
    <row r="5140" spans="1:4" hidden="1" x14ac:dyDescent="0.25">
      <c r="A5140" t="s">
        <v>14</v>
      </c>
      <c r="B5140" s="83">
        <v>44441</v>
      </c>
      <c r="C5140" t="s">
        <v>4887</v>
      </c>
      <c r="D5140" s="83" t="s">
        <v>16</v>
      </c>
    </row>
    <row r="5141" spans="1:4" hidden="1" x14ac:dyDescent="0.25">
      <c r="A5141" t="s">
        <v>14</v>
      </c>
      <c r="B5141" s="83">
        <v>44442</v>
      </c>
      <c r="C5141" t="s">
        <v>4888</v>
      </c>
      <c r="D5141" s="83" t="s">
        <v>16</v>
      </c>
    </row>
    <row r="5142" spans="1:4" hidden="1" x14ac:dyDescent="0.25">
      <c r="A5142" t="s">
        <v>14</v>
      </c>
      <c r="B5142" s="83">
        <v>44440</v>
      </c>
      <c r="C5142" t="s">
        <v>4889</v>
      </c>
      <c r="D5142" s="83" t="s">
        <v>16</v>
      </c>
    </row>
    <row r="5143" spans="1:4" hidden="1" x14ac:dyDescent="0.25">
      <c r="A5143" t="s">
        <v>14</v>
      </c>
      <c r="B5143" s="83">
        <v>43983</v>
      </c>
      <c r="C5143" t="s">
        <v>4890</v>
      </c>
      <c r="D5143" s="83" t="s">
        <v>16</v>
      </c>
    </row>
    <row r="5144" spans="1:4" hidden="1" x14ac:dyDescent="0.25">
      <c r="A5144" t="s">
        <v>14</v>
      </c>
      <c r="B5144" s="83">
        <v>44323</v>
      </c>
      <c r="C5144" t="s">
        <v>4891</v>
      </c>
      <c r="D5144" s="83" t="s">
        <v>16</v>
      </c>
    </row>
    <row r="5145" spans="1:4" hidden="1" x14ac:dyDescent="0.25">
      <c r="A5145" t="s">
        <v>14</v>
      </c>
      <c r="B5145" s="83">
        <v>41316</v>
      </c>
      <c r="C5145" t="s">
        <v>4892</v>
      </c>
      <c r="D5145" s="83" t="s">
        <v>16</v>
      </c>
    </row>
    <row r="5146" spans="1:4" hidden="1" x14ac:dyDescent="0.25">
      <c r="A5146" t="s">
        <v>14</v>
      </c>
      <c r="B5146" s="83">
        <v>44287</v>
      </c>
      <c r="C5146" t="s">
        <v>4893</v>
      </c>
      <c r="D5146" s="83" t="s">
        <v>16</v>
      </c>
    </row>
    <row r="5147" spans="1:4" hidden="1" x14ac:dyDescent="0.25">
      <c r="A5147" t="s">
        <v>14</v>
      </c>
      <c r="B5147" s="83">
        <v>44387</v>
      </c>
      <c r="C5147" t="s">
        <v>4894</v>
      </c>
      <c r="D5147" s="83" t="s">
        <v>16</v>
      </c>
    </row>
    <row r="5148" spans="1:4" hidden="1" x14ac:dyDescent="0.25">
      <c r="A5148" t="s">
        <v>14</v>
      </c>
      <c r="B5148" s="83">
        <v>44011</v>
      </c>
      <c r="C5148" t="s">
        <v>4895</v>
      </c>
      <c r="D5148" s="83" t="s">
        <v>16</v>
      </c>
    </row>
    <row r="5149" spans="1:4" hidden="1" x14ac:dyDescent="0.25">
      <c r="A5149" t="s">
        <v>14</v>
      </c>
      <c r="B5149" s="83">
        <v>44012</v>
      </c>
      <c r="C5149" t="s">
        <v>4896</v>
      </c>
      <c r="D5149" s="83" t="s">
        <v>16</v>
      </c>
    </row>
    <row r="5150" spans="1:4" hidden="1" x14ac:dyDescent="0.25">
      <c r="A5150" t="s">
        <v>14</v>
      </c>
      <c r="B5150" s="83">
        <v>44005</v>
      </c>
      <c r="C5150" t="s">
        <v>4897</v>
      </c>
      <c r="D5150" s="83" t="s">
        <v>16</v>
      </c>
    </row>
    <row r="5151" spans="1:4" hidden="1" x14ac:dyDescent="0.25">
      <c r="A5151" t="s">
        <v>14</v>
      </c>
      <c r="B5151" s="83">
        <v>44006</v>
      </c>
      <c r="C5151" t="s">
        <v>4898</v>
      </c>
      <c r="D5151" s="83" t="s">
        <v>16</v>
      </c>
    </row>
    <row r="5152" spans="1:4" hidden="1" x14ac:dyDescent="0.25">
      <c r="A5152" t="s">
        <v>14</v>
      </c>
      <c r="B5152" s="83">
        <v>44772</v>
      </c>
      <c r="C5152" t="s">
        <v>4899</v>
      </c>
      <c r="D5152" s="83" t="s">
        <v>16</v>
      </c>
    </row>
    <row r="5153" spans="1:4" hidden="1" x14ac:dyDescent="0.25">
      <c r="A5153" t="s">
        <v>14</v>
      </c>
      <c r="B5153" s="83">
        <v>44830</v>
      </c>
      <c r="C5153" t="s">
        <v>4900</v>
      </c>
      <c r="D5153" s="83" t="s">
        <v>16</v>
      </c>
    </row>
    <row r="5154" spans="1:4" hidden="1" x14ac:dyDescent="0.25">
      <c r="A5154" t="s">
        <v>14</v>
      </c>
      <c r="B5154" s="83">
        <v>44317</v>
      </c>
      <c r="C5154" t="s">
        <v>4901</v>
      </c>
      <c r="D5154" s="83" t="s">
        <v>416</v>
      </c>
    </row>
    <row r="5155" spans="1:4" hidden="1" x14ac:dyDescent="0.25">
      <c r="A5155" t="s">
        <v>14</v>
      </c>
      <c r="B5155" s="83">
        <v>44316</v>
      </c>
      <c r="C5155" t="s">
        <v>4902</v>
      </c>
      <c r="D5155" s="83" t="s">
        <v>16</v>
      </c>
    </row>
    <row r="5156" spans="1:4" hidden="1" x14ac:dyDescent="0.25">
      <c r="A5156" t="s">
        <v>14</v>
      </c>
      <c r="B5156" s="83">
        <v>43850</v>
      </c>
      <c r="C5156" t="s">
        <v>4903</v>
      </c>
      <c r="D5156" s="83" t="s">
        <v>16</v>
      </c>
    </row>
    <row r="5157" spans="1:4" hidden="1" x14ac:dyDescent="0.25">
      <c r="A5157" t="s">
        <v>14</v>
      </c>
      <c r="B5157" s="83">
        <v>43856</v>
      </c>
      <c r="C5157" t="s">
        <v>4904</v>
      </c>
      <c r="D5157" s="83" t="s">
        <v>416</v>
      </c>
    </row>
    <row r="5158" spans="1:4" hidden="1" x14ac:dyDescent="0.25">
      <c r="A5158" t="s">
        <v>14</v>
      </c>
      <c r="B5158" s="83">
        <v>43728</v>
      </c>
      <c r="C5158" t="s">
        <v>4905</v>
      </c>
      <c r="D5158" s="83" t="s">
        <v>60</v>
      </c>
    </row>
    <row r="5159" spans="1:4" hidden="1" x14ac:dyDescent="0.25">
      <c r="A5159" t="s">
        <v>14</v>
      </c>
      <c r="B5159" s="83">
        <v>43899</v>
      </c>
      <c r="C5159" t="s">
        <v>4906</v>
      </c>
      <c r="D5159" s="83" t="s">
        <v>16</v>
      </c>
    </row>
    <row r="5160" spans="1:4" hidden="1" x14ac:dyDescent="0.25">
      <c r="A5160" t="s">
        <v>14</v>
      </c>
      <c r="B5160" s="83">
        <v>43900</v>
      </c>
      <c r="C5160" t="s">
        <v>4907</v>
      </c>
      <c r="D5160" s="83" t="s">
        <v>16</v>
      </c>
    </row>
    <row r="5161" spans="1:4" hidden="1" x14ac:dyDescent="0.25">
      <c r="A5161" t="s">
        <v>14</v>
      </c>
      <c r="B5161" s="83">
        <v>43901</v>
      </c>
      <c r="C5161" t="s">
        <v>4908</v>
      </c>
      <c r="D5161" s="83" t="s">
        <v>16</v>
      </c>
    </row>
    <row r="5162" spans="1:4" hidden="1" x14ac:dyDescent="0.25">
      <c r="A5162" t="s">
        <v>14</v>
      </c>
      <c r="B5162" s="83">
        <v>43902</v>
      </c>
      <c r="C5162" t="s">
        <v>4909</v>
      </c>
      <c r="D5162" s="83" t="s">
        <v>16</v>
      </c>
    </row>
    <row r="5163" spans="1:4" hidden="1" x14ac:dyDescent="0.25">
      <c r="A5163" t="s">
        <v>14</v>
      </c>
      <c r="B5163" s="83">
        <v>43903</v>
      </c>
      <c r="C5163" t="s">
        <v>4910</v>
      </c>
      <c r="D5163" s="83" t="s">
        <v>16</v>
      </c>
    </row>
    <row r="5164" spans="1:4" hidden="1" x14ac:dyDescent="0.25">
      <c r="A5164" t="s">
        <v>14</v>
      </c>
      <c r="B5164" s="83">
        <v>43904</v>
      </c>
      <c r="C5164" t="s">
        <v>4911</v>
      </c>
      <c r="D5164" s="83" t="s">
        <v>16</v>
      </c>
    </row>
    <row r="5165" spans="1:4" hidden="1" x14ac:dyDescent="0.25">
      <c r="A5165" t="s">
        <v>14</v>
      </c>
      <c r="B5165" s="83">
        <v>43905</v>
      </c>
      <c r="C5165" t="s">
        <v>4912</v>
      </c>
      <c r="D5165" s="83" t="s">
        <v>16</v>
      </c>
    </row>
    <row r="5166" spans="1:4" hidden="1" x14ac:dyDescent="0.25">
      <c r="A5166" t="s">
        <v>14</v>
      </c>
      <c r="B5166" s="83">
        <v>43906</v>
      </c>
      <c r="C5166" t="s">
        <v>4913</v>
      </c>
      <c r="D5166" s="83" t="s">
        <v>16</v>
      </c>
    </row>
    <row r="5167" spans="1:4" hidden="1" x14ac:dyDescent="0.25">
      <c r="A5167" t="s">
        <v>14</v>
      </c>
      <c r="B5167" s="83">
        <v>43855</v>
      </c>
      <c r="C5167" t="s">
        <v>4914</v>
      </c>
      <c r="D5167" s="83" t="s">
        <v>16</v>
      </c>
    </row>
    <row r="5168" spans="1:4" hidden="1" x14ac:dyDescent="0.25">
      <c r="A5168" t="s">
        <v>14</v>
      </c>
      <c r="B5168" s="83">
        <v>43854</v>
      </c>
      <c r="C5168" t="s">
        <v>4915</v>
      </c>
      <c r="D5168" s="83" t="s">
        <v>416</v>
      </c>
    </row>
    <row r="5169" spans="1:4" hidden="1" x14ac:dyDescent="0.25">
      <c r="A5169" t="s">
        <v>14</v>
      </c>
      <c r="B5169" s="83">
        <v>43852</v>
      </c>
      <c r="C5169" t="s">
        <v>4916</v>
      </c>
      <c r="D5169" s="83" t="s">
        <v>16</v>
      </c>
    </row>
    <row r="5170" spans="1:4" hidden="1" x14ac:dyDescent="0.25">
      <c r="A5170" t="s">
        <v>14</v>
      </c>
      <c r="B5170" s="83">
        <v>43851</v>
      </c>
      <c r="C5170" t="s">
        <v>4917</v>
      </c>
      <c r="D5170" s="83" t="s">
        <v>16</v>
      </c>
    </row>
    <row r="5171" spans="1:4" hidden="1" x14ac:dyDescent="0.25">
      <c r="A5171" t="s">
        <v>14</v>
      </c>
      <c r="B5171" s="83">
        <v>43727</v>
      </c>
      <c r="C5171" t="s">
        <v>4918</v>
      </c>
      <c r="D5171" s="83" t="s">
        <v>60</v>
      </c>
    </row>
    <row r="5172" spans="1:4" hidden="1" x14ac:dyDescent="0.25">
      <c r="A5172" t="s">
        <v>14</v>
      </c>
      <c r="B5172" s="83">
        <v>43853</v>
      </c>
      <c r="C5172" t="s">
        <v>4919</v>
      </c>
      <c r="D5172" s="83" t="s">
        <v>416</v>
      </c>
    </row>
    <row r="5173" spans="1:4" hidden="1" x14ac:dyDescent="0.25">
      <c r="A5173" t="s">
        <v>14</v>
      </c>
      <c r="B5173" s="83">
        <v>43729</v>
      </c>
      <c r="C5173" t="s">
        <v>4920</v>
      </c>
      <c r="D5173" s="83" t="s">
        <v>60</v>
      </c>
    </row>
    <row r="5174" spans="1:4" hidden="1" x14ac:dyDescent="0.25">
      <c r="A5174" t="s">
        <v>14</v>
      </c>
      <c r="B5174" s="83">
        <v>43857</v>
      </c>
      <c r="C5174" t="s">
        <v>4921</v>
      </c>
      <c r="D5174" s="83" t="s">
        <v>60</v>
      </c>
    </row>
    <row r="5175" spans="1:4" hidden="1" x14ac:dyDescent="0.25">
      <c r="A5175" t="s">
        <v>14</v>
      </c>
      <c r="B5175" s="83">
        <v>43858</v>
      </c>
      <c r="C5175" t="s">
        <v>4922</v>
      </c>
      <c r="D5175" s="83" t="s">
        <v>60</v>
      </c>
    </row>
    <row r="5176" spans="1:4" hidden="1" x14ac:dyDescent="0.25">
      <c r="A5176" t="s">
        <v>14</v>
      </c>
      <c r="B5176" s="83">
        <v>43859</v>
      </c>
      <c r="C5176" t="s">
        <v>4923</v>
      </c>
      <c r="D5176" s="83" t="s">
        <v>60</v>
      </c>
    </row>
    <row r="5177" spans="1:4" hidden="1" x14ac:dyDescent="0.25">
      <c r="A5177" t="s">
        <v>14</v>
      </c>
      <c r="B5177" s="83">
        <v>43860</v>
      </c>
      <c r="C5177" t="s">
        <v>4924</v>
      </c>
      <c r="D5177" s="83" t="s">
        <v>60</v>
      </c>
    </row>
    <row r="5178" spans="1:4" hidden="1" x14ac:dyDescent="0.25">
      <c r="A5178" t="s">
        <v>14</v>
      </c>
      <c r="B5178" s="83">
        <v>43861</v>
      </c>
      <c r="C5178" t="s">
        <v>4925</v>
      </c>
      <c r="D5178" s="83" t="s">
        <v>60</v>
      </c>
    </row>
    <row r="5179" spans="1:4" hidden="1" x14ac:dyDescent="0.25">
      <c r="A5179" t="s">
        <v>14</v>
      </c>
      <c r="B5179" s="83">
        <v>43862</v>
      </c>
      <c r="C5179" t="s">
        <v>4926</v>
      </c>
      <c r="D5179" s="83" t="s">
        <v>60</v>
      </c>
    </row>
    <row r="5180" spans="1:4" hidden="1" x14ac:dyDescent="0.25">
      <c r="A5180" t="s">
        <v>14</v>
      </c>
      <c r="B5180" s="83">
        <v>43863</v>
      </c>
      <c r="C5180" t="s">
        <v>4927</v>
      </c>
      <c r="D5180" s="83" t="s">
        <v>60</v>
      </c>
    </row>
    <row r="5181" spans="1:4" hidden="1" x14ac:dyDescent="0.25">
      <c r="A5181" t="s">
        <v>14</v>
      </c>
      <c r="B5181" s="83">
        <v>43864</v>
      </c>
      <c r="C5181" t="s">
        <v>4928</v>
      </c>
      <c r="D5181" s="83" t="s">
        <v>60</v>
      </c>
    </row>
    <row r="5182" spans="1:4" hidden="1" x14ac:dyDescent="0.25">
      <c r="A5182" t="s">
        <v>14</v>
      </c>
      <c r="B5182" s="83">
        <v>44027</v>
      </c>
      <c r="C5182" t="s">
        <v>4929</v>
      </c>
      <c r="D5182" s="83" t="s">
        <v>16</v>
      </c>
    </row>
    <row r="5183" spans="1:4" hidden="1" x14ac:dyDescent="0.25">
      <c r="A5183" t="s">
        <v>14</v>
      </c>
      <c r="B5183" s="83">
        <v>43965</v>
      </c>
      <c r="C5183" t="s">
        <v>4930</v>
      </c>
      <c r="D5183" s="83" t="s">
        <v>16</v>
      </c>
    </row>
    <row r="5184" spans="1:4" hidden="1" x14ac:dyDescent="0.25">
      <c r="A5184" t="s">
        <v>14</v>
      </c>
      <c r="B5184" s="83">
        <v>43907</v>
      </c>
      <c r="C5184" t="s">
        <v>4931</v>
      </c>
      <c r="D5184" s="83" t="s">
        <v>16</v>
      </c>
    </row>
    <row r="5185" spans="1:4" hidden="1" x14ac:dyDescent="0.25">
      <c r="A5185" t="s">
        <v>14</v>
      </c>
      <c r="B5185" s="83">
        <v>43915</v>
      </c>
      <c r="C5185" t="s">
        <v>4932</v>
      </c>
      <c r="D5185" s="83" t="s">
        <v>16</v>
      </c>
    </row>
    <row r="5186" spans="1:4" hidden="1" x14ac:dyDescent="0.25">
      <c r="A5186" t="s">
        <v>14</v>
      </c>
      <c r="B5186" s="83">
        <v>43918</v>
      </c>
      <c r="C5186" t="s">
        <v>4933</v>
      </c>
      <c r="D5186" s="83" t="s">
        <v>16</v>
      </c>
    </row>
    <row r="5187" spans="1:4" hidden="1" x14ac:dyDescent="0.25">
      <c r="A5187" t="s">
        <v>14</v>
      </c>
      <c r="B5187" s="83">
        <v>43908</v>
      </c>
      <c r="C5187" t="s">
        <v>4934</v>
      </c>
      <c r="D5187" s="83" t="s">
        <v>16</v>
      </c>
    </row>
    <row r="5188" spans="1:4" hidden="1" x14ac:dyDescent="0.25">
      <c r="A5188" t="s">
        <v>14</v>
      </c>
      <c r="B5188" s="83">
        <v>43909</v>
      </c>
      <c r="C5188" t="s">
        <v>4935</v>
      </c>
      <c r="D5188" s="83" t="s">
        <v>16</v>
      </c>
    </row>
    <row r="5189" spans="1:4" hidden="1" x14ac:dyDescent="0.25">
      <c r="A5189" t="s">
        <v>14</v>
      </c>
      <c r="B5189" s="83">
        <v>43910</v>
      </c>
      <c r="C5189" t="s">
        <v>4936</v>
      </c>
      <c r="D5189" s="83" t="s">
        <v>16</v>
      </c>
    </row>
    <row r="5190" spans="1:4" hidden="1" x14ac:dyDescent="0.25">
      <c r="A5190" t="s">
        <v>14</v>
      </c>
      <c r="B5190" s="83">
        <v>43911</v>
      </c>
      <c r="C5190" t="s">
        <v>4937</v>
      </c>
      <c r="D5190" s="83" t="s">
        <v>16</v>
      </c>
    </row>
    <row r="5191" spans="1:4" hidden="1" x14ac:dyDescent="0.25">
      <c r="A5191" t="s">
        <v>14</v>
      </c>
      <c r="B5191" s="83">
        <v>43912</v>
      </c>
      <c r="C5191" t="s">
        <v>4938</v>
      </c>
      <c r="D5191" s="83" t="s">
        <v>16</v>
      </c>
    </row>
    <row r="5192" spans="1:4" hidden="1" x14ac:dyDescent="0.25">
      <c r="A5192" t="s">
        <v>14</v>
      </c>
      <c r="B5192" s="83">
        <v>43913</v>
      </c>
      <c r="C5192" t="s">
        <v>4939</v>
      </c>
      <c r="D5192" s="83" t="s">
        <v>16</v>
      </c>
    </row>
    <row r="5193" spans="1:4" hidden="1" x14ac:dyDescent="0.25">
      <c r="A5193" t="s">
        <v>14</v>
      </c>
      <c r="B5193" s="83">
        <v>43914</v>
      </c>
      <c r="C5193" t="s">
        <v>4940</v>
      </c>
      <c r="D5193" s="83" t="s">
        <v>16</v>
      </c>
    </row>
    <row r="5194" spans="1:4" hidden="1" x14ac:dyDescent="0.25">
      <c r="A5194" t="s">
        <v>14</v>
      </c>
      <c r="B5194" s="83">
        <v>43916</v>
      </c>
      <c r="C5194" t="s">
        <v>4941</v>
      </c>
      <c r="D5194" s="83" t="s">
        <v>16</v>
      </c>
    </row>
    <row r="5195" spans="1:4" hidden="1" x14ac:dyDescent="0.25">
      <c r="A5195" t="s">
        <v>14</v>
      </c>
      <c r="B5195" s="83">
        <v>43917</v>
      </c>
      <c r="C5195" t="s">
        <v>4942</v>
      </c>
      <c r="D5195" s="83" t="s">
        <v>16</v>
      </c>
    </row>
    <row r="5196" spans="1:4" hidden="1" x14ac:dyDescent="0.25">
      <c r="A5196" t="s">
        <v>14</v>
      </c>
      <c r="B5196" s="83">
        <v>43919</v>
      </c>
      <c r="C5196" t="s">
        <v>4943</v>
      </c>
      <c r="D5196" s="83" t="s">
        <v>16</v>
      </c>
    </row>
    <row r="5197" spans="1:4" hidden="1" x14ac:dyDescent="0.25">
      <c r="A5197" t="s">
        <v>14</v>
      </c>
      <c r="B5197" s="83">
        <v>41806</v>
      </c>
      <c r="C5197" t="s">
        <v>4944</v>
      </c>
      <c r="D5197" s="83" t="s">
        <v>16</v>
      </c>
    </row>
    <row r="5198" spans="1:4" hidden="1" x14ac:dyDescent="0.25">
      <c r="A5198" t="s">
        <v>14</v>
      </c>
      <c r="B5198" s="83">
        <v>41814</v>
      </c>
      <c r="C5198" t="s">
        <v>4945</v>
      </c>
      <c r="D5198" s="83" t="s">
        <v>16</v>
      </c>
    </row>
    <row r="5199" spans="1:4" hidden="1" x14ac:dyDescent="0.25">
      <c r="A5199" t="s">
        <v>14</v>
      </c>
      <c r="B5199" s="83">
        <v>41818</v>
      </c>
      <c r="C5199" t="s">
        <v>4946</v>
      </c>
      <c r="D5199" s="83" t="s">
        <v>16</v>
      </c>
    </row>
    <row r="5200" spans="1:4" hidden="1" x14ac:dyDescent="0.25">
      <c r="A5200" t="s">
        <v>14</v>
      </c>
      <c r="B5200" s="83">
        <v>41807</v>
      </c>
      <c r="C5200" t="s">
        <v>4947</v>
      </c>
      <c r="D5200" s="83" t="s">
        <v>16</v>
      </c>
    </row>
    <row r="5201" spans="1:4" hidden="1" x14ac:dyDescent="0.25">
      <c r="A5201" t="s">
        <v>14</v>
      </c>
      <c r="B5201" s="83">
        <v>41808</v>
      </c>
      <c r="C5201" t="s">
        <v>4948</v>
      </c>
      <c r="D5201" s="83" t="s">
        <v>16</v>
      </c>
    </row>
    <row r="5202" spans="1:4" hidden="1" x14ac:dyDescent="0.25">
      <c r="A5202" t="s">
        <v>14</v>
      </c>
      <c r="B5202" s="83">
        <v>41809</v>
      </c>
      <c r="C5202" t="s">
        <v>4949</v>
      </c>
      <c r="D5202" s="83" t="s">
        <v>16</v>
      </c>
    </row>
    <row r="5203" spans="1:4" hidden="1" x14ac:dyDescent="0.25">
      <c r="A5203" t="s">
        <v>14</v>
      </c>
      <c r="B5203" s="83">
        <v>41811</v>
      </c>
      <c r="C5203" t="s">
        <v>4950</v>
      </c>
      <c r="D5203" s="83" t="s">
        <v>16</v>
      </c>
    </row>
    <row r="5204" spans="1:4" hidden="1" x14ac:dyDescent="0.25">
      <c r="A5204" t="s">
        <v>14</v>
      </c>
      <c r="B5204" s="83">
        <v>41812</v>
      </c>
      <c r="C5204" t="s">
        <v>4951</v>
      </c>
      <c r="D5204" s="83" t="s">
        <v>16</v>
      </c>
    </row>
    <row r="5205" spans="1:4" hidden="1" x14ac:dyDescent="0.25">
      <c r="A5205" t="s">
        <v>14</v>
      </c>
      <c r="B5205" s="83">
        <v>41813</v>
      </c>
      <c r="C5205" t="s">
        <v>4952</v>
      </c>
      <c r="D5205" s="83" t="s">
        <v>16</v>
      </c>
    </row>
    <row r="5206" spans="1:4" hidden="1" x14ac:dyDescent="0.25">
      <c r="A5206" t="s">
        <v>14</v>
      </c>
      <c r="B5206" s="83">
        <v>41815</v>
      </c>
      <c r="C5206" t="s">
        <v>4953</v>
      </c>
      <c r="D5206" s="83" t="s">
        <v>16</v>
      </c>
    </row>
    <row r="5207" spans="1:4" hidden="1" x14ac:dyDescent="0.25">
      <c r="A5207" t="s">
        <v>14</v>
      </c>
      <c r="B5207" s="83">
        <v>41816</v>
      </c>
      <c r="C5207" t="s">
        <v>4954</v>
      </c>
      <c r="D5207" s="83" t="s">
        <v>16</v>
      </c>
    </row>
    <row r="5208" spans="1:4" hidden="1" x14ac:dyDescent="0.25">
      <c r="A5208" t="s">
        <v>14</v>
      </c>
      <c r="B5208" s="83">
        <v>41817</v>
      </c>
      <c r="C5208" t="s">
        <v>4955</v>
      </c>
      <c r="D5208" s="83" t="s">
        <v>16</v>
      </c>
    </row>
    <row r="5209" spans="1:4" hidden="1" x14ac:dyDescent="0.25">
      <c r="A5209" t="s">
        <v>14</v>
      </c>
      <c r="B5209" s="83">
        <v>41819</v>
      </c>
      <c r="C5209" t="s">
        <v>4956</v>
      </c>
      <c r="D5209" s="83" t="s">
        <v>16</v>
      </c>
    </row>
    <row r="5210" spans="1:4" hidden="1" x14ac:dyDescent="0.25">
      <c r="A5210" t="s">
        <v>14</v>
      </c>
      <c r="B5210" s="83">
        <v>43920</v>
      </c>
      <c r="C5210" t="s">
        <v>4957</v>
      </c>
      <c r="D5210" s="83" t="s">
        <v>16</v>
      </c>
    </row>
    <row r="5211" spans="1:4" hidden="1" x14ac:dyDescent="0.25">
      <c r="A5211" t="s">
        <v>14</v>
      </c>
      <c r="B5211" s="83">
        <v>43952</v>
      </c>
      <c r="C5211" t="s">
        <v>4958</v>
      </c>
      <c r="D5211" s="83" t="s">
        <v>16</v>
      </c>
    </row>
    <row r="5212" spans="1:4" hidden="1" x14ac:dyDescent="0.25">
      <c r="A5212" t="s">
        <v>14</v>
      </c>
      <c r="B5212" s="83">
        <v>43921</v>
      </c>
      <c r="C5212" t="s">
        <v>4959</v>
      </c>
      <c r="D5212" s="83" t="s">
        <v>16</v>
      </c>
    </row>
    <row r="5213" spans="1:4" hidden="1" x14ac:dyDescent="0.25">
      <c r="A5213" t="s">
        <v>14</v>
      </c>
      <c r="B5213" s="83">
        <v>43922</v>
      </c>
      <c r="C5213" t="s">
        <v>4960</v>
      </c>
      <c r="D5213" s="83" t="s">
        <v>16</v>
      </c>
    </row>
    <row r="5214" spans="1:4" hidden="1" x14ac:dyDescent="0.25">
      <c r="A5214" t="s">
        <v>14</v>
      </c>
      <c r="B5214" s="83">
        <v>43923</v>
      </c>
      <c r="C5214" t="s">
        <v>4961</v>
      </c>
      <c r="D5214" s="83" t="s">
        <v>16</v>
      </c>
    </row>
    <row r="5215" spans="1:4" hidden="1" x14ac:dyDescent="0.25">
      <c r="A5215" t="s">
        <v>14</v>
      </c>
      <c r="B5215" s="83">
        <v>43924</v>
      </c>
      <c r="C5215" t="s">
        <v>4962</v>
      </c>
      <c r="D5215" s="83" t="s">
        <v>16</v>
      </c>
    </row>
    <row r="5216" spans="1:4" hidden="1" x14ac:dyDescent="0.25">
      <c r="A5216" t="s">
        <v>14</v>
      </c>
      <c r="B5216" s="83">
        <v>43945</v>
      </c>
      <c r="C5216" t="s">
        <v>4963</v>
      </c>
      <c r="D5216" s="83" t="s">
        <v>16</v>
      </c>
    </row>
    <row r="5217" spans="1:4" hidden="1" x14ac:dyDescent="0.25">
      <c r="A5217" t="s">
        <v>14</v>
      </c>
      <c r="B5217" s="83">
        <v>43947</v>
      </c>
      <c r="C5217" t="s">
        <v>4964</v>
      </c>
      <c r="D5217" s="83" t="s">
        <v>16</v>
      </c>
    </row>
    <row r="5218" spans="1:4" hidden="1" x14ac:dyDescent="0.25">
      <c r="A5218" t="s">
        <v>14</v>
      </c>
      <c r="B5218" s="83">
        <v>43950</v>
      </c>
      <c r="C5218" t="s">
        <v>4965</v>
      </c>
      <c r="D5218" s="83" t="s">
        <v>16</v>
      </c>
    </row>
    <row r="5219" spans="1:4" hidden="1" x14ac:dyDescent="0.25">
      <c r="A5219" t="s">
        <v>14</v>
      </c>
      <c r="B5219" s="83">
        <v>43954</v>
      </c>
      <c r="C5219" t="s">
        <v>4966</v>
      </c>
      <c r="D5219" s="83" t="s">
        <v>16</v>
      </c>
    </row>
    <row r="5220" spans="1:4" hidden="1" x14ac:dyDescent="0.25">
      <c r="A5220" t="s">
        <v>14</v>
      </c>
      <c r="B5220" s="83">
        <v>43955</v>
      </c>
      <c r="C5220" t="s">
        <v>4967</v>
      </c>
      <c r="D5220" s="83" t="s">
        <v>16</v>
      </c>
    </row>
    <row r="5221" spans="1:4" hidden="1" x14ac:dyDescent="0.25">
      <c r="A5221" t="s">
        <v>14</v>
      </c>
      <c r="B5221" s="83">
        <v>43956</v>
      </c>
      <c r="C5221" t="s">
        <v>4968</v>
      </c>
      <c r="D5221" s="83" t="s">
        <v>16</v>
      </c>
    </row>
    <row r="5222" spans="1:4" hidden="1" x14ac:dyDescent="0.25">
      <c r="A5222" t="s">
        <v>14</v>
      </c>
      <c r="B5222" s="83">
        <v>43957</v>
      </c>
      <c r="C5222" t="s">
        <v>4969</v>
      </c>
      <c r="D5222" s="83" t="s">
        <v>16</v>
      </c>
    </row>
    <row r="5223" spans="1:4" hidden="1" x14ac:dyDescent="0.25">
      <c r="A5223" t="s">
        <v>14</v>
      </c>
      <c r="B5223" s="83">
        <v>43961</v>
      </c>
      <c r="C5223" t="s">
        <v>4970</v>
      </c>
      <c r="D5223" s="83" t="s">
        <v>60</v>
      </c>
    </row>
    <row r="5224" spans="1:4" hidden="1" x14ac:dyDescent="0.25">
      <c r="A5224" t="s">
        <v>14</v>
      </c>
      <c r="B5224" s="83">
        <v>43959</v>
      </c>
      <c r="C5224" t="s">
        <v>4971</v>
      </c>
      <c r="D5224" s="83" t="s">
        <v>60</v>
      </c>
    </row>
    <row r="5225" spans="1:4" hidden="1" x14ac:dyDescent="0.25">
      <c r="A5225" t="s">
        <v>14</v>
      </c>
      <c r="B5225" s="83">
        <v>43962</v>
      </c>
      <c r="C5225" t="s">
        <v>4972</v>
      </c>
      <c r="D5225" s="83" t="s">
        <v>60</v>
      </c>
    </row>
    <row r="5226" spans="1:4" hidden="1" x14ac:dyDescent="0.25">
      <c r="A5226" t="s">
        <v>14</v>
      </c>
      <c r="B5226" s="83">
        <v>43958</v>
      </c>
      <c r="C5226" t="s">
        <v>4973</v>
      </c>
      <c r="D5226" s="83" t="s">
        <v>60</v>
      </c>
    </row>
    <row r="5227" spans="1:4" hidden="1" x14ac:dyDescent="0.25">
      <c r="A5227" t="s">
        <v>14</v>
      </c>
      <c r="B5227" s="83">
        <v>43960</v>
      </c>
      <c r="C5227" t="s">
        <v>4974</v>
      </c>
      <c r="D5227" s="83" t="s">
        <v>60</v>
      </c>
    </row>
    <row r="5228" spans="1:4" hidden="1" x14ac:dyDescent="0.25">
      <c r="A5228" t="s">
        <v>14</v>
      </c>
      <c r="B5228" s="83">
        <v>44041</v>
      </c>
      <c r="C5228" t="s">
        <v>4975</v>
      </c>
      <c r="D5228" s="83" t="s">
        <v>60</v>
      </c>
    </row>
    <row r="5229" spans="1:4" hidden="1" x14ac:dyDescent="0.25">
      <c r="A5229" t="s">
        <v>14</v>
      </c>
      <c r="B5229" s="83">
        <v>44042</v>
      </c>
      <c r="C5229" t="s">
        <v>4976</v>
      </c>
      <c r="D5229" s="83" t="s">
        <v>60</v>
      </c>
    </row>
    <row r="5230" spans="1:4" hidden="1" x14ac:dyDescent="0.25">
      <c r="A5230" t="s">
        <v>14</v>
      </c>
      <c r="B5230" s="83">
        <v>44043</v>
      </c>
      <c r="C5230" t="s">
        <v>4977</v>
      </c>
      <c r="D5230" s="83" t="s">
        <v>60</v>
      </c>
    </row>
    <row r="5231" spans="1:4" hidden="1" x14ac:dyDescent="0.25">
      <c r="A5231" t="s">
        <v>14</v>
      </c>
      <c r="B5231" s="83">
        <v>41549</v>
      </c>
      <c r="C5231" t="s">
        <v>4978</v>
      </c>
      <c r="D5231" s="83" t="s">
        <v>60</v>
      </c>
    </row>
    <row r="5232" spans="1:4" hidden="1" x14ac:dyDescent="0.25">
      <c r="A5232" t="s">
        <v>14</v>
      </c>
      <c r="B5232" s="83">
        <v>44044</v>
      </c>
      <c r="C5232" t="s">
        <v>4979</v>
      </c>
      <c r="D5232" s="83" t="s">
        <v>60</v>
      </c>
    </row>
    <row r="5233" spans="1:4" hidden="1" x14ac:dyDescent="0.25">
      <c r="A5233" t="s">
        <v>14</v>
      </c>
      <c r="B5233" s="83">
        <v>44046</v>
      </c>
      <c r="C5233" t="s">
        <v>4980</v>
      </c>
      <c r="D5233" s="83" t="s">
        <v>60</v>
      </c>
    </row>
    <row r="5234" spans="1:4" hidden="1" x14ac:dyDescent="0.25">
      <c r="A5234" t="s">
        <v>14</v>
      </c>
      <c r="B5234" s="83">
        <v>43963</v>
      </c>
      <c r="C5234" t="s">
        <v>4981</v>
      </c>
      <c r="D5234" s="83" t="s">
        <v>60</v>
      </c>
    </row>
    <row r="5235" spans="1:4" hidden="1" x14ac:dyDescent="0.25">
      <c r="A5235" t="s">
        <v>14</v>
      </c>
      <c r="B5235" s="83">
        <v>44047</v>
      </c>
      <c r="C5235" t="s">
        <v>4982</v>
      </c>
      <c r="D5235" s="83" t="s">
        <v>60</v>
      </c>
    </row>
    <row r="5236" spans="1:4" hidden="1" x14ac:dyDescent="0.25">
      <c r="A5236" t="s">
        <v>14</v>
      </c>
      <c r="B5236" s="83">
        <v>44336</v>
      </c>
      <c r="C5236" t="s">
        <v>4983</v>
      </c>
      <c r="D5236" s="83" t="s">
        <v>16</v>
      </c>
    </row>
    <row r="5237" spans="1:4" hidden="1" x14ac:dyDescent="0.25">
      <c r="A5237" t="s">
        <v>14</v>
      </c>
      <c r="B5237" s="83">
        <v>41834</v>
      </c>
      <c r="C5237" t="s">
        <v>4984</v>
      </c>
      <c r="D5237" s="83" t="s">
        <v>16</v>
      </c>
    </row>
    <row r="5238" spans="1:4" hidden="1" x14ac:dyDescent="0.25">
      <c r="A5238" t="s">
        <v>14</v>
      </c>
      <c r="B5238" s="83">
        <v>44337</v>
      </c>
      <c r="C5238" t="s">
        <v>4985</v>
      </c>
      <c r="D5238" s="83" t="s">
        <v>16</v>
      </c>
    </row>
    <row r="5239" spans="1:4" hidden="1" x14ac:dyDescent="0.25">
      <c r="A5239" t="s">
        <v>14</v>
      </c>
      <c r="B5239" s="83">
        <v>44344</v>
      </c>
      <c r="C5239" t="s">
        <v>4986</v>
      </c>
      <c r="D5239" s="83" t="s">
        <v>16</v>
      </c>
    </row>
    <row r="5240" spans="1:4" hidden="1" x14ac:dyDescent="0.25">
      <c r="A5240" t="s">
        <v>14</v>
      </c>
      <c r="B5240" s="83">
        <v>44335</v>
      </c>
      <c r="C5240" t="s">
        <v>4987</v>
      </c>
      <c r="D5240" s="83" t="s">
        <v>16</v>
      </c>
    </row>
    <row r="5241" spans="1:4" hidden="1" x14ac:dyDescent="0.25">
      <c r="A5241" t="s">
        <v>14</v>
      </c>
      <c r="B5241" s="83">
        <v>43964</v>
      </c>
      <c r="C5241" t="s">
        <v>4988</v>
      </c>
      <c r="D5241" s="83" t="s">
        <v>16</v>
      </c>
    </row>
    <row r="5242" spans="1:4" hidden="1" x14ac:dyDescent="0.25">
      <c r="A5242" t="s">
        <v>14</v>
      </c>
      <c r="B5242" s="83">
        <v>44334</v>
      </c>
      <c r="C5242" t="s">
        <v>4989</v>
      </c>
      <c r="D5242" s="83" t="s">
        <v>16</v>
      </c>
    </row>
    <row r="5243" spans="1:4" hidden="1" x14ac:dyDescent="0.25">
      <c r="A5243" t="s">
        <v>14</v>
      </c>
      <c r="B5243" s="83">
        <v>44338</v>
      </c>
      <c r="C5243" t="s">
        <v>4990</v>
      </c>
      <c r="D5243" s="83" t="s">
        <v>16</v>
      </c>
    </row>
    <row r="5244" spans="1:4" hidden="1" x14ac:dyDescent="0.25">
      <c r="A5244" t="s">
        <v>14</v>
      </c>
      <c r="B5244" s="83">
        <v>44339</v>
      </c>
      <c r="C5244" t="s">
        <v>4991</v>
      </c>
      <c r="D5244" s="83" t="s">
        <v>16</v>
      </c>
    </row>
    <row r="5245" spans="1:4" hidden="1" x14ac:dyDescent="0.25">
      <c r="A5245" t="s">
        <v>14</v>
      </c>
      <c r="B5245" s="83">
        <v>44340</v>
      </c>
      <c r="C5245" t="s">
        <v>4992</v>
      </c>
      <c r="D5245" s="83" t="s">
        <v>16</v>
      </c>
    </row>
    <row r="5246" spans="1:4" hidden="1" x14ac:dyDescent="0.25">
      <c r="A5246" t="s">
        <v>14</v>
      </c>
      <c r="B5246" s="83">
        <v>44341</v>
      </c>
      <c r="C5246" t="s">
        <v>4993</v>
      </c>
      <c r="D5246" s="83" t="s">
        <v>16</v>
      </c>
    </row>
    <row r="5247" spans="1:4" hidden="1" x14ac:dyDescent="0.25">
      <c r="A5247" t="s">
        <v>14</v>
      </c>
      <c r="B5247" s="83">
        <v>44342</v>
      </c>
      <c r="C5247" t="s">
        <v>4994</v>
      </c>
      <c r="D5247" s="83" t="s">
        <v>16</v>
      </c>
    </row>
    <row r="5248" spans="1:4" hidden="1" x14ac:dyDescent="0.25">
      <c r="A5248" t="s">
        <v>14</v>
      </c>
      <c r="B5248" s="83">
        <v>44343</v>
      </c>
      <c r="C5248" t="s">
        <v>4995</v>
      </c>
      <c r="D5248" s="83" t="s">
        <v>16</v>
      </c>
    </row>
    <row r="5249" spans="1:4" hidden="1" x14ac:dyDescent="0.25">
      <c r="A5249" t="s">
        <v>14</v>
      </c>
      <c r="B5249" s="83">
        <v>43966</v>
      </c>
      <c r="C5249" t="s">
        <v>4996</v>
      </c>
      <c r="D5249" s="83" t="s">
        <v>16</v>
      </c>
    </row>
    <row r="5250" spans="1:4" hidden="1" x14ac:dyDescent="0.25">
      <c r="A5250" t="s">
        <v>14</v>
      </c>
      <c r="B5250" s="83">
        <v>43967</v>
      </c>
      <c r="C5250" t="s">
        <v>4997</v>
      </c>
      <c r="D5250" s="83" t="s">
        <v>16</v>
      </c>
    </row>
    <row r="5251" spans="1:4" hidden="1" x14ac:dyDescent="0.25">
      <c r="A5251" t="s">
        <v>14</v>
      </c>
      <c r="B5251" s="83">
        <v>43968</v>
      </c>
      <c r="C5251" t="s">
        <v>4998</v>
      </c>
      <c r="D5251" s="83" t="s">
        <v>16</v>
      </c>
    </row>
    <row r="5252" spans="1:4" hidden="1" x14ac:dyDescent="0.25">
      <c r="A5252" t="s">
        <v>14</v>
      </c>
      <c r="B5252" s="83">
        <v>43970</v>
      </c>
      <c r="C5252" t="s">
        <v>4999</v>
      </c>
      <c r="D5252" s="83" t="s">
        <v>16</v>
      </c>
    </row>
    <row r="5253" spans="1:4" hidden="1" x14ac:dyDescent="0.25">
      <c r="A5253" t="s">
        <v>14</v>
      </c>
      <c r="B5253" s="83">
        <v>43969</v>
      </c>
      <c r="C5253" t="s">
        <v>5000</v>
      </c>
      <c r="D5253" s="83" t="s">
        <v>16</v>
      </c>
    </row>
    <row r="5254" spans="1:4" hidden="1" x14ac:dyDescent="0.25">
      <c r="A5254" t="s">
        <v>14</v>
      </c>
      <c r="B5254" s="83">
        <v>44021</v>
      </c>
      <c r="C5254" t="s">
        <v>5001</v>
      </c>
      <c r="D5254" s="83" t="s">
        <v>16</v>
      </c>
    </row>
    <row r="5255" spans="1:4" hidden="1" x14ac:dyDescent="0.25">
      <c r="A5255" t="s">
        <v>14</v>
      </c>
      <c r="B5255" s="83">
        <v>44022</v>
      </c>
      <c r="C5255" t="s">
        <v>5002</v>
      </c>
      <c r="D5255" s="83" t="s">
        <v>16</v>
      </c>
    </row>
    <row r="5256" spans="1:4" hidden="1" x14ac:dyDescent="0.25">
      <c r="A5256" t="s">
        <v>14</v>
      </c>
      <c r="B5256" s="83">
        <v>44023</v>
      </c>
      <c r="C5256" t="s">
        <v>5003</v>
      </c>
      <c r="D5256" s="83" t="s">
        <v>16</v>
      </c>
    </row>
    <row r="5257" spans="1:4" hidden="1" x14ac:dyDescent="0.25">
      <c r="A5257" t="s">
        <v>14</v>
      </c>
      <c r="B5257" s="83">
        <v>44024</v>
      </c>
      <c r="C5257" t="s">
        <v>5004</v>
      </c>
      <c r="D5257" s="83" t="s">
        <v>16</v>
      </c>
    </row>
    <row r="5258" spans="1:4" hidden="1" x14ac:dyDescent="0.25">
      <c r="A5258" t="s">
        <v>14</v>
      </c>
      <c r="B5258" s="83">
        <v>44025</v>
      </c>
      <c r="C5258" t="s">
        <v>5005</v>
      </c>
      <c r="D5258" s="83" t="s">
        <v>16</v>
      </c>
    </row>
    <row r="5259" spans="1:4" hidden="1" x14ac:dyDescent="0.25">
      <c r="A5259" t="s">
        <v>14</v>
      </c>
      <c r="B5259" s="83">
        <v>44048</v>
      </c>
      <c r="C5259" t="s">
        <v>5006</v>
      </c>
      <c r="D5259" s="83" t="s">
        <v>16</v>
      </c>
    </row>
    <row r="5260" spans="1:4" hidden="1" x14ac:dyDescent="0.25">
      <c r="A5260" t="s">
        <v>14</v>
      </c>
      <c r="B5260" s="83">
        <v>44026</v>
      </c>
      <c r="C5260" t="s">
        <v>5007</v>
      </c>
      <c r="D5260" s="83" t="s">
        <v>16</v>
      </c>
    </row>
    <row r="5261" spans="1:4" hidden="1" x14ac:dyDescent="0.25">
      <c r="A5261" t="s">
        <v>14</v>
      </c>
      <c r="B5261" s="83">
        <v>44028</v>
      </c>
      <c r="C5261" t="s">
        <v>5008</v>
      </c>
      <c r="D5261" s="83" t="s">
        <v>16</v>
      </c>
    </row>
    <row r="5262" spans="1:4" hidden="1" x14ac:dyDescent="0.25">
      <c r="A5262" t="s">
        <v>14</v>
      </c>
      <c r="B5262" s="83">
        <v>44029</v>
      </c>
      <c r="C5262" t="s">
        <v>5009</v>
      </c>
      <c r="D5262" s="83" t="s">
        <v>16</v>
      </c>
    </row>
    <row r="5263" spans="1:4" hidden="1" x14ac:dyDescent="0.25">
      <c r="A5263" t="s">
        <v>14</v>
      </c>
      <c r="B5263" s="83">
        <v>44030</v>
      </c>
      <c r="C5263" t="s">
        <v>5010</v>
      </c>
      <c r="D5263" s="83" t="s">
        <v>16</v>
      </c>
    </row>
    <row r="5264" spans="1:4" hidden="1" x14ac:dyDescent="0.25">
      <c r="A5264" t="s">
        <v>14</v>
      </c>
      <c r="B5264" s="83">
        <v>44031</v>
      </c>
      <c r="C5264" t="s">
        <v>5011</v>
      </c>
      <c r="D5264" s="83" t="s">
        <v>16</v>
      </c>
    </row>
    <row r="5265" spans="1:4" hidden="1" x14ac:dyDescent="0.25">
      <c r="A5265" t="s">
        <v>14</v>
      </c>
      <c r="B5265" s="83">
        <v>44032</v>
      </c>
      <c r="C5265" t="s">
        <v>5012</v>
      </c>
      <c r="D5265" s="83" t="s">
        <v>16</v>
      </c>
    </row>
    <row r="5266" spans="1:4" hidden="1" x14ac:dyDescent="0.25">
      <c r="A5266" t="s">
        <v>14</v>
      </c>
      <c r="B5266" s="83">
        <v>44033</v>
      </c>
      <c r="C5266" t="s">
        <v>5013</v>
      </c>
      <c r="D5266" s="83" t="s">
        <v>16</v>
      </c>
    </row>
    <row r="5267" spans="1:4" hidden="1" x14ac:dyDescent="0.25">
      <c r="A5267" t="s">
        <v>14</v>
      </c>
      <c r="B5267" s="83">
        <v>44034</v>
      </c>
      <c r="C5267" t="s">
        <v>5014</v>
      </c>
      <c r="D5267" s="83" t="s">
        <v>16</v>
      </c>
    </row>
    <row r="5268" spans="1:4" hidden="1" x14ac:dyDescent="0.25">
      <c r="A5268" t="s">
        <v>14</v>
      </c>
      <c r="B5268" s="83">
        <v>44035</v>
      </c>
      <c r="C5268" t="s">
        <v>5015</v>
      </c>
      <c r="D5268" s="83" t="s">
        <v>16</v>
      </c>
    </row>
    <row r="5269" spans="1:4" hidden="1" x14ac:dyDescent="0.25">
      <c r="A5269" t="s">
        <v>14</v>
      </c>
      <c r="B5269" s="83">
        <v>44036</v>
      </c>
      <c r="C5269" t="s">
        <v>5016</v>
      </c>
      <c r="D5269" s="83" t="s">
        <v>16</v>
      </c>
    </row>
    <row r="5270" spans="1:4" hidden="1" x14ac:dyDescent="0.25">
      <c r="A5270" t="s">
        <v>14</v>
      </c>
      <c r="B5270" s="83">
        <v>44037</v>
      </c>
      <c r="C5270" t="s">
        <v>5017</v>
      </c>
      <c r="D5270" s="83" t="s">
        <v>16</v>
      </c>
    </row>
    <row r="5271" spans="1:4" hidden="1" x14ac:dyDescent="0.25">
      <c r="A5271" t="s">
        <v>14</v>
      </c>
      <c r="B5271" s="83">
        <v>44038</v>
      </c>
      <c r="C5271" t="s">
        <v>5018</v>
      </c>
      <c r="D5271" s="83" t="s">
        <v>16</v>
      </c>
    </row>
    <row r="5272" spans="1:4" hidden="1" x14ac:dyDescent="0.25">
      <c r="A5272" t="s">
        <v>14</v>
      </c>
      <c r="B5272" s="83">
        <v>44039</v>
      </c>
      <c r="C5272" t="s">
        <v>5019</v>
      </c>
      <c r="D5272" s="83" t="s">
        <v>16</v>
      </c>
    </row>
    <row r="5273" spans="1:4" hidden="1" x14ac:dyDescent="0.25">
      <c r="A5273" t="s">
        <v>14</v>
      </c>
      <c r="B5273" s="83">
        <v>44040</v>
      </c>
      <c r="C5273" t="s">
        <v>5020</v>
      </c>
      <c r="D5273" s="83" t="s">
        <v>16</v>
      </c>
    </row>
    <row r="5274" spans="1:4" hidden="1" x14ac:dyDescent="0.25">
      <c r="A5274" t="s">
        <v>14</v>
      </c>
      <c r="B5274" s="83">
        <v>44725</v>
      </c>
      <c r="C5274" t="s">
        <v>5021</v>
      </c>
      <c r="D5274" s="83" t="s">
        <v>16</v>
      </c>
    </row>
    <row r="5275" spans="1:4" hidden="1" x14ac:dyDescent="0.25">
      <c r="A5275" t="s">
        <v>14</v>
      </c>
      <c r="B5275" s="83">
        <v>44726</v>
      </c>
      <c r="C5275" t="s">
        <v>5022</v>
      </c>
      <c r="D5275" s="83" t="s">
        <v>16</v>
      </c>
    </row>
    <row r="5276" spans="1:4" hidden="1" x14ac:dyDescent="0.25">
      <c r="A5276" t="s">
        <v>14</v>
      </c>
      <c r="B5276" s="83">
        <v>44719</v>
      </c>
      <c r="C5276" t="s">
        <v>5023</v>
      </c>
      <c r="D5276" s="83" t="s">
        <v>60</v>
      </c>
    </row>
    <row r="5277" spans="1:4" hidden="1" x14ac:dyDescent="0.25">
      <c r="A5277" t="s">
        <v>14</v>
      </c>
      <c r="B5277" s="83">
        <v>44720</v>
      </c>
      <c r="C5277" t="s">
        <v>5024</v>
      </c>
      <c r="D5277" s="83" t="s">
        <v>60</v>
      </c>
    </row>
    <row r="5278" spans="1:4" hidden="1" x14ac:dyDescent="0.25">
      <c r="A5278" t="s">
        <v>14</v>
      </c>
      <c r="B5278" s="83">
        <v>44724</v>
      </c>
      <c r="C5278" t="s">
        <v>5025</v>
      </c>
      <c r="D5278" s="83" t="s">
        <v>16</v>
      </c>
    </row>
    <row r="5279" spans="1:4" hidden="1" x14ac:dyDescent="0.25">
      <c r="A5279" t="s">
        <v>14</v>
      </c>
      <c r="B5279" s="83">
        <v>44723</v>
      </c>
      <c r="C5279" t="s">
        <v>5026</v>
      </c>
      <c r="D5279" s="83" t="s">
        <v>16</v>
      </c>
    </row>
    <row r="5280" spans="1:4" hidden="1" x14ac:dyDescent="0.25">
      <c r="A5280" t="s">
        <v>14</v>
      </c>
      <c r="B5280" s="83">
        <v>44727</v>
      </c>
      <c r="C5280" t="s">
        <v>5027</v>
      </c>
      <c r="D5280" s="83" t="s">
        <v>16</v>
      </c>
    </row>
    <row r="5281" spans="1:4" hidden="1" x14ac:dyDescent="0.25">
      <c r="A5281" t="s">
        <v>14</v>
      </c>
      <c r="B5281" s="83">
        <v>44721</v>
      </c>
      <c r="C5281" t="s">
        <v>5028</v>
      </c>
      <c r="D5281" s="83" t="s">
        <v>16</v>
      </c>
    </row>
    <row r="5282" spans="1:4" hidden="1" x14ac:dyDescent="0.25">
      <c r="A5282" t="s">
        <v>14</v>
      </c>
      <c r="B5282" s="83">
        <v>44728</v>
      </c>
      <c r="C5282" t="s">
        <v>5029</v>
      </c>
      <c r="D5282" s="83" t="s">
        <v>16</v>
      </c>
    </row>
    <row r="5283" spans="1:4" hidden="1" x14ac:dyDescent="0.25">
      <c r="A5283" t="s">
        <v>14</v>
      </c>
      <c r="B5283" s="83">
        <v>44715</v>
      </c>
      <c r="C5283" t="s">
        <v>5030</v>
      </c>
      <c r="D5283" s="83" t="s">
        <v>16</v>
      </c>
    </row>
    <row r="5284" spans="1:4" hidden="1" x14ac:dyDescent="0.25">
      <c r="A5284" t="s">
        <v>14</v>
      </c>
      <c r="B5284" s="83">
        <v>44713</v>
      </c>
      <c r="C5284" t="s">
        <v>5031</v>
      </c>
      <c r="D5284" s="83" t="s">
        <v>16</v>
      </c>
    </row>
    <row r="5285" spans="1:4" hidden="1" x14ac:dyDescent="0.25">
      <c r="A5285" t="s">
        <v>14</v>
      </c>
      <c r="B5285" s="83">
        <v>44709</v>
      </c>
      <c r="C5285" t="s">
        <v>5032</v>
      </c>
      <c r="D5285" s="83" t="s">
        <v>16</v>
      </c>
    </row>
    <row r="5286" spans="1:4" hidden="1" x14ac:dyDescent="0.25">
      <c r="A5286" t="s">
        <v>14</v>
      </c>
      <c r="B5286" s="83">
        <v>44714</v>
      </c>
      <c r="C5286" t="s">
        <v>5033</v>
      </c>
      <c r="D5286" s="83" t="s">
        <v>16</v>
      </c>
    </row>
    <row r="5287" spans="1:4" hidden="1" x14ac:dyDescent="0.25">
      <c r="A5287" t="s">
        <v>14</v>
      </c>
      <c r="B5287" s="83">
        <v>44710</v>
      </c>
      <c r="C5287" t="s">
        <v>5034</v>
      </c>
      <c r="D5287" s="83" t="s">
        <v>16</v>
      </c>
    </row>
    <row r="5288" spans="1:4" hidden="1" x14ac:dyDescent="0.25">
      <c r="A5288" t="s">
        <v>14</v>
      </c>
      <c r="B5288" s="83">
        <v>44711</v>
      </c>
      <c r="C5288" t="s">
        <v>5035</v>
      </c>
      <c r="D5288" s="83" t="s">
        <v>16</v>
      </c>
    </row>
    <row r="5289" spans="1:4" hidden="1" x14ac:dyDescent="0.25">
      <c r="A5289" t="s">
        <v>14</v>
      </c>
      <c r="B5289" s="83">
        <v>44712</v>
      </c>
      <c r="C5289" t="s">
        <v>5036</v>
      </c>
      <c r="D5289" s="83" t="s">
        <v>16</v>
      </c>
    </row>
    <row r="5290" spans="1:4" hidden="1" x14ac:dyDescent="0.25">
      <c r="A5290" t="s">
        <v>14</v>
      </c>
      <c r="B5290" s="83">
        <v>44722</v>
      </c>
      <c r="C5290" t="s">
        <v>5037</v>
      </c>
      <c r="D5290" s="83" t="s">
        <v>16</v>
      </c>
    </row>
    <row r="5291" spans="1:4" hidden="1" x14ac:dyDescent="0.25">
      <c r="A5291" t="s">
        <v>14</v>
      </c>
      <c r="B5291" s="83">
        <v>44969</v>
      </c>
      <c r="C5291" t="s">
        <v>5038</v>
      </c>
      <c r="D5291" s="83" t="s">
        <v>16</v>
      </c>
    </row>
    <row r="5292" spans="1:4" hidden="1" x14ac:dyDescent="0.25">
      <c r="A5292" t="s">
        <v>14</v>
      </c>
      <c r="B5292" s="83">
        <v>44718</v>
      </c>
      <c r="C5292" t="s">
        <v>5039</v>
      </c>
      <c r="D5292" s="83" t="s">
        <v>16</v>
      </c>
    </row>
    <row r="5293" spans="1:4" hidden="1" x14ac:dyDescent="0.25">
      <c r="A5293" t="s">
        <v>14</v>
      </c>
      <c r="B5293" s="83">
        <v>44717</v>
      </c>
      <c r="C5293" t="s">
        <v>5040</v>
      </c>
      <c r="D5293" s="83" t="s">
        <v>16</v>
      </c>
    </row>
    <row r="5294" spans="1:4" hidden="1" x14ac:dyDescent="0.25">
      <c r="A5294" t="s">
        <v>14</v>
      </c>
      <c r="B5294" s="83">
        <v>41963</v>
      </c>
      <c r="C5294" t="s">
        <v>5041</v>
      </c>
      <c r="D5294" s="83" t="s">
        <v>60</v>
      </c>
    </row>
    <row r="5295" spans="1:4" hidden="1" x14ac:dyDescent="0.25">
      <c r="A5295" t="s">
        <v>14</v>
      </c>
      <c r="B5295" s="83">
        <v>41961</v>
      </c>
      <c r="C5295" t="s">
        <v>5042</v>
      </c>
      <c r="D5295" s="83" t="s">
        <v>16</v>
      </c>
    </row>
    <row r="5296" spans="1:4" hidden="1" x14ac:dyDescent="0.25">
      <c r="A5296" t="s">
        <v>14</v>
      </c>
      <c r="B5296" s="83">
        <v>45140</v>
      </c>
      <c r="C5296" t="s">
        <v>5043</v>
      </c>
      <c r="D5296" s="83" t="s">
        <v>16</v>
      </c>
    </row>
    <row r="5297" spans="1:4" hidden="1" x14ac:dyDescent="0.25">
      <c r="A5297" t="s">
        <v>14</v>
      </c>
      <c r="B5297" s="83">
        <v>45139</v>
      </c>
      <c r="C5297" t="s">
        <v>5044</v>
      </c>
      <c r="D5297" s="83" t="s">
        <v>16</v>
      </c>
    </row>
    <row r="5298" spans="1:4" hidden="1" x14ac:dyDescent="0.25">
      <c r="A5298" t="s">
        <v>14</v>
      </c>
      <c r="B5298" s="83">
        <v>41956</v>
      </c>
      <c r="C5298" t="s">
        <v>5045</v>
      </c>
      <c r="D5298" s="83" t="s">
        <v>60</v>
      </c>
    </row>
    <row r="5299" spans="1:4" hidden="1" x14ac:dyDescent="0.25">
      <c r="A5299" t="s">
        <v>14</v>
      </c>
      <c r="B5299" s="83">
        <v>45135</v>
      </c>
      <c r="C5299" t="s">
        <v>5046</v>
      </c>
      <c r="D5299" s="83" t="s">
        <v>2522</v>
      </c>
    </row>
    <row r="5300" spans="1:4" hidden="1" x14ac:dyDescent="0.25">
      <c r="A5300" t="s">
        <v>14</v>
      </c>
      <c r="B5300" s="83">
        <v>45136</v>
      </c>
      <c r="C5300" t="s">
        <v>5047</v>
      </c>
      <c r="D5300" s="83" t="s">
        <v>2522</v>
      </c>
    </row>
    <row r="5301" spans="1:4" hidden="1" x14ac:dyDescent="0.25">
      <c r="A5301" t="s">
        <v>14</v>
      </c>
      <c r="B5301" s="83">
        <v>45137</v>
      </c>
      <c r="C5301" t="s">
        <v>5048</v>
      </c>
      <c r="D5301" s="83" t="s">
        <v>2522</v>
      </c>
    </row>
    <row r="5302" spans="1:4" hidden="1" x14ac:dyDescent="0.25">
      <c r="A5302" t="s">
        <v>14</v>
      </c>
      <c r="B5302" s="83">
        <v>45138</v>
      </c>
      <c r="C5302" t="s">
        <v>5049</v>
      </c>
      <c r="D5302" s="83" t="s">
        <v>5050</v>
      </c>
    </row>
    <row r="5303" spans="1:4" hidden="1" x14ac:dyDescent="0.25">
      <c r="A5303" t="s">
        <v>14</v>
      </c>
      <c r="B5303" s="83">
        <v>41949</v>
      </c>
      <c r="C5303" t="s">
        <v>5051</v>
      </c>
      <c r="D5303" s="83" t="s">
        <v>16</v>
      </c>
    </row>
    <row r="5304" spans="1:4" hidden="1" x14ac:dyDescent="0.25">
      <c r="A5304" t="s">
        <v>14</v>
      </c>
      <c r="B5304" s="83">
        <v>41948</v>
      </c>
      <c r="C5304" t="s">
        <v>5052</v>
      </c>
      <c r="D5304" s="83" t="s">
        <v>16</v>
      </c>
    </row>
    <row r="5305" spans="1:4" hidden="1" x14ac:dyDescent="0.25">
      <c r="A5305" t="s">
        <v>14</v>
      </c>
      <c r="B5305" s="83">
        <v>44345</v>
      </c>
      <c r="C5305" t="s">
        <v>5053</v>
      </c>
      <c r="D5305" s="83" t="s">
        <v>60</v>
      </c>
    </row>
    <row r="5306" spans="1:4" hidden="1" x14ac:dyDescent="0.25">
      <c r="A5306" t="s">
        <v>14</v>
      </c>
      <c r="B5306" s="83">
        <v>44309</v>
      </c>
      <c r="C5306" t="s">
        <v>5054</v>
      </c>
      <c r="D5306" s="83" t="s">
        <v>16</v>
      </c>
    </row>
    <row r="5307" spans="1:4" hidden="1" x14ac:dyDescent="0.25">
      <c r="A5307" t="s">
        <v>14</v>
      </c>
      <c r="B5307" s="83">
        <v>44284</v>
      </c>
      <c r="C5307" t="s">
        <v>5055</v>
      </c>
      <c r="D5307" s="83" t="s">
        <v>16</v>
      </c>
    </row>
    <row r="5308" spans="1:4" hidden="1" x14ac:dyDescent="0.25">
      <c r="A5308" t="s">
        <v>14</v>
      </c>
      <c r="B5308" s="83">
        <v>44301</v>
      </c>
      <c r="C5308" t="s">
        <v>5056</v>
      </c>
      <c r="D5308" s="83" t="s">
        <v>16</v>
      </c>
    </row>
    <row r="5309" spans="1:4" hidden="1" x14ac:dyDescent="0.25">
      <c r="A5309" t="s">
        <v>14</v>
      </c>
      <c r="B5309" s="83">
        <v>44273</v>
      </c>
      <c r="C5309" t="s">
        <v>5057</v>
      </c>
      <c r="D5309" s="83" t="s">
        <v>16</v>
      </c>
    </row>
    <row r="5310" spans="1:4" hidden="1" x14ac:dyDescent="0.25">
      <c r="A5310" t="s">
        <v>14</v>
      </c>
      <c r="B5310" s="83">
        <v>39379</v>
      </c>
      <c r="C5310" t="s">
        <v>5058</v>
      </c>
      <c r="D5310" s="83" t="s">
        <v>16</v>
      </c>
    </row>
    <row r="5311" spans="1:4" hidden="1" x14ac:dyDescent="0.25">
      <c r="A5311" t="s">
        <v>14</v>
      </c>
      <c r="B5311" s="83">
        <v>41952</v>
      </c>
      <c r="C5311" t="s">
        <v>5059</v>
      </c>
      <c r="D5311" s="83" t="s">
        <v>16</v>
      </c>
    </row>
    <row r="5312" spans="1:4" hidden="1" x14ac:dyDescent="0.25">
      <c r="A5312" t="s">
        <v>14</v>
      </c>
      <c r="B5312" s="83">
        <v>41950</v>
      </c>
      <c r="C5312" t="s">
        <v>5060</v>
      </c>
      <c r="D5312" s="83" t="s">
        <v>16</v>
      </c>
    </row>
    <row r="5313" spans="1:4" hidden="1" x14ac:dyDescent="0.25">
      <c r="A5313" t="s">
        <v>14</v>
      </c>
      <c r="B5313" s="83">
        <v>41947</v>
      </c>
      <c r="C5313" t="s">
        <v>5061</v>
      </c>
      <c r="D5313" s="83" t="s">
        <v>16</v>
      </c>
    </row>
    <row r="5314" spans="1:4" hidden="1" x14ac:dyDescent="0.25">
      <c r="A5314" t="s">
        <v>14</v>
      </c>
      <c r="B5314" s="83">
        <v>41957</v>
      </c>
      <c r="C5314" t="s">
        <v>5062</v>
      </c>
      <c r="D5314" s="83" t="s">
        <v>16</v>
      </c>
    </row>
    <row r="5315" spans="1:4" hidden="1" x14ac:dyDescent="0.25">
      <c r="A5315" t="s">
        <v>14</v>
      </c>
      <c r="B5315" s="83">
        <v>41946</v>
      </c>
      <c r="C5315" t="s">
        <v>5063</v>
      </c>
      <c r="D5315" s="83" t="s">
        <v>16</v>
      </c>
    </row>
    <row r="5316" spans="1:4" hidden="1" x14ac:dyDescent="0.25">
      <c r="A5316" t="s">
        <v>14</v>
      </c>
      <c r="B5316" s="83">
        <v>41962</v>
      </c>
      <c r="C5316" t="s">
        <v>5064</v>
      </c>
      <c r="D5316" s="83" t="s">
        <v>416</v>
      </c>
    </row>
    <row r="5317" spans="1:4" hidden="1" x14ac:dyDescent="0.25">
      <c r="A5317" t="s">
        <v>14</v>
      </c>
      <c r="B5317" s="83">
        <v>41958</v>
      </c>
      <c r="C5317" t="s">
        <v>5065</v>
      </c>
      <c r="D5317" s="83" t="s">
        <v>16</v>
      </c>
    </row>
    <row r="5318" spans="1:4" hidden="1" x14ac:dyDescent="0.25">
      <c r="A5318" t="s">
        <v>14</v>
      </c>
      <c r="B5318" s="83">
        <v>41959</v>
      </c>
      <c r="C5318" t="s">
        <v>5066</v>
      </c>
      <c r="D5318" s="83" t="s">
        <v>16</v>
      </c>
    </row>
    <row r="5319" spans="1:4" hidden="1" x14ac:dyDescent="0.25">
      <c r="A5319" t="s">
        <v>14</v>
      </c>
      <c r="B5319" s="83">
        <v>41960</v>
      </c>
      <c r="C5319" t="s">
        <v>5067</v>
      </c>
      <c r="D5319" s="83" t="s">
        <v>16</v>
      </c>
    </row>
    <row r="5320" spans="1:4" hidden="1" x14ac:dyDescent="0.25">
      <c r="A5320" t="s">
        <v>14</v>
      </c>
      <c r="B5320" s="83">
        <v>45143</v>
      </c>
      <c r="C5320" t="s">
        <v>5068</v>
      </c>
      <c r="D5320" s="83" t="s">
        <v>416</v>
      </c>
    </row>
    <row r="5321" spans="1:4" hidden="1" x14ac:dyDescent="0.25">
      <c r="A5321" t="s">
        <v>14</v>
      </c>
      <c r="B5321" s="83">
        <v>45142</v>
      </c>
      <c r="C5321" t="s">
        <v>5069</v>
      </c>
      <c r="D5321" s="83" t="s">
        <v>60</v>
      </c>
    </row>
    <row r="5322" spans="1:4" hidden="1" x14ac:dyDescent="0.25">
      <c r="A5322" t="s">
        <v>14</v>
      </c>
      <c r="B5322" s="83">
        <v>44346</v>
      </c>
      <c r="C5322" t="s">
        <v>5070</v>
      </c>
      <c r="D5322" s="83" t="s">
        <v>416</v>
      </c>
    </row>
    <row r="5323" spans="1:4" hidden="1" x14ac:dyDescent="0.25">
      <c r="A5323" t="s">
        <v>14</v>
      </c>
      <c r="B5323" s="83">
        <v>44049</v>
      </c>
      <c r="C5323" t="s">
        <v>5071</v>
      </c>
      <c r="D5323" s="83" t="s">
        <v>16</v>
      </c>
    </row>
    <row r="5324" spans="1:4" hidden="1" x14ac:dyDescent="0.25">
      <c r="A5324" t="s">
        <v>14</v>
      </c>
      <c r="B5324" s="83">
        <v>43865</v>
      </c>
      <c r="C5324" t="s">
        <v>5072</v>
      </c>
      <c r="D5324" s="83" t="s">
        <v>16</v>
      </c>
    </row>
    <row r="5325" spans="1:4" hidden="1" x14ac:dyDescent="0.25">
      <c r="A5325" t="s">
        <v>14</v>
      </c>
      <c r="B5325" s="83">
        <v>44050</v>
      </c>
      <c r="C5325" t="s">
        <v>5073</v>
      </c>
      <c r="D5325" s="83" t="s">
        <v>16</v>
      </c>
    </row>
    <row r="5326" spans="1:4" hidden="1" x14ac:dyDescent="0.25">
      <c r="A5326" t="s">
        <v>14</v>
      </c>
      <c r="B5326" s="83">
        <v>45141</v>
      </c>
      <c r="C5326" t="s">
        <v>5074</v>
      </c>
      <c r="D5326" s="83" t="s">
        <v>16</v>
      </c>
    </row>
    <row r="5327" spans="1:4" hidden="1" x14ac:dyDescent="0.25">
      <c r="A5327" t="s">
        <v>14</v>
      </c>
      <c r="B5327" s="83">
        <v>44051</v>
      </c>
      <c r="C5327" t="s">
        <v>5075</v>
      </c>
      <c r="D5327" s="83" t="s">
        <v>16</v>
      </c>
    </row>
    <row r="5328" spans="1:4" hidden="1" x14ac:dyDescent="0.25">
      <c r="A5328" t="s">
        <v>14</v>
      </c>
      <c r="B5328" s="83">
        <v>44380</v>
      </c>
      <c r="C5328" t="s">
        <v>5076</v>
      </c>
      <c r="D5328" s="83" t="s">
        <v>60</v>
      </c>
    </row>
    <row r="5329" spans="1:4" hidden="1" x14ac:dyDescent="0.25">
      <c r="A5329" t="s">
        <v>14</v>
      </c>
      <c r="B5329" s="83">
        <v>43873</v>
      </c>
      <c r="C5329" t="s">
        <v>5077</v>
      </c>
      <c r="D5329" s="83" t="s">
        <v>60</v>
      </c>
    </row>
    <row r="5330" spans="1:4" hidden="1" x14ac:dyDescent="0.25">
      <c r="A5330" t="s">
        <v>14</v>
      </c>
      <c r="B5330" s="83">
        <v>43872</v>
      </c>
      <c r="C5330" t="s">
        <v>5078</v>
      </c>
      <c r="D5330" s="83" t="s">
        <v>60</v>
      </c>
    </row>
    <row r="5331" spans="1:4" hidden="1" x14ac:dyDescent="0.25">
      <c r="A5331" t="s">
        <v>14</v>
      </c>
      <c r="B5331" s="83">
        <v>44312</v>
      </c>
      <c r="C5331" t="s">
        <v>5079</v>
      </c>
      <c r="D5331" s="83" t="s">
        <v>64</v>
      </c>
    </row>
    <row r="5332" spans="1:4" hidden="1" x14ac:dyDescent="0.25">
      <c r="A5332" t="s">
        <v>14</v>
      </c>
      <c r="B5332" s="83">
        <v>44271</v>
      </c>
      <c r="C5332" t="s">
        <v>5080</v>
      </c>
      <c r="D5332" s="83" t="s">
        <v>16</v>
      </c>
    </row>
    <row r="5333" spans="1:4" hidden="1" x14ac:dyDescent="0.25">
      <c r="A5333" t="s">
        <v>14</v>
      </c>
      <c r="B5333" s="83">
        <v>44283</v>
      </c>
      <c r="C5333" t="s">
        <v>5081</v>
      </c>
      <c r="D5333" s="83" t="s">
        <v>60</v>
      </c>
    </row>
    <row r="5334" spans="1:4" hidden="1" x14ac:dyDescent="0.25">
      <c r="A5334" t="s">
        <v>14</v>
      </c>
      <c r="B5334" s="83">
        <v>44294</v>
      </c>
      <c r="C5334" t="s">
        <v>5082</v>
      </c>
      <c r="D5334" s="83" t="s">
        <v>16</v>
      </c>
    </row>
    <row r="5335" spans="1:4" hidden="1" x14ac:dyDescent="0.25">
      <c r="A5335" t="s">
        <v>14</v>
      </c>
      <c r="B5335" s="83">
        <v>44282</v>
      </c>
      <c r="C5335" t="s">
        <v>5083</v>
      </c>
      <c r="D5335" s="83" t="s">
        <v>16</v>
      </c>
    </row>
    <row r="5336" spans="1:4" hidden="1" x14ac:dyDescent="0.25">
      <c r="A5336" t="s">
        <v>14</v>
      </c>
      <c r="B5336" s="83">
        <v>44910</v>
      </c>
      <c r="C5336" t="s">
        <v>5084</v>
      </c>
      <c r="D5336" s="83" t="s">
        <v>60</v>
      </c>
    </row>
    <row r="5337" spans="1:4" hidden="1" x14ac:dyDescent="0.25">
      <c r="A5337" t="s">
        <v>14</v>
      </c>
      <c r="B5337" s="83">
        <v>44908</v>
      </c>
      <c r="C5337" t="s">
        <v>5086</v>
      </c>
      <c r="D5337" s="83" t="s">
        <v>16</v>
      </c>
    </row>
    <row r="5338" spans="1:4" hidden="1" x14ac:dyDescent="0.25">
      <c r="A5338" t="s">
        <v>14</v>
      </c>
      <c r="B5338" s="83">
        <v>44200</v>
      </c>
      <c r="C5338" t="s">
        <v>5088</v>
      </c>
      <c r="D5338" s="83" t="s">
        <v>416</v>
      </c>
    </row>
    <row r="5339" spans="1:4" hidden="1" x14ac:dyDescent="0.25">
      <c r="A5339" t="s">
        <v>14</v>
      </c>
      <c r="B5339" s="83">
        <v>44328</v>
      </c>
      <c r="C5339" t="s">
        <v>5089</v>
      </c>
      <c r="D5339" s="83" t="s">
        <v>16</v>
      </c>
    </row>
    <row r="5340" spans="1:4" hidden="1" x14ac:dyDescent="0.25">
      <c r="A5340" t="s">
        <v>14</v>
      </c>
      <c r="B5340" s="83">
        <v>45193</v>
      </c>
      <c r="C5340" t="s">
        <v>5090</v>
      </c>
      <c r="D5340" s="83" t="s">
        <v>416</v>
      </c>
    </row>
    <row r="5341" spans="1:4" hidden="1" x14ac:dyDescent="0.25">
      <c r="A5341" t="s">
        <v>14</v>
      </c>
      <c r="B5341" s="83">
        <v>45187</v>
      </c>
      <c r="C5341" t="s">
        <v>5091</v>
      </c>
      <c r="D5341" s="83" t="s">
        <v>416</v>
      </c>
    </row>
    <row r="5342" spans="1:4" hidden="1" x14ac:dyDescent="0.25">
      <c r="A5342" t="s">
        <v>14</v>
      </c>
      <c r="B5342" s="83">
        <v>45184</v>
      </c>
      <c r="C5342" t="s">
        <v>5092</v>
      </c>
      <c r="D5342" s="83" t="s">
        <v>416</v>
      </c>
    </row>
    <row r="5343" spans="1:4" hidden="1" x14ac:dyDescent="0.25">
      <c r="A5343" t="s">
        <v>14</v>
      </c>
      <c r="B5343" s="83">
        <v>43684</v>
      </c>
      <c r="C5343" t="s">
        <v>5093</v>
      </c>
      <c r="D5343" s="83" t="s">
        <v>16</v>
      </c>
    </row>
    <row r="5344" spans="1:4" hidden="1" x14ac:dyDescent="0.25">
      <c r="A5344" t="s">
        <v>14</v>
      </c>
      <c r="B5344" s="83">
        <v>44962</v>
      </c>
      <c r="C5344" t="s">
        <v>5094</v>
      </c>
      <c r="D5344" s="83" t="s">
        <v>16</v>
      </c>
    </row>
    <row r="5345" spans="1:4" hidden="1" x14ac:dyDescent="0.25">
      <c r="A5345" t="s">
        <v>14</v>
      </c>
      <c r="B5345" s="83">
        <v>44209</v>
      </c>
      <c r="C5345" t="s">
        <v>5095</v>
      </c>
      <c r="D5345" s="83" t="s">
        <v>16</v>
      </c>
    </row>
    <row r="5346" spans="1:4" hidden="1" x14ac:dyDescent="0.25">
      <c r="A5346" t="s">
        <v>14</v>
      </c>
      <c r="B5346" s="83">
        <v>44199</v>
      </c>
      <c r="C5346" t="s">
        <v>5096</v>
      </c>
      <c r="D5346" s="83" t="s">
        <v>16</v>
      </c>
    </row>
    <row r="5347" spans="1:4" hidden="1" x14ac:dyDescent="0.25">
      <c r="A5347" t="s">
        <v>14</v>
      </c>
      <c r="B5347" s="83">
        <v>44198</v>
      </c>
      <c r="C5347" t="s">
        <v>5097</v>
      </c>
      <c r="D5347" s="83" t="s">
        <v>16</v>
      </c>
    </row>
    <row r="5348" spans="1:4" hidden="1" x14ac:dyDescent="0.25">
      <c r="A5348" t="s">
        <v>14</v>
      </c>
      <c r="B5348" s="83">
        <v>44235</v>
      </c>
      <c r="C5348" t="s">
        <v>5098</v>
      </c>
      <c r="D5348" s="83" t="s">
        <v>60</v>
      </c>
    </row>
    <row r="5349" spans="1:4" hidden="1" x14ac:dyDescent="0.25">
      <c r="A5349" t="s">
        <v>14</v>
      </c>
      <c r="B5349" s="83">
        <v>44066</v>
      </c>
      <c r="C5349" t="s">
        <v>5099</v>
      </c>
      <c r="D5349" s="83" t="s">
        <v>60</v>
      </c>
    </row>
    <row r="5350" spans="1:4" hidden="1" x14ac:dyDescent="0.25">
      <c r="A5350" t="s">
        <v>14</v>
      </c>
      <c r="B5350" s="83">
        <v>44065</v>
      </c>
      <c r="C5350" t="s">
        <v>5100</v>
      </c>
      <c r="D5350" s="83" t="s">
        <v>60</v>
      </c>
    </row>
    <row r="5351" spans="1:4" hidden="1" x14ac:dyDescent="0.25">
      <c r="A5351" t="s">
        <v>14</v>
      </c>
      <c r="B5351" s="83">
        <v>44197</v>
      </c>
      <c r="C5351" t="s">
        <v>5101</v>
      </c>
      <c r="D5351" s="83" t="s">
        <v>64</v>
      </c>
    </row>
    <row r="5352" spans="1:4" hidden="1" x14ac:dyDescent="0.25">
      <c r="A5352" t="s">
        <v>14</v>
      </c>
      <c r="B5352" s="83">
        <v>44170</v>
      </c>
      <c r="C5352" t="s">
        <v>5102</v>
      </c>
      <c r="D5352" s="83" t="s">
        <v>162</v>
      </c>
    </row>
    <row r="5353" spans="1:4" hidden="1" x14ac:dyDescent="0.25">
      <c r="A5353" t="s">
        <v>14</v>
      </c>
      <c r="B5353" s="83">
        <v>44376</v>
      </c>
      <c r="C5353" t="s">
        <v>5103</v>
      </c>
      <c r="D5353" s="83" t="s">
        <v>162</v>
      </c>
    </row>
    <row r="5354" spans="1:4" hidden="1" x14ac:dyDescent="0.25">
      <c r="A5354" t="s">
        <v>14</v>
      </c>
      <c r="B5354" s="83">
        <v>43359</v>
      </c>
      <c r="C5354" t="s">
        <v>5104</v>
      </c>
      <c r="D5354" s="83" t="s">
        <v>416</v>
      </c>
    </row>
    <row r="5355" spans="1:4" hidden="1" x14ac:dyDescent="0.25">
      <c r="A5355" t="s">
        <v>14</v>
      </c>
      <c r="B5355" s="83">
        <v>44385</v>
      </c>
      <c r="C5355" t="s">
        <v>5105</v>
      </c>
      <c r="D5355" s="83" t="s">
        <v>162</v>
      </c>
    </row>
    <row r="5356" spans="1:4" hidden="1" x14ac:dyDescent="0.25">
      <c r="A5356" t="s">
        <v>14</v>
      </c>
      <c r="B5356" s="83">
        <v>44113</v>
      </c>
      <c r="C5356" t="s">
        <v>5106</v>
      </c>
      <c r="D5356" s="83" t="s">
        <v>162</v>
      </c>
    </row>
    <row r="5357" spans="1:4" hidden="1" x14ac:dyDescent="0.25">
      <c r="A5357" t="s">
        <v>14</v>
      </c>
      <c r="B5357" s="83">
        <v>44116</v>
      </c>
      <c r="C5357" t="s">
        <v>5107</v>
      </c>
      <c r="D5357" s="83" t="s">
        <v>162</v>
      </c>
    </row>
    <row r="5358" spans="1:4" hidden="1" x14ac:dyDescent="0.25">
      <c r="A5358" t="s">
        <v>14</v>
      </c>
      <c r="B5358" s="83">
        <v>45123</v>
      </c>
      <c r="C5358" t="s">
        <v>5108</v>
      </c>
      <c r="D5358" s="83" t="s">
        <v>162</v>
      </c>
    </row>
    <row r="5359" spans="1:4" hidden="1" x14ac:dyDescent="0.25">
      <c r="A5359" t="s">
        <v>14</v>
      </c>
      <c r="B5359" s="83">
        <v>45121</v>
      </c>
      <c r="C5359" t="s">
        <v>5109</v>
      </c>
      <c r="D5359" s="83" t="s">
        <v>162</v>
      </c>
    </row>
    <row r="5360" spans="1:4" hidden="1" x14ac:dyDescent="0.25">
      <c r="A5360" t="s">
        <v>14</v>
      </c>
      <c r="B5360" s="83">
        <v>45122</v>
      </c>
      <c r="C5360" t="s">
        <v>5110</v>
      </c>
      <c r="D5360" s="83" t="s">
        <v>162</v>
      </c>
    </row>
    <row r="5361" spans="1:4" hidden="1" x14ac:dyDescent="0.25">
      <c r="A5361" t="s">
        <v>14</v>
      </c>
      <c r="B5361" s="83">
        <v>44117</v>
      </c>
      <c r="C5361" t="s">
        <v>5111</v>
      </c>
      <c r="D5361" s="83" t="s">
        <v>162</v>
      </c>
    </row>
    <row r="5362" spans="1:4" hidden="1" x14ac:dyDescent="0.25">
      <c r="A5362" t="s">
        <v>14</v>
      </c>
      <c r="B5362" s="83">
        <v>45277</v>
      </c>
      <c r="C5362" t="s">
        <v>5112</v>
      </c>
      <c r="D5362" s="83" t="s">
        <v>162</v>
      </c>
    </row>
    <row r="5363" spans="1:4" hidden="1" x14ac:dyDescent="0.25">
      <c r="A5363" t="s">
        <v>14</v>
      </c>
      <c r="B5363" s="83">
        <v>44195</v>
      </c>
      <c r="C5363" t="s">
        <v>5113</v>
      </c>
      <c r="D5363" s="83" t="s">
        <v>416</v>
      </c>
    </row>
    <row r="5364" spans="1:4" hidden="1" x14ac:dyDescent="0.25">
      <c r="A5364" t="s">
        <v>14</v>
      </c>
      <c r="B5364" s="83">
        <v>44196</v>
      </c>
      <c r="C5364" t="s">
        <v>5114</v>
      </c>
      <c r="D5364" s="83" t="s">
        <v>16</v>
      </c>
    </row>
    <row r="5365" spans="1:4" hidden="1" x14ac:dyDescent="0.25">
      <c r="A5365" t="s">
        <v>14</v>
      </c>
      <c r="B5365" s="83">
        <v>45158</v>
      </c>
      <c r="C5365" t="s">
        <v>5115</v>
      </c>
      <c r="D5365" s="83" t="s">
        <v>16</v>
      </c>
    </row>
    <row r="5366" spans="1:4" hidden="1" x14ac:dyDescent="0.25">
      <c r="A5366" t="s">
        <v>14</v>
      </c>
      <c r="B5366" s="83">
        <v>45156</v>
      </c>
      <c r="C5366" t="s">
        <v>5116</v>
      </c>
      <c r="D5366" s="83" t="s">
        <v>16</v>
      </c>
    </row>
    <row r="5367" spans="1:4" hidden="1" x14ac:dyDescent="0.25">
      <c r="A5367" t="s">
        <v>14</v>
      </c>
      <c r="B5367" s="83">
        <v>45157</v>
      </c>
      <c r="C5367" t="s">
        <v>5117</v>
      </c>
      <c r="D5367" s="83" t="s">
        <v>16</v>
      </c>
    </row>
    <row r="5368" spans="1:4" hidden="1" x14ac:dyDescent="0.25">
      <c r="A5368" t="s">
        <v>14</v>
      </c>
      <c r="B5368" s="83">
        <v>44383</v>
      </c>
      <c r="C5368" t="s">
        <v>5118</v>
      </c>
      <c r="D5368" s="83" t="s">
        <v>64</v>
      </c>
    </row>
    <row r="5369" spans="1:4" hidden="1" x14ac:dyDescent="0.25">
      <c r="A5369" t="s">
        <v>14</v>
      </c>
      <c r="B5369" s="83">
        <v>44067</v>
      </c>
      <c r="C5369" t="s">
        <v>5119</v>
      </c>
      <c r="D5369" s="83" t="s">
        <v>16</v>
      </c>
    </row>
    <row r="5370" spans="1:4" hidden="1" x14ac:dyDescent="0.25">
      <c r="A5370" t="s">
        <v>14</v>
      </c>
      <c r="B5370" s="83">
        <v>40545</v>
      </c>
      <c r="C5370" t="s">
        <v>5120</v>
      </c>
      <c r="D5370" s="83" t="s">
        <v>16</v>
      </c>
    </row>
    <row r="5371" spans="1:4" hidden="1" x14ac:dyDescent="0.25">
      <c r="A5371" t="s">
        <v>14</v>
      </c>
      <c r="B5371" s="83">
        <v>40543</v>
      </c>
      <c r="C5371" t="s">
        <v>5121</v>
      </c>
      <c r="D5371" s="83" t="s">
        <v>16</v>
      </c>
    </row>
    <row r="5372" spans="1:4" hidden="1" x14ac:dyDescent="0.25">
      <c r="A5372" t="s">
        <v>14</v>
      </c>
      <c r="B5372" s="83">
        <v>44384</v>
      </c>
      <c r="C5372" t="s">
        <v>5122</v>
      </c>
      <c r="D5372" s="83" t="s">
        <v>64</v>
      </c>
    </row>
    <row r="5373" spans="1:4" hidden="1" x14ac:dyDescent="0.25">
      <c r="A5373" t="s">
        <v>14</v>
      </c>
      <c r="B5373" s="83">
        <v>40541</v>
      </c>
      <c r="C5373" t="s">
        <v>5123</v>
      </c>
      <c r="D5373" s="83" t="s">
        <v>16</v>
      </c>
    </row>
    <row r="5374" spans="1:4" hidden="1" x14ac:dyDescent="0.25">
      <c r="A5374" t="s">
        <v>14</v>
      </c>
      <c r="B5374" s="83">
        <v>45085</v>
      </c>
      <c r="C5374" t="s">
        <v>5124</v>
      </c>
      <c r="D5374" s="83" t="s">
        <v>64</v>
      </c>
    </row>
    <row r="5375" spans="1:4" hidden="1" x14ac:dyDescent="0.25">
      <c r="A5375" t="s">
        <v>14</v>
      </c>
      <c r="B5375" s="83">
        <v>45083</v>
      </c>
      <c r="C5375" t="s">
        <v>5125</v>
      </c>
      <c r="D5375" s="83" t="s">
        <v>16</v>
      </c>
    </row>
    <row r="5376" spans="1:4" hidden="1" x14ac:dyDescent="0.25">
      <c r="A5376" t="s">
        <v>14</v>
      </c>
      <c r="B5376" s="83">
        <v>45081</v>
      </c>
      <c r="C5376" t="s">
        <v>5126</v>
      </c>
      <c r="D5376" s="83" t="s">
        <v>16</v>
      </c>
    </row>
    <row r="5377" spans="1:4" hidden="1" x14ac:dyDescent="0.25">
      <c r="A5377" t="s">
        <v>14</v>
      </c>
      <c r="B5377" s="83">
        <v>45086</v>
      </c>
      <c r="C5377" t="s">
        <v>5127</v>
      </c>
      <c r="D5377" s="83" t="s">
        <v>64</v>
      </c>
    </row>
    <row r="5378" spans="1:4" hidden="1" x14ac:dyDescent="0.25">
      <c r="A5378" t="s">
        <v>14</v>
      </c>
      <c r="B5378" s="83">
        <v>45084</v>
      </c>
      <c r="C5378" t="s">
        <v>5128</v>
      </c>
      <c r="D5378" s="83" t="s">
        <v>16</v>
      </c>
    </row>
    <row r="5379" spans="1:4" hidden="1" x14ac:dyDescent="0.25">
      <c r="A5379" t="s">
        <v>14</v>
      </c>
      <c r="B5379" s="83">
        <v>45082</v>
      </c>
      <c r="C5379" t="s">
        <v>5129</v>
      </c>
      <c r="D5379" s="83" t="s">
        <v>16</v>
      </c>
    </row>
    <row r="5380" spans="1:4" hidden="1" x14ac:dyDescent="0.25">
      <c r="A5380" t="s">
        <v>14</v>
      </c>
      <c r="B5380" s="83">
        <v>45295</v>
      </c>
      <c r="C5380" t="s">
        <v>5130</v>
      </c>
      <c r="D5380" s="83" t="s">
        <v>416</v>
      </c>
    </row>
    <row r="5381" spans="1:4" hidden="1" x14ac:dyDescent="0.25">
      <c r="A5381" t="s">
        <v>14</v>
      </c>
      <c r="B5381" s="83">
        <v>45296</v>
      </c>
      <c r="C5381" t="s">
        <v>5131</v>
      </c>
      <c r="D5381" s="83" t="s">
        <v>1372</v>
      </c>
    </row>
    <row r="5382" spans="1:4" hidden="1" x14ac:dyDescent="0.25">
      <c r="A5382" t="s">
        <v>14</v>
      </c>
      <c r="B5382" s="83">
        <v>45293</v>
      </c>
      <c r="C5382" t="s">
        <v>5132</v>
      </c>
      <c r="D5382" s="83" t="s">
        <v>416</v>
      </c>
    </row>
    <row r="5383" spans="1:4" hidden="1" x14ac:dyDescent="0.25">
      <c r="A5383" t="s">
        <v>14</v>
      </c>
      <c r="B5383" s="83">
        <v>45294</v>
      </c>
      <c r="C5383" t="s">
        <v>5133</v>
      </c>
      <c r="D5383" s="83" t="s">
        <v>416</v>
      </c>
    </row>
    <row r="5384" spans="1:4" hidden="1" x14ac:dyDescent="0.25">
      <c r="A5384" t="s">
        <v>14</v>
      </c>
      <c r="B5384" s="83">
        <v>45297</v>
      </c>
      <c r="C5384" t="s">
        <v>5134</v>
      </c>
      <c r="D5384" s="83" t="s">
        <v>1372</v>
      </c>
    </row>
    <row r="5385" spans="1:4" hidden="1" x14ac:dyDescent="0.25">
      <c r="A5385" t="s">
        <v>14</v>
      </c>
      <c r="B5385" s="83">
        <v>44233</v>
      </c>
      <c r="C5385" t="s">
        <v>5135</v>
      </c>
      <c r="D5385" s="83" t="s">
        <v>16</v>
      </c>
    </row>
    <row r="5386" spans="1:4" hidden="1" x14ac:dyDescent="0.25">
      <c r="A5386" t="s">
        <v>14</v>
      </c>
      <c r="B5386" s="83">
        <v>44071</v>
      </c>
      <c r="C5386" t="s">
        <v>5136</v>
      </c>
      <c r="D5386" s="83" t="s">
        <v>16</v>
      </c>
    </row>
    <row r="5387" spans="1:4" hidden="1" x14ac:dyDescent="0.25">
      <c r="A5387" t="s">
        <v>14</v>
      </c>
      <c r="B5387" s="83">
        <v>44232</v>
      </c>
      <c r="C5387" t="s">
        <v>5137</v>
      </c>
      <c r="D5387" s="83" t="s">
        <v>416</v>
      </c>
    </row>
    <row r="5388" spans="1:4" hidden="1" x14ac:dyDescent="0.25">
      <c r="A5388" t="s">
        <v>14</v>
      </c>
      <c r="B5388" s="83">
        <v>45160</v>
      </c>
      <c r="C5388" t="s">
        <v>5138</v>
      </c>
      <c r="D5388" s="83" t="s">
        <v>2520</v>
      </c>
    </row>
    <row r="5389" spans="1:4" hidden="1" x14ac:dyDescent="0.25">
      <c r="A5389" t="s">
        <v>14</v>
      </c>
      <c r="B5389" s="83">
        <v>45159</v>
      </c>
      <c r="C5389" t="s">
        <v>5139</v>
      </c>
      <c r="D5389" s="83" t="s">
        <v>2520</v>
      </c>
    </row>
    <row r="5390" spans="1:4" hidden="1" x14ac:dyDescent="0.25">
      <c r="A5390" t="s">
        <v>14</v>
      </c>
      <c r="B5390" s="83">
        <v>44069</v>
      </c>
      <c r="C5390" t="s">
        <v>5140</v>
      </c>
      <c r="D5390" s="83" t="s">
        <v>60</v>
      </c>
    </row>
    <row r="5391" spans="1:4" hidden="1" x14ac:dyDescent="0.25">
      <c r="A5391" t="s">
        <v>14</v>
      </c>
      <c r="B5391" s="83">
        <v>44068</v>
      </c>
      <c r="C5391" t="s">
        <v>5141</v>
      </c>
      <c r="D5391" s="83" t="s">
        <v>60</v>
      </c>
    </row>
    <row r="5392" spans="1:4" hidden="1" x14ac:dyDescent="0.25">
      <c r="A5392" t="s">
        <v>14</v>
      </c>
      <c r="B5392" s="83">
        <v>44070</v>
      </c>
      <c r="C5392" t="s">
        <v>5142</v>
      </c>
      <c r="D5392" s="83" t="s">
        <v>5143</v>
      </c>
    </row>
    <row r="5393" spans="1:4" hidden="1" x14ac:dyDescent="0.25">
      <c r="A5393" t="s">
        <v>14</v>
      </c>
      <c r="B5393" s="83">
        <v>45130</v>
      </c>
      <c r="C5393" t="s">
        <v>5144</v>
      </c>
      <c r="D5393" s="83" t="s">
        <v>60</v>
      </c>
    </row>
    <row r="5394" spans="1:4" hidden="1" x14ac:dyDescent="0.25">
      <c r="A5394" t="s">
        <v>14</v>
      </c>
      <c r="B5394" s="83">
        <v>44925</v>
      </c>
      <c r="C5394" t="s">
        <v>5145</v>
      </c>
      <c r="D5394" s="83" t="s">
        <v>16</v>
      </c>
    </row>
    <row r="5395" spans="1:4" hidden="1" x14ac:dyDescent="0.25">
      <c r="A5395" t="s">
        <v>14</v>
      </c>
      <c r="B5395" s="83">
        <v>44928</v>
      </c>
      <c r="C5395" t="s">
        <v>5146</v>
      </c>
      <c r="D5395" s="83" t="s">
        <v>16</v>
      </c>
    </row>
    <row r="5396" spans="1:4" hidden="1" x14ac:dyDescent="0.25">
      <c r="A5396" t="s">
        <v>14</v>
      </c>
      <c r="B5396" s="83">
        <v>44929</v>
      </c>
      <c r="C5396" t="s">
        <v>5147</v>
      </c>
      <c r="D5396" s="83" t="s">
        <v>16</v>
      </c>
    </row>
    <row r="5397" spans="1:4" hidden="1" x14ac:dyDescent="0.25">
      <c r="A5397" t="s">
        <v>14</v>
      </c>
      <c r="B5397" s="83">
        <v>44932</v>
      </c>
      <c r="C5397" t="s">
        <v>5148</v>
      </c>
      <c r="D5397" s="83" t="s">
        <v>16</v>
      </c>
    </row>
    <row r="5398" spans="1:4" hidden="1" x14ac:dyDescent="0.25">
      <c r="A5398" t="s">
        <v>14</v>
      </c>
      <c r="B5398" s="83">
        <v>44933</v>
      </c>
      <c r="C5398" t="s">
        <v>5149</v>
      </c>
      <c r="D5398" s="83" t="s">
        <v>16</v>
      </c>
    </row>
    <row r="5399" spans="1:4" hidden="1" x14ac:dyDescent="0.25">
      <c r="A5399" t="s">
        <v>14</v>
      </c>
      <c r="B5399" s="83">
        <v>44934</v>
      </c>
      <c r="C5399" t="s">
        <v>5150</v>
      </c>
      <c r="D5399" s="83" t="s">
        <v>16</v>
      </c>
    </row>
    <row r="5400" spans="1:4" hidden="1" x14ac:dyDescent="0.25">
      <c r="A5400" t="s">
        <v>14</v>
      </c>
      <c r="B5400" s="83">
        <v>44937</v>
      </c>
      <c r="C5400" t="s">
        <v>5151</v>
      </c>
      <c r="D5400" s="83" t="s">
        <v>16</v>
      </c>
    </row>
    <row r="5401" spans="1:4" hidden="1" x14ac:dyDescent="0.25">
      <c r="A5401" t="s">
        <v>14</v>
      </c>
      <c r="B5401" s="83">
        <v>44938</v>
      </c>
      <c r="C5401" t="s">
        <v>5152</v>
      </c>
      <c r="D5401" s="83" t="s">
        <v>16</v>
      </c>
    </row>
    <row r="5402" spans="1:4" hidden="1" x14ac:dyDescent="0.25">
      <c r="A5402" t="s">
        <v>14</v>
      </c>
      <c r="B5402" s="83">
        <v>44939</v>
      </c>
      <c r="C5402" t="s">
        <v>5153</v>
      </c>
      <c r="D5402" s="83" t="s">
        <v>16</v>
      </c>
    </row>
    <row r="5403" spans="1:4" hidden="1" x14ac:dyDescent="0.25">
      <c r="A5403" t="s">
        <v>14</v>
      </c>
      <c r="B5403" s="83">
        <v>44926</v>
      </c>
      <c r="C5403" t="s">
        <v>5154</v>
      </c>
      <c r="D5403" s="83" t="s">
        <v>16</v>
      </c>
    </row>
    <row r="5404" spans="1:4" hidden="1" x14ac:dyDescent="0.25">
      <c r="A5404" t="s">
        <v>14</v>
      </c>
      <c r="B5404" s="83">
        <v>44927</v>
      </c>
      <c r="C5404" t="s">
        <v>5155</v>
      </c>
      <c r="D5404" s="83" t="s">
        <v>16</v>
      </c>
    </row>
    <row r="5405" spans="1:4" hidden="1" x14ac:dyDescent="0.25">
      <c r="A5405" t="s">
        <v>14</v>
      </c>
      <c r="B5405" s="83">
        <v>44930</v>
      </c>
      <c r="C5405" t="s">
        <v>5156</v>
      </c>
      <c r="D5405" s="83" t="s">
        <v>16</v>
      </c>
    </row>
    <row r="5406" spans="1:4" hidden="1" x14ac:dyDescent="0.25">
      <c r="A5406" t="s">
        <v>14</v>
      </c>
      <c r="B5406" s="83">
        <v>44931</v>
      </c>
      <c r="C5406" t="s">
        <v>5157</v>
      </c>
      <c r="D5406" s="83" t="s">
        <v>16</v>
      </c>
    </row>
    <row r="5407" spans="1:4" hidden="1" x14ac:dyDescent="0.25">
      <c r="A5407" t="s">
        <v>14</v>
      </c>
      <c r="B5407" s="83">
        <v>44935</v>
      </c>
      <c r="C5407" t="s">
        <v>5158</v>
      </c>
      <c r="D5407" s="83" t="s">
        <v>16</v>
      </c>
    </row>
    <row r="5408" spans="1:4" hidden="1" x14ac:dyDescent="0.25">
      <c r="A5408" t="s">
        <v>14</v>
      </c>
      <c r="B5408" s="83">
        <v>44936</v>
      </c>
      <c r="C5408" t="s">
        <v>5159</v>
      </c>
      <c r="D5408" s="83" t="s">
        <v>16</v>
      </c>
    </row>
    <row r="5409" spans="1:4" hidden="1" x14ac:dyDescent="0.25">
      <c r="A5409" t="s">
        <v>14</v>
      </c>
      <c r="B5409" s="83">
        <v>44920</v>
      </c>
      <c r="C5409" t="s">
        <v>5160</v>
      </c>
      <c r="D5409" s="83" t="s">
        <v>16</v>
      </c>
    </row>
    <row r="5410" spans="1:4" hidden="1" x14ac:dyDescent="0.25">
      <c r="A5410" t="s">
        <v>14</v>
      </c>
      <c r="B5410" s="83">
        <v>44921</v>
      </c>
      <c r="C5410" t="s">
        <v>5161</v>
      </c>
      <c r="D5410" s="83" t="s">
        <v>16</v>
      </c>
    </row>
    <row r="5411" spans="1:4" hidden="1" x14ac:dyDescent="0.25">
      <c r="A5411" t="s">
        <v>14</v>
      </c>
      <c r="B5411" s="83">
        <v>44922</v>
      </c>
      <c r="C5411" t="s">
        <v>5162</v>
      </c>
      <c r="D5411" s="83" t="s">
        <v>16</v>
      </c>
    </row>
    <row r="5412" spans="1:4" hidden="1" x14ac:dyDescent="0.25">
      <c r="A5412" t="s">
        <v>14</v>
      </c>
      <c r="B5412" s="83">
        <v>44923</v>
      </c>
      <c r="C5412" t="s">
        <v>5163</v>
      </c>
      <c r="D5412" s="83" t="s">
        <v>16</v>
      </c>
    </row>
    <row r="5413" spans="1:4" hidden="1" x14ac:dyDescent="0.25">
      <c r="A5413" t="s">
        <v>14</v>
      </c>
      <c r="B5413" s="83">
        <v>44924</v>
      </c>
      <c r="C5413" t="s">
        <v>5164</v>
      </c>
      <c r="D5413" s="83" t="s">
        <v>16</v>
      </c>
    </row>
    <row r="5414" spans="1:4" hidden="1" x14ac:dyDescent="0.25">
      <c r="A5414" t="s">
        <v>14</v>
      </c>
      <c r="B5414" s="83">
        <v>44190</v>
      </c>
      <c r="C5414" t="s">
        <v>5165</v>
      </c>
      <c r="D5414" s="83" t="s">
        <v>16</v>
      </c>
    </row>
    <row r="5415" spans="1:4" hidden="1" x14ac:dyDescent="0.25">
      <c r="A5415" t="s">
        <v>14</v>
      </c>
      <c r="B5415" s="83">
        <v>44187</v>
      </c>
      <c r="C5415" t="s">
        <v>5166</v>
      </c>
      <c r="D5415" s="83" t="s">
        <v>16</v>
      </c>
    </row>
    <row r="5416" spans="1:4" hidden="1" x14ac:dyDescent="0.25">
      <c r="A5416" t="s">
        <v>14</v>
      </c>
      <c r="B5416" s="83">
        <v>44362</v>
      </c>
      <c r="C5416" t="s">
        <v>5167</v>
      </c>
      <c r="D5416" s="83" t="s">
        <v>60</v>
      </c>
    </row>
    <row r="5417" spans="1:4" hidden="1" x14ac:dyDescent="0.25">
      <c r="A5417" t="s">
        <v>14</v>
      </c>
      <c r="B5417" s="83">
        <v>44188</v>
      </c>
      <c r="C5417" t="s">
        <v>5168</v>
      </c>
      <c r="D5417" s="83" t="s">
        <v>16</v>
      </c>
    </row>
    <row r="5418" spans="1:4" hidden="1" x14ac:dyDescent="0.25">
      <c r="A5418" t="s">
        <v>14</v>
      </c>
      <c r="B5418" s="83">
        <v>44186</v>
      </c>
      <c r="C5418" t="s">
        <v>5169</v>
      </c>
      <c r="D5418" s="83" t="s">
        <v>60</v>
      </c>
    </row>
    <row r="5419" spans="1:4" hidden="1" x14ac:dyDescent="0.25">
      <c r="A5419" t="s">
        <v>14</v>
      </c>
      <c r="B5419" s="83">
        <v>44179</v>
      </c>
      <c r="C5419" t="s">
        <v>5170</v>
      </c>
      <c r="D5419" s="83" t="s">
        <v>16</v>
      </c>
    </row>
    <row r="5420" spans="1:4" hidden="1" x14ac:dyDescent="0.25">
      <c r="A5420" t="s">
        <v>14</v>
      </c>
      <c r="B5420" s="83">
        <v>44184</v>
      </c>
      <c r="C5420" t="s">
        <v>5171</v>
      </c>
      <c r="D5420" s="83" t="s">
        <v>16</v>
      </c>
    </row>
    <row r="5421" spans="1:4" hidden="1" x14ac:dyDescent="0.25">
      <c r="A5421" t="s">
        <v>14</v>
      </c>
      <c r="B5421" s="83">
        <v>44183</v>
      </c>
      <c r="C5421" t="s">
        <v>5172</v>
      </c>
      <c r="D5421" s="83" t="s">
        <v>60</v>
      </c>
    </row>
    <row r="5422" spans="1:4" hidden="1" x14ac:dyDescent="0.25">
      <c r="A5422" t="s">
        <v>14</v>
      </c>
      <c r="B5422" s="83">
        <v>44185</v>
      </c>
      <c r="C5422" t="s">
        <v>5173</v>
      </c>
      <c r="D5422" s="83" t="s">
        <v>16</v>
      </c>
    </row>
    <row r="5423" spans="1:4" hidden="1" x14ac:dyDescent="0.25">
      <c r="A5423" t="s">
        <v>14</v>
      </c>
      <c r="B5423" s="83">
        <v>44182</v>
      </c>
      <c r="C5423" t="s">
        <v>5174</v>
      </c>
      <c r="D5423" s="83" t="s">
        <v>60</v>
      </c>
    </row>
    <row r="5424" spans="1:4" hidden="1" x14ac:dyDescent="0.25">
      <c r="A5424" t="s">
        <v>14</v>
      </c>
      <c r="B5424" s="83">
        <v>44181</v>
      </c>
      <c r="C5424" t="s">
        <v>5175</v>
      </c>
      <c r="D5424" s="83" t="s">
        <v>60</v>
      </c>
    </row>
    <row r="5425" spans="1:4" hidden="1" x14ac:dyDescent="0.25">
      <c r="A5425" t="s">
        <v>14</v>
      </c>
      <c r="B5425" s="83">
        <v>44180</v>
      </c>
      <c r="C5425" t="s">
        <v>5176</v>
      </c>
      <c r="D5425" s="83" t="s">
        <v>60</v>
      </c>
    </row>
    <row r="5426" spans="1:4" hidden="1" x14ac:dyDescent="0.25">
      <c r="A5426" t="s">
        <v>14</v>
      </c>
      <c r="B5426" s="83">
        <v>45006</v>
      </c>
      <c r="C5426" t="s">
        <v>5177</v>
      </c>
      <c r="D5426" s="83" t="s">
        <v>16</v>
      </c>
    </row>
    <row r="5427" spans="1:4" hidden="1" x14ac:dyDescent="0.25">
      <c r="A5427" t="s">
        <v>14</v>
      </c>
      <c r="B5427" s="83">
        <v>45224</v>
      </c>
      <c r="C5427" t="s">
        <v>5178</v>
      </c>
      <c r="D5427" s="83" t="s">
        <v>16</v>
      </c>
    </row>
    <row r="5428" spans="1:4" hidden="1" x14ac:dyDescent="0.25">
      <c r="A5428" t="s">
        <v>14</v>
      </c>
      <c r="B5428" s="83">
        <v>43988</v>
      </c>
      <c r="C5428" t="s">
        <v>5179</v>
      </c>
      <c r="D5428" s="83" t="s">
        <v>16</v>
      </c>
    </row>
    <row r="5429" spans="1:4" hidden="1" x14ac:dyDescent="0.25">
      <c r="A5429" t="s">
        <v>14</v>
      </c>
      <c r="B5429" s="83">
        <v>43987</v>
      </c>
      <c r="C5429" t="s">
        <v>5180</v>
      </c>
      <c r="D5429" s="83" t="s">
        <v>16</v>
      </c>
    </row>
    <row r="5430" spans="1:4" hidden="1" x14ac:dyDescent="0.25">
      <c r="A5430" t="s">
        <v>14</v>
      </c>
      <c r="B5430" s="83">
        <v>45009</v>
      </c>
      <c r="C5430" t="s">
        <v>5181</v>
      </c>
      <c r="D5430" s="83" t="s">
        <v>16</v>
      </c>
    </row>
    <row r="5431" spans="1:4" hidden="1" x14ac:dyDescent="0.25">
      <c r="A5431" t="s">
        <v>14</v>
      </c>
      <c r="B5431" s="83">
        <v>45223</v>
      </c>
      <c r="C5431" t="s">
        <v>5182</v>
      </c>
      <c r="D5431" s="83" t="s">
        <v>16</v>
      </c>
    </row>
    <row r="5432" spans="1:4" hidden="1" x14ac:dyDescent="0.25">
      <c r="A5432" t="s">
        <v>14</v>
      </c>
      <c r="B5432" s="83">
        <v>45222</v>
      </c>
      <c r="C5432" t="s">
        <v>5183</v>
      </c>
      <c r="D5432" s="83" t="s">
        <v>16</v>
      </c>
    </row>
    <row r="5433" spans="1:4" hidden="1" x14ac:dyDescent="0.25">
      <c r="A5433" t="s">
        <v>14</v>
      </c>
      <c r="B5433" s="83">
        <v>45221</v>
      </c>
      <c r="C5433" t="s">
        <v>5184</v>
      </c>
      <c r="D5433" s="83" t="s">
        <v>16</v>
      </c>
    </row>
    <row r="5434" spans="1:4" hidden="1" x14ac:dyDescent="0.25">
      <c r="A5434" t="s">
        <v>14</v>
      </c>
      <c r="B5434" s="83">
        <v>45220</v>
      </c>
      <c r="C5434" t="s">
        <v>5185</v>
      </c>
      <c r="D5434" s="83" t="s">
        <v>16</v>
      </c>
    </row>
    <row r="5435" spans="1:4" hidden="1" x14ac:dyDescent="0.25">
      <c r="A5435" t="s">
        <v>14</v>
      </c>
      <c r="B5435" s="83">
        <v>45219</v>
      </c>
      <c r="C5435" t="s">
        <v>5186</v>
      </c>
      <c r="D5435" s="83" t="s">
        <v>16</v>
      </c>
    </row>
    <row r="5436" spans="1:4" hidden="1" x14ac:dyDescent="0.25">
      <c r="A5436" t="s">
        <v>14</v>
      </c>
      <c r="B5436" s="83">
        <v>45192</v>
      </c>
      <c r="C5436" t="s">
        <v>5187</v>
      </c>
      <c r="D5436" s="83" t="s">
        <v>60</v>
      </c>
    </row>
    <row r="5437" spans="1:4" hidden="1" x14ac:dyDescent="0.25">
      <c r="A5437" t="s">
        <v>14</v>
      </c>
      <c r="B5437" s="83">
        <v>45214</v>
      </c>
      <c r="C5437" t="s">
        <v>5188</v>
      </c>
      <c r="D5437" s="83" t="s">
        <v>16</v>
      </c>
    </row>
    <row r="5438" spans="1:4" hidden="1" x14ac:dyDescent="0.25">
      <c r="A5438" t="s">
        <v>14</v>
      </c>
      <c r="B5438" s="83">
        <v>45215</v>
      </c>
      <c r="C5438" t="s">
        <v>5189</v>
      </c>
      <c r="D5438" s="83" t="s">
        <v>16</v>
      </c>
    </row>
    <row r="5439" spans="1:4" hidden="1" x14ac:dyDescent="0.25">
      <c r="A5439" t="s">
        <v>14</v>
      </c>
      <c r="B5439" s="83">
        <v>45216</v>
      </c>
      <c r="C5439" t="s">
        <v>5190</v>
      </c>
      <c r="D5439" s="83" t="s">
        <v>16</v>
      </c>
    </row>
    <row r="5440" spans="1:4" hidden="1" x14ac:dyDescent="0.25">
      <c r="A5440" t="s">
        <v>14</v>
      </c>
      <c r="B5440" s="83">
        <v>43994</v>
      </c>
      <c r="C5440" t="s">
        <v>5191</v>
      </c>
      <c r="D5440" s="83" t="s">
        <v>16</v>
      </c>
    </row>
    <row r="5441" spans="1:4" hidden="1" x14ac:dyDescent="0.25">
      <c r="A5441" t="s">
        <v>14</v>
      </c>
      <c r="B5441" s="83">
        <v>43996</v>
      </c>
      <c r="C5441" t="s">
        <v>5192</v>
      </c>
      <c r="D5441" s="83" t="s">
        <v>16</v>
      </c>
    </row>
    <row r="5442" spans="1:4" hidden="1" x14ac:dyDescent="0.25">
      <c r="A5442" t="s">
        <v>14</v>
      </c>
      <c r="B5442" s="83">
        <v>44208</v>
      </c>
      <c r="C5442" t="s">
        <v>5193</v>
      </c>
      <c r="D5442" s="83" t="s">
        <v>16</v>
      </c>
    </row>
    <row r="5443" spans="1:4" hidden="1" x14ac:dyDescent="0.25">
      <c r="A5443" t="s">
        <v>14</v>
      </c>
      <c r="B5443" s="83">
        <v>43995</v>
      </c>
      <c r="C5443" t="s">
        <v>5194</v>
      </c>
      <c r="D5443" s="83" t="s">
        <v>16</v>
      </c>
    </row>
    <row r="5444" spans="1:4" hidden="1" x14ac:dyDescent="0.25">
      <c r="A5444" t="s">
        <v>14</v>
      </c>
      <c r="B5444" s="83">
        <v>43997</v>
      </c>
      <c r="C5444" t="s">
        <v>5195</v>
      </c>
      <c r="D5444" s="83" t="s">
        <v>16</v>
      </c>
    </row>
    <row r="5445" spans="1:4" hidden="1" x14ac:dyDescent="0.25">
      <c r="A5445" t="s">
        <v>14</v>
      </c>
      <c r="B5445" s="83">
        <v>43990</v>
      </c>
      <c r="C5445" t="s">
        <v>5196</v>
      </c>
      <c r="D5445" s="83" t="s">
        <v>16</v>
      </c>
    </row>
    <row r="5446" spans="1:4" hidden="1" x14ac:dyDescent="0.25">
      <c r="A5446" t="s">
        <v>14</v>
      </c>
      <c r="B5446" s="83">
        <v>43975</v>
      </c>
      <c r="C5446" t="s">
        <v>5197</v>
      </c>
      <c r="D5446" s="83" t="s">
        <v>16</v>
      </c>
    </row>
    <row r="5447" spans="1:4" hidden="1" x14ac:dyDescent="0.25">
      <c r="A5447" t="s">
        <v>14</v>
      </c>
      <c r="B5447" s="83">
        <v>43992</v>
      </c>
      <c r="C5447" t="s">
        <v>5198</v>
      </c>
      <c r="D5447" s="83" t="s">
        <v>16</v>
      </c>
    </row>
    <row r="5448" spans="1:4" hidden="1" x14ac:dyDescent="0.25">
      <c r="A5448" t="s">
        <v>14</v>
      </c>
      <c r="B5448" s="83">
        <v>43974</v>
      </c>
      <c r="C5448" t="s">
        <v>5199</v>
      </c>
      <c r="D5448" s="83" t="s">
        <v>16</v>
      </c>
    </row>
    <row r="5449" spans="1:4" hidden="1" x14ac:dyDescent="0.25">
      <c r="A5449" t="s">
        <v>14</v>
      </c>
      <c r="B5449" s="83">
        <v>43991</v>
      </c>
      <c r="C5449" t="s">
        <v>5200</v>
      </c>
      <c r="D5449" s="83" t="s">
        <v>16</v>
      </c>
    </row>
    <row r="5450" spans="1:4" hidden="1" x14ac:dyDescent="0.25">
      <c r="A5450" t="s">
        <v>14</v>
      </c>
      <c r="B5450" s="83">
        <v>43993</v>
      </c>
      <c r="C5450" t="s">
        <v>5201</v>
      </c>
      <c r="D5450" s="83" t="s">
        <v>16</v>
      </c>
    </row>
    <row r="5451" spans="1:4" hidden="1" x14ac:dyDescent="0.25">
      <c r="A5451" t="s">
        <v>14</v>
      </c>
      <c r="B5451" s="83">
        <v>44790</v>
      </c>
      <c r="C5451" t="s">
        <v>5202</v>
      </c>
      <c r="D5451" s="83" t="s">
        <v>16</v>
      </c>
    </row>
    <row r="5452" spans="1:4" hidden="1" x14ac:dyDescent="0.25">
      <c r="A5452" t="s">
        <v>14</v>
      </c>
      <c r="B5452" s="83">
        <v>44791</v>
      </c>
      <c r="C5452" t="s">
        <v>5203</v>
      </c>
      <c r="D5452" s="83" t="s">
        <v>16</v>
      </c>
    </row>
    <row r="5453" spans="1:4" hidden="1" x14ac:dyDescent="0.25">
      <c r="A5453" t="s">
        <v>14</v>
      </c>
      <c r="B5453" s="83">
        <v>44792</v>
      </c>
      <c r="C5453" t="s">
        <v>5204</v>
      </c>
      <c r="D5453" s="83" t="s">
        <v>16</v>
      </c>
    </row>
    <row r="5454" spans="1:4" hidden="1" x14ac:dyDescent="0.25">
      <c r="A5454" t="s">
        <v>14</v>
      </c>
      <c r="B5454" s="83">
        <v>44793</v>
      </c>
      <c r="C5454" t="s">
        <v>5205</v>
      </c>
      <c r="D5454" s="83" t="s">
        <v>16</v>
      </c>
    </row>
    <row r="5455" spans="1:4" hidden="1" x14ac:dyDescent="0.25">
      <c r="A5455" t="s">
        <v>14</v>
      </c>
      <c r="B5455" s="83">
        <v>44794</v>
      </c>
      <c r="C5455" t="s">
        <v>5206</v>
      </c>
      <c r="D5455" s="83" t="s">
        <v>16</v>
      </c>
    </row>
    <row r="5456" spans="1:4" hidden="1" x14ac:dyDescent="0.25">
      <c r="A5456" t="s">
        <v>14</v>
      </c>
      <c r="B5456" s="83">
        <v>44795</v>
      </c>
      <c r="C5456" t="s">
        <v>5207</v>
      </c>
      <c r="D5456" s="83" t="s">
        <v>16</v>
      </c>
    </row>
    <row r="5457" spans="1:4" hidden="1" x14ac:dyDescent="0.25">
      <c r="A5457" t="s">
        <v>14</v>
      </c>
      <c r="B5457" s="83">
        <v>45218</v>
      </c>
      <c r="C5457" t="s">
        <v>5208</v>
      </c>
      <c r="D5457" s="83" t="s">
        <v>16</v>
      </c>
    </row>
    <row r="5458" spans="1:4" hidden="1" x14ac:dyDescent="0.25">
      <c r="A5458" t="s">
        <v>14</v>
      </c>
      <c r="B5458" s="83">
        <v>45183</v>
      </c>
      <c r="C5458" t="s">
        <v>5209</v>
      </c>
      <c r="D5458" s="83" t="s">
        <v>16</v>
      </c>
    </row>
    <row r="5459" spans="1:4" hidden="1" x14ac:dyDescent="0.25">
      <c r="A5459" t="s">
        <v>14</v>
      </c>
      <c r="B5459" s="83">
        <v>45217</v>
      </c>
      <c r="C5459" t="s">
        <v>5210</v>
      </c>
      <c r="D5459" s="83" t="s">
        <v>16</v>
      </c>
    </row>
    <row r="5460" spans="1:4" hidden="1" x14ac:dyDescent="0.25">
      <c r="A5460" t="s">
        <v>14</v>
      </c>
      <c r="B5460" s="83">
        <v>45225</v>
      </c>
      <c r="C5460" t="s">
        <v>5211</v>
      </c>
      <c r="D5460" s="83" t="s">
        <v>60</v>
      </c>
    </row>
    <row r="5461" spans="1:4" hidden="1" x14ac:dyDescent="0.25">
      <c r="A5461" t="s">
        <v>14</v>
      </c>
      <c r="B5461" s="83">
        <v>44946</v>
      </c>
      <c r="C5461" t="s">
        <v>5212</v>
      </c>
      <c r="D5461" s="83" t="s">
        <v>16</v>
      </c>
    </row>
    <row r="5462" spans="1:4" hidden="1" x14ac:dyDescent="0.25">
      <c r="A5462" t="s">
        <v>14</v>
      </c>
      <c r="B5462" s="83">
        <v>44947</v>
      </c>
      <c r="C5462" t="s">
        <v>5213</v>
      </c>
      <c r="D5462" s="83" t="s">
        <v>16</v>
      </c>
    </row>
    <row r="5463" spans="1:4" hidden="1" x14ac:dyDescent="0.25">
      <c r="A5463" t="s">
        <v>14</v>
      </c>
      <c r="B5463" s="83">
        <v>44090</v>
      </c>
      <c r="C5463" t="s">
        <v>5214</v>
      </c>
      <c r="D5463" s="83" t="s">
        <v>60</v>
      </c>
    </row>
    <row r="5464" spans="1:4" hidden="1" x14ac:dyDescent="0.25">
      <c r="A5464" t="s">
        <v>14</v>
      </c>
      <c r="B5464" s="83">
        <v>44076</v>
      </c>
      <c r="C5464" t="s">
        <v>5215</v>
      </c>
      <c r="D5464" s="83" t="s">
        <v>16</v>
      </c>
    </row>
    <row r="5465" spans="1:4" hidden="1" x14ac:dyDescent="0.25">
      <c r="A5465" t="s">
        <v>14</v>
      </c>
      <c r="B5465" s="83">
        <v>44077</v>
      </c>
      <c r="C5465" t="s">
        <v>5216</v>
      </c>
      <c r="D5465" s="83" t="s">
        <v>16</v>
      </c>
    </row>
    <row r="5466" spans="1:4" hidden="1" x14ac:dyDescent="0.25">
      <c r="A5466" t="s">
        <v>14</v>
      </c>
      <c r="B5466" s="83">
        <v>44080</v>
      </c>
      <c r="C5466" t="s">
        <v>5217</v>
      </c>
      <c r="D5466" s="83" t="s">
        <v>16</v>
      </c>
    </row>
    <row r="5467" spans="1:4" hidden="1" x14ac:dyDescent="0.25">
      <c r="A5467" t="s">
        <v>14</v>
      </c>
      <c r="B5467" s="83">
        <v>44079</v>
      </c>
      <c r="C5467" t="s">
        <v>5218</v>
      </c>
      <c r="D5467" s="83" t="s">
        <v>16</v>
      </c>
    </row>
    <row r="5468" spans="1:4" hidden="1" x14ac:dyDescent="0.25">
      <c r="A5468" t="s">
        <v>14</v>
      </c>
      <c r="B5468" s="83">
        <v>44078</v>
      </c>
      <c r="C5468" t="s">
        <v>5219</v>
      </c>
      <c r="D5468" s="83" t="s">
        <v>16</v>
      </c>
    </row>
    <row r="5469" spans="1:4" hidden="1" x14ac:dyDescent="0.25">
      <c r="A5469" t="s">
        <v>14</v>
      </c>
      <c r="B5469" s="83">
        <v>44083</v>
      </c>
      <c r="C5469" t="s">
        <v>5220</v>
      </c>
      <c r="D5469" s="83" t="s">
        <v>16</v>
      </c>
    </row>
    <row r="5470" spans="1:4" hidden="1" x14ac:dyDescent="0.25">
      <c r="A5470" t="s">
        <v>14</v>
      </c>
      <c r="B5470" s="83">
        <v>44082</v>
      </c>
      <c r="C5470" t="s">
        <v>5221</v>
      </c>
      <c r="D5470" s="83" t="s">
        <v>16</v>
      </c>
    </row>
    <row r="5471" spans="1:4" hidden="1" x14ac:dyDescent="0.25">
      <c r="A5471" t="s">
        <v>14</v>
      </c>
      <c r="B5471" s="83">
        <v>44081</v>
      </c>
      <c r="C5471" t="s">
        <v>5222</v>
      </c>
      <c r="D5471" s="83" t="s">
        <v>16</v>
      </c>
    </row>
    <row r="5472" spans="1:4" hidden="1" x14ac:dyDescent="0.25">
      <c r="A5472" t="s">
        <v>14</v>
      </c>
      <c r="B5472" s="83">
        <v>44086</v>
      </c>
      <c r="C5472" t="s">
        <v>5223</v>
      </c>
      <c r="D5472" s="83" t="s">
        <v>16</v>
      </c>
    </row>
    <row r="5473" spans="1:4" hidden="1" x14ac:dyDescent="0.25">
      <c r="A5473" t="s">
        <v>14</v>
      </c>
      <c r="B5473" s="83">
        <v>44085</v>
      </c>
      <c r="C5473" t="s">
        <v>28485</v>
      </c>
      <c r="D5473" s="83" t="s">
        <v>16</v>
      </c>
    </row>
    <row r="5474" spans="1:4" hidden="1" x14ac:dyDescent="0.25">
      <c r="A5474" t="s">
        <v>14</v>
      </c>
      <c r="B5474" s="83">
        <v>44084</v>
      </c>
      <c r="C5474" t="s">
        <v>5224</v>
      </c>
      <c r="D5474" s="83" t="s">
        <v>16</v>
      </c>
    </row>
    <row r="5475" spans="1:4" hidden="1" x14ac:dyDescent="0.25">
      <c r="A5475" t="s">
        <v>14</v>
      </c>
      <c r="B5475" s="83">
        <v>44087</v>
      </c>
      <c r="C5475" t="s">
        <v>5225</v>
      </c>
      <c r="D5475" s="83" t="s">
        <v>16</v>
      </c>
    </row>
    <row r="5476" spans="1:4" hidden="1" x14ac:dyDescent="0.25">
      <c r="A5476" t="s">
        <v>14</v>
      </c>
      <c r="B5476" s="83">
        <v>44395</v>
      </c>
      <c r="C5476" t="s">
        <v>5226</v>
      </c>
      <c r="D5476" s="83" t="s">
        <v>16</v>
      </c>
    </row>
    <row r="5477" spans="1:4" hidden="1" x14ac:dyDescent="0.25">
      <c r="A5477" t="s">
        <v>14</v>
      </c>
      <c r="B5477" s="83">
        <v>44088</v>
      </c>
      <c r="C5477" t="s">
        <v>5227</v>
      </c>
      <c r="D5477" s="83" t="s">
        <v>16</v>
      </c>
    </row>
    <row r="5478" spans="1:4" hidden="1" x14ac:dyDescent="0.25">
      <c r="A5478" t="s">
        <v>14</v>
      </c>
      <c r="B5478" s="83">
        <v>44089</v>
      </c>
      <c r="C5478" t="s">
        <v>5228</v>
      </c>
      <c r="D5478" s="83" t="s">
        <v>16</v>
      </c>
    </row>
    <row r="5479" spans="1:4" hidden="1" x14ac:dyDescent="0.25">
      <c r="A5479" t="s">
        <v>14</v>
      </c>
      <c r="B5479" s="83">
        <v>43107</v>
      </c>
      <c r="C5479" t="s">
        <v>5229</v>
      </c>
      <c r="D5479" s="83" t="s">
        <v>16</v>
      </c>
    </row>
    <row r="5480" spans="1:4" hidden="1" x14ac:dyDescent="0.25">
      <c r="A5480" t="s">
        <v>14</v>
      </c>
      <c r="B5480" s="83">
        <v>41229</v>
      </c>
      <c r="C5480" t="s">
        <v>5230</v>
      </c>
      <c r="D5480" s="83" t="s">
        <v>16</v>
      </c>
    </row>
    <row r="5481" spans="1:4" hidden="1" x14ac:dyDescent="0.25">
      <c r="A5481" t="s">
        <v>14</v>
      </c>
      <c r="B5481" s="83">
        <v>41231</v>
      </c>
      <c r="C5481" t="s">
        <v>5231</v>
      </c>
      <c r="D5481" s="83" t="s">
        <v>16</v>
      </c>
    </row>
    <row r="5482" spans="1:4" hidden="1" x14ac:dyDescent="0.25">
      <c r="A5482" t="s">
        <v>14</v>
      </c>
      <c r="B5482" s="83">
        <v>41232</v>
      </c>
      <c r="C5482" t="s">
        <v>5232</v>
      </c>
      <c r="D5482" s="83" t="s">
        <v>16</v>
      </c>
    </row>
    <row r="5483" spans="1:4" hidden="1" x14ac:dyDescent="0.25">
      <c r="A5483" t="s">
        <v>14</v>
      </c>
      <c r="B5483" s="83">
        <v>41496</v>
      </c>
      <c r="C5483" t="s">
        <v>5233</v>
      </c>
      <c r="D5483" s="83" t="s">
        <v>60</v>
      </c>
    </row>
    <row r="5484" spans="1:4" hidden="1" x14ac:dyDescent="0.25">
      <c r="A5484" t="s">
        <v>14</v>
      </c>
      <c r="B5484" s="83">
        <v>41495</v>
      </c>
      <c r="C5484" t="s">
        <v>5234</v>
      </c>
      <c r="D5484" s="83" t="s">
        <v>60</v>
      </c>
    </row>
    <row r="5485" spans="1:4" hidden="1" x14ac:dyDescent="0.25">
      <c r="A5485" t="s">
        <v>14</v>
      </c>
      <c r="B5485" s="83">
        <v>41494</v>
      </c>
      <c r="C5485" t="s">
        <v>5235</v>
      </c>
      <c r="D5485" s="83" t="s">
        <v>60</v>
      </c>
    </row>
    <row r="5486" spans="1:4" hidden="1" x14ac:dyDescent="0.25">
      <c r="A5486" t="s">
        <v>14</v>
      </c>
      <c r="B5486" s="83">
        <v>41493</v>
      </c>
      <c r="C5486" t="s">
        <v>5236</v>
      </c>
      <c r="D5486" s="83" t="s">
        <v>60</v>
      </c>
    </row>
    <row r="5487" spans="1:4" hidden="1" x14ac:dyDescent="0.25">
      <c r="A5487" t="s">
        <v>14</v>
      </c>
      <c r="B5487" s="83">
        <v>44896</v>
      </c>
      <c r="C5487" t="s">
        <v>5237</v>
      </c>
      <c r="D5487" s="83" t="s">
        <v>16</v>
      </c>
    </row>
    <row r="5488" spans="1:4" hidden="1" x14ac:dyDescent="0.25">
      <c r="A5488" t="s">
        <v>14</v>
      </c>
      <c r="B5488" s="83">
        <v>44897</v>
      </c>
      <c r="C5488" t="s">
        <v>5238</v>
      </c>
      <c r="D5488" s="83" t="s">
        <v>16</v>
      </c>
    </row>
    <row r="5489" spans="1:4" hidden="1" x14ac:dyDescent="0.25">
      <c r="A5489" t="s">
        <v>14</v>
      </c>
      <c r="B5489" s="83">
        <v>44898</v>
      </c>
      <c r="C5489" t="s">
        <v>5239</v>
      </c>
      <c r="D5489" s="83" t="s">
        <v>16</v>
      </c>
    </row>
    <row r="5490" spans="1:4" hidden="1" x14ac:dyDescent="0.25">
      <c r="A5490" t="s">
        <v>14</v>
      </c>
      <c r="B5490" s="83">
        <v>44103</v>
      </c>
      <c r="C5490" t="s">
        <v>5240</v>
      </c>
      <c r="D5490" s="83" t="s">
        <v>16</v>
      </c>
    </row>
    <row r="5491" spans="1:4" hidden="1" x14ac:dyDescent="0.25">
      <c r="A5491" t="s">
        <v>14</v>
      </c>
      <c r="B5491" s="83">
        <v>44104</v>
      </c>
      <c r="C5491" t="s">
        <v>5241</v>
      </c>
      <c r="D5491" s="83" t="s">
        <v>16</v>
      </c>
    </row>
    <row r="5492" spans="1:4" hidden="1" x14ac:dyDescent="0.25">
      <c r="A5492" t="s">
        <v>14</v>
      </c>
      <c r="B5492" s="83">
        <v>44105</v>
      </c>
      <c r="C5492" t="s">
        <v>5242</v>
      </c>
      <c r="D5492" s="83" t="s">
        <v>16</v>
      </c>
    </row>
    <row r="5493" spans="1:4" hidden="1" x14ac:dyDescent="0.25">
      <c r="A5493" t="s">
        <v>14</v>
      </c>
      <c r="B5493" s="83">
        <v>44698</v>
      </c>
      <c r="C5493" t="s">
        <v>5243</v>
      </c>
      <c r="D5493" s="83" t="s">
        <v>16</v>
      </c>
    </row>
    <row r="5494" spans="1:4" hidden="1" x14ac:dyDescent="0.25">
      <c r="A5494" t="s">
        <v>14</v>
      </c>
      <c r="B5494" s="83">
        <v>44692</v>
      </c>
      <c r="C5494" t="s">
        <v>5244</v>
      </c>
      <c r="D5494" s="83" t="s">
        <v>16</v>
      </c>
    </row>
    <row r="5495" spans="1:4" hidden="1" x14ac:dyDescent="0.25">
      <c r="A5495" t="s">
        <v>14</v>
      </c>
      <c r="B5495" s="83">
        <v>44106</v>
      </c>
      <c r="C5495" t="s">
        <v>5245</v>
      </c>
      <c r="D5495" s="83" t="s">
        <v>16</v>
      </c>
    </row>
    <row r="5496" spans="1:4" hidden="1" x14ac:dyDescent="0.25">
      <c r="A5496" t="s">
        <v>14</v>
      </c>
      <c r="B5496" s="83">
        <v>44107</v>
      </c>
      <c r="C5496" t="s">
        <v>5246</v>
      </c>
      <c r="D5496" s="83" t="s">
        <v>16</v>
      </c>
    </row>
    <row r="5497" spans="1:4" hidden="1" x14ac:dyDescent="0.25">
      <c r="A5497" t="s">
        <v>14</v>
      </c>
      <c r="B5497" s="83">
        <v>44108</v>
      </c>
      <c r="C5497" t="s">
        <v>5247</v>
      </c>
      <c r="D5497" s="83" t="s">
        <v>16</v>
      </c>
    </row>
    <row r="5498" spans="1:4" hidden="1" x14ac:dyDescent="0.25">
      <c r="A5498" t="s">
        <v>14</v>
      </c>
      <c r="B5498" s="83">
        <v>44109</v>
      </c>
      <c r="C5498" t="s">
        <v>5248</v>
      </c>
      <c r="D5498" s="83" t="s">
        <v>16</v>
      </c>
    </row>
    <row r="5499" spans="1:4" hidden="1" x14ac:dyDescent="0.25">
      <c r="A5499" t="s">
        <v>14</v>
      </c>
      <c r="B5499" s="83">
        <v>44110</v>
      </c>
      <c r="C5499" t="s">
        <v>5249</v>
      </c>
      <c r="D5499" s="83" t="s">
        <v>16</v>
      </c>
    </row>
    <row r="5500" spans="1:4" hidden="1" x14ac:dyDescent="0.25">
      <c r="A5500" t="s">
        <v>14</v>
      </c>
      <c r="B5500" s="83">
        <v>45391</v>
      </c>
      <c r="C5500" t="s">
        <v>39093</v>
      </c>
      <c r="D5500" s="83" t="s">
        <v>16</v>
      </c>
    </row>
    <row r="5501" spans="1:4" hidden="1" x14ac:dyDescent="0.25">
      <c r="A5501" t="s">
        <v>14</v>
      </c>
      <c r="B5501" s="83">
        <v>45392</v>
      </c>
      <c r="C5501" t="s">
        <v>39094</v>
      </c>
      <c r="D5501" s="83" t="s">
        <v>16</v>
      </c>
    </row>
    <row r="5502" spans="1:4" hidden="1" x14ac:dyDescent="0.25">
      <c r="A5502" t="s">
        <v>14</v>
      </c>
      <c r="B5502" s="83">
        <v>45393</v>
      </c>
      <c r="C5502" t="s">
        <v>39095</v>
      </c>
      <c r="D5502" s="83" t="s">
        <v>16</v>
      </c>
    </row>
    <row r="5503" spans="1:4" hidden="1" x14ac:dyDescent="0.25">
      <c r="A5503" t="s">
        <v>14</v>
      </c>
      <c r="B5503" s="83">
        <v>44231</v>
      </c>
      <c r="C5503" t="s">
        <v>5250</v>
      </c>
      <c r="D5503" s="83" t="s">
        <v>16</v>
      </c>
    </row>
    <row r="5504" spans="1:4" hidden="1" x14ac:dyDescent="0.25">
      <c r="A5504" t="s">
        <v>14</v>
      </c>
      <c r="B5504" s="83">
        <v>44347</v>
      </c>
      <c r="C5504" t="s">
        <v>5251</v>
      </c>
      <c r="D5504" s="83" t="s">
        <v>60</v>
      </c>
    </row>
    <row r="5505" spans="1:4" hidden="1" x14ac:dyDescent="0.25">
      <c r="A5505" t="s">
        <v>14</v>
      </c>
      <c r="B5505" s="83">
        <v>44348</v>
      </c>
      <c r="C5505" t="s">
        <v>5252</v>
      </c>
      <c r="D5505" s="83" t="s">
        <v>60</v>
      </c>
    </row>
    <row r="5506" spans="1:4" hidden="1" x14ac:dyDescent="0.25">
      <c r="A5506" t="s">
        <v>14</v>
      </c>
      <c r="B5506" s="83">
        <v>44349</v>
      </c>
      <c r="C5506" t="s">
        <v>5253</v>
      </c>
      <c r="D5506" s="83" t="s">
        <v>60</v>
      </c>
    </row>
    <row r="5507" spans="1:4" hidden="1" x14ac:dyDescent="0.25">
      <c r="A5507" t="s">
        <v>14</v>
      </c>
      <c r="B5507" s="83">
        <v>44350</v>
      </c>
      <c r="C5507" t="s">
        <v>5254</v>
      </c>
      <c r="D5507" s="83" t="s">
        <v>60</v>
      </c>
    </row>
    <row r="5508" spans="1:4" hidden="1" x14ac:dyDescent="0.25">
      <c r="A5508" t="s">
        <v>14</v>
      </c>
      <c r="B5508" s="83">
        <v>44351</v>
      </c>
      <c r="C5508" t="s">
        <v>5255</v>
      </c>
      <c r="D5508" s="83" t="s">
        <v>60</v>
      </c>
    </row>
    <row r="5509" spans="1:4" hidden="1" x14ac:dyDescent="0.25">
      <c r="A5509" t="s">
        <v>14</v>
      </c>
      <c r="B5509" s="83">
        <v>44352</v>
      </c>
      <c r="C5509" t="s">
        <v>5256</v>
      </c>
      <c r="D5509" s="83" t="s">
        <v>60</v>
      </c>
    </row>
    <row r="5510" spans="1:4" hidden="1" x14ac:dyDescent="0.25">
      <c r="A5510" t="s">
        <v>14</v>
      </c>
      <c r="B5510" s="83">
        <v>44353</v>
      </c>
      <c r="C5510" t="s">
        <v>5257</v>
      </c>
      <c r="D5510" s="83" t="s">
        <v>60</v>
      </c>
    </row>
    <row r="5511" spans="1:4" hidden="1" x14ac:dyDescent="0.25">
      <c r="A5511" t="s">
        <v>14</v>
      </c>
      <c r="B5511" s="83">
        <v>44354</v>
      </c>
      <c r="C5511" t="s">
        <v>5258</v>
      </c>
      <c r="D5511" s="83" t="s">
        <v>60</v>
      </c>
    </row>
    <row r="5512" spans="1:4" hidden="1" x14ac:dyDescent="0.25">
      <c r="A5512" t="s">
        <v>14</v>
      </c>
      <c r="B5512" s="83">
        <v>44355</v>
      </c>
      <c r="C5512" t="s">
        <v>5259</v>
      </c>
      <c r="D5512" s="83" t="s">
        <v>60</v>
      </c>
    </row>
    <row r="5513" spans="1:4" hidden="1" x14ac:dyDescent="0.25">
      <c r="A5513" t="s">
        <v>14</v>
      </c>
      <c r="B5513" s="83">
        <v>44356</v>
      </c>
      <c r="C5513" t="s">
        <v>5260</v>
      </c>
      <c r="D5513" s="83" t="s">
        <v>60</v>
      </c>
    </row>
    <row r="5514" spans="1:4" hidden="1" x14ac:dyDescent="0.25">
      <c r="A5514" t="s">
        <v>14</v>
      </c>
      <c r="B5514" s="83">
        <v>43935</v>
      </c>
      <c r="C5514" t="s">
        <v>5263</v>
      </c>
      <c r="D5514" s="83" t="s">
        <v>16</v>
      </c>
    </row>
    <row r="5515" spans="1:4" hidden="1" x14ac:dyDescent="0.25">
      <c r="A5515" t="s">
        <v>14</v>
      </c>
      <c r="B5515" s="83">
        <v>43878</v>
      </c>
      <c r="C5515" t="s">
        <v>5264</v>
      </c>
      <c r="D5515" s="83" t="s">
        <v>16</v>
      </c>
    </row>
    <row r="5516" spans="1:4" hidden="1" x14ac:dyDescent="0.25">
      <c r="A5516" t="s">
        <v>14</v>
      </c>
      <c r="B5516" s="83">
        <v>43893</v>
      </c>
      <c r="C5516" t="s">
        <v>5261</v>
      </c>
      <c r="D5516" s="83" t="s">
        <v>16</v>
      </c>
    </row>
    <row r="5517" spans="1:4" hidden="1" x14ac:dyDescent="0.25">
      <c r="A5517" t="s">
        <v>14</v>
      </c>
      <c r="B5517" s="83">
        <v>43877</v>
      </c>
      <c r="C5517" t="s">
        <v>5262</v>
      </c>
      <c r="D5517" s="83" t="s">
        <v>16</v>
      </c>
    </row>
    <row r="5518" spans="1:4" hidden="1" x14ac:dyDescent="0.25">
      <c r="A5518" t="s">
        <v>14</v>
      </c>
      <c r="B5518" s="83">
        <v>43894</v>
      </c>
      <c r="C5518" t="s">
        <v>5265</v>
      </c>
      <c r="D5518" s="83" t="s">
        <v>16</v>
      </c>
    </row>
    <row r="5519" spans="1:4" hidden="1" x14ac:dyDescent="0.25">
      <c r="A5519" t="s">
        <v>14</v>
      </c>
      <c r="B5519" s="83">
        <v>43876</v>
      </c>
      <c r="C5519" t="s">
        <v>5266</v>
      </c>
      <c r="D5519" s="83" t="s">
        <v>16</v>
      </c>
    </row>
    <row r="5520" spans="1:4" hidden="1" x14ac:dyDescent="0.25">
      <c r="A5520" t="s">
        <v>14</v>
      </c>
      <c r="B5520" s="83">
        <v>44214</v>
      </c>
      <c r="C5520" t="s">
        <v>5267</v>
      </c>
      <c r="D5520" s="83" t="s">
        <v>16</v>
      </c>
    </row>
    <row r="5521" spans="1:4" hidden="1" x14ac:dyDescent="0.25">
      <c r="A5521" t="s">
        <v>14</v>
      </c>
      <c r="B5521" s="83">
        <v>44213</v>
      </c>
      <c r="C5521" t="s">
        <v>5268</v>
      </c>
      <c r="D5521" s="83" t="s">
        <v>16</v>
      </c>
    </row>
    <row r="5522" spans="1:4" hidden="1" x14ac:dyDescent="0.25">
      <c r="A5522" t="s">
        <v>14</v>
      </c>
      <c r="B5522" s="83">
        <v>44215</v>
      </c>
      <c r="C5522" t="s">
        <v>5269</v>
      </c>
      <c r="D5522" s="83" t="s">
        <v>16</v>
      </c>
    </row>
    <row r="5523" spans="1:4" hidden="1" x14ac:dyDescent="0.25">
      <c r="A5523" t="s">
        <v>14</v>
      </c>
      <c r="B5523" s="83">
        <v>44134</v>
      </c>
      <c r="C5523" t="s">
        <v>5270</v>
      </c>
      <c r="D5523" s="83" t="s">
        <v>16</v>
      </c>
    </row>
    <row r="5524" spans="1:4" hidden="1" x14ac:dyDescent="0.25">
      <c r="A5524" t="s">
        <v>14</v>
      </c>
      <c r="B5524" s="83">
        <v>44135</v>
      </c>
      <c r="C5524" t="s">
        <v>5271</v>
      </c>
      <c r="D5524" s="83" t="s">
        <v>16</v>
      </c>
    </row>
    <row r="5525" spans="1:4" hidden="1" x14ac:dyDescent="0.25">
      <c r="A5525" t="s">
        <v>14</v>
      </c>
      <c r="B5525" s="83">
        <v>44136</v>
      </c>
      <c r="C5525" t="s">
        <v>5272</v>
      </c>
      <c r="D5525" s="83" t="s">
        <v>16</v>
      </c>
    </row>
    <row r="5526" spans="1:4" hidden="1" x14ac:dyDescent="0.25">
      <c r="A5526" t="s">
        <v>14</v>
      </c>
      <c r="B5526" s="83">
        <v>44137</v>
      </c>
      <c r="C5526" t="s">
        <v>5273</v>
      </c>
      <c r="D5526" s="83" t="s">
        <v>16</v>
      </c>
    </row>
    <row r="5527" spans="1:4" hidden="1" x14ac:dyDescent="0.25">
      <c r="A5527" t="s">
        <v>14</v>
      </c>
      <c r="B5527" s="83">
        <v>43843</v>
      </c>
      <c r="C5527" t="s">
        <v>5274</v>
      </c>
      <c r="D5527" s="83" t="s">
        <v>16</v>
      </c>
    </row>
    <row r="5528" spans="1:4" hidden="1" x14ac:dyDescent="0.25">
      <c r="A5528" t="s">
        <v>14</v>
      </c>
      <c r="B5528" s="83">
        <v>43844</v>
      </c>
      <c r="C5528" t="s">
        <v>5275</v>
      </c>
      <c r="D5528" s="83" t="s">
        <v>16</v>
      </c>
    </row>
    <row r="5529" spans="1:4" hidden="1" x14ac:dyDescent="0.25">
      <c r="A5529" t="s">
        <v>14</v>
      </c>
      <c r="B5529" s="83">
        <v>43845</v>
      </c>
      <c r="C5529" t="s">
        <v>5276</v>
      </c>
      <c r="D5529" s="83" t="s">
        <v>16</v>
      </c>
    </row>
    <row r="5530" spans="1:4" hidden="1" x14ac:dyDescent="0.25">
      <c r="A5530" t="s">
        <v>14</v>
      </c>
      <c r="B5530" s="83">
        <v>43846</v>
      </c>
      <c r="C5530" t="s">
        <v>5277</v>
      </c>
      <c r="D5530" s="83" t="s">
        <v>16</v>
      </c>
    </row>
    <row r="5531" spans="1:4" hidden="1" x14ac:dyDescent="0.25">
      <c r="A5531" t="s">
        <v>14</v>
      </c>
      <c r="B5531" s="83">
        <v>43847</v>
      </c>
      <c r="C5531" t="s">
        <v>5278</v>
      </c>
      <c r="D5531" s="83" t="s">
        <v>16</v>
      </c>
    </row>
    <row r="5532" spans="1:4" hidden="1" x14ac:dyDescent="0.25">
      <c r="A5532" t="s">
        <v>14</v>
      </c>
      <c r="B5532" s="83">
        <v>43848</v>
      </c>
      <c r="C5532" t="s">
        <v>5279</v>
      </c>
      <c r="D5532" s="83" t="s">
        <v>16</v>
      </c>
    </row>
    <row r="5533" spans="1:4" hidden="1" x14ac:dyDescent="0.25">
      <c r="A5533" t="s">
        <v>14</v>
      </c>
      <c r="B5533" s="83">
        <v>44155</v>
      </c>
      <c r="C5533" t="s">
        <v>5280</v>
      </c>
      <c r="D5533" s="83" t="s">
        <v>16</v>
      </c>
    </row>
    <row r="5534" spans="1:4" hidden="1" x14ac:dyDescent="0.25">
      <c r="A5534" t="s">
        <v>14</v>
      </c>
      <c r="B5534" s="83">
        <v>44156</v>
      </c>
      <c r="C5534" t="s">
        <v>5281</v>
      </c>
      <c r="D5534" s="83" t="s">
        <v>16</v>
      </c>
    </row>
    <row r="5535" spans="1:4" hidden="1" x14ac:dyDescent="0.25">
      <c r="A5535" t="s">
        <v>14</v>
      </c>
      <c r="B5535" s="83">
        <v>44138</v>
      </c>
      <c r="C5535" t="s">
        <v>5282</v>
      </c>
      <c r="D5535" s="83" t="s">
        <v>16</v>
      </c>
    </row>
    <row r="5536" spans="1:4" hidden="1" x14ac:dyDescent="0.25">
      <c r="A5536" t="s">
        <v>14</v>
      </c>
      <c r="B5536" s="83">
        <v>44144</v>
      </c>
      <c r="C5536" t="s">
        <v>5283</v>
      </c>
      <c r="D5536" s="83" t="s">
        <v>16</v>
      </c>
    </row>
    <row r="5537" spans="1:4" hidden="1" x14ac:dyDescent="0.25">
      <c r="A5537" t="s">
        <v>14</v>
      </c>
      <c r="B5537" s="83">
        <v>44145</v>
      </c>
      <c r="C5537" t="s">
        <v>5284</v>
      </c>
      <c r="D5537" s="83" t="s">
        <v>16</v>
      </c>
    </row>
    <row r="5538" spans="1:4" hidden="1" x14ac:dyDescent="0.25">
      <c r="A5538" t="s">
        <v>14</v>
      </c>
      <c r="B5538" s="83">
        <v>44146</v>
      </c>
      <c r="C5538" t="s">
        <v>5285</v>
      </c>
      <c r="D5538" s="83" t="s">
        <v>16</v>
      </c>
    </row>
    <row r="5539" spans="1:4" hidden="1" x14ac:dyDescent="0.25">
      <c r="A5539" t="s">
        <v>14</v>
      </c>
      <c r="B5539" s="83">
        <v>45103</v>
      </c>
      <c r="C5539" t="s">
        <v>5286</v>
      </c>
      <c r="D5539" s="83" t="s">
        <v>16</v>
      </c>
    </row>
    <row r="5540" spans="1:4" hidden="1" x14ac:dyDescent="0.25">
      <c r="A5540" t="s">
        <v>14</v>
      </c>
      <c r="B5540" s="83">
        <v>45104</v>
      </c>
      <c r="C5540" t="s">
        <v>5287</v>
      </c>
      <c r="D5540" s="83" t="s">
        <v>16</v>
      </c>
    </row>
    <row r="5541" spans="1:4" hidden="1" x14ac:dyDescent="0.25">
      <c r="A5541" t="s">
        <v>14</v>
      </c>
      <c r="B5541" s="83">
        <v>45105</v>
      </c>
      <c r="C5541" t="s">
        <v>5288</v>
      </c>
      <c r="D5541" s="83" t="s">
        <v>16</v>
      </c>
    </row>
    <row r="5542" spans="1:4" hidden="1" x14ac:dyDescent="0.25">
      <c r="A5542" t="s">
        <v>14</v>
      </c>
      <c r="B5542" s="83">
        <v>45106</v>
      </c>
      <c r="C5542" t="s">
        <v>5289</v>
      </c>
      <c r="D5542" s="83" t="s">
        <v>16</v>
      </c>
    </row>
    <row r="5543" spans="1:4" hidden="1" x14ac:dyDescent="0.25">
      <c r="A5543" t="s">
        <v>14</v>
      </c>
      <c r="B5543" s="83">
        <v>45071</v>
      </c>
      <c r="C5543" t="s">
        <v>28486</v>
      </c>
      <c r="D5543" s="83" t="s">
        <v>16</v>
      </c>
    </row>
    <row r="5544" spans="1:4" hidden="1" x14ac:dyDescent="0.25">
      <c r="A5544" t="s">
        <v>14</v>
      </c>
      <c r="B5544" s="83">
        <v>45014</v>
      </c>
      <c r="C5544" t="s">
        <v>28487</v>
      </c>
      <c r="D5544" s="83" t="s">
        <v>16</v>
      </c>
    </row>
    <row r="5545" spans="1:4" hidden="1" x14ac:dyDescent="0.25">
      <c r="A5545" t="s">
        <v>14</v>
      </c>
      <c r="B5545" s="83">
        <v>45072</v>
      </c>
      <c r="C5545" t="s">
        <v>28488</v>
      </c>
      <c r="D5545" s="83" t="s">
        <v>16</v>
      </c>
    </row>
    <row r="5546" spans="1:4" hidden="1" x14ac:dyDescent="0.25">
      <c r="A5546" t="s">
        <v>14</v>
      </c>
      <c r="B5546" s="83">
        <v>45073</v>
      </c>
      <c r="C5546" t="s">
        <v>28489</v>
      </c>
      <c r="D5546" s="83" t="s">
        <v>16</v>
      </c>
    </row>
    <row r="5547" spans="1:4" hidden="1" x14ac:dyDescent="0.25">
      <c r="A5547" t="s">
        <v>14</v>
      </c>
      <c r="B5547" s="83">
        <v>45074</v>
      </c>
      <c r="C5547" t="s">
        <v>28490</v>
      </c>
      <c r="D5547" s="83" t="s">
        <v>16</v>
      </c>
    </row>
    <row r="5548" spans="1:4" hidden="1" x14ac:dyDescent="0.25">
      <c r="A5548" t="s">
        <v>14</v>
      </c>
      <c r="B5548" s="83">
        <v>45015</v>
      </c>
      <c r="C5548" t="s">
        <v>28491</v>
      </c>
      <c r="D5548" s="83" t="s">
        <v>16</v>
      </c>
    </row>
    <row r="5549" spans="1:4" hidden="1" x14ac:dyDescent="0.25">
      <c r="A5549" t="s">
        <v>14</v>
      </c>
      <c r="B5549" s="83">
        <v>45075</v>
      </c>
      <c r="C5549" t="s">
        <v>28492</v>
      </c>
      <c r="D5549" s="83" t="s">
        <v>16</v>
      </c>
    </row>
    <row r="5550" spans="1:4" hidden="1" x14ac:dyDescent="0.25">
      <c r="A5550" t="s">
        <v>14</v>
      </c>
      <c r="B5550" s="83">
        <v>45076</v>
      </c>
      <c r="C5550" t="s">
        <v>28493</v>
      </c>
      <c r="D5550" s="83" t="s">
        <v>16</v>
      </c>
    </row>
    <row r="5551" spans="1:4" hidden="1" x14ac:dyDescent="0.25">
      <c r="A5551" t="s">
        <v>14</v>
      </c>
      <c r="B5551" s="83">
        <v>45065</v>
      </c>
      <c r="C5551" t="s">
        <v>28494</v>
      </c>
      <c r="D5551" s="83" t="s">
        <v>16</v>
      </c>
    </row>
    <row r="5552" spans="1:4" hidden="1" x14ac:dyDescent="0.25">
      <c r="A5552" t="s">
        <v>14</v>
      </c>
      <c r="B5552" s="83">
        <v>45066</v>
      </c>
      <c r="C5552" t="s">
        <v>28495</v>
      </c>
      <c r="D5552" s="83" t="s">
        <v>16</v>
      </c>
    </row>
    <row r="5553" spans="1:4" hidden="1" x14ac:dyDescent="0.25">
      <c r="A5553" t="s">
        <v>14</v>
      </c>
      <c r="B5553" s="83">
        <v>45067</v>
      </c>
      <c r="C5553" t="s">
        <v>28496</v>
      </c>
      <c r="D5553" s="83" t="s">
        <v>16</v>
      </c>
    </row>
    <row r="5554" spans="1:4" hidden="1" x14ac:dyDescent="0.25">
      <c r="A5554" t="s">
        <v>14</v>
      </c>
      <c r="B5554" s="83">
        <v>45068</v>
      </c>
      <c r="C5554" t="s">
        <v>28497</v>
      </c>
      <c r="D5554" s="83" t="s">
        <v>16</v>
      </c>
    </row>
    <row r="5555" spans="1:4" hidden="1" x14ac:dyDescent="0.25">
      <c r="A5555" t="s">
        <v>14</v>
      </c>
      <c r="B5555" s="83">
        <v>45069</v>
      </c>
      <c r="C5555" t="s">
        <v>28498</v>
      </c>
      <c r="D5555" s="83" t="s">
        <v>16</v>
      </c>
    </row>
    <row r="5556" spans="1:4" hidden="1" x14ac:dyDescent="0.25">
      <c r="A5556" t="s">
        <v>14</v>
      </c>
      <c r="B5556" s="83">
        <v>45070</v>
      </c>
      <c r="C5556" t="s">
        <v>28499</v>
      </c>
      <c r="D5556" s="83" t="s">
        <v>16</v>
      </c>
    </row>
    <row r="5557" spans="1:4" hidden="1" x14ac:dyDescent="0.25">
      <c r="A5557" t="s">
        <v>14</v>
      </c>
      <c r="B5557" s="83">
        <v>45064</v>
      </c>
      <c r="C5557" t="s">
        <v>28500</v>
      </c>
      <c r="D5557" s="83" t="s">
        <v>16</v>
      </c>
    </row>
    <row r="5558" spans="1:4" hidden="1" x14ac:dyDescent="0.25">
      <c r="A5558" t="s">
        <v>14</v>
      </c>
      <c r="B5558" s="83">
        <v>45043</v>
      </c>
      <c r="C5558" t="s">
        <v>28501</v>
      </c>
      <c r="D5558" s="83" t="s">
        <v>16</v>
      </c>
    </row>
    <row r="5559" spans="1:4" hidden="1" x14ac:dyDescent="0.25">
      <c r="A5559" t="s">
        <v>14</v>
      </c>
      <c r="B5559" s="83">
        <v>45044</v>
      </c>
      <c r="C5559" t="s">
        <v>28502</v>
      </c>
      <c r="D5559" s="83" t="s">
        <v>16</v>
      </c>
    </row>
    <row r="5560" spans="1:4" hidden="1" x14ac:dyDescent="0.25">
      <c r="A5560" t="s">
        <v>14</v>
      </c>
      <c r="B5560" s="83">
        <v>45045</v>
      </c>
      <c r="C5560" t="s">
        <v>28503</v>
      </c>
      <c r="D5560" s="83" t="s">
        <v>16</v>
      </c>
    </row>
    <row r="5561" spans="1:4" hidden="1" x14ac:dyDescent="0.25">
      <c r="A5561" t="s">
        <v>14</v>
      </c>
      <c r="B5561" s="83">
        <v>45048</v>
      </c>
      <c r="C5561" t="s">
        <v>28504</v>
      </c>
      <c r="D5561" s="83" t="s">
        <v>16</v>
      </c>
    </row>
    <row r="5562" spans="1:4" hidden="1" x14ac:dyDescent="0.25">
      <c r="A5562" t="s">
        <v>14</v>
      </c>
      <c r="B5562" s="83">
        <v>45047</v>
      </c>
      <c r="C5562" t="s">
        <v>28505</v>
      </c>
      <c r="D5562" s="83" t="s">
        <v>16</v>
      </c>
    </row>
    <row r="5563" spans="1:4" hidden="1" x14ac:dyDescent="0.25">
      <c r="A5563" t="s">
        <v>14</v>
      </c>
      <c r="B5563" s="83">
        <v>45046</v>
      </c>
      <c r="C5563" t="s">
        <v>28506</v>
      </c>
      <c r="D5563" s="83" t="s">
        <v>16</v>
      </c>
    </row>
    <row r="5564" spans="1:4" hidden="1" x14ac:dyDescent="0.25">
      <c r="A5564" t="s">
        <v>14</v>
      </c>
      <c r="B5564" s="83">
        <v>45049</v>
      </c>
      <c r="C5564" t="s">
        <v>28507</v>
      </c>
      <c r="D5564" s="83" t="s">
        <v>16</v>
      </c>
    </row>
    <row r="5565" spans="1:4" hidden="1" x14ac:dyDescent="0.25">
      <c r="A5565" t="s">
        <v>14</v>
      </c>
      <c r="B5565" s="83">
        <v>45050</v>
      </c>
      <c r="C5565" t="s">
        <v>28508</v>
      </c>
      <c r="D5565" s="83" t="s">
        <v>16</v>
      </c>
    </row>
    <row r="5566" spans="1:4" hidden="1" x14ac:dyDescent="0.25">
      <c r="A5566" t="s">
        <v>14</v>
      </c>
      <c r="B5566" s="83">
        <v>45051</v>
      </c>
      <c r="C5566" t="s">
        <v>28509</v>
      </c>
      <c r="D5566" s="83" t="s">
        <v>16</v>
      </c>
    </row>
    <row r="5567" spans="1:4" hidden="1" x14ac:dyDescent="0.25">
      <c r="A5567" t="s">
        <v>14</v>
      </c>
      <c r="B5567" s="83">
        <v>45052</v>
      </c>
      <c r="C5567" t="s">
        <v>28510</v>
      </c>
      <c r="D5567" s="83" t="s">
        <v>16</v>
      </c>
    </row>
    <row r="5568" spans="1:4" hidden="1" x14ac:dyDescent="0.25">
      <c r="A5568" t="s">
        <v>14</v>
      </c>
      <c r="B5568" s="83">
        <v>45040</v>
      </c>
      <c r="C5568" t="s">
        <v>28511</v>
      </c>
      <c r="D5568" s="83" t="s">
        <v>16</v>
      </c>
    </row>
    <row r="5569" spans="1:4" hidden="1" x14ac:dyDescent="0.25">
      <c r="A5569" t="s">
        <v>14</v>
      </c>
      <c r="B5569" s="83">
        <v>45041</v>
      </c>
      <c r="C5569" t="s">
        <v>28512</v>
      </c>
      <c r="D5569" s="83" t="s">
        <v>16</v>
      </c>
    </row>
    <row r="5570" spans="1:4" hidden="1" x14ac:dyDescent="0.25">
      <c r="A5570" t="s">
        <v>14</v>
      </c>
      <c r="B5570" s="83">
        <v>45042</v>
      </c>
      <c r="C5570" t="s">
        <v>28513</v>
      </c>
      <c r="D5570" s="83" t="s">
        <v>16</v>
      </c>
    </row>
    <row r="5571" spans="1:4" hidden="1" x14ac:dyDescent="0.25">
      <c r="A5571" t="s">
        <v>14</v>
      </c>
      <c r="B5571" s="83">
        <v>45062</v>
      </c>
      <c r="C5571" t="s">
        <v>5290</v>
      </c>
      <c r="D5571" s="83" t="s">
        <v>16</v>
      </c>
    </row>
    <row r="5572" spans="1:4" hidden="1" x14ac:dyDescent="0.25">
      <c r="A5572" t="s">
        <v>14</v>
      </c>
      <c r="B5572" s="83">
        <v>45063</v>
      </c>
      <c r="C5572" t="s">
        <v>5291</v>
      </c>
      <c r="D5572" s="83" t="s">
        <v>16</v>
      </c>
    </row>
    <row r="5573" spans="1:4" hidden="1" x14ac:dyDescent="0.25">
      <c r="A5573" t="s">
        <v>14</v>
      </c>
      <c r="B5573" s="83">
        <v>45013</v>
      </c>
      <c r="C5573" t="s">
        <v>28514</v>
      </c>
      <c r="D5573" s="83" t="s">
        <v>16</v>
      </c>
    </row>
    <row r="5574" spans="1:4" hidden="1" x14ac:dyDescent="0.25">
      <c r="A5574" t="s">
        <v>14</v>
      </c>
      <c r="B5574" s="83">
        <v>45016</v>
      </c>
      <c r="C5574" t="s">
        <v>5292</v>
      </c>
      <c r="D5574" s="83" t="s">
        <v>16</v>
      </c>
    </row>
    <row r="5575" spans="1:4" hidden="1" x14ac:dyDescent="0.25">
      <c r="A5575" t="s">
        <v>14</v>
      </c>
      <c r="B5575" s="83">
        <v>45017</v>
      </c>
      <c r="C5575" t="s">
        <v>5293</v>
      </c>
      <c r="D5575" s="83" t="s">
        <v>16</v>
      </c>
    </row>
    <row r="5576" spans="1:4" hidden="1" x14ac:dyDescent="0.25">
      <c r="A5576" t="s">
        <v>14</v>
      </c>
      <c r="B5576" s="83">
        <v>45021</v>
      </c>
      <c r="C5576" t="s">
        <v>5294</v>
      </c>
      <c r="D5576" s="83" t="s">
        <v>16</v>
      </c>
    </row>
    <row r="5577" spans="1:4" hidden="1" x14ac:dyDescent="0.25">
      <c r="A5577" t="s">
        <v>14</v>
      </c>
      <c r="B5577" s="83">
        <v>45018</v>
      </c>
      <c r="C5577" t="s">
        <v>5295</v>
      </c>
      <c r="D5577" s="83" t="s">
        <v>16</v>
      </c>
    </row>
    <row r="5578" spans="1:4" hidden="1" x14ac:dyDescent="0.25">
      <c r="A5578" t="s">
        <v>14</v>
      </c>
      <c r="B5578" s="83">
        <v>45019</v>
      </c>
      <c r="C5578" t="s">
        <v>5296</v>
      </c>
      <c r="D5578" s="83" t="s">
        <v>16</v>
      </c>
    </row>
    <row r="5579" spans="1:4" hidden="1" x14ac:dyDescent="0.25">
      <c r="A5579" t="s">
        <v>14</v>
      </c>
      <c r="B5579" s="83">
        <v>45020</v>
      </c>
      <c r="C5579" t="s">
        <v>5297</v>
      </c>
      <c r="D5579" s="83" t="s">
        <v>16</v>
      </c>
    </row>
    <row r="5580" spans="1:4" hidden="1" x14ac:dyDescent="0.25">
      <c r="A5580" t="s">
        <v>14</v>
      </c>
      <c r="B5580" s="83">
        <v>45022</v>
      </c>
      <c r="C5580" t="s">
        <v>5298</v>
      </c>
      <c r="D5580" s="83" t="s">
        <v>16</v>
      </c>
    </row>
    <row r="5581" spans="1:4" hidden="1" x14ac:dyDescent="0.25">
      <c r="A5581" t="s">
        <v>14</v>
      </c>
      <c r="B5581" s="83">
        <v>45023</v>
      </c>
      <c r="C5581" t="s">
        <v>5299</v>
      </c>
      <c r="D5581" s="83" t="s">
        <v>16</v>
      </c>
    </row>
    <row r="5582" spans="1:4" hidden="1" x14ac:dyDescent="0.25">
      <c r="A5582" t="s">
        <v>14</v>
      </c>
      <c r="B5582" s="83">
        <v>45024</v>
      </c>
      <c r="C5582" t="s">
        <v>5300</v>
      </c>
      <c r="D5582" s="83" t="s">
        <v>16</v>
      </c>
    </row>
    <row r="5583" spans="1:4" hidden="1" x14ac:dyDescent="0.25">
      <c r="A5583" t="s">
        <v>14</v>
      </c>
      <c r="B5583" s="83">
        <v>45025</v>
      </c>
      <c r="C5583" t="s">
        <v>5301</v>
      </c>
      <c r="D5583" s="83" t="s">
        <v>16</v>
      </c>
    </row>
    <row r="5584" spans="1:4" hidden="1" x14ac:dyDescent="0.25">
      <c r="A5584" t="s">
        <v>14</v>
      </c>
      <c r="B5584" s="83">
        <v>45026</v>
      </c>
      <c r="C5584" t="s">
        <v>5302</v>
      </c>
      <c r="D5584" s="83" t="s">
        <v>16</v>
      </c>
    </row>
    <row r="5585" spans="1:4" hidden="1" x14ac:dyDescent="0.25">
      <c r="A5585" t="s">
        <v>14</v>
      </c>
      <c r="B5585" s="83">
        <v>45027</v>
      </c>
      <c r="C5585" t="s">
        <v>5303</v>
      </c>
      <c r="D5585" s="83" t="s">
        <v>16</v>
      </c>
    </row>
    <row r="5586" spans="1:4" hidden="1" x14ac:dyDescent="0.25">
      <c r="A5586" t="s">
        <v>14</v>
      </c>
      <c r="B5586" s="83">
        <v>45028</v>
      </c>
      <c r="C5586" t="s">
        <v>5304</v>
      </c>
      <c r="D5586" s="83" t="s">
        <v>16</v>
      </c>
    </row>
    <row r="5587" spans="1:4" hidden="1" x14ac:dyDescent="0.25">
      <c r="A5587" t="s">
        <v>14</v>
      </c>
      <c r="B5587" s="83">
        <v>45029</v>
      </c>
      <c r="C5587" t="s">
        <v>5305</v>
      </c>
      <c r="D5587" s="83" t="s">
        <v>16</v>
      </c>
    </row>
    <row r="5588" spans="1:4" hidden="1" x14ac:dyDescent="0.25">
      <c r="A5588" t="s">
        <v>14</v>
      </c>
      <c r="B5588" s="83">
        <v>45030</v>
      </c>
      <c r="C5588" t="s">
        <v>5306</v>
      </c>
      <c r="D5588" s="83" t="s">
        <v>16</v>
      </c>
    </row>
    <row r="5589" spans="1:4" hidden="1" x14ac:dyDescent="0.25">
      <c r="A5589" t="s">
        <v>14</v>
      </c>
      <c r="B5589" s="83">
        <v>45038</v>
      </c>
      <c r="C5589" t="s">
        <v>28515</v>
      </c>
      <c r="D5589" s="83" t="s">
        <v>16</v>
      </c>
    </row>
    <row r="5590" spans="1:4" hidden="1" x14ac:dyDescent="0.25">
      <c r="A5590" t="s">
        <v>14</v>
      </c>
      <c r="B5590" s="83">
        <v>45039</v>
      </c>
      <c r="C5590" t="s">
        <v>28516</v>
      </c>
      <c r="D5590" s="83" t="s">
        <v>16</v>
      </c>
    </row>
    <row r="5591" spans="1:4" hidden="1" x14ac:dyDescent="0.25">
      <c r="A5591" t="s">
        <v>14</v>
      </c>
      <c r="B5591" s="83">
        <v>45036</v>
      </c>
      <c r="C5591" t="s">
        <v>28517</v>
      </c>
      <c r="D5591" s="83" t="s">
        <v>16</v>
      </c>
    </row>
    <row r="5592" spans="1:4" hidden="1" x14ac:dyDescent="0.25">
      <c r="A5592" t="s">
        <v>14</v>
      </c>
      <c r="B5592" s="83">
        <v>45037</v>
      </c>
      <c r="C5592" t="s">
        <v>28518</v>
      </c>
      <c r="D5592" s="83" t="s">
        <v>16</v>
      </c>
    </row>
    <row r="5593" spans="1:4" hidden="1" x14ac:dyDescent="0.25">
      <c r="A5593" t="s">
        <v>14</v>
      </c>
      <c r="B5593" s="83">
        <v>45031</v>
      </c>
      <c r="C5593" t="s">
        <v>28519</v>
      </c>
      <c r="D5593" s="83" t="s">
        <v>16</v>
      </c>
    </row>
    <row r="5594" spans="1:4" hidden="1" x14ac:dyDescent="0.25">
      <c r="A5594" t="s">
        <v>14</v>
      </c>
      <c r="B5594" s="83">
        <v>45032</v>
      </c>
      <c r="C5594" t="s">
        <v>28520</v>
      </c>
      <c r="D5594" s="83" t="s">
        <v>16</v>
      </c>
    </row>
    <row r="5595" spans="1:4" hidden="1" x14ac:dyDescent="0.25">
      <c r="A5595" t="s">
        <v>14</v>
      </c>
      <c r="B5595" s="83">
        <v>45033</v>
      </c>
      <c r="C5595" t="s">
        <v>28521</v>
      </c>
      <c r="D5595" s="83" t="s">
        <v>16</v>
      </c>
    </row>
    <row r="5596" spans="1:4" hidden="1" x14ac:dyDescent="0.25">
      <c r="A5596" t="s">
        <v>14</v>
      </c>
      <c r="B5596" s="83">
        <v>45034</v>
      </c>
      <c r="C5596" t="s">
        <v>28522</v>
      </c>
      <c r="D5596" s="83" t="s">
        <v>16</v>
      </c>
    </row>
    <row r="5597" spans="1:4" hidden="1" x14ac:dyDescent="0.25">
      <c r="A5597" t="s">
        <v>14</v>
      </c>
      <c r="B5597" s="83">
        <v>45035</v>
      </c>
      <c r="C5597" t="s">
        <v>28523</v>
      </c>
      <c r="D5597" s="83" t="s">
        <v>16</v>
      </c>
    </row>
    <row r="5598" spans="1:4" hidden="1" x14ac:dyDescent="0.25">
      <c r="A5598" t="s">
        <v>14</v>
      </c>
      <c r="B5598" s="83">
        <v>44831</v>
      </c>
      <c r="C5598" t="s">
        <v>5307</v>
      </c>
      <c r="D5598" s="83" t="s">
        <v>16</v>
      </c>
    </row>
    <row r="5599" spans="1:4" hidden="1" x14ac:dyDescent="0.25">
      <c r="A5599" t="s">
        <v>14</v>
      </c>
      <c r="B5599" s="83">
        <v>44372</v>
      </c>
      <c r="C5599" t="s">
        <v>5309</v>
      </c>
      <c r="D5599" s="83" t="s">
        <v>416</v>
      </c>
    </row>
    <row r="5600" spans="1:4" hidden="1" x14ac:dyDescent="0.25">
      <c r="A5600" t="s">
        <v>14</v>
      </c>
      <c r="B5600" s="83">
        <v>44371</v>
      </c>
      <c r="C5600" t="s">
        <v>5310</v>
      </c>
      <c r="D5600" s="83" t="s">
        <v>416</v>
      </c>
    </row>
    <row r="5601" spans="1:4" hidden="1" x14ac:dyDescent="0.25">
      <c r="A5601" t="s">
        <v>14</v>
      </c>
      <c r="B5601" s="83">
        <v>44369</v>
      </c>
      <c r="C5601" t="s">
        <v>5311</v>
      </c>
      <c r="D5601" s="83" t="s">
        <v>60</v>
      </c>
    </row>
    <row r="5602" spans="1:4" hidden="1" x14ac:dyDescent="0.25">
      <c r="A5602" t="s">
        <v>14</v>
      </c>
      <c r="B5602" s="83">
        <v>44368</v>
      </c>
      <c r="C5602" t="s">
        <v>5312</v>
      </c>
      <c r="D5602" s="83" t="s">
        <v>60</v>
      </c>
    </row>
    <row r="5603" spans="1:4" hidden="1" x14ac:dyDescent="0.25">
      <c r="A5603" t="s">
        <v>14</v>
      </c>
      <c r="B5603" s="83">
        <v>44367</v>
      </c>
      <c r="C5603" t="s">
        <v>5313</v>
      </c>
      <c r="D5603" s="83" t="s">
        <v>60</v>
      </c>
    </row>
    <row r="5604" spans="1:4" hidden="1" x14ac:dyDescent="0.25">
      <c r="A5604" t="s">
        <v>14</v>
      </c>
      <c r="B5604" s="83">
        <v>43883</v>
      </c>
      <c r="C5604" t="s">
        <v>5314</v>
      </c>
      <c r="D5604" s="83" t="s">
        <v>16</v>
      </c>
    </row>
    <row r="5605" spans="1:4" hidden="1" x14ac:dyDescent="0.25">
      <c r="A5605" t="s">
        <v>14</v>
      </c>
      <c r="B5605" s="83">
        <v>44366</v>
      </c>
      <c r="C5605" t="s">
        <v>5315</v>
      </c>
      <c r="D5605" s="83" t="s">
        <v>60</v>
      </c>
    </row>
    <row r="5606" spans="1:4" hidden="1" x14ac:dyDescent="0.25">
      <c r="A5606" t="s">
        <v>14</v>
      </c>
      <c r="B5606" s="83">
        <v>44278</v>
      </c>
      <c r="C5606" t="s">
        <v>5316</v>
      </c>
      <c r="D5606" s="83" t="s">
        <v>416</v>
      </c>
    </row>
    <row r="5607" spans="1:4" hidden="1" x14ac:dyDescent="0.25">
      <c r="A5607" t="s">
        <v>14</v>
      </c>
      <c r="B5607" s="83">
        <v>44370</v>
      </c>
      <c r="C5607" t="s">
        <v>5317</v>
      </c>
      <c r="D5607" s="83" t="s">
        <v>416</v>
      </c>
    </row>
    <row r="5608" spans="1:4" hidden="1" x14ac:dyDescent="0.25">
      <c r="A5608" t="s">
        <v>14</v>
      </c>
      <c r="B5608" s="83">
        <v>44302</v>
      </c>
      <c r="C5608" t="s">
        <v>5318</v>
      </c>
      <c r="D5608" s="83" t="s">
        <v>416</v>
      </c>
    </row>
    <row r="5609" spans="1:4" hidden="1" x14ac:dyDescent="0.25">
      <c r="A5609" t="s">
        <v>14</v>
      </c>
      <c r="B5609" s="83">
        <v>44311</v>
      </c>
      <c r="C5609" t="s">
        <v>5319</v>
      </c>
      <c r="D5609" s="83" t="s">
        <v>416</v>
      </c>
    </row>
    <row r="5610" spans="1:4" hidden="1" x14ac:dyDescent="0.25">
      <c r="A5610" t="s">
        <v>14</v>
      </c>
      <c r="B5610" s="83">
        <v>44119</v>
      </c>
      <c r="C5610" t="s">
        <v>5320</v>
      </c>
      <c r="D5610" s="83" t="s">
        <v>1372</v>
      </c>
    </row>
    <row r="5611" spans="1:4" hidden="1" x14ac:dyDescent="0.25">
      <c r="A5611" t="s">
        <v>14</v>
      </c>
      <c r="B5611" s="83">
        <v>44304</v>
      </c>
      <c r="C5611" t="s">
        <v>5321</v>
      </c>
      <c r="D5611" s="83" t="s">
        <v>416</v>
      </c>
    </row>
    <row r="5612" spans="1:4" hidden="1" x14ac:dyDescent="0.25">
      <c r="A5612" t="s">
        <v>14</v>
      </c>
      <c r="B5612" s="83">
        <v>44303</v>
      </c>
      <c r="C5612" t="s">
        <v>5322</v>
      </c>
      <c r="D5612" s="83" t="s">
        <v>416</v>
      </c>
    </row>
    <row r="5613" spans="1:4" hidden="1" x14ac:dyDescent="0.25">
      <c r="A5613" t="s">
        <v>14</v>
      </c>
      <c r="B5613" s="83">
        <v>43885</v>
      </c>
      <c r="C5613" t="s">
        <v>5323</v>
      </c>
      <c r="D5613" s="83" t="s">
        <v>16</v>
      </c>
    </row>
    <row r="5614" spans="1:4" hidden="1" x14ac:dyDescent="0.25">
      <c r="A5614" t="s">
        <v>14</v>
      </c>
      <c r="B5614" s="83">
        <v>43884</v>
      </c>
      <c r="C5614" t="s">
        <v>5324</v>
      </c>
      <c r="D5614" s="83" t="s">
        <v>1372</v>
      </c>
    </row>
    <row r="5615" spans="1:4" hidden="1" x14ac:dyDescent="0.25">
      <c r="A5615" t="s">
        <v>14</v>
      </c>
      <c r="B5615" s="83">
        <v>44276</v>
      </c>
      <c r="C5615" t="s">
        <v>5325</v>
      </c>
      <c r="D5615" s="83" t="s">
        <v>1372</v>
      </c>
    </row>
    <row r="5616" spans="1:4" hidden="1" x14ac:dyDescent="0.25">
      <c r="A5616" t="s">
        <v>14</v>
      </c>
      <c r="B5616" s="83">
        <v>44296</v>
      </c>
      <c r="C5616" t="s">
        <v>5326</v>
      </c>
      <c r="D5616" s="83" t="s">
        <v>1372</v>
      </c>
    </row>
    <row r="5617" spans="1:4" hidden="1" x14ac:dyDescent="0.25">
      <c r="A5617" t="s">
        <v>14</v>
      </c>
      <c r="B5617" s="83">
        <v>44373</v>
      </c>
      <c r="C5617" t="s">
        <v>5327</v>
      </c>
      <c r="D5617" s="83" t="s">
        <v>1372</v>
      </c>
    </row>
    <row r="5618" spans="1:4" hidden="1" x14ac:dyDescent="0.25">
      <c r="A5618" t="s">
        <v>14</v>
      </c>
      <c r="B5618" s="83">
        <v>41032</v>
      </c>
      <c r="C5618" t="s">
        <v>5328</v>
      </c>
      <c r="D5618" s="83" t="s">
        <v>16</v>
      </c>
    </row>
    <row r="5619" spans="1:4" hidden="1" x14ac:dyDescent="0.25">
      <c r="A5619" t="s">
        <v>14</v>
      </c>
      <c r="B5619" s="83">
        <v>41039</v>
      </c>
      <c r="C5619" t="s">
        <v>5329</v>
      </c>
      <c r="D5619" s="83" t="s">
        <v>16</v>
      </c>
    </row>
    <row r="5620" spans="1:4" hidden="1" x14ac:dyDescent="0.25">
      <c r="A5620" t="s">
        <v>14</v>
      </c>
      <c r="B5620" s="83">
        <v>41045</v>
      </c>
      <c r="C5620" t="s">
        <v>5330</v>
      </c>
      <c r="D5620" s="83" t="s">
        <v>16</v>
      </c>
    </row>
    <row r="5621" spans="1:4" hidden="1" x14ac:dyDescent="0.25">
      <c r="A5621" t="s">
        <v>14</v>
      </c>
      <c r="B5621" s="83">
        <v>41049</v>
      </c>
      <c r="C5621" t="s">
        <v>5331</v>
      </c>
      <c r="D5621" s="83" t="s">
        <v>16</v>
      </c>
    </row>
    <row r="5622" spans="1:4" hidden="1" x14ac:dyDescent="0.25">
      <c r="A5622" t="s">
        <v>14</v>
      </c>
      <c r="B5622" s="83">
        <v>41050</v>
      </c>
      <c r="C5622" t="s">
        <v>5332</v>
      </c>
      <c r="D5622" s="83" t="s">
        <v>16</v>
      </c>
    </row>
    <row r="5623" spans="1:4" hidden="1" x14ac:dyDescent="0.25">
      <c r="A5623" t="s">
        <v>14</v>
      </c>
      <c r="B5623" s="83">
        <v>41054</v>
      </c>
      <c r="C5623" t="s">
        <v>5333</v>
      </c>
      <c r="D5623" s="83" t="s">
        <v>16</v>
      </c>
    </row>
    <row r="5624" spans="1:4" hidden="1" x14ac:dyDescent="0.25">
      <c r="A5624" t="s">
        <v>14</v>
      </c>
      <c r="B5624" s="83">
        <v>41058</v>
      </c>
      <c r="C5624" t="s">
        <v>5334</v>
      </c>
      <c r="D5624" s="83" t="s">
        <v>16</v>
      </c>
    </row>
    <row r="5625" spans="1:4" hidden="1" x14ac:dyDescent="0.25">
      <c r="A5625" t="s">
        <v>14</v>
      </c>
      <c r="B5625" s="83">
        <v>44207</v>
      </c>
      <c r="C5625" t="s">
        <v>5335</v>
      </c>
      <c r="D5625" s="83" t="s">
        <v>16</v>
      </c>
    </row>
    <row r="5626" spans="1:4" hidden="1" x14ac:dyDescent="0.25">
      <c r="A5626" t="s">
        <v>14</v>
      </c>
      <c r="B5626" s="83">
        <v>44277</v>
      </c>
      <c r="C5626" t="s">
        <v>5336</v>
      </c>
      <c r="D5626" s="83" t="s">
        <v>16</v>
      </c>
    </row>
    <row r="5627" spans="1:4" hidden="1" x14ac:dyDescent="0.25">
      <c r="A5627" t="s">
        <v>14</v>
      </c>
      <c r="B5627" s="83">
        <v>41004</v>
      </c>
      <c r="C5627" t="s">
        <v>5337</v>
      </c>
      <c r="D5627" s="83" t="s">
        <v>16</v>
      </c>
    </row>
    <row r="5628" spans="1:4" hidden="1" x14ac:dyDescent="0.25">
      <c r="A5628" t="s">
        <v>14</v>
      </c>
      <c r="B5628" s="83">
        <v>41003</v>
      </c>
      <c r="C5628" t="s">
        <v>5338</v>
      </c>
      <c r="D5628" s="83" t="s">
        <v>16</v>
      </c>
    </row>
    <row r="5629" spans="1:4" hidden="1" x14ac:dyDescent="0.25">
      <c r="A5629" t="s">
        <v>14</v>
      </c>
      <c r="B5629" s="83">
        <v>41005</v>
      </c>
      <c r="C5629" t="s">
        <v>5339</v>
      </c>
      <c r="D5629" s="83" t="s">
        <v>16</v>
      </c>
    </row>
    <row r="5630" spans="1:4" hidden="1" x14ac:dyDescent="0.25">
      <c r="A5630" t="s">
        <v>14</v>
      </c>
      <c r="B5630" s="83">
        <v>41006</v>
      </c>
      <c r="C5630" t="s">
        <v>5340</v>
      </c>
      <c r="D5630" s="83" t="s">
        <v>16</v>
      </c>
    </row>
    <row r="5631" spans="1:4" hidden="1" x14ac:dyDescent="0.25">
      <c r="A5631" t="s">
        <v>14</v>
      </c>
      <c r="B5631" s="83">
        <v>41064</v>
      </c>
      <c r="C5631" t="s">
        <v>5341</v>
      </c>
      <c r="D5631" s="83" t="s">
        <v>16</v>
      </c>
    </row>
    <row r="5632" spans="1:4" hidden="1" x14ac:dyDescent="0.25">
      <c r="A5632" t="s">
        <v>14</v>
      </c>
      <c r="B5632" s="83">
        <v>41100</v>
      </c>
      <c r="C5632" t="s">
        <v>5342</v>
      </c>
      <c r="D5632" s="83" t="s">
        <v>16</v>
      </c>
    </row>
    <row r="5633" spans="1:4" hidden="1" x14ac:dyDescent="0.25">
      <c r="A5633" t="s">
        <v>14</v>
      </c>
      <c r="B5633" s="83">
        <v>41104</v>
      </c>
      <c r="C5633" t="s">
        <v>5343</v>
      </c>
      <c r="D5633" s="83" t="s">
        <v>16</v>
      </c>
    </row>
    <row r="5634" spans="1:4" hidden="1" x14ac:dyDescent="0.25">
      <c r="A5634" t="s">
        <v>14</v>
      </c>
      <c r="B5634" s="83">
        <v>44270</v>
      </c>
      <c r="C5634" t="s">
        <v>5344</v>
      </c>
      <c r="D5634" s="83" t="s">
        <v>16</v>
      </c>
    </row>
    <row r="5635" spans="1:4" hidden="1" x14ac:dyDescent="0.25">
      <c r="A5635" t="s">
        <v>14</v>
      </c>
      <c r="B5635" s="83">
        <v>41108</v>
      </c>
      <c r="C5635" t="s">
        <v>5345</v>
      </c>
      <c r="D5635" s="83" t="s">
        <v>16</v>
      </c>
    </row>
    <row r="5636" spans="1:4" hidden="1" x14ac:dyDescent="0.25">
      <c r="A5636" t="s">
        <v>14</v>
      </c>
      <c r="B5636" s="83">
        <v>41111</v>
      </c>
      <c r="C5636" t="s">
        <v>5346</v>
      </c>
      <c r="D5636" s="83" t="s">
        <v>16</v>
      </c>
    </row>
    <row r="5637" spans="1:4" hidden="1" x14ac:dyDescent="0.25">
      <c r="A5637" t="s">
        <v>14</v>
      </c>
      <c r="B5637" s="83">
        <v>41115</v>
      </c>
      <c r="C5637" t="s">
        <v>5347</v>
      </c>
      <c r="D5637" s="83" t="s">
        <v>16</v>
      </c>
    </row>
    <row r="5638" spans="1:4" hidden="1" x14ac:dyDescent="0.25">
      <c r="A5638" t="s">
        <v>14</v>
      </c>
      <c r="B5638" s="83">
        <v>44293</v>
      </c>
      <c r="C5638" t="s">
        <v>5348</v>
      </c>
      <c r="D5638" s="83" t="s">
        <v>16</v>
      </c>
    </row>
    <row r="5639" spans="1:4" hidden="1" x14ac:dyDescent="0.25">
      <c r="A5639" t="s">
        <v>14</v>
      </c>
      <c r="B5639" s="83">
        <v>44202</v>
      </c>
      <c r="C5639" t="s">
        <v>5349</v>
      </c>
      <c r="D5639" s="83" t="s">
        <v>16</v>
      </c>
    </row>
    <row r="5640" spans="1:4" hidden="1" x14ac:dyDescent="0.25">
      <c r="A5640" t="s">
        <v>14</v>
      </c>
      <c r="B5640" s="83">
        <v>40997</v>
      </c>
      <c r="C5640" t="s">
        <v>5350</v>
      </c>
      <c r="D5640" s="83" t="s">
        <v>16</v>
      </c>
    </row>
    <row r="5641" spans="1:4" hidden="1" x14ac:dyDescent="0.25">
      <c r="A5641" t="s">
        <v>14</v>
      </c>
      <c r="B5641" s="83">
        <v>40999</v>
      </c>
      <c r="C5641" t="s">
        <v>5351</v>
      </c>
      <c r="D5641" s="83" t="s">
        <v>16</v>
      </c>
    </row>
    <row r="5642" spans="1:4" hidden="1" x14ac:dyDescent="0.25">
      <c r="A5642" t="s">
        <v>14</v>
      </c>
      <c r="B5642" s="83">
        <v>41000</v>
      </c>
      <c r="C5642" t="s">
        <v>5352</v>
      </c>
      <c r="D5642" s="83" t="s">
        <v>16</v>
      </c>
    </row>
    <row r="5643" spans="1:4" hidden="1" x14ac:dyDescent="0.25">
      <c r="A5643" t="s">
        <v>14</v>
      </c>
      <c r="B5643" s="83">
        <v>40989</v>
      </c>
      <c r="C5643" t="s">
        <v>5353</v>
      </c>
      <c r="D5643" s="83" t="s">
        <v>16</v>
      </c>
    </row>
    <row r="5644" spans="1:4" hidden="1" x14ac:dyDescent="0.25">
      <c r="A5644" t="s">
        <v>14</v>
      </c>
      <c r="B5644" s="83">
        <v>40991</v>
      </c>
      <c r="C5644" t="s">
        <v>5354</v>
      </c>
      <c r="D5644" s="83" t="s">
        <v>16</v>
      </c>
    </row>
    <row r="5645" spans="1:4" hidden="1" x14ac:dyDescent="0.25">
      <c r="A5645" t="s">
        <v>14</v>
      </c>
      <c r="B5645" s="83">
        <v>40993</v>
      </c>
      <c r="C5645" t="s">
        <v>5355</v>
      </c>
      <c r="D5645" s="83" t="s">
        <v>16</v>
      </c>
    </row>
    <row r="5646" spans="1:4" hidden="1" x14ac:dyDescent="0.25">
      <c r="A5646" t="s">
        <v>14</v>
      </c>
      <c r="B5646" s="83">
        <v>40995</v>
      </c>
      <c r="C5646" t="s">
        <v>5356</v>
      </c>
      <c r="D5646" s="83" t="s">
        <v>16</v>
      </c>
    </row>
    <row r="5647" spans="1:4" hidden="1" x14ac:dyDescent="0.25">
      <c r="A5647" t="s">
        <v>14</v>
      </c>
      <c r="B5647" s="83">
        <v>44203</v>
      </c>
      <c r="C5647" t="s">
        <v>5357</v>
      </c>
      <c r="D5647" s="83" t="s">
        <v>60</v>
      </c>
    </row>
    <row r="5648" spans="1:4" hidden="1" x14ac:dyDescent="0.25">
      <c r="A5648" t="s">
        <v>14</v>
      </c>
      <c r="B5648" s="83">
        <v>44204</v>
      </c>
      <c r="C5648" t="s">
        <v>5358</v>
      </c>
      <c r="D5648" s="83" t="s">
        <v>60</v>
      </c>
    </row>
    <row r="5649" spans="1:4" hidden="1" x14ac:dyDescent="0.25">
      <c r="A5649" t="s">
        <v>14</v>
      </c>
      <c r="B5649" s="83">
        <v>44205</v>
      </c>
      <c r="C5649" t="s">
        <v>5359</v>
      </c>
      <c r="D5649" s="83" t="s">
        <v>60</v>
      </c>
    </row>
    <row r="5650" spans="1:4" hidden="1" x14ac:dyDescent="0.25">
      <c r="A5650" t="s">
        <v>14</v>
      </c>
      <c r="B5650" s="83">
        <v>44206</v>
      </c>
      <c r="C5650" t="s">
        <v>5360</v>
      </c>
      <c r="D5650" s="83" t="s">
        <v>60</v>
      </c>
    </row>
    <row r="5651" spans="1:4" hidden="1" x14ac:dyDescent="0.25">
      <c r="A5651" t="s">
        <v>14</v>
      </c>
      <c r="B5651" s="83">
        <v>41007</v>
      </c>
      <c r="C5651" t="s">
        <v>5361</v>
      </c>
      <c r="D5651" s="83" t="s">
        <v>16</v>
      </c>
    </row>
    <row r="5652" spans="1:4" hidden="1" x14ac:dyDescent="0.25">
      <c r="A5652" t="s">
        <v>14</v>
      </c>
      <c r="B5652" s="83">
        <v>41008</v>
      </c>
      <c r="C5652" t="s">
        <v>5362</v>
      </c>
      <c r="D5652" s="83" t="s">
        <v>16</v>
      </c>
    </row>
    <row r="5653" spans="1:4" hidden="1" x14ac:dyDescent="0.25">
      <c r="A5653" t="s">
        <v>14</v>
      </c>
      <c r="B5653" s="83">
        <v>41009</v>
      </c>
      <c r="C5653" t="s">
        <v>5363</v>
      </c>
      <c r="D5653" s="83" t="s">
        <v>16</v>
      </c>
    </row>
    <row r="5654" spans="1:4" hidden="1" x14ac:dyDescent="0.25">
      <c r="A5654" t="s">
        <v>14</v>
      </c>
      <c r="B5654" s="83">
        <v>41010</v>
      </c>
      <c r="C5654" t="s">
        <v>5364</v>
      </c>
      <c r="D5654" s="83" t="s">
        <v>16</v>
      </c>
    </row>
    <row r="5655" spans="1:4" hidden="1" x14ac:dyDescent="0.25">
      <c r="A5655" t="s">
        <v>14</v>
      </c>
      <c r="B5655" s="83">
        <v>44416</v>
      </c>
      <c r="C5655" t="s">
        <v>5365</v>
      </c>
      <c r="D5655" s="83" t="s">
        <v>16</v>
      </c>
    </row>
    <row r="5656" spans="1:4" hidden="1" x14ac:dyDescent="0.25">
      <c r="A5656" t="s">
        <v>14</v>
      </c>
      <c r="B5656" s="83">
        <v>44417</v>
      </c>
      <c r="C5656" t="s">
        <v>5366</v>
      </c>
      <c r="D5656" s="83" t="s">
        <v>16</v>
      </c>
    </row>
    <row r="5657" spans="1:4" hidden="1" x14ac:dyDescent="0.25">
      <c r="A5657" t="s">
        <v>14</v>
      </c>
      <c r="B5657" s="83">
        <v>44415</v>
      </c>
      <c r="C5657" t="s">
        <v>5367</v>
      </c>
      <c r="D5657" s="83" t="s">
        <v>16</v>
      </c>
    </row>
    <row r="5658" spans="1:4" hidden="1" x14ac:dyDescent="0.25">
      <c r="A5658" t="s">
        <v>14</v>
      </c>
      <c r="B5658" s="83">
        <v>44411</v>
      </c>
      <c r="C5658" t="s">
        <v>5368</v>
      </c>
      <c r="D5658" s="83" t="s">
        <v>16</v>
      </c>
    </row>
    <row r="5659" spans="1:4" hidden="1" x14ac:dyDescent="0.25">
      <c r="A5659" t="s">
        <v>14</v>
      </c>
      <c r="B5659" s="83">
        <v>44409</v>
      </c>
      <c r="C5659" t="s">
        <v>5369</v>
      </c>
      <c r="D5659" s="83" t="s">
        <v>16</v>
      </c>
    </row>
    <row r="5660" spans="1:4" hidden="1" x14ac:dyDescent="0.25">
      <c r="A5660" t="s">
        <v>14</v>
      </c>
      <c r="B5660" s="83">
        <v>44403</v>
      </c>
      <c r="C5660" t="s">
        <v>5370</v>
      </c>
      <c r="D5660" s="83" t="s">
        <v>16</v>
      </c>
    </row>
    <row r="5661" spans="1:4" hidden="1" x14ac:dyDescent="0.25">
      <c r="A5661" t="s">
        <v>14</v>
      </c>
      <c r="B5661" s="83">
        <v>44412</v>
      </c>
      <c r="C5661" t="s">
        <v>5371</v>
      </c>
      <c r="D5661" s="83" t="s">
        <v>16</v>
      </c>
    </row>
    <row r="5662" spans="1:4" hidden="1" x14ac:dyDescent="0.25">
      <c r="A5662" t="s">
        <v>14</v>
      </c>
      <c r="B5662" s="83">
        <v>44410</v>
      </c>
      <c r="C5662" t="s">
        <v>5372</v>
      </c>
      <c r="D5662" s="83" t="s">
        <v>16</v>
      </c>
    </row>
    <row r="5663" spans="1:4" hidden="1" x14ac:dyDescent="0.25">
      <c r="A5663" t="s">
        <v>14</v>
      </c>
      <c r="B5663" s="83">
        <v>44404</v>
      </c>
      <c r="C5663" t="s">
        <v>5373</v>
      </c>
      <c r="D5663" s="83" t="s">
        <v>16</v>
      </c>
    </row>
    <row r="5664" spans="1:4" hidden="1" x14ac:dyDescent="0.25">
      <c r="A5664" t="s">
        <v>14</v>
      </c>
      <c r="B5664" s="83">
        <v>44405</v>
      </c>
      <c r="C5664" t="s">
        <v>5374</v>
      </c>
      <c r="D5664" s="83" t="s">
        <v>16</v>
      </c>
    </row>
    <row r="5665" spans="1:4" hidden="1" x14ac:dyDescent="0.25">
      <c r="A5665" t="s">
        <v>14</v>
      </c>
      <c r="B5665" s="83">
        <v>44406</v>
      </c>
      <c r="C5665" t="s">
        <v>5375</v>
      </c>
      <c r="D5665" s="83" t="s">
        <v>16</v>
      </c>
    </row>
    <row r="5666" spans="1:4" hidden="1" x14ac:dyDescent="0.25">
      <c r="A5666" t="s">
        <v>14</v>
      </c>
      <c r="B5666" s="83">
        <v>44407</v>
      </c>
      <c r="C5666" t="s">
        <v>5376</v>
      </c>
      <c r="D5666" s="83" t="s">
        <v>16</v>
      </c>
    </row>
    <row r="5667" spans="1:4" hidden="1" x14ac:dyDescent="0.25">
      <c r="A5667" t="s">
        <v>14</v>
      </c>
      <c r="B5667" s="83">
        <v>44408</v>
      </c>
      <c r="C5667" t="s">
        <v>5377</v>
      </c>
      <c r="D5667" s="83" t="s">
        <v>16</v>
      </c>
    </row>
    <row r="5668" spans="1:4" hidden="1" x14ac:dyDescent="0.25">
      <c r="A5668" t="s">
        <v>14</v>
      </c>
      <c r="B5668" s="83">
        <v>45397</v>
      </c>
      <c r="C5668" t="s">
        <v>39096</v>
      </c>
      <c r="D5668" s="83" t="s">
        <v>60</v>
      </c>
    </row>
    <row r="5669" spans="1:4" hidden="1" x14ac:dyDescent="0.25">
      <c r="A5669" t="s">
        <v>14</v>
      </c>
      <c r="B5669" s="83">
        <v>45398</v>
      </c>
      <c r="C5669" t="s">
        <v>39097</v>
      </c>
      <c r="D5669" s="83" t="s">
        <v>60</v>
      </c>
    </row>
    <row r="5670" spans="1:4" hidden="1" x14ac:dyDescent="0.25">
      <c r="A5670" t="s">
        <v>14</v>
      </c>
      <c r="B5670" s="83">
        <v>45399</v>
      </c>
      <c r="C5670" t="s">
        <v>39098</v>
      </c>
      <c r="D5670" s="83" t="s">
        <v>60</v>
      </c>
    </row>
    <row r="5671" spans="1:4" hidden="1" x14ac:dyDescent="0.25">
      <c r="A5671" t="s">
        <v>14</v>
      </c>
      <c r="B5671" s="83">
        <v>45124</v>
      </c>
      <c r="C5671" t="s">
        <v>5378</v>
      </c>
      <c r="D5671" s="83" t="s">
        <v>16</v>
      </c>
    </row>
    <row r="5672" spans="1:4" hidden="1" x14ac:dyDescent="0.25">
      <c r="A5672" t="s">
        <v>14</v>
      </c>
      <c r="B5672" s="83">
        <v>44673</v>
      </c>
      <c r="C5672" t="s">
        <v>5379</v>
      </c>
      <c r="D5672" s="83" t="s">
        <v>416</v>
      </c>
    </row>
    <row r="5673" spans="1:4" hidden="1" x14ac:dyDescent="0.25">
      <c r="A5673" t="s">
        <v>14</v>
      </c>
      <c r="B5673" s="83">
        <v>43345</v>
      </c>
      <c r="C5673" t="s">
        <v>39099</v>
      </c>
      <c r="D5673" s="83" t="s">
        <v>416</v>
      </c>
    </row>
    <row r="5674" spans="1:4" hidden="1" x14ac:dyDescent="0.25">
      <c r="A5674" t="s">
        <v>14</v>
      </c>
      <c r="B5674" s="83">
        <v>43342</v>
      </c>
      <c r="C5674" t="s">
        <v>39100</v>
      </c>
      <c r="D5674" s="83" t="s">
        <v>416</v>
      </c>
    </row>
    <row r="5675" spans="1:4" hidden="1" x14ac:dyDescent="0.25">
      <c r="A5675" t="s">
        <v>14</v>
      </c>
      <c r="B5675" s="83">
        <v>43343</v>
      </c>
      <c r="C5675" t="s">
        <v>39101</v>
      </c>
      <c r="D5675" s="83" t="s">
        <v>416</v>
      </c>
    </row>
    <row r="5676" spans="1:4" hidden="1" x14ac:dyDescent="0.25">
      <c r="A5676" t="s">
        <v>14</v>
      </c>
      <c r="B5676" s="83">
        <v>43344</v>
      </c>
      <c r="C5676" t="s">
        <v>39102</v>
      </c>
      <c r="D5676" s="83" t="s">
        <v>416</v>
      </c>
    </row>
    <row r="5677" spans="1:4" hidden="1" x14ac:dyDescent="0.25">
      <c r="A5677" t="s">
        <v>14</v>
      </c>
      <c r="B5677" s="83">
        <v>45307</v>
      </c>
      <c r="C5677" t="s">
        <v>39103</v>
      </c>
      <c r="D5677" s="83" t="s">
        <v>416</v>
      </c>
    </row>
    <row r="5678" spans="1:4" hidden="1" x14ac:dyDescent="0.25">
      <c r="A5678" t="s">
        <v>14</v>
      </c>
      <c r="B5678" s="83">
        <v>43349</v>
      </c>
      <c r="C5678" t="s">
        <v>39104</v>
      </c>
      <c r="D5678" s="83" t="s">
        <v>416</v>
      </c>
    </row>
    <row r="5679" spans="1:4" hidden="1" x14ac:dyDescent="0.25">
      <c r="A5679" t="s">
        <v>14</v>
      </c>
      <c r="B5679" s="83">
        <v>43346</v>
      </c>
      <c r="C5679" t="s">
        <v>39105</v>
      </c>
      <c r="D5679" s="83" t="s">
        <v>416</v>
      </c>
    </row>
    <row r="5680" spans="1:4" hidden="1" x14ac:dyDescent="0.25">
      <c r="A5680" t="s">
        <v>14</v>
      </c>
      <c r="B5680" s="83">
        <v>43347</v>
      </c>
      <c r="C5680" t="s">
        <v>39106</v>
      </c>
      <c r="D5680" s="83" t="s">
        <v>416</v>
      </c>
    </row>
    <row r="5681" spans="1:4" hidden="1" x14ac:dyDescent="0.25">
      <c r="A5681" t="s">
        <v>14</v>
      </c>
      <c r="B5681" s="83">
        <v>43348</v>
      </c>
      <c r="C5681" t="s">
        <v>39107</v>
      </c>
      <c r="D5681" s="83" t="s">
        <v>416</v>
      </c>
    </row>
    <row r="5682" spans="1:4" hidden="1" x14ac:dyDescent="0.25">
      <c r="A5682" t="s">
        <v>14</v>
      </c>
      <c r="B5682" s="83">
        <v>45308</v>
      </c>
      <c r="C5682" t="s">
        <v>39108</v>
      </c>
      <c r="D5682" s="83" t="s">
        <v>416</v>
      </c>
    </row>
    <row r="5683" spans="1:4" hidden="1" x14ac:dyDescent="0.25">
      <c r="A5683" t="s">
        <v>14</v>
      </c>
      <c r="B5683" s="83">
        <v>45310</v>
      </c>
      <c r="C5683" t="s">
        <v>39109</v>
      </c>
      <c r="D5683" s="83" t="s">
        <v>416</v>
      </c>
    </row>
    <row r="5684" spans="1:4" hidden="1" x14ac:dyDescent="0.25">
      <c r="A5684" t="s">
        <v>14</v>
      </c>
      <c r="B5684" s="83">
        <v>45311</v>
      </c>
      <c r="C5684" t="s">
        <v>39110</v>
      </c>
      <c r="D5684" s="83" t="s">
        <v>416</v>
      </c>
    </row>
    <row r="5685" spans="1:4" hidden="1" x14ac:dyDescent="0.25">
      <c r="A5685" t="s">
        <v>14</v>
      </c>
      <c r="B5685" s="83">
        <v>45312</v>
      </c>
      <c r="C5685" t="s">
        <v>39111</v>
      </c>
      <c r="D5685" s="83" t="s">
        <v>416</v>
      </c>
    </row>
    <row r="5686" spans="1:4" hidden="1" x14ac:dyDescent="0.25">
      <c r="A5686" t="s">
        <v>14</v>
      </c>
      <c r="B5686" s="83">
        <v>45313</v>
      </c>
      <c r="C5686" t="s">
        <v>39112</v>
      </c>
      <c r="D5686" s="83" t="s">
        <v>416</v>
      </c>
    </row>
    <row r="5687" spans="1:4" hidden="1" x14ac:dyDescent="0.25">
      <c r="A5687" t="s">
        <v>14</v>
      </c>
      <c r="B5687" s="83">
        <v>45314</v>
      </c>
      <c r="C5687" t="s">
        <v>39113</v>
      </c>
      <c r="D5687" s="83" t="s">
        <v>416</v>
      </c>
    </row>
    <row r="5688" spans="1:4" hidden="1" x14ac:dyDescent="0.25">
      <c r="A5688" t="s">
        <v>14</v>
      </c>
      <c r="B5688" s="83">
        <v>45316</v>
      </c>
      <c r="C5688" t="s">
        <v>39114</v>
      </c>
      <c r="D5688" s="83" t="s">
        <v>416</v>
      </c>
    </row>
    <row r="5689" spans="1:4" hidden="1" x14ac:dyDescent="0.25">
      <c r="A5689" t="s">
        <v>14</v>
      </c>
      <c r="B5689" s="83">
        <v>45317</v>
      </c>
      <c r="C5689" t="s">
        <v>39115</v>
      </c>
      <c r="D5689" s="83" t="s">
        <v>416</v>
      </c>
    </row>
    <row r="5690" spans="1:4" hidden="1" x14ac:dyDescent="0.25">
      <c r="A5690" t="s">
        <v>14</v>
      </c>
      <c r="B5690" s="83">
        <v>45318</v>
      </c>
      <c r="C5690" t="s">
        <v>39116</v>
      </c>
      <c r="D5690" s="83" t="s">
        <v>416</v>
      </c>
    </row>
    <row r="5691" spans="1:4" hidden="1" x14ac:dyDescent="0.25">
      <c r="A5691" t="s">
        <v>14</v>
      </c>
      <c r="B5691" s="83">
        <v>45319</v>
      </c>
      <c r="C5691" t="s">
        <v>39117</v>
      </c>
      <c r="D5691" s="83" t="s">
        <v>416</v>
      </c>
    </row>
    <row r="5692" spans="1:4" hidden="1" x14ac:dyDescent="0.25">
      <c r="A5692" t="s">
        <v>14</v>
      </c>
      <c r="B5692" s="83">
        <v>45320</v>
      </c>
      <c r="C5692" t="s">
        <v>39118</v>
      </c>
      <c r="D5692" s="83" t="s">
        <v>416</v>
      </c>
    </row>
    <row r="5693" spans="1:4" hidden="1" x14ac:dyDescent="0.25">
      <c r="A5693" t="s">
        <v>14</v>
      </c>
      <c r="B5693" s="83">
        <v>43353</v>
      </c>
      <c r="C5693" t="s">
        <v>39119</v>
      </c>
      <c r="D5693" s="83" t="s">
        <v>416</v>
      </c>
    </row>
    <row r="5694" spans="1:4" hidden="1" x14ac:dyDescent="0.25">
      <c r="A5694" t="s">
        <v>14</v>
      </c>
      <c r="B5694" s="83">
        <v>43350</v>
      </c>
      <c r="C5694" t="s">
        <v>39120</v>
      </c>
      <c r="D5694" s="83" t="s">
        <v>416</v>
      </c>
    </row>
    <row r="5695" spans="1:4" hidden="1" x14ac:dyDescent="0.25">
      <c r="A5695" t="s">
        <v>14</v>
      </c>
      <c r="B5695" s="83">
        <v>43351</v>
      </c>
      <c r="C5695" t="s">
        <v>39121</v>
      </c>
      <c r="D5695" s="83" t="s">
        <v>416</v>
      </c>
    </row>
    <row r="5696" spans="1:4" hidden="1" x14ac:dyDescent="0.25">
      <c r="A5696" t="s">
        <v>14</v>
      </c>
      <c r="B5696" s="83">
        <v>43352</v>
      </c>
      <c r="C5696" t="s">
        <v>39122</v>
      </c>
      <c r="D5696" s="83" t="s">
        <v>416</v>
      </c>
    </row>
    <row r="5697" spans="1:4" hidden="1" x14ac:dyDescent="0.25">
      <c r="A5697" t="s">
        <v>14</v>
      </c>
      <c r="B5697" s="83">
        <v>45306</v>
      </c>
      <c r="C5697" t="s">
        <v>39123</v>
      </c>
      <c r="D5697" s="83" t="s">
        <v>416</v>
      </c>
    </row>
    <row r="5698" spans="1:4" hidden="1" x14ac:dyDescent="0.25">
      <c r="A5698" t="s">
        <v>14</v>
      </c>
      <c r="B5698" s="83">
        <v>43357</v>
      </c>
      <c r="C5698" t="s">
        <v>39124</v>
      </c>
      <c r="D5698" s="83" t="s">
        <v>416</v>
      </c>
    </row>
    <row r="5699" spans="1:4" hidden="1" x14ac:dyDescent="0.25">
      <c r="A5699" t="s">
        <v>14</v>
      </c>
      <c r="B5699" s="83">
        <v>44379</v>
      </c>
      <c r="C5699" t="s">
        <v>39125</v>
      </c>
      <c r="D5699" s="83" t="s">
        <v>416</v>
      </c>
    </row>
    <row r="5700" spans="1:4" hidden="1" x14ac:dyDescent="0.25">
      <c r="A5700" t="s">
        <v>14</v>
      </c>
      <c r="B5700" s="83">
        <v>43355</v>
      </c>
      <c r="C5700" t="s">
        <v>39126</v>
      </c>
      <c r="D5700" s="83" t="s">
        <v>416</v>
      </c>
    </row>
    <row r="5701" spans="1:4" hidden="1" x14ac:dyDescent="0.25">
      <c r="A5701" t="s">
        <v>14</v>
      </c>
      <c r="B5701" s="83">
        <v>43356</v>
      </c>
      <c r="C5701" t="s">
        <v>39127</v>
      </c>
      <c r="D5701" s="83" t="s">
        <v>416</v>
      </c>
    </row>
    <row r="5702" spans="1:4" hidden="1" x14ac:dyDescent="0.25">
      <c r="A5702" t="s">
        <v>14</v>
      </c>
      <c r="B5702" s="83">
        <v>45305</v>
      </c>
      <c r="C5702" t="s">
        <v>39128</v>
      </c>
      <c r="D5702" s="83" t="s">
        <v>416</v>
      </c>
    </row>
    <row r="5703" spans="1:4" hidden="1" x14ac:dyDescent="0.25">
      <c r="A5703" t="s">
        <v>14</v>
      </c>
      <c r="B5703" s="83">
        <v>44700</v>
      </c>
      <c r="C5703" t="s">
        <v>5380</v>
      </c>
      <c r="D5703" s="83" t="s">
        <v>16</v>
      </c>
    </row>
    <row r="5704" spans="1:4" hidden="1" x14ac:dyDescent="0.25">
      <c r="A5704" t="s">
        <v>14</v>
      </c>
      <c r="B5704" s="83">
        <v>44701</v>
      </c>
      <c r="C5704" t="s">
        <v>5381</v>
      </c>
      <c r="D5704" s="83" t="s">
        <v>16</v>
      </c>
    </row>
    <row r="5705" spans="1:4" hidden="1" x14ac:dyDescent="0.25">
      <c r="A5705" t="s">
        <v>14</v>
      </c>
      <c r="B5705" s="83">
        <v>44705</v>
      </c>
      <c r="C5705" t="s">
        <v>5382</v>
      </c>
      <c r="D5705" s="83" t="s">
        <v>16</v>
      </c>
    </row>
    <row r="5706" spans="1:4" hidden="1" x14ac:dyDescent="0.25">
      <c r="A5706" t="s">
        <v>14</v>
      </c>
      <c r="B5706" s="83">
        <v>44706</v>
      </c>
      <c r="C5706" t="s">
        <v>5383</v>
      </c>
      <c r="D5706" s="83" t="s">
        <v>16</v>
      </c>
    </row>
    <row r="5707" spans="1:4" hidden="1" x14ac:dyDescent="0.25">
      <c r="A5707" t="s">
        <v>14</v>
      </c>
      <c r="B5707" s="83">
        <v>44707</v>
      </c>
      <c r="C5707" t="s">
        <v>5384</v>
      </c>
      <c r="D5707" s="83" t="s">
        <v>16</v>
      </c>
    </row>
    <row r="5708" spans="1:4" hidden="1" x14ac:dyDescent="0.25">
      <c r="A5708" t="s">
        <v>14</v>
      </c>
      <c r="B5708" s="83">
        <v>44708</v>
      </c>
      <c r="C5708" t="s">
        <v>5385</v>
      </c>
      <c r="D5708" s="83" t="s">
        <v>16</v>
      </c>
    </row>
    <row r="5709" spans="1:4" hidden="1" x14ac:dyDescent="0.25">
      <c r="A5709" t="s">
        <v>14</v>
      </c>
      <c r="B5709" s="83">
        <v>44702</v>
      </c>
      <c r="C5709" t="s">
        <v>5386</v>
      </c>
      <c r="D5709" s="83" t="s">
        <v>16</v>
      </c>
    </row>
    <row r="5710" spans="1:4" hidden="1" x14ac:dyDescent="0.25">
      <c r="A5710" t="s">
        <v>14</v>
      </c>
      <c r="B5710" s="83">
        <v>44703</v>
      </c>
      <c r="C5710" t="s">
        <v>5387</v>
      </c>
      <c r="D5710" s="83" t="s">
        <v>16</v>
      </c>
    </row>
    <row r="5711" spans="1:4" hidden="1" x14ac:dyDescent="0.25">
      <c r="A5711" t="s">
        <v>14</v>
      </c>
      <c r="B5711" s="83">
        <v>44704</v>
      </c>
      <c r="C5711" t="s">
        <v>5388</v>
      </c>
      <c r="D5711" s="83" t="s">
        <v>16</v>
      </c>
    </row>
    <row r="5712" spans="1:4" hidden="1" x14ac:dyDescent="0.25">
      <c r="A5712" t="s">
        <v>14</v>
      </c>
      <c r="B5712" s="83">
        <v>44016</v>
      </c>
      <c r="C5712" t="s">
        <v>5389</v>
      </c>
      <c r="D5712" s="83" t="s">
        <v>164</v>
      </c>
    </row>
    <row r="5713" spans="1:4" hidden="1" x14ac:dyDescent="0.25">
      <c r="A5713" t="s">
        <v>14</v>
      </c>
      <c r="B5713" s="83">
        <v>45188</v>
      </c>
      <c r="C5713" t="s">
        <v>5390</v>
      </c>
      <c r="D5713" s="83" t="s">
        <v>164</v>
      </c>
    </row>
    <row r="5714" spans="1:4" hidden="1" x14ac:dyDescent="0.25">
      <c r="A5714" t="s">
        <v>14</v>
      </c>
      <c r="B5714" s="83">
        <v>45152</v>
      </c>
      <c r="C5714" t="s">
        <v>5391</v>
      </c>
      <c r="D5714" s="83" t="s">
        <v>164</v>
      </c>
    </row>
    <row r="5715" spans="1:4" hidden="1" x14ac:dyDescent="0.25">
      <c r="A5715" t="s">
        <v>14</v>
      </c>
      <c r="B5715" s="83">
        <v>45153</v>
      </c>
      <c r="C5715" t="s">
        <v>5392</v>
      </c>
      <c r="D5715" s="83" t="s">
        <v>164</v>
      </c>
    </row>
    <row r="5716" spans="1:4" hidden="1" x14ac:dyDescent="0.25">
      <c r="A5716" t="s">
        <v>14</v>
      </c>
      <c r="B5716" s="83">
        <v>44201</v>
      </c>
      <c r="C5716" t="s">
        <v>5393</v>
      </c>
      <c r="D5716" s="83" t="s">
        <v>16</v>
      </c>
    </row>
    <row r="5717" spans="1:4" hidden="1" x14ac:dyDescent="0.25">
      <c r="A5717" t="s">
        <v>14</v>
      </c>
      <c r="B5717" s="83">
        <v>44216</v>
      </c>
      <c r="C5717" t="s">
        <v>5394</v>
      </c>
      <c r="D5717" s="83" t="s">
        <v>16</v>
      </c>
    </row>
    <row r="5718" spans="1:4" hidden="1" x14ac:dyDescent="0.25">
      <c r="A5718" t="s">
        <v>14</v>
      </c>
      <c r="B5718" s="83">
        <v>44217</v>
      </c>
      <c r="C5718" t="s">
        <v>5395</v>
      </c>
      <c r="D5718" s="83" t="s">
        <v>16</v>
      </c>
    </row>
    <row r="5719" spans="1:4" hidden="1" x14ac:dyDescent="0.25">
      <c r="A5719" t="s">
        <v>14</v>
      </c>
      <c r="B5719" s="83">
        <v>45276</v>
      </c>
      <c r="C5719" t="s">
        <v>39129</v>
      </c>
      <c r="D5719" s="83" t="s">
        <v>16</v>
      </c>
    </row>
    <row r="5720" spans="1:4" hidden="1" x14ac:dyDescent="0.25">
      <c r="A5720" t="s">
        <v>14</v>
      </c>
      <c r="B5720" s="83">
        <v>45274</v>
      </c>
      <c r="C5720" t="s">
        <v>5396</v>
      </c>
      <c r="D5720" s="83" t="s">
        <v>16</v>
      </c>
    </row>
    <row r="5721" spans="1:4" hidden="1" x14ac:dyDescent="0.25">
      <c r="A5721" t="s">
        <v>14</v>
      </c>
      <c r="B5721" s="83">
        <v>45271</v>
      </c>
      <c r="C5721" t="s">
        <v>5397</v>
      </c>
      <c r="D5721" s="83" t="s">
        <v>16</v>
      </c>
    </row>
    <row r="5722" spans="1:4" hidden="1" x14ac:dyDescent="0.25">
      <c r="A5722" t="s">
        <v>14</v>
      </c>
      <c r="B5722" s="83">
        <v>45268</v>
      </c>
      <c r="C5722" t="s">
        <v>5398</v>
      </c>
      <c r="D5722" s="83" t="s">
        <v>16</v>
      </c>
    </row>
    <row r="5723" spans="1:4" hidden="1" x14ac:dyDescent="0.25">
      <c r="A5723" t="s">
        <v>14</v>
      </c>
      <c r="B5723" s="83">
        <v>45273</v>
      </c>
      <c r="C5723" t="s">
        <v>5399</v>
      </c>
      <c r="D5723" s="83" t="s">
        <v>16</v>
      </c>
    </row>
    <row r="5724" spans="1:4" hidden="1" x14ac:dyDescent="0.25">
      <c r="A5724" t="s">
        <v>14</v>
      </c>
      <c r="B5724" s="83">
        <v>44454</v>
      </c>
      <c r="C5724" t="s">
        <v>5400</v>
      </c>
      <c r="D5724" s="83" t="s">
        <v>16</v>
      </c>
    </row>
    <row r="5725" spans="1:4" hidden="1" x14ac:dyDescent="0.25">
      <c r="A5725" t="s">
        <v>14</v>
      </c>
      <c r="B5725" s="83">
        <v>44453</v>
      </c>
      <c r="C5725" t="s">
        <v>5401</v>
      </c>
      <c r="D5725" s="83" t="s">
        <v>16</v>
      </c>
    </row>
    <row r="5726" spans="1:4" hidden="1" x14ac:dyDescent="0.25">
      <c r="A5726" t="s">
        <v>14</v>
      </c>
      <c r="B5726" s="83">
        <v>44452</v>
      </c>
      <c r="C5726" t="s">
        <v>5402</v>
      </c>
      <c r="D5726" s="83" t="s">
        <v>16</v>
      </c>
    </row>
    <row r="5727" spans="1:4" hidden="1" x14ac:dyDescent="0.25">
      <c r="A5727" t="s">
        <v>14</v>
      </c>
      <c r="B5727" s="83">
        <v>44447</v>
      </c>
      <c r="C5727" t="s">
        <v>5403</v>
      </c>
      <c r="D5727" s="83" t="s">
        <v>16</v>
      </c>
    </row>
    <row r="5728" spans="1:4" hidden="1" x14ac:dyDescent="0.25">
      <c r="A5728" t="s">
        <v>14</v>
      </c>
      <c r="B5728" s="83">
        <v>44448</v>
      </c>
      <c r="C5728" t="s">
        <v>5404</v>
      </c>
      <c r="D5728" s="83" t="s">
        <v>16</v>
      </c>
    </row>
    <row r="5729" spans="1:4" hidden="1" x14ac:dyDescent="0.25">
      <c r="A5729" t="s">
        <v>14</v>
      </c>
      <c r="B5729" s="83">
        <v>44445</v>
      </c>
      <c r="C5729" t="s">
        <v>5405</v>
      </c>
      <c r="D5729" s="83" t="s">
        <v>16</v>
      </c>
    </row>
    <row r="5730" spans="1:4" hidden="1" x14ac:dyDescent="0.25">
      <c r="A5730" t="s">
        <v>14</v>
      </c>
      <c r="B5730" s="83">
        <v>44446</v>
      </c>
      <c r="C5730" t="s">
        <v>5406</v>
      </c>
      <c r="D5730" s="83" t="s">
        <v>16</v>
      </c>
    </row>
    <row r="5731" spans="1:4" hidden="1" x14ac:dyDescent="0.25">
      <c r="A5731" t="s">
        <v>14</v>
      </c>
      <c r="B5731" s="83">
        <v>44456</v>
      </c>
      <c r="C5731" t="s">
        <v>5407</v>
      </c>
      <c r="D5731" s="83" t="s">
        <v>16</v>
      </c>
    </row>
    <row r="5732" spans="1:4" hidden="1" x14ac:dyDescent="0.25">
      <c r="A5732" t="s">
        <v>14</v>
      </c>
      <c r="B5732" s="83">
        <v>44455</v>
      </c>
      <c r="C5732" t="s">
        <v>5408</v>
      </c>
      <c r="D5732" s="83" t="s">
        <v>16</v>
      </c>
    </row>
    <row r="5733" spans="1:4" hidden="1" x14ac:dyDescent="0.25">
      <c r="A5733" t="s">
        <v>14</v>
      </c>
      <c r="B5733" s="83">
        <v>44450</v>
      </c>
      <c r="C5733" t="s">
        <v>5409</v>
      </c>
      <c r="D5733" s="83" t="s">
        <v>16</v>
      </c>
    </row>
    <row r="5734" spans="1:4" hidden="1" x14ac:dyDescent="0.25">
      <c r="A5734" t="s">
        <v>14</v>
      </c>
      <c r="B5734" s="83">
        <v>44451</v>
      </c>
      <c r="C5734" t="s">
        <v>5410</v>
      </c>
      <c r="D5734" s="83" t="s">
        <v>16</v>
      </c>
    </row>
    <row r="5735" spans="1:4" hidden="1" x14ac:dyDescent="0.25">
      <c r="A5735" t="s">
        <v>14</v>
      </c>
      <c r="B5735" s="83">
        <v>44449</v>
      </c>
      <c r="C5735" t="s">
        <v>5411</v>
      </c>
      <c r="D5735" s="83" t="s">
        <v>16</v>
      </c>
    </row>
    <row r="5736" spans="1:4" hidden="1" x14ac:dyDescent="0.25">
      <c r="A5736" t="s">
        <v>14</v>
      </c>
      <c r="B5736" s="83">
        <v>44762</v>
      </c>
      <c r="C5736" t="s">
        <v>5412</v>
      </c>
      <c r="D5736" s="83" t="s">
        <v>16</v>
      </c>
    </row>
    <row r="5737" spans="1:4" hidden="1" x14ac:dyDescent="0.25">
      <c r="A5737" t="s">
        <v>14</v>
      </c>
      <c r="B5737" s="83">
        <v>44764</v>
      </c>
      <c r="C5737" t="s">
        <v>5413</v>
      </c>
      <c r="D5737" s="83" t="s">
        <v>16</v>
      </c>
    </row>
    <row r="5738" spans="1:4" hidden="1" x14ac:dyDescent="0.25">
      <c r="A5738" t="s">
        <v>14</v>
      </c>
      <c r="B5738" s="83">
        <v>44321</v>
      </c>
      <c r="C5738" t="s">
        <v>5414</v>
      </c>
      <c r="D5738" s="83" t="s">
        <v>16</v>
      </c>
    </row>
    <row r="5739" spans="1:4" hidden="1" x14ac:dyDescent="0.25">
      <c r="A5739" t="s">
        <v>14</v>
      </c>
      <c r="B5739" s="83">
        <v>44162</v>
      </c>
      <c r="C5739" t="s">
        <v>5415</v>
      </c>
      <c r="D5739" s="83" t="s">
        <v>16</v>
      </c>
    </row>
    <row r="5740" spans="1:4" hidden="1" x14ac:dyDescent="0.25">
      <c r="A5740" t="s">
        <v>14</v>
      </c>
      <c r="B5740" s="83">
        <v>44163</v>
      </c>
      <c r="C5740" t="s">
        <v>5416</v>
      </c>
      <c r="D5740" s="83" t="s">
        <v>16</v>
      </c>
    </row>
    <row r="5741" spans="1:4" hidden="1" x14ac:dyDescent="0.25">
      <c r="A5741" t="s">
        <v>14</v>
      </c>
      <c r="B5741" s="83">
        <v>44160</v>
      </c>
      <c r="C5741" t="s">
        <v>5417</v>
      </c>
      <c r="D5741" s="83" t="s">
        <v>16</v>
      </c>
    </row>
    <row r="5742" spans="1:4" hidden="1" x14ac:dyDescent="0.25">
      <c r="A5742" t="s">
        <v>14</v>
      </c>
      <c r="B5742" s="83">
        <v>44161</v>
      </c>
      <c r="C5742" t="s">
        <v>5418</v>
      </c>
      <c r="D5742" s="83" t="s">
        <v>16</v>
      </c>
    </row>
    <row r="5743" spans="1:4" hidden="1" x14ac:dyDescent="0.25">
      <c r="A5743" t="s">
        <v>14</v>
      </c>
      <c r="B5743" s="83">
        <v>44159</v>
      </c>
      <c r="C5743" t="s">
        <v>5419</v>
      </c>
      <c r="D5743" s="83" t="s">
        <v>16</v>
      </c>
    </row>
    <row r="5744" spans="1:4" hidden="1" x14ac:dyDescent="0.25">
      <c r="A5744" t="s">
        <v>14</v>
      </c>
      <c r="B5744" s="83">
        <v>44158</v>
      </c>
      <c r="C5744" t="s">
        <v>5420</v>
      </c>
      <c r="D5744" s="83" t="s">
        <v>16</v>
      </c>
    </row>
    <row r="5745" spans="1:4" hidden="1" x14ac:dyDescent="0.25">
      <c r="A5745" t="s">
        <v>14</v>
      </c>
      <c r="B5745" s="83">
        <v>44192</v>
      </c>
      <c r="C5745" t="s">
        <v>5421</v>
      </c>
      <c r="D5745" s="83" t="s">
        <v>416</v>
      </c>
    </row>
    <row r="5746" spans="1:4" hidden="1" x14ac:dyDescent="0.25">
      <c r="A5746" t="s">
        <v>14</v>
      </c>
      <c r="B5746" s="83">
        <v>44193</v>
      </c>
      <c r="C5746" t="s">
        <v>5422</v>
      </c>
      <c r="D5746" s="83" t="s">
        <v>416</v>
      </c>
    </row>
    <row r="5747" spans="1:4" hidden="1" x14ac:dyDescent="0.25">
      <c r="A5747" t="s">
        <v>14</v>
      </c>
      <c r="B5747" s="83">
        <v>44191</v>
      </c>
      <c r="C5747" t="s">
        <v>5423</v>
      </c>
      <c r="D5747" s="83" t="s">
        <v>416</v>
      </c>
    </row>
    <row r="5748" spans="1:4" hidden="1" x14ac:dyDescent="0.25">
      <c r="A5748" t="s">
        <v>14</v>
      </c>
      <c r="B5748" s="83">
        <v>45260</v>
      </c>
      <c r="C5748" t="s">
        <v>5424</v>
      </c>
      <c r="D5748" s="83" t="s">
        <v>416</v>
      </c>
    </row>
    <row r="5749" spans="1:4" hidden="1" x14ac:dyDescent="0.25">
      <c r="A5749" t="s">
        <v>14</v>
      </c>
      <c r="B5749" s="83">
        <v>44949</v>
      </c>
      <c r="C5749" t="s">
        <v>5425</v>
      </c>
      <c r="D5749" s="83" t="s">
        <v>16</v>
      </c>
    </row>
    <row r="5750" spans="1:4" hidden="1" x14ac:dyDescent="0.25">
      <c r="A5750" t="s">
        <v>14</v>
      </c>
      <c r="B5750" s="83">
        <v>44787</v>
      </c>
      <c r="C5750" t="s">
        <v>5426</v>
      </c>
      <c r="D5750" s="83" t="s">
        <v>64</v>
      </c>
    </row>
    <row r="5751" spans="1:4" hidden="1" x14ac:dyDescent="0.25">
      <c r="A5751" t="s">
        <v>14</v>
      </c>
      <c r="B5751" s="83">
        <v>45259</v>
      </c>
      <c r="C5751" t="s">
        <v>5427</v>
      </c>
      <c r="D5751" s="83" t="s">
        <v>416</v>
      </c>
    </row>
    <row r="5752" spans="1:4" hidden="1" x14ac:dyDescent="0.25">
      <c r="A5752" t="s">
        <v>14</v>
      </c>
      <c r="B5752" s="83">
        <v>43925</v>
      </c>
      <c r="C5752" t="s">
        <v>5428</v>
      </c>
      <c r="D5752" s="83" t="s">
        <v>416</v>
      </c>
    </row>
    <row r="5753" spans="1:4" hidden="1" x14ac:dyDescent="0.25">
      <c r="A5753" t="s">
        <v>14</v>
      </c>
      <c r="B5753" s="83">
        <v>45257</v>
      </c>
      <c r="C5753" t="s">
        <v>5429</v>
      </c>
      <c r="D5753" s="83" t="s">
        <v>416</v>
      </c>
    </row>
    <row r="5754" spans="1:4" hidden="1" x14ac:dyDescent="0.25">
      <c r="A5754" t="s">
        <v>14</v>
      </c>
      <c r="B5754" s="83">
        <v>44402</v>
      </c>
      <c r="C5754" t="s">
        <v>28524</v>
      </c>
      <c r="D5754" s="83" t="s">
        <v>416</v>
      </c>
    </row>
    <row r="5755" spans="1:4" hidden="1" x14ac:dyDescent="0.25">
      <c r="A5755" t="s">
        <v>14</v>
      </c>
      <c r="B5755" s="83">
        <v>44948</v>
      </c>
      <c r="C5755" t="s">
        <v>5430</v>
      </c>
      <c r="D5755" s="83" t="s">
        <v>416</v>
      </c>
    </row>
    <row r="5756" spans="1:4" hidden="1" x14ac:dyDescent="0.25">
      <c r="A5756" t="s">
        <v>14</v>
      </c>
      <c r="B5756" s="83">
        <v>42490</v>
      </c>
      <c r="C5756" t="s">
        <v>5431</v>
      </c>
      <c r="D5756" s="83" t="s">
        <v>416</v>
      </c>
    </row>
    <row r="5757" spans="1:4" hidden="1" x14ac:dyDescent="0.25">
      <c r="A5757" t="s">
        <v>14</v>
      </c>
      <c r="B5757" s="83">
        <v>44420</v>
      </c>
      <c r="C5757" t="s">
        <v>5432</v>
      </c>
      <c r="D5757" s="83" t="s">
        <v>16</v>
      </c>
    </row>
    <row r="5758" spans="1:4" hidden="1" x14ac:dyDescent="0.25">
      <c r="A5758" t="s">
        <v>14</v>
      </c>
      <c r="B5758" s="83">
        <v>44421</v>
      </c>
      <c r="C5758" t="s">
        <v>5433</v>
      </c>
      <c r="D5758" s="83" t="s">
        <v>16</v>
      </c>
    </row>
    <row r="5759" spans="1:4" hidden="1" x14ac:dyDescent="0.25">
      <c r="A5759" t="s">
        <v>14</v>
      </c>
      <c r="B5759" s="83">
        <v>44426</v>
      </c>
      <c r="C5759" t="s">
        <v>5434</v>
      </c>
      <c r="D5759" s="83" t="s">
        <v>16</v>
      </c>
    </row>
    <row r="5760" spans="1:4" hidden="1" x14ac:dyDescent="0.25">
      <c r="A5760" t="s">
        <v>14</v>
      </c>
      <c r="B5760" s="83">
        <v>44424</v>
      </c>
      <c r="C5760" t="s">
        <v>5435</v>
      </c>
      <c r="D5760" s="83" t="s">
        <v>16</v>
      </c>
    </row>
    <row r="5761" spans="1:4" hidden="1" x14ac:dyDescent="0.25">
      <c r="A5761" t="s">
        <v>14</v>
      </c>
      <c r="B5761" s="83">
        <v>44425</v>
      </c>
      <c r="C5761" t="s">
        <v>5436</v>
      </c>
      <c r="D5761" s="83" t="s">
        <v>16</v>
      </c>
    </row>
    <row r="5762" spans="1:4" hidden="1" x14ac:dyDescent="0.25">
      <c r="A5762" t="s">
        <v>14</v>
      </c>
      <c r="B5762" s="83">
        <v>44427</v>
      </c>
      <c r="C5762" t="s">
        <v>5437</v>
      </c>
      <c r="D5762" s="83" t="s">
        <v>16</v>
      </c>
    </row>
    <row r="5763" spans="1:4" hidden="1" x14ac:dyDescent="0.25">
      <c r="A5763" t="s">
        <v>14</v>
      </c>
      <c r="B5763" s="83">
        <v>44422</v>
      </c>
      <c r="C5763" t="s">
        <v>5438</v>
      </c>
      <c r="D5763" s="83" t="s">
        <v>16</v>
      </c>
    </row>
    <row r="5764" spans="1:4" hidden="1" x14ac:dyDescent="0.25">
      <c r="A5764" t="s">
        <v>14</v>
      </c>
      <c r="B5764" s="83">
        <v>44423</v>
      </c>
      <c r="C5764" t="s">
        <v>5439</v>
      </c>
      <c r="D5764" s="83" t="s">
        <v>16</v>
      </c>
    </row>
    <row r="5765" spans="1:4" hidden="1" x14ac:dyDescent="0.25">
      <c r="A5765" t="s">
        <v>14</v>
      </c>
      <c r="B5765" s="83">
        <v>44428</v>
      </c>
      <c r="C5765" t="s">
        <v>5440</v>
      </c>
      <c r="D5765" s="83" t="s">
        <v>16</v>
      </c>
    </row>
    <row r="5766" spans="1:4" hidden="1" x14ac:dyDescent="0.25">
      <c r="A5766" t="s">
        <v>14</v>
      </c>
      <c r="B5766" s="83">
        <v>44228</v>
      </c>
      <c r="C5766" t="s">
        <v>5441</v>
      </c>
      <c r="D5766" s="83" t="s">
        <v>416</v>
      </c>
    </row>
    <row r="5767" spans="1:4" hidden="1" x14ac:dyDescent="0.25">
      <c r="A5767" t="s">
        <v>14</v>
      </c>
      <c r="B5767" s="83">
        <v>44220</v>
      </c>
      <c r="C5767" t="s">
        <v>5442</v>
      </c>
      <c r="D5767" s="83" t="s">
        <v>64</v>
      </c>
    </row>
    <row r="5768" spans="1:4" hidden="1" x14ac:dyDescent="0.25">
      <c r="A5768" t="s">
        <v>14</v>
      </c>
      <c r="B5768" s="83">
        <v>44788</v>
      </c>
      <c r="C5768" t="s">
        <v>5443</v>
      </c>
      <c r="D5768" s="83" t="s">
        <v>162</v>
      </c>
    </row>
    <row r="5769" spans="1:4" hidden="1" x14ac:dyDescent="0.25">
      <c r="A5769" t="s">
        <v>14</v>
      </c>
      <c r="B5769" s="83">
        <v>44911</v>
      </c>
      <c r="C5769" t="s">
        <v>5444</v>
      </c>
      <c r="D5769" s="83" t="s">
        <v>416</v>
      </c>
    </row>
    <row r="5770" spans="1:4" hidden="1" x14ac:dyDescent="0.25">
      <c r="A5770" t="s">
        <v>14</v>
      </c>
      <c r="B5770" s="83">
        <v>44917</v>
      </c>
      <c r="C5770" t="s">
        <v>5445</v>
      </c>
      <c r="D5770" s="83" t="s">
        <v>416</v>
      </c>
    </row>
    <row r="5771" spans="1:4" hidden="1" x14ac:dyDescent="0.25">
      <c r="A5771" t="s">
        <v>14</v>
      </c>
      <c r="B5771" s="83">
        <v>44915</v>
      </c>
      <c r="C5771" t="s">
        <v>5446</v>
      </c>
      <c r="D5771" s="83" t="s">
        <v>416</v>
      </c>
    </row>
    <row r="5772" spans="1:4" hidden="1" x14ac:dyDescent="0.25">
      <c r="A5772" t="s">
        <v>14</v>
      </c>
      <c r="B5772" s="83">
        <v>44914</v>
      </c>
      <c r="C5772" t="s">
        <v>5447</v>
      </c>
      <c r="D5772" s="83" t="s">
        <v>416</v>
      </c>
    </row>
    <row r="5773" spans="1:4" hidden="1" x14ac:dyDescent="0.25">
      <c r="A5773" t="s">
        <v>14</v>
      </c>
      <c r="B5773" s="83">
        <v>44913</v>
      </c>
      <c r="C5773" t="s">
        <v>5448</v>
      </c>
      <c r="D5773" s="83" t="s">
        <v>416</v>
      </c>
    </row>
    <row r="5774" spans="1:4" hidden="1" x14ac:dyDescent="0.25">
      <c r="A5774" t="s">
        <v>14</v>
      </c>
      <c r="B5774" s="83">
        <v>44912</v>
      </c>
      <c r="C5774" t="s">
        <v>5449</v>
      </c>
      <c r="D5774" s="83" t="s">
        <v>416</v>
      </c>
    </row>
    <row r="5775" spans="1:4" hidden="1" x14ac:dyDescent="0.25">
      <c r="A5775" t="s">
        <v>14</v>
      </c>
      <c r="B5775" s="83">
        <v>44918</v>
      </c>
      <c r="C5775" t="s">
        <v>5450</v>
      </c>
      <c r="D5775" s="83" t="s">
        <v>416</v>
      </c>
    </row>
    <row r="5776" spans="1:4" hidden="1" x14ac:dyDescent="0.25">
      <c r="A5776" t="s">
        <v>14</v>
      </c>
      <c r="B5776" s="83">
        <v>44916</v>
      </c>
      <c r="C5776" t="s">
        <v>5451</v>
      </c>
      <c r="D5776" s="83" t="s">
        <v>416</v>
      </c>
    </row>
    <row r="5777" spans="1:4" hidden="1" x14ac:dyDescent="0.25">
      <c r="A5777" t="s">
        <v>14</v>
      </c>
      <c r="B5777" s="83">
        <v>43875</v>
      </c>
      <c r="C5777" t="s">
        <v>5452</v>
      </c>
      <c r="D5777" s="83" t="s">
        <v>60</v>
      </c>
    </row>
    <row r="5778" spans="1:4" hidden="1" x14ac:dyDescent="0.25">
      <c r="A5778" t="s">
        <v>14</v>
      </c>
      <c r="B5778" s="83">
        <v>43874</v>
      </c>
      <c r="C5778" t="s">
        <v>5453</v>
      </c>
      <c r="D5778" s="83" t="s">
        <v>60</v>
      </c>
    </row>
    <row r="5779" spans="1:4" hidden="1" x14ac:dyDescent="0.25">
      <c r="A5779" t="s">
        <v>14</v>
      </c>
      <c r="B5779" s="83">
        <v>44971</v>
      </c>
      <c r="C5779" t="s">
        <v>5454</v>
      </c>
      <c r="D5779" s="83" t="s">
        <v>416</v>
      </c>
    </row>
    <row r="5780" spans="1:4" hidden="1" x14ac:dyDescent="0.25">
      <c r="A5780" t="s">
        <v>14</v>
      </c>
      <c r="B5780" s="83">
        <v>44970</v>
      </c>
      <c r="C5780" t="s">
        <v>5455</v>
      </c>
      <c r="D5780" s="83" t="s">
        <v>416</v>
      </c>
    </row>
    <row r="5781" spans="1:4" hidden="1" x14ac:dyDescent="0.25">
      <c r="A5781" t="s">
        <v>14</v>
      </c>
      <c r="B5781" s="83">
        <v>44973</v>
      </c>
      <c r="C5781" t="s">
        <v>5456</v>
      </c>
      <c r="D5781" s="83" t="s">
        <v>416</v>
      </c>
    </row>
    <row r="5782" spans="1:4" hidden="1" x14ac:dyDescent="0.25">
      <c r="A5782" t="s">
        <v>14</v>
      </c>
      <c r="B5782" s="83">
        <v>44972</v>
      </c>
      <c r="C5782" t="s">
        <v>5457</v>
      </c>
      <c r="D5782" s="83" t="s">
        <v>416</v>
      </c>
    </row>
    <row r="5783" spans="1:4" hidden="1" x14ac:dyDescent="0.25">
      <c r="A5783" t="s">
        <v>14</v>
      </c>
      <c r="B5783" s="83">
        <v>44974</v>
      </c>
      <c r="C5783" t="s">
        <v>5458</v>
      </c>
      <c r="D5783" s="83" t="s">
        <v>416</v>
      </c>
    </row>
    <row r="5784" spans="1:4" hidden="1" x14ac:dyDescent="0.25">
      <c r="A5784" t="s">
        <v>14</v>
      </c>
      <c r="B5784" s="83">
        <v>44690</v>
      </c>
      <c r="C5784" t="s">
        <v>5459</v>
      </c>
      <c r="D5784" s="83" t="s">
        <v>64</v>
      </c>
    </row>
    <row r="5785" spans="1:4" hidden="1" x14ac:dyDescent="0.25">
      <c r="A5785" t="s">
        <v>14</v>
      </c>
      <c r="B5785" s="83">
        <v>44689</v>
      </c>
      <c r="C5785" t="s">
        <v>5460</v>
      </c>
      <c r="D5785" s="83" t="s">
        <v>64</v>
      </c>
    </row>
    <row r="5786" spans="1:4" hidden="1" x14ac:dyDescent="0.25">
      <c r="A5786" t="s">
        <v>14</v>
      </c>
      <c r="B5786" s="83">
        <v>44688</v>
      </c>
      <c r="C5786" t="s">
        <v>5461</v>
      </c>
      <c r="D5786" s="83" t="s">
        <v>64</v>
      </c>
    </row>
    <row r="5787" spans="1:4" hidden="1" x14ac:dyDescent="0.25">
      <c r="A5787" t="s">
        <v>14</v>
      </c>
      <c r="B5787" s="83">
        <v>44432</v>
      </c>
      <c r="C5787" t="s">
        <v>5462</v>
      </c>
      <c r="D5787" s="83" t="s">
        <v>60</v>
      </c>
    </row>
    <row r="5788" spans="1:4" hidden="1" x14ac:dyDescent="0.25">
      <c r="A5788" t="s">
        <v>14</v>
      </c>
      <c r="B5788" s="83">
        <v>44433</v>
      </c>
      <c r="C5788" t="s">
        <v>5463</v>
      </c>
      <c r="D5788" s="83" t="s">
        <v>60</v>
      </c>
    </row>
    <row r="5789" spans="1:4" hidden="1" x14ac:dyDescent="0.25">
      <c r="A5789" t="s">
        <v>14</v>
      </c>
      <c r="B5789" s="83">
        <v>44434</v>
      </c>
      <c r="C5789" t="s">
        <v>5464</v>
      </c>
      <c r="D5789" s="83" t="s">
        <v>60</v>
      </c>
    </row>
    <row r="5790" spans="1:4" hidden="1" x14ac:dyDescent="0.25">
      <c r="A5790" t="s">
        <v>14</v>
      </c>
      <c r="B5790" s="83">
        <v>44435</v>
      </c>
      <c r="C5790" t="s">
        <v>5465</v>
      </c>
      <c r="D5790" s="83" t="s">
        <v>60</v>
      </c>
    </row>
    <row r="5791" spans="1:4" hidden="1" x14ac:dyDescent="0.25">
      <c r="A5791" t="s">
        <v>14</v>
      </c>
      <c r="B5791" s="83">
        <v>44436</v>
      </c>
      <c r="C5791" t="s">
        <v>5466</v>
      </c>
      <c r="D5791" s="83" t="s">
        <v>60</v>
      </c>
    </row>
    <row r="5792" spans="1:4" hidden="1" x14ac:dyDescent="0.25">
      <c r="A5792" t="s">
        <v>14</v>
      </c>
      <c r="B5792" s="83">
        <v>44437</v>
      </c>
      <c r="C5792" t="s">
        <v>5467</v>
      </c>
      <c r="D5792" s="83" t="s">
        <v>60</v>
      </c>
    </row>
    <row r="5793" spans="1:4" hidden="1" x14ac:dyDescent="0.25">
      <c r="A5793" t="s">
        <v>14</v>
      </c>
      <c r="B5793" s="83">
        <v>44429</v>
      </c>
      <c r="C5793" t="s">
        <v>5468</v>
      </c>
      <c r="D5793" s="83" t="s">
        <v>60</v>
      </c>
    </row>
    <row r="5794" spans="1:4" hidden="1" x14ac:dyDescent="0.25">
      <c r="A5794" t="s">
        <v>14</v>
      </c>
      <c r="B5794" s="83">
        <v>44430</v>
      </c>
      <c r="C5794" t="s">
        <v>5469</v>
      </c>
      <c r="D5794" s="83" t="s">
        <v>60</v>
      </c>
    </row>
    <row r="5795" spans="1:4" hidden="1" x14ac:dyDescent="0.25">
      <c r="A5795" t="s">
        <v>14</v>
      </c>
      <c r="B5795" s="83">
        <v>44438</v>
      </c>
      <c r="C5795" t="s">
        <v>5470</v>
      </c>
      <c r="D5795" s="83" t="s">
        <v>60</v>
      </c>
    </row>
    <row r="5796" spans="1:4" hidden="1" x14ac:dyDescent="0.25">
      <c r="A5796" t="s">
        <v>14</v>
      </c>
      <c r="B5796" s="83">
        <v>44431</v>
      </c>
      <c r="C5796" t="s">
        <v>5471</v>
      </c>
      <c r="D5796" s="83" t="s">
        <v>60</v>
      </c>
    </row>
    <row r="5797" spans="1:4" hidden="1" x14ac:dyDescent="0.25">
      <c r="A5797" t="s">
        <v>14</v>
      </c>
      <c r="B5797" s="83">
        <v>43940</v>
      </c>
      <c r="C5797" t="s">
        <v>5472</v>
      </c>
      <c r="D5797" s="83" t="s">
        <v>66</v>
      </c>
    </row>
    <row r="5798" spans="1:4" hidden="1" x14ac:dyDescent="0.25">
      <c r="A5798" t="s">
        <v>14</v>
      </c>
      <c r="B5798" s="83">
        <v>43938</v>
      </c>
      <c r="C5798" t="s">
        <v>5473</v>
      </c>
      <c r="D5798" s="83" t="s">
        <v>66</v>
      </c>
    </row>
    <row r="5799" spans="1:4" hidden="1" x14ac:dyDescent="0.25">
      <c r="A5799" t="s">
        <v>14</v>
      </c>
      <c r="B5799" s="83">
        <v>43939</v>
      </c>
      <c r="C5799" t="s">
        <v>5474</v>
      </c>
      <c r="D5799" s="83" t="s">
        <v>66</v>
      </c>
    </row>
    <row r="5800" spans="1:4" hidden="1" x14ac:dyDescent="0.25">
      <c r="A5800" t="s">
        <v>14</v>
      </c>
      <c r="B5800" s="83">
        <v>43934</v>
      </c>
      <c r="C5800" t="s">
        <v>5475</v>
      </c>
      <c r="D5800" s="83" t="s">
        <v>66</v>
      </c>
    </row>
    <row r="5801" spans="1:4" hidden="1" x14ac:dyDescent="0.25">
      <c r="A5801" t="s">
        <v>14</v>
      </c>
      <c r="B5801" s="83">
        <v>43942</v>
      </c>
      <c r="C5801" t="s">
        <v>5476</v>
      </c>
      <c r="D5801" s="83" t="s">
        <v>66</v>
      </c>
    </row>
    <row r="5802" spans="1:4" hidden="1" x14ac:dyDescent="0.25">
      <c r="A5802" t="s">
        <v>14</v>
      </c>
      <c r="B5802" s="83">
        <v>44374</v>
      </c>
      <c r="C5802" t="s">
        <v>5477</v>
      </c>
      <c r="D5802" s="83" t="s">
        <v>66</v>
      </c>
    </row>
    <row r="5803" spans="1:4" hidden="1" x14ac:dyDescent="0.25">
      <c r="A5803" t="s">
        <v>14</v>
      </c>
      <c r="B5803" s="83">
        <v>43941</v>
      </c>
      <c r="C5803" t="s">
        <v>5478</v>
      </c>
      <c r="D5803" s="83" t="s">
        <v>66</v>
      </c>
    </row>
    <row r="5804" spans="1:4" hidden="1" x14ac:dyDescent="0.25">
      <c r="A5804" t="s">
        <v>14</v>
      </c>
      <c r="B5804" s="83">
        <v>44306</v>
      </c>
      <c r="C5804" t="s">
        <v>5479</v>
      </c>
      <c r="D5804" s="83" t="s">
        <v>66</v>
      </c>
    </row>
    <row r="5805" spans="1:4" hidden="1" x14ac:dyDescent="0.25">
      <c r="A5805" t="s">
        <v>14</v>
      </c>
      <c r="B5805" s="83">
        <v>43985</v>
      </c>
      <c r="C5805" t="s">
        <v>5480</v>
      </c>
      <c r="D5805" s="83" t="s">
        <v>16</v>
      </c>
    </row>
    <row r="5806" spans="1:4" hidden="1" x14ac:dyDescent="0.25">
      <c r="A5806" t="s">
        <v>14</v>
      </c>
      <c r="B5806" s="83">
        <v>43953</v>
      </c>
      <c r="C5806" t="s">
        <v>5481</v>
      </c>
      <c r="D5806" s="83" t="s">
        <v>16</v>
      </c>
    </row>
    <row r="5807" spans="1:4" hidden="1" x14ac:dyDescent="0.25">
      <c r="A5807" t="s">
        <v>14</v>
      </c>
      <c r="B5807" s="83">
        <v>43946</v>
      </c>
      <c r="C5807" t="s">
        <v>5482</v>
      </c>
      <c r="D5807" s="83" t="s">
        <v>16</v>
      </c>
    </row>
    <row r="5808" spans="1:4" hidden="1" x14ac:dyDescent="0.25">
      <c r="A5808" t="s">
        <v>14</v>
      </c>
      <c r="B5808" s="83">
        <v>43948</v>
      </c>
      <c r="C5808" t="s">
        <v>5483</v>
      </c>
      <c r="D5808" s="83" t="s">
        <v>16</v>
      </c>
    </row>
    <row r="5809" spans="1:4" hidden="1" x14ac:dyDescent="0.25">
      <c r="A5809" t="s">
        <v>14</v>
      </c>
      <c r="B5809" s="83">
        <v>43986</v>
      </c>
      <c r="C5809" t="s">
        <v>5484</v>
      </c>
      <c r="D5809" s="83" t="s">
        <v>16</v>
      </c>
    </row>
    <row r="5810" spans="1:4" hidden="1" x14ac:dyDescent="0.25">
      <c r="A5810" t="s">
        <v>14</v>
      </c>
      <c r="B5810" s="83">
        <v>43949</v>
      </c>
      <c r="C5810" t="s">
        <v>5485</v>
      </c>
      <c r="D5810" s="83" t="s">
        <v>16</v>
      </c>
    </row>
    <row r="5811" spans="1:4" hidden="1" x14ac:dyDescent="0.25">
      <c r="A5811" t="s">
        <v>14</v>
      </c>
      <c r="B5811" s="83">
        <v>43951</v>
      </c>
      <c r="C5811" t="s">
        <v>5486</v>
      </c>
      <c r="D5811" s="83" t="s">
        <v>16</v>
      </c>
    </row>
    <row r="5812" spans="1:4" hidden="1" x14ac:dyDescent="0.25">
      <c r="A5812" t="s">
        <v>14</v>
      </c>
      <c r="B5812" s="83">
        <v>43871</v>
      </c>
      <c r="C5812" t="s">
        <v>5487</v>
      </c>
      <c r="D5812" s="83" t="s">
        <v>16</v>
      </c>
    </row>
    <row r="5813" spans="1:4" hidden="1" x14ac:dyDescent="0.25">
      <c r="A5813" t="s">
        <v>14</v>
      </c>
      <c r="B5813" s="83">
        <v>43870</v>
      </c>
      <c r="C5813" t="s">
        <v>5488</v>
      </c>
      <c r="D5813" s="83" t="s">
        <v>16</v>
      </c>
    </row>
    <row r="5814" spans="1:4" hidden="1" x14ac:dyDescent="0.25">
      <c r="A5814" t="s">
        <v>14</v>
      </c>
      <c r="B5814" s="83">
        <v>43869</v>
      </c>
      <c r="C5814" t="s">
        <v>5489</v>
      </c>
      <c r="D5814" s="83" t="s">
        <v>16</v>
      </c>
    </row>
    <row r="5815" spans="1:4" hidden="1" x14ac:dyDescent="0.25">
      <c r="A5815" t="s">
        <v>14</v>
      </c>
      <c r="B5815" s="83">
        <v>43868</v>
      </c>
      <c r="C5815" t="s">
        <v>5490</v>
      </c>
      <c r="D5815" s="83" t="s">
        <v>16</v>
      </c>
    </row>
    <row r="5816" spans="1:4" hidden="1" x14ac:dyDescent="0.25">
      <c r="A5816" t="s">
        <v>14</v>
      </c>
      <c r="B5816" s="83">
        <v>43867</v>
      </c>
      <c r="C5816" t="s">
        <v>5491</v>
      </c>
      <c r="D5816" s="83" t="s">
        <v>16</v>
      </c>
    </row>
    <row r="5817" spans="1:4" hidden="1" x14ac:dyDescent="0.25">
      <c r="A5817" t="s">
        <v>14</v>
      </c>
      <c r="B5817" s="83">
        <v>43866</v>
      </c>
      <c r="C5817" t="s">
        <v>5492</v>
      </c>
      <c r="D5817" s="83" t="s">
        <v>64</v>
      </c>
    </row>
    <row r="5818" spans="1:4" hidden="1" x14ac:dyDescent="0.25">
      <c r="A5818" t="s">
        <v>14</v>
      </c>
      <c r="B5818" s="83">
        <v>43932</v>
      </c>
      <c r="C5818" t="s">
        <v>5493</v>
      </c>
      <c r="D5818" s="83" t="s">
        <v>416</v>
      </c>
    </row>
    <row r="5819" spans="1:4" hidden="1" x14ac:dyDescent="0.25">
      <c r="A5819" t="s">
        <v>14</v>
      </c>
      <c r="B5819" s="83">
        <v>44167</v>
      </c>
      <c r="C5819" t="s">
        <v>5494</v>
      </c>
      <c r="D5819" s="83" t="s">
        <v>416</v>
      </c>
    </row>
    <row r="5820" spans="1:4" hidden="1" x14ac:dyDescent="0.25">
      <c r="A5820" t="s">
        <v>14</v>
      </c>
      <c r="B5820" s="83">
        <v>44227</v>
      </c>
      <c r="C5820" t="s">
        <v>5495</v>
      </c>
      <c r="D5820" s="83" t="s">
        <v>416</v>
      </c>
    </row>
    <row r="5821" spans="1:4" hidden="1" x14ac:dyDescent="0.25">
      <c r="A5821" t="s">
        <v>14</v>
      </c>
      <c r="B5821" s="83">
        <v>44225</v>
      </c>
      <c r="C5821" t="s">
        <v>5496</v>
      </c>
      <c r="D5821" s="83" t="s">
        <v>416</v>
      </c>
    </row>
    <row r="5822" spans="1:4" hidden="1" x14ac:dyDescent="0.25">
      <c r="A5822" t="s">
        <v>14</v>
      </c>
      <c r="B5822" s="83">
        <v>44357</v>
      </c>
      <c r="C5822" t="s">
        <v>5497</v>
      </c>
      <c r="D5822" s="83" t="s">
        <v>416</v>
      </c>
    </row>
    <row r="5823" spans="1:4" hidden="1" x14ac:dyDescent="0.25">
      <c r="A5823" t="s">
        <v>14</v>
      </c>
      <c r="B5823" s="83">
        <v>44166</v>
      </c>
      <c r="C5823" t="s">
        <v>5498</v>
      </c>
      <c r="D5823" s="83" t="s">
        <v>60</v>
      </c>
    </row>
    <row r="5824" spans="1:4" hidden="1" x14ac:dyDescent="0.25">
      <c r="A5824" t="s">
        <v>14</v>
      </c>
      <c r="B5824" s="83">
        <v>44169</v>
      </c>
      <c r="C5824" t="s">
        <v>5499</v>
      </c>
      <c r="D5824" s="83" t="s">
        <v>60</v>
      </c>
    </row>
    <row r="5825" spans="1:4" hidden="1" x14ac:dyDescent="0.25">
      <c r="A5825" t="s">
        <v>14</v>
      </c>
      <c r="B5825" s="83">
        <v>44168</v>
      </c>
      <c r="C5825" t="s">
        <v>5500</v>
      </c>
      <c r="D5825" s="83" t="s">
        <v>60</v>
      </c>
    </row>
    <row r="5826" spans="1:4" hidden="1" x14ac:dyDescent="0.25">
      <c r="A5826" t="s">
        <v>14</v>
      </c>
      <c r="B5826" s="83">
        <v>45358</v>
      </c>
      <c r="C5826" t="s">
        <v>5501</v>
      </c>
      <c r="D5826" s="83" t="s">
        <v>60</v>
      </c>
    </row>
    <row r="5827" spans="1:4" hidden="1" x14ac:dyDescent="0.25">
      <c r="A5827" t="s">
        <v>14</v>
      </c>
      <c r="B5827" s="83">
        <v>45357</v>
      </c>
      <c r="C5827" t="s">
        <v>5502</v>
      </c>
      <c r="D5827" s="83" t="s">
        <v>60</v>
      </c>
    </row>
    <row r="5828" spans="1:4" hidden="1" x14ac:dyDescent="0.25">
      <c r="A5828" t="s">
        <v>14</v>
      </c>
      <c r="B5828" s="83">
        <v>45355</v>
      </c>
      <c r="C5828" t="s">
        <v>5503</v>
      </c>
      <c r="D5828" s="83" t="s">
        <v>60</v>
      </c>
    </row>
    <row r="5829" spans="1:4" hidden="1" x14ac:dyDescent="0.25">
      <c r="A5829" t="s">
        <v>14</v>
      </c>
      <c r="B5829" s="83">
        <v>45356</v>
      </c>
      <c r="C5829" t="s">
        <v>5504</v>
      </c>
      <c r="D5829" s="83" t="s">
        <v>60</v>
      </c>
    </row>
    <row r="5830" spans="1:4" hidden="1" x14ac:dyDescent="0.25">
      <c r="A5830" t="s">
        <v>14</v>
      </c>
      <c r="B5830" s="83">
        <v>45366</v>
      </c>
      <c r="C5830" t="s">
        <v>5505</v>
      </c>
      <c r="D5830" s="83" t="s">
        <v>16</v>
      </c>
    </row>
    <row r="5831" spans="1:4" hidden="1" x14ac:dyDescent="0.25">
      <c r="A5831" t="s">
        <v>14</v>
      </c>
      <c r="B5831" s="83">
        <v>45365</v>
      </c>
      <c r="C5831" t="s">
        <v>5506</v>
      </c>
      <c r="D5831" s="83" t="s">
        <v>16</v>
      </c>
    </row>
    <row r="5832" spans="1:4" hidden="1" x14ac:dyDescent="0.25">
      <c r="A5832" t="s">
        <v>14</v>
      </c>
      <c r="B5832" s="83">
        <v>45359</v>
      </c>
      <c r="C5832" t="s">
        <v>5507</v>
      </c>
      <c r="D5832" s="83" t="s">
        <v>16</v>
      </c>
    </row>
    <row r="5833" spans="1:4" hidden="1" x14ac:dyDescent="0.25">
      <c r="A5833" t="s">
        <v>14</v>
      </c>
      <c r="B5833" s="83">
        <v>45361</v>
      </c>
      <c r="C5833" t="s">
        <v>5508</v>
      </c>
      <c r="D5833" s="83" t="s">
        <v>16</v>
      </c>
    </row>
    <row r="5834" spans="1:4" hidden="1" x14ac:dyDescent="0.25">
      <c r="A5834" t="s">
        <v>14</v>
      </c>
      <c r="B5834" s="83">
        <v>45345</v>
      </c>
      <c r="C5834" t="s">
        <v>5509</v>
      </c>
      <c r="D5834" s="83" t="s">
        <v>16</v>
      </c>
    </row>
    <row r="5835" spans="1:4" hidden="1" x14ac:dyDescent="0.25">
      <c r="A5835" t="s">
        <v>14</v>
      </c>
      <c r="B5835" s="83">
        <v>45342</v>
      </c>
      <c r="C5835" t="s">
        <v>5510</v>
      </c>
      <c r="D5835" s="83" t="s">
        <v>16</v>
      </c>
    </row>
    <row r="5836" spans="1:4" hidden="1" x14ac:dyDescent="0.25">
      <c r="A5836" t="s">
        <v>14</v>
      </c>
      <c r="B5836" s="83">
        <v>45336</v>
      </c>
      <c r="C5836" t="s">
        <v>5511</v>
      </c>
      <c r="D5836" s="83" t="s">
        <v>16</v>
      </c>
    </row>
    <row r="5837" spans="1:4" hidden="1" x14ac:dyDescent="0.25">
      <c r="A5837" t="s">
        <v>14</v>
      </c>
      <c r="B5837" s="83">
        <v>45346</v>
      </c>
      <c r="C5837" t="s">
        <v>5512</v>
      </c>
      <c r="D5837" s="83" t="s">
        <v>16</v>
      </c>
    </row>
    <row r="5838" spans="1:4" hidden="1" x14ac:dyDescent="0.25">
      <c r="A5838" t="s">
        <v>14</v>
      </c>
      <c r="B5838" s="83">
        <v>45343</v>
      </c>
      <c r="C5838" t="s">
        <v>5513</v>
      </c>
      <c r="D5838" s="83" t="s">
        <v>16</v>
      </c>
    </row>
    <row r="5839" spans="1:4" hidden="1" x14ac:dyDescent="0.25">
      <c r="A5839" t="s">
        <v>14</v>
      </c>
      <c r="B5839" s="83">
        <v>45337</v>
      </c>
      <c r="C5839" t="s">
        <v>5514</v>
      </c>
      <c r="D5839" s="83" t="s">
        <v>16</v>
      </c>
    </row>
    <row r="5840" spans="1:4" hidden="1" x14ac:dyDescent="0.25">
      <c r="A5840" t="s">
        <v>14</v>
      </c>
      <c r="B5840" s="83">
        <v>45351</v>
      </c>
      <c r="C5840" t="s">
        <v>5515</v>
      </c>
      <c r="D5840" s="83" t="s">
        <v>16</v>
      </c>
    </row>
    <row r="5841" spans="1:4" hidden="1" x14ac:dyDescent="0.25">
      <c r="A5841" t="s">
        <v>14</v>
      </c>
      <c r="B5841" s="83">
        <v>45347</v>
      </c>
      <c r="C5841" t="s">
        <v>5516</v>
      </c>
      <c r="D5841" s="83" t="s">
        <v>16</v>
      </c>
    </row>
    <row r="5842" spans="1:4" hidden="1" x14ac:dyDescent="0.25">
      <c r="A5842" t="s">
        <v>14</v>
      </c>
      <c r="B5842" s="83">
        <v>45344</v>
      </c>
      <c r="C5842" t="s">
        <v>5517</v>
      </c>
      <c r="D5842" s="83" t="s">
        <v>16</v>
      </c>
    </row>
    <row r="5843" spans="1:4" hidden="1" x14ac:dyDescent="0.25">
      <c r="A5843" t="s">
        <v>14</v>
      </c>
      <c r="B5843" s="83">
        <v>45338</v>
      </c>
      <c r="C5843" t="s">
        <v>5518</v>
      </c>
      <c r="D5843" s="83" t="s">
        <v>16</v>
      </c>
    </row>
    <row r="5844" spans="1:4" hidden="1" x14ac:dyDescent="0.25">
      <c r="A5844" t="s">
        <v>14</v>
      </c>
      <c r="B5844" s="83">
        <v>45352</v>
      </c>
      <c r="C5844" t="s">
        <v>5519</v>
      </c>
      <c r="D5844" s="83" t="s">
        <v>16</v>
      </c>
    </row>
    <row r="5845" spans="1:4" hidden="1" x14ac:dyDescent="0.25">
      <c r="A5845" t="s">
        <v>14</v>
      </c>
      <c r="B5845" s="83">
        <v>45348</v>
      </c>
      <c r="C5845" t="s">
        <v>5520</v>
      </c>
      <c r="D5845" s="83" t="s">
        <v>16</v>
      </c>
    </row>
    <row r="5846" spans="1:4" hidden="1" x14ac:dyDescent="0.25">
      <c r="A5846" t="s">
        <v>14</v>
      </c>
      <c r="B5846" s="83">
        <v>45339</v>
      </c>
      <c r="C5846" t="s">
        <v>5521</v>
      </c>
      <c r="D5846" s="83" t="s">
        <v>16</v>
      </c>
    </row>
    <row r="5847" spans="1:4" hidden="1" x14ac:dyDescent="0.25">
      <c r="A5847" t="s">
        <v>14</v>
      </c>
      <c r="B5847" s="83">
        <v>45353</v>
      </c>
      <c r="C5847" t="s">
        <v>5522</v>
      </c>
      <c r="D5847" s="83" t="s">
        <v>16</v>
      </c>
    </row>
    <row r="5848" spans="1:4" hidden="1" x14ac:dyDescent="0.25">
      <c r="A5848" t="s">
        <v>14</v>
      </c>
      <c r="B5848" s="83">
        <v>45349</v>
      </c>
      <c r="C5848" t="s">
        <v>5523</v>
      </c>
      <c r="D5848" s="83" t="s">
        <v>16</v>
      </c>
    </row>
    <row r="5849" spans="1:4" hidden="1" x14ac:dyDescent="0.25">
      <c r="A5849" t="s">
        <v>14</v>
      </c>
      <c r="B5849" s="83">
        <v>45340</v>
      </c>
      <c r="C5849" t="s">
        <v>5524</v>
      </c>
      <c r="D5849" s="83" t="s">
        <v>16</v>
      </c>
    </row>
    <row r="5850" spans="1:4" hidden="1" x14ac:dyDescent="0.25">
      <c r="A5850" t="s">
        <v>14</v>
      </c>
      <c r="B5850" s="83">
        <v>45354</v>
      </c>
      <c r="C5850" t="s">
        <v>5525</v>
      </c>
      <c r="D5850" s="83" t="s">
        <v>16</v>
      </c>
    </row>
    <row r="5851" spans="1:4" hidden="1" x14ac:dyDescent="0.25">
      <c r="A5851" t="s">
        <v>14</v>
      </c>
      <c r="B5851" s="83">
        <v>45350</v>
      </c>
      <c r="C5851" t="s">
        <v>5526</v>
      </c>
      <c r="D5851" s="83" t="s">
        <v>16</v>
      </c>
    </row>
    <row r="5852" spans="1:4" hidden="1" x14ac:dyDescent="0.25">
      <c r="A5852" t="s">
        <v>14</v>
      </c>
      <c r="B5852" s="83">
        <v>45369</v>
      </c>
      <c r="C5852" t="s">
        <v>5527</v>
      </c>
      <c r="D5852" s="83" t="s">
        <v>16</v>
      </c>
    </row>
    <row r="5853" spans="1:4" hidden="1" x14ac:dyDescent="0.25">
      <c r="A5853" t="s">
        <v>14</v>
      </c>
      <c r="B5853" s="83">
        <v>45341</v>
      </c>
      <c r="C5853" t="s">
        <v>5528</v>
      </c>
      <c r="D5853" s="83" t="s">
        <v>16</v>
      </c>
    </row>
    <row r="5854" spans="1:4" hidden="1" x14ac:dyDescent="0.25">
      <c r="A5854" t="s">
        <v>14</v>
      </c>
      <c r="B5854" s="83">
        <v>45335</v>
      </c>
      <c r="C5854" t="s">
        <v>5529</v>
      </c>
      <c r="D5854" s="83" t="s">
        <v>16</v>
      </c>
    </row>
    <row r="5855" spans="1:4" hidden="1" x14ac:dyDescent="0.25">
      <c r="A5855" t="s">
        <v>14</v>
      </c>
      <c r="B5855" s="83">
        <v>44956</v>
      </c>
      <c r="C5855" t="s">
        <v>5530</v>
      </c>
      <c r="D5855" s="83" t="s">
        <v>162</v>
      </c>
    </row>
    <row r="5856" spans="1:4" hidden="1" x14ac:dyDescent="0.25">
      <c r="A5856" t="s">
        <v>14</v>
      </c>
      <c r="B5856" s="83">
        <v>44959</v>
      </c>
      <c r="C5856" t="s">
        <v>5531</v>
      </c>
      <c r="D5856" s="83" t="s">
        <v>162</v>
      </c>
    </row>
    <row r="5857" spans="1:4" hidden="1" x14ac:dyDescent="0.25">
      <c r="A5857" t="s">
        <v>14</v>
      </c>
      <c r="B5857" s="83">
        <v>44961</v>
      </c>
      <c r="C5857" t="s">
        <v>5532</v>
      </c>
      <c r="D5857" s="83" t="s">
        <v>162</v>
      </c>
    </row>
    <row r="5858" spans="1:4" hidden="1" x14ac:dyDescent="0.25">
      <c r="A5858" t="s">
        <v>14</v>
      </c>
      <c r="B5858" s="83">
        <v>44960</v>
      </c>
      <c r="C5858" t="s">
        <v>5533</v>
      </c>
      <c r="D5858" s="83" t="s">
        <v>162</v>
      </c>
    </row>
    <row r="5859" spans="1:4" hidden="1" x14ac:dyDescent="0.25">
      <c r="A5859" t="s">
        <v>14</v>
      </c>
      <c r="B5859" s="83">
        <v>44663</v>
      </c>
      <c r="C5859" t="s">
        <v>5534</v>
      </c>
      <c r="D5859" s="83" t="s">
        <v>16</v>
      </c>
    </row>
    <row r="5860" spans="1:4" hidden="1" x14ac:dyDescent="0.25">
      <c r="A5860" t="s">
        <v>14</v>
      </c>
      <c r="B5860" s="83">
        <v>44664</v>
      </c>
      <c r="C5860" t="s">
        <v>5535</v>
      </c>
      <c r="D5860" s="83" t="s">
        <v>16</v>
      </c>
    </row>
    <row r="5861" spans="1:4" hidden="1" x14ac:dyDescent="0.25">
      <c r="A5861" t="s">
        <v>14</v>
      </c>
      <c r="B5861" s="83">
        <v>44660</v>
      </c>
      <c r="C5861" t="s">
        <v>5536</v>
      </c>
      <c r="D5861" s="83" t="s">
        <v>16</v>
      </c>
    </row>
    <row r="5862" spans="1:4" hidden="1" x14ac:dyDescent="0.25">
      <c r="A5862" t="s">
        <v>14</v>
      </c>
      <c r="B5862" s="83">
        <v>44659</v>
      </c>
      <c r="C5862" t="s">
        <v>5537</v>
      </c>
      <c r="D5862" s="83" t="s">
        <v>16</v>
      </c>
    </row>
    <row r="5863" spans="1:4" hidden="1" x14ac:dyDescent="0.25">
      <c r="A5863" t="s">
        <v>14</v>
      </c>
      <c r="B5863" s="83">
        <v>44658</v>
      </c>
      <c r="C5863" t="s">
        <v>5538</v>
      </c>
      <c r="D5863" s="83" t="s">
        <v>16</v>
      </c>
    </row>
    <row r="5864" spans="1:4" hidden="1" x14ac:dyDescent="0.25">
      <c r="A5864" t="s">
        <v>14</v>
      </c>
      <c r="B5864" s="83">
        <v>44657</v>
      </c>
      <c r="C5864" t="s">
        <v>5539</v>
      </c>
      <c r="D5864" s="83" t="s">
        <v>16</v>
      </c>
    </row>
    <row r="5865" spans="1:4" hidden="1" x14ac:dyDescent="0.25">
      <c r="A5865" t="s">
        <v>14</v>
      </c>
      <c r="B5865" s="83">
        <v>44656</v>
      </c>
      <c r="C5865" t="s">
        <v>5540</v>
      </c>
      <c r="D5865" s="83" t="s">
        <v>16</v>
      </c>
    </row>
    <row r="5866" spans="1:4" hidden="1" x14ac:dyDescent="0.25">
      <c r="A5866" t="s">
        <v>14</v>
      </c>
      <c r="B5866" s="83">
        <v>44662</v>
      </c>
      <c r="C5866" t="s">
        <v>5541</v>
      </c>
      <c r="D5866" s="83" t="s">
        <v>16</v>
      </c>
    </row>
    <row r="5867" spans="1:4" hidden="1" x14ac:dyDescent="0.25">
      <c r="A5867" t="s">
        <v>14</v>
      </c>
      <c r="B5867" s="83">
        <v>44661</v>
      </c>
      <c r="C5867" t="s">
        <v>5542</v>
      </c>
      <c r="D5867" s="83" t="s">
        <v>16</v>
      </c>
    </row>
    <row r="5868" spans="1:4" hidden="1" x14ac:dyDescent="0.25">
      <c r="A5868" t="s">
        <v>14</v>
      </c>
      <c r="B5868" s="83">
        <v>44953</v>
      </c>
      <c r="C5868" t="s">
        <v>5543</v>
      </c>
      <c r="D5868" s="83" t="s">
        <v>1206</v>
      </c>
    </row>
    <row r="5869" spans="1:4" hidden="1" x14ac:dyDescent="0.25">
      <c r="A5869" t="s">
        <v>14</v>
      </c>
      <c r="B5869" s="83">
        <v>44678</v>
      </c>
      <c r="C5869" t="s">
        <v>5544</v>
      </c>
      <c r="D5869" s="83" t="s">
        <v>64</v>
      </c>
    </row>
    <row r="5870" spans="1:4" hidden="1" x14ac:dyDescent="0.25">
      <c r="A5870" t="s">
        <v>14</v>
      </c>
      <c r="B5870" s="83">
        <v>44677</v>
      </c>
      <c r="C5870" t="s">
        <v>5545</v>
      </c>
      <c r="D5870" s="83" t="s">
        <v>64</v>
      </c>
    </row>
    <row r="5871" spans="1:4" hidden="1" x14ac:dyDescent="0.25">
      <c r="A5871" t="s">
        <v>14</v>
      </c>
      <c r="B5871" s="83">
        <v>44676</v>
      </c>
      <c r="C5871" t="s">
        <v>5546</v>
      </c>
      <c r="D5871" s="83" t="s">
        <v>64</v>
      </c>
    </row>
    <row r="5872" spans="1:4" hidden="1" x14ac:dyDescent="0.25">
      <c r="A5872" t="s">
        <v>14</v>
      </c>
      <c r="B5872" s="83">
        <v>44683</v>
      </c>
      <c r="C5872" t="s">
        <v>5547</v>
      </c>
      <c r="D5872" s="83" t="s">
        <v>64</v>
      </c>
    </row>
    <row r="5873" spans="1:4" hidden="1" x14ac:dyDescent="0.25">
      <c r="A5873" t="s">
        <v>14</v>
      </c>
      <c r="B5873" s="83">
        <v>44682</v>
      </c>
      <c r="C5873" t="s">
        <v>5548</v>
      </c>
      <c r="D5873" s="83" t="s">
        <v>60</v>
      </c>
    </row>
    <row r="5874" spans="1:4" hidden="1" x14ac:dyDescent="0.25">
      <c r="A5874" t="s">
        <v>14</v>
      </c>
      <c r="B5874" s="83">
        <v>44681</v>
      </c>
      <c r="C5874" t="s">
        <v>5549</v>
      </c>
      <c r="D5874" s="83" t="s">
        <v>64</v>
      </c>
    </row>
    <row r="5875" spans="1:4" hidden="1" x14ac:dyDescent="0.25">
      <c r="A5875" t="s">
        <v>14</v>
      </c>
      <c r="B5875" s="83">
        <v>44680</v>
      </c>
      <c r="C5875" t="s">
        <v>5550</v>
      </c>
      <c r="D5875" s="83" t="s">
        <v>416</v>
      </c>
    </row>
    <row r="5876" spans="1:4" hidden="1" x14ac:dyDescent="0.25">
      <c r="A5876" t="s">
        <v>14</v>
      </c>
      <c r="B5876" s="83">
        <v>44679</v>
      </c>
      <c r="C5876" t="s">
        <v>5551</v>
      </c>
      <c r="D5876" s="83" t="s">
        <v>416</v>
      </c>
    </row>
    <row r="5877" spans="1:4" hidden="1" x14ac:dyDescent="0.25">
      <c r="A5877" t="s">
        <v>14</v>
      </c>
      <c r="B5877" s="83">
        <v>44789</v>
      </c>
      <c r="C5877" t="s">
        <v>5552</v>
      </c>
      <c r="D5877" s="83" t="s">
        <v>16</v>
      </c>
    </row>
    <row r="5878" spans="1:4" hidden="1" x14ac:dyDescent="0.25">
      <c r="A5878" t="s">
        <v>14</v>
      </c>
      <c r="B5878" s="83">
        <v>44675</v>
      </c>
      <c r="C5878" t="s">
        <v>5553</v>
      </c>
      <c r="D5878" s="83" t="s">
        <v>16</v>
      </c>
    </row>
    <row r="5879" spans="1:4" hidden="1" x14ac:dyDescent="0.25">
      <c r="A5879" t="s">
        <v>14</v>
      </c>
      <c r="B5879" s="83">
        <v>44674</v>
      </c>
      <c r="C5879" t="s">
        <v>5554</v>
      </c>
      <c r="D5879" s="83" t="s">
        <v>16</v>
      </c>
    </row>
    <row r="5880" spans="1:4" hidden="1" x14ac:dyDescent="0.25">
      <c r="A5880" t="s">
        <v>14</v>
      </c>
      <c r="B5880" s="83">
        <v>44672</v>
      </c>
      <c r="C5880" t="s">
        <v>5555</v>
      </c>
      <c r="D5880" s="83" t="s">
        <v>64</v>
      </c>
    </row>
    <row r="5881" spans="1:4" hidden="1" x14ac:dyDescent="0.25">
      <c r="A5881" t="s">
        <v>14</v>
      </c>
      <c r="B5881" s="83">
        <v>44671</v>
      </c>
      <c r="C5881" t="s">
        <v>5556</v>
      </c>
      <c r="D5881" s="83" t="s">
        <v>64</v>
      </c>
    </row>
    <row r="5882" spans="1:4" hidden="1" x14ac:dyDescent="0.25">
      <c r="A5882" t="s">
        <v>14</v>
      </c>
      <c r="B5882" s="83">
        <v>44670</v>
      </c>
      <c r="C5882" t="s">
        <v>5557</v>
      </c>
      <c r="D5882" s="83" t="s">
        <v>416</v>
      </c>
    </row>
    <row r="5883" spans="1:4" hidden="1" x14ac:dyDescent="0.25">
      <c r="A5883" t="s">
        <v>14</v>
      </c>
      <c r="B5883" s="83">
        <v>44669</v>
      </c>
      <c r="C5883" t="s">
        <v>5558</v>
      </c>
      <c r="D5883" s="83" t="s">
        <v>416</v>
      </c>
    </row>
    <row r="5884" spans="1:4" hidden="1" x14ac:dyDescent="0.25">
      <c r="A5884" t="s">
        <v>14</v>
      </c>
      <c r="B5884" s="83">
        <v>44668</v>
      </c>
      <c r="C5884" t="s">
        <v>5559</v>
      </c>
      <c r="D5884" s="83" t="s">
        <v>416</v>
      </c>
    </row>
    <row r="5885" spans="1:4" hidden="1" x14ac:dyDescent="0.25">
      <c r="A5885" t="s">
        <v>14</v>
      </c>
      <c r="B5885" s="83">
        <v>44685</v>
      </c>
      <c r="C5885" t="s">
        <v>5560</v>
      </c>
      <c r="D5885" s="83" t="s">
        <v>416</v>
      </c>
    </row>
    <row r="5886" spans="1:4" hidden="1" x14ac:dyDescent="0.25">
      <c r="A5886" t="s">
        <v>14</v>
      </c>
      <c r="B5886" s="83">
        <v>44667</v>
      </c>
      <c r="C5886" t="s">
        <v>5561</v>
      </c>
      <c r="D5886" s="83" t="s">
        <v>60</v>
      </c>
    </row>
    <row r="5887" spans="1:4" hidden="1" x14ac:dyDescent="0.25">
      <c r="A5887" t="s">
        <v>14</v>
      </c>
      <c r="B5887" s="83">
        <v>44684</v>
      </c>
      <c r="C5887" t="s">
        <v>5562</v>
      </c>
      <c r="D5887" s="83" t="s">
        <v>416</v>
      </c>
    </row>
    <row r="5888" spans="1:4" hidden="1" x14ac:dyDescent="0.25">
      <c r="A5888" t="s">
        <v>14</v>
      </c>
      <c r="B5888" s="83">
        <v>43813</v>
      </c>
      <c r="C5888" t="s">
        <v>5563</v>
      </c>
      <c r="D5888" s="83" t="s">
        <v>416</v>
      </c>
    </row>
    <row r="5889" spans="1:4" hidden="1" x14ac:dyDescent="0.25">
      <c r="A5889" t="s">
        <v>14</v>
      </c>
      <c r="B5889" s="83">
        <v>43814</v>
      </c>
      <c r="C5889" t="s">
        <v>5564</v>
      </c>
      <c r="D5889" s="83" t="s">
        <v>416</v>
      </c>
    </row>
    <row r="5890" spans="1:4" hidden="1" x14ac:dyDescent="0.25">
      <c r="A5890" t="s">
        <v>14</v>
      </c>
      <c r="B5890" s="83">
        <v>43928</v>
      </c>
      <c r="C5890" t="s">
        <v>5565</v>
      </c>
      <c r="D5890" s="83" t="s">
        <v>5143</v>
      </c>
    </row>
    <row r="5891" spans="1:4" hidden="1" x14ac:dyDescent="0.25">
      <c r="A5891" t="s">
        <v>14</v>
      </c>
      <c r="B5891" s="83">
        <v>44687</v>
      </c>
      <c r="C5891" t="s">
        <v>5566</v>
      </c>
      <c r="D5891" s="83" t="s">
        <v>60</v>
      </c>
    </row>
    <row r="5892" spans="1:4" hidden="1" x14ac:dyDescent="0.25">
      <c r="A5892" t="s">
        <v>14</v>
      </c>
      <c r="B5892" s="83">
        <v>44365</v>
      </c>
      <c r="C5892" t="s">
        <v>5567</v>
      </c>
      <c r="D5892" s="83" t="s">
        <v>1206</v>
      </c>
    </row>
    <row r="5893" spans="1:4" hidden="1" x14ac:dyDescent="0.25">
      <c r="A5893" t="s">
        <v>14</v>
      </c>
      <c r="B5893" s="83">
        <v>44484</v>
      </c>
      <c r="C5893" t="s">
        <v>5568</v>
      </c>
      <c r="D5893" s="83" t="s">
        <v>60</v>
      </c>
    </row>
    <row r="5894" spans="1:4" hidden="1" x14ac:dyDescent="0.25">
      <c r="A5894" t="s">
        <v>14</v>
      </c>
      <c r="B5894" s="83">
        <v>44485</v>
      </c>
      <c r="C5894" t="s">
        <v>5569</v>
      </c>
      <c r="D5894" s="83" t="s">
        <v>60</v>
      </c>
    </row>
    <row r="5895" spans="1:4" hidden="1" x14ac:dyDescent="0.25">
      <c r="A5895" t="s">
        <v>14</v>
      </c>
      <c r="B5895" s="83">
        <v>44486</v>
      </c>
      <c r="C5895" t="s">
        <v>5570</v>
      </c>
      <c r="D5895" s="83" t="s">
        <v>60</v>
      </c>
    </row>
    <row r="5896" spans="1:4" hidden="1" x14ac:dyDescent="0.25">
      <c r="A5896" t="s">
        <v>14</v>
      </c>
      <c r="B5896" s="83">
        <v>44487</v>
      </c>
      <c r="C5896" t="s">
        <v>5571</v>
      </c>
      <c r="D5896" s="83" t="s">
        <v>60</v>
      </c>
    </row>
    <row r="5897" spans="1:4" hidden="1" x14ac:dyDescent="0.25">
      <c r="A5897" t="s">
        <v>14</v>
      </c>
      <c r="B5897" s="83">
        <v>44488</v>
      </c>
      <c r="C5897" t="s">
        <v>5572</v>
      </c>
      <c r="D5897" s="83" t="s">
        <v>60</v>
      </c>
    </row>
    <row r="5898" spans="1:4" hidden="1" x14ac:dyDescent="0.25">
      <c r="A5898" t="s">
        <v>14</v>
      </c>
      <c r="B5898" s="83">
        <v>45328</v>
      </c>
      <c r="C5898" t="s">
        <v>39130</v>
      </c>
      <c r="D5898" s="83" t="s">
        <v>16</v>
      </c>
    </row>
    <row r="5899" spans="1:4" hidden="1" x14ac:dyDescent="0.25">
      <c r="A5899" t="s">
        <v>14</v>
      </c>
      <c r="B5899" s="83">
        <v>45323</v>
      </c>
      <c r="C5899" t="s">
        <v>39131</v>
      </c>
      <c r="D5899" s="83" t="s">
        <v>16</v>
      </c>
    </row>
    <row r="5900" spans="1:4" hidden="1" x14ac:dyDescent="0.25">
      <c r="A5900" t="s">
        <v>14</v>
      </c>
      <c r="B5900" s="83">
        <v>45329</v>
      </c>
      <c r="C5900" t="s">
        <v>39132</v>
      </c>
      <c r="D5900" s="83" t="s">
        <v>16</v>
      </c>
    </row>
    <row r="5901" spans="1:4" hidden="1" x14ac:dyDescent="0.25">
      <c r="A5901" t="s">
        <v>14</v>
      </c>
      <c r="B5901" s="83">
        <v>45322</v>
      </c>
      <c r="C5901" t="s">
        <v>39133</v>
      </c>
      <c r="D5901" s="83" t="s">
        <v>16</v>
      </c>
    </row>
    <row r="5902" spans="1:4" hidden="1" x14ac:dyDescent="0.25">
      <c r="A5902" t="s">
        <v>14</v>
      </c>
      <c r="B5902" s="83">
        <v>45321</v>
      </c>
      <c r="C5902" t="s">
        <v>39134</v>
      </c>
      <c r="D5902" s="83" t="s">
        <v>16</v>
      </c>
    </row>
    <row r="5903" spans="1:4" hidden="1" x14ac:dyDescent="0.25">
      <c r="A5903" t="s">
        <v>14</v>
      </c>
      <c r="B5903" s="83">
        <v>45330</v>
      </c>
      <c r="C5903" t="s">
        <v>39135</v>
      </c>
      <c r="D5903" s="83" t="s">
        <v>16</v>
      </c>
    </row>
    <row r="5904" spans="1:4" hidden="1" x14ac:dyDescent="0.25">
      <c r="A5904" t="s">
        <v>14</v>
      </c>
      <c r="B5904" s="83">
        <v>45327</v>
      </c>
      <c r="C5904" t="s">
        <v>39136</v>
      </c>
      <c r="D5904" s="83" t="s">
        <v>16</v>
      </c>
    </row>
    <row r="5905" spans="1:4" hidden="1" x14ac:dyDescent="0.25">
      <c r="A5905" t="s">
        <v>14</v>
      </c>
      <c r="B5905" s="83">
        <v>45324</v>
      </c>
      <c r="C5905" t="s">
        <v>39137</v>
      </c>
      <c r="D5905" s="83" t="s">
        <v>16</v>
      </c>
    </row>
    <row r="5906" spans="1:4" hidden="1" x14ac:dyDescent="0.25">
      <c r="A5906" t="s">
        <v>14</v>
      </c>
      <c r="B5906" s="83">
        <v>45326</v>
      </c>
      <c r="C5906" t="s">
        <v>39138</v>
      </c>
      <c r="D5906" s="83" t="s">
        <v>16</v>
      </c>
    </row>
    <row r="5907" spans="1:4" hidden="1" x14ac:dyDescent="0.25">
      <c r="A5907" t="s">
        <v>14</v>
      </c>
      <c r="B5907" s="83">
        <v>45325</v>
      </c>
      <c r="C5907" t="s">
        <v>39139</v>
      </c>
      <c r="D5907" s="83" t="s">
        <v>16</v>
      </c>
    </row>
    <row r="5908" spans="1:4" hidden="1" x14ac:dyDescent="0.25">
      <c r="A5908" t="s">
        <v>14</v>
      </c>
      <c r="B5908" s="83">
        <v>45332</v>
      </c>
      <c r="C5908" t="s">
        <v>39140</v>
      </c>
      <c r="D5908" s="83" t="s">
        <v>16</v>
      </c>
    </row>
    <row r="5909" spans="1:4" hidden="1" x14ac:dyDescent="0.25">
      <c r="A5909" t="s">
        <v>14</v>
      </c>
      <c r="B5909" s="83">
        <v>45331</v>
      </c>
      <c r="C5909" t="s">
        <v>39141</v>
      </c>
      <c r="D5909" s="83" t="s">
        <v>16</v>
      </c>
    </row>
    <row r="5910" spans="1:4" hidden="1" x14ac:dyDescent="0.25">
      <c r="A5910" t="s">
        <v>14</v>
      </c>
      <c r="B5910" s="83">
        <v>45133</v>
      </c>
      <c r="C5910" t="s">
        <v>5573</v>
      </c>
      <c r="D5910" s="83" t="s">
        <v>60</v>
      </c>
    </row>
    <row r="5911" spans="1:4" hidden="1" x14ac:dyDescent="0.25">
      <c r="A5911" t="s">
        <v>14</v>
      </c>
      <c r="B5911" s="83">
        <v>45132</v>
      </c>
      <c r="C5911" t="s">
        <v>5574</v>
      </c>
      <c r="D5911" s="83" t="s">
        <v>60</v>
      </c>
    </row>
    <row r="5912" spans="1:4" hidden="1" x14ac:dyDescent="0.25">
      <c r="A5912" t="s">
        <v>14</v>
      </c>
      <c r="B5912" s="83">
        <v>45131</v>
      </c>
      <c r="C5912" t="s">
        <v>5575</v>
      </c>
      <c r="D5912" s="83" t="s">
        <v>60</v>
      </c>
    </row>
    <row r="5913" spans="1:4" hidden="1" x14ac:dyDescent="0.25">
      <c r="A5913" t="s">
        <v>14</v>
      </c>
      <c r="B5913" s="83">
        <v>44737</v>
      </c>
      <c r="C5913" t="s">
        <v>5576</v>
      </c>
      <c r="D5913" s="83" t="s">
        <v>16</v>
      </c>
    </row>
    <row r="5914" spans="1:4" hidden="1" x14ac:dyDescent="0.25">
      <c r="A5914" t="s">
        <v>14</v>
      </c>
      <c r="B5914" s="83">
        <v>44736</v>
      </c>
      <c r="C5914" t="s">
        <v>5577</v>
      </c>
      <c r="D5914" s="83" t="s">
        <v>16</v>
      </c>
    </row>
    <row r="5915" spans="1:4" hidden="1" x14ac:dyDescent="0.25">
      <c r="A5915" t="s">
        <v>14</v>
      </c>
      <c r="B5915" s="83">
        <v>44755</v>
      </c>
      <c r="C5915" t="s">
        <v>5578</v>
      </c>
      <c r="D5915" s="83" t="s">
        <v>16</v>
      </c>
    </row>
    <row r="5916" spans="1:4" hidden="1" x14ac:dyDescent="0.25">
      <c r="A5916" t="s">
        <v>14</v>
      </c>
      <c r="B5916" s="83">
        <v>44756</v>
      </c>
      <c r="C5916" t="s">
        <v>5579</v>
      </c>
      <c r="D5916" s="83" t="s">
        <v>16</v>
      </c>
    </row>
    <row r="5917" spans="1:4" hidden="1" x14ac:dyDescent="0.25">
      <c r="A5917" t="s">
        <v>14</v>
      </c>
      <c r="B5917" s="83">
        <v>44729</v>
      </c>
      <c r="C5917" t="s">
        <v>5580</v>
      </c>
      <c r="D5917" s="83" t="s">
        <v>16</v>
      </c>
    </row>
    <row r="5918" spans="1:4" hidden="1" x14ac:dyDescent="0.25">
      <c r="A5918" t="s">
        <v>14</v>
      </c>
      <c r="B5918" s="83">
        <v>44735</v>
      </c>
      <c r="C5918" t="s">
        <v>5581</v>
      </c>
      <c r="D5918" s="83" t="s">
        <v>16</v>
      </c>
    </row>
    <row r="5919" spans="1:4" hidden="1" x14ac:dyDescent="0.25">
      <c r="A5919" t="s">
        <v>14</v>
      </c>
      <c r="B5919" s="83">
        <v>44776</v>
      </c>
      <c r="C5919" t="s">
        <v>5582</v>
      </c>
      <c r="D5919" s="83" t="s">
        <v>16</v>
      </c>
    </row>
    <row r="5920" spans="1:4" hidden="1" x14ac:dyDescent="0.25">
      <c r="A5920" t="s">
        <v>14</v>
      </c>
      <c r="B5920" s="83">
        <v>44775</v>
      </c>
      <c r="C5920" t="s">
        <v>5583</v>
      </c>
      <c r="D5920" s="83" t="s">
        <v>16</v>
      </c>
    </row>
    <row r="5921" spans="1:4" hidden="1" x14ac:dyDescent="0.25">
      <c r="A5921" t="s">
        <v>14</v>
      </c>
      <c r="B5921" s="83">
        <v>44774</v>
      </c>
      <c r="C5921" t="s">
        <v>5584</v>
      </c>
      <c r="D5921" s="83" t="s">
        <v>16</v>
      </c>
    </row>
    <row r="5922" spans="1:4" hidden="1" x14ac:dyDescent="0.25">
      <c r="A5922" t="s">
        <v>14</v>
      </c>
      <c r="B5922" s="83">
        <v>44753</v>
      </c>
      <c r="C5922" t="s">
        <v>5585</v>
      </c>
      <c r="D5922" s="83" t="s">
        <v>16</v>
      </c>
    </row>
    <row r="5923" spans="1:4" hidden="1" x14ac:dyDescent="0.25">
      <c r="A5923" t="s">
        <v>14</v>
      </c>
      <c r="B5923" s="83">
        <v>44752</v>
      </c>
      <c r="C5923" t="s">
        <v>5586</v>
      </c>
      <c r="D5923" s="83" t="s">
        <v>16</v>
      </c>
    </row>
    <row r="5924" spans="1:4" hidden="1" x14ac:dyDescent="0.25">
      <c r="A5924" t="s">
        <v>14</v>
      </c>
      <c r="B5924" s="83">
        <v>44748</v>
      </c>
      <c r="C5924" t="s">
        <v>5587</v>
      </c>
      <c r="D5924" s="83" t="s">
        <v>16</v>
      </c>
    </row>
    <row r="5925" spans="1:4" hidden="1" x14ac:dyDescent="0.25">
      <c r="A5925" t="s">
        <v>14</v>
      </c>
      <c r="B5925" s="83">
        <v>44743</v>
      </c>
      <c r="C5925" t="s">
        <v>5588</v>
      </c>
      <c r="D5925" s="83" t="s">
        <v>16</v>
      </c>
    </row>
    <row r="5926" spans="1:4" hidden="1" x14ac:dyDescent="0.25">
      <c r="A5926" t="s">
        <v>14</v>
      </c>
      <c r="B5926" s="83">
        <v>44742</v>
      </c>
      <c r="C5926" t="s">
        <v>5589</v>
      </c>
      <c r="D5926" s="83" t="s">
        <v>16</v>
      </c>
    </row>
    <row r="5927" spans="1:4" hidden="1" x14ac:dyDescent="0.25">
      <c r="A5927" t="s">
        <v>14</v>
      </c>
      <c r="B5927" s="83">
        <v>44741</v>
      </c>
      <c r="C5927" t="s">
        <v>5590</v>
      </c>
      <c r="D5927" s="83" t="s">
        <v>16</v>
      </c>
    </row>
    <row r="5928" spans="1:4" hidden="1" x14ac:dyDescent="0.25">
      <c r="A5928" t="s">
        <v>14</v>
      </c>
      <c r="B5928" s="83">
        <v>44740</v>
      </c>
      <c r="C5928" t="s">
        <v>5591</v>
      </c>
      <c r="D5928" s="83" t="s">
        <v>16</v>
      </c>
    </row>
    <row r="5929" spans="1:4" hidden="1" x14ac:dyDescent="0.25">
      <c r="A5929" t="s">
        <v>14</v>
      </c>
      <c r="B5929" s="83">
        <v>44739</v>
      </c>
      <c r="C5929" t="s">
        <v>5592</v>
      </c>
      <c r="D5929" s="83" t="s">
        <v>16</v>
      </c>
    </row>
    <row r="5930" spans="1:4" hidden="1" x14ac:dyDescent="0.25">
      <c r="A5930" t="s">
        <v>14</v>
      </c>
      <c r="B5930" s="83">
        <v>44738</v>
      </c>
      <c r="C5930" t="s">
        <v>5593</v>
      </c>
      <c r="D5930" s="83" t="s">
        <v>16</v>
      </c>
    </row>
    <row r="5931" spans="1:4" hidden="1" x14ac:dyDescent="0.25">
      <c r="A5931" t="s">
        <v>14</v>
      </c>
      <c r="B5931" s="83">
        <v>44773</v>
      </c>
      <c r="C5931" t="s">
        <v>5594</v>
      </c>
      <c r="D5931" s="83" t="s">
        <v>16</v>
      </c>
    </row>
    <row r="5932" spans="1:4" hidden="1" x14ac:dyDescent="0.25">
      <c r="A5932" t="s">
        <v>14</v>
      </c>
      <c r="B5932" s="83">
        <v>44751</v>
      </c>
      <c r="C5932" t="s">
        <v>5595</v>
      </c>
      <c r="D5932" s="83" t="s">
        <v>16</v>
      </c>
    </row>
    <row r="5933" spans="1:4" hidden="1" x14ac:dyDescent="0.25">
      <c r="A5933" t="s">
        <v>14</v>
      </c>
      <c r="B5933" s="83">
        <v>44747</v>
      </c>
      <c r="C5933" t="s">
        <v>5596</v>
      </c>
      <c r="D5933" s="83" t="s">
        <v>16</v>
      </c>
    </row>
    <row r="5934" spans="1:4" hidden="1" x14ac:dyDescent="0.25">
      <c r="A5934" t="s">
        <v>14</v>
      </c>
      <c r="B5934" s="83">
        <v>44754</v>
      </c>
      <c r="C5934" t="s">
        <v>5597</v>
      </c>
      <c r="D5934" s="83" t="s">
        <v>16</v>
      </c>
    </row>
    <row r="5935" spans="1:4" hidden="1" x14ac:dyDescent="0.25">
      <c r="A5935" t="s">
        <v>14</v>
      </c>
      <c r="B5935" s="83">
        <v>44746</v>
      </c>
      <c r="C5935" t="s">
        <v>5598</v>
      </c>
      <c r="D5935" s="83" t="s">
        <v>16</v>
      </c>
    </row>
    <row r="5936" spans="1:4" hidden="1" x14ac:dyDescent="0.25">
      <c r="A5936" t="s">
        <v>14</v>
      </c>
      <c r="B5936" s="83">
        <v>44744</v>
      </c>
      <c r="C5936" t="s">
        <v>5599</v>
      </c>
      <c r="D5936" s="83" t="s">
        <v>16</v>
      </c>
    </row>
    <row r="5937" spans="1:4" hidden="1" x14ac:dyDescent="0.25">
      <c r="A5937" t="s">
        <v>14</v>
      </c>
      <c r="B5937" s="83">
        <v>44761</v>
      </c>
      <c r="C5937" t="s">
        <v>5600</v>
      </c>
      <c r="D5937" s="83" t="s">
        <v>16</v>
      </c>
    </row>
    <row r="5938" spans="1:4" hidden="1" x14ac:dyDescent="0.25">
      <c r="A5938" t="s">
        <v>14</v>
      </c>
      <c r="B5938" s="83">
        <v>44760</v>
      </c>
      <c r="C5938" t="s">
        <v>5601</v>
      </c>
      <c r="D5938" s="83" t="s">
        <v>16</v>
      </c>
    </row>
    <row r="5939" spans="1:4" hidden="1" x14ac:dyDescent="0.25">
      <c r="A5939" t="s">
        <v>14</v>
      </c>
      <c r="B5939" s="83">
        <v>44749</v>
      </c>
      <c r="C5939" t="s">
        <v>5602</v>
      </c>
      <c r="D5939" s="83" t="s">
        <v>16</v>
      </c>
    </row>
    <row r="5940" spans="1:4" hidden="1" x14ac:dyDescent="0.25">
      <c r="A5940" t="s">
        <v>14</v>
      </c>
      <c r="B5940" s="83">
        <v>44745</v>
      </c>
      <c r="C5940" t="s">
        <v>5603</v>
      </c>
      <c r="D5940" s="83" t="s">
        <v>16</v>
      </c>
    </row>
    <row r="5941" spans="1:4" hidden="1" x14ac:dyDescent="0.25">
      <c r="A5941" t="s">
        <v>14</v>
      </c>
      <c r="B5941" s="83">
        <v>44732</v>
      </c>
      <c r="C5941" t="s">
        <v>5604</v>
      </c>
      <c r="D5941" s="83" t="s">
        <v>16</v>
      </c>
    </row>
    <row r="5942" spans="1:4" hidden="1" x14ac:dyDescent="0.25">
      <c r="A5942" t="s">
        <v>14</v>
      </c>
      <c r="B5942" s="83">
        <v>44734</v>
      </c>
      <c r="C5942" t="s">
        <v>5605</v>
      </c>
      <c r="D5942" s="83" t="s">
        <v>16</v>
      </c>
    </row>
    <row r="5943" spans="1:4" hidden="1" x14ac:dyDescent="0.25">
      <c r="A5943" t="s">
        <v>14</v>
      </c>
      <c r="B5943" s="83">
        <v>44733</v>
      </c>
      <c r="C5943" t="s">
        <v>5606</v>
      </c>
      <c r="D5943" s="83" t="s">
        <v>16</v>
      </c>
    </row>
    <row r="5944" spans="1:4" hidden="1" x14ac:dyDescent="0.25">
      <c r="A5944" t="s">
        <v>14</v>
      </c>
      <c r="B5944" s="83">
        <v>44730</v>
      </c>
      <c r="C5944" t="s">
        <v>5607</v>
      </c>
      <c r="D5944" s="83" t="s">
        <v>16</v>
      </c>
    </row>
    <row r="5945" spans="1:4" hidden="1" x14ac:dyDescent="0.25">
      <c r="A5945" t="s">
        <v>14</v>
      </c>
      <c r="B5945" s="83">
        <v>44731</v>
      </c>
      <c r="C5945" t="s">
        <v>5608</v>
      </c>
      <c r="D5945" s="83" t="s">
        <v>16</v>
      </c>
    </row>
    <row r="5946" spans="1:4" hidden="1" x14ac:dyDescent="0.25">
      <c r="A5946" t="s">
        <v>14</v>
      </c>
      <c r="B5946" s="83">
        <v>44759</v>
      </c>
      <c r="C5946" t="s">
        <v>5609</v>
      </c>
      <c r="D5946" s="83" t="s">
        <v>16</v>
      </c>
    </row>
    <row r="5947" spans="1:4" hidden="1" x14ac:dyDescent="0.25">
      <c r="A5947" t="s">
        <v>14</v>
      </c>
      <c r="B5947" s="83">
        <v>44757</v>
      </c>
      <c r="C5947" t="s">
        <v>5610</v>
      </c>
      <c r="D5947" s="83" t="s">
        <v>16</v>
      </c>
    </row>
    <row r="5948" spans="1:4" hidden="1" x14ac:dyDescent="0.25">
      <c r="A5948" t="s">
        <v>14</v>
      </c>
      <c r="B5948" s="83">
        <v>44782</v>
      </c>
      <c r="C5948" t="s">
        <v>5611</v>
      </c>
      <c r="D5948" s="83" t="s">
        <v>416</v>
      </c>
    </row>
    <row r="5949" spans="1:4" hidden="1" x14ac:dyDescent="0.25">
      <c r="A5949" t="s">
        <v>14</v>
      </c>
      <c r="B5949" s="83">
        <v>44625</v>
      </c>
      <c r="C5949" t="s">
        <v>5612</v>
      </c>
      <c r="D5949" s="83" t="s">
        <v>16</v>
      </c>
    </row>
    <row r="5950" spans="1:4" hidden="1" x14ac:dyDescent="0.25">
      <c r="A5950" t="s">
        <v>14</v>
      </c>
      <c r="B5950" s="83">
        <v>44624</v>
      </c>
      <c r="C5950" t="s">
        <v>5613</v>
      </c>
      <c r="D5950" s="83" t="s">
        <v>16</v>
      </c>
    </row>
    <row r="5951" spans="1:4" hidden="1" x14ac:dyDescent="0.25">
      <c r="A5951" t="s">
        <v>14</v>
      </c>
      <c r="B5951" s="83">
        <v>44621</v>
      </c>
      <c r="C5951" t="s">
        <v>5614</v>
      </c>
      <c r="D5951" s="83" t="s">
        <v>16</v>
      </c>
    </row>
    <row r="5952" spans="1:4" hidden="1" x14ac:dyDescent="0.25">
      <c r="A5952" t="s">
        <v>14</v>
      </c>
      <c r="B5952" s="83">
        <v>44781</v>
      </c>
      <c r="C5952" t="s">
        <v>5615</v>
      </c>
      <c r="D5952" s="83" t="s">
        <v>416</v>
      </c>
    </row>
    <row r="5953" spans="1:4" hidden="1" x14ac:dyDescent="0.25">
      <c r="A5953" t="s">
        <v>14</v>
      </c>
      <c r="B5953" s="83">
        <v>44968</v>
      </c>
      <c r="C5953" t="s">
        <v>5616</v>
      </c>
      <c r="D5953" s="83" t="s">
        <v>416</v>
      </c>
    </row>
    <row r="5954" spans="1:4" hidden="1" x14ac:dyDescent="0.25">
      <c r="A5954" t="s">
        <v>14</v>
      </c>
      <c r="B5954" s="83">
        <v>44628</v>
      </c>
      <c r="C5954" t="s">
        <v>5617</v>
      </c>
      <c r="D5954" s="83" t="s">
        <v>16</v>
      </c>
    </row>
    <row r="5955" spans="1:4" hidden="1" x14ac:dyDescent="0.25">
      <c r="A5955" t="s">
        <v>14</v>
      </c>
      <c r="B5955" s="83">
        <v>44629</v>
      </c>
      <c r="C5955" t="s">
        <v>5618</v>
      </c>
      <c r="D5955" s="83" t="s">
        <v>16</v>
      </c>
    </row>
    <row r="5956" spans="1:4" hidden="1" x14ac:dyDescent="0.25">
      <c r="A5956" t="s">
        <v>14</v>
      </c>
      <c r="B5956" s="83">
        <v>44630</v>
      </c>
      <c r="C5956" t="s">
        <v>5619</v>
      </c>
      <c r="D5956" s="83" t="s">
        <v>16</v>
      </c>
    </row>
    <row r="5957" spans="1:4" hidden="1" x14ac:dyDescent="0.25">
      <c r="A5957" t="s">
        <v>14</v>
      </c>
      <c r="B5957" s="83">
        <v>44631</v>
      </c>
      <c r="C5957" t="s">
        <v>5620</v>
      </c>
      <c r="D5957" s="83" t="s">
        <v>16</v>
      </c>
    </row>
    <row r="5958" spans="1:4" hidden="1" x14ac:dyDescent="0.25">
      <c r="A5958" t="s">
        <v>14</v>
      </c>
      <c r="B5958" s="83">
        <v>44632</v>
      </c>
      <c r="C5958" t="s">
        <v>5621</v>
      </c>
      <c r="D5958" s="83" t="s">
        <v>16</v>
      </c>
    </row>
    <row r="5959" spans="1:4" hidden="1" x14ac:dyDescent="0.25">
      <c r="A5959" t="s">
        <v>14</v>
      </c>
      <c r="B5959" s="83">
        <v>44633</v>
      </c>
      <c r="C5959" t="s">
        <v>5622</v>
      </c>
      <c r="D5959" s="83" t="s">
        <v>16</v>
      </c>
    </row>
    <row r="5960" spans="1:4" hidden="1" x14ac:dyDescent="0.25">
      <c r="A5960" t="s">
        <v>14</v>
      </c>
      <c r="B5960" s="83">
        <v>44634</v>
      </c>
      <c r="C5960" t="s">
        <v>5623</v>
      </c>
      <c r="D5960" s="83" t="s">
        <v>16</v>
      </c>
    </row>
    <row r="5961" spans="1:4" hidden="1" x14ac:dyDescent="0.25">
      <c r="A5961" t="s">
        <v>14</v>
      </c>
      <c r="B5961" s="83">
        <v>44635</v>
      </c>
      <c r="C5961" t="s">
        <v>5624</v>
      </c>
      <c r="D5961" s="83" t="s">
        <v>16</v>
      </c>
    </row>
    <row r="5962" spans="1:4" hidden="1" x14ac:dyDescent="0.25">
      <c r="A5962" t="s">
        <v>14</v>
      </c>
      <c r="B5962" s="83">
        <v>44636</v>
      </c>
      <c r="C5962" t="s">
        <v>5625</v>
      </c>
      <c r="D5962" s="83" t="s">
        <v>16</v>
      </c>
    </row>
    <row r="5963" spans="1:4" hidden="1" x14ac:dyDescent="0.25">
      <c r="A5963" t="s">
        <v>14</v>
      </c>
      <c r="B5963" s="83">
        <v>44637</v>
      </c>
      <c r="C5963" t="s">
        <v>5626</v>
      </c>
      <c r="D5963" s="83" t="s">
        <v>16</v>
      </c>
    </row>
    <row r="5964" spans="1:4" hidden="1" x14ac:dyDescent="0.25">
      <c r="A5964" t="s">
        <v>14</v>
      </c>
      <c r="B5964" s="83">
        <v>44638</v>
      </c>
      <c r="C5964" t="s">
        <v>5627</v>
      </c>
      <c r="D5964" s="83" t="s">
        <v>16</v>
      </c>
    </row>
    <row r="5965" spans="1:4" hidden="1" x14ac:dyDescent="0.25">
      <c r="A5965" t="s">
        <v>14</v>
      </c>
      <c r="B5965" s="83">
        <v>44639</v>
      </c>
      <c r="C5965" t="s">
        <v>5628</v>
      </c>
      <c r="D5965" s="83" t="s">
        <v>16</v>
      </c>
    </row>
    <row r="5966" spans="1:4" hidden="1" x14ac:dyDescent="0.25">
      <c r="A5966" t="s">
        <v>14</v>
      </c>
      <c r="B5966" s="83">
        <v>44640</v>
      </c>
      <c r="C5966" t="s">
        <v>5629</v>
      </c>
      <c r="D5966" s="83" t="s">
        <v>16</v>
      </c>
    </row>
    <row r="5967" spans="1:4" hidden="1" x14ac:dyDescent="0.25">
      <c r="A5967" t="s">
        <v>14</v>
      </c>
      <c r="B5967" s="83">
        <v>44641</v>
      </c>
      <c r="C5967" t="s">
        <v>5630</v>
      </c>
      <c r="D5967" s="83" t="s">
        <v>16</v>
      </c>
    </row>
    <row r="5968" spans="1:4" hidden="1" x14ac:dyDescent="0.25">
      <c r="A5968" t="s">
        <v>14</v>
      </c>
      <c r="B5968" s="83">
        <v>44642</v>
      </c>
      <c r="C5968" t="s">
        <v>5631</v>
      </c>
      <c r="D5968" s="83" t="s">
        <v>16</v>
      </c>
    </row>
    <row r="5969" spans="1:4" hidden="1" x14ac:dyDescent="0.25">
      <c r="A5969" t="s">
        <v>14</v>
      </c>
      <c r="B5969" s="83">
        <v>44643</v>
      </c>
      <c r="C5969" t="s">
        <v>5632</v>
      </c>
      <c r="D5969" s="83" t="s">
        <v>16</v>
      </c>
    </row>
    <row r="5970" spans="1:4" hidden="1" x14ac:dyDescent="0.25">
      <c r="A5970" t="s">
        <v>14</v>
      </c>
      <c r="B5970" s="83">
        <v>44627</v>
      </c>
      <c r="C5970" t="s">
        <v>5633</v>
      </c>
      <c r="D5970" s="83" t="s">
        <v>16</v>
      </c>
    </row>
    <row r="5971" spans="1:4" hidden="1" x14ac:dyDescent="0.25">
      <c r="A5971" t="s">
        <v>14</v>
      </c>
      <c r="B5971" s="83">
        <v>44644</v>
      </c>
      <c r="C5971" t="s">
        <v>5634</v>
      </c>
      <c r="D5971" s="83" t="s">
        <v>16</v>
      </c>
    </row>
    <row r="5972" spans="1:4" hidden="1" x14ac:dyDescent="0.25">
      <c r="A5972" t="s">
        <v>14</v>
      </c>
      <c r="B5972" s="83">
        <v>44645</v>
      </c>
      <c r="C5972" t="s">
        <v>5635</v>
      </c>
      <c r="D5972" s="83" t="s">
        <v>16</v>
      </c>
    </row>
    <row r="5973" spans="1:4" hidden="1" x14ac:dyDescent="0.25">
      <c r="A5973" t="s">
        <v>14</v>
      </c>
      <c r="B5973" s="83">
        <v>44646</v>
      </c>
      <c r="C5973" t="s">
        <v>5636</v>
      </c>
      <c r="D5973" s="83" t="s">
        <v>16</v>
      </c>
    </row>
    <row r="5974" spans="1:4" hidden="1" x14ac:dyDescent="0.25">
      <c r="A5974" t="s">
        <v>14</v>
      </c>
      <c r="B5974" s="83">
        <v>44647</v>
      </c>
      <c r="C5974" t="s">
        <v>5637</v>
      </c>
      <c r="D5974" s="83" t="s">
        <v>16</v>
      </c>
    </row>
    <row r="5975" spans="1:4" hidden="1" x14ac:dyDescent="0.25">
      <c r="A5975" t="s">
        <v>14</v>
      </c>
      <c r="B5975" s="83">
        <v>44648</v>
      </c>
      <c r="C5975" t="s">
        <v>5638</v>
      </c>
      <c r="D5975" s="83" t="s">
        <v>16</v>
      </c>
    </row>
    <row r="5976" spans="1:4" hidden="1" x14ac:dyDescent="0.25">
      <c r="A5976" t="s">
        <v>14</v>
      </c>
      <c r="B5976" s="83">
        <v>44649</v>
      </c>
      <c r="C5976" t="s">
        <v>5639</v>
      </c>
      <c r="D5976" s="83" t="s">
        <v>16</v>
      </c>
    </row>
    <row r="5977" spans="1:4" hidden="1" x14ac:dyDescent="0.25">
      <c r="A5977" t="s">
        <v>14</v>
      </c>
      <c r="B5977" s="83">
        <v>44650</v>
      </c>
      <c r="C5977" t="s">
        <v>5640</v>
      </c>
      <c r="D5977" s="83" t="s">
        <v>16</v>
      </c>
    </row>
    <row r="5978" spans="1:4" hidden="1" x14ac:dyDescent="0.25">
      <c r="A5978" t="s">
        <v>14</v>
      </c>
      <c r="B5978" s="83">
        <v>44651</v>
      </c>
      <c r="C5978" t="s">
        <v>5641</v>
      </c>
      <c r="D5978" s="83" t="s">
        <v>16</v>
      </c>
    </row>
    <row r="5979" spans="1:4" hidden="1" x14ac:dyDescent="0.25">
      <c r="A5979" t="s">
        <v>14</v>
      </c>
      <c r="B5979" s="83">
        <v>44652</v>
      </c>
      <c r="C5979" t="s">
        <v>5642</v>
      </c>
      <c r="D5979" s="83" t="s">
        <v>16</v>
      </c>
    </row>
    <row r="5980" spans="1:4" hidden="1" x14ac:dyDescent="0.25">
      <c r="A5980" t="s">
        <v>14</v>
      </c>
      <c r="B5980" s="83">
        <v>44653</v>
      </c>
      <c r="C5980" t="s">
        <v>5643</v>
      </c>
      <c r="D5980" s="83" t="s">
        <v>16</v>
      </c>
    </row>
    <row r="5981" spans="1:4" hidden="1" x14ac:dyDescent="0.25">
      <c r="A5981" t="s">
        <v>14</v>
      </c>
      <c r="B5981" s="83">
        <v>44654</v>
      </c>
      <c r="C5981" t="s">
        <v>5644</v>
      </c>
      <c r="D5981" s="83" t="s">
        <v>16</v>
      </c>
    </row>
    <row r="5982" spans="1:4" hidden="1" x14ac:dyDescent="0.25">
      <c r="A5982" t="s">
        <v>14</v>
      </c>
      <c r="B5982" s="83">
        <v>44655</v>
      </c>
      <c r="C5982" t="s">
        <v>5645</v>
      </c>
      <c r="D5982" s="83" t="s">
        <v>16</v>
      </c>
    </row>
    <row r="5983" spans="1:4" hidden="1" x14ac:dyDescent="0.25">
      <c r="A5983" t="s">
        <v>14</v>
      </c>
      <c r="B5983" s="83">
        <v>44622</v>
      </c>
      <c r="C5983" t="s">
        <v>5646</v>
      </c>
      <c r="D5983" s="83" t="s">
        <v>60</v>
      </c>
    </row>
    <row r="5984" spans="1:4" hidden="1" x14ac:dyDescent="0.25">
      <c r="A5984" t="s">
        <v>14</v>
      </c>
      <c r="B5984" s="83">
        <v>41439</v>
      </c>
      <c r="C5984" t="s">
        <v>5647</v>
      </c>
      <c r="D5984" s="83" t="s">
        <v>16</v>
      </c>
    </row>
    <row r="5985" spans="1:4" hidden="1" x14ac:dyDescent="0.25">
      <c r="A5985" t="s">
        <v>14</v>
      </c>
      <c r="B5985" s="83">
        <v>44358</v>
      </c>
      <c r="C5985" t="s">
        <v>5648</v>
      </c>
      <c r="D5985" s="83" t="s">
        <v>16</v>
      </c>
    </row>
    <row r="5986" spans="1:4" hidden="1" x14ac:dyDescent="0.25">
      <c r="A5986" t="s">
        <v>14</v>
      </c>
      <c r="B5986" s="83">
        <v>44359</v>
      </c>
      <c r="C5986" t="s">
        <v>5649</v>
      </c>
      <c r="D5986" s="83" t="s">
        <v>16</v>
      </c>
    </row>
    <row r="5987" spans="1:4" hidden="1" x14ac:dyDescent="0.25">
      <c r="A5987" t="s">
        <v>14</v>
      </c>
      <c r="B5987" s="83">
        <v>44360</v>
      </c>
      <c r="C5987" t="s">
        <v>5650</v>
      </c>
      <c r="D5987" s="83" t="s">
        <v>16</v>
      </c>
    </row>
    <row r="5988" spans="1:4" hidden="1" x14ac:dyDescent="0.25">
      <c r="A5988" t="s">
        <v>14</v>
      </c>
      <c r="B5988" s="83">
        <v>44361</v>
      </c>
      <c r="C5988" t="s">
        <v>5651</v>
      </c>
      <c r="D5988" s="83" t="s">
        <v>16</v>
      </c>
    </row>
    <row r="5989" spans="1:4" hidden="1" x14ac:dyDescent="0.25">
      <c r="A5989" t="s">
        <v>14</v>
      </c>
      <c r="B5989" s="83">
        <v>45077</v>
      </c>
      <c r="C5989" t="s">
        <v>5652</v>
      </c>
      <c r="D5989" s="83" t="s">
        <v>16</v>
      </c>
    </row>
    <row r="5990" spans="1:4" hidden="1" x14ac:dyDescent="0.25">
      <c r="A5990" t="s">
        <v>14</v>
      </c>
      <c r="B5990" s="83">
        <v>44118</v>
      </c>
      <c r="C5990" t="s">
        <v>5653</v>
      </c>
      <c r="D5990" s="83" t="s">
        <v>60</v>
      </c>
    </row>
    <row r="5991" spans="1:4" hidden="1" x14ac:dyDescent="0.25">
      <c r="A5991" t="s">
        <v>14</v>
      </c>
      <c r="B5991" s="83">
        <v>44122</v>
      </c>
      <c r="C5991" t="s">
        <v>5654</v>
      </c>
      <c r="D5991" s="83" t="s">
        <v>16</v>
      </c>
    </row>
    <row r="5992" spans="1:4" hidden="1" x14ac:dyDescent="0.25">
      <c r="A5992" t="s">
        <v>14</v>
      </c>
      <c r="B5992" s="83">
        <v>45078</v>
      </c>
      <c r="C5992" t="s">
        <v>5655</v>
      </c>
      <c r="D5992" s="83" t="s">
        <v>16</v>
      </c>
    </row>
    <row r="5993" spans="1:4" hidden="1" x14ac:dyDescent="0.25">
      <c r="A5993" t="s">
        <v>14</v>
      </c>
      <c r="B5993" s="83">
        <v>44978</v>
      </c>
      <c r="C5993" t="s">
        <v>5656</v>
      </c>
      <c r="D5993" s="83" t="s">
        <v>16</v>
      </c>
    </row>
    <row r="5994" spans="1:4" hidden="1" x14ac:dyDescent="0.25">
      <c r="A5994" t="s">
        <v>14</v>
      </c>
      <c r="B5994" s="83">
        <v>44979</v>
      </c>
      <c r="C5994" t="s">
        <v>5657</v>
      </c>
      <c r="D5994" s="83" t="s">
        <v>16</v>
      </c>
    </row>
    <row r="5995" spans="1:4" hidden="1" x14ac:dyDescent="0.25">
      <c r="A5995" t="s">
        <v>14</v>
      </c>
      <c r="B5995" s="83">
        <v>44975</v>
      </c>
      <c r="C5995" t="s">
        <v>5658</v>
      </c>
      <c r="D5995" s="83" t="s">
        <v>16</v>
      </c>
    </row>
    <row r="5996" spans="1:4" hidden="1" x14ac:dyDescent="0.25">
      <c r="A5996" t="s">
        <v>14</v>
      </c>
      <c r="B5996" s="83">
        <v>44977</v>
      </c>
      <c r="C5996" t="s">
        <v>5659</v>
      </c>
      <c r="D5996" s="83" t="s">
        <v>16</v>
      </c>
    </row>
    <row r="5997" spans="1:4" hidden="1" x14ac:dyDescent="0.25">
      <c r="A5997" t="s">
        <v>14</v>
      </c>
      <c r="B5997" s="83">
        <v>44976</v>
      </c>
      <c r="C5997" t="s">
        <v>5660</v>
      </c>
      <c r="D5997" s="83" t="s">
        <v>16</v>
      </c>
    </row>
    <row r="5998" spans="1:4" hidden="1" x14ac:dyDescent="0.25">
      <c r="A5998" t="s">
        <v>14</v>
      </c>
      <c r="B5998" s="83">
        <v>45114</v>
      </c>
      <c r="C5998" t="s">
        <v>5661</v>
      </c>
      <c r="D5998" s="83" t="s">
        <v>16</v>
      </c>
    </row>
    <row r="5999" spans="1:4" hidden="1" x14ac:dyDescent="0.25">
      <c r="A5999" t="s">
        <v>14</v>
      </c>
      <c r="B5999" s="83">
        <v>45115</v>
      </c>
      <c r="C5999" t="s">
        <v>5662</v>
      </c>
      <c r="D5999" s="83" t="s">
        <v>16</v>
      </c>
    </row>
    <row r="6000" spans="1:4" hidden="1" x14ac:dyDescent="0.25">
      <c r="A6000" t="s">
        <v>14</v>
      </c>
      <c r="B6000" s="83">
        <v>45116</v>
      </c>
      <c r="C6000" t="s">
        <v>5663</v>
      </c>
      <c r="D6000" s="83" t="s">
        <v>16</v>
      </c>
    </row>
    <row r="6001" spans="1:4" hidden="1" x14ac:dyDescent="0.25">
      <c r="A6001" t="s">
        <v>14</v>
      </c>
      <c r="B6001" s="83">
        <v>45117</v>
      </c>
      <c r="C6001" t="s">
        <v>5664</v>
      </c>
      <c r="D6001" s="83" t="s">
        <v>16</v>
      </c>
    </row>
    <row r="6002" spans="1:4" hidden="1" x14ac:dyDescent="0.25">
      <c r="A6002" t="s">
        <v>14</v>
      </c>
      <c r="B6002" s="83">
        <v>44398</v>
      </c>
      <c r="C6002" t="s">
        <v>5665</v>
      </c>
      <c r="D6002" s="83" t="s">
        <v>16</v>
      </c>
    </row>
    <row r="6003" spans="1:4" hidden="1" x14ac:dyDescent="0.25">
      <c r="A6003" t="s">
        <v>14</v>
      </c>
      <c r="B6003" s="83">
        <v>44194</v>
      </c>
      <c r="C6003" t="s">
        <v>5666</v>
      </c>
      <c r="D6003" s="83" t="s">
        <v>60</v>
      </c>
    </row>
    <row r="6004" spans="1:4" hidden="1" x14ac:dyDescent="0.25">
      <c r="A6004" t="s">
        <v>14</v>
      </c>
      <c r="B6004" s="83">
        <v>45148</v>
      </c>
      <c r="C6004" t="s">
        <v>5667</v>
      </c>
      <c r="D6004" s="83" t="s">
        <v>5668</v>
      </c>
    </row>
    <row r="6005" spans="1:4" hidden="1" x14ac:dyDescent="0.25">
      <c r="A6005" t="s">
        <v>14</v>
      </c>
      <c r="B6005" s="83">
        <v>45149</v>
      </c>
      <c r="C6005" t="s">
        <v>5669</v>
      </c>
      <c r="D6005" s="83" t="s">
        <v>5668</v>
      </c>
    </row>
    <row r="6006" spans="1:4" hidden="1" x14ac:dyDescent="0.25">
      <c r="A6006" t="s">
        <v>14</v>
      </c>
      <c r="B6006" s="83">
        <v>45150</v>
      </c>
      <c r="C6006" t="s">
        <v>5670</v>
      </c>
      <c r="D6006" s="83" t="s">
        <v>5668</v>
      </c>
    </row>
    <row r="6007" spans="1:4" hidden="1" x14ac:dyDescent="0.25">
      <c r="A6007" t="s">
        <v>14</v>
      </c>
      <c r="B6007" s="83">
        <v>45147</v>
      </c>
      <c r="C6007" t="s">
        <v>5671</v>
      </c>
      <c r="D6007" s="83" t="s">
        <v>5668</v>
      </c>
    </row>
    <row r="6008" spans="1:4" hidden="1" x14ac:dyDescent="0.25">
      <c r="A6008" t="s">
        <v>14</v>
      </c>
      <c r="B6008" s="83">
        <v>43362</v>
      </c>
      <c r="C6008" t="s">
        <v>5672</v>
      </c>
      <c r="D6008" s="83" t="s">
        <v>64</v>
      </c>
    </row>
    <row r="6009" spans="1:4" hidden="1" x14ac:dyDescent="0.25">
      <c r="A6009" t="s">
        <v>14</v>
      </c>
      <c r="B6009" s="83">
        <v>44951</v>
      </c>
      <c r="C6009" t="s">
        <v>5673</v>
      </c>
      <c r="D6009" s="83" t="s">
        <v>1206</v>
      </c>
    </row>
    <row r="6010" spans="1:4" hidden="1" x14ac:dyDescent="0.25">
      <c r="A6010" t="s">
        <v>14</v>
      </c>
      <c r="B6010" s="83">
        <v>45421</v>
      </c>
      <c r="C6010" t="s">
        <v>39142</v>
      </c>
      <c r="D6010" s="83" t="s">
        <v>1206</v>
      </c>
    </row>
    <row r="6011" spans="1:4" hidden="1" x14ac:dyDescent="0.25">
      <c r="A6011" t="s">
        <v>14</v>
      </c>
      <c r="B6011" s="83">
        <v>43879</v>
      </c>
      <c r="C6011" t="s">
        <v>5308</v>
      </c>
      <c r="D6011" s="83" t="s">
        <v>16</v>
      </c>
    </row>
    <row r="6012" spans="1:4" hidden="1" x14ac:dyDescent="0.25">
      <c r="A6012" t="s">
        <v>14</v>
      </c>
      <c r="B6012" s="83">
        <v>43937</v>
      </c>
      <c r="C6012" t="s">
        <v>5674</v>
      </c>
      <c r="D6012" s="83" t="s">
        <v>16</v>
      </c>
    </row>
    <row r="6013" spans="1:4" hidden="1" x14ac:dyDescent="0.25">
      <c r="A6013" t="s">
        <v>14</v>
      </c>
      <c r="B6013" s="83">
        <v>43936</v>
      </c>
      <c r="C6013" t="s">
        <v>5675</v>
      </c>
      <c r="D6013" s="83" t="s">
        <v>16</v>
      </c>
    </row>
    <row r="6014" spans="1:4" hidden="1" x14ac:dyDescent="0.25">
      <c r="A6014" t="s">
        <v>14</v>
      </c>
      <c r="B6014" s="83">
        <v>44121</v>
      </c>
      <c r="C6014" t="s">
        <v>5676</v>
      </c>
      <c r="D6014" s="83" t="s">
        <v>16</v>
      </c>
    </row>
    <row r="6015" spans="1:4" hidden="1" x14ac:dyDescent="0.25">
      <c r="A6015" t="s">
        <v>14</v>
      </c>
      <c r="B6015" s="83">
        <v>44375</v>
      </c>
      <c r="C6015" t="s">
        <v>5677</v>
      </c>
      <c r="D6015" s="83" t="s">
        <v>60</v>
      </c>
    </row>
    <row r="6016" spans="1:4" hidden="1" x14ac:dyDescent="0.25">
      <c r="A6016" t="s">
        <v>14</v>
      </c>
      <c r="B6016" s="83">
        <v>44120</v>
      </c>
      <c r="C6016" t="s">
        <v>5678</v>
      </c>
      <c r="D6016" s="83" t="s">
        <v>16</v>
      </c>
    </row>
    <row r="6017" spans="1:4" hidden="1" x14ac:dyDescent="0.25">
      <c r="A6017" t="s">
        <v>14</v>
      </c>
      <c r="B6017" s="83">
        <v>43817</v>
      </c>
      <c r="C6017" t="s">
        <v>5679</v>
      </c>
      <c r="D6017" s="83" t="s">
        <v>16</v>
      </c>
    </row>
    <row r="6018" spans="1:4" hidden="1" x14ac:dyDescent="0.25">
      <c r="A6018" t="s">
        <v>14</v>
      </c>
      <c r="B6018" s="83">
        <v>43820</v>
      </c>
      <c r="C6018" t="s">
        <v>5680</v>
      </c>
      <c r="D6018" s="83" t="s">
        <v>16</v>
      </c>
    </row>
    <row r="6019" spans="1:4" hidden="1" x14ac:dyDescent="0.25">
      <c r="A6019" t="s">
        <v>14</v>
      </c>
      <c r="B6019" s="83">
        <v>43818</v>
      </c>
      <c r="C6019" t="s">
        <v>5681</v>
      </c>
      <c r="D6019" s="83" t="s">
        <v>16</v>
      </c>
    </row>
    <row r="6020" spans="1:4" hidden="1" x14ac:dyDescent="0.25">
      <c r="A6020" t="s">
        <v>14</v>
      </c>
      <c r="B6020" s="83">
        <v>43819</v>
      </c>
      <c r="C6020" t="s">
        <v>5682</v>
      </c>
      <c r="D6020" s="83" t="s">
        <v>16</v>
      </c>
    </row>
    <row r="6021" spans="1:4" hidden="1" x14ac:dyDescent="0.25">
      <c r="A6021" t="s">
        <v>14</v>
      </c>
      <c r="B6021" s="83">
        <v>43816</v>
      </c>
      <c r="C6021" t="s">
        <v>5683</v>
      </c>
      <c r="D6021" s="83" t="s">
        <v>16</v>
      </c>
    </row>
    <row r="6022" spans="1:4" hidden="1" x14ac:dyDescent="0.25">
      <c r="A6022" t="s">
        <v>14</v>
      </c>
      <c r="B6022" s="83">
        <v>43815</v>
      </c>
      <c r="C6022" t="s">
        <v>5684</v>
      </c>
      <c r="D6022" s="83" t="s">
        <v>16</v>
      </c>
    </row>
    <row r="6023" spans="1:4" hidden="1" x14ac:dyDescent="0.25">
      <c r="A6023" t="s">
        <v>14</v>
      </c>
      <c r="B6023" s="83">
        <v>43825</v>
      </c>
      <c r="C6023" t="s">
        <v>5685</v>
      </c>
      <c r="D6023" s="83" t="s">
        <v>16</v>
      </c>
    </row>
    <row r="6024" spans="1:4" hidden="1" x14ac:dyDescent="0.25">
      <c r="A6024" t="s">
        <v>14</v>
      </c>
      <c r="B6024" s="83">
        <v>43824</v>
      </c>
      <c r="C6024" t="s">
        <v>5686</v>
      </c>
      <c r="D6024" s="83" t="s">
        <v>16</v>
      </c>
    </row>
    <row r="6025" spans="1:4" hidden="1" x14ac:dyDescent="0.25">
      <c r="A6025" t="s">
        <v>14</v>
      </c>
      <c r="B6025" s="83">
        <v>43823</v>
      </c>
      <c r="C6025" t="s">
        <v>5687</v>
      </c>
      <c r="D6025" s="83" t="s">
        <v>16</v>
      </c>
    </row>
    <row r="6026" spans="1:4" hidden="1" x14ac:dyDescent="0.25">
      <c r="A6026" t="s">
        <v>14</v>
      </c>
      <c r="B6026" s="83">
        <v>43821</v>
      </c>
      <c r="C6026" t="s">
        <v>5688</v>
      </c>
      <c r="D6026" s="83" t="s">
        <v>16</v>
      </c>
    </row>
    <row r="6027" spans="1:4" hidden="1" x14ac:dyDescent="0.25">
      <c r="A6027" t="s">
        <v>14</v>
      </c>
      <c r="B6027" s="83">
        <v>43827</v>
      </c>
      <c r="C6027" t="s">
        <v>5689</v>
      </c>
      <c r="D6027" s="83" t="s">
        <v>16</v>
      </c>
    </row>
    <row r="6028" spans="1:4" hidden="1" x14ac:dyDescent="0.25">
      <c r="A6028" t="s">
        <v>14</v>
      </c>
      <c r="B6028" s="83">
        <v>43826</v>
      </c>
      <c r="C6028" t="s">
        <v>5690</v>
      </c>
      <c r="D6028" s="83" t="s">
        <v>16</v>
      </c>
    </row>
    <row r="6029" spans="1:4" hidden="1" x14ac:dyDescent="0.25">
      <c r="A6029" t="s">
        <v>14</v>
      </c>
      <c r="B6029" s="83">
        <v>43822</v>
      </c>
      <c r="C6029" t="s">
        <v>5691</v>
      </c>
      <c r="D6029" s="83" t="s">
        <v>16</v>
      </c>
    </row>
    <row r="6030" spans="1:4" hidden="1" x14ac:dyDescent="0.25">
      <c r="A6030" t="s">
        <v>14</v>
      </c>
      <c r="B6030" s="83">
        <v>43828</v>
      </c>
      <c r="C6030" t="s">
        <v>5692</v>
      </c>
      <c r="D6030" s="83" t="s">
        <v>16</v>
      </c>
    </row>
    <row r="6031" spans="1:4" hidden="1" x14ac:dyDescent="0.25">
      <c r="A6031" t="s">
        <v>14</v>
      </c>
      <c r="B6031" s="83">
        <v>43829</v>
      </c>
      <c r="C6031" t="s">
        <v>5693</v>
      </c>
      <c r="D6031" s="83" t="s">
        <v>16</v>
      </c>
    </row>
    <row r="6032" spans="1:4" hidden="1" x14ac:dyDescent="0.25">
      <c r="A6032" t="s">
        <v>14</v>
      </c>
      <c r="B6032" s="83">
        <v>44587</v>
      </c>
      <c r="C6032" t="s">
        <v>5694</v>
      </c>
      <c r="D6032" s="83" t="s">
        <v>16</v>
      </c>
    </row>
    <row r="6033" spans="1:4" hidden="1" x14ac:dyDescent="0.25">
      <c r="A6033" t="s">
        <v>14</v>
      </c>
      <c r="B6033" s="83">
        <v>44588</v>
      </c>
      <c r="C6033" t="s">
        <v>5695</v>
      </c>
      <c r="D6033" s="83" t="s">
        <v>16</v>
      </c>
    </row>
    <row r="6034" spans="1:4" hidden="1" x14ac:dyDescent="0.25">
      <c r="A6034" t="s">
        <v>14</v>
      </c>
      <c r="B6034" s="83">
        <v>44589</v>
      </c>
      <c r="C6034" t="s">
        <v>5696</v>
      </c>
      <c r="D6034" s="83" t="s">
        <v>16</v>
      </c>
    </row>
    <row r="6035" spans="1:4" hidden="1" x14ac:dyDescent="0.25">
      <c r="A6035" t="s">
        <v>14</v>
      </c>
      <c r="B6035" s="83">
        <v>44590</v>
      </c>
      <c r="C6035" t="s">
        <v>5697</v>
      </c>
      <c r="D6035" s="83" t="s">
        <v>16</v>
      </c>
    </row>
    <row r="6036" spans="1:4" hidden="1" x14ac:dyDescent="0.25">
      <c r="A6036" t="s">
        <v>14</v>
      </c>
      <c r="B6036" s="83">
        <v>44591</v>
      </c>
      <c r="C6036" t="s">
        <v>5698</v>
      </c>
      <c r="D6036" s="83" t="s">
        <v>16</v>
      </c>
    </row>
    <row r="6037" spans="1:4" hidden="1" x14ac:dyDescent="0.25">
      <c r="A6037" t="s">
        <v>14</v>
      </c>
      <c r="B6037" s="83">
        <v>44592</v>
      </c>
      <c r="C6037" t="s">
        <v>5699</v>
      </c>
      <c r="D6037" s="83" t="s">
        <v>16</v>
      </c>
    </row>
    <row r="6038" spans="1:4" hidden="1" x14ac:dyDescent="0.25">
      <c r="A6038" t="s">
        <v>14</v>
      </c>
      <c r="B6038" s="83">
        <v>44593</v>
      </c>
      <c r="C6038" t="s">
        <v>5700</v>
      </c>
      <c r="D6038" s="83" t="s">
        <v>16</v>
      </c>
    </row>
    <row r="6039" spans="1:4" hidden="1" x14ac:dyDescent="0.25">
      <c r="A6039" t="s">
        <v>14</v>
      </c>
      <c r="B6039" s="83">
        <v>44594</v>
      </c>
      <c r="C6039" t="s">
        <v>5701</v>
      </c>
      <c r="D6039" s="83" t="s">
        <v>16</v>
      </c>
    </row>
    <row r="6040" spans="1:4" hidden="1" x14ac:dyDescent="0.25">
      <c r="A6040" t="s">
        <v>14</v>
      </c>
      <c r="B6040" s="83">
        <v>44595</v>
      </c>
      <c r="C6040" t="s">
        <v>5702</v>
      </c>
      <c r="D6040" s="83" t="s">
        <v>16</v>
      </c>
    </row>
    <row r="6041" spans="1:4" hidden="1" x14ac:dyDescent="0.25">
      <c r="A6041" t="s">
        <v>14</v>
      </c>
      <c r="B6041" s="83">
        <v>44586</v>
      </c>
      <c r="C6041" t="s">
        <v>5703</v>
      </c>
      <c r="D6041" s="83" t="s">
        <v>16</v>
      </c>
    </row>
    <row r="6042" spans="1:4" hidden="1" x14ac:dyDescent="0.25">
      <c r="A6042" t="s">
        <v>14</v>
      </c>
      <c r="B6042" s="83">
        <v>44597</v>
      </c>
      <c r="C6042" t="s">
        <v>5704</v>
      </c>
      <c r="D6042" s="83" t="s">
        <v>16</v>
      </c>
    </row>
    <row r="6043" spans="1:4" hidden="1" x14ac:dyDescent="0.25">
      <c r="A6043" t="s">
        <v>14</v>
      </c>
      <c r="B6043" s="83">
        <v>44609</v>
      </c>
      <c r="C6043" t="s">
        <v>5705</v>
      </c>
      <c r="D6043" s="83" t="s">
        <v>16</v>
      </c>
    </row>
    <row r="6044" spans="1:4" hidden="1" x14ac:dyDescent="0.25">
      <c r="A6044" t="s">
        <v>14</v>
      </c>
      <c r="B6044" s="83">
        <v>44610</v>
      </c>
      <c r="C6044" t="s">
        <v>5706</v>
      </c>
      <c r="D6044" s="83" t="s">
        <v>16</v>
      </c>
    </row>
    <row r="6045" spans="1:4" hidden="1" x14ac:dyDescent="0.25">
      <c r="A6045" t="s">
        <v>14</v>
      </c>
      <c r="B6045" s="83">
        <v>44598</v>
      </c>
      <c r="C6045" t="s">
        <v>5707</v>
      </c>
      <c r="D6045" s="83" t="s">
        <v>16</v>
      </c>
    </row>
    <row r="6046" spans="1:4" hidden="1" x14ac:dyDescent="0.25">
      <c r="A6046" t="s">
        <v>14</v>
      </c>
      <c r="B6046" s="83">
        <v>44599</v>
      </c>
      <c r="C6046" t="s">
        <v>5708</v>
      </c>
      <c r="D6046" s="83" t="s">
        <v>16</v>
      </c>
    </row>
    <row r="6047" spans="1:4" hidden="1" x14ac:dyDescent="0.25">
      <c r="A6047" t="s">
        <v>14</v>
      </c>
      <c r="B6047" s="83">
        <v>44600</v>
      </c>
      <c r="C6047" t="s">
        <v>5709</v>
      </c>
      <c r="D6047" s="83" t="s">
        <v>16</v>
      </c>
    </row>
    <row r="6048" spans="1:4" hidden="1" x14ac:dyDescent="0.25">
      <c r="A6048" t="s">
        <v>14</v>
      </c>
      <c r="B6048" s="83">
        <v>44601</v>
      </c>
      <c r="C6048" t="s">
        <v>5710</v>
      </c>
      <c r="D6048" s="83" t="s">
        <v>16</v>
      </c>
    </row>
    <row r="6049" spans="1:4" hidden="1" x14ac:dyDescent="0.25">
      <c r="A6049" t="s">
        <v>14</v>
      </c>
      <c r="B6049" s="83">
        <v>44602</v>
      </c>
      <c r="C6049" t="s">
        <v>5711</v>
      </c>
      <c r="D6049" s="83" t="s">
        <v>16</v>
      </c>
    </row>
    <row r="6050" spans="1:4" hidden="1" x14ac:dyDescent="0.25">
      <c r="A6050" t="s">
        <v>14</v>
      </c>
      <c r="B6050" s="83">
        <v>44603</v>
      </c>
      <c r="C6050" t="s">
        <v>5712</v>
      </c>
      <c r="D6050" s="83" t="s">
        <v>16</v>
      </c>
    </row>
    <row r="6051" spans="1:4" hidden="1" x14ac:dyDescent="0.25">
      <c r="A6051" t="s">
        <v>14</v>
      </c>
      <c r="B6051" s="83">
        <v>44604</v>
      </c>
      <c r="C6051" t="s">
        <v>5713</v>
      </c>
      <c r="D6051" s="83" t="s">
        <v>16</v>
      </c>
    </row>
    <row r="6052" spans="1:4" hidden="1" x14ac:dyDescent="0.25">
      <c r="A6052" t="s">
        <v>14</v>
      </c>
      <c r="B6052" s="83">
        <v>44605</v>
      </c>
      <c r="C6052" t="s">
        <v>5714</v>
      </c>
      <c r="D6052" s="83" t="s">
        <v>16</v>
      </c>
    </row>
    <row r="6053" spans="1:4" hidden="1" x14ac:dyDescent="0.25">
      <c r="A6053" t="s">
        <v>14</v>
      </c>
      <c r="B6053" s="83">
        <v>44606</v>
      </c>
      <c r="C6053" t="s">
        <v>5715</v>
      </c>
      <c r="D6053" s="83" t="s">
        <v>16</v>
      </c>
    </row>
    <row r="6054" spans="1:4" hidden="1" x14ac:dyDescent="0.25">
      <c r="A6054" t="s">
        <v>14</v>
      </c>
      <c r="B6054" s="83">
        <v>44596</v>
      </c>
      <c r="C6054" t="s">
        <v>5716</v>
      </c>
      <c r="D6054" s="83" t="s">
        <v>16</v>
      </c>
    </row>
    <row r="6055" spans="1:4" hidden="1" x14ac:dyDescent="0.25">
      <c r="A6055" t="s">
        <v>14</v>
      </c>
      <c r="B6055" s="83">
        <v>44607</v>
      </c>
      <c r="C6055" t="s">
        <v>5717</v>
      </c>
      <c r="D6055" s="83" t="s">
        <v>16</v>
      </c>
    </row>
    <row r="6056" spans="1:4" hidden="1" x14ac:dyDescent="0.25">
      <c r="A6056" t="s">
        <v>14</v>
      </c>
      <c r="B6056" s="83">
        <v>44608</v>
      </c>
      <c r="C6056" t="s">
        <v>5718</v>
      </c>
      <c r="D6056" s="83" t="s">
        <v>16</v>
      </c>
    </row>
    <row r="6057" spans="1:4" hidden="1" x14ac:dyDescent="0.25">
      <c r="A6057" t="s">
        <v>14</v>
      </c>
      <c r="B6057" s="83">
        <v>44963</v>
      </c>
      <c r="C6057" t="s">
        <v>5719</v>
      </c>
      <c r="D6057" s="83" t="s">
        <v>16</v>
      </c>
    </row>
    <row r="6058" spans="1:4" hidden="1" x14ac:dyDescent="0.25">
      <c r="A6058" t="s">
        <v>14</v>
      </c>
      <c r="B6058" s="83">
        <v>44613</v>
      </c>
      <c r="C6058" t="s">
        <v>5720</v>
      </c>
      <c r="D6058" s="83" t="s">
        <v>16</v>
      </c>
    </row>
    <row r="6059" spans="1:4" hidden="1" x14ac:dyDescent="0.25">
      <c r="A6059" t="s">
        <v>14</v>
      </c>
      <c r="B6059" s="83">
        <v>44964</v>
      </c>
      <c r="C6059" t="s">
        <v>5721</v>
      </c>
      <c r="D6059" s="83" t="s">
        <v>16</v>
      </c>
    </row>
    <row r="6060" spans="1:4" hidden="1" x14ac:dyDescent="0.25">
      <c r="A6060" t="s">
        <v>14</v>
      </c>
      <c r="B6060" s="83">
        <v>44615</v>
      </c>
      <c r="C6060" t="s">
        <v>5722</v>
      </c>
      <c r="D6060" s="83" t="s">
        <v>16</v>
      </c>
    </row>
    <row r="6061" spans="1:4" hidden="1" x14ac:dyDescent="0.25">
      <c r="A6061" t="s">
        <v>14</v>
      </c>
      <c r="B6061" s="83">
        <v>44965</v>
      </c>
      <c r="C6061" t="s">
        <v>5723</v>
      </c>
      <c r="D6061" s="83" t="s">
        <v>16</v>
      </c>
    </row>
    <row r="6062" spans="1:4" hidden="1" x14ac:dyDescent="0.25">
      <c r="A6062" t="s">
        <v>14</v>
      </c>
      <c r="B6062" s="83">
        <v>44617</v>
      </c>
      <c r="C6062" t="s">
        <v>5724</v>
      </c>
      <c r="D6062" s="83" t="s">
        <v>16</v>
      </c>
    </row>
    <row r="6063" spans="1:4" hidden="1" x14ac:dyDescent="0.25">
      <c r="A6063" t="s">
        <v>14</v>
      </c>
      <c r="B6063" s="83">
        <v>44966</v>
      </c>
      <c r="C6063" t="s">
        <v>5725</v>
      </c>
      <c r="D6063" s="83" t="s">
        <v>16</v>
      </c>
    </row>
    <row r="6064" spans="1:4" hidden="1" x14ac:dyDescent="0.25">
      <c r="A6064" t="s">
        <v>14</v>
      </c>
      <c r="B6064" s="83">
        <v>44619</v>
      </c>
      <c r="C6064" t="s">
        <v>5726</v>
      </c>
      <c r="D6064" s="83" t="s">
        <v>16</v>
      </c>
    </row>
    <row r="6065" spans="1:4" hidden="1" x14ac:dyDescent="0.25">
      <c r="A6065" t="s">
        <v>14</v>
      </c>
      <c r="B6065" s="83">
        <v>44967</v>
      </c>
      <c r="C6065" t="s">
        <v>5727</v>
      </c>
      <c r="D6065" s="83" t="s">
        <v>16</v>
      </c>
    </row>
    <row r="6066" spans="1:4" hidden="1" x14ac:dyDescent="0.25">
      <c r="A6066" t="s">
        <v>14</v>
      </c>
      <c r="B6066" s="83">
        <v>44620</v>
      </c>
      <c r="C6066" t="s">
        <v>5728</v>
      </c>
      <c r="D6066" s="83" t="s">
        <v>16</v>
      </c>
    </row>
    <row r="6067" spans="1:4" hidden="1" x14ac:dyDescent="0.25">
      <c r="A6067" t="s">
        <v>14</v>
      </c>
      <c r="B6067" s="83">
        <v>44554</v>
      </c>
      <c r="C6067" t="s">
        <v>5729</v>
      </c>
      <c r="D6067" s="83" t="s">
        <v>16</v>
      </c>
    </row>
    <row r="6068" spans="1:4" hidden="1" x14ac:dyDescent="0.25">
      <c r="A6068" t="s">
        <v>14</v>
      </c>
      <c r="B6068" s="83">
        <v>44614</v>
      </c>
      <c r="C6068" t="s">
        <v>5730</v>
      </c>
      <c r="D6068" s="83" t="s">
        <v>16</v>
      </c>
    </row>
    <row r="6069" spans="1:4" hidden="1" x14ac:dyDescent="0.25">
      <c r="A6069" t="s">
        <v>14</v>
      </c>
      <c r="B6069" s="83">
        <v>44555</v>
      </c>
      <c r="C6069" t="s">
        <v>5731</v>
      </c>
      <c r="D6069" s="83" t="s">
        <v>16</v>
      </c>
    </row>
    <row r="6070" spans="1:4" hidden="1" x14ac:dyDescent="0.25">
      <c r="A6070" t="s">
        <v>14</v>
      </c>
      <c r="B6070" s="83">
        <v>44556</v>
      </c>
      <c r="C6070" t="s">
        <v>5732</v>
      </c>
      <c r="D6070" s="83" t="s">
        <v>16</v>
      </c>
    </row>
    <row r="6071" spans="1:4" hidden="1" x14ac:dyDescent="0.25">
      <c r="A6071" t="s">
        <v>14</v>
      </c>
      <c r="B6071" s="83">
        <v>44616</v>
      </c>
      <c r="C6071" t="s">
        <v>5733</v>
      </c>
      <c r="D6071" s="83" t="s">
        <v>16</v>
      </c>
    </row>
    <row r="6072" spans="1:4" hidden="1" x14ac:dyDescent="0.25">
      <c r="A6072" t="s">
        <v>14</v>
      </c>
      <c r="B6072" s="83">
        <v>44557</v>
      </c>
      <c r="C6072" t="s">
        <v>5734</v>
      </c>
      <c r="D6072" s="83" t="s">
        <v>16</v>
      </c>
    </row>
    <row r="6073" spans="1:4" hidden="1" x14ac:dyDescent="0.25">
      <c r="A6073" t="s">
        <v>14</v>
      </c>
      <c r="B6073" s="83">
        <v>44558</v>
      </c>
      <c r="C6073" t="s">
        <v>5735</v>
      </c>
      <c r="D6073" s="83" t="s">
        <v>16</v>
      </c>
    </row>
    <row r="6074" spans="1:4" hidden="1" x14ac:dyDescent="0.25">
      <c r="A6074" t="s">
        <v>14</v>
      </c>
      <c r="B6074" s="83">
        <v>44618</v>
      </c>
      <c r="C6074" t="s">
        <v>5736</v>
      </c>
      <c r="D6074" s="83" t="s">
        <v>16</v>
      </c>
    </row>
    <row r="6075" spans="1:4" hidden="1" x14ac:dyDescent="0.25">
      <c r="A6075" t="s">
        <v>14</v>
      </c>
      <c r="B6075" s="83">
        <v>44559</v>
      </c>
      <c r="C6075" t="s">
        <v>5737</v>
      </c>
      <c r="D6075" s="83" t="s">
        <v>16</v>
      </c>
    </row>
    <row r="6076" spans="1:4" hidden="1" x14ac:dyDescent="0.25">
      <c r="A6076" t="s">
        <v>14</v>
      </c>
      <c r="B6076" s="83">
        <v>44560</v>
      </c>
      <c r="C6076" t="s">
        <v>5738</v>
      </c>
      <c r="D6076" s="83" t="s">
        <v>16</v>
      </c>
    </row>
    <row r="6077" spans="1:4" hidden="1" x14ac:dyDescent="0.25">
      <c r="A6077" t="s">
        <v>14</v>
      </c>
      <c r="B6077" s="83">
        <v>44611</v>
      </c>
      <c r="C6077" t="s">
        <v>5739</v>
      </c>
      <c r="D6077" s="83" t="s">
        <v>16</v>
      </c>
    </row>
    <row r="6078" spans="1:4" hidden="1" x14ac:dyDescent="0.25">
      <c r="A6078" t="s">
        <v>14</v>
      </c>
      <c r="B6078" s="83">
        <v>44552</v>
      </c>
      <c r="C6078" t="s">
        <v>5740</v>
      </c>
      <c r="D6078" s="83" t="s">
        <v>16</v>
      </c>
    </row>
    <row r="6079" spans="1:4" hidden="1" x14ac:dyDescent="0.25">
      <c r="A6079" t="s">
        <v>14</v>
      </c>
      <c r="B6079" s="83">
        <v>44561</v>
      </c>
      <c r="C6079" t="s">
        <v>5741</v>
      </c>
      <c r="D6079" s="83" t="s">
        <v>16</v>
      </c>
    </row>
    <row r="6080" spans="1:4" hidden="1" x14ac:dyDescent="0.25">
      <c r="A6080" t="s">
        <v>14</v>
      </c>
      <c r="B6080" s="83">
        <v>44612</v>
      </c>
      <c r="C6080" t="s">
        <v>5742</v>
      </c>
      <c r="D6080" s="83" t="s">
        <v>16</v>
      </c>
    </row>
    <row r="6081" spans="1:4" hidden="1" x14ac:dyDescent="0.25">
      <c r="A6081" t="s">
        <v>14</v>
      </c>
      <c r="B6081" s="83">
        <v>44553</v>
      </c>
      <c r="C6081" t="s">
        <v>5743</v>
      </c>
      <c r="D6081" s="83" t="s">
        <v>16</v>
      </c>
    </row>
    <row r="6082" spans="1:4" hidden="1" x14ac:dyDescent="0.25">
      <c r="A6082" t="s">
        <v>14</v>
      </c>
      <c r="B6082" s="83">
        <v>44564</v>
      </c>
      <c r="C6082" t="s">
        <v>5744</v>
      </c>
      <c r="D6082" s="83" t="s">
        <v>16</v>
      </c>
    </row>
    <row r="6083" spans="1:4" hidden="1" x14ac:dyDescent="0.25">
      <c r="A6083" t="s">
        <v>14</v>
      </c>
      <c r="B6083" s="83">
        <v>44562</v>
      </c>
      <c r="C6083" t="s">
        <v>5745</v>
      </c>
      <c r="D6083" s="83" t="s">
        <v>16</v>
      </c>
    </row>
    <row r="6084" spans="1:4" hidden="1" x14ac:dyDescent="0.25">
      <c r="A6084" t="s">
        <v>14</v>
      </c>
      <c r="B6084" s="83">
        <v>44563</v>
      </c>
      <c r="C6084" t="s">
        <v>5746</v>
      </c>
      <c r="D6084" s="83" t="s">
        <v>16</v>
      </c>
    </row>
    <row r="6085" spans="1:4" hidden="1" x14ac:dyDescent="0.25">
      <c r="A6085" t="s">
        <v>14</v>
      </c>
      <c r="B6085" s="83">
        <v>44565</v>
      </c>
      <c r="C6085" t="s">
        <v>5747</v>
      </c>
      <c r="D6085" s="83" t="s">
        <v>16</v>
      </c>
    </row>
    <row r="6086" spans="1:4" hidden="1" x14ac:dyDescent="0.25">
      <c r="A6086" t="s">
        <v>14</v>
      </c>
      <c r="B6086" s="83">
        <v>44566</v>
      </c>
      <c r="C6086" t="s">
        <v>5748</v>
      </c>
      <c r="D6086" s="83" t="s">
        <v>16</v>
      </c>
    </row>
    <row r="6087" spans="1:4" hidden="1" x14ac:dyDescent="0.25">
      <c r="A6087" t="s">
        <v>14</v>
      </c>
      <c r="B6087" s="83">
        <v>44567</v>
      </c>
      <c r="C6087" t="s">
        <v>5749</v>
      </c>
      <c r="D6087" s="83" t="s">
        <v>16</v>
      </c>
    </row>
    <row r="6088" spans="1:4" hidden="1" x14ac:dyDescent="0.25">
      <c r="A6088" t="s">
        <v>14</v>
      </c>
      <c r="B6088" s="83">
        <v>44568</v>
      </c>
      <c r="C6088" t="s">
        <v>5750</v>
      </c>
      <c r="D6088" s="83" t="s">
        <v>16</v>
      </c>
    </row>
    <row r="6089" spans="1:4" hidden="1" x14ac:dyDescent="0.25">
      <c r="A6089" t="s">
        <v>14</v>
      </c>
      <c r="B6089" s="83">
        <v>44585</v>
      </c>
      <c r="C6089" t="s">
        <v>5751</v>
      </c>
      <c r="D6089" s="83" t="s">
        <v>16</v>
      </c>
    </row>
    <row r="6090" spans="1:4" hidden="1" x14ac:dyDescent="0.25">
      <c r="A6090" t="s">
        <v>14</v>
      </c>
      <c r="B6090" s="83">
        <v>44569</v>
      </c>
      <c r="C6090" t="s">
        <v>5752</v>
      </c>
      <c r="D6090" s="83" t="s">
        <v>16</v>
      </c>
    </row>
    <row r="6091" spans="1:4" hidden="1" x14ac:dyDescent="0.25">
      <c r="A6091" t="s">
        <v>14</v>
      </c>
      <c r="B6091" s="83">
        <v>44686</v>
      </c>
      <c r="C6091" t="s">
        <v>5753</v>
      </c>
      <c r="D6091" s="83" t="s">
        <v>16</v>
      </c>
    </row>
    <row r="6092" spans="1:4" hidden="1" x14ac:dyDescent="0.25">
      <c r="A6092" t="s">
        <v>14</v>
      </c>
      <c r="B6092" s="83">
        <v>44572</v>
      </c>
      <c r="C6092" t="s">
        <v>5754</v>
      </c>
      <c r="D6092" s="83" t="s">
        <v>16</v>
      </c>
    </row>
    <row r="6093" spans="1:4" hidden="1" x14ac:dyDescent="0.25">
      <c r="A6093" t="s">
        <v>14</v>
      </c>
      <c r="B6093" s="83">
        <v>44573</v>
      </c>
      <c r="C6093" t="s">
        <v>5755</v>
      </c>
      <c r="D6093" s="83" t="s">
        <v>16</v>
      </c>
    </row>
    <row r="6094" spans="1:4" hidden="1" x14ac:dyDescent="0.25">
      <c r="A6094" t="s">
        <v>14</v>
      </c>
      <c r="B6094" s="83">
        <v>44574</v>
      </c>
      <c r="C6094" t="s">
        <v>5756</v>
      </c>
      <c r="D6094" s="83" t="s">
        <v>16</v>
      </c>
    </row>
    <row r="6095" spans="1:4" hidden="1" x14ac:dyDescent="0.25">
      <c r="A6095" t="s">
        <v>14</v>
      </c>
      <c r="B6095" s="83">
        <v>44575</v>
      </c>
      <c r="C6095" t="s">
        <v>5757</v>
      </c>
      <c r="D6095" s="83" t="s">
        <v>16</v>
      </c>
    </row>
    <row r="6096" spans="1:4" hidden="1" x14ac:dyDescent="0.25">
      <c r="A6096" t="s">
        <v>14</v>
      </c>
      <c r="B6096" s="83">
        <v>44576</v>
      </c>
      <c r="C6096" t="s">
        <v>5758</v>
      </c>
      <c r="D6096" s="83" t="s">
        <v>16</v>
      </c>
    </row>
    <row r="6097" spans="1:6" hidden="1" x14ac:dyDescent="0.25">
      <c r="A6097" t="s">
        <v>14</v>
      </c>
      <c r="B6097" s="83">
        <v>44577</v>
      </c>
      <c r="C6097" t="s">
        <v>5759</v>
      </c>
      <c r="D6097" s="83" t="s">
        <v>16</v>
      </c>
    </row>
    <row r="6098" spans="1:6" hidden="1" x14ac:dyDescent="0.25">
      <c r="A6098" t="s">
        <v>14</v>
      </c>
      <c r="B6098" s="83">
        <v>44578</v>
      </c>
      <c r="C6098" t="s">
        <v>5760</v>
      </c>
      <c r="D6098" s="83" t="s">
        <v>16</v>
      </c>
    </row>
    <row r="6099" spans="1:6" hidden="1" x14ac:dyDescent="0.25">
      <c r="A6099" t="s">
        <v>14</v>
      </c>
      <c r="B6099" s="83">
        <v>44570</v>
      </c>
      <c r="C6099" t="s">
        <v>5761</v>
      </c>
      <c r="D6099" s="83" t="s">
        <v>16</v>
      </c>
    </row>
    <row r="6100" spans="1:6" hidden="1" x14ac:dyDescent="0.25">
      <c r="A6100" t="s">
        <v>14</v>
      </c>
      <c r="B6100" s="83">
        <v>44579</v>
      </c>
      <c r="C6100" t="s">
        <v>5762</v>
      </c>
      <c r="D6100" s="83" t="s">
        <v>16</v>
      </c>
    </row>
    <row r="6101" spans="1:6" hidden="1" x14ac:dyDescent="0.25">
      <c r="A6101" t="s">
        <v>14</v>
      </c>
      <c r="B6101" s="83">
        <v>44571</v>
      </c>
      <c r="C6101" t="s">
        <v>5763</v>
      </c>
      <c r="D6101" s="83" t="s">
        <v>16</v>
      </c>
    </row>
    <row r="6103" spans="1:6" s="143" customFormat="1" x14ac:dyDescent="0.25">
      <c r="A6103" s="144"/>
      <c r="B6103" s="145"/>
      <c r="C6103" s="146" t="s">
        <v>47048</v>
      </c>
      <c r="D6103" s="145"/>
      <c r="E6103" s="145"/>
      <c r="F6103" s="147"/>
    </row>
    <row r="6104" spans="1:6" hidden="1" x14ac:dyDescent="0.25">
      <c r="A6104" t="s">
        <v>5764</v>
      </c>
      <c r="B6104" s="83">
        <v>104658</v>
      </c>
      <c r="C6104" t="s">
        <v>5765</v>
      </c>
      <c r="D6104" s="83" t="s">
        <v>416</v>
      </c>
      <c r="E6104">
        <v>156.16</v>
      </c>
      <c r="F6104" s="83">
        <v>160.03</v>
      </c>
    </row>
    <row r="6105" spans="1:6" hidden="1" x14ac:dyDescent="0.25">
      <c r="A6105" t="s">
        <v>5764</v>
      </c>
      <c r="B6105" s="83">
        <v>105002</v>
      </c>
      <c r="C6105" t="s">
        <v>5766</v>
      </c>
      <c r="D6105" s="83" t="s">
        <v>16</v>
      </c>
      <c r="E6105">
        <v>734.33</v>
      </c>
      <c r="F6105" s="83">
        <v>763</v>
      </c>
    </row>
    <row r="6106" spans="1:6" hidden="1" x14ac:dyDescent="0.25">
      <c r="A6106" t="s">
        <v>5764</v>
      </c>
      <c r="B6106" s="83">
        <v>105004</v>
      </c>
      <c r="C6106" t="s">
        <v>5767</v>
      </c>
      <c r="D6106" s="83" t="s">
        <v>416</v>
      </c>
      <c r="E6106">
        <v>125.84</v>
      </c>
      <c r="F6106" s="83">
        <v>130.79</v>
      </c>
    </row>
    <row r="6107" spans="1:6" hidden="1" x14ac:dyDescent="0.25">
      <c r="A6107" t="s">
        <v>5764</v>
      </c>
      <c r="B6107" s="83">
        <v>105003</v>
      </c>
      <c r="C6107" t="s">
        <v>5768</v>
      </c>
      <c r="D6107" s="83" t="s">
        <v>16</v>
      </c>
      <c r="E6107">
        <v>1164.1099999999999</v>
      </c>
      <c r="F6107" s="83">
        <v>1221.06</v>
      </c>
    </row>
    <row r="6108" spans="1:6" hidden="1" x14ac:dyDescent="0.25">
      <c r="A6108" t="s">
        <v>5764</v>
      </c>
      <c r="B6108" s="83">
        <v>105005</v>
      </c>
      <c r="C6108" t="s">
        <v>5769</v>
      </c>
      <c r="D6108" s="83" t="s">
        <v>416</v>
      </c>
      <c r="E6108">
        <v>205.41</v>
      </c>
      <c r="F6108" s="83">
        <v>215.62</v>
      </c>
    </row>
    <row r="6109" spans="1:6" hidden="1" x14ac:dyDescent="0.25">
      <c r="A6109" t="s">
        <v>5764</v>
      </c>
      <c r="B6109" s="83">
        <v>105006</v>
      </c>
      <c r="C6109" t="s">
        <v>5770</v>
      </c>
      <c r="D6109" s="83" t="s">
        <v>16</v>
      </c>
      <c r="E6109">
        <v>0</v>
      </c>
      <c r="F6109" s="83">
        <v>0</v>
      </c>
    </row>
    <row r="6110" spans="1:6" hidden="1" x14ac:dyDescent="0.25">
      <c r="A6110" t="s">
        <v>5764</v>
      </c>
      <c r="B6110" s="83">
        <v>104999</v>
      </c>
      <c r="C6110" t="s">
        <v>5771</v>
      </c>
      <c r="D6110" s="83" t="s">
        <v>16</v>
      </c>
      <c r="E6110">
        <v>0</v>
      </c>
      <c r="F6110" s="83">
        <v>0</v>
      </c>
    </row>
    <row r="6111" spans="1:6" hidden="1" x14ac:dyDescent="0.25">
      <c r="A6111" t="s">
        <v>5764</v>
      </c>
      <c r="B6111" s="83">
        <v>105000</v>
      </c>
      <c r="C6111" t="s">
        <v>5772</v>
      </c>
      <c r="D6111" s="83" t="s">
        <v>60</v>
      </c>
      <c r="E6111">
        <v>1642.42</v>
      </c>
      <c r="F6111" s="83">
        <v>1692.1</v>
      </c>
    </row>
    <row r="6112" spans="1:6" hidden="1" x14ac:dyDescent="0.25">
      <c r="A6112" t="s">
        <v>5764</v>
      </c>
      <c r="B6112" s="83">
        <v>105001</v>
      </c>
      <c r="C6112" t="s">
        <v>5773</v>
      </c>
      <c r="D6112" s="83" t="s">
        <v>60</v>
      </c>
      <c r="E6112">
        <v>1675.76</v>
      </c>
      <c r="F6112" s="83">
        <v>1725.92</v>
      </c>
    </row>
    <row r="6113" spans="1:6" hidden="1" x14ac:dyDescent="0.25">
      <c r="A6113" t="s">
        <v>5764</v>
      </c>
      <c r="B6113" s="83">
        <v>89306</v>
      </c>
      <c r="C6113" t="s">
        <v>5774</v>
      </c>
      <c r="D6113" s="83" t="s">
        <v>416</v>
      </c>
      <c r="E6113">
        <v>97.42</v>
      </c>
      <c r="F6113" s="83">
        <v>101.82</v>
      </c>
    </row>
    <row r="6114" spans="1:6" hidden="1" x14ac:dyDescent="0.25">
      <c r="A6114" t="s">
        <v>5764</v>
      </c>
      <c r="B6114" s="83">
        <v>89307</v>
      </c>
      <c r="C6114" t="s">
        <v>5775</v>
      </c>
      <c r="D6114" s="83" t="s">
        <v>416</v>
      </c>
      <c r="E6114">
        <v>99.19</v>
      </c>
      <c r="F6114" s="83">
        <v>103.72</v>
      </c>
    </row>
    <row r="6115" spans="1:6" hidden="1" x14ac:dyDescent="0.25">
      <c r="A6115" t="s">
        <v>5764</v>
      </c>
      <c r="B6115" s="83">
        <v>89290</v>
      </c>
      <c r="C6115" t="s">
        <v>5776</v>
      </c>
      <c r="D6115" s="83" t="s">
        <v>416</v>
      </c>
      <c r="E6115">
        <v>80.819999999999993</v>
      </c>
      <c r="F6115" s="83">
        <v>83.99</v>
      </c>
    </row>
    <row r="6116" spans="1:6" hidden="1" x14ac:dyDescent="0.25">
      <c r="A6116" t="s">
        <v>5764</v>
      </c>
      <c r="B6116" s="83">
        <v>89291</v>
      </c>
      <c r="C6116" t="s">
        <v>5777</v>
      </c>
      <c r="D6116" s="83" t="s">
        <v>416</v>
      </c>
      <c r="E6116">
        <v>82.14</v>
      </c>
      <c r="F6116" s="83">
        <v>85.41</v>
      </c>
    </row>
    <row r="6117" spans="1:6" hidden="1" x14ac:dyDescent="0.25">
      <c r="A6117" t="s">
        <v>5764</v>
      </c>
      <c r="B6117" s="83">
        <v>89298</v>
      </c>
      <c r="C6117" t="s">
        <v>5778</v>
      </c>
      <c r="D6117" s="83" t="s">
        <v>416</v>
      </c>
      <c r="E6117">
        <v>84.47</v>
      </c>
      <c r="F6117" s="83">
        <v>87.74</v>
      </c>
    </row>
    <row r="6118" spans="1:6" hidden="1" x14ac:dyDescent="0.25">
      <c r="A6118" t="s">
        <v>5764</v>
      </c>
      <c r="B6118" s="83">
        <v>89299</v>
      </c>
      <c r="C6118" t="s">
        <v>5779</v>
      </c>
      <c r="D6118" s="83" t="s">
        <v>416</v>
      </c>
      <c r="E6118">
        <v>86.05</v>
      </c>
      <c r="F6118" s="83">
        <v>89.45</v>
      </c>
    </row>
    <row r="6119" spans="1:6" hidden="1" x14ac:dyDescent="0.25">
      <c r="A6119" t="s">
        <v>5764</v>
      </c>
      <c r="B6119" s="83">
        <v>89282</v>
      </c>
      <c r="C6119" t="s">
        <v>5780</v>
      </c>
      <c r="D6119" s="83" t="s">
        <v>416</v>
      </c>
      <c r="E6119">
        <v>72.7</v>
      </c>
      <c r="F6119" s="83">
        <v>75.12</v>
      </c>
    </row>
    <row r="6120" spans="1:6" hidden="1" x14ac:dyDescent="0.25">
      <c r="A6120" t="s">
        <v>5764</v>
      </c>
      <c r="B6120" s="83">
        <v>89283</v>
      </c>
      <c r="C6120" t="s">
        <v>5781</v>
      </c>
      <c r="D6120" s="83" t="s">
        <v>416</v>
      </c>
      <c r="E6120">
        <v>73.89</v>
      </c>
      <c r="F6120" s="83">
        <v>76.400000000000006</v>
      </c>
    </row>
    <row r="6121" spans="1:6" hidden="1" x14ac:dyDescent="0.25">
      <c r="A6121" t="s">
        <v>5764</v>
      </c>
      <c r="B6121" s="83">
        <v>89480</v>
      </c>
      <c r="C6121" t="s">
        <v>5782</v>
      </c>
      <c r="D6121" s="83" t="s">
        <v>416</v>
      </c>
      <c r="E6121">
        <v>165.02</v>
      </c>
      <c r="F6121" s="83">
        <v>170.09</v>
      </c>
    </row>
    <row r="6122" spans="1:6" hidden="1" x14ac:dyDescent="0.25">
      <c r="A6122" t="s">
        <v>5764</v>
      </c>
      <c r="B6122" s="83">
        <v>89464</v>
      </c>
      <c r="C6122" t="s">
        <v>5783</v>
      </c>
      <c r="D6122" s="83" t="s">
        <v>416</v>
      </c>
      <c r="E6122">
        <v>144.72</v>
      </c>
      <c r="F6122" s="83">
        <v>148.29</v>
      </c>
    </row>
    <row r="6123" spans="1:6" hidden="1" x14ac:dyDescent="0.25">
      <c r="A6123" t="s">
        <v>5764</v>
      </c>
      <c r="B6123" s="83">
        <v>89478</v>
      </c>
      <c r="C6123" t="s">
        <v>5784</v>
      </c>
      <c r="D6123" s="83" t="s">
        <v>416</v>
      </c>
      <c r="E6123">
        <v>141.87</v>
      </c>
      <c r="F6123" s="83">
        <v>146.61000000000001</v>
      </c>
    </row>
    <row r="6124" spans="1:6" hidden="1" x14ac:dyDescent="0.25">
      <c r="A6124" t="s">
        <v>5764</v>
      </c>
      <c r="B6124" s="83">
        <v>89462</v>
      </c>
      <c r="C6124" t="s">
        <v>5785</v>
      </c>
      <c r="D6124" s="83" t="s">
        <v>416</v>
      </c>
      <c r="E6124">
        <v>122.55</v>
      </c>
      <c r="F6124" s="83">
        <v>125.88</v>
      </c>
    </row>
    <row r="6125" spans="1:6" hidden="1" x14ac:dyDescent="0.25">
      <c r="A6125" t="s">
        <v>5764</v>
      </c>
      <c r="B6125" s="83">
        <v>104444</v>
      </c>
      <c r="C6125" t="s">
        <v>5786</v>
      </c>
      <c r="D6125" s="83" t="s">
        <v>416</v>
      </c>
      <c r="E6125">
        <v>0</v>
      </c>
      <c r="F6125" s="83">
        <v>0</v>
      </c>
    </row>
    <row r="6126" spans="1:6" hidden="1" x14ac:dyDescent="0.25">
      <c r="A6126" t="s">
        <v>5764</v>
      </c>
      <c r="B6126" s="83">
        <v>104442</v>
      </c>
      <c r="C6126" t="s">
        <v>5787</v>
      </c>
      <c r="D6126" s="83" t="s">
        <v>416</v>
      </c>
      <c r="E6126">
        <v>0</v>
      </c>
      <c r="F6126" s="83">
        <v>0</v>
      </c>
    </row>
    <row r="6127" spans="1:6" hidden="1" x14ac:dyDescent="0.25">
      <c r="A6127" t="s">
        <v>5764</v>
      </c>
      <c r="B6127" s="83">
        <v>89472</v>
      </c>
      <c r="C6127" t="s">
        <v>5788</v>
      </c>
      <c r="D6127" s="83" t="s">
        <v>416</v>
      </c>
      <c r="E6127">
        <v>127.07</v>
      </c>
      <c r="F6127" s="83">
        <v>130.13</v>
      </c>
    </row>
    <row r="6128" spans="1:6" hidden="1" x14ac:dyDescent="0.25">
      <c r="A6128" t="s">
        <v>5764</v>
      </c>
      <c r="B6128" s="83">
        <v>89455</v>
      </c>
      <c r="C6128" t="s">
        <v>5789</v>
      </c>
      <c r="D6128" s="83" t="s">
        <v>416</v>
      </c>
      <c r="E6128">
        <v>114.14</v>
      </c>
      <c r="F6128" s="83">
        <v>116.33</v>
      </c>
    </row>
    <row r="6129" spans="1:6" hidden="1" x14ac:dyDescent="0.25">
      <c r="A6129" t="s">
        <v>5764</v>
      </c>
      <c r="B6129" s="83">
        <v>89470</v>
      </c>
      <c r="C6129" t="s">
        <v>5790</v>
      </c>
      <c r="D6129" s="83" t="s">
        <v>416</v>
      </c>
      <c r="E6129">
        <v>105.77</v>
      </c>
      <c r="F6129" s="83">
        <v>108.63</v>
      </c>
    </row>
    <row r="6130" spans="1:6" hidden="1" x14ac:dyDescent="0.25">
      <c r="A6130" t="s">
        <v>5764</v>
      </c>
      <c r="B6130" s="83">
        <v>89453</v>
      </c>
      <c r="C6130" t="s">
        <v>5791</v>
      </c>
      <c r="D6130" s="83" t="s">
        <v>416</v>
      </c>
      <c r="E6130">
        <v>93.84</v>
      </c>
      <c r="F6130" s="83">
        <v>95.89</v>
      </c>
    </row>
    <row r="6131" spans="1:6" hidden="1" x14ac:dyDescent="0.25">
      <c r="A6131" t="s">
        <v>5764</v>
      </c>
      <c r="B6131" s="83">
        <v>104443</v>
      </c>
      <c r="C6131" t="s">
        <v>5792</v>
      </c>
      <c r="D6131" s="83" t="s">
        <v>416</v>
      </c>
      <c r="E6131">
        <v>0</v>
      </c>
      <c r="F6131" s="83">
        <v>0</v>
      </c>
    </row>
    <row r="6132" spans="1:6" hidden="1" x14ac:dyDescent="0.25">
      <c r="A6132" t="s">
        <v>5764</v>
      </c>
      <c r="B6132" s="83">
        <v>104441</v>
      </c>
      <c r="C6132" t="s">
        <v>5793</v>
      </c>
      <c r="D6132" s="83" t="s">
        <v>416</v>
      </c>
      <c r="E6132">
        <v>0</v>
      </c>
      <c r="F6132" s="83">
        <v>0</v>
      </c>
    </row>
    <row r="6133" spans="1:6" hidden="1" x14ac:dyDescent="0.25">
      <c r="A6133" t="s">
        <v>5764</v>
      </c>
      <c r="B6133" s="83">
        <v>103354</v>
      </c>
      <c r="C6133" t="s">
        <v>5794</v>
      </c>
      <c r="D6133" s="83" t="s">
        <v>416</v>
      </c>
      <c r="E6133">
        <v>89.47</v>
      </c>
      <c r="F6133" s="83">
        <v>94.38</v>
      </c>
    </row>
    <row r="6134" spans="1:6" hidden="1" x14ac:dyDescent="0.25">
      <c r="A6134" t="s">
        <v>5764</v>
      </c>
      <c r="B6134" s="83">
        <v>103355</v>
      </c>
      <c r="C6134" t="s">
        <v>5795</v>
      </c>
      <c r="D6134" s="83" t="s">
        <v>416</v>
      </c>
      <c r="E6134">
        <v>90.53</v>
      </c>
      <c r="F6134" s="83">
        <v>95.52</v>
      </c>
    </row>
    <row r="6135" spans="1:6" hidden="1" x14ac:dyDescent="0.25">
      <c r="A6135" t="s">
        <v>5764</v>
      </c>
      <c r="B6135" s="83">
        <v>103330</v>
      </c>
      <c r="C6135" t="s">
        <v>5796</v>
      </c>
      <c r="D6135" s="83" t="s">
        <v>416</v>
      </c>
      <c r="E6135">
        <v>83.03</v>
      </c>
      <c r="F6135" s="83">
        <v>87.3</v>
      </c>
    </row>
    <row r="6136" spans="1:6" hidden="1" x14ac:dyDescent="0.25">
      <c r="A6136" t="s">
        <v>5764</v>
      </c>
      <c r="B6136" s="83">
        <v>103331</v>
      </c>
      <c r="C6136" t="s">
        <v>5797</v>
      </c>
      <c r="D6136" s="83" t="s">
        <v>416</v>
      </c>
      <c r="E6136">
        <v>84.03</v>
      </c>
      <c r="F6136" s="83">
        <v>88.37</v>
      </c>
    </row>
    <row r="6137" spans="1:6" hidden="1" x14ac:dyDescent="0.25">
      <c r="A6137" t="s">
        <v>5764</v>
      </c>
      <c r="B6137" s="83">
        <v>103358</v>
      </c>
      <c r="C6137" t="s">
        <v>5798</v>
      </c>
      <c r="D6137" s="83" t="s">
        <v>416</v>
      </c>
      <c r="E6137">
        <v>70.27</v>
      </c>
      <c r="F6137" s="83">
        <v>73.69</v>
      </c>
    </row>
    <row r="6138" spans="1:6" hidden="1" x14ac:dyDescent="0.25">
      <c r="A6138" t="s">
        <v>5764</v>
      </c>
      <c r="B6138" s="83">
        <v>103359</v>
      </c>
      <c r="C6138" t="s">
        <v>5799</v>
      </c>
      <c r="D6138" s="83" t="s">
        <v>416</v>
      </c>
      <c r="E6138">
        <v>71.12</v>
      </c>
      <c r="F6138" s="83">
        <v>74.599999999999994</v>
      </c>
    </row>
    <row r="6139" spans="1:6" hidden="1" x14ac:dyDescent="0.25">
      <c r="A6139" t="s">
        <v>5764</v>
      </c>
      <c r="B6139" s="83">
        <v>103366</v>
      </c>
      <c r="C6139" t="s">
        <v>5800</v>
      </c>
      <c r="D6139" s="83" t="s">
        <v>416</v>
      </c>
      <c r="E6139">
        <v>61.8</v>
      </c>
      <c r="F6139" s="83">
        <v>64.45</v>
      </c>
    </row>
    <row r="6140" spans="1:6" hidden="1" x14ac:dyDescent="0.25">
      <c r="A6140" t="s">
        <v>5764</v>
      </c>
      <c r="B6140" s="83">
        <v>103367</v>
      </c>
      <c r="C6140" t="s">
        <v>5801</v>
      </c>
      <c r="D6140" s="83" t="s">
        <v>416</v>
      </c>
      <c r="E6140">
        <v>62.57</v>
      </c>
      <c r="F6140" s="83">
        <v>65.27</v>
      </c>
    </row>
    <row r="6141" spans="1:6" hidden="1" x14ac:dyDescent="0.25">
      <c r="A6141" t="s">
        <v>5764</v>
      </c>
      <c r="B6141" s="83">
        <v>103360</v>
      </c>
      <c r="C6141" t="s">
        <v>5802</v>
      </c>
      <c r="D6141" s="83" t="s">
        <v>416</v>
      </c>
      <c r="E6141">
        <v>82.06</v>
      </c>
      <c r="F6141" s="83">
        <v>86.1</v>
      </c>
    </row>
    <row r="6142" spans="1:6" hidden="1" x14ac:dyDescent="0.25">
      <c r="A6142" t="s">
        <v>5764</v>
      </c>
      <c r="B6142" s="83">
        <v>103361</v>
      </c>
      <c r="C6142" t="s">
        <v>5803</v>
      </c>
      <c r="D6142" s="83" t="s">
        <v>416</v>
      </c>
      <c r="E6142">
        <v>83.13</v>
      </c>
      <c r="F6142" s="83">
        <v>87.26</v>
      </c>
    </row>
    <row r="6143" spans="1:6" hidden="1" x14ac:dyDescent="0.25">
      <c r="A6143" t="s">
        <v>5764</v>
      </c>
      <c r="B6143" s="83">
        <v>103368</v>
      </c>
      <c r="C6143" t="s">
        <v>5804</v>
      </c>
      <c r="D6143" s="83" t="s">
        <v>416</v>
      </c>
      <c r="E6143">
        <v>69.95</v>
      </c>
      <c r="F6143" s="83">
        <v>73.040000000000006</v>
      </c>
    </row>
    <row r="6144" spans="1:6" hidden="1" x14ac:dyDescent="0.25">
      <c r="A6144" t="s">
        <v>5764</v>
      </c>
      <c r="B6144" s="83">
        <v>103369</v>
      </c>
      <c r="C6144" t="s">
        <v>5805</v>
      </c>
      <c r="D6144" s="83" t="s">
        <v>416</v>
      </c>
      <c r="E6144">
        <v>70.91</v>
      </c>
      <c r="F6144" s="83">
        <v>74.09</v>
      </c>
    </row>
    <row r="6145" spans="1:6" hidden="1" x14ac:dyDescent="0.25">
      <c r="A6145" t="s">
        <v>5764</v>
      </c>
      <c r="B6145" s="83">
        <v>103334</v>
      </c>
      <c r="C6145" t="s">
        <v>5806</v>
      </c>
      <c r="D6145" s="83" t="s">
        <v>416</v>
      </c>
      <c r="E6145">
        <v>145.46</v>
      </c>
      <c r="F6145" s="83">
        <v>153.71</v>
      </c>
    </row>
    <row r="6146" spans="1:6" hidden="1" x14ac:dyDescent="0.25">
      <c r="A6146" t="s">
        <v>5764</v>
      </c>
      <c r="B6146" s="83">
        <v>103335</v>
      </c>
      <c r="C6146" t="s">
        <v>5807</v>
      </c>
      <c r="D6146" s="83" t="s">
        <v>416</v>
      </c>
      <c r="E6146">
        <v>147.32</v>
      </c>
      <c r="F6146" s="83">
        <v>155.72</v>
      </c>
    </row>
    <row r="6147" spans="1:6" hidden="1" x14ac:dyDescent="0.25">
      <c r="A6147" t="s">
        <v>5764</v>
      </c>
      <c r="B6147" s="83">
        <v>103362</v>
      </c>
      <c r="C6147" t="s">
        <v>5808</v>
      </c>
      <c r="D6147" s="83" t="s">
        <v>416</v>
      </c>
      <c r="E6147">
        <v>99.8</v>
      </c>
      <c r="F6147" s="83">
        <v>104.41</v>
      </c>
    </row>
    <row r="6148" spans="1:6" hidden="1" x14ac:dyDescent="0.25">
      <c r="A6148" t="s">
        <v>5764</v>
      </c>
      <c r="B6148" s="83">
        <v>103363</v>
      </c>
      <c r="C6148" t="s">
        <v>5809</v>
      </c>
      <c r="D6148" s="83" t="s">
        <v>416</v>
      </c>
      <c r="E6148">
        <v>101</v>
      </c>
      <c r="F6148" s="83">
        <v>105.71</v>
      </c>
    </row>
    <row r="6149" spans="1:6" hidden="1" x14ac:dyDescent="0.25">
      <c r="A6149" t="s">
        <v>5764</v>
      </c>
      <c r="B6149" s="83">
        <v>103370</v>
      </c>
      <c r="C6149" t="s">
        <v>5810</v>
      </c>
      <c r="D6149" s="83" t="s">
        <v>416</v>
      </c>
      <c r="E6149">
        <v>88.42</v>
      </c>
      <c r="F6149" s="83">
        <v>91.97</v>
      </c>
    </row>
    <row r="6150" spans="1:6" hidden="1" x14ac:dyDescent="0.25">
      <c r="A6150" t="s">
        <v>5764</v>
      </c>
      <c r="B6150" s="83">
        <v>103371</v>
      </c>
      <c r="C6150" t="s">
        <v>5811</v>
      </c>
      <c r="D6150" s="83" t="s">
        <v>416</v>
      </c>
      <c r="E6150">
        <v>89.51</v>
      </c>
      <c r="F6150" s="83">
        <v>93.15</v>
      </c>
    </row>
    <row r="6151" spans="1:6" hidden="1" x14ac:dyDescent="0.25">
      <c r="A6151" t="s">
        <v>5764</v>
      </c>
      <c r="B6151" s="83">
        <v>103332</v>
      </c>
      <c r="C6151" t="s">
        <v>5812</v>
      </c>
      <c r="D6151" s="83" t="s">
        <v>416</v>
      </c>
      <c r="E6151">
        <v>120.2</v>
      </c>
      <c r="F6151" s="83">
        <v>127.94</v>
      </c>
    </row>
    <row r="6152" spans="1:6" hidden="1" x14ac:dyDescent="0.25">
      <c r="A6152" t="s">
        <v>5764</v>
      </c>
      <c r="B6152" s="83">
        <v>103333</v>
      </c>
      <c r="C6152" t="s">
        <v>5813</v>
      </c>
      <c r="D6152" s="83" t="s">
        <v>416</v>
      </c>
      <c r="E6152">
        <v>121.27</v>
      </c>
      <c r="F6152" s="83">
        <v>129.1</v>
      </c>
    </row>
    <row r="6153" spans="1:6" hidden="1" x14ac:dyDescent="0.25">
      <c r="A6153" t="s">
        <v>5764</v>
      </c>
      <c r="B6153" s="83">
        <v>103352</v>
      </c>
      <c r="C6153" t="s">
        <v>5814</v>
      </c>
      <c r="D6153" s="83" t="s">
        <v>416</v>
      </c>
      <c r="E6153">
        <v>103.2</v>
      </c>
      <c r="F6153" s="83">
        <v>109.55</v>
      </c>
    </row>
    <row r="6154" spans="1:6" hidden="1" x14ac:dyDescent="0.25">
      <c r="A6154" t="s">
        <v>5764</v>
      </c>
      <c r="B6154" s="83">
        <v>103353</v>
      </c>
      <c r="C6154" t="s">
        <v>5815</v>
      </c>
      <c r="D6154" s="83" t="s">
        <v>416</v>
      </c>
      <c r="E6154">
        <v>104.19</v>
      </c>
      <c r="F6154" s="83">
        <v>110.61</v>
      </c>
    </row>
    <row r="6155" spans="1:6" hidden="1" x14ac:dyDescent="0.25">
      <c r="A6155" t="s">
        <v>5764</v>
      </c>
      <c r="B6155" s="83">
        <v>103328</v>
      </c>
      <c r="C6155" t="s">
        <v>5816</v>
      </c>
      <c r="D6155" s="83" t="s">
        <v>416</v>
      </c>
      <c r="E6155">
        <v>94.46</v>
      </c>
      <c r="F6155" s="83">
        <v>100.14</v>
      </c>
    </row>
    <row r="6156" spans="1:6" hidden="1" x14ac:dyDescent="0.25">
      <c r="A6156" t="s">
        <v>5764</v>
      </c>
      <c r="B6156" s="83">
        <v>103329</v>
      </c>
      <c r="C6156" t="s">
        <v>5817</v>
      </c>
      <c r="D6156" s="83" t="s">
        <v>416</v>
      </c>
      <c r="E6156">
        <v>95.39</v>
      </c>
      <c r="F6156" s="83">
        <v>101.14</v>
      </c>
    </row>
    <row r="6157" spans="1:6" hidden="1" x14ac:dyDescent="0.25">
      <c r="A6157" t="s">
        <v>5764</v>
      </c>
      <c r="B6157" s="83">
        <v>103356</v>
      </c>
      <c r="C6157" t="s">
        <v>5818</v>
      </c>
      <c r="D6157" s="83" t="s">
        <v>416</v>
      </c>
      <c r="E6157">
        <v>61.55</v>
      </c>
      <c r="F6157" s="83">
        <v>64.3</v>
      </c>
    </row>
    <row r="6158" spans="1:6" hidden="1" x14ac:dyDescent="0.25">
      <c r="A6158" t="s">
        <v>5764</v>
      </c>
      <c r="B6158" s="83">
        <v>103357</v>
      </c>
      <c r="C6158" t="s">
        <v>5819</v>
      </c>
      <c r="D6158" s="83" t="s">
        <v>416</v>
      </c>
      <c r="E6158">
        <v>62.33</v>
      </c>
      <c r="F6158" s="83">
        <v>65.150000000000006</v>
      </c>
    </row>
    <row r="6159" spans="1:6" hidden="1" x14ac:dyDescent="0.25">
      <c r="A6159" t="s">
        <v>5764</v>
      </c>
      <c r="B6159" s="83">
        <v>103364</v>
      </c>
      <c r="C6159" t="s">
        <v>5820</v>
      </c>
      <c r="D6159" s="83" t="s">
        <v>416</v>
      </c>
      <c r="E6159">
        <v>51.73</v>
      </c>
      <c r="F6159" s="83">
        <v>53.85</v>
      </c>
    </row>
    <row r="6160" spans="1:6" hidden="1" x14ac:dyDescent="0.25">
      <c r="A6160" t="s">
        <v>5764</v>
      </c>
      <c r="B6160" s="83">
        <v>103365</v>
      </c>
      <c r="C6160" t="s">
        <v>5821</v>
      </c>
      <c r="D6160" s="83" t="s">
        <v>416</v>
      </c>
      <c r="E6160">
        <v>51.99</v>
      </c>
      <c r="F6160" s="83">
        <v>54.17</v>
      </c>
    </row>
    <row r="6161" spans="1:6" hidden="1" x14ac:dyDescent="0.25">
      <c r="A6161" t="s">
        <v>5764</v>
      </c>
      <c r="B6161" s="83">
        <v>103350</v>
      </c>
      <c r="C6161" t="s">
        <v>5822</v>
      </c>
      <c r="D6161" s="83" t="s">
        <v>416</v>
      </c>
      <c r="E6161">
        <v>174.76</v>
      </c>
      <c r="F6161" s="83">
        <v>185.41</v>
      </c>
    </row>
    <row r="6162" spans="1:6" hidden="1" x14ac:dyDescent="0.25">
      <c r="A6162" t="s">
        <v>5764</v>
      </c>
      <c r="B6162" s="83">
        <v>103351</v>
      </c>
      <c r="C6162" t="s">
        <v>5823</v>
      </c>
      <c r="D6162" s="83" t="s">
        <v>416</v>
      </c>
      <c r="E6162">
        <v>176.12</v>
      </c>
      <c r="F6162" s="83">
        <v>186.89</v>
      </c>
    </row>
    <row r="6163" spans="1:6" hidden="1" x14ac:dyDescent="0.25">
      <c r="A6163" t="s">
        <v>5764</v>
      </c>
      <c r="B6163" s="83">
        <v>103344</v>
      </c>
      <c r="C6163" t="s">
        <v>5824</v>
      </c>
      <c r="D6163" s="83" t="s">
        <v>416</v>
      </c>
      <c r="E6163">
        <v>83.53</v>
      </c>
      <c r="F6163" s="83">
        <v>87</v>
      </c>
    </row>
    <row r="6164" spans="1:6" hidden="1" x14ac:dyDescent="0.25">
      <c r="A6164" t="s">
        <v>5764</v>
      </c>
      <c r="B6164" s="83">
        <v>103345</v>
      </c>
      <c r="C6164" t="s">
        <v>5825</v>
      </c>
      <c r="D6164" s="83" t="s">
        <v>416</v>
      </c>
      <c r="E6164">
        <v>84.77</v>
      </c>
      <c r="F6164" s="83">
        <v>88.34</v>
      </c>
    </row>
    <row r="6165" spans="1:6" hidden="1" x14ac:dyDescent="0.25">
      <c r="A6165" t="s">
        <v>5764</v>
      </c>
      <c r="B6165" s="83">
        <v>103348</v>
      </c>
      <c r="C6165" t="s">
        <v>5826</v>
      </c>
      <c r="D6165" s="83" t="s">
        <v>416</v>
      </c>
      <c r="E6165">
        <v>70.7</v>
      </c>
      <c r="F6165" s="83">
        <v>73.38</v>
      </c>
    </row>
    <row r="6166" spans="1:6" hidden="1" x14ac:dyDescent="0.25">
      <c r="A6166" t="s">
        <v>5764</v>
      </c>
      <c r="B6166" s="83">
        <v>103349</v>
      </c>
      <c r="C6166" t="s">
        <v>5827</v>
      </c>
      <c r="D6166" s="83" t="s">
        <v>416</v>
      </c>
      <c r="E6166">
        <v>71.83</v>
      </c>
      <c r="F6166" s="83">
        <v>74.599999999999994</v>
      </c>
    </row>
    <row r="6167" spans="1:6" hidden="1" x14ac:dyDescent="0.25">
      <c r="A6167" t="s">
        <v>5764</v>
      </c>
      <c r="B6167" s="83">
        <v>103346</v>
      </c>
      <c r="C6167" t="s">
        <v>5828</v>
      </c>
      <c r="D6167" s="83" t="s">
        <v>416</v>
      </c>
      <c r="E6167">
        <v>92.61</v>
      </c>
      <c r="F6167" s="83">
        <v>96.68</v>
      </c>
    </row>
    <row r="6168" spans="1:6" hidden="1" x14ac:dyDescent="0.25">
      <c r="A6168" t="s">
        <v>5764</v>
      </c>
      <c r="B6168" s="83">
        <v>103347</v>
      </c>
      <c r="C6168" t="s">
        <v>5829</v>
      </c>
      <c r="D6168" s="83" t="s">
        <v>416</v>
      </c>
      <c r="E6168">
        <v>93.93</v>
      </c>
      <c r="F6168" s="83">
        <v>98.11</v>
      </c>
    </row>
    <row r="6169" spans="1:6" hidden="1" x14ac:dyDescent="0.25">
      <c r="A6169" t="s">
        <v>5764</v>
      </c>
      <c r="B6169" s="83">
        <v>103324</v>
      </c>
      <c r="C6169" t="s">
        <v>5830</v>
      </c>
      <c r="D6169" s="83" t="s">
        <v>416</v>
      </c>
      <c r="E6169">
        <v>79.94</v>
      </c>
      <c r="F6169" s="83">
        <v>83.06</v>
      </c>
    </row>
    <row r="6170" spans="1:6" hidden="1" x14ac:dyDescent="0.25">
      <c r="A6170" t="s">
        <v>5764</v>
      </c>
      <c r="B6170" s="83">
        <v>103325</v>
      </c>
      <c r="C6170" t="s">
        <v>5831</v>
      </c>
      <c r="D6170" s="83" t="s">
        <v>416</v>
      </c>
      <c r="E6170">
        <v>81.14</v>
      </c>
      <c r="F6170" s="83">
        <v>84.36</v>
      </c>
    </row>
    <row r="6171" spans="1:6" hidden="1" x14ac:dyDescent="0.25">
      <c r="A6171" t="s">
        <v>5764</v>
      </c>
      <c r="B6171" s="83">
        <v>103326</v>
      </c>
      <c r="C6171" t="s">
        <v>5832</v>
      </c>
      <c r="D6171" s="83" t="s">
        <v>416</v>
      </c>
      <c r="E6171">
        <v>94.16</v>
      </c>
      <c r="F6171" s="83">
        <v>97.74</v>
      </c>
    </row>
    <row r="6172" spans="1:6" hidden="1" x14ac:dyDescent="0.25">
      <c r="A6172" t="s">
        <v>5764</v>
      </c>
      <c r="B6172" s="83">
        <v>103327</v>
      </c>
      <c r="C6172" t="s">
        <v>5833</v>
      </c>
      <c r="D6172" s="83" t="s">
        <v>416</v>
      </c>
      <c r="E6172">
        <v>95.56</v>
      </c>
      <c r="F6172" s="83">
        <v>99.26</v>
      </c>
    </row>
    <row r="6173" spans="1:6" hidden="1" x14ac:dyDescent="0.25">
      <c r="A6173" t="s">
        <v>5764</v>
      </c>
      <c r="B6173" s="83">
        <v>103322</v>
      </c>
      <c r="C6173" t="s">
        <v>5834</v>
      </c>
      <c r="D6173" s="83" t="s">
        <v>416</v>
      </c>
      <c r="E6173">
        <v>59.99</v>
      </c>
      <c r="F6173" s="83">
        <v>62.15</v>
      </c>
    </row>
    <row r="6174" spans="1:6" hidden="1" x14ac:dyDescent="0.25">
      <c r="A6174" t="s">
        <v>5764</v>
      </c>
      <c r="B6174" s="83">
        <v>103323</v>
      </c>
      <c r="C6174" t="s">
        <v>5835</v>
      </c>
      <c r="D6174" s="83" t="s">
        <v>416</v>
      </c>
      <c r="E6174">
        <v>61.05</v>
      </c>
      <c r="F6174" s="83">
        <v>63.29</v>
      </c>
    </row>
    <row r="6175" spans="1:6" hidden="1" x14ac:dyDescent="0.25">
      <c r="A6175" t="s">
        <v>5764</v>
      </c>
      <c r="B6175" s="83">
        <v>103338</v>
      </c>
      <c r="C6175" t="s">
        <v>5836</v>
      </c>
      <c r="D6175" s="83" t="s">
        <v>416</v>
      </c>
      <c r="E6175">
        <v>119.18</v>
      </c>
      <c r="F6175" s="83">
        <v>123.8</v>
      </c>
    </row>
    <row r="6176" spans="1:6" hidden="1" x14ac:dyDescent="0.25">
      <c r="A6176" t="s">
        <v>5764</v>
      </c>
      <c r="B6176" s="83">
        <v>103339</v>
      </c>
      <c r="C6176" t="s">
        <v>5837</v>
      </c>
      <c r="D6176" s="83" t="s">
        <v>416</v>
      </c>
      <c r="E6176">
        <v>120.22</v>
      </c>
      <c r="F6176" s="83">
        <v>124.92</v>
      </c>
    </row>
    <row r="6177" spans="1:6" hidden="1" x14ac:dyDescent="0.25">
      <c r="A6177" t="s">
        <v>5764</v>
      </c>
      <c r="B6177" s="83">
        <v>103340</v>
      </c>
      <c r="C6177" t="s">
        <v>5838</v>
      </c>
      <c r="D6177" s="83" t="s">
        <v>416</v>
      </c>
      <c r="E6177">
        <v>144.46</v>
      </c>
      <c r="F6177" s="83">
        <v>149.69999999999999</v>
      </c>
    </row>
    <row r="6178" spans="1:6" hidden="1" x14ac:dyDescent="0.25">
      <c r="A6178" t="s">
        <v>5764</v>
      </c>
      <c r="B6178" s="83">
        <v>103341</v>
      </c>
      <c r="C6178" t="s">
        <v>5839</v>
      </c>
      <c r="D6178" s="83" t="s">
        <v>416</v>
      </c>
      <c r="E6178">
        <v>145.77000000000001</v>
      </c>
      <c r="F6178" s="83">
        <v>151.11000000000001</v>
      </c>
    </row>
    <row r="6179" spans="1:6" hidden="1" x14ac:dyDescent="0.25">
      <c r="A6179" t="s">
        <v>5764</v>
      </c>
      <c r="B6179" s="83">
        <v>103336</v>
      </c>
      <c r="C6179" t="s">
        <v>5840</v>
      </c>
      <c r="D6179" s="83" t="s">
        <v>416</v>
      </c>
      <c r="E6179">
        <v>90.72</v>
      </c>
      <c r="F6179" s="83">
        <v>94.11</v>
      </c>
    </row>
    <row r="6180" spans="1:6" hidden="1" x14ac:dyDescent="0.25">
      <c r="A6180" t="s">
        <v>5764</v>
      </c>
      <c r="B6180" s="83">
        <v>103337</v>
      </c>
      <c r="C6180" t="s">
        <v>5841</v>
      </c>
      <c r="D6180" s="83" t="s">
        <v>416</v>
      </c>
      <c r="E6180">
        <v>91.61</v>
      </c>
      <c r="F6180" s="83">
        <v>95.06</v>
      </c>
    </row>
    <row r="6181" spans="1:6" hidden="1" x14ac:dyDescent="0.25">
      <c r="A6181" t="s">
        <v>5764</v>
      </c>
      <c r="B6181" s="83">
        <v>103342</v>
      </c>
      <c r="C6181" t="s">
        <v>5842</v>
      </c>
      <c r="D6181" s="83" t="s">
        <v>416</v>
      </c>
      <c r="E6181">
        <v>123.04</v>
      </c>
      <c r="F6181" s="83">
        <v>127.09</v>
      </c>
    </row>
    <row r="6182" spans="1:6" hidden="1" x14ac:dyDescent="0.25">
      <c r="A6182" t="s">
        <v>5764</v>
      </c>
      <c r="B6182" s="83">
        <v>103343</v>
      </c>
      <c r="C6182" t="s">
        <v>5843</v>
      </c>
      <c r="D6182" s="83" t="s">
        <v>416</v>
      </c>
      <c r="E6182">
        <v>124.19</v>
      </c>
      <c r="F6182" s="83">
        <v>128.33000000000001</v>
      </c>
    </row>
    <row r="6183" spans="1:6" hidden="1" x14ac:dyDescent="0.25">
      <c r="A6183" t="s">
        <v>5764</v>
      </c>
      <c r="B6183" s="83">
        <v>103318</v>
      </c>
      <c r="C6183" t="s">
        <v>5844</v>
      </c>
      <c r="D6183" s="83" t="s">
        <v>416</v>
      </c>
      <c r="E6183">
        <v>105.29</v>
      </c>
      <c r="F6183" s="83">
        <v>108.87</v>
      </c>
    </row>
    <row r="6184" spans="1:6" hidden="1" x14ac:dyDescent="0.25">
      <c r="A6184" t="s">
        <v>5764</v>
      </c>
      <c r="B6184" s="83">
        <v>103319</v>
      </c>
      <c r="C6184" t="s">
        <v>5845</v>
      </c>
      <c r="D6184" s="83" t="s">
        <v>416</v>
      </c>
      <c r="E6184">
        <v>106.33</v>
      </c>
      <c r="F6184" s="83">
        <v>109.99</v>
      </c>
    </row>
    <row r="6185" spans="1:6" hidden="1" x14ac:dyDescent="0.25">
      <c r="A6185" t="s">
        <v>5764</v>
      </c>
      <c r="B6185" s="83">
        <v>103320</v>
      </c>
      <c r="C6185" t="s">
        <v>5846</v>
      </c>
      <c r="D6185" s="83" t="s">
        <v>416</v>
      </c>
      <c r="E6185">
        <v>126.68</v>
      </c>
      <c r="F6185" s="83">
        <v>130.75</v>
      </c>
    </row>
    <row r="6186" spans="1:6" hidden="1" x14ac:dyDescent="0.25">
      <c r="A6186" t="s">
        <v>5764</v>
      </c>
      <c r="B6186" s="83">
        <v>103321</v>
      </c>
      <c r="C6186" t="s">
        <v>5847</v>
      </c>
      <c r="D6186" s="83" t="s">
        <v>416</v>
      </c>
      <c r="E6186">
        <v>127.99</v>
      </c>
      <c r="F6186" s="83">
        <v>132.16</v>
      </c>
    </row>
    <row r="6187" spans="1:6" hidden="1" x14ac:dyDescent="0.25">
      <c r="A6187" t="s">
        <v>5764</v>
      </c>
      <c r="B6187" s="83">
        <v>103316</v>
      </c>
      <c r="C6187" t="s">
        <v>5848</v>
      </c>
      <c r="D6187" s="83" t="s">
        <v>416</v>
      </c>
      <c r="E6187">
        <v>81.31</v>
      </c>
      <c r="F6187" s="83">
        <v>83.95</v>
      </c>
    </row>
    <row r="6188" spans="1:6" hidden="1" x14ac:dyDescent="0.25">
      <c r="A6188" t="s">
        <v>5764</v>
      </c>
      <c r="B6188" s="83">
        <v>103317</v>
      </c>
      <c r="C6188" t="s">
        <v>5849</v>
      </c>
      <c r="D6188" s="83" t="s">
        <v>416</v>
      </c>
      <c r="E6188">
        <v>82.2</v>
      </c>
      <c r="F6188" s="83">
        <v>84.9</v>
      </c>
    </row>
    <row r="6189" spans="1:6" hidden="1" x14ac:dyDescent="0.25">
      <c r="A6189" t="s">
        <v>5764</v>
      </c>
      <c r="B6189" s="83">
        <v>101166</v>
      </c>
      <c r="C6189" t="s">
        <v>5850</v>
      </c>
      <c r="D6189" s="83" t="s">
        <v>162</v>
      </c>
      <c r="E6189">
        <v>670</v>
      </c>
      <c r="F6189" s="83">
        <v>700.38</v>
      </c>
    </row>
    <row r="6190" spans="1:6" hidden="1" x14ac:dyDescent="0.25">
      <c r="A6190" t="s">
        <v>5764</v>
      </c>
      <c r="B6190" s="83">
        <v>101165</v>
      </c>
      <c r="C6190" t="s">
        <v>5851</v>
      </c>
      <c r="D6190" s="83" t="s">
        <v>162</v>
      </c>
      <c r="E6190">
        <v>1043.32</v>
      </c>
      <c r="F6190" s="83">
        <v>1080.3399999999999</v>
      </c>
    </row>
    <row r="6191" spans="1:6" hidden="1" x14ac:dyDescent="0.25">
      <c r="A6191" t="s">
        <v>5764</v>
      </c>
      <c r="B6191" s="83">
        <v>101163</v>
      </c>
      <c r="C6191" t="s">
        <v>5852</v>
      </c>
      <c r="D6191" s="83" t="s">
        <v>416</v>
      </c>
      <c r="E6191">
        <v>595.04999999999995</v>
      </c>
      <c r="F6191" s="83">
        <v>609.73</v>
      </c>
    </row>
    <row r="6192" spans="1:6" hidden="1" x14ac:dyDescent="0.25">
      <c r="A6192" t="s">
        <v>5764</v>
      </c>
      <c r="B6192" s="83">
        <v>101164</v>
      </c>
      <c r="C6192" t="s">
        <v>5853</v>
      </c>
      <c r="D6192" s="83" t="s">
        <v>416</v>
      </c>
      <c r="E6192">
        <v>604.89</v>
      </c>
      <c r="F6192" s="83">
        <v>619.64</v>
      </c>
    </row>
    <row r="6193" spans="1:6" hidden="1" x14ac:dyDescent="0.25">
      <c r="A6193" t="s">
        <v>5764</v>
      </c>
      <c r="B6193" s="83">
        <v>101162</v>
      </c>
      <c r="C6193" t="s">
        <v>5854</v>
      </c>
      <c r="D6193" s="83" t="s">
        <v>416</v>
      </c>
      <c r="E6193">
        <v>156.16999999999999</v>
      </c>
      <c r="F6193" s="83">
        <v>164.04</v>
      </c>
    </row>
    <row r="6194" spans="1:6" hidden="1" x14ac:dyDescent="0.25">
      <c r="A6194" t="s">
        <v>5764</v>
      </c>
      <c r="B6194" s="83">
        <v>101161</v>
      </c>
      <c r="C6194" t="s">
        <v>5855</v>
      </c>
      <c r="D6194" s="83" t="s">
        <v>416</v>
      </c>
      <c r="E6194">
        <v>241.84</v>
      </c>
      <c r="F6194" s="83">
        <v>249.04</v>
      </c>
    </row>
    <row r="6195" spans="1:6" hidden="1" x14ac:dyDescent="0.25">
      <c r="A6195" t="s">
        <v>5764</v>
      </c>
      <c r="B6195" s="83">
        <v>101160</v>
      </c>
      <c r="C6195" t="s">
        <v>5856</v>
      </c>
      <c r="D6195" s="83" t="s">
        <v>416</v>
      </c>
      <c r="E6195">
        <v>0</v>
      </c>
      <c r="F6195" s="83">
        <v>0</v>
      </c>
    </row>
    <row r="6196" spans="1:6" hidden="1" x14ac:dyDescent="0.25">
      <c r="A6196" t="s">
        <v>5764</v>
      </c>
      <c r="B6196" s="83">
        <v>101159</v>
      </c>
      <c r="C6196" t="s">
        <v>5857</v>
      </c>
      <c r="D6196" s="83" t="s">
        <v>416</v>
      </c>
      <c r="E6196">
        <v>137.16999999999999</v>
      </c>
      <c r="F6196" s="83">
        <v>144.19999999999999</v>
      </c>
    </row>
    <row r="6197" spans="1:6" hidden="1" x14ac:dyDescent="0.25">
      <c r="A6197" t="s">
        <v>5764</v>
      </c>
      <c r="B6197" s="83">
        <v>101154</v>
      </c>
      <c r="C6197" t="s">
        <v>5858</v>
      </c>
      <c r="D6197" s="83" t="s">
        <v>416</v>
      </c>
      <c r="E6197">
        <v>132.19</v>
      </c>
      <c r="F6197" s="83">
        <v>135.16999999999999</v>
      </c>
    </row>
    <row r="6198" spans="1:6" hidden="1" x14ac:dyDescent="0.25">
      <c r="A6198" t="s">
        <v>5764</v>
      </c>
      <c r="B6198" s="83">
        <v>101155</v>
      </c>
      <c r="C6198" t="s">
        <v>5859</v>
      </c>
      <c r="D6198" s="83" t="s">
        <v>416</v>
      </c>
      <c r="E6198">
        <v>185.16</v>
      </c>
      <c r="F6198" s="83">
        <v>189.08</v>
      </c>
    </row>
    <row r="6199" spans="1:6" hidden="1" x14ac:dyDescent="0.25">
      <c r="A6199" t="s">
        <v>5764</v>
      </c>
      <c r="B6199" s="83">
        <v>101156</v>
      </c>
      <c r="C6199" t="s">
        <v>5860</v>
      </c>
      <c r="D6199" s="83" t="s">
        <v>416</v>
      </c>
      <c r="E6199">
        <v>271.58</v>
      </c>
      <c r="F6199" s="83">
        <v>276.93</v>
      </c>
    </row>
    <row r="6200" spans="1:6" hidden="1" x14ac:dyDescent="0.25">
      <c r="A6200" t="s">
        <v>5764</v>
      </c>
      <c r="B6200" s="83">
        <v>101158</v>
      </c>
      <c r="C6200" t="s">
        <v>5861</v>
      </c>
      <c r="D6200" s="83" t="s">
        <v>416</v>
      </c>
      <c r="E6200">
        <v>83.85</v>
      </c>
      <c r="F6200" s="83">
        <v>85.81</v>
      </c>
    </row>
    <row r="6201" spans="1:6" hidden="1" x14ac:dyDescent="0.25">
      <c r="A6201" t="s">
        <v>5764</v>
      </c>
      <c r="B6201" s="83">
        <v>101157</v>
      </c>
      <c r="C6201" t="s">
        <v>5862</v>
      </c>
      <c r="D6201" s="83" t="s">
        <v>416</v>
      </c>
      <c r="E6201">
        <v>64.14</v>
      </c>
      <c r="F6201" s="83">
        <v>65.81</v>
      </c>
    </row>
    <row r="6202" spans="1:6" hidden="1" x14ac:dyDescent="0.25">
      <c r="A6202" t="s">
        <v>5764</v>
      </c>
      <c r="B6202" s="83">
        <v>87382</v>
      </c>
      <c r="C6202" t="s">
        <v>5863</v>
      </c>
      <c r="D6202" s="83" t="s">
        <v>162</v>
      </c>
      <c r="E6202">
        <v>1485.89</v>
      </c>
      <c r="F6202" s="83">
        <v>1496.72</v>
      </c>
    </row>
    <row r="6203" spans="1:6" hidden="1" x14ac:dyDescent="0.25">
      <c r="A6203" t="s">
        <v>5764</v>
      </c>
      <c r="B6203" s="83">
        <v>87383</v>
      </c>
      <c r="C6203" t="s">
        <v>5864</v>
      </c>
      <c r="D6203" s="83" t="s">
        <v>162</v>
      </c>
      <c r="E6203">
        <v>1474.41</v>
      </c>
      <c r="F6203" s="83">
        <v>1482.91</v>
      </c>
    </row>
    <row r="6204" spans="1:6" hidden="1" x14ac:dyDescent="0.25">
      <c r="A6204" t="s">
        <v>5764</v>
      </c>
      <c r="B6204" s="83">
        <v>87384</v>
      </c>
      <c r="C6204" t="s">
        <v>5865</v>
      </c>
      <c r="D6204" s="83" t="s">
        <v>162</v>
      </c>
      <c r="E6204">
        <v>1457.84</v>
      </c>
      <c r="F6204" s="83">
        <v>1463.94</v>
      </c>
    </row>
    <row r="6205" spans="1:6" hidden="1" x14ac:dyDescent="0.25">
      <c r="A6205" t="s">
        <v>5764</v>
      </c>
      <c r="B6205" s="83">
        <v>87398</v>
      </c>
      <c r="C6205" t="s">
        <v>5866</v>
      </c>
      <c r="D6205" s="83" t="s">
        <v>162</v>
      </c>
      <c r="E6205">
        <v>1661.98</v>
      </c>
      <c r="F6205" s="83">
        <v>1683.63</v>
      </c>
    </row>
    <row r="6206" spans="1:6" hidden="1" x14ac:dyDescent="0.25">
      <c r="A6206" t="s">
        <v>5764</v>
      </c>
      <c r="B6206" s="83">
        <v>87395</v>
      </c>
      <c r="C6206" t="s">
        <v>5867</v>
      </c>
      <c r="D6206" s="83" t="s">
        <v>162</v>
      </c>
      <c r="E6206">
        <v>2879.96</v>
      </c>
      <c r="F6206" s="83">
        <v>2894.1</v>
      </c>
    </row>
    <row r="6207" spans="1:6" hidden="1" x14ac:dyDescent="0.25">
      <c r="A6207" t="s">
        <v>5764</v>
      </c>
      <c r="B6207" s="83">
        <v>87396</v>
      </c>
      <c r="C6207" t="s">
        <v>5868</v>
      </c>
      <c r="D6207" s="83" t="s">
        <v>162</v>
      </c>
      <c r="E6207">
        <v>2887.74</v>
      </c>
      <c r="F6207" s="83">
        <v>2899.21</v>
      </c>
    </row>
    <row r="6208" spans="1:6" hidden="1" x14ac:dyDescent="0.25">
      <c r="A6208" t="s">
        <v>5764</v>
      </c>
      <c r="B6208" s="83">
        <v>87397</v>
      </c>
      <c r="C6208" t="s">
        <v>5869</v>
      </c>
      <c r="D6208" s="83" t="s">
        <v>162</v>
      </c>
      <c r="E6208">
        <v>2893.71</v>
      </c>
      <c r="F6208" s="83">
        <v>2902.45</v>
      </c>
    </row>
    <row r="6209" spans="1:6" hidden="1" x14ac:dyDescent="0.25">
      <c r="A6209" t="s">
        <v>5764</v>
      </c>
      <c r="B6209" s="83">
        <v>87402</v>
      </c>
      <c r="C6209" t="s">
        <v>5870</v>
      </c>
      <c r="D6209" s="83" t="s">
        <v>162</v>
      </c>
      <c r="E6209">
        <v>3103.16</v>
      </c>
      <c r="F6209" s="83">
        <v>3130.3</v>
      </c>
    </row>
    <row r="6210" spans="1:6" hidden="1" x14ac:dyDescent="0.25">
      <c r="A6210" t="s">
        <v>5764</v>
      </c>
      <c r="B6210" s="83">
        <v>87391</v>
      </c>
      <c r="C6210" t="s">
        <v>5871</v>
      </c>
      <c r="D6210" s="83" t="s">
        <v>162</v>
      </c>
      <c r="E6210">
        <v>4522.1400000000003</v>
      </c>
      <c r="F6210" s="83">
        <v>4536.28</v>
      </c>
    </row>
    <row r="6211" spans="1:6" hidden="1" x14ac:dyDescent="0.25">
      <c r="A6211" t="s">
        <v>5764</v>
      </c>
      <c r="B6211" s="83">
        <v>87393</v>
      </c>
      <c r="C6211" t="s">
        <v>5872</v>
      </c>
      <c r="D6211" s="83" t="s">
        <v>162</v>
      </c>
      <c r="E6211">
        <v>4551.9799999999996</v>
      </c>
      <c r="F6211" s="83">
        <v>4563.45</v>
      </c>
    </row>
    <row r="6212" spans="1:6" hidden="1" x14ac:dyDescent="0.25">
      <c r="A6212" t="s">
        <v>5764</v>
      </c>
      <c r="B6212" s="83">
        <v>87394</v>
      </c>
      <c r="C6212" t="s">
        <v>5873</v>
      </c>
      <c r="D6212" s="83" t="s">
        <v>162</v>
      </c>
      <c r="E6212">
        <v>4579.01</v>
      </c>
      <c r="F6212" s="83">
        <v>4587.75</v>
      </c>
    </row>
    <row r="6213" spans="1:6" hidden="1" x14ac:dyDescent="0.25">
      <c r="A6213" t="s">
        <v>5764</v>
      </c>
      <c r="B6213" s="83">
        <v>87401</v>
      </c>
      <c r="C6213" t="s">
        <v>5874</v>
      </c>
      <c r="D6213" s="83" t="s">
        <v>162</v>
      </c>
      <c r="E6213">
        <v>4778.96</v>
      </c>
      <c r="F6213" s="83">
        <v>4806.1000000000004</v>
      </c>
    </row>
    <row r="6214" spans="1:6" hidden="1" x14ac:dyDescent="0.25">
      <c r="A6214" t="s">
        <v>5764</v>
      </c>
      <c r="B6214" s="83">
        <v>87407</v>
      </c>
      <c r="C6214" t="s">
        <v>5875</v>
      </c>
      <c r="D6214" s="83" t="s">
        <v>162</v>
      </c>
      <c r="E6214">
        <v>1524.18</v>
      </c>
      <c r="F6214" s="83">
        <v>1534.48</v>
      </c>
    </row>
    <row r="6215" spans="1:6" hidden="1" x14ac:dyDescent="0.25">
      <c r="A6215" t="s">
        <v>5764</v>
      </c>
      <c r="B6215" s="83">
        <v>87408</v>
      </c>
      <c r="C6215" t="s">
        <v>5876</v>
      </c>
      <c r="D6215" s="83" t="s">
        <v>162</v>
      </c>
      <c r="E6215">
        <v>1504.81</v>
      </c>
      <c r="F6215" s="83">
        <v>1512.54</v>
      </c>
    </row>
    <row r="6216" spans="1:6" hidden="1" x14ac:dyDescent="0.25">
      <c r="A6216" t="s">
        <v>5764</v>
      </c>
      <c r="B6216" s="83">
        <v>87404</v>
      </c>
      <c r="C6216" t="s">
        <v>5877</v>
      </c>
      <c r="D6216" s="83" t="s">
        <v>162</v>
      </c>
      <c r="E6216">
        <v>4259.6099999999997</v>
      </c>
      <c r="F6216" s="83">
        <v>4274.87</v>
      </c>
    </row>
    <row r="6217" spans="1:6" hidden="1" x14ac:dyDescent="0.25">
      <c r="A6217" t="s">
        <v>5764</v>
      </c>
      <c r="B6217" s="83">
        <v>87405</v>
      </c>
      <c r="C6217" t="s">
        <v>5878</v>
      </c>
      <c r="D6217" s="83" t="s">
        <v>162</v>
      </c>
      <c r="E6217">
        <v>4255.32</v>
      </c>
      <c r="F6217" s="83">
        <v>4266.76</v>
      </c>
    </row>
    <row r="6218" spans="1:6" hidden="1" x14ac:dyDescent="0.25">
      <c r="A6218" t="s">
        <v>5764</v>
      </c>
      <c r="B6218" s="83">
        <v>87388</v>
      </c>
      <c r="C6218" t="s">
        <v>5879</v>
      </c>
      <c r="D6218" s="83" t="s">
        <v>162</v>
      </c>
      <c r="E6218">
        <v>4069.4</v>
      </c>
      <c r="F6218" s="83">
        <v>4080.31</v>
      </c>
    </row>
    <row r="6219" spans="1:6" hidden="1" x14ac:dyDescent="0.25">
      <c r="A6219" t="s">
        <v>5764</v>
      </c>
      <c r="B6219" s="83">
        <v>87389</v>
      </c>
      <c r="C6219" t="s">
        <v>5880</v>
      </c>
      <c r="D6219" s="83" t="s">
        <v>162</v>
      </c>
      <c r="E6219">
        <v>4075.71</v>
      </c>
      <c r="F6219" s="83">
        <v>4084.14</v>
      </c>
    </row>
    <row r="6220" spans="1:6" hidden="1" x14ac:dyDescent="0.25">
      <c r="A6220" t="s">
        <v>5764</v>
      </c>
      <c r="B6220" s="83">
        <v>87390</v>
      </c>
      <c r="C6220" t="s">
        <v>5881</v>
      </c>
      <c r="D6220" s="83" t="s">
        <v>162</v>
      </c>
      <c r="E6220">
        <v>4086.1</v>
      </c>
      <c r="F6220" s="83">
        <v>4092.2</v>
      </c>
    </row>
    <row r="6221" spans="1:6" hidden="1" x14ac:dyDescent="0.25">
      <c r="A6221" t="s">
        <v>5764</v>
      </c>
      <c r="B6221" s="83">
        <v>87385</v>
      </c>
      <c r="C6221" t="s">
        <v>5882</v>
      </c>
      <c r="D6221" s="83" t="s">
        <v>162</v>
      </c>
      <c r="E6221">
        <v>1725.82</v>
      </c>
      <c r="F6221" s="83">
        <v>1738.75</v>
      </c>
    </row>
    <row r="6222" spans="1:6" hidden="1" x14ac:dyDescent="0.25">
      <c r="A6222" t="s">
        <v>5764</v>
      </c>
      <c r="B6222" s="83">
        <v>87386</v>
      </c>
      <c r="C6222" t="s">
        <v>5883</v>
      </c>
      <c r="D6222" s="83" t="s">
        <v>162</v>
      </c>
      <c r="E6222">
        <v>1707.2</v>
      </c>
      <c r="F6222" s="83">
        <v>1716.97</v>
      </c>
    </row>
    <row r="6223" spans="1:6" hidden="1" x14ac:dyDescent="0.25">
      <c r="A6223" t="s">
        <v>5764</v>
      </c>
      <c r="B6223" s="83">
        <v>87387</v>
      </c>
      <c r="C6223" t="s">
        <v>5884</v>
      </c>
      <c r="D6223" s="83" t="s">
        <v>162</v>
      </c>
      <c r="E6223">
        <v>1691.29</v>
      </c>
      <c r="F6223" s="83">
        <v>1698.43</v>
      </c>
    </row>
    <row r="6224" spans="1:6" hidden="1" x14ac:dyDescent="0.25">
      <c r="A6224" t="s">
        <v>5764</v>
      </c>
      <c r="B6224" s="83">
        <v>87399</v>
      </c>
      <c r="C6224" t="s">
        <v>5885</v>
      </c>
      <c r="D6224" s="83" t="s">
        <v>162</v>
      </c>
      <c r="E6224">
        <v>1900.04</v>
      </c>
      <c r="F6224" s="83">
        <v>1923.31</v>
      </c>
    </row>
    <row r="6225" spans="1:6" hidden="1" x14ac:dyDescent="0.25">
      <c r="A6225" t="s">
        <v>5764</v>
      </c>
      <c r="B6225" s="83">
        <v>88627</v>
      </c>
      <c r="C6225" t="s">
        <v>5886</v>
      </c>
      <c r="D6225" s="83" t="s">
        <v>162</v>
      </c>
      <c r="E6225">
        <v>719.54</v>
      </c>
      <c r="F6225" s="83">
        <v>734.64</v>
      </c>
    </row>
    <row r="6226" spans="1:6" hidden="1" x14ac:dyDescent="0.25">
      <c r="A6226" t="s">
        <v>5764</v>
      </c>
      <c r="B6226" s="83">
        <v>100463</v>
      </c>
      <c r="C6226" t="s">
        <v>5887</v>
      </c>
      <c r="D6226" s="83" t="s">
        <v>162</v>
      </c>
      <c r="E6226">
        <v>0</v>
      </c>
      <c r="F6226" s="83">
        <v>0</v>
      </c>
    </row>
    <row r="6227" spans="1:6" hidden="1" x14ac:dyDescent="0.25">
      <c r="A6227" t="s">
        <v>5764</v>
      </c>
      <c r="B6227" s="83">
        <v>88626</v>
      </c>
      <c r="C6227" t="s">
        <v>5888</v>
      </c>
      <c r="D6227" s="83" t="s">
        <v>162</v>
      </c>
      <c r="E6227">
        <v>640.13</v>
      </c>
      <c r="F6227" s="83">
        <v>649.55999999999995</v>
      </c>
    </row>
    <row r="6228" spans="1:6" hidden="1" x14ac:dyDescent="0.25">
      <c r="A6228" t="s">
        <v>5764</v>
      </c>
      <c r="B6228" s="83">
        <v>100488</v>
      </c>
      <c r="C6228" t="s">
        <v>5889</v>
      </c>
      <c r="D6228" s="83" t="s">
        <v>162</v>
      </c>
      <c r="E6228">
        <v>626.92999999999995</v>
      </c>
      <c r="F6228" s="83">
        <v>634.29</v>
      </c>
    </row>
    <row r="6229" spans="1:6" hidden="1" x14ac:dyDescent="0.25">
      <c r="A6229" t="s">
        <v>5764</v>
      </c>
      <c r="B6229" s="83">
        <v>100464</v>
      </c>
      <c r="C6229" t="s">
        <v>5890</v>
      </c>
      <c r="D6229" s="83" t="s">
        <v>162</v>
      </c>
      <c r="E6229">
        <v>670.46</v>
      </c>
      <c r="F6229" s="83">
        <v>683.39</v>
      </c>
    </row>
    <row r="6230" spans="1:6" hidden="1" x14ac:dyDescent="0.25">
      <c r="A6230" t="s">
        <v>5764</v>
      </c>
      <c r="B6230" s="83">
        <v>100465</v>
      </c>
      <c r="C6230" t="s">
        <v>5891</v>
      </c>
      <c r="D6230" s="83" t="s">
        <v>162</v>
      </c>
      <c r="E6230">
        <v>625.47</v>
      </c>
      <c r="F6230" s="83">
        <v>634</v>
      </c>
    </row>
    <row r="6231" spans="1:6" hidden="1" x14ac:dyDescent="0.25">
      <c r="A6231" t="s">
        <v>5764</v>
      </c>
      <c r="B6231" s="83">
        <v>100466</v>
      </c>
      <c r="C6231" t="s">
        <v>5892</v>
      </c>
      <c r="D6231" s="83" t="s">
        <v>162</v>
      </c>
      <c r="E6231">
        <v>600.69000000000005</v>
      </c>
      <c r="F6231" s="83">
        <v>606.65</v>
      </c>
    </row>
    <row r="6232" spans="1:6" hidden="1" x14ac:dyDescent="0.25">
      <c r="A6232" t="s">
        <v>5764</v>
      </c>
      <c r="B6232" s="83">
        <v>87368</v>
      </c>
      <c r="C6232" t="s">
        <v>5893</v>
      </c>
      <c r="D6232" s="83" t="s">
        <v>162</v>
      </c>
      <c r="E6232">
        <v>754.08</v>
      </c>
      <c r="F6232" s="83">
        <v>773.55</v>
      </c>
    </row>
    <row r="6233" spans="1:6" hidden="1" x14ac:dyDescent="0.25">
      <c r="A6233" t="s">
        <v>5764</v>
      </c>
      <c r="B6233" s="83">
        <v>100450</v>
      </c>
      <c r="C6233" t="s">
        <v>5894</v>
      </c>
      <c r="D6233" s="83" t="s">
        <v>162</v>
      </c>
      <c r="E6233">
        <v>0</v>
      </c>
      <c r="F6233" s="83">
        <v>0</v>
      </c>
    </row>
    <row r="6234" spans="1:6" hidden="1" x14ac:dyDescent="0.25">
      <c r="A6234" t="s">
        <v>5764</v>
      </c>
      <c r="B6234" s="83">
        <v>87289</v>
      </c>
      <c r="C6234" t="s">
        <v>5895</v>
      </c>
      <c r="D6234" s="83" t="s">
        <v>162</v>
      </c>
      <c r="E6234">
        <v>657.09</v>
      </c>
      <c r="F6234" s="83">
        <v>668.92</v>
      </c>
    </row>
    <row r="6235" spans="1:6" hidden="1" x14ac:dyDescent="0.25">
      <c r="A6235" t="s">
        <v>5764</v>
      </c>
      <c r="B6235" s="83">
        <v>87290</v>
      </c>
      <c r="C6235" t="s">
        <v>5896</v>
      </c>
      <c r="D6235" s="83" t="s">
        <v>162</v>
      </c>
      <c r="E6235">
        <v>642.45000000000005</v>
      </c>
      <c r="F6235" s="83">
        <v>652.04999999999995</v>
      </c>
    </row>
    <row r="6236" spans="1:6" hidden="1" x14ac:dyDescent="0.25">
      <c r="A6236" t="s">
        <v>5764</v>
      </c>
      <c r="B6236" s="83">
        <v>87333</v>
      </c>
      <c r="C6236" t="s">
        <v>5897</v>
      </c>
      <c r="D6236" s="83" t="s">
        <v>162</v>
      </c>
      <c r="E6236">
        <v>662.11</v>
      </c>
      <c r="F6236" s="83">
        <v>675.14</v>
      </c>
    </row>
    <row r="6237" spans="1:6" hidden="1" x14ac:dyDescent="0.25">
      <c r="A6237" t="s">
        <v>5764</v>
      </c>
      <c r="B6237" s="83">
        <v>87334</v>
      </c>
      <c r="C6237" t="s">
        <v>5898</v>
      </c>
      <c r="D6237" s="83" t="s">
        <v>162</v>
      </c>
      <c r="E6237">
        <v>615.51</v>
      </c>
      <c r="F6237" s="83">
        <v>624.04</v>
      </c>
    </row>
    <row r="6238" spans="1:6" hidden="1" x14ac:dyDescent="0.25">
      <c r="A6238" t="s">
        <v>5764</v>
      </c>
      <c r="B6238" s="83">
        <v>105515</v>
      </c>
      <c r="C6238" t="s">
        <v>5899</v>
      </c>
      <c r="D6238" s="83" t="s">
        <v>162</v>
      </c>
      <c r="E6238">
        <v>892.89</v>
      </c>
      <c r="F6238" s="83">
        <v>909.05</v>
      </c>
    </row>
    <row r="6239" spans="1:6" hidden="1" x14ac:dyDescent="0.25">
      <c r="A6239" t="s">
        <v>5764</v>
      </c>
      <c r="B6239" s="83">
        <v>87367</v>
      </c>
      <c r="C6239" t="s">
        <v>5900</v>
      </c>
      <c r="D6239" s="83" t="s">
        <v>162</v>
      </c>
      <c r="E6239">
        <v>766.2</v>
      </c>
      <c r="F6239" s="83">
        <v>785.51</v>
      </c>
    </row>
    <row r="6240" spans="1:6" hidden="1" x14ac:dyDescent="0.25">
      <c r="A6240" t="s">
        <v>5764</v>
      </c>
      <c r="B6240" s="83">
        <v>100449</v>
      </c>
      <c r="C6240" t="s">
        <v>5901</v>
      </c>
      <c r="D6240" s="83" t="s">
        <v>162</v>
      </c>
      <c r="E6240">
        <v>0</v>
      </c>
      <c r="F6240" s="83">
        <v>0</v>
      </c>
    </row>
    <row r="6241" spans="1:6" hidden="1" x14ac:dyDescent="0.25">
      <c r="A6241" t="s">
        <v>5764</v>
      </c>
      <c r="B6241" s="83">
        <v>87286</v>
      </c>
      <c r="C6241" t="s">
        <v>5902</v>
      </c>
      <c r="D6241" s="83" t="s">
        <v>162</v>
      </c>
      <c r="E6241">
        <v>674.01</v>
      </c>
      <c r="F6241" s="83">
        <v>686.55</v>
      </c>
    </row>
    <row r="6242" spans="1:6" hidden="1" x14ac:dyDescent="0.25">
      <c r="A6242" t="s">
        <v>5764</v>
      </c>
      <c r="B6242" s="83">
        <v>87287</v>
      </c>
      <c r="C6242" t="s">
        <v>5903</v>
      </c>
      <c r="D6242" s="83" t="s">
        <v>162</v>
      </c>
      <c r="E6242">
        <v>649.67999999999995</v>
      </c>
      <c r="F6242" s="83">
        <v>658.62</v>
      </c>
    </row>
    <row r="6243" spans="1:6" hidden="1" x14ac:dyDescent="0.25">
      <c r="A6243" t="s">
        <v>5764</v>
      </c>
      <c r="B6243" s="83">
        <v>87331</v>
      </c>
      <c r="C6243" t="s">
        <v>5904</v>
      </c>
      <c r="D6243" s="83" t="s">
        <v>162</v>
      </c>
      <c r="E6243">
        <v>700.46</v>
      </c>
      <c r="F6243" s="83">
        <v>715.52</v>
      </c>
    </row>
    <row r="6244" spans="1:6" hidden="1" x14ac:dyDescent="0.25">
      <c r="A6244" t="s">
        <v>5764</v>
      </c>
      <c r="B6244" s="83">
        <v>87332</v>
      </c>
      <c r="C6244" t="s">
        <v>5905</v>
      </c>
      <c r="D6244" s="83" t="s">
        <v>162</v>
      </c>
      <c r="E6244">
        <v>625.16</v>
      </c>
      <c r="F6244" s="83">
        <v>633.08000000000004</v>
      </c>
    </row>
    <row r="6245" spans="1:6" hidden="1" x14ac:dyDescent="0.25">
      <c r="A6245" t="s">
        <v>5764</v>
      </c>
      <c r="B6245" s="83">
        <v>87369</v>
      </c>
      <c r="C6245" t="s">
        <v>5906</v>
      </c>
      <c r="D6245" s="83" t="s">
        <v>162</v>
      </c>
      <c r="E6245">
        <v>773.68</v>
      </c>
      <c r="F6245" s="83">
        <v>792.77</v>
      </c>
    </row>
    <row r="6246" spans="1:6" hidden="1" x14ac:dyDescent="0.25">
      <c r="A6246" t="s">
        <v>5764</v>
      </c>
      <c r="B6246" s="83">
        <v>100451</v>
      </c>
      <c r="C6246" t="s">
        <v>5907</v>
      </c>
      <c r="D6246" s="83" t="s">
        <v>162</v>
      </c>
      <c r="E6246">
        <v>0</v>
      </c>
      <c r="F6246" s="83">
        <v>0</v>
      </c>
    </row>
    <row r="6247" spans="1:6" hidden="1" x14ac:dyDescent="0.25">
      <c r="A6247" t="s">
        <v>5764</v>
      </c>
      <c r="B6247" s="83">
        <v>87292</v>
      </c>
      <c r="C6247" t="s">
        <v>5908</v>
      </c>
      <c r="D6247" s="83" t="s">
        <v>162</v>
      </c>
      <c r="E6247">
        <v>671.86</v>
      </c>
      <c r="F6247" s="83">
        <v>682.79</v>
      </c>
    </row>
    <row r="6248" spans="1:6" hidden="1" x14ac:dyDescent="0.25">
      <c r="A6248" t="s">
        <v>5764</v>
      </c>
      <c r="B6248" s="83">
        <v>87335</v>
      </c>
      <c r="C6248" t="s">
        <v>5909</v>
      </c>
      <c r="D6248" s="83" t="s">
        <v>162</v>
      </c>
      <c r="E6248">
        <v>653.79</v>
      </c>
      <c r="F6248" s="83">
        <v>665.84</v>
      </c>
    </row>
    <row r="6249" spans="1:6" hidden="1" x14ac:dyDescent="0.25">
      <c r="A6249" t="s">
        <v>5764</v>
      </c>
      <c r="B6249" s="83">
        <v>87336</v>
      </c>
      <c r="C6249" t="s">
        <v>5910</v>
      </c>
      <c r="D6249" s="83" t="s">
        <v>162</v>
      </c>
      <c r="E6249">
        <v>635.71</v>
      </c>
      <c r="F6249" s="83">
        <v>643.86</v>
      </c>
    </row>
    <row r="6250" spans="1:6" hidden="1" x14ac:dyDescent="0.25">
      <c r="A6250" t="s">
        <v>5764</v>
      </c>
      <c r="B6250" s="83">
        <v>87370</v>
      </c>
      <c r="C6250" t="s">
        <v>5911</v>
      </c>
      <c r="D6250" s="83" t="s">
        <v>162</v>
      </c>
      <c r="E6250">
        <v>748.56</v>
      </c>
      <c r="F6250" s="83">
        <v>767.77</v>
      </c>
    </row>
    <row r="6251" spans="1:6" hidden="1" x14ac:dyDescent="0.25">
      <c r="A6251" t="s">
        <v>5764</v>
      </c>
      <c r="B6251" s="83">
        <v>100452</v>
      </c>
      <c r="C6251" t="s">
        <v>5912</v>
      </c>
      <c r="D6251" s="83" t="s">
        <v>162</v>
      </c>
      <c r="E6251">
        <v>0</v>
      </c>
      <c r="F6251" s="83">
        <v>0</v>
      </c>
    </row>
    <row r="6252" spans="1:6" hidden="1" x14ac:dyDescent="0.25">
      <c r="A6252" t="s">
        <v>5764</v>
      </c>
      <c r="B6252" s="83">
        <v>88715</v>
      </c>
      <c r="C6252" t="s">
        <v>5913</v>
      </c>
      <c r="D6252" s="83" t="s">
        <v>162</v>
      </c>
      <c r="E6252">
        <v>639.04999999999995</v>
      </c>
      <c r="F6252" s="83">
        <v>649.41</v>
      </c>
    </row>
    <row r="6253" spans="1:6" hidden="1" x14ac:dyDescent="0.25">
      <c r="A6253" t="s">
        <v>5764</v>
      </c>
      <c r="B6253" s="83">
        <v>87294</v>
      </c>
      <c r="C6253" t="s">
        <v>5914</v>
      </c>
      <c r="D6253" s="83" t="s">
        <v>162</v>
      </c>
      <c r="E6253">
        <v>642.28</v>
      </c>
      <c r="F6253" s="83">
        <v>652.51</v>
      </c>
    </row>
    <row r="6254" spans="1:6" hidden="1" x14ac:dyDescent="0.25">
      <c r="A6254" t="s">
        <v>5764</v>
      </c>
      <c r="B6254" s="83">
        <v>87337</v>
      </c>
      <c r="C6254" t="s">
        <v>5915</v>
      </c>
      <c r="D6254" s="83" t="s">
        <v>162</v>
      </c>
      <c r="E6254">
        <v>648.74</v>
      </c>
      <c r="F6254" s="83">
        <v>660.6</v>
      </c>
    </row>
    <row r="6255" spans="1:6" hidden="1" x14ac:dyDescent="0.25">
      <c r="A6255" t="s">
        <v>5764</v>
      </c>
      <c r="B6255" s="83">
        <v>100487</v>
      </c>
      <c r="C6255" t="s">
        <v>5916</v>
      </c>
      <c r="D6255" s="83" t="s">
        <v>162</v>
      </c>
      <c r="E6255">
        <v>606.19000000000005</v>
      </c>
      <c r="F6255" s="83">
        <v>614.03</v>
      </c>
    </row>
    <row r="6256" spans="1:6" hidden="1" x14ac:dyDescent="0.25">
      <c r="A6256" t="s">
        <v>5764</v>
      </c>
      <c r="B6256" s="83">
        <v>87380</v>
      </c>
      <c r="C6256" t="s">
        <v>5917</v>
      </c>
      <c r="D6256" s="83" t="s">
        <v>162</v>
      </c>
      <c r="E6256">
        <v>3157.65</v>
      </c>
      <c r="F6256" s="83">
        <v>3176.34</v>
      </c>
    </row>
    <row r="6257" spans="1:6" hidden="1" x14ac:dyDescent="0.25">
      <c r="A6257" t="s">
        <v>5764</v>
      </c>
      <c r="B6257" s="83">
        <v>100461</v>
      </c>
      <c r="C6257" t="s">
        <v>5918</v>
      </c>
      <c r="D6257" s="83" t="s">
        <v>162</v>
      </c>
      <c r="E6257">
        <v>0</v>
      </c>
      <c r="F6257" s="83">
        <v>0</v>
      </c>
    </row>
    <row r="6258" spans="1:6" hidden="1" x14ac:dyDescent="0.25">
      <c r="A6258" t="s">
        <v>5764</v>
      </c>
      <c r="B6258" s="83">
        <v>87322</v>
      </c>
      <c r="C6258" t="s">
        <v>5919</v>
      </c>
      <c r="D6258" s="83" t="s">
        <v>162</v>
      </c>
      <c r="E6258">
        <v>3083.66</v>
      </c>
      <c r="F6258" s="83">
        <v>3094.74</v>
      </c>
    </row>
    <row r="6259" spans="1:6" hidden="1" x14ac:dyDescent="0.25">
      <c r="A6259" t="s">
        <v>5764</v>
      </c>
      <c r="B6259" s="83">
        <v>87323</v>
      </c>
      <c r="C6259" t="s">
        <v>5920</v>
      </c>
      <c r="D6259" s="83" t="s">
        <v>162</v>
      </c>
      <c r="E6259">
        <v>3073.53</v>
      </c>
      <c r="F6259" s="83">
        <v>3081.87</v>
      </c>
    </row>
    <row r="6260" spans="1:6" hidden="1" x14ac:dyDescent="0.25">
      <c r="A6260" t="s">
        <v>5764</v>
      </c>
      <c r="B6260" s="83">
        <v>87360</v>
      </c>
      <c r="C6260" t="s">
        <v>5921</v>
      </c>
      <c r="D6260" s="83" t="s">
        <v>162</v>
      </c>
      <c r="E6260">
        <v>3067.7</v>
      </c>
      <c r="F6260" s="83">
        <v>3084.44</v>
      </c>
    </row>
    <row r="6261" spans="1:6" hidden="1" x14ac:dyDescent="0.25">
      <c r="A6261" t="s">
        <v>5764</v>
      </c>
      <c r="B6261" s="83">
        <v>87361</v>
      </c>
      <c r="C6261" t="s">
        <v>5922</v>
      </c>
      <c r="D6261" s="83" t="s">
        <v>162</v>
      </c>
      <c r="E6261">
        <v>3009.88</v>
      </c>
      <c r="F6261" s="83">
        <v>3019.89</v>
      </c>
    </row>
    <row r="6262" spans="1:6" hidden="1" x14ac:dyDescent="0.25">
      <c r="A6262" t="s">
        <v>5764</v>
      </c>
      <c r="B6262" s="83">
        <v>87362</v>
      </c>
      <c r="C6262" t="s">
        <v>5923</v>
      </c>
      <c r="D6262" s="83" t="s">
        <v>162</v>
      </c>
      <c r="E6262">
        <v>2997.52</v>
      </c>
      <c r="F6262" s="83">
        <v>3004.5</v>
      </c>
    </row>
    <row r="6263" spans="1:6" hidden="1" x14ac:dyDescent="0.25">
      <c r="A6263" t="s">
        <v>5764</v>
      </c>
      <c r="B6263" s="83">
        <v>87377</v>
      </c>
      <c r="C6263" t="s">
        <v>5924</v>
      </c>
      <c r="D6263" s="83" t="s">
        <v>162</v>
      </c>
      <c r="E6263">
        <v>708.84</v>
      </c>
      <c r="F6263" s="83">
        <v>727.8</v>
      </c>
    </row>
    <row r="6264" spans="1:6" hidden="1" x14ac:dyDescent="0.25">
      <c r="A6264" t="s">
        <v>5764</v>
      </c>
      <c r="B6264" s="83">
        <v>100458</v>
      </c>
      <c r="C6264" t="s">
        <v>5925</v>
      </c>
      <c r="D6264" s="83" t="s">
        <v>162</v>
      </c>
      <c r="E6264">
        <v>0</v>
      </c>
      <c r="F6264" s="83">
        <v>0</v>
      </c>
    </row>
    <row r="6265" spans="1:6" hidden="1" x14ac:dyDescent="0.25">
      <c r="A6265" t="s">
        <v>5764</v>
      </c>
      <c r="B6265" s="83">
        <v>87313</v>
      </c>
      <c r="C6265" t="s">
        <v>5926</v>
      </c>
      <c r="D6265" s="83" t="s">
        <v>162</v>
      </c>
      <c r="E6265">
        <v>599.03</v>
      </c>
      <c r="F6265" s="83">
        <v>609.53</v>
      </c>
    </row>
    <row r="6266" spans="1:6" hidden="1" x14ac:dyDescent="0.25">
      <c r="A6266" t="s">
        <v>5764</v>
      </c>
      <c r="B6266" s="83">
        <v>87314</v>
      </c>
      <c r="C6266" t="s">
        <v>5927</v>
      </c>
      <c r="D6266" s="83" t="s">
        <v>162</v>
      </c>
      <c r="E6266">
        <v>586.08000000000004</v>
      </c>
      <c r="F6266" s="83">
        <v>594.62</v>
      </c>
    </row>
    <row r="6267" spans="1:6" hidden="1" x14ac:dyDescent="0.25">
      <c r="A6267" t="s">
        <v>5764</v>
      </c>
      <c r="B6267" s="83">
        <v>87352</v>
      </c>
      <c r="C6267" t="s">
        <v>5928</v>
      </c>
      <c r="D6267" s="83" t="s">
        <v>162</v>
      </c>
      <c r="E6267">
        <v>695.34</v>
      </c>
      <c r="F6267" s="83">
        <v>715.1</v>
      </c>
    </row>
    <row r="6268" spans="1:6" hidden="1" x14ac:dyDescent="0.25">
      <c r="A6268" t="s">
        <v>5764</v>
      </c>
      <c r="B6268" s="83">
        <v>87353</v>
      </c>
      <c r="C6268" t="s">
        <v>5929</v>
      </c>
      <c r="D6268" s="83" t="s">
        <v>162</v>
      </c>
      <c r="E6268">
        <v>604.66999999999996</v>
      </c>
      <c r="F6268" s="83">
        <v>616.24</v>
      </c>
    </row>
    <row r="6269" spans="1:6" hidden="1" x14ac:dyDescent="0.25">
      <c r="A6269" t="s">
        <v>5764</v>
      </c>
      <c r="B6269" s="83">
        <v>87354</v>
      </c>
      <c r="C6269" t="s">
        <v>5930</v>
      </c>
      <c r="D6269" s="83" t="s">
        <v>162</v>
      </c>
      <c r="E6269">
        <v>561.42999999999995</v>
      </c>
      <c r="F6269" s="83">
        <v>568.65</v>
      </c>
    </row>
    <row r="6270" spans="1:6" hidden="1" x14ac:dyDescent="0.25">
      <c r="A6270" t="s">
        <v>5764</v>
      </c>
      <c r="B6270" s="83">
        <v>100480</v>
      </c>
      <c r="C6270" t="s">
        <v>5931</v>
      </c>
      <c r="D6270" s="83" t="s">
        <v>162</v>
      </c>
      <c r="E6270">
        <v>857.59</v>
      </c>
      <c r="F6270" s="83">
        <v>872.9</v>
      </c>
    </row>
    <row r="6271" spans="1:6" hidden="1" x14ac:dyDescent="0.25">
      <c r="A6271" t="s">
        <v>5764</v>
      </c>
      <c r="B6271" s="83">
        <v>100476</v>
      </c>
      <c r="C6271" t="s">
        <v>5932</v>
      </c>
      <c r="D6271" s="83" t="s">
        <v>162</v>
      </c>
      <c r="E6271">
        <v>0</v>
      </c>
      <c r="F6271" s="83">
        <v>0</v>
      </c>
    </row>
    <row r="6272" spans="1:6" hidden="1" x14ac:dyDescent="0.25">
      <c r="A6272" t="s">
        <v>5764</v>
      </c>
      <c r="B6272" s="83">
        <v>100475</v>
      </c>
      <c r="C6272" t="s">
        <v>5933</v>
      </c>
      <c r="D6272" s="83" t="s">
        <v>162</v>
      </c>
      <c r="E6272">
        <v>773.54</v>
      </c>
      <c r="F6272" s="83">
        <v>782.65</v>
      </c>
    </row>
    <row r="6273" spans="1:6" hidden="1" x14ac:dyDescent="0.25">
      <c r="A6273" t="s">
        <v>5764</v>
      </c>
      <c r="B6273" s="83">
        <v>100491</v>
      </c>
      <c r="C6273" t="s">
        <v>5934</v>
      </c>
      <c r="D6273" s="83" t="s">
        <v>162</v>
      </c>
      <c r="E6273">
        <v>768.91</v>
      </c>
      <c r="F6273" s="83">
        <v>776.94</v>
      </c>
    </row>
    <row r="6274" spans="1:6" hidden="1" x14ac:dyDescent="0.25">
      <c r="A6274" t="s">
        <v>5764</v>
      </c>
      <c r="B6274" s="83">
        <v>100477</v>
      </c>
      <c r="C6274" t="s">
        <v>5935</v>
      </c>
      <c r="D6274" s="83" t="s">
        <v>162</v>
      </c>
      <c r="E6274">
        <v>848.54</v>
      </c>
      <c r="F6274" s="83">
        <v>865.84</v>
      </c>
    </row>
    <row r="6275" spans="1:6" hidden="1" x14ac:dyDescent="0.25">
      <c r="A6275" t="s">
        <v>5764</v>
      </c>
      <c r="B6275" s="83">
        <v>100478</v>
      </c>
      <c r="C6275" t="s">
        <v>5936</v>
      </c>
      <c r="D6275" s="83" t="s">
        <v>162</v>
      </c>
      <c r="E6275">
        <v>759.58</v>
      </c>
      <c r="F6275" s="83">
        <v>768.28</v>
      </c>
    </row>
    <row r="6276" spans="1:6" hidden="1" x14ac:dyDescent="0.25">
      <c r="A6276" t="s">
        <v>5764</v>
      </c>
      <c r="B6276" s="83">
        <v>100479</v>
      </c>
      <c r="C6276" t="s">
        <v>5937</v>
      </c>
      <c r="D6276" s="83" t="s">
        <v>162</v>
      </c>
      <c r="E6276">
        <v>737.11</v>
      </c>
      <c r="F6276" s="83">
        <v>743.45</v>
      </c>
    </row>
    <row r="6277" spans="1:6" hidden="1" x14ac:dyDescent="0.25">
      <c r="A6277" t="s">
        <v>5764</v>
      </c>
      <c r="B6277" s="83">
        <v>87372</v>
      </c>
      <c r="C6277" t="s">
        <v>5938</v>
      </c>
      <c r="D6277" s="83" t="s">
        <v>162</v>
      </c>
      <c r="E6277">
        <v>878.28</v>
      </c>
      <c r="F6277" s="83">
        <v>898.32</v>
      </c>
    </row>
    <row r="6278" spans="1:6" hidden="1" x14ac:dyDescent="0.25">
      <c r="A6278" t="s">
        <v>5764</v>
      </c>
      <c r="B6278" s="83">
        <v>100453</v>
      </c>
      <c r="C6278" t="s">
        <v>5939</v>
      </c>
      <c r="D6278" s="83" t="s">
        <v>162</v>
      </c>
      <c r="E6278">
        <v>0</v>
      </c>
      <c r="F6278" s="83">
        <v>0</v>
      </c>
    </row>
    <row r="6279" spans="1:6" hidden="1" x14ac:dyDescent="0.25">
      <c r="A6279" t="s">
        <v>5764</v>
      </c>
      <c r="B6279" s="83">
        <v>87298</v>
      </c>
      <c r="C6279" t="s">
        <v>5940</v>
      </c>
      <c r="D6279" s="83" t="s">
        <v>162</v>
      </c>
      <c r="E6279">
        <v>764.29</v>
      </c>
      <c r="F6279" s="83">
        <v>775.03</v>
      </c>
    </row>
    <row r="6280" spans="1:6" hidden="1" x14ac:dyDescent="0.25">
      <c r="A6280" t="s">
        <v>5764</v>
      </c>
      <c r="B6280" s="83">
        <v>87299</v>
      </c>
      <c r="C6280" t="s">
        <v>5941</v>
      </c>
      <c r="D6280" s="83" t="s">
        <v>162</v>
      </c>
      <c r="E6280">
        <v>529.66</v>
      </c>
      <c r="F6280" s="83">
        <v>539.04</v>
      </c>
    </row>
    <row r="6281" spans="1:6" hidden="1" x14ac:dyDescent="0.25">
      <c r="A6281" t="s">
        <v>5764</v>
      </c>
      <c r="B6281" s="83">
        <v>87339</v>
      </c>
      <c r="C6281" t="s">
        <v>5942</v>
      </c>
      <c r="D6281" s="83" t="s">
        <v>162</v>
      </c>
      <c r="E6281">
        <v>909.22</v>
      </c>
      <c r="F6281" s="83">
        <v>934.37</v>
      </c>
    </row>
    <row r="6282" spans="1:6" hidden="1" x14ac:dyDescent="0.25">
      <c r="A6282" t="s">
        <v>5764</v>
      </c>
      <c r="B6282" s="83">
        <v>87340</v>
      </c>
      <c r="C6282" t="s">
        <v>5943</v>
      </c>
      <c r="D6282" s="83" t="s">
        <v>162</v>
      </c>
      <c r="E6282">
        <v>763.24</v>
      </c>
      <c r="F6282" s="83">
        <v>774.86</v>
      </c>
    </row>
    <row r="6283" spans="1:6" hidden="1" x14ac:dyDescent="0.25">
      <c r="A6283" t="s">
        <v>5764</v>
      </c>
      <c r="B6283" s="83">
        <v>87341</v>
      </c>
      <c r="C6283" t="s">
        <v>5944</v>
      </c>
      <c r="D6283" s="83" t="s">
        <v>162</v>
      </c>
      <c r="E6283">
        <v>723.4</v>
      </c>
      <c r="F6283" s="83">
        <v>731.18</v>
      </c>
    </row>
    <row r="6284" spans="1:6" hidden="1" x14ac:dyDescent="0.25">
      <c r="A6284" t="s">
        <v>5764</v>
      </c>
      <c r="B6284" s="83">
        <v>88629</v>
      </c>
      <c r="C6284" t="s">
        <v>5945</v>
      </c>
      <c r="D6284" s="83" t="s">
        <v>162</v>
      </c>
      <c r="E6284">
        <v>722.87</v>
      </c>
      <c r="F6284" s="83">
        <v>737.61</v>
      </c>
    </row>
    <row r="6285" spans="1:6" hidden="1" x14ac:dyDescent="0.25">
      <c r="A6285" t="s">
        <v>5764</v>
      </c>
      <c r="B6285" s="83">
        <v>100467</v>
      </c>
      <c r="C6285" t="s">
        <v>5946</v>
      </c>
      <c r="D6285" s="83" t="s">
        <v>162</v>
      </c>
      <c r="E6285">
        <v>0</v>
      </c>
      <c r="F6285" s="83">
        <v>0</v>
      </c>
    </row>
    <row r="6286" spans="1:6" hidden="1" x14ac:dyDescent="0.25">
      <c r="A6286" t="s">
        <v>5764</v>
      </c>
      <c r="B6286" s="83">
        <v>88628</v>
      </c>
      <c r="C6286" t="s">
        <v>5947</v>
      </c>
      <c r="D6286" s="83" t="s">
        <v>162</v>
      </c>
      <c r="E6286">
        <v>636.08000000000004</v>
      </c>
      <c r="F6286" s="83">
        <v>644.39</v>
      </c>
    </row>
    <row r="6287" spans="1:6" hidden="1" x14ac:dyDescent="0.25">
      <c r="A6287" t="s">
        <v>5764</v>
      </c>
      <c r="B6287" s="83">
        <v>100489</v>
      </c>
      <c r="C6287" t="s">
        <v>5948</v>
      </c>
      <c r="D6287" s="83" t="s">
        <v>162</v>
      </c>
      <c r="E6287">
        <v>630.69000000000005</v>
      </c>
      <c r="F6287" s="83">
        <v>637.91</v>
      </c>
    </row>
    <row r="6288" spans="1:6" hidden="1" x14ac:dyDescent="0.25">
      <c r="A6288" t="s">
        <v>5764</v>
      </c>
      <c r="B6288" s="83">
        <v>100468</v>
      </c>
      <c r="C6288" t="s">
        <v>5949</v>
      </c>
      <c r="D6288" s="83" t="s">
        <v>162</v>
      </c>
      <c r="E6288">
        <v>774.7</v>
      </c>
      <c r="F6288" s="83">
        <v>791.2</v>
      </c>
    </row>
    <row r="6289" spans="1:6" hidden="1" x14ac:dyDescent="0.25">
      <c r="A6289" t="s">
        <v>5764</v>
      </c>
      <c r="B6289" s="83">
        <v>100469</v>
      </c>
      <c r="C6289" t="s">
        <v>5950</v>
      </c>
      <c r="D6289" s="83" t="s">
        <v>162</v>
      </c>
      <c r="E6289">
        <v>625.28</v>
      </c>
      <c r="F6289" s="83">
        <v>633.16999999999996</v>
      </c>
    </row>
    <row r="6290" spans="1:6" hidden="1" x14ac:dyDescent="0.25">
      <c r="A6290" t="s">
        <v>5764</v>
      </c>
      <c r="B6290" s="83">
        <v>100470</v>
      </c>
      <c r="C6290" t="s">
        <v>5951</v>
      </c>
      <c r="D6290" s="83" t="s">
        <v>162</v>
      </c>
      <c r="E6290">
        <v>579.91</v>
      </c>
      <c r="F6290" s="83">
        <v>587.79999999999995</v>
      </c>
    </row>
    <row r="6291" spans="1:6" hidden="1" x14ac:dyDescent="0.25">
      <c r="A6291" t="s">
        <v>5764</v>
      </c>
      <c r="B6291" s="83">
        <v>87371</v>
      </c>
      <c r="C6291" t="s">
        <v>5952</v>
      </c>
      <c r="D6291" s="83" t="s">
        <v>162</v>
      </c>
      <c r="E6291">
        <v>740.64</v>
      </c>
      <c r="F6291" s="83">
        <v>759.36</v>
      </c>
    </row>
    <row r="6292" spans="1:6" hidden="1" x14ac:dyDescent="0.25">
      <c r="A6292" t="s">
        <v>5764</v>
      </c>
      <c r="B6292" s="83">
        <v>87295</v>
      </c>
      <c r="C6292" t="s">
        <v>5953</v>
      </c>
      <c r="D6292" s="83" t="s">
        <v>162</v>
      </c>
      <c r="E6292">
        <v>666.47</v>
      </c>
      <c r="F6292" s="83">
        <v>679.91</v>
      </c>
    </row>
    <row r="6293" spans="1:6" hidden="1" x14ac:dyDescent="0.25">
      <c r="A6293" t="s">
        <v>5764</v>
      </c>
      <c r="B6293" s="83">
        <v>87296</v>
      </c>
      <c r="C6293" t="s">
        <v>5954</v>
      </c>
      <c r="D6293" s="83" t="s">
        <v>162</v>
      </c>
      <c r="E6293">
        <v>630.05999999999995</v>
      </c>
      <c r="F6293" s="83">
        <v>639.07000000000005</v>
      </c>
    </row>
    <row r="6294" spans="1:6" hidden="1" x14ac:dyDescent="0.25">
      <c r="A6294" t="s">
        <v>5764</v>
      </c>
      <c r="B6294" s="83">
        <v>87338</v>
      </c>
      <c r="C6294" t="s">
        <v>5955</v>
      </c>
      <c r="D6294" s="83" t="s">
        <v>162</v>
      </c>
      <c r="E6294">
        <v>627.41999999999996</v>
      </c>
      <c r="F6294" s="83">
        <v>637.49</v>
      </c>
    </row>
    <row r="6295" spans="1:6" hidden="1" x14ac:dyDescent="0.25">
      <c r="A6295" t="s">
        <v>5764</v>
      </c>
      <c r="B6295" s="83">
        <v>88630</v>
      </c>
      <c r="C6295" t="s">
        <v>5956</v>
      </c>
      <c r="D6295" s="83" t="s">
        <v>162</v>
      </c>
      <c r="E6295">
        <v>563.07000000000005</v>
      </c>
      <c r="F6295" s="83">
        <v>571.24</v>
      </c>
    </row>
    <row r="6296" spans="1:6" hidden="1" x14ac:dyDescent="0.25">
      <c r="A6296" t="s">
        <v>5764</v>
      </c>
      <c r="B6296" s="83">
        <v>87381</v>
      </c>
      <c r="C6296" t="s">
        <v>5957</v>
      </c>
      <c r="D6296" s="83" t="s">
        <v>162</v>
      </c>
      <c r="E6296">
        <v>3101.39</v>
      </c>
      <c r="F6296" s="83">
        <v>3119.47</v>
      </c>
    </row>
    <row r="6297" spans="1:6" hidden="1" x14ac:dyDescent="0.25">
      <c r="A6297" t="s">
        <v>5764</v>
      </c>
      <c r="B6297" s="83">
        <v>100462</v>
      </c>
      <c r="C6297" t="s">
        <v>5958</v>
      </c>
      <c r="D6297" s="83" t="s">
        <v>162</v>
      </c>
      <c r="E6297">
        <v>0</v>
      </c>
      <c r="F6297" s="83">
        <v>0</v>
      </c>
    </row>
    <row r="6298" spans="1:6" hidden="1" x14ac:dyDescent="0.25">
      <c r="A6298" t="s">
        <v>5764</v>
      </c>
      <c r="B6298" s="83">
        <v>87325</v>
      </c>
      <c r="C6298" t="s">
        <v>5959</v>
      </c>
      <c r="D6298" s="83" t="s">
        <v>162</v>
      </c>
      <c r="E6298">
        <v>3012.37</v>
      </c>
      <c r="F6298" s="83">
        <v>3023.76</v>
      </c>
    </row>
    <row r="6299" spans="1:6" hidden="1" x14ac:dyDescent="0.25">
      <c r="A6299" t="s">
        <v>5764</v>
      </c>
      <c r="B6299" s="83">
        <v>87326</v>
      </c>
      <c r="C6299" t="s">
        <v>5960</v>
      </c>
      <c r="D6299" s="83" t="s">
        <v>162</v>
      </c>
      <c r="E6299">
        <v>3008.56</v>
      </c>
      <c r="F6299" s="83">
        <v>3016.43</v>
      </c>
    </row>
    <row r="6300" spans="1:6" hidden="1" x14ac:dyDescent="0.25">
      <c r="A6300" t="s">
        <v>5764</v>
      </c>
      <c r="B6300" s="83">
        <v>87363</v>
      </c>
      <c r="C6300" t="s">
        <v>5961</v>
      </c>
      <c r="D6300" s="83" t="s">
        <v>162</v>
      </c>
      <c r="E6300">
        <v>2999.92</v>
      </c>
      <c r="F6300" s="83">
        <v>3014.16</v>
      </c>
    </row>
    <row r="6301" spans="1:6" hidden="1" x14ac:dyDescent="0.25">
      <c r="A6301" t="s">
        <v>5764</v>
      </c>
      <c r="B6301" s="83">
        <v>87364</v>
      </c>
      <c r="C6301" t="s">
        <v>5962</v>
      </c>
      <c r="D6301" s="83" t="s">
        <v>162</v>
      </c>
      <c r="E6301">
        <v>2952.58</v>
      </c>
      <c r="F6301" s="83">
        <v>2959.92</v>
      </c>
    </row>
    <row r="6302" spans="1:6" hidden="1" x14ac:dyDescent="0.25">
      <c r="A6302" t="s">
        <v>5764</v>
      </c>
      <c r="B6302" s="83">
        <v>87378</v>
      </c>
      <c r="C6302" t="s">
        <v>5963</v>
      </c>
      <c r="D6302" s="83" t="s">
        <v>162</v>
      </c>
      <c r="E6302">
        <v>650.53</v>
      </c>
      <c r="F6302" s="83">
        <v>668.87</v>
      </c>
    </row>
    <row r="6303" spans="1:6" hidden="1" x14ac:dyDescent="0.25">
      <c r="A6303" t="s">
        <v>5764</v>
      </c>
      <c r="B6303" s="83">
        <v>100459</v>
      </c>
      <c r="C6303" t="s">
        <v>5964</v>
      </c>
      <c r="D6303" s="83" t="s">
        <v>162</v>
      </c>
      <c r="E6303">
        <v>0</v>
      </c>
      <c r="F6303" s="83">
        <v>0</v>
      </c>
    </row>
    <row r="6304" spans="1:6" hidden="1" x14ac:dyDescent="0.25">
      <c r="A6304" t="s">
        <v>5764</v>
      </c>
      <c r="B6304" s="83">
        <v>87316</v>
      </c>
      <c r="C6304" t="s">
        <v>5965</v>
      </c>
      <c r="D6304" s="83" t="s">
        <v>162</v>
      </c>
      <c r="E6304">
        <v>556.26</v>
      </c>
      <c r="F6304" s="83">
        <v>567.53</v>
      </c>
    </row>
    <row r="6305" spans="1:6" hidden="1" x14ac:dyDescent="0.25">
      <c r="A6305" t="s">
        <v>5764</v>
      </c>
      <c r="B6305" s="83">
        <v>87317</v>
      </c>
      <c r="C6305" t="s">
        <v>5966</v>
      </c>
      <c r="D6305" s="83" t="s">
        <v>162</v>
      </c>
      <c r="E6305">
        <v>534.88</v>
      </c>
      <c r="F6305" s="83">
        <v>543.41</v>
      </c>
    </row>
    <row r="6306" spans="1:6" hidden="1" x14ac:dyDescent="0.25">
      <c r="A6306" t="s">
        <v>5764</v>
      </c>
      <c r="B6306" s="83">
        <v>87355</v>
      </c>
      <c r="C6306" t="s">
        <v>5967</v>
      </c>
      <c r="D6306" s="83" t="s">
        <v>162</v>
      </c>
      <c r="E6306">
        <v>601.72</v>
      </c>
      <c r="F6306" s="83">
        <v>617.64</v>
      </c>
    </row>
    <row r="6307" spans="1:6" hidden="1" x14ac:dyDescent="0.25">
      <c r="A6307" t="s">
        <v>5764</v>
      </c>
      <c r="B6307" s="83">
        <v>87356</v>
      </c>
      <c r="C6307" t="s">
        <v>5968</v>
      </c>
      <c r="D6307" s="83" t="s">
        <v>162</v>
      </c>
      <c r="E6307">
        <v>540.91999999999996</v>
      </c>
      <c r="F6307" s="83">
        <v>551.08000000000004</v>
      </c>
    </row>
    <row r="6308" spans="1:6" hidden="1" x14ac:dyDescent="0.25">
      <c r="A6308" t="s">
        <v>5764</v>
      </c>
      <c r="B6308" s="83">
        <v>87357</v>
      </c>
      <c r="C6308" t="s">
        <v>5969</v>
      </c>
      <c r="D6308" s="83" t="s">
        <v>162</v>
      </c>
      <c r="E6308">
        <v>508.54</v>
      </c>
      <c r="F6308" s="83">
        <v>515.58000000000004</v>
      </c>
    </row>
    <row r="6309" spans="1:6" hidden="1" x14ac:dyDescent="0.25">
      <c r="A6309" t="s">
        <v>5764</v>
      </c>
      <c r="B6309" s="83">
        <v>100486</v>
      </c>
      <c r="C6309" t="s">
        <v>5970</v>
      </c>
      <c r="D6309" s="83" t="s">
        <v>162</v>
      </c>
      <c r="E6309">
        <v>773.6</v>
      </c>
      <c r="F6309" s="83">
        <v>788.31</v>
      </c>
    </row>
    <row r="6310" spans="1:6" hidden="1" x14ac:dyDescent="0.25">
      <c r="A6310" t="s">
        <v>5764</v>
      </c>
      <c r="B6310" s="83">
        <v>100482</v>
      </c>
      <c r="C6310" t="s">
        <v>5971</v>
      </c>
      <c r="D6310" s="83" t="s">
        <v>162</v>
      </c>
      <c r="E6310">
        <v>0</v>
      </c>
      <c r="F6310" s="83">
        <v>0</v>
      </c>
    </row>
    <row r="6311" spans="1:6" hidden="1" x14ac:dyDescent="0.25">
      <c r="A6311" t="s">
        <v>5764</v>
      </c>
      <c r="B6311" s="83">
        <v>100481</v>
      </c>
      <c r="C6311" t="s">
        <v>5972</v>
      </c>
      <c r="D6311" s="83" t="s">
        <v>162</v>
      </c>
      <c r="E6311">
        <v>683.11</v>
      </c>
      <c r="F6311" s="83">
        <v>691.64</v>
      </c>
    </row>
    <row r="6312" spans="1:6" hidden="1" x14ac:dyDescent="0.25">
      <c r="A6312" t="s">
        <v>5764</v>
      </c>
      <c r="B6312" s="83">
        <v>100492</v>
      </c>
      <c r="C6312" t="s">
        <v>5973</v>
      </c>
      <c r="D6312" s="83" t="s">
        <v>162</v>
      </c>
      <c r="E6312">
        <v>679.18</v>
      </c>
      <c r="F6312" s="83">
        <v>686.62</v>
      </c>
    </row>
    <row r="6313" spans="1:6" hidden="1" x14ac:dyDescent="0.25">
      <c r="A6313" t="s">
        <v>5764</v>
      </c>
      <c r="B6313" s="83">
        <v>100483</v>
      </c>
      <c r="C6313" t="s">
        <v>5974</v>
      </c>
      <c r="D6313" s="83" t="s">
        <v>162</v>
      </c>
      <c r="E6313">
        <v>738.63</v>
      </c>
      <c r="F6313" s="83">
        <v>753.24</v>
      </c>
    </row>
    <row r="6314" spans="1:6" hidden="1" x14ac:dyDescent="0.25">
      <c r="A6314" t="s">
        <v>5764</v>
      </c>
      <c r="B6314" s="83">
        <v>100484</v>
      </c>
      <c r="C6314" t="s">
        <v>5975</v>
      </c>
      <c r="D6314" s="83" t="s">
        <v>162</v>
      </c>
      <c r="E6314">
        <v>682.46</v>
      </c>
      <c r="F6314" s="83">
        <v>691.7</v>
      </c>
    </row>
    <row r="6315" spans="1:6" hidden="1" x14ac:dyDescent="0.25">
      <c r="A6315" t="s">
        <v>5764</v>
      </c>
      <c r="B6315" s="83">
        <v>100485</v>
      </c>
      <c r="C6315" t="s">
        <v>5976</v>
      </c>
      <c r="D6315" s="83" t="s">
        <v>162</v>
      </c>
      <c r="E6315">
        <v>656.3</v>
      </c>
      <c r="F6315" s="83">
        <v>662.6</v>
      </c>
    </row>
    <row r="6316" spans="1:6" hidden="1" x14ac:dyDescent="0.25">
      <c r="A6316" t="s">
        <v>5764</v>
      </c>
      <c r="B6316" s="83">
        <v>87373</v>
      </c>
      <c r="C6316" t="s">
        <v>5977</v>
      </c>
      <c r="D6316" s="83" t="s">
        <v>162</v>
      </c>
      <c r="E6316">
        <v>798.76</v>
      </c>
      <c r="F6316" s="83">
        <v>817.72</v>
      </c>
    </row>
    <row r="6317" spans="1:6" hidden="1" x14ac:dyDescent="0.25">
      <c r="A6317" t="s">
        <v>5764</v>
      </c>
      <c r="B6317" s="83">
        <v>100454</v>
      </c>
      <c r="C6317" t="s">
        <v>5978</v>
      </c>
      <c r="D6317" s="83" t="s">
        <v>162</v>
      </c>
      <c r="E6317">
        <v>0</v>
      </c>
      <c r="F6317" s="83">
        <v>0</v>
      </c>
    </row>
    <row r="6318" spans="1:6" hidden="1" x14ac:dyDescent="0.25">
      <c r="A6318" t="s">
        <v>5764</v>
      </c>
      <c r="B6318" s="83">
        <v>87301</v>
      </c>
      <c r="C6318" t="s">
        <v>5979</v>
      </c>
      <c r="D6318" s="83" t="s">
        <v>162</v>
      </c>
      <c r="E6318">
        <v>704.23</v>
      </c>
      <c r="F6318" s="83">
        <v>716.02</v>
      </c>
    </row>
    <row r="6319" spans="1:6" hidden="1" x14ac:dyDescent="0.25">
      <c r="A6319" t="s">
        <v>5764</v>
      </c>
      <c r="B6319" s="83">
        <v>87302</v>
      </c>
      <c r="C6319" t="s">
        <v>5980</v>
      </c>
      <c r="D6319" s="83" t="s">
        <v>162</v>
      </c>
      <c r="E6319">
        <v>689.95</v>
      </c>
      <c r="F6319" s="83">
        <v>699.45</v>
      </c>
    </row>
    <row r="6320" spans="1:6" hidden="1" x14ac:dyDescent="0.25">
      <c r="A6320" t="s">
        <v>5764</v>
      </c>
      <c r="B6320" s="83">
        <v>87342</v>
      </c>
      <c r="C6320" t="s">
        <v>5981</v>
      </c>
      <c r="D6320" s="83" t="s">
        <v>162</v>
      </c>
      <c r="E6320">
        <v>788.86</v>
      </c>
      <c r="F6320" s="83">
        <v>809.15</v>
      </c>
    </row>
    <row r="6321" spans="1:6" hidden="1" x14ac:dyDescent="0.25">
      <c r="A6321" t="s">
        <v>5764</v>
      </c>
      <c r="B6321" s="83">
        <v>87343</v>
      </c>
      <c r="C6321" t="s">
        <v>5982</v>
      </c>
      <c r="D6321" s="83" t="s">
        <v>162</v>
      </c>
      <c r="E6321">
        <v>706.32</v>
      </c>
      <c r="F6321" s="83">
        <v>718.91</v>
      </c>
    </row>
    <row r="6322" spans="1:6" hidden="1" x14ac:dyDescent="0.25">
      <c r="A6322" t="s">
        <v>5764</v>
      </c>
      <c r="B6322" s="83">
        <v>87344</v>
      </c>
      <c r="C6322" t="s">
        <v>5983</v>
      </c>
      <c r="D6322" s="83" t="s">
        <v>162</v>
      </c>
      <c r="E6322">
        <v>657.65</v>
      </c>
      <c r="F6322" s="83">
        <v>665.4</v>
      </c>
    </row>
    <row r="6323" spans="1:6" hidden="1" x14ac:dyDescent="0.25">
      <c r="A6323" t="s">
        <v>5764</v>
      </c>
      <c r="B6323" s="83">
        <v>88631</v>
      </c>
      <c r="C6323" t="s">
        <v>5984</v>
      </c>
      <c r="D6323" s="83" t="s">
        <v>162</v>
      </c>
      <c r="E6323">
        <v>659.22</v>
      </c>
      <c r="F6323" s="83">
        <v>673.48</v>
      </c>
    </row>
    <row r="6324" spans="1:6" hidden="1" x14ac:dyDescent="0.25">
      <c r="A6324" t="s">
        <v>5764</v>
      </c>
      <c r="B6324" s="83">
        <v>100471</v>
      </c>
      <c r="C6324" t="s">
        <v>5985</v>
      </c>
      <c r="D6324" s="83" t="s">
        <v>162</v>
      </c>
      <c r="E6324">
        <v>0</v>
      </c>
      <c r="F6324" s="83">
        <v>0</v>
      </c>
    </row>
    <row r="6325" spans="1:6" hidden="1" x14ac:dyDescent="0.25">
      <c r="A6325" t="s">
        <v>5764</v>
      </c>
      <c r="B6325" s="83">
        <v>100490</v>
      </c>
      <c r="C6325" t="s">
        <v>5986</v>
      </c>
      <c r="D6325" s="83" t="s">
        <v>162</v>
      </c>
      <c r="E6325">
        <v>569.54</v>
      </c>
      <c r="F6325" s="83">
        <v>576.35</v>
      </c>
    </row>
    <row r="6326" spans="1:6" hidden="1" x14ac:dyDescent="0.25">
      <c r="A6326" t="s">
        <v>5764</v>
      </c>
      <c r="B6326" s="83">
        <v>100472</v>
      </c>
      <c r="C6326" t="s">
        <v>5987</v>
      </c>
      <c r="D6326" s="83" t="s">
        <v>162</v>
      </c>
      <c r="E6326">
        <v>633.14</v>
      </c>
      <c r="F6326" s="83">
        <v>647.08000000000004</v>
      </c>
    </row>
    <row r="6327" spans="1:6" hidden="1" x14ac:dyDescent="0.25">
      <c r="A6327" t="s">
        <v>5764</v>
      </c>
      <c r="B6327" s="83">
        <v>100473</v>
      </c>
      <c r="C6327" t="s">
        <v>5988</v>
      </c>
      <c r="D6327" s="83" t="s">
        <v>162</v>
      </c>
      <c r="E6327">
        <v>575.92999999999995</v>
      </c>
      <c r="F6327" s="83">
        <v>584.51</v>
      </c>
    </row>
    <row r="6328" spans="1:6" hidden="1" x14ac:dyDescent="0.25">
      <c r="A6328" t="s">
        <v>5764</v>
      </c>
      <c r="B6328" s="83">
        <v>100474</v>
      </c>
      <c r="C6328" t="s">
        <v>5989</v>
      </c>
      <c r="D6328" s="83" t="s">
        <v>162</v>
      </c>
      <c r="E6328">
        <v>548.27</v>
      </c>
      <c r="F6328" s="83">
        <v>553.94000000000005</v>
      </c>
    </row>
    <row r="6329" spans="1:6" hidden="1" x14ac:dyDescent="0.25">
      <c r="A6329" t="s">
        <v>5764</v>
      </c>
      <c r="B6329" s="83">
        <v>87379</v>
      </c>
      <c r="C6329" t="s">
        <v>5990</v>
      </c>
      <c r="D6329" s="83" t="s">
        <v>162</v>
      </c>
      <c r="E6329">
        <v>3072.54</v>
      </c>
      <c r="F6329" s="83">
        <v>3090.86</v>
      </c>
    </row>
    <row r="6330" spans="1:6" hidden="1" x14ac:dyDescent="0.25">
      <c r="A6330" t="s">
        <v>5764</v>
      </c>
      <c r="B6330" s="83">
        <v>100460</v>
      </c>
      <c r="C6330" t="s">
        <v>5991</v>
      </c>
      <c r="D6330" s="83" t="s">
        <v>162</v>
      </c>
      <c r="E6330">
        <v>0</v>
      </c>
      <c r="F6330" s="83">
        <v>0</v>
      </c>
    </row>
    <row r="6331" spans="1:6" hidden="1" x14ac:dyDescent="0.25">
      <c r="A6331" t="s">
        <v>5764</v>
      </c>
      <c r="B6331" s="83">
        <v>87319</v>
      </c>
      <c r="C6331" t="s">
        <v>5992</v>
      </c>
      <c r="D6331" s="83" t="s">
        <v>162</v>
      </c>
      <c r="E6331">
        <v>2983.98</v>
      </c>
      <c r="F6331" s="83">
        <v>2994.48</v>
      </c>
    </row>
    <row r="6332" spans="1:6" hidden="1" x14ac:dyDescent="0.25">
      <c r="A6332" t="s">
        <v>5764</v>
      </c>
      <c r="B6332" s="83">
        <v>87320</v>
      </c>
      <c r="C6332" t="s">
        <v>5993</v>
      </c>
      <c r="D6332" s="83" t="s">
        <v>162</v>
      </c>
      <c r="E6332">
        <v>2983.2</v>
      </c>
      <c r="F6332" s="83">
        <v>2991.84</v>
      </c>
    </row>
    <row r="6333" spans="1:6" hidden="1" x14ac:dyDescent="0.25">
      <c r="A6333" t="s">
        <v>5764</v>
      </c>
      <c r="B6333" s="83">
        <v>87358</v>
      </c>
      <c r="C6333" t="s">
        <v>5994</v>
      </c>
      <c r="D6333" s="83" t="s">
        <v>162</v>
      </c>
      <c r="E6333">
        <v>2962.67</v>
      </c>
      <c r="F6333" s="83">
        <v>2975.72</v>
      </c>
    </row>
    <row r="6334" spans="1:6" hidden="1" x14ac:dyDescent="0.25">
      <c r="A6334" t="s">
        <v>5764</v>
      </c>
      <c r="B6334" s="83">
        <v>87359</v>
      </c>
      <c r="C6334" t="s">
        <v>5995</v>
      </c>
      <c r="D6334" s="83" t="s">
        <v>162</v>
      </c>
      <c r="E6334">
        <v>2921.79</v>
      </c>
      <c r="F6334" s="83">
        <v>2930.13</v>
      </c>
    </row>
    <row r="6335" spans="1:6" hidden="1" x14ac:dyDescent="0.25">
      <c r="A6335" t="s">
        <v>5764</v>
      </c>
      <c r="B6335" s="83">
        <v>87376</v>
      </c>
      <c r="C6335" t="s">
        <v>5996</v>
      </c>
      <c r="D6335" s="83" t="s">
        <v>162</v>
      </c>
      <c r="E6335">
        <v>619.66999999999996</v>
      </c>
      <c r="F6335" s="83">
        <v>638.25</v>
      </c>
    </row>
    <row r="6336" spans="1:6" hidden="1" x14ac:dyDescent="0.25">
      <c r="A6336" t="s">
        <v>5764</v>
      </c>
      <c r="B6336" s="83">
        <v>100457</v>
      </c>
      <c r="C6336" t="s">
        <v>5997</v>
      </c>
      <c r="D6336" s="83" t="s">
        <v>162</v>
      </c>
      <c r="E6336">
        <v>0</v>
      </c>
      <c r="F6336" s="83">
        <v>0</v>
      </c>
    </row>
    <row r="6337" spans="1:6" hidden="1" x14ac:dyDescent="0.25">
      <c r="A6337" t="s">
        <v>5764</v>
      </c>
      <c r="B6337" s="83">
        <v>87310</v>
      </c>
      <c r="C6337" t="s">
        <v>5998</v>
      </c>
      <c r="D6337" s="83" t="s">
        <v>162</v>
      </c>
      <c r="E6337">
        <v>514.30999999999995</v>
      </c>
      <c r="F6337" s="83">
        <v>524.76</v>
      </c>
    </row>
    <row r="6338" spans="1:6" hidden="1" x14ac:dyDescent="0.25">
      <c r="A6338" t="s">
        <v>5764</v>
      </c>
      <c r="B6338" s="83">
        <v>87311</v>
      </c>
      <c r="C6338" t="s">
        <v>5999</v>
      </c>
      <c r="D6338" s="83" t="s">
        <v>162</v>
      </c>
      <c r="E6338">
        <v>499.56</v>
      </c>
      <c r="F6338" s="83">
        <v>508.05</v>
      </c>
    </row>
    <row r="6339" spans="1:6" hidden="1" x14ac:dyDescent="0.25">
      <c r="A6339" t="s">
        <v>5764</v>
      </c>
      <c r="B6339" s="83">
        <v>87350</v>
      </c>
      <c r="C6339" t="s">
        <v>6000</v>
      </c>
      <c r="D6339" s="83" t="s">
        <v>162</v>
      </c>
      <c r="E6339">
        <v>568.66</v>
      </c>
      <c r="F6339" s="83">
        <v>584.23</v>
      </c>
    </row>
    <row r="6340" spans="1:6" hidden="1" x14ac:dyDescent="0.25">
      <c r="A6340" t="s">
        <v>5764</v>
      </c>
      <c r="B6340" s="83">
        <v>87351</v>
      </c>
      <c r="C6340" t="s">
        <v>6001</v>
      </c>
      <c r="D6340" s="83" t="s">
        <v>162</v>
      </c>
      <c r="E6340">
        <v>481.33</v>
      </c>
      <c r="F6340" s="83">
        <v>488.93</v>
      </c>
    </row>
    <row r="6341" spans="1:6" hidden="1" x14ac:dyDescent="0.25">
      <c r="A6341" t="s">
        <v>5764</v>
      </c>
      <c r="B6341" s="83">
        <v>87374</v>
      </c>
      <c r="C6341" t="s">
        <v>6002</v>
      </c>
      <c r="D6341" s="83" t="s">
        <v>162</v>
      </c>
      <c r="E6341">
        <v>754.34</v>
      </c>
      <c r="F6341" s="83">
        <v>773.43</v>
      </c>
    </row>
    <row r="6342" spans="1:6" hidden="1" x14ac:dyDescent="0.25">
      <c r="A6342" t="s">
        <v>5764</v>
      </c>
      <c r="B6342" s="83">
        <v>100455</v>
      </c>
      <c r="C6342" t="s">
        <v>6003</v>
      </c>
      <c r="D6342" s="83" t="s">
        <v>162</v>
      </c>
      <c r="E6342">
        <v>0</v>
      </c>
      <c r="F6342" s="83">
        <v>0</v>
      </c>
    </row>
    <row r="6343" spans="1:6" hidden="1" x14ac:dyDescent="0.25">
      <c r="A6343" t="s">
        <v>5764</v>
      </c>
      <c r="B6343" s="83">
        <v>87304</v>
      </c>
      <c r="C6343" t="s">
        <v>6004</v>
      </c>
      <c r="D6343" s="83" t="s">
        <v>162</v>
      </c>
      <c r="E6343">
        <v>648.49</v>
      </c>
      <c r="F6343" s="83">
        <v>659.18</v>
      </c>
    </row>
    <row r="6344" spans="1:6" hidden="1" x14ac:dyDescent="0.25">
      <c r="A6344" t="s">
        <v>5764</v>
      </c>
      <c r="B6344" s="83">
        <v>87305</v>
      </c>
      <c r="C6344" t="s">
        <v>6005</v>
      </c>
      <c r="D6344" s="83" t="s">
        <v>162</v>
      </c>
      <c r="E6344">
        <v>647.65</v>
      </c>
      <c r="F6344" s="83">
        <v>657.47</v>
      </c>
    </row>
    <row r="6345" spans="1:6" hidden="1" x14ac:dyDescent="0.25">
      <c r="A6345" t="s">
        <v>5764</v>
      </c>
      <c r="B6345" s="83">
        <v>87345</v>
      </c>
      <c r="C6345" t="s">
        <v>6006</v>
      </c>
      <c r="D6345" s="83" t="s">
        <v>162</v>
      </c>
      <c r="E6345">
        <v>719.07</v>
      </c>
      <c r="F6345" s="83">
        <v>737.15</v>
      </c>
    </row>
    <row r="6346" spans="1:6" hidden="1" x14ac:dyDescent="0.25">
      <c r="A6346" t="s">
        <v>5764</v>
      </c>
      <c r="B6346" s="83">
        <v>87346</v>
      </c>
      <c r="C6346" t="s">
        <v>6007</v>
      </c>
      <c r="D6346" s="83" t="s">
        <v>162</v>
      </c>
      <c r="E6346">
        <v>651</v>
      </c>
      <c r="F6346" s="83">
        <v>662.64</v>
      </c>
    </row>
    <row r="6347" spans="1:6" hidden="1" x14ac:dyDescent="0.25">
      <c r="A6347" t="s">
        <v>5764</v>
      </c>
      <c r="B6347" s="83">
        <v>87347</v>
      </c>
      <c r="C6347" t="s">
        <v>6008</v>
      </c>
      <c r="D6347" s="83" t="s">
        <v>162</v>
      </c>
      <c r="E6347">
        <v>612.03</v>
      </c>
      <c r="F6347" s="83">
        <v>619.84</v>
      </c>
    </row>
    <row r="6348" spans="1:6" hidden="1" x14ac:dyDescent="0.25">
      <c r="A6348" t="s">
        <v>5764</v>
      </c>
      <c r="B6348" s="83">
        <v>87366</v>
      </c>
      <c r="C6348" t="s">
        <v>6009</v>
      </c>
      <c r="D6348" s="83" t="s">
        <v>162</v>
      </c>
      <c r="E6348">
        <v>653.19000000000005</v>
      </c>
      <c r="F6348" s="83">
        <v>672.35</v>
      </c>
    </row>
    <row r="6349" spans="1:6" hidden="1" x14ac:dyDescent="0.25">
      <c r="A6349" t="s">
        <v>5764</v>
      </c>
      <c r="B6349" s="83">
        <v>100448</v>
      </c>
      <c r="C6349" t="s">
        <v>6010</v>
      </c>
      <c r="D6349" s="83" t="s">
        <v>162</v>
      </c>
      <c r="E6349">
        <v>0</v>
      </c>
      <c r="F6349" s="83">
        <v>0</v>
      </c>
    </row>
    <row r="6350" spans="1:6" hidden="1" x14ac:dyDescent="0.25">
      <c r="A6350" t="s">
        <v>5764</v>
      </c>
      <c r="B6350" s="83">
        <v>87283</v>
      </c>
      <c r="C6350" t="s">
        <v>6011</v>
      </c>
      <c r="D6350" s="83" t="s">
        <v>162</v>
      </c>
      <c r="E6350">
        <v>544.72</v>
      </c>
      <c r="F6350" s="83">
        <v>555.24</v>
      </c>
    </row>
    <row r="6351" spans="1:6" hidden="1" x14ac:dyDescent="0.25">
      <c r="A6351" t="s">
        <v>5764</v>
      </c>
      <c r="B6351" s="83">
        <v>87284</v>
      </c>
      <c r="C6351" t="s">
        <v>6012</v>
      </c>
      <c r="D6351" s="83" t="s">
        <v>162</v>
      </c>
      <c r="E6351">
        <v>531.58000000000004</v>
      </c>
      <c r="F6351" s="83">
        <v>540.36</v>
      </c>
    </row>
    <row r="6352" spans="1:6" hidden="1" x14ac:dyDescent="0.25">
      <c r="A6352" t="s">
        <v>5764</v>
      </c>
      <c r="B6352" s="83">
        <v>87329</v>
      </c>
      <c r="C6352" t="s">
        <v>6013</v>
      </c>
      <c r="D6352" s="83" t="s">
        <v>162</v>
      </c>
      <c r="E6352">
        <v>592.54999999999995</v>
      </c>
      <c r="F6352" s="83">
        <v>607.91</v>
      </c>
    </row>
    <row r="6353" spans="1:6" hidden="1" x14ac:dyDescent="0.25">
      <c r="A6353" t="s">
        <v>5764</v>
      </c>
      <c r="B6353" s="83">
        <v>87330</v>
      </c>
      <c r="C6353" t="s">
        <v>6014</v>
      </c>
      <c r="D6353" s="83" t="s">
        <v>162</v>
      </c>
      <c r="E6353">
        <v>510.91</v>
      </c>
      <c r="F6353" s="83">
        <v>518.73</v>
      </c>
    </row>
    <row r="6354" spans="1:6" hidden="1" x14ac:dyDescent="0.25">
      <c r="A6354" t="s">
        <v>5764</v>
      </c>
      <c r="B6354" s="83">
        <v>87375</v>
      </c>
      <c r="C6354" t="s">
        <v>6015</v>
      </c>
      <c r="D6354" s="83" t="s">
        <v>162</v>
      </c>
      <c r="E6354">
        <v>726.61</v>
      </c>
      <c r="F6354" s="83">
        <v>746.06</v>
      </c>
    </row>
    <row r="6355" spans="1:6" hidden="1" x14ac:dyDescent="0.25">
      <c r="A6355" t="s">
        <v>5764</v>
      </c>
      <c r="B6355" s="83">
        <v>100456</v>
      </c>
      <c r="C6355" t="s">
        <v>6016</v>
      </c>
      <c r="D6355" s="83" t="s">
        <v>162</v>
      </c>
      <c r="E6355">
        <v>0</v>
      </c>
      <c r="F6355" s="83">
        <v>0</v>
      </c>
    </row>
    <row r="6356" spans="1:6" hidden="1" x14ac:dyDescent="0.25">
      <c r="A6356" t="s">
        <v>5764</v>
      </c>
      <c r="B6356" s="83">
        <v>87307</v>
      </c>
      <c r="C6356" t="s">
        <v>6017</v>
      </c>
      <c r="D6356" s="83" t="s">
        <v>162</v>
      </c>
      <c r="E6356">
        <v>627.16</v>
      </c>
      <c r="F6356" s="83">
        <v>638.95000000000005</v>
      </c>
    </row>
    <row r="6357" spans="1:6" hidden="1" x14ac:dyDescent="0.25">
      <c r="A6357" t="s">
        <v>5764</v>
      </c>
      <c r="B6357" s="83">
        <v>87308</v>
      </c>
      <c r="C6357" t="s">
        <v>6018</v>
      </c>
      <c r="D6357" s="83" t="s">
        <v>162</v>
      </c>
      <c r="E6357">
        <v>611.59</v>
      </c>
      <c r="F6357" s="83">
        <v>621.37</v>
      </c>
    </row>
    <row r="6358" spans="1:6" hidden="1" x14ac:dyDescent="0.25">
      <c r="A6358" t="s">
        <v>5764</v>
      </c>
      <c r="B6358" s="83">
        <v>87348</v>
      </c>
      <c r="C6358" t="s">
        <v>6019</v>
      </c>
      <c r="D6358" s="83" t="s">
        <v>162</v>
      </c>
      <c r="E6358">
        <v>667.08</v>
      </c>
      <c r="F6358" s="83">
        <v>683.36</v>
      </c>
    </row>
    <row r="6359" spans="1:6" hidden="1" x14ac:dyDescent="0.25">
      <c r="A6359" t="s">
        <v>5764</v>
      </c>
      <c r="B6359" s="83">
        <v>87349</v>
      </c>
      <c r="C6359" t="s">
        <v>6020</v>
      </c>
      <c r="D6359" s="83" t="s">
        <v>162</v>
      </c>
      <c r="E6359">
        <v>575.21</v>
      </c>
      <c r="F6359" s="83">
        <v>582.53</v>
      </c>
    </row>
    <row r="6360" spans="1:6" hidden="1" x14ac:dyDescent="0.25">
      <c r="A6360" t="s">
        <v>5764</v>
      </c>
      <c r="B6360" s="83">
        <v>87365</v>
      </c>
      <c r="C6360" t="s">
        <v>6021</v>
      </c>
      <c r="D6360" s="83" t="s">
        <v>162</v>
      </c>
      <c r="E6360">
        <v>624.86</v>
      </c>
      <c r="F6360" s="83">
        <v>643.44000000000005</v>
      </c>
    </row>
    <row r="6361" spans="1:6" hidden="1" x14ac:dyDescent="0.25">
      <c r="A6361" t="s">
        <v>5764</v>
      </c>
      <c r="B6361" s="83">
        <v>100447</v>
      </c>
      <c r="C6361" t="s">
        <v>6022</v>
      </c>
      <c r="D6361" s="83" t="s">
        <v>162</v>
      </c>
      <c r="E6361">
        <v>0</v>
      </c>
      <c r="F6361" s="83">
        <v>0</v>
      </c>
    </row>
    <row r="6362" spans="1:6" hidden="1" x14ac:dyDescent="0.25">
      <c r="A6362" t="s">
        <v>5764</v>
      </c>
      <c r="B6362" s="83">
        <v>87280</v>
      </c>
      <c r="C6362" t="s">
        <v>6023</v>
      </c>
      <c r="D6362" s="83" t="s">
        <v>162</v>
      </c>
      <c r="E6362">
        <v>531.37</v>
      </c>
      <c r="F6362" s="83">
        <v>543.08000000000004</v>
      </c>
    </row>
    <row r="6363" spans="1:6" hidden="1" x14ac:dyDescent="0.25">
      <c r="A6363" t="s">
        <v>5764</v>
      </c>
      <c r="B6363" s="83">
        <v>87281</v>
      </c>
      <c r="C6363" t="s">
        <v>6024</v>
      </c>
      <c r="D6363" s="83" t="s">
        <v>162</v>
      </c>
      <c r="E6363">
        <v>520.09</v>
      </c>
      <c r="F6363" s="83">
        <v>529.9</v>
      </c>
    </row>
    <row r="6364" spans="1:6" hidden="1" x14ac:dyDescent="0.25">
      <c r="A6364" t="s">
        <v>5764</v>
      </c>
      <c r="B6364" s="83">
        <v>87327</v>
      </c>
      <c r="C6364" t="s">
        <v>6025</v>
      </c>
      <c r="D6364" s="83" t="s">
        <v>162</v>
      </c>
      <c r="E6364">
        <v>558.45000000000005</v>
      </c>
      <c r="F6364" s="83">
        <v>572.64</v>
      </c>
    </row>
    <row r="6365" spans="1:6" hidden="1" x14ac:dyDescent="0.25">
      <c r="A6365" t="s">
        <v>5764</v>
      </c>
      <c r="B6365" s="83">
        <v>87328</v>
      </c>
      <c r="C6365" t="s">
        <v>6026</v>
      </c>
      <c r="D6365" s="83" t="s">
        <v>162</v>
      </c>
      <c r="E6365">
        <v>486.13</v>
      </c>
      <c r="F6365" s="83">
        <v>493.58</v>
      </c>
    </row>
    <row r="6366" spans="1:6" hidden="1" x14ac:dyDescent="0.25">
      <c r="A6366" t="s">
        <v>5764</v>
      </c>
      <c r="B6366" s="83">
        <v>87410</v>
      </c>
      <c r="C6366" t="s">
        <v>6027</v>
      </c>
      <c r="D6366" s="83" t="s">
        <v>162</v>
      </c>
      <c r="E6366">
        <v>907.08</v>
      </c>
      <c r="F6366" s="83">
        <v>921.44</v>
      </c>
    </row>
    <row r="6367" spans="1:6" hidden="1" x14ac:dyDescent="0.25">
      <c r="A6367" t="s">
        <v>5764</v>
      </c>
      <c r="B6367" s="83">
        <v>95577</v>
      </c>
      <c r="C6367" t="s">
        <v>6028</v>
      </c>
      <c r="D6367" s="83" t="s">
        <v>64</v>
      </c>
      <c r="E6367">
        <v>10.25</v>
      </c>
      <c r="F6367" s="83">
        <v>10.37</v>
      </c>
    </row>
    <row r="6368" spans="1:6" hidden="1" x14ac:dyDescent="0.25">
      <c r="A6368" t="s">
        <v>5764</v>
      </c>
      <c r="B6368" s="83">
        <v>95578</v>
      </c>
      <c r="C6368" t="s">
        <v>6029</v>
      </c>
      <c r="D6368" s="83" t="s">
        <v>64</v>
      </c>
      <c r="E6368">
        <v>8.48</v>
      </c>
      <c r="F6368" s="83">
        <v>8.5500000000000007</v>
      </c>
    </row>
    <row r="6369" spans="1:6" hidden="1" x14ac:dyDescent="0.25">
      <c r="A6369" t="s">
        <v>5764</v>
      </c>
      <c r="B6369" s="83">
        <v>95579</v>
      </c>
      <c r="C6369" t="s">
        <v>6030</v>
      </c>
      <c r="D6369" s="83" t="s">
        <v>64</v>
      </c>
      <c r="E6369">
        <v>8.18</v>
      </c>
      <c r="F6369" s="83">
        <v>8.2100000000000009</v>
      </c>
    </row>
    <row r="6370" spans="1:6" hidden="1" x14ac:dyDescent="0.25">
      <c r="A6370" t="s">
        <v>5764</v>
      </c>
      <c r="B6370" s="83">
        <v>95580</v>
      </c>
      <c r="C6370" t="s">
        <v>6031</v>
      </c>
      <c r="D6370" s="83" t="s">
        <v>64</v>
      </c>
      <c r="E6370">
        <v>9.4</v>
      </c>
      <c r="F6370" s="83">
        <v>9.44</v>
      </c>
    </row>
    <row r="6371" spans="1:6" hidden="1" x14ac:dyDescent="0.25">
      <c r="A6371" t="s">
        <v>5764</v>
      </c>
      <c r="B6371" s="83">
        <v>95581</v>
      </c>
      <c r="C6371" t="s">
        <v>6032</v>
      </c>
      <c r="D6371" s="83" t="s">
        <v>64</v>
      </c>
      <c r="E6371">
        <v>9.36</v>
      </c>
      <c r="F6371" s="83">
        <v>9.3800000000000008</v>
      </c>
    </row>
    <row r="6372" spans="1:6" hidden="1" x14ac:dyDescent="0.25">
      <c r="A6372" t="s">
        <v>5764</v>
      </c>
      <c r="B6372" s="83">
        <v>95582</v>
      </c>
      <c r="C6372" t="s">
        <v>6033</v>
      </c>
      <c r="D6372" s="83" t="s">
        <v>64</v>
      </c>
      <c r="E6372">
        <v>10.19</v>
      </c>
      <c r="F6372" s="83">
        <v>10.210000000000001</v>
      </c>
    </row>
    <row r="6373" spans="1:6" hidden="1" x14ac:dyDescent="0.25">
      <c r="A6373" t="s">
        <v>5764</v>
      </c>
      <c r="B6373" s="83">
        <v>95576</v>
      </c>
      <c r="C6373" t="s">
        <v>6034</v>
      </c>
      <c r="D6373" s="83" t="s">
        <v>64</v>
      </c>
      <c r="E6373">
        <v>12.16</v>
      </c>
      <c r="F6373" s="83">
        <v>12.41</v>
      </c>
    </row>
    <row r="6374" spans="1:6" hidden="1" x14ac:dyDescent="0.25">
      <c r="A6374" t="s">
        <v>5764</v>
      </c>
      <c r="B6374" s="83">
        <v>95583</v>
      </c>
      <c r="C6374" t="s">
        <v>6035</v>
      </c>
      <c r="D6374" s="83" t="s">
        <v>64</v>
      </c>
      <c r="E6374">
        <v>15.66</v>
      </c>
      <c r="F6374" s="83">
        <v>16.309999999999999</v>
      </c>
    </row>
    <row r="6375" spans="1:6" hidden="1" x14ac:dyDescent="0.25">
      <c r="A6375" t="s">
        <v>5764</v>
      </c>
      <c r="B6375" s="83">
        <v>95584</v>
      </c>
      <c r="C6375" t="s">
        <v>6036</v>
      </c>
      <c r="D6375" s="83" t="s">
        <v>64</v>
      </c>
      <c r="E6375">
        <v>13.62</v>
      </c>
      <c r="F6375" s="83">
        <v>14.03</v>
      </c>
    </row>
    <row r="6376" spans="1:6" hidden="1" x14ac:dyDescent="0.25">
      <c r="A6376" t="s">
        <v>5764</v>
      </c>
      <c r="B6376" s="83">
        <v>95593</v>
      </c>
      <c r="C6376" t="s">
        <v>6037</v>
      </c>
      <c r="D6376" s="83" t="s">
        <v>64</v>
      </c>
      <c r="E6376">
        <v>13.62</v>
      </c>
      <c r="F6376" s="83">
        <v>14.03</v>
      </c>
    </row>
    <row r="6377" spans="1:6" hidden="1" x14ac:dyDescent="0.25">
      <c r="A6377" t="s">
        <v>5764</v>
      </c>
      <c r="B6377" s="83">
        <v>95592</v>
      </c>
      <c r="C6377" t="s">
        <v>6038</v>
      </c>
      <c r="D6377" s="83" t="s">
        <v>64</v>
      </c>
      <c r="E6377">
        <v>15.66</v>
      </c>
      <c r="F6377" s="83">
        <v>16.309999999999999</v>
      </c>
    </row>
    <row r="6378" spans="1:6" hidden="1" x14ac:dyDescent="0.25">
      <c r="A6378" t="s">
        <v>5764</v>
      </c>
      <c r="B6378" s="83">
        <v>92919</v>
      </c>
      <c r="C6378" t="s">
        <v>6039</v>
      </c>
      <c r="D6378" s="83" t="s">
        <v>64</v>
      </c>
      <c r="E6378">
        <v>11.62</v>
      </c>
      <c r="F6378" s="83">
        <v>11.86</v>
      </c>
    </row>
    <row r="6379" spans="1:6" hidden="1" x14ac:dyDescent="0.25">
      <c r="A6379" t="s">
        <v>5764</v>
      </c>
      <c r="B6379" s="83">
        <v>92921</v>
      </c>
      <c r="C6379" t="s">
        <v>6040</v>
      </c>
      <c r="D6379" s="83" t="s">
        <v>64</v>
      </c>
      <c r="E6379">
        <v>9.52</v>
      </c>
      <c r="F6379" s="83">
        <v>9.68</v>
      </c>
    </row>
    <row r="6380" spans="1:6" hidden="1" x14ac:dyDescent="0.25">
      <c r="A6380" t="s">
        <v>5764</v>
      </c>
      <c r="B6380" s="83">
        <v>92922</v>
      </c>
      <c r="C6380" t="s">
        <v>6041</v>
      </c>
      <c r="D6380" s="83" t="s">
        <v>64</v>
      </c>
      <c r="E6380">
        <v>9.06</v>
      </c>
      <c r="F6380" s="83">
        <v>9.16</v>
      </c>
    </row>
    <row r="6381" spans="1:6" hidden="1" x14ac:dyDescent="0.25">
      <c r="A6381" t="s">
        <v>5764</v>
      </c>
      <c r="B6381" s="83">
        <v>92923</v>
      </c>
      <c r="C6381" t="s">
        <v>6042</v>
      </c>
      <c r="D6381" s="83" t="s">
        <v>64</v>
      </c>
      <c r="E6381">
        <v>10.11</v>
      </c>
      <c r="F6381" s="83">
        <v>10.199999999999999</v>
      </c>
    </row>
    <row r="6382" spans="1:6" hidden="1" x14ac:dyDescent="0.25">
      <c r="A6382" t="s">
        <v>5764</v>
      </c>
      <c r="B6382" s="83">
        <v>92924</v>
      </c>
      <c r="C6382" t="s">
        <v>6043</v>
      </c>
      <c r="D6382" s="83" t="s">
        <v>64</v>
      </c>
      <c r="E6382">
        <v>9.91</v>
      </c>
      <c r="F6382" s="83">
        <v>9.9600000000000009</v>
      </c>
    </row>
    <row r="6383" spans="1:6" hidden="1" x14ac:dyDescent="0.25">
      <c r="A6383" t="s">
        <v>5764</v>
      </c>
      <c r="B6383" s="83">
        <v>104104</v>
      </c>
      <c r="C6383" t="s">
        <v>6044</v>
      </c>
      <c r="D6383" s="83" t="s">
        <v>64</v>
      </c>
      <c r="E6383">
        <v>10.34</v>
      </c>
      <c r="F6383" s="83">
        <v>10.36</v>
      </c>
    </row>
    <row r="6384" spans="1:6" hidden="1" x14ac:dyDescent="0.25">
      <c r="A6384" t="s">
        <v>5764</v>
      </c>
      <c r="B6384" s="83">
        <v>92916</v>
      </c>
      <c r="C6384" t="s">
        <v>6045</v>
      </c>
      <c r="D6384" s="83" t="s">
        <v>64</v>
      </c>
      <c r="E6384">
        <v>14.88</v>
      </c>
      <c r="F6384" s="83">
        <v>15.39</v>
      </c>
    </row>
    <row r="6385" spans="1:6" hidden="1" x14ac:dyDescent="0.25">
      <c r="A6385" t="s">
        <v>5764</v>
      </c>
      <c r="B6385" s="83">
        <v>92917</v>
      </c>
      <c r="C6385" t="s">
        <v>6046</v>
      </c>
      <c r="D6385" s="83" t="s">
        <v>64</v>
      </c>
      <c r="E6385">
        <v>13.4</v>
      </c>
      <c r="F6385" s="83">
        <v>13.75</v>
      </c>
    </row>
    <row r="6386" spans="1:6" hidden="1" x14ac:dyDescent="0.25">
      <c r="A6386" t="s">
        <v>5764</v>
      </c>
      <c r="B6386" s="83">
        <v>92915</v>
      </c>
      <c r="C6386" t="s">
        <v>6047</v>
      </c>
      <c r="D6386" s="83" t="s">
        <v>64</v>
      </c>
      <c r="E6386">
        <v>16.510000000000002</v>
      </c>
      <c r="F6386" s="83">
        <v>17.25</v>
      </c>
    </row>
    <row r="6387" spans="1:6" hidden="1" x14ac:dyDescent="0.25">
      <c r="A6387" t="s">
        <v>5764</v>
      </c>
      <c r="B6387" s="83">
        <v>92771</v>
      </c>
      <c r="C6387" t="s">
        <v>6048</v>
      </c>
      <c r="D6387" s="83" t="s">
        <v>64</v>
      </c>
      <c r="E6387">
        <v>10.130000000000001</v>
      </c>
      <c r="F6387" s="83">
        <v>10.24</v>
      </c>
    </row>
    <row r="6388" spans="1:6" hidden="1" x14ac:dyDescent="0.25">
      <c r="A6388" t="s">
        <v>5764</v>
      </c>
      <c r="B6388" s="83">
        <v>92772</v>
      </c>
      <c r="C6388" t="s">
        <v>6049</v>
      </c>
      <c r="D6388" s="83" t="s">
        <v>64</v>
      </c>
      <c r="E6388">
        <v>8.4499999999999993</v>
      </c>
      <c r="F6388" s="83">
        <v>8.51</v>
      </c>
    </row>
    <row r="6389" spans="1:6" hidden="1" x14ac:dyDescent="0.25">
      <c r="A6389" t="s">
        <v>5764</v>
      </c>
      <c r="B6389" s="83">
        <v>92773</v>
      </c>
      <c r="C6389" t="s">
        <v>6050</v>
      </c>
      <c r="D6389" s="83" t="s">
        <v>64</v>
      </c>
      <c r="E6389">
        <v>8.2799999999999994</v>
      </c>
      <c r="F6389" s="83">
        <v>8.32</v>
      </c>
    </row>
    <row r="6390" spans="1:6" hidden="1" x14ac:dyDescent="0.25">
      <c r="A6390" t="s">
        <v>5764</v>
      </c>
      <c r="B6390" s="83">
        <v>92774</v>
      </c>
      <c r="C6390" t="s">
        <v>6051</v>
      </c>
      <c r="D6390" s="83" t="s">
        <v>64</v>
      </c>
      <c r="E6390">
        <v>9.5500000000000007</v>
      </c>
      <c r="F6390" s="83">
        <v>9.59</v>
      </c>
    </row>
    <row r="6391" spans="1:6" hidden="1" x14ac:dyDescent="0.25">
      <c r="A6391" t="s">
        <v>5764</v>
      </c>
      <c r="B6391" s="83">
        <v>92769</v>
      </c>
      <c r="C6391" t="s">
        <v>6052</v>
      </c>
      <c r="D6391" s="83" t="s">
        <v>64</v>
      </c>
      <c r="E6391">
        <v>12.28</v>
      </c>
      <c r="F6391" s="83">
        <v>12.54</v>
      </c>
    </row>
    <row r="6392" spans="1:6" hidden="1" x14ac:dyDescent="0.25">
      <c r="A6392" t="s">
        <v>5764</v>
      </c>
      <c r="B6392" s="83">
        <v>92770</v>
      </c>
      <c r="C6392" t="s">
        <v>6053</v>
      </c>
      <c r="D6392" s="83" t="s">
        <v>64</v>
      </c>
      <c r="E6392">
        <v>11.43</v>
      </c>
      <c r="F6392" s="83">
        <v>11.6</v>
      </c>
    </row>
    <row r="6393" spans="1:6" hidden="1" x14ac:dyDescent="0.25">
      <c r="A6393" t="s">
        <v>5764</v>
      </c>
      <c r="B6393" s="83">
        <v>92767</v>
      </c>
      <c r="C6393" t="s">
        <v>6054</v>
      </c>
      <c r="D6393" s="83" t="s">
        <v>64</v>
      </c>
      <c r="E6393">
        <v>15.18</v>
      </c>
      <c r="F6393" s="83">
        <v>15.76</v>
      </c>
    </row>
    <row r="6394" spans="1:6" hidden="1" x14ac:dyDescent="0.25">
      <c r="A6394" t="s">
        <v>5764</v>
      </c>
      <c r="B6394" s="83">
        <v>92768</v>
      </c>
      <c r="C6394" t="s">
        <v>6055</v>
      </c>
      <c r="D6394" s="83" t="s">
        <v>64</v>
      </c>
      <c r="E6394">
        <v>13.19</v>
      </c>
      <c r="F6394" s="83">
        <v>13.6</v>
      </c>
    </row>
    <row r="6395" spans="1:6" hidden="1" x14ac:dyDescent="0.25">
      <c r="A6395" t="s">
        <v>5764</v>
      </c>
      <c r="B6395" s="83">
        <v>92762</v>
      </c>
      <c r="C6395" t="s">
        <v>6056</v>
      </c>
      <c r="D6395" s="83" t="s">
        <v>64</v>
      </c>
      <c r="E6395">
        <v>10.6</v>
      </c>
      <c r="F6395" s="83">
        <v>10.75</v>
      </c>
    </row>
    <row r="6396" spans="1:6" hidden="1" x14ac:dyDescent="0.25">
      <c r="A6396" t="s">
        <v>5764</v>
      </c>
      <c r="B6396" s="83">
        <v>92763</v>
      </c>
      <c r="C6396" t="s">
        <v>6057</v>
      </c>
      <c r="D6396" s="83" t="s">
        <v>64</v>
      </c>
      <c r="E6396">
        <v>8.85</v>
      </c>
      <c r="F6396" s="83">
        <v>8.9499999999999993</v>
      </c>
    </row>
    <row r="6397" spans="1:6" hidden="1" x14ac:dyDescent="0.25">
      <c r="A6397" t="s">
        <v>5764</v>
      </c>
      <c r="B6397" s="83">
        <v>92764</v>
      </c>
      <c r="C6397" t="s">
        <v>6058</v>
      </c>
      <c r="D6397" s="83" t="s">
        <v>64</v>
      </c>
      <c r="E6397">
        <v>8.56</v>
      </c>
      <c r="F6397" s="83">
        <v>8.6199999999999992</v>
      </c>
    </row>
    <row r="6398" spans="1:6" hidden="1" x14ac:dyDescent="0.25">
      <c r="A6398" t="s">
        <v>5764</v>
      </c>
      <c r="B6398" s="83">
        <v>92765</v>
      </c>
      <c r="C6398" t="s">
        <v>6059</v>
      </c>
      <c r="D6398" s="83" t="s">
        <v>64</v>
      </c>
      <c r="E6398">
        <v>9.7100000000000009</v>
      </c>
      <c r="F6398" s="83">
        <v>9.77</v>
      </c>
    </row>
    <row r="6399" spans="1:6" hidden="1" x14ac:dyDescent="0.25">
      <c r="A6399" t="s">
        <v>5764</v>
      </c>
      <c r="B6399" s="83">
        <v>92766</v>
      </c>
      <c r="C6399" t="s">
        <v>6060</v>
      </c>
      <c r="D6399" s="83" t="s">
        <v>64</v>
      </c>
      <c r="E6399">
        <v>9.6</v>
      </c>
      <c r="F6399" s="83">
        <v>9.64</v>
      </c>
    </row>
    <row r="6400" spans="1:6" hidden="1" x14ac:dyDescent="0.25">
      <c r="A6400" t="s">
        <v>5764</v>
      </c>
      <c r="B6400" s="83">
        <v>104105</v>
      </c>
      <c r="C6400" t="s">
        <v>6061</v>
      </c>
      <c r="D6400" s="83" t="s">
        <v>64</v>
      </c>
      <c r="E6400">
        <v>10.35</v>
      </c>
      <c r="F6400" s="83">
        <v>10.37</v>
      </c>
    </row>
    <row r="6401" spans="1:6" hidden="1" x14ac:dyDescent="0.25">
      <c r="A6401" t="s">
        <v>5764</v>
      </c>
      <c r="B6401" s="83">
        <v>92760</v>
      </c>
      <c r="C6401" t="s">
        <v>6062</v>
      </c>
      <c r="D6401" s="83" t="s">
        <v>64</v>
      </c>
      <c r="E6401">
        <v>12.83</v>
      </c>
      <c r="F6401" s="83">
        <v>13.15</v>
      </c>
    </row>
    <row r="6402" spans="1:6" hidden="1" x14ac:dyDescent="0.25">
      <c r="A6402" t="s">
        <v>5764</v>
      </c>
      <c r="B6402" s="83">
        <v>92761</v>
      </c>
      <c r="C6402" t="s">
        <v>6063</v>
      </c>
      <c r="D6402" s="83" t="s">
        <v>64</v>
      </c>
      <c r="E6402">
        <v>11.94</v>
      </c>
      <c r="F6402" s="83">
        <v>12.16</v>
      </c>
    </row>
    <row r="6403" spans="1:6" hidden="1" x14ac:dyDescent="0.25">
      <c r="A6403" t="s">
        <v>5764</v>
      </c>
      <c r="B6403" s="83">
        <v>92759</v>
      </c>
      <c r="C6403" t="s">
        <v>6064</v>
      </c>
      <c r="D6403" s="83" t="s">
        <v>64</v>
      </c>
      <c r="E6403">
        <v>13.74</v>
      </c>
      <c r="F6403" s="83">
        <v>14.22</v>
      </c>
    </row>
    <row r="6404" spans="1:6" hidden="1" x14ac:dyDescent="0.25">
      <c r="A6404" t="s">
        <v>5764</v>
      </c>
      <c r="B6404" s="83">
        <v>104108</v>
      </c>
      <c r="C6404" t="s">
        <v>6065</v>
      </c>
      <c r="D6404" s="83" t="s">
        <v>64</v>
      </c>
      <c r="E6404">
        <v>12.41</v>
      </c>
      <c r="F6404" s="83">
        <v>12.73</v>
      </c>
    </row>
    <row r="6405" spans="1:6" hidden="1" x14ac:dyDescent="0.25">
      <c r="A6405" t="s">
        <v>5764</v>
      </c>
      <c r="B6405" s="83">
        <v>104107</v>
      </c>
      <c r="C6405" t="s">
        <v>6066</v>
      </c>
      <c r="D6405" s="83" t="s">
        <v>64</v>
      </c>
      <c r="E6405">
        <v>10.41</v>
      </c>
      <c r="F6405" s="83">
        <v>10.66</v>
      </c>
    </row>
    <row r="6406" spans="1:6" hidden="1" x14ac:dyDescent="0.25">
      <c r="A6406" t="s">
        <v>5764</v>
      </c>
      <c r="B6406" s="83">
        <v>104106</v>
      </c>
      <c r="C6406" t="s">
        <v>6067</v>
      </c>
      <c r="D6406" s="83" t="s">
        <v>64</v>
      </c>
      <c r="E6406">
        <v>9.74</v>
      </c>
      <c r="F6406" s="83">
        <v>9.91</v>
      </c>
    </row>
    <row r="6407" spans="1:6" hidden="1" x14ac:dyDescent="0.25">
      <c r="A6407" t="s">
        <v>5764</v>
      </c>
      <c r="B6407" s="83">
        <v>104110</v>
      </c>
      <c r="C6407" t="s">
        <v>6068</v>
      </c>
      <c r="D6407" s="83" t="s">
        <v>64</v>
      </c>
      <c r="E6407">
        <v>17.64</v>
      </c>
      <c r="F6407" s="83">
        <v>18.39</v>
      </c>
    </row>
    <row r="6408" spans="1:6" hidden="1" x14ac:dyDescent="0.25">
      <c r="A6408" t="s">
        <v>5764</v>
      </c>
      <c r="B6408" s="83">
        <v>104109</v>
      </c>
      <c r="C6408" t="s">
        <v>6069</v>
      </c>
      <c r="D6408" s="83" t="s">
        <v>64</v>
      </c>
      <c r="E6408">
        <v>15.36</v>
      </c>
      <c r="F6408" s="83">
        <v>15.89</v>
      </c>
    </row>
    <row r="6409" spans="1:6" hidden="1" x14ac:dyDescent="0.25">
      <c r="A6409" t="s">
        <v>5764</v>
      </c>
      <c r="B6409" s="83">
        <v>104111</v>
      </c>
      <c r="C6409" t="s">
        <v>6070</v>
      </c>
      <c r="D6409" s="83" t="s">
        <v>64</v>
      </c>
      <c r="E6409">
        <v>20.25</v>
      </c>
      <c r="F6409" s="83">
        <v>21.32</v>
      </c>
    </row>
    <row r="6410" spans="1:6" hidden="1" x14ac:dyDescent="0.25">
      <c r="A6410" t="s">
        <v>5764</v>
      </c>
      <c r="B6410" s="83">
        <v>92884</v>
      </c>
      <c r="C6410" t="s">
        <v>6071</v>
      </c>
      <c r="D6410" s="83" t="s">
        <v>64</v>
      </c>
      <c r="E6410">
        <v>11.79</v>
      </c>
      <c r="F6410" s="83">
        <v>11.97</v>
      </c>
    </row>
    <row r="6411" spans="1:6" hidden="1" x14ac:dyDescent="0.25">
      <c r="A6411" t="s">
        <v>5764</v>
      </c>
      <c r="B6411" s="83">
        <v>92885</v>
      </c>
      <c r="C6411" t="s">
        <v>6072</v>
      </c>
      <c r="D6411" s="83" t="s">
        <v>64</v>
      </c>
      <c r="E6411">
        <v>11.11</v>
      </c>
      <c r="F6411" s="83">
        <v>11.24</v>
      </c>
    </row>
    <row r="6412" spans="1:6" hidden="1" x14ac:dyDescent="0.25">
      <c r="A6412" t="s">
        <v>5764</v>
      </c>
      <c r="B6412" s="83">
        <v>92886</v>
      </c>
      <c r="C6412" t="s">
        <v>6073</v>
      </c>
      <c r="D6412" s="83" t="s">
        <v>64</v>
      </c>
      <c r="E6412">
        <v>10.57</v>
      </c>
      <c r="F6412" s="83">
        <v>10.65</v>
      </c>
    </row>
    <row r="6413" spans="1:6" hidden="1" x14ac:dyDescent="0.25">
      <c r="A6413" t="s">
        <v>5764</v>
      </c>
      <c r="B6413" s="83">
        <v>92887</v>
      </c>
      <c r="C6413" t="s">
        <v>6074</v>
      </c>
      <c r="D6413" s="83" t="s">
        <v>64</v>
      </c>
      <c r="E6413">
        <v>10.45</v>
      </c>
      <c r="F6413" s="83">
        <v>10.52</v>
      </c>
    </row>
    <row r="6414" spans="1:6" hidden="1" x14ac:dyDescent="0.25">
      <c r="A6414" t="s">
        <v>5764</v>
      </c>
      <c r="B6414" s="83">
        <v>92888</v>
      </c>
      <c r="C6414" t="s">
        <v>6075</v>
      </c>
      <c r="D6414" s="83" t="s">
        <v>64</v>
      </c>
      <c r="E6414">
        <v>10.18</v>
      </c>
      <c r="F6414" s="83">
        <v>10.220000000000001</v>
      </c>
    </row>
    <row r="6415" spans="1:6" hidden="1" x14ac:dyDescent="0.25">
      <c r="A6415" t="s">
        <v>5764</v>
      </c>
      <c r="B6415" s="83">
        <v>92882</v>
      </c>
      <c r="C6415" t="s">
        <v>6076</v>
      </c>
      <c r="D6415" s="83" t="s">
        <v>64</v>
      </c>
      <c r="E6415">
        <v>12.88</v>
      </c>
      <c r="F6415" s="83">
        <v>13.28</v>
      </c>
    </row>
    <row r="6416" spans="1:6" hidden="1" x14ac:dyDescent="0.25">
      <c r="A6416" t="s">
        <v>5764</v>
      </c>
      <c r="B6416" s="83">
        <v>92883</v>
      </c>
      <c r="C6416" t="s">
        <v>6077</v>
      </c>
      <c r="D6416" s="83" t="s">
        <v>64</v>
      </c>
      <c r="E6416">
        <v>11.73</v>
      </c>
      <c r="F6416" s="83">
        <v>12</v>
      </c>
    </row>
    <row r="6417" spans="1:6" hidden="1" x14ac:dyDescent="0.25">
      <c r="A6417" t="s">
        <v>5764</v>
      </c>
      <c r="B6417" s="83">
        <v>92877</v>
      </c>
      <c r="C6417" t="s">
        <v>6078</v>
      </c>
      <c r="D6417" s="83" t="s">
        <v>64</v>
      </c>
      <c r="E6417">
        <v>9.5</v>
      </c>
      <c r="F6417" s="83">
        <v>9.5299999999999994</v>
      </c>
    </row>
    <row r="6418" spans="1:6" hidden="1" x14ac:dyDescent="0.25">
      <c r="A6418" t="s">
        <v>5764</v>
      </c>
      <c r="B6418" s="83">
        <v>92878</v>
      </c>
      <c r="C6418" t="s">
        <v>6079</v>
      </c>
      <c r="D6418" s="83" t="s">
        <v>64</v>
      </c>
      <c r="E6418">
        <v>9.32</v>
      </c>
      <c r="F6418" s="83">
        <v>9.34</v>
      </c>
    </row>
    <row r="6419" spans="1:6" hidden="1" x14ac:dyDescent="0.25">
      <c r="A6419" t="s">
        <v>5764</v>
      </c>
      <c r="B6419" s="83">
        <v>92879</v>
      </c>
      <c r="C6419" t="s">
        <v>6080</v>
      </c>
      <c r="D6419" s="83" t="s">
        <v>64</v>
      </c>
      <c r="E6419">
        <v>9.2100000000000009</v>
      </c>
      <c r="F6419" s="83">
        <v>9.2200000000000006</v>
      </c>
    </row>
    <row r="6420" spans="1:6" hidden="1" x14ac:dyDescent="0.25">
      <c r="A6420" t="s">
        <v>5764</v>
      </c>
      <c r="B6420" s="83">
        <v>92880</v>
      </c>
      <c r="C6420" t="s">
        <v>6081</v>
      </c>
      <c r="D6420" s="83" t="s">
        <v>64</v>
      </c>
      <c r="E6420">
        <v>9.4</v>
      </c>
      <c r="F6420" s="83">
        <v>9.41</v>
      </c>
    </row>
    <row r="6421" spans="1:6" hidden="1" x14ac:dyDescent="0.25">
      <c r="A6421" t="s">
        <v>5764</v>
      </c>
      <c r="B6421" s="83">
        <v>92881</v>
      </c>
      <c r="C6421" t="s">
        <v>6082</v>
      </c>
      <c r="D6421" s="83" t="s">
        <v>64</v>
      </c>
      <c r="E6421">
        <v>9.3800000000000008</v>
      </c>
      <c r="F6421" s="83">
        <v>9.3800000000000008</v>
      </c>
    </row>
    <row r="6422" spans="1:6" hidden="1" x14ac:dyDescent="0.25">
      <c r="A6422" t="s">
        <v>5764</v>
      </c>
      <c r="B6422" s="83">
        <v>92875</v>
      </c>
      <c r="C6422" t="s">
        <v>6083</v>
      </c>
      <c r="D6422" s="83" t="s">
        <v>64</v>
      </c>
      <c r="E6422">
        <v>9.16</v>
      </c>
      <c r="F6422" s="83">
        <v>9.2799999999999994</v>
      </c>
    </row>
    <row r="6423" spans="1:6" hidden="1" x14ac:dyDescent="0.25">
      <c r="A6423" t="s">
        <v>5764</v>
      </c>
      <c r="B6423" s="83">
        <v>92876</v>
      </c>
      <c r="C6423" t="s">
        <v>6084</v>
      </c>
      <c r="D6423" s="83" t="s">
        <v>64</v>
      </c>
      <c r="E6423">
        <v>8.83</v>
      </c>
      <c r="F6423" s="83">
        <v>8.9</v>
      </c>
    </row>
    <row r="6424" spans="1:6" hidden="1" x14ac:dyDescent="0.25">
      <c r="A6424" t="s">
        <v>5764</v>
      </c>
      <c r="B6424" s="83">
        <v>92803</v>
      </c>
      <c r="C6424" t="s">
        <v>6085</v>
      </c>
      <c r="D6424" s="83" t="s">
        <v>64</v>
      </c>
      <c r="E6424">
        <v>8.75</v>
      </c>
      <c r="F6424" s="83">
        <v>8.7799999999999994</v>
      </c>
    </row>
    <row r="6425" spans="1:6" hidden="1" x14ac:dyDescent="0.25">
      <c r="A6425" t="s">
        <v>5764</v>
      </c>
      <c r="B6425" s="83">
        <v>92804</v>
      </c>
      <c r="C6425" t="s">
        <v>6086</v>
      </c>
      <c r="D6425" s="83" t="s">
        <v>64</v>
      </c>
      <c r="E6425">
        <v>7.48</v>
      </c>
      <c r="F6425" s="83">
        <v>7.5</v>
      </c>
    </row>
    <row r="6426" spans="1:6" hidden="1" x14ac:dyDescent="0.25">
      <c r="A6426" t="s">
        <v>5764</v>
      </c>
      <c r="B6426" s="83">
        <v>92805</v>
      </c>
      <c r="C6426" t="s">
        <v>6087</v>
      </c>
      <c r="D6426" s="83" t="s">
        <v>64</v>
      </c>
      <c r="E6426">
        <v>7.41</v>
      </c>
      <c r="F6426" s="83">
        <v>7.41</v>
      </c>
    </row>
    <row r="6427" spans="1:6" hidden="1" x14ac:dyDescent="0.25">
      <c r="A6427" t="s">
        <v>5764</v>
      </c>
      <c r="B6427" s="83">
        <v>92806</v>
      </c>
      <c r="C6427" t="s">
        <v>6088</v>
      </c>
      <c r="D6427" s="83" t="s">
        <v>64</v>
      </c>
      <c r="E6427">
        <v>8.7200000000000006</v>
      </c>
      <c r="F6427" s="83">
        <v>8.73</v>
      </c>
    </row>
    <row r="6428" spans="1:6" hidden="1" x14ac:dyDescent="0.25">
      <c r="A6428" t="s">
        <v>5764</v>
      </c>
      <c r="B6428" s="83">
        <v>92798</v>
      </c>
      <c r="C6428" t="s">
        <v>6089</v>
      </c>
      <c r="D6428" s="83" t="s">
        <v>64</v>
      </c>
      <c r="E6428">
        <v>8.7200000000000006</v>
      </c>
      <c r="F6428" s="83">
        <v>8.7200000000000006</v>
      </c>
    </row>
    <row r="6429" spans="1:6" hidden="1" x14ac:dyDescent="0.25">
      <c r="A6429" t="s">
        <v>5764</v>
      </c>
      <c r="B6429" s="83">
        <v>95448</v>
      </c>
      <c r="C6429" t="s">
        <v>6090</v>
      </c>
      <c r="D6429" s="83" t="s">
        <v>64</v>
      </c>
      <c r="E6429">
        <v>9.57</v>
      </c>
      <c r="F6429" s="83">
        <v>9.57</v>
      </c>
    </row>
    <row r="6430" spans="1:6" hidden="1" x14ac:dyDescent="0.25">
      <c r="A6430" t="s">
        <v>5764</v>
      </c>
      <c r="B6430" s="83">
        <v>92801</v>
      </c>
      <c r="C6430" t="s">
        <v>6091</v>
      </c>
      <c r="D6430" s="83" t="s">
        <v>64</v>
      </c>
      <c r="E6430">
        <v>9.61</v>
      </c>
      <c r="F6430" s="83">
        <v>9.6999999999999993</v>
      </c>
    </row>
    <row r="6431" spans="1:6" hidden="1" x14ac:dyDescent="0.25">
      <c r="A6431" t="s">
        <v>5764</v>
      </c>
      <c r="B6431" s="83">
        <v>92802</v>
      </c>
      <c r="C6431" t="s">
        <v>6092</v>
      </c>
      <c r="D6431" s="83" t="s">
        <v>64</v>
      </c>
      <c r="E6431">
        <v>9.5</v>
      </c>
      <c r="F6431" s="83">
        <v>9.56</v>
      </c>
    </row>
    <row r="6432" spans="1:6" hidden="1" x14ac:dyDescent="0.25">
      <c r="A6432" t="s">
        <v>5764</v>
      </c>
      <c r="B6432" s="83">
        <v>92799</v>
      </c>
      <c r="C6432" t="s">
        <v>6093</v>
      </c>
      <c r="D6432" s="83" t="s">
        <v>64</v>
      </c>
      <c r="E6432">
        <v>10.72</v>
      </c>
      <c r="F6432" s="83">
        <v>10.99</v>
      </c>
    </row>
    <row r="6433" spans="1:6" hidden="1" x14ac:dyDescent="0.25">
      <c r="A6433" t="s">
        <v>5764</v>
      </c>
      <c r="B6433" s="83">
        <v>92800</v>
      </c>
      <c r="C6433" t="s">
        <v>6094</v>
      </c>
      <c r="D6433" s="83" t="s">
        <v>64</v>
      </c>
      <c r="E6433">
        <v>9.58</v>
      </c>
      <c r="F6433" s="83">
        <v>9.75</v>
      </c>
    </row>
    <row r="6434" spans="1:6" hidden="1" x14ac:dyDescent="0.25">
      <c r="A6434" t="s">
        <v>5764</v>
      </c>
      <c r="B6434" s="83">
        <v>95605</v>
      </c>
      <c r="C6434" t="s">
        <v>6095</v>
      </c>
      <c r="D6434" s="83" t="s">
        <v>16</v>
      </c>
      <c r="E6434">
        <v>137.62</v>
      </c>
      <c r="F6434" s="83">
        <v>149.22999999999999</v>
      </c>
    </row>
    <row r="6435" spans="1:6" hidden="1" x14ac:dyDescent="0.25">
      <c r="A6435" t="s">
        <v>5764</v>
      </c>
      <c r="B6435" s="83">
        <v>95602</v>
      </c>
      <c r="C6435" t="s">
        <v>6096</v>
      </c>
      <c r="D6435" s="83" t="s">
        <v>16</v>
      </c>
      <c r="E6435">
        <v>28.3</v>
      </c>
      <c r="F6435" s="83">
        <v>30.69</v>
      </c>
    </row>
    <row r="6436" spans="1:6" hidden="1" x14ac:dyDescent="0.25">
      <c r="A6436" t="s">
        <v>5764</v>
      </c>
      <c r="B6436" s="83">
        <v>95603</v>
      </c>
      <c r="C6436" t="s">
        <v>6097</v>
      </c>
      <c r="D6436" s="83" t="s">
        <v>16</v>
      </c>
      <c r="E6436">
        <v>48.3</v>
      </c>
      <c r="F6436" s="83">
        <v>52.37</v>
      </c>
    </row>
    <row r="6437" spans="1:6" hidden="1" x14ac:dyDescent="0.25">
      <c r="A6437" t="s">
        <v>5764</v>
      </c>
      <c r="B6437" s="83">
        <v>95604</v>
      </c>
      <c r="C6437" t="s">
        <v>6098</v>
      </c>
      <c r="D6437" s="83" t="s">
        <v>16</v>
      </c>
      <c r="E6437">
        <v>74.94</v>
      </c>
      <c r="F6437" s="83">
        <v>81.260000000000005</v>
      </c>
    </row>
    <row r="6438" spans="1:6" hidden="1" x14ac:dyDescent="0.25">
      <c r="A6438" t="s">
        <v>5764</v>
      </c>
      <c r="B6438" s="83">
        <v>95601</v>
      </c>
      <c r="C6438" t="s">
        <v>6099</v>
      </c>
      <c r="D6438" s="83" t="s">
        <v>16</v>
      </c>
      <c r="E6438">
        <v>17.690000000000001</v>
      </c>
      <c r="F6438" s="83">
        <v>19.18</v>
      </c>
    </row>
    <row r="6439" spans="1:6" hidden="1" x14ac:dyDescent="0.25">
      <c r="A6439" t="s">
        <v>5764</v>
      </c>
      <c r="B6439" s="83">
        <v>102521</v>
      </c>
      <c r="C6439" t="s">
        <v>6100</v>
      </c>
      <c r="D6439" s="83" t="s">
        <v>16</v>
      </c>
      <c r="E6439">
        <v>113.53</v>
      </c>
      <c r="F6439" s="83">
        <v>123.1</v>
      </c>
    </row>
    <row r="6440" spans="1:6" hidden="1" x14ac:dyDescent="0.25">
      <c r="A6440" t="s">
        <v>5764</v>
      </c>
      <c r="B6440" s="83">
        <v>102522</v>
      </c>
      <c r="C6440" t="s">
        <v>6101</v>
      </c>
      <c r="D6440" s="83" t="s">
        <v>16</v>
      </c>
      <c r="E6440">
        <v>166.55</v>
      </c>
      <c r="F6440" s="83">
        <v>180.6</v>
      </c>
    </row>
    <row r="6441" spans="1:6" hidden="1" x14ac:dyDescent="0.25">
      <c r="A6441" t="s">
        <v>5764</v>
      </c>
      <c r="B6441" s="83">
        <v>102523</v>
      </c>
      <c r="C6441" t="s">
        <v>6102</v>
      </c>
      <c r="D6441" s="83" t="s">
        <v>16</v>
      </c>
      <c r="E6441">
        <v>219.57</v>
      </c>
      <c r="F6441" s="83">
        <v>238.09</v>
      </c>
    </row>
    <row r="6442" spans="1:6" hidden="1" x14ac:dyDescent="0.25">
      <c r="A6442" t="s">
        <v>5764</v>
      </c>
      <c r="B6442" s="83">
        <v>95608</v>
      </c>
      <c r="C6442" t="s">
        <v>6103</v>
      </c>
      <c r="D6442" s="83" t="s">
        <v>16</v>
      </c>
      <c r="E6442">
        <v>32.03</v>
      </c>
      <c r="F6442" s="83">
        <v>33.68</v>
      </c>
    </row>
    <row r="6443" spans="1:6" hidden="1" x14ac:dyDescent="0.25">
      <c r="A6443" t="s">
        <v>5764</v>
      </c>
      <c r="B6443" s="83">
        <v>95609</v>
      </c>
      <c r="C6443" t="s">
        <v>6104</v>
      </c>
      <c r="D6443" s="83" t="s">
        <v>16</v>
      </c>
      <c r="E6443">
        <v>40.630000000000003</v>
      </c>
      <c r="F6443" s="83">
        <v>42.7</v>
      </c>
    </row>
    <row r="6444" spans="1:6" hidden="1" x14ac:dyDescent="0.25">
      <c r="A6444" t="s">
        <v>5764</v>
      </c>
      <c r="B6444" s="83">
        <v>95607</v>
      </c>
      <c r="C6444" t="s">
        <v>6105</v>
      </c>
      <c r="D6444" s="83" t="s">
        <v>16</v>
      </c>
      <c r="E6444">
        <v>22.08</v>
      </c>
      <c r="F6444" s="83">
        <v>23.21</v>
      </c>
    </row>
    <row r="6445" spans="1:6" hidden="1" x14ac:dyDescent="0.25">
      <c r="A6445" t="s">
        <v>5764</v>
      </c>
      <c r="B6445" s="83">
        <v>95996</v>
      </c>
      <c r="C6445" t="s">
        <v>6106</v>
      </c>
      <c r="D6445" s="83" t="s">
        <v>162</v>
      </c>
      <c r="E6445">
        <v>1687.13</v>
      </c>
      <c r="F6445" s="83">
        <v>1689.8</v>
      </c>
    </row>
    <row r="6446" spans="1:6" hidden="1" x14ac:dyDescent="0.25">
      <c r="A6446" t="s">
        <v>5764</v>
      </c>
      <c r="B6446" s="83">
        <v>95995</v>
      </c>
      <c r="C6446" t="s">
        <v>6107</v>
      </c>
      <c r="D6446" s="83" t="s">
        <v>162</v>
      </c>
      <c r="E6446">
        <v>1945.1</v>
      </c>
      <c r="F6446" s="83">
        <v>1948.89</v>
      </c>
    </row>
    <row r="6447" spans="1:6" hidden="1" x14ac:dyDescent="0.25">
      <c r="A6447" t="s">
        <v>5764</v>
      </c>
      <c r="B6447" s="83">
        <v>104372</v>
      </c>
      <c r="C6447" t="s">
        <v>6108</v>
      </c>
      <c r="D6447" s="83" t="s">
        <v>162</v>
      </c>
      <c r="E6447">
        <v>0</v>
      </c>
      <c r="F6447" s="83">
        <v>0</v>
      </c>
    </row>
    <row r="6448" spans="1:6" hidden="1" x14ac:dyDescent="0.25">
      <c r="A6448" t="s">
        <v>5764</v>
      </c>
      <c r="B6448" s="83">
        <v>104371</v>
      </c>
      <c r="C6448" t="s">
        <v>6109</v>
      </c>
      <c r="D6448" s="83" t="s">
        <v>162</v>
      </c>
      <c r="E6448">
        <v>0</v>
      </c>
      <c r="F6448" s="83">
        <v>0</v>
      </c>
    </row>
    <row r="6449" spans="1:6" hidden="1" x14ac:dyDescent="0.25">
      <c r="A6449" t="s">
        <v>5764</v>
      </c>
      <c r="B6449" s="83">
        <v>96001</v>
      </c>
      <c r="C6449" t="s">
        <v>6110</v>
      </c>
      <c r="D6449" s="83" t="s">
        <v>416</v>
      </c>
      <c r="E6449">
        <v>6.97</v>
      </c>
      <c r="F6449" s="83">
        <v>7.08</v>
      </c>
    </row>
    <row r="6450" spans="1:6" hidden="1" x14ac:dyDescent="0.25">
      <c r="A6450" t="s">
        <v>5764</v>
      </c>
      <c r="B6450" s="83">
        <v>94880</v>
      </c>
      <c r="C6450" t="s">
        <v>6111</v>
      </c>
      <c r="D6450" s="83" t="s">
        <v>60</v>
      </c>
      <c r="E6450">
        <v>43.35</v>
      </c>
      <c r="F6450" s="83">
        <v>44.97</v>
      </c>
    </row>
    <row r="6451" spans="1:6" hidden="1" x14ac:dyDescent="0.25">
      <c r="A6451" t="s">
        <v>5764</v>
      </c>
      <c r="B6451" s="83">
        <v>94882</v>
      </c>
      <c r="C6451" t="s">
        <v>6112</v>
      </c>
      <c r="D6451" s="83" t="s">
        <v>60</v>
      </c>
      <c r="E6451">
        <v>50.23</v>
      </c>
      <c r="F6451" s="83">
        <v>52.16</v>
      </c>
    </row>
    <row r="6452" spans="1:6" hidden="1" x14ac:dyDescent="0.25">
      <c r="A6452" t="s">
        <v>5764</v>
      </c>
      <c r="B6452" s="83">
        <v>94884</v>
      </c>
      <c r="C6452" t="s">
        <v>6113</v>
      </c>
      <c r="D6452" s="83" t="s">
        <v>60</v>
      </c>
      <c r="E6452">
        <v>64.22</v>
      </c>
      <c r="F6452" s="83">
        <v>66.760000000000005</v>
      </c>
    </row>
    <row r="6453" spans="1:6" hidden="1" x14ac:dyDescent="0.25">
      <c r="A6453" t="s">
        <v>5764</v>
      </c>
      <c r="B6453" s="83">
        <v>94870</v>
      </c>
      <c r="C6453" t="s">
        <v>6114</v>
      </c>
      <c r="D6453" s="83" t="s">
        <v>60</v>
      </c>
      <c r="E6453">
        <v>2.0099999999999998</v>
      </c>
      <c r="F6453" s="83">
        <v>2.09</v>
      </c>
    </row>
    <row r="6454" spans="1:6" hidden="1" x14ac:dyDescent="0.25">
      <c r="A6454" t="s">
        <v>5764</v>
      </c>
      <c r="B6454" s="83">
        <v>94872</v>
      </c>
      <c r="C6454" t="s">
        <v>6115</v>
      </c>
      <c r="D6454" s="83" t="s">
        <v>60</v>
      </c>
      <c r="E6454">
        <v>2.78</v>
      </c>
      <c r="F6454" s="83">
        <v>2.91</v>
      </c>
    </row>
    <row r="6455" spans="1:6" hidden="1" x14ac:dyDescent="0.25">
      <c r="A6455" t="s">
        <v>5764</v>
      </c>
      <c r="B6455" s="83">
        <v>90746</v>
      </c>
      <c r="C6455" t="s">
        <v>6116</v>
      </c>
      <c r="D6455" s="83" t="s">
        <v>60</v>
      </c>
      <c r="E6455">
        <v>3.54</v>
      </c>
      <c r="F6455" s="83">
        <v>3.85</v>
      </c>
    </row>
    <row r="6456" spans="1:6" hidden="1" x14ac:dyDescent="0.25">
      <c r="A6456" t="s">
        <v>5764</v>
      </c>
      <c r="B6456" s="83">
        <v>90747</v>
      </c>
      <c r="C6456" t="s">
        <v>6117</v>
      </c>
      <c r="D6456" s="83" t="s">
        <v>60</v>
      </c>
      <c r="E6456">
        <v>17.02</v>
      </c>
      <c r="F6456" s="83">
        <v>17.760000000000002</v>
      </c>
    </row>
    <row r="6457" spans="1:6" hidden="1" x14ac:dyDescent="0.25">
      <c r="A6457" t="s">
        <v>5764</v>
      </c>
      <c r="B6457" s="83">
        <v>94876</v>
      </c>
      <c r="C6457" t="s">
        <v>6118</v>
      </c>
      <c r="D6457" s="83" t="s">
        <v>60</v>
      </c>
      <c r="E6457">
        <v>28.92</v>
      </c>
      <c r="F6457" s="83">
        <v>30.05</v>
      </c>
    </row>
    <row r="6458" spans="1:6" hidden="1" x14ac:dyDescent="0.25">
      <c r="A6458" t="s">
        <v>5764</v>
      </c>
      <c r="B6458" s="83">
        <v>94878</v>
      </c>
      <c r="C6458" t="s">
        <v>6119</v>
      </c>
      <c r="D6458" s="83" t="s">
        <v>60</v>
      </c>
      <c r="E6458">
        <v>33.39</v>
      </c>
      <c r="F6458" s="83">
        <v>34.72</v>
      </c>
    </row>
    <row r="6459" spans="1:6" hidden="1" x14ac:dyDescent="0.25">
      <c r="A6459" t="s">
        <v>5764</v>
      </c>
      <c r="B6459" s="83">
        <v>90740</v>
      </c>
      <c r="C6459" t="s">
        <v>6120</v>
      </c>
      <c r="D6459" s="83" t="s">
        <v>60</v>
      </c>
      <c r="E6459">
        <v>4.3099999999999996</v>
      </c>
      <c r="F6459" s="83">
        <v>4.6900000000000004</v>
      </c>
    </row>
    <row r="6460" spans="1:6" hidden="1" x14ac:dyDescent="0.25">
      <c r="A6460" t="s">
        <v>5764</v>
      </c>
      <c r="B6460" s="83">
        <v>90741</v>
      </c>
      <c r="C6460" t="s">
        <v>6121</v>
      </c>
      <c r="D6460" s="83" t="s">
        <v>60</v>
      </c>
      <c r="E6460">
        <v>4.92</v>
      </c>
      <c r="F6460" s="83">
        <v>5.35</v>
      </c>
    </row>
    <row r="6461" spans="1:6" hidden="1" x14ac:dyDescent="0.25">
      <c r="A6461" t="s">
        <v>5764</v>
      </c>
      <c r="B6461" s="83">
        <v>90742</v>
      </c>
      <c r="C6461" t="s">
        <v>6122</v>
      </c>
      <c r="D6461" s="83" t="s">
        <v>60</v>
      </c>
      <c r="E6461">
        <v>5.52</v>
      </c>
      <c r="F6461" s="83">
        <v>6</v>
      </c>
    </row>
    <row r="6462" spans="1:6" hidden="1" x14ac:dyDescent="0.25">
      <c r="A6462" t="s">
        <v>5764</v>
      </c>
      <c r="B6462" s="83">
        <v>90743</v>
      </c>
      <c r="C6462" t="s">
        <v>6123</v>
      </c>
      <c r="D6462" s="83" t="s">
        <v>60</v>
      </c>
      <c r="E6462">
        <v>6.13</v>
      </c>
      <c r="F6462" s="83">
        <v>6.67</v>
      </c>
    </row>
    <row r="6463" spans="1:6" hidden="1" x14ac:dyDescent="0.25">
      <c r="A6463" t="s">
        <v>5764</v>
      </c>
      <c r="B6463" s="83">
        <v>90744</v>
      </c>
      <c r="C6463" t="s">
        <v>6124</v>
      </c>
      <c r="D6463" s="83" t="s">
        <v>60</v>
      </c>
      <c r="E6463">
        <v>6.74</v>
      </c>
      <c r="F6463" s="83">
        <v>7.32</v>
      </c>
    </row>
    <row r="6464" spans="1:6" hidden="1" x14ac:dyDescent="0.25">
      <c r="A6464" t="s">
        <v>5764</v>
      </c>
      <c r="B6464" s="83">
        <v>90745</v>
      </c>
      <c r="C6464" t="s">
        <v>6125</v>
      </c>
      <c r="D6464" s="83" t="s">
        <v>60</v>
      </c>
      <c r="E6464">
        <v>10.53</v>
      </c>
      <c r="F6464" s="83">
        <v>11.1</v>
      </c>
    </row>
    <row r="6465" spans="1:6" hidden="1" x14ac:dyDescent="0.25">
      <c r="A6465" t="s">
        <v>5764</v>
      </c>
      <c r="B6465" s="83">
        <v>90733</v>
      </c>
      <c r="C6465" t="s">
        <v>6126</v>
      </c>
      <c r="D6465" s="83" t="s">
        <v>60</v>
      </c>
      <c r="E6465">
        <v>3.27</v>
      </c>
      <c r="F6465" s="83">
        <v>3.55</v>
      </c>
    </row>
    <row r="6466" spans="1:6" hidden="1" x14ac:dyDescent="0.25">
      <c r="A6466" t="s">
        <v>5764</v>
      </c>
      <c r="B6466" s="83">
        <v>90734</v>
      </c>
      <c r="C6466" t="s">
        <v>6127</v>
      </c>
      <c r="D6466" s="83" t="s">
        <v>60</v>
      </c>
      <c r="E6466">
        <v>3.88</v>
      </c>
      <c r="F6466" s="83">
        <v>4.21</v>
      </c>
    </row>
    <row r="6467" spans="1:6" hidden="1" x14ac:dyDescent="0.25">
      <c r="A6467" t="s">
        <v>5764</v>
      </c>
      <c r="B6467" s="83">
        <v>90735</v>
      </c>
      <c r="C6467" t="s">
        <v>6128</v>
      </c>
      <c r="D6467" s="83" t="s">
        <v>60</v>
      </c>
      <c r="E6467">
        <v>4.4800000000000004</v>
      </c>
      <c r="F6467" s="83">
        <v>4.87</v>
      </c>
    </row>
    <row r="6468" spans="1:6" hidden="1" x14ac:dyDescent="0.25">
      <c r="A6468" t="s">
        <v>5764</v>
      </c>
      <c r="B6468" s="83">
        <v>90736</v>
      </c>
      <c r="C6468" t="s">
        <v>6129</v>
      </c>
      <c r="D6468" s="83" t="s">
        <v>60</v>
      </c>
      <c r="E6468">
        <v>5.08</v>
      </c>
      <c r="F6468" s="83">
        <v>5.52</v>
      </c>
    </row>
    <row r="6469" spans="1:6" hidden="1" x14ac:dyDescent="0.25">
      <c r="A6469" t="s">
        <v>5764</v>
      </c>
      <c r="B6469" s="83">
        <v>90737</v>
      </c>
      <c r="C6469" t="s">
        <v>6130</v>
      </c>
      <c r="D6469" s="83" t="s">
        <v>60</v>
      </c>
      <c r="E6469">
        <v>5.69</v>
      </c>
      <c r="F6469" s="83">
        <v>6.19</v>
      </c>
    </row>
    <row r="6470" spans="1:6" hidden="1" x14ac:dyDescent="0.25">
      <c r="A6470" t="s">
        <v>5764</v>
      </c>
      <c r="B6470" s="83">
        <v>90738</v>
      </c>
      <c r="C6470" t="s">
        <v>6131</v>
      </c>
      <c r="D6470" s="83" t="s">
        <v>60</v>
      </c>
      <c r="E6470">
        <v>6.29</v>
      </c>
      <c r="F6470" s="83">
        <v>6.84</v>
      </c>
    </row>
    <row r="6471" spans="1:6" hidden="1" x14ac:dyDescent="0.25">
      <c r="A6471" t="s">
        <v>5764</v>
      </c>
      <c r="B6471" s="83">
        <v>90739</v>
      </c>
      <c r="C6471" t="s">
        <v>6132</v>
      </c>
      <c r="D6471" s="83" t="s">
        <v>60</v>
      </c>
      <c r="E6471">
        <v>9.44</v>
      </c>
      <c r="F6471" s="83">
        <v>9.9499999999999993</v>
      </c>
    </row>
    <row r="6472" spans="1:6" hidden="1" x14ac:dyDescent="0.25">
      <c r="A6472" t="s">
        <v>5764</v>
      </c>
      <c r="B6472" s="83">
        <v>90724</v>
      </c>
      <c r="C6472" t="s">
        <v>6133</v>
      </c>
      <c r="D6472" s="83" t="s">
        <v>16</v>
      </c>
      <c r="E6472">
        <v>23.44</v>
      </c>
      <c r="F6472" s="83">
        <v>25.39</v>
      </c>
    </row>
    <row r="6473" spans="1:6" hidden="1" x14ac:dyDescent="0.25">
      <c r="A6473" t="s">
        <v>5764</v>
      </c>
      <c r="B6473" s="83">
        <v>102267</v>
      </c>
      <c r="C6473" t="s">
        <v>6134</v>
      </c>
      <c r="D6473" s="83" t="s">
        <v>16</v>
      </c>
      <c r="E6473">
        <v>126.83</v>
      </c>
      <c r="F6473" s="83">
        <v>137.08000000000001</v>
      </c>
    </row>
    <row r="6474" spans="1:6" hidden="1" x14ac:dyDescent="0.25">
      <c r="A6474" t="s">
        <v>5764</v>
      </c>
      <c r="B6474" s="83">
        <v>102268</v>
      </c>
      <c r="C6474" t="s">
        <v>6135</v>
      </c>
      <c r="D6474" s="83" t="s">
        <v>16</v>
      </c>
      <c r="E6474">
        <v>143.13</v>
      </c>
      <c r="F6474" s="83">
        <v>154.69</v>
      </c>
    </row>
    <row r="6475" spans="1:6" hidden="1" x14ac:dyDescent="0.25">
      <c r="A6475" t="s">
        <v>5764</v>
      </c>
      <c r="B6475" s="83">
        <v>90725</v>
      </c>
      <c r="C6475" t="s">
        <v>6136</v>
      </c>
      <c r="D6475" s="83" t="s">
        <v>16</v>
      </c>
      <c r="E6475">
        <v>28.88</v>
      </c>
      <c r="F6475" s="83">
        <v>31.26</v>
      </c>
    </row>
    <row r="6476" spans="1:6" hidden="1" x14ac:dyDescent="0.25">
      <c r="A6476" t="s">
        <v>5764</v>
      </c>
      <c r="B6476" s="83">
        <v>102269</v>
      </c>
      <c r="C6476" t="s">
        <v>6137</v>
      </c>
      <c r="D6476" s="83" t="s">
        <v>16</v>
      </c>
      <c r="E6476">
        <v>175.73</v>
      </c>
      <c r="F6476" s="83">
        <v>189.92</v>
      </c>
    </row>
    <row r="6477" spans="1:6" hidden="1" x14ac:dyDescent="0.25">
      <c r="A6477" t="s">
        <v>5764</v>
      </c>
      <c r="B6477" s="83">
        <v>90726</v>
      </c>
      <c r="C6477" t="s">
        <v>6138</v>
      </c>
      <c r="D6477" s="83" t="s">
        <v>16</v>
      </c>
      <c r="E6477">
        <v>34.39</v>
      </c>
      <c r="F6477" s="83">
        <v>37.200000000000003</v>
      </c>
    </row>
    <row r="6478" spans="1:6" hidden="1" x14ac:dyDescent="0.25">
      <c r="A6478" t="s">
        <v>5764</v>
      </c>
      <c r="B6478" s="83">
        <v>90727</v>
      </c>
      <c r="C6478" t="s">
        <v>6139</v>
      </c>
      <c r="D6478" s="83" t="s">
        <v>16</v>
      </c>
      <c r="E6478">
        <v>39.82</v>
      </c>
      <c r="F6478" s="83">
        <v>43.08</v>
      </c>
    </row>
    <row r="6479" spans="1:6" hidden="1" x14ac:dyDescent="0.25">
      <c r="A6479" t="s">
        <v>5764</v>
      </c>
      <c r="B6479" s="83">
        <v>90728</v>
      </c>
      <c r="C6479" t="s">
        <v>6140</v>
      </c>
      <c r="D6479" s="83" t="s">
        <v>16</v>
      </c>
      <c r="E6479">
        <v>45.25</v>
      </c>
      <c r="F6479" s="83">
        <v>48.94</v>
      </c>
    </row>
    <row r="6480" spans="1:6" hidden="1" x14ac:dyDescent="0.25">
      <c r="A6480" t="s">
        <v>5764</v>
      </c>
      <c r="B6480" s="83">
        <v>90729</v>
      </c>
      <c r="C6480" t="s">
        <v>6141</v>
      </c>
      <c r="D6480" s="83" t="s">
        <v>16</v>
      </c>
      <c r="E6480">
        <v>50.69</v>
      </c>
      <c r="F6480" s="83">
        <v>54.82</v>
      </c>
    </row>
    <row r="6481" spans="1:6" hidden="1" x14ac:dyDescent="0.25">
      <c r="A6481" t="s">
        <v>5764</v>
      </c>
      <c r="B6481" s="83">
        <v>90730</v>
      </c>
      <c r="C6481" t="s">
        <v>6142</v>
      </c>
      <c r="D6481" s="83" t="s">
        <v>16</v>
      </c>
      <c r="E6481">
        <v>56.12</v>
      </c>
      <c r="F6481" s="83">
        <v>60.68</v>
      </c>
    </row>
    <row r="6482" spans="1:6" hidden="1" x14ac:dyDescent="0.25">
      <c r="A6482" t="s">
        <v>5764</v>
      </c>
      <c r="B6482" s="83">
        <v>90731</v>
      </c>
      <c r="C6482" t="s">
        <v>6143</v>
      </c>
      <c r="D6482" s="83" t="s">
        <v>16</v>
      </c>
      <c r="E6482">
        <v>61.56</v>
      </c>
      <c r="F6482" s="83">
        <v>66.55</v>
      </c>
    </row>
    <row r="6483" spans="1:6" hidden="1" x14ac:dyDescent="0.25">
      <c r="A6483" t="s">
        <v>5764</v>
      </c>
      <c r="B6483" s="83">
        <v>90732</v>
      </c>
      <c r="C6483" t="s">
        <v>6144</v>
      </c>
      <c r="D6483" s="83" t="s">
        <v>16</v>
      </c>
      <c r="E6483">
        <v>77.86</v>
      </c>
      <c r="F6483" s="83">
        <v>84.17</v>
      </c>
    </row>
    <row r="6484" spans="1:6" hidden="1" x14ac:dyDescent="0.25">
      <c r="A6484" t="s">
        <v>5764</v>
      </c>
      <c r="B6484" s="83">
        <v>102265</v>
      </c>
      <c r="C6484" t="s">
        <v>6145</v>
      </c>
      <c r="D6484" s="83" t="s">
        <v>16</v>
      </c>
      <c r="E6484">
        <v>99.59</v>
      </c>
      <c r="F6484" s="83">
        <v>107.66</v>
      </c>
    </row>
    <row r="6485" spans="1:6" hidden="1" x14ac:dyDescent="0.25">
      <c r="A6485" t="s">
        <v>5764</v>
      </c>
      <c r="B6485" s="83">
        <v>102266</v>
      </c>
      <c r="C6485" t="s">
        <v>6146</v>
      </c>
      <c r="D6485" s="83" t="s">
        <v>16</v>
      </c>
      <c r="E6485">
        <v>110.45</v>
      </c>
      <c r="F6485" s="83">
        <v>119.39</v>
      </c>
    </row>
    <row r="6486" spans="1:6" hidden="1" x14ac:dyDescent="0.25">
      <c r="A6486" t="s">
        <v>5764</v>
      </c>
      <c r="B6486" s="83">
        <v>94879</v>
      </c>
      <c r="C6486" t="s">
        <v>6147</v>
      </c>
      <c r="D6486" s="83" t="s">
        <v>60</v>
      </c>
      <c r="E6486">
        <v>1389.03</v>
      </c>
      <c r="F6486" s="83">
        <v>1390.65</v>
      </c>
    </row>
    <row r="6487" spans="1:6" hidden="1" x14ac:dyDescent="0.25">
      <c r="A6487" t="s">
        <v>5764</v>
      </c>
      <c r="B6487" s="83">
        <v>94881</v>
      </c>
      <c r="C6487" t="s">
        <v>6148</v>
      </c>
      <c r="D6487" s="83" t="s">
        <v>60</v>
      </c>
      <c r="E6487">
        <v>1910.05</v>
      </c>
      <c r="F6487" s="83">
        <v>1911.98</v>
      </c>
    </row>
    <row r="6488" spans="1:6" hidden="1" x14ac:dyDescent="0.25">
      <c r="A6488" t="s">
        <v>5764</v>
      </c>
      <c r="B6488" s="83">
        <v>94869</v>
      </c>
      <c r="C6488" t="s">
        <v>6149</v>
      </c>
      <c r="D6488" s="83" t="s">
        <v>60</v>
      </c>
      <c r="E6488">
        <v>97.7</v>
      </c>
      <c r="F6488" s="83">
        <v>97.78</v>
      </c>
    </row>
    <row r="6489" spans="1:6" hidden="1" x14ac:dyDescent="0.25">
      <c r="A6489" t="s">
        <v>5764</v>
      </c>
      <c r="B6489" s="83">
        <v>94871</v>
      </c>
      <c r="C6489" t="s">
        <v>6150</v>
      </c>
      <c r="D6489" s="83" t="s">
        <v>60</v>
      </c>
      <c r="E6489">
        <v>152.69</v>
      </c>
      <c r="F6489" s="83">
        <v>152.82</v>
      </c>
    </row>
    <row r="6490" spans="1:6" hidden="1" x14ac:dyDescent="0.25">
      <c r="A6490" t="s">
        <v>5764</v>
      </c>
      <c r="B6490" s="83">
        <v>90708</v>
      </c>
      <c r="C6490" t="s">
        <v>6151</v>
      </c>
      <c r="D6490" s="83" t="s">
        <v>60</v>
      </c>
      <c r="E6490">
        <v>556.17999999999995</v>
      </c>
      <c r="F6490" s="83">
        <v>556.91999999999996</v>
      </c>
    </row>
    <row r="6491" spans="1:6" hidden="1" x14ac:dyDescent="0.25">
      <c r="A6491" t="s">
        <v>5764</v>
      </c>
      <c r="B6491" s="83">
        <v>94875</v>
      </c>
      <c r="C6491" t="s">
        <v>6152</v>
      </c>
      <c r="D6491" s="83" t="s">
        <v>60</v>
      </c>
      <c r="E6491">
        <v>902.46</v>
      </c>
      <c r="F6491" s="83">
        <v>903.59</v>
      </c>
    </row>
    <row r="6492" spans="1:6" hidden="1" x14ac:dyDescent="0.25">
      <c r="A6492" t="s">
        <v>5764</v>
      </c>
      <c r="B6492" s="83">
        <v>102264</v>
      </c>
      <c r="C6492" t="s">
        <v>6153</v>
      </c>
      <c r="D6492" s="83" t="s">
        <v>60</v>
      </c>
      <c r="E6492">
        <v>21.61</v>
      </c>
      <c r="F6492" s="83">
        <v>21.89</v>
      </c>
    </row>
    <row r="6493" spans="1:6" hidden="1" x14ac:dyDescent="0.25">
      <c r="A6493" t="s">
        <v>5764</v>
      </c>
      <c r="B6493" s="83">
        <v>90701</v>
      </c>
      <c r="C6493" t="s">
        <v>6154</v>
      </c>
      <c r="D6493" s="83" t="s">
        <v>60</v>
      </c>
      <c r="E6493">
        <v>75.56</v>
      </c>
      <c r="F6493" s="83">
        <v>75.94</v>
      </c>
    </row>
    <row r="6494" spans="1:6" hidden="1" x14ac:dyDescent="0.25">
      <c r="A6494" t="s">
        <v>5764</v>
      </c>
      <c r="B6494" s="83">
        <v>90702</v>
      </c>
      <c r="C6494" t="s">
        <v>6155</v>
      </c>
      <c r="D6494" s="83" t="s">
        <v>60</v>
      </c>
      <c r="E6494">
        <v>125.49</v>
      </c>
      <c r="F6494" s="83">
        <v>125.92</v>
      </c>
    </row>
    <row r="6495" spans="1:6" hidden="1" x14ac:dyDescent="0.25">
      <c r="A6495" t="s">
        <v>5764</v>
      </c>
      <c r="B6495" s="83">
        <v>90703</v>
      </c>
      <c r="C6495" t="s">
        <v>6156</v>
      </c>
      <c r="D6495" s="83" t="s">
        <v>60</v>
      </c>
      <c r="E6495">
        <v>196.7</v>
      </c>
      <c r="F6495" s="83">
        <v>197.18</v>
      </c>
    </row>
    <row r="6496" spans="1:6" hidden="1" x14ac:dyDescent="0.25">
      <c r="A6496" t="s">
        <v>5764</v>
      </c>
      <c r="B6496" s="83">
        <v>90704</v>
      </c>
      <c r="C6496" t="s">
        <v>6157</v>
      </c>
      <c r="D6496" s="83" t="s">
        <v>60</v>
      </c>
      <c r="E6496">
        <v>292.27</v>
      </c>
      <c r="F6496" s="83">
        <v>292.81</v>
      </c>
    </row>
    <row r="6497" spans="1:6" hidden="1" x14ac:dyDescent="0.25">
      <c r="A6497" t="s">
        <v>5764</v>
      </c>
      <c r="B6497" s="83">
        <v>90705</v>
      </c>
      <c r="C6497" t="s">
        <v>6158</v>
      </c>
      <c r="D6497" s="83" t="s">
        <v>60</v>
      </c>
      <c r="E6497">
        <v>382.9</v>
      </c>
      <c r="F6497" s="83">
        <v>383.48</v>
      </c>
    </row>
    <row r="6498" spans="1:6" hidden="1" x14ac:dyDescent="0.25">
      <c r="A6498" t="s">
        <v>5764</v>
      </c>
      <c r="B6498" s="83">
        <v>90706</v>
      </c>
      <c r="C6498" t="s">
        <v>6159</v>
      </c>
      <c r="D6498" s="83" t="s">
        <v>60</v>
      </c>
      <c r="E6498">
        <v>507.97</v>
      </c>
      <c r="F6498" s="83">
        <v>508.54</v>
      </c>
    </row>
    <row r="6499" spans="1:6" hidden="1" x14ac:dyDescent="0.25">
      <c r="A6499" t="s">
        <v>5764</v>
      </c>
      <c r="B6499" s="83">
        <v>90694</v>
      </c>
      <c r="C6499" t="s">
        <v>6160</v>
      </c>
      <c r="D6499" s="83" t="s">
        <v>60</v>
      </c>
      <c r="E6499">
        <v>50.66</v>
      </c>
      <c r="F6499" s="83">
        <v>50.94</v>
      </c>
    </row>
    <row r="6500" spans="1:6" hidden="1" x14ac:dyDescent="0.25">
      <c r="A6500" t="s">
        <v>5764</v>
      </c>
      <c r="B6500" s="83">
        <v>90695</v>
      </c>
      <c r="C6500" t="s">
        <v>6161</v>
      </c>
      <c r="D6500" s="83" t="s">
        <v>60</v>
      </c>
      <c r="E6500">
        <v>96.65</v>
      </c>
      <c r="F6500" s="83">
        <v>96.98</v>
      </c>
    </row>
    <row r="6501" spans="1:6" hidden="1" x14ac:dyDescent="0.25">
      <c r="A6501" t="s">
        <v>5764</v>
      </c>
      <c r="B6501" s="83">
        <v>90696</v>
      </c>
      <c r="C6501" t="s">
        <v>6162</v>
      </c>
      <c r="D6501" s="83" t="s">
        <v>60</v>
      </c>
      <c r="E6501">
        <v>161.79</v>
      </c>
      <c r="F6501" s="83">
        <v>162.18</v>
      </c>
    </row>
    <row r="6502" spans="1:6" hidden="1" x14ac:dyDescent="0.25">
      <c r="A6502" t="s">
        <v>5764</v>
      </c>
      <c r="B6502" s="83">
        <v>90697</v>
      </c>
      <c r="C6502" t="s">
        <v>6163</v>
      </c>
      <c r="D6502" s="83" t="s">
        <v>60</v>
      </c>
      <c r="E6502">
        <v>251.32</v>
      </c>
      <c r="F6502" s="83">
        <v>251.76</v>
      </c>
    </row>
    <row r="6503" spans="1:6" hidden="1" x14ac:dyDescent="0.25">
      <c r="A6503" t="s">
        <v>5764</v>
      </c>
      <c r="B6503" s="83">
        <v>90698</v>
      </c>
      <c r="C6503" t="s">
        <v>6164</v>
      </c>
      <c r="D6503" s="83" t="s">
        <v>60</v>
      </c>
      <c r="E6503">
        <v>384.49</v>
      </c>
      <c r="F6503" s="83">
        <v>384.99</v>
      </c>
    </row>
    <row r="6504" spans="1:6" hidden="1" x14ac:dyDescent="0.25">
      <c r="A6504" t="s">
        <v>5764</v>
      </c>
      <c r="B6504" s="83">
        <v>90699</v>
      </c>
      <c r="C6504" t="s">
        <v>6165</v>
      </c>
      <c r="D6504" s="83" t="s">
        <v>60</v>
      </c>
      <c r="E6504">
        <v>541.44000000000005</v>
      </c>
      <c r="F6504" s="83">
        <v>541.99</v>
      </c>
    </row>
    <row r="6505" spans="1:6" hidden="1" x14ac:dyDescent="0.25">
      <c r="A6505" t="s">
        <v>5764</v>
      </c>
      <c r="B6505" s="83">
        <v>90700</v>
      </c>
      <c r="C6505" t="s">
        <v>6166</v>
      </c>
      <c r="D6505" s="83" t="s">
        <v>60</v>
      </c>
      <c r="E6505">
        <v>632.67999999999995</v>
      </c>
      <c r="F6505" s="83">
        <v>633.19000000000005</v>
      </c>
    </row>
    <row r="6506" spans="1:6" hidden="1" x14ac:dyDescent="0.25">
      <c r="A6506" t="s">
        <v>5764</v>
      </c>
      <c r="B6506" s="83">
        <v>105378</v>
      </c>
      <c r="C6506" t="s">
        <v>6167</v>
      </c>
      <c r="D6506" s="83" t="s">
        <v>16</v>
      </c>
      <c r="E6506">
        <v>12.56</v>
      </c>
      <c r="F6506" s="83">
        <v>13.27</v>
      </c>
    </row>
    <row r="6507" spans="1:6" hidden="1" x14ac:dyDescent="0.25">
      <c r="A6507" t="s">
        <v>5764</v>
      </c>
      <c r="B6507" s="83">
        <v>105373</v>
      </c>
      <c r="C6507" t="s">
        <v>6168</v>
      </c>
      <c r="D6507" s="83" t="s">
        <v>16</v>
      </c>
      <c r="E6507">
        <v>9.7100000000000009</v>
      </c>
      <c r="F6507" s="83">
        <v>10.26</v>
      </c>
    </row>
    <row r="6508" spans="1:6" hidden="1" x14ac:dyDescent="0.25">
      <c r="A6508" t="s">
        <v>5764</v>
      </c>
      <c r="B6508" s="83">
        <v>105380</v>
      </c>
      <c r="C6508" t="s">
        <v>6169</v>
      </c>
      <c r="D6508" s="83" t="s">
        <v>16</v>
      </c>
      <c r="E6508">
        <v>96.58</v>
      </c>
      <c r="F6508" s="83">
        <v>102.06</v>
      </c>
    </row>
    <row r="6509" spans="1:6" hidden="1" x14ac:dyDescent="0.25">
      <c r="A6509" t="s">
        <v>5764</v>
      </c>
      <c r="B6509" s="83">
        <v>105267</v>
      </c>
      <c r="C6509" t="s">
        <v>6170</v>
      </c>
      <c r="D6509" s="83" t="s">
        <v>16</v>
      </c>
      <c r="E6509">
        <v>78.23</v>
      </c>
      <c r="F6509" s="83">
        <v>82.75</v>
      </c>
    </row>
    <row r="6510" spans="1:6" hidden="1" x14ac:dyDescent="0.25">
      <c r="A6510" t="s">
        <v>5764</v>
      </c>
      <c r="B6510" s="83">
        <v>105249</v>
      </c>
      <c r="C6510" t="s">
        <v>6171</v>
      </c>
      <c r="D6510" s="83" t="s">
        <v>16</v>
      </c>
      <c r="E6510">
        <v>118.27</v>
      </c>
      <c r="F6510" s="83">
        <v>124.81</v>
      </c>
    </row>
    <row r="6511" spans="1:6" hidden="1" x14ac:dyDescent="0.25">
      <c r="A6511" t="s">
        <v>5764</v>
      </c>
      <c r="B6511" s="83">
        <v>105268</v>
      </c>
      <c r="C6511" t="s">
        <v>6172</v>
      </c>
      <c r="D6511" s="83" t="s">
        <v>16</v>
      </c>
      <c r="E6511">
        <v>96.63</v>
      </c>
      <c r="F6511" s="83">
        <v>102.04</v>
      </c>
    </row>
    <row r="6512" spans="1:6" hidden="1" x14ac:dyDescent="0.25">
      <c r="A6512" t="s">
        <v>5764</v>
      </c>
      <c r="B6512" s="83">
        <v>105379</v>
      </c>
      <c r="C6512" t="s">
        <v>6173</v>
      </c>
      <c r="D6512" s="83" t="s">
        <v>16</v>
      </c>
      <c r="E6512">
        <v>16.55</v>
      </c>
      <c r="F6512" s="83">
        <v>17.52</v>
      </c>
    </row>
    <row r="6513" spans="1:6" hidden="1" x14ac:dyDescent="0.25">
      <c r="A6513" t="s">
        <v>5764</v>
      </c>
      <c r="B6513" s="83">
        <v>105388</v>
      </c>
      <c r="C6513" t="s">
        <v>6174</v>
      </c>
      <c r="D6513" s="83" t="s">
        <v>16</v>
      </c>
      <c r="E6513">
        <v>13.02</v>
      </c>
      <c r="F6513" s="83">
        <v>13.78</v>
      </c>
    </row>
    <row r="6514" spans="1:6" hidden="1" x14ac:dyDescent="0.25">
      <c r="A6514" t="s">
        <v>5764</v>
      </c>
      <c r="B6514" s="83">
        <v>105392</v>
      </c>
      <c r="C6514" t="s">
        <v>6175</v>
      </c>
      <c r="D6514" s="83" t="s">
        <v>16</v>
      </c>
      <c r="E6514">
        <v>20.55</v>
      </c>
      <c r="F6514" s="83">
        <v>21.78</v>
      </c>
    </row>
    <row r="6515" spans="1:6" hidden="1" x14ac:dyDescent="0.25">
      <c r="A6515" t="s">
        <v>5764</v>
      </c>
      <c r="B6515" s="83">
        <v>105389</v>
      </c>
      <c r="C6515" t="s">
        <v>6176</v>
      </c>
      <c r="D6515" s="83" t="s">
        <v>16</v>
      </c>
      <c r="E6515">
        <v>16.34</v>
      </c>
      <c r="F6515" s="83">
        <v>17.32</v>
      </c>
    </row>
    <row r="6516" spans="1:6" hidden="1" x14ac:dyDescent="0.25">
      <c r="A6516" t="s">
        <v>5764</v>
      </c>
      <c r="B6516" s="83">
        <v>105393</v>
      </c>
      <c r="C6516" t="s">
        <v>6177</v>
      </c>
      <c r="D6516" s="83" t="s">
        <v>16</v>
      </c>
      <c r="E6516">
        <v>24.73</v>
      </c>
      <c r="F6516" s="83">
        <v>26.22</v>
      </c>
    </row>
    <row r="6517" spans="1:6" hidden="1" x14ac:dyDescent="0.25">
      <c r="A6517" t="s">
        <v>5764</v>
      </c>
      <c r="B6517" s="83">
        <v>105316</v>
      </c>
      <c r="C6517" t="s">
        <v>6178</v>
      </c>
      <c r="D6517" s="83" t="s">
        <v>16</v>
      </c>
      <c r="E6517">
        <v>19.82</v>
      </c>
      <c r="F6517" s="83">
        <v>21.03</v>
      </c>
    </row>
    <row r="6518" spans="1:6" hidden="1" x14ac:dyDescent="0.25">
      <c r="A6518" t="s">
        <v>5764</v>
      </c>
      <c r="B6518" s="83">
        <v>105394</v>
      </c>
      <c r="C6518" t="s">
        <v>6179</v>
      </c>
      <c r="D6518" s="83" t="s">
        <v>16</v>
      </c>
      <c r="E6518">
        <v>28.86</v>
      </c>
      <c r="F6518" s="83">
        <v>30.62</v>
      </c>
    </row>
    <row r="6519" spans="1:6" hidden="1" x14ac:dyDescent="0.25">
      <c r="A6519" t="s">
        <v>5764</v>
      </c>
      <c r="B6519" s="83">
        <v>105317</v>
      </c>
      <c r="C6519" t="s">
        <v>6180</v>
      </c>
      <c r="D6519" s="83" t="s">
        <v>16</v>
      </c>
      <c r="E6519">
        <v>23.27</v>
      </c>
      <c r="F6519" s="83">
        <v>24.7</v>
      </c>
    </row>
    <row r="6520" spans="1:6" hidden="1" x14ac:dyDescent="0.25">
      <c r="A6520" t="s">
        <v>5764</v>
      </c>
      <c r="B6520" s="83">
        <v>105395</v>
      </c>
      <c r="C6520" t="s">
        <v>6181</v>
      </c>
      <c r="D6520" s="83" t="s">
        <v>16</v>
      </c>
      <c r="E6520">
        <v>33.020000000000003</v>
      </c>
      <c r="F6520" s="83">
        <v>35.049999999999997</v>
      </c>
    </row>
    <row r="6521" spans="1:6" hidden="1" x14ac:dyDescent="0.25">
      <c r="A6521" t="s">
        <v>5764</v>
      </c>
      <c r="B6521" s="83">
        <v>105318</v>
      </c>
      <c r="C6521" t="s">
        <v>6182</v>
      </c>
      <c r="D6521" s="83" t="s">
        <v>16</v>
      </c>
      <c r="E6521">
        <v>26.75</v>
      </c>
      <c r="F6521" s="83">
        <v>28.39</v>
      </c>
    </row>
    <row r="6522" spans="1:6" hidden="1" x14ac:dyDescent="0.25">
      <c r="A6522" t="s">
        <v>5764</v>
      </c>
      <c r="B6522" s="83">
        <v>105396</v>
      </c>
      <c r="C6522" t="s">
        <v>6183</v>
      </c>
      <c r="D6522" s="83" t="s">
        <v>16</v>
      </c>
      <c r="E6522">
        <v>37.159999999999997</v>
      </c>
      <c r="F6522" s="83">
        <v>39.46</v>
      </c>
    </row>
    <row r="6523" spans="1:6" hidden="1" x14ac:dyDescent="0.25">
      <c r="A6523" t="s">
        <v>5764</v>
      </c>
      <c r="B6523" s="83">
        <v>105258</v>
      </c>
      <c r="C6523" t="s">
        <v>6184</v>
      </c>
      <c r="D6523" s="83" t="s">
        <v>16</v>
      </c>
      <c r="E6523">
        <v>30.21</v>
      </c>
      <c r="F6523" s="83">
        <v>32.08</v>
      </c>
    </row>
    <row r="6524" spans="1:6" hidden="1" x14ac:dyDescent="0.25">
      <c r="A6524" t="s">
        <v>5764</v>
      </c>
      <c r="B6524" s="83">
        <v>105397</v>
      </c>
      <c r="C6524" t="s">
        <v>6185</v>
      </c>
      <c r="D6524" s="83" t="s">
        <v>16</v>
      </c>
      <c r="E6524">
        <v>41.46</v>
      </c>
      <c r="F6524" s="83">
        <v>44.03</v>
      </c>
    </row>
    <row r="6525" spans="1:6" hidden="1" x14ac:dyDescent="0.25">
      <c r="A6525" t="s">
        <v>5764</v>
      </c>
      <c r="B6525" s="83">
        <v>105261</v>
      </c>
      <c r="C6525" t="s">
        <v>6186</v>
      </c>
      <c r="D6525" s="83" t="s">
        <v>16</v>
      </c>
      <c r="E6525">
        <v>33.82</v>
      </c>
      <c r="F6525" s="83">
        <v>35.909999999999997</v>
      </c>
    </row>
    <row r="6526" spans="1:6" hidden="1" x14ac:dyDescent="0.25">
      <c r="A6526" t="s">
        <v>5764</v>
      </c>
      <c r="B6526" s="83">
        <v>105398</v>
      </c>
      <c r="C6526" t="s">
        <v>6187</v>
      </c>
      <c r="D6526" s="83" t="s">
        <v>16</v>
      </c>
      <c r="E6526">
        <v>51.31</v>
      </c>
      <c r="F6526" s="83">
        <v>54.15</v>
      </c>
    </row>
    <row r="6527" spans="1:6" hidden="1" x14ac:dyDescent="0.25">
      <c r="A6527" t="s">
        <v>5764</v>
      </c>
      <c r="B6527" s="83">
        <v>105262</v>
      </c>
      <c r="C6527" t="s">
        <v>6188</v>
      </c>
      <c r="D6527" s="83" t="s">
        <v>16</v>
      </c>
      <c r="E6527">
        <v>41.18</v>
      </c>
      <c r="F6527" s="83">
        <v>43.48</v>
      </c>
    </row>
    <row r="6528" spans="1:6" hidden="1" x14ac:dyDescent="0.25">
      <c r="A6528" t="s">
        <v>5764</v>
      </c>
      <c r="B6528" s="83">
        <v>105399</v>
      </c>
      <c r="C6528" t="s">
        <v>6189</v>
      </c>
      <c r="D6528" s="83" t="s">
        <v>16</v>
      </c>
      <c r="E6528">
        <v>60.72</v>
      </c>
      <c r="F6528" s="83">
        <v>64.08</v>
      </c>
    </row>
    <row r="6529" spans="1:6" hidden="1" x14ac:dyDescent="0.25">
      <c r="A6529" t="s">
        <v>5764</v>
      </c>
      <c r="B6529" s="83">
        <v>105263</v>
      </c>
      <c r="C6529" t="s">
        <v>6190</v>
      </c>
      <c r="D6529" s="83" t="s">
        <v>16</v>
      </c>
      <c r="E6529">
        <v>48.95</v>
      </c>
      <c r="F6529" s="83">
        <v>51.69</v>
      </c>
    </row>
    <row r="6530" spans="1:6" hidden="1" x14ac:dyDescent="0.25">
      <c r="A6530" t="s">
        <v>5764</v>
      </c>
      <c r="B6530" s="83">
        <v>105400</v>
      </c>
      <c r="C6530" t="s">
        <v>6191</v>
      </c>
      <c r="D6530" s="83" t="s">
        <v>16</v>
      </c>
      <c r="E6530">
        <v>69.319999999999993</v>
      </c>
      <c r="F6530" s="83">
        <v>73.209999999999994</v>
      </c>
    </row>
    <row r="6531" spans="1:6" hidden="1" x14ac:dyDescent="0.25">
      <c r="A6531" t="s">
        <v>5764</v>
      </c>
      <c r="B6531" s="83">
        <v>105264</v>
      </c>
      <c r="C6531" t="s">
        <v>6192</v>
      </c>
      <c r="D6531" s="83" t="s">
        <v>16</v>
      </c>
      <c r="E6531">
        <v>55.89</v>
      </c>
      <c r="F6531" s="83">
        <v>59.1</v>
      </c>
    </row>
    <row r="6532" spans="1:6" hidden="1" x14ac:dyDescent="0.25">
      <c r="A6532" t="s">
        <v>5764</v>
      </c>
      <c r="B6532" s="83">
        <v>105297</v>
      </c>
      <c r="C6532" t="s">
        <v>6193</v>
      </c>
      <c r="D6532" s="83" t="s">
        <v>16</v>
      </c>
      <c r="E6532">
        <v>10.92</v>
      </c>
      <c r="F6532" s="83">
        <v>11.52</v>
      </c>
    </row>
    <row r="6533" spans="1:6" hidden="1" x14ac:dyDescent="0.25">
      <c r="A6533" t="s">
        <v>5764</v>
      </c>
      <c r="B6533" s="83">
        <v>105372</v>
      </c>
      <c r="C6533" t="s">
        <v>6194</v>
      </c>
      <c r="D6533" s="83" t="s">
        <v>16</v>
      </c>
      <c r="E6533">
        <v>8.35</v>
      </c>
      <c r="F6533" s="83">
        <v>8.8000000000000007</v>
      </c>
    </row>
    <row r="6534" spans="1:6" hidden="1" x14ac:dyDescent="0.25">
      <c r="A6534" t="s">
        <v>5764</v>
      </c>
      <c r="B6534" s="83">
        <v>105401</v>
      </c>
      <c r="C6534" t="s">
        <v>6195</v>
      </c>
      <c r="D6534" s="83" t="s">
        <v>16</v>
      </c>
      <c r="E6534">
        <v>78.209999999999994</v>
      </c>
      <c r="F6534" s="83">
        <v>82.63</v>
      </c>
    </row>
    <row r="6535" spans="1:6" hidden="1" x14ac:dyDescent="0.25">
      <c r="A6535" t="s">
        <v>5764</v>
      </c>
      <c r="B6535" s="83">
        <v>105265</v>
      </c>
      <c r="C6535" t="s">
        <v>6196</v>
      </c>
      <c r="D6535" s="83" t="s">
        <v>16</v>
      </c>
      <c r="E6535">
        <v>63.14</v>
      </c>
      <c r="F6535" s="83">
        <v>66.78</v>
      </c>
    </row>
    <row r="6536" spans="1:6" hidden="1" x14ac:dyDescent="0.25">
      <c r="A6536" t="s">
        <v>5764</v>
      </c>
      <c r="B6536" s="83">
        <v>105402</v>
      </c>
      <c r="C6536" t="s">
        <v>6197</v>
      </c>
      <c r="D6536" s="83" t="s">
        <v>16</v>
      </c>
      <c r="E6536">
        <v>87.35</v>
      </c>
      <c r="F6536" s="83">
        <v>92.3</v>
      </c>
    </row>
    <row r="6537" spans="1:6" hidden="1" x14ac:dyDescent="0.25">
      <c r="A6537" t="s">
        <v>5764</v>
      </c>
      <c r="B6537" s="83">
        <v>105266</v>
      </c>
      <c r="C6537" t="s">
        <v>6198</v>
      </c>
      <c r="D6537" s="83" t="s">
        <v>16</v>
      </c>
      <c r="E6537">
        <v>70.650000000000006</v>
      </c>
      <c r="F6537" s="83">
        <v>74.73</v>
      </c>
    </row>
    <row r="6538" spans="1:6" hidden="1" x14ac:dyDescent="0.25">
      <c r="A6538" t="s">
        <v>5764</v>
      </c>
      <c r="B6538" s="83">
        <v>105361</v>
      </c>
      <c r="C6538" t="s">
        <v>6199</v>
      </c>
      <c r="D6538" s="83" t="s">
        <v>16</v>
      </c>
      <c r="E6538">
        <v>17.05</v>
      </c>
      <c r="F6538" s="83">
        <v>18.38</v>
      </c>
    </row>
    <row r="6539" spans="1:6" hidden="1" x14ac:dyDescent="0.25">
      <c r="A6539" t="s">
        <v>5764</v>
      </c>
      <c r="B6539" s="83">
        <v>105382</v>
      </c>
      <c r="C6539" t="s">
        <v>6200</v>
      </c>
      <c r="D6539" s="83" t="s">
        <v>16</v>
      </c>
      <c r="E6539">
        <v>14.15</v>
      </c>
      <c r="F6539" s="83">
        <v>15.23</v>
      </c>
    </row>
    <row r="6540" spans="1:6" hidden="1" x14ac:dyDescent="0.25">
      <c r="A6540" t="s">
        <v>5764</v>
      </c>
      <c r="B6540" s="83">
        <v>105359</v>
      </c>
      <c r="C6540" t="s">
        <v>6201</v>
      </c>
      <c r="D6540" s="83" t="s">
        <v>16</v>
      </c>
      <c r="E6540">
        <v>12</v>
      </c>
      <c r="F6540" s="83">
        <v>12.98</v>
      </c>
    </row>
    <row r="6541" spans="1:6" hidden="1" x14ac:dyDescent="0.25">
      <c r="A6541" t="s">
        <v>5764</v>
      </c>
      <c r="B6541" s="83">
        <v>105315</v>
      </c>
      <c r="C6541" t="s">
        <v>6202</v>
      </c>
      <c r="D6541" s="83" t="s">
        <v>16</v>
      </c>
      <c r="E6541">
        <v>9.8699999999999992</v>
      </c>
      <c r="F6541" s="83">
        <v>10.66</v>
      </c>
    </row>
    <row r="6542" spans="1:6" hidden="1" x14ac:dyDescent="0.25">
      <c r="A6542" t="s">
        <v>5764</v>
      </c>
      <c r="B6542" s="83">
        <v>105360</v>
      </c>
      <c r="C6542" t="s">
        <v>6203</v>
      </c>
      <c r="D6542" s="83" t="s">
        <v>16</v>
      </c>
      <c r="E6542">
        <v>14.62</v>
      </c>
      <c r="F6542" s="83">
        <v>15.78</v>
      </c>
    </row>
    <row r="6543" spans="1:6" hidden="1" x14ac:dyDescent="0.25">
      <c r="A6543" t="s">
        <v>5764</v>
      </c>
      <c r="B6543" s="83">
        <v>105381</v>
      </c>
      <c r="C6543" t="s">
        <v>6204</v>
      </c>
      <c r="D6543" s="83" t="s">
        <v>16</v>
      </c>
      <c r="E6543">
        <v>12.12</v>
      </c>
      <c r="F6543" s="83">
        <v>13.06</v>
      </c>
    </row>
    <row r="6544" spans="1:6" hidden="1" x14ac:dyDescent="0.25">
      <c r="A6544" t="s">
        <v>5764</v>
      </c>
      <c r="B6544" s="83">
        <v>105251</v>
      </c>
      <c r="C6544" t="s">
        <v>6205</v>
      </c>
      <c r="D6544" s="83" t="s">
        <v>16</v>
      </c>
      <c r="E6544">
        <v>18.36</v>
      </c>
      <c r="F6544" s="83">
        <v>19.41</v>
      </c>
    </row>
    <row r="6545" spans="1:6" hidden="1" x14ac:dyDescent="0.25">
      <c r="A6545" t="s">
        <v>5764</v>
      </c>
      <c r="B6545" s="83">
        <v>105282</v>
      </c>
      <c r="C6545" t="s">
        <v>6206</v>
      </c>
      <c r="D6545" s="83" t="s">
        <v>16</v>
      </c>
      <c r="E6545">
        <v>14.08</v>
      </c>
      <c r="F6545" s="83">
        <v>14.9</v>
      </c>
    </row>
    <row r="6546" spans="1:6" hidden="1" x14ac:dyDescent="0.25">
      <c r="A6546" t="s">
        <v>5764</v>
      </c>
      <c r="B6546" s="83">
        <v>105276</v>
      </c>
      <c r="C6546" t="s">
        <v>6207</v>
      </c>
      <c r="D6546" s="83" t="s">
        <v>16</v>
      </c>
      <c r="E6546">
        <v>140.6</v>
      </c>
      <c r="F6546" s="83">
        <v>148.81</v>
      </c>
    </row>
    <row r="6547" spans="1:6" hidden="1" x14ac:dyDescent="0.25">
      <c r="A6547" t="s">
        <v>5764</v>
      </c>
      <c r="B6547" s="83">
        <v>105341</v>
      </c>
      <c r="C6547" t="s">
        <v>6208</v>
      </c>
      <c r="D6547" s="83" t="s">
        <v>16</v>
      </c>
      <c r="E6547">
        <v>113.08</v>
      </c>
      <c r="F6547" s="83">
        <v>119.84</v>
      </c>
    </row>
    <row r="6548" spans="1:6" hidden="1" x14ac:dyDescent="0.25">
      <c r="A6548" t="s">
        <v>5764</v>
      </c>
      <c r="B6548" s="83">
        <v>105277</v>
      </c>
      <c r="C6548" t="s">
        <v>6209</v>
      </c>
      <c r="D6548" s="83" t="s">
        <v>16</v>
      </c>
      <c r="E6548">
        <v>170.52</v>
      </c>
      <c r="F6548" s="83">
        <v>180.32</v>
      </c>
    </row>
    <row r="6549" spans="1:6" hidden="1" x14ac:dyDescent="0.25">
      <c r="A6549" t="s">
        <v>5764</v>
      </c>
      <c r="B6549" s="83">
        <v>105342</v>
      </c>
      <c r="C6549" t="s">
        <v>6210</v>
      </c>
      <c r="D6549" s="83" t="s">
        <v>16</v>
      </c>
      <c r="E6549">
        <v>138.06</v>
      </c>
      <c r="F6549" s="83">
        <v>146.16</v>
      </c>
    </row>
    <row r="6550" spans="1:6" hidden="1" x14ac:dyDescent="0.25">
      <c r="A6550" t="s">
        <v>5764</v>
      </c>
      <c r="B6550" s="83">
        <v>105252</v>
      </c>
      <c r="C6550" t="s">
        <v>6211</v>
      </c>
      <c r="D6550" s="83" t="s">
        <v>16</v>
      </c>
      <c r="E6550">
        <v>24.2</v>
      </c>
      <c r="F6550" s="83">
        <v>25.66</v>
      </c>
    </row>
    <row r="6551" spans="1:6" hidden="1" x14ac:dyDescent="0.25">
      <c r="A6551" t="s">
        <v>5764</v>
      </c>
      <c r="B6551" s="83">
        <v>105298</v>
      </c>
      <c r="C6551" t="s">
        <v>6212</v>
      </c>
      <c r="D6551" s="83" t="s">
        <v>16</v>
      </c>
      <c r="E6551">
        <v>18.89</v>
      </c>
      <c r="F6551" s="83">
        <v>20.05</v>
      </c>
    </row>
    <row r="6552" spans="1:6" hidden="1" x14ac:dyDescent="0.25">
      <c r="A6552" t="s">
        <v>5764</v>
      </c>
      <c r="B6552" s="83">
        <v>105253</v>
      </c>
      <c r="C6552" t="s">
        <v>6213</v>
      </c>
      <c r="D6552" s="83" t="s">
        <v>16</v>
      </c>
      <c r="E6552">
        <v>30.04</v>
      </c>
      <c r="F6552" s="83">
        <v>31.89</v>
      </c>
    </row>
    <row r="6553" spans="1:6" hidden="1" x14ac:dyDescent="0.25">
      <c r="A6553" t="s">
        <v>5764</v>
      </c>
      <c r="B6553" s="83">
        <v>105299</v>
      </c>
      <c r="C6553" t="s">
        <v>6214</v>
      </c>
      <c r="D6553" s="83" t="s">
        <v>16</v>
      </c>
      <c r="E6553">
        <v>23.71</v>
      </c>
      <c r="F6553" s="83">
        <v>25.19</v>
      </c>
    </row>
    <row r="6554" spans="1:6" hidden="1" x14ac:dyDescent="0.25">
      <c r="A6554" t="s">
        <v>5764</v>
      </c>
      <c r="B6554" s="83">
        <v>105254</v>
      </c>
      <c r="C6554" t="s">
        <v>6215</v>
      </c>
      <c r="D6554" s="83" t="s">
        <v>16</v>
      </c>
      <c r="E6554">
        <v>36.07</v>
      </c>
      <c r="F6554" s="83">
        <v>38.299999999999997</v>
      </c>
    </row>
    <row r="6555" spans="1:6" hidden="1" x14ac:dyDescent="0.25">
      <c r="A6555" t="s">
        <v>5764</v>
      </c>
      <c r="B6555" s="83">
        <v>105300</v>
      </c>
      <c r="C6555" t="s">
        <v>6216</v>
      </c>
      <c r="D6555" s="83" t="s">
        <v>16</v>
      </c>
      <c r="E6555">
        <v>28.71</v>
      </c>
      <c r="F6555" s="83">
        <v>30.52</v>
      </c>
    </row>
    <row r="6556" spans="1:6" hidden="1" x14ac:dyDescent="0.25">
      <c r="A6556" t="s">
        <v>5764</v>
      </c>
      <c r="B6556" s="83">
        <v>105255</v>
      </c>
      <c r="C6556" t="s">
        <v>6217</v>
      </c>
      <c r="D6556" s="83" t="s">
        <v>16</v>
      </c>
      <c r="E6556">
        <v>42.06</v>
      </c>
      <c r="F6556" s="83">
        <v>44.71</v>
      </c>
    </row>
    <row r="6557" spans="1:6" hidden="1" x14ac:dyDescent="0.25">
      <c r="A6557" t="s">
        <v>5764</v>
      </c>
      <c r="B6557" s="83">
        <v>105301</v>
      </c>
      <c r="C6557" t="s">
        <v>6218</v>
      </c>
      <c r="D6557" s="83" t="s">
        <v>16</v>
      </c>
      <c r="E6557">
        <v>33.68</v>
      </c>
      <c r="F6557" s="83">
        <v>35.82</v>
      </c>
    </row>
    <row r="6558" spans="1:6" hidden="1" x14ac:dyDescent="0.25">
      <c r="A6558" t="s">
        <v>5764</v>
      </c>
      <c r="B6558" s="83">
        <v>105256</v>
      </c>
      <c r="C6558" t="s">
        <v>6219</v>
      </c>
      <c r="D6558" s="83" t="s">
        <v>16</v>
      </c>
      <c r="E6558">
        <v>48.06</v>
      </c>
      <c r="F6558" s="83">
        <v>51.11</v>
      </c>
    </row>
    <row r="6559" spans="1:6" hidden="1" x14ac:dyDescent="0.25">
      <c r="A6559" t="s">
        <v>5764</v>
      </c>
      <c r="B6559" s="83">
        <v>105302</v>
      </c>
      <c r="C6559" t="s">
        <v>6220</v>
      </c>
      <c r="D6559" s="83" t="s">
        <v>16</v>
      </c>
      <c r="E6559">
        <v>38.659999999999997</v>
      </c>
      <c r="F6559" s="83">
        <v>41.13</v>
      </c>
    </row>
    <row r="6560" spans="1:6" hidden="1" x14ac:dyDescent="0.25">
      <c r="A6560" t="s">
        <v>5764</v>
      </c>
      <c r="B6560" s="83">
        <v>105257</v>
      </c>
      <c r="C6560" t="s">
        <v>6221</v>
      </c>
      <c r="D6560" s="83" t="s">
        <v>16</v>
      </c>
      <c r="E6560">
        <v>54.05</v>
      </c>
      <c r="F6560" s="83">
        <v>57.49</v>
      </c>
    </row>
    <row r="6561" spans="1:6" hidden="1" x14ac:dyDescent="0.25">
      <c r="A6561" t="s">
        <v>5764</v>
      </c>
      <c r="B6561" s="83">
        <v>105303</v>
      </c>
      <c r="C6561" t="s">
        <v>6222</v>
      </c>
      <c r="D6561" s="83" t="s">
        <v>16</v>
      </c>
      <c r="E6561">
        <v>43.61</v>
      </c>
      <c r="F6561" s="83">
        <v>46.41</v>
      </c>
    </row>
    <row r="6562" spans="1:6" hidden="1" x14ac:dyDescent="0.25">
      <c r="A6562" t="s">
        <v>5764</v>
      </c>
      <c r="B6562" s="83">
        <v>105270</v>
      </c>
      <c r="C6562" t="s">
        <v>6223</v>
      </c>
      <c r="D6562" s="83" t="s">
        <v>16</v>
      </c>
      <c r="E6562">
        <v>60.2</v>
      </c>
      <c r="F6562" s="83">
        <v>64.040000000000006</v>
      </c>
    </row>
    <row r="6563" spans="1:6" hidden="1" x14ac:dyDescent="0.25">
      <c r="A6563" t="s">
        <v>5764</v>
      </c>
      <c r="B6563" s="83">
        <v>105304</v>
      </c>
      <c r="C6563" t="s">
        <v>6224</v>
      </c>
      <c r="D6563" s="83" t="s">
        <v>16</v>
      </c>
      <c r="E6563">
        <v>48.75</v>
      </c>
      <c r="F6563" s="83">
        <v>51.88</v>
      </c>
    </row>
    <row r="6564" spans="1:6" hidden="1" x14ac:dyDescent="0.25">
      <c r="A6564" t="s">
        <v>5764</v>
      </c>
      <c r="B6564" s="83">
        <v>105271</v>
      </c>
      <c r="C6564" t="s">
        <v>6225</v>
      </c>
      <c r="D6564" s="83" t="s">
        <v>16</v>
      </c>
      <c r="E6564">
        <v>74.709999999999994</v>
      </c>
      <c r="F6564" s="83">
        <v>78.95</v>
      </c>
    </row>
    <row r="6565" spans="1:6" hidden="1" x14ac:dyDescent="0.25">
      <c r="A6565" t="s">
        <v>5764</v>
      </c>
      <c r="B6565" s="83">
        <v>105305</v>
      </c>
      <c r="C6565" t="s">
        <v>6226</v>
      </c>
      <c r="D6565" s="83" t="s">
        <v>16</v>
      </c>
      <c r="E6565">
        <v>59.51</v>
      </c>
      <c r="F6565" s="83">
        <v>62.97</v>
      </c>
    </row>
    <row r="6566" spans="1:6" hidden="1" x14ac:dyDescent="0.25">
      <c r="A6566" t="s">
        <v>5764</v>
      </c>
      <c r="B6566" s="83">
        <v>105272</v>
      </c>
      <c r="C6566" t="s">
        <v>6227</v>
      </c>
      <c r="D6566" s="83" t="s">
        <v>16</v>
      </c>
      <c r="E6566">
        <v>88.26</v>
      </c>
      <c r="F6566" s="83">
        <v>93.3</v>
      </c>
    </row>
    <row r="6567" spans="1:6" hidden="1" x14ac:dyDescent="0.25">
      <c r="A6567" t="s">
        <v>5764</v>
      </c>
      <c r="B6567" s="83">
        <v>105306</v>
      </c>
      <c r="C6567" t="s">
        <v>6228</v>
      </c>
      <c r="D6567" s="83" t="s">
        <v>16</v>
      </c>
      <c r="E6567">
        <v>70.58</v>
      </c>
      <c r="F6567" s="83">
        <v>74.7</v>
      </c>
    </row>
    <row r="6568" spans="1:6" hidden="1" x14ac:dyDescent="0.25">
      <c r="A6568" t="s">
        <v>5764</v>
      </c>
      <c r="B6568" s="83">
        <v>105273</v>
      </c>
      <c r="C6568" t="s">
        <v>6229</v>
      </c>
      <c r="D6568" s="83" t="s">
        <v>16</v>
      </c>
      <c r="E6568">
        <v>100.97</v>
      </c>
      <c r="F6568" s="83">
        <v>106.79</v>
      </c>
    </row>
    <row r="6569" spans="1:6" hidden="1" x14ac:dyDescent="0.25">
      <c r="A6569" t="s">
        <v>5764</v>
      </c>
      <c r="B6569" s="83">
        <v>105307</v>
      </c>
      <c r="C6569" t="s">
        <v>6230</v>
      </c>
      <c r="D6569" s="83" t="s">
        <v>16</v>
      </c>
      <c r="E6569">
        <v>80.83</v>
      </c>
      <c r="F6569" s="83">
        <v>85.62</v>
      </c>
    </row>
    <row r="6570" spans="1:6" hidden="1" x14ac:dyDescent="0.25">
      <c r="A6570" t="s">
        <v>5764</v>
      </c>
      <c r="B6570" s="83">
        <v>105250</v>
      </c>
      <c r="C6570" t="s">
        <v>6231</v>
      </c>
      <c r="D6570" s="83" t="s">
        <v>16</v>
      </c>
      <c r="E6570">
        <v>15.98</v>
      </c>
      <c r="F6570" s="83">
        <v>16.88</v>
      </c>
    </row>
    <row r="6571" spans="1:6" hidden="1" x14ac:dyDescent="0.25">
      <c r="A6571" t="s">
        <v>5764</v>
      </c>
      <c r="B6571" s="83">
        <v>105269</v>
      </c>
      <c r="C6571" t="s">
        <v>6232</v>
      </c>
      <c r="D6571" s="83" t="s">
        <v>16</v>
      </c>
      <c r="E6571">
        <v>12.12</v>
      </c>
      <c r="F6571" s="83">
        <v>12.8</v>
      </c>
    </row>
    <row r="6572" spans="1:6" hidden="1" x14ac:dyDescent="0.25">
      <c r="A6572" t="s">
        <v>5764</v>
      </c>
      <c r="B6572" s="83">
        <v>105274</v>
      </c>
      <c r="C6572" t="s">
        <v>6233</v>
      </c>
      <c r="D6572" s="83" t="s">
        <v>16</v>
      </c>
      <c r="E6572">
        <v>113.98</v>
      </c>
      <c r="F6572" s="83">
        <v>120.6</v>
      </c>
    </row>
    <row r="6573" spans="1:6" hidden="1" x14ac:dyDescent="0.25">
      <c r="A6573" t="s">
        <v>5764</v>
      </c>
      <c r="B6573" s="83">
        <v>105340</v>
      </c>
      <c r="C6573" t="s">
        <v>6234</v>
      </c>
      <c r="D6573" s="83" t="s">
        <v>16</v>
      </c>
      <c r="E6573">
        <v>91.39</v>
      </c>
      <c r="F6573" s="83">
        <v>96.83</v>
      </c>
    </row>
    <row r="6574" spans="1:6" hidden="1" x14ac:dyDescent="0.25">
      <c r="A6574" t="s">
        <v>5764</v>
      </c>
      <c r="B6574" s="83">
        <v>105275</v>
      </c>
      <c r="C6574" t="s">
        <v>6235</v>
      </c>
      <c r="D6574" s="83" t="s">
        <v>16</v>
      </c>
      <c r="E6574">
        <v>127.23</v>
      </c>
      <c r="F6574" s="83">
        <v>134.65</v>
      </c>
    </row>
    <row r="6575" spans="1:6" hidden="1" x14ac:dyDescent="0.25">
      <c r="A6575" t="s">
        <v>5764</v>
      </c>
      <c r="B6575" s="83">
        <v>105390</v>
      </c>
      <c r="C6575" t="s">
        <v>6236</v>
      </c>
      <c r="D6575" s="83" t="s">
        <v>16</v>
      </c>
      <c r="E6575">
        <v>102.16</v>
      </c>
      <c r="F6575" s="83">
        <v>108.28</v>
      </c>
    </row>
    <row r="6576" spans="1:6" hidden="1" x14ac:dyDescent="0.25">
      <c r="A6576" t="s">
        <v>5764</v>
      </c>
      <c r="B6576" s="83">
        <v>105364</v>
      </c>
      <c r="C6576" t="s">
        <v>6237</v>
      </c>
      <c r="D6576" s="83" t="s">
        <v>16</v>
      </c>
      <c r="E6576">
        <v>24.72</v>
      </c>
      <c r="F6576" s="83">
        <v>26.72</v>
      </c>
    </row>
    <row r="6577" spans="1:6" hidden="1" x14ac:dyDescent="0.25">
      <c r="A6577" t="s">
        <v>5764</v>
      </c>
      <c r="B6577" s="83">
        <v>105385</v>
      </c>
      <c r="C6577" t="s">
        <v>6238</v>
      </c>
      <c r="D6577" s="83" t="s">
        <v>16</v>
      </c>
      <c r="E6577">
        <v>20.38</v>
      </c>
      <c r="F6577" s="83">
        <v>21.99</v>
      </c>
    </row>
    <row r="6578" spans="1:6" hidden="1" x14ac:dyDescent="0.25">
      <c r="A6578" t="s">
        <v>5764</v>
      </c>
      <c r="B6578" s="83">
        <v>105362</v>
      </c>
      <c r="C6578" t="s">
        <v>6239</v>
      </c>
      <c r="D6578" s="83" t="s">
        <v>16</v>
      </c>
      <c r="E6578">
        <v>17.64</v>
      </c>
      <c r="F6578" s="83">
        <v>19.09</v>
      </c>
    </row>
    <row r="6579" spans="1:6" hidden="1" x14ac:dyDescent="0.25">
      <c r="A6579" t="s">
        <v>5764</v>
      </c>
      <c r="B6579" s="83">
        <v>105383</v>
      </c>
      <c r="C6579" t="s">
        <v>6240</v>
      </c>
      <c r="D6579" s="83" t="s">
        <v>16</v>
      </c>
      <c r="E6579">
        <v>14.45</v>
      </c>
      <c r="F6579" s="83">
        <v>15.64</v>
      </c>
    </row>
    <row r="6580" spans="1:6" hidden="1" x14ac:dyDescent="0.25">
      <c r="A6580" t="s">
        <v>5764</v>
      </c>
      <c r="B6580" s="83">
        <v>105363</v>
      </c>
      <c r="C6580" t="s">
        <v>6241</v>
      </c>
      <c r="D6580" s="83" t="s">
        <v>16</v>
      </c>
      <c r="E6580">
        <v>21.28</v>
      </c>
      <c r="F6580" s="83">
        <v>23</v>
      </c>
    </row>
    <row r="6581" spans="1:6" hidden="1" x14ac:dyDescent="0.25">
      <c r="A6581" t="s">
        <v>5764</v>
      </c>
      <c r="B6581" s="83">
        <v>105384</v>
      </c>
      <c r="C6581" t="s">
        <v>6242</v>
      </c>
      <c r="D6581" s="83" t="s">
        <v>16</v>
      </c>
      <c r="E6581">
        <v>17.510000000000002</v>
      </c>
      <c r="F6581" s="83">
        <v>18.91</v>
      </c>
    </row>
    <row r="6582" spans="1:6" hidden="1" x14ac:dyDescent="0.25">
      <c r="A6582" t="s">
        <v>5764</v>
      </c>
      <c r="B6582" s="83">
        <v>105279</v>
      </c>
      <c r="C6582" t="s">
        <v>6243</v>
      </c>
      <c r="D6582" s="83" t="s">
        <v>16</v>
      </c>
      <c r="E6582">
        <v>25.13</v>
      </c>
      <c r="F6582" s="83">
        <v>26.55</v>
      </c>
    </row>
    <row r="6583" spans="1:6" hidden="1" x14ac:dyDescent="0.25">
      <c r="A6583" t="s">
        <v>5764</v>
      </c>
      <c r="B6583" s="83">
        <v>105259</v>
      </c>
      <c r="C6583" t="s">
        <v>6244</v>
      </c>
      <c r="D6583" s="83" t="s">
        <v>16</v>
      </c>
      <c r="E6583">
        <v>19.440000000000001</v>
      </c>
      <c r="F6583" s="83">
        <v>20.52</v>
      </c>
    </row>
    <row r="6584" spans="1:6" hidden="1" x14ac:dyDescent="0.25">
      <c r="A6584" t="s">
        <v>5764</v>
      </c>
      <c r="B6584" s="83">
        <v>105357</v>
      </c>
      <c r="C6584" t="s">
        <v>6245</v>
      </c>
      <c r="D6584" s="83" t="s">
        <v>16</v>
      </c>
      <c r="E6584">
        <v>193.19</v>
      </c>
      <c r="F6584" s="83">
        <v>204.15</v>
      </c>
    </row>
    <row r="6585" spans="1:6" hidden="1" x14ac:dyDescent="0.25">
      <c r="A6585" t="s">
        <v>5764</v>
      </c>
      <c r="B6585" s="83">
        <v>105346</v>
      </c>
      <c r="C6585" t="s">
        <v>6246</v>
      </c>
      <c r="D6585" s="83" t="s">
        <v>16</v>
      </c>
      <c r="E6585">
        <v>156.5</v>
      </c>
      <c r="F6585" s="83">
        <v>165.54</v>
      </c>
    </row>
    <row r="6586" spans="1:6" hidden="1" x14ac:dyDescent="0.25">
      <c r="A6586" t="s">
        <v>5764</v>
      </c>
      <c r="B6586" s="83">
        <v>105358</v>
      </c>
      <c r="C6586" t="s">
        <v>6247</v>
      </c>
      <c r="D6586" s="83" t="s">
        <v>16</v>
      </c>
      <c r="E6586">
        <v>236.55</v>
      </c>
      <c r="F6586" s="83">
        <v>249.62</v>
      </c>
    </row>
    <row r="6587" spans="1:6" hidden="1" x14ac:dyDescent="0.25">
      <c r="A6587" t="s">
        <v>5764</v>
      </c>
      <c r="B6587" s="83">
        <v>105347</v>
      </c>
      <c r="C6587" t="s">
        <v>6248</v>
      </c>
      <c r="D6587" s="83" t="s">
        <v>16</v>
      </c>
      <c r="E6587">
        <v>193.27</v>
      </c>
      <c r="F6587" s="83">
        <v>204.08</v>
      </c>
    </row>
    <row r="6588" spans="1:6" hidden="1" x14ac:dyDescent="0.25">
      <c r="A6588" t="s">
        <v>5764</v>
      </c>
      <c r="B6588" s="83">
        <v>105280</v>
      </c>
      <c r="C6588" t="s">
        <v>6249</v>
      </c>
      <c r="D6588" s="83" t="s">
        <v>16</v>
      </c>
      <c r="E6588">
        <v>33.130000000000003</v>
      </c>
      <c r="F6588" s="83">
        <v>35.07</v>
      </c>
    </row>
    <row r="6589" spans="1:6" hidden="1" x14ac:dyDescent="0.25">
      <c r="A6589" t="s">
        <v>5764</v>
      </c>
      <c r="B6589" s="83">
        <v>105283</v>
      </c>
      <c r="C6589" t="s">
        <v>6250</v>
      </c>
      <c r="D6589" s="83" t="s">
        <v>16</v>
      </c>
      <c r="E6589">
        <v>26.07</v>
      </c>
      <c r="F6589" s="83">
        <v>27.6</v>
      </c>
    </row>
    <row r="6590" spans="1:6" hidden="1" x14ac:dyDescent="0.25">
      <c r="A6590" t="s">
        <v>5764</v>
      </c>
      <c r="B6590" s="83">
        <v>105281</v>
      </c>
      <c r="C6590" t="s">
        <v>6251</v>
      </c>
      <c r="D6590" s="83" t="s">
        <v>16</v>
      </c>
      <c r="E6590">
        <v>41.11</v>
      </c>
      <c r="F6590" s="83">
        <v>43.6</v>
      </c>
    </row>
    <row r="6591" spans="1:6" hidden="1" x14ac:dyDescent="0.25">
      <c r="A6591" t="s">
        <v>5764</v>
      </c>
      <c r="B6591" s="83">
        <v>105319</v>
      </c>
      <c r="C6591" t="s">
        <v>6252</v>
      </c>
      <c r="D6591" s="83" t="s">
        <v>16</v>
      </c>
      <c r="E6591">
        <v>32.700000000000003</v>
      </c>
      <c r="F6591" s="83">
        <v>34.67</v>
      </c>
    </row>
    <row r="6592" spans="1:6" hidden="1" x14ac:dyDescent="0.25">
      <c r="A6592" t="s">
        <v>5764</v>
      </c>
      <c r="B6592" s="83">
        <v>105284</v>
      </c>
      <c r="C6592" t="s">
        <v>6253</v>
      </c>
      <c r="D6592" s="83" t="s">
        <v>16</v>
      </c>
      <c r="E6592">
        <v>49.48</v>
      </c>
      <c r="F6592" s="83">
        <v>52.47</v>
      </c>
    </row>
    <row r="6593" spans="1:6" hidden="1" x14ac:dyDescent="0.25">
      <c r="A6593" t="s">
        <v>5764</v>
      </c>
      <c r="B6593" s="83">
        <v>105320</v>
      </c>
      <c r="C6593" t="s">
        <v>6254</v>
      </c>
      <c r="D6593" s="83" t="s">
        <v>16</v>
      </c>
      <c r="E6593">
        <v>39.67</v>
      </c>
      <c r="F6593" s="83">
        <v>42.09</v>
      </c>
    </row>
    <row r="6594" spans="1:6" hidden="1" x14ac:dyDescent="0.25">
      <c r="A6594" t="s">
        <v>5764</v>
      </c>
      <c r="B6594" s="83">
        <v>105348</v>
      </c>
      <c r="C6594" t="s">
        <v>6255</v>
      </c>
      <c r="D6594" s="83" t="s">
        <v>16</v>
      </c>
      <c r="E6594">
        <v>57.76</v>
      </c>
      <c r="F6594" s="83">
        <v>61.3</v>
      </c>
    </row>
    <row r="6595" spans="1:6" hidden="1" x14ac:dyDescent="0.25">
      <c r="A6595" t="s">
        <v>5764</v>
      </c>
      <c r="B6595" s="83">
        <v>105321</v>
      </c>
      <c r="C6595" t="s">
        <v>6256</v>
      </c>
      <c r="D6595" s="83" t="s">
        <v>16</v>
      </c>
      <c r="E6595">
        <v>46.59</v>
      </c>
      <c r="F6595" s="83">
        <v>49.46</v>
      </c>
    </row>
    <row r="6596" spans="1:6" hidden="1" x14ac:dyDescent="0.25">
      <c r="A6596" t="s">
        <v>5764</v>
      </c>
      <c r="B6596" s="83">
        <v>105349</v>
      </c>
      <c r="C6596" t="s">
        <v>6257</v>
      </c>
      <c r="D6596" s="83" t="s">
        <v>16</v>
      </c>
      <c r="E6596">
        <v>66.08</v>
      </c>
      <c r="F6596" s="83">
        <v>70.12</v>
      </c>
    </row>
    <row r="6597" spans="1:6" hidden="1" x14ac:dyDescent="0.25">
      <c r="A6597" t="s">
        <v>5764</v>
      </c>
      <c r="B6597" s="83">
        <v>105322</v>
      </c>
      <c r="C6597" t="s">
        <v>6258</v>
      </c>
      <c r="D6597" s="83" t="s">
        <v>16</v>
      </c>
      <c r="E6597">
        <v>53.53</v>
      </c>
      <c r="F6597" s="83">
        <v>56.82</v>
      </c>
    </row>
    <row r="6598" spans="1:6" hidden="1" x14ac:dyDescent="0.25">
      <c r="A6598" t="s">
        <v>5764</v>
      </c>
      <c r="B6598" s="83">
        <v>105350</v>
      </c>
      <c r="C6598" t="s">
        <v>6259</v>
      </c>
      <c r="D6598" s="83" t="s">
        <v>16</v>
      </c>
      <c r="E6598">
        <v>74.36</v>
      </c>
      <c r="F6598" s="83">
        <v>78.95</v>
      </c>
    </row>
    <row r="6599" spans="1:6" hidden="1" x14ac:dyDescent="0.25">
      <c r="A6599" t="s">
        <v>5764</v>
      </c>
      <c r="B6599" s="83">
        <v>105323</v>
      </c>
      <c r="C6599" t="s">
        <v>6260</v>
      </c>
      <c r="D6599" s="83" t="s">
        <v>16</v>
      </c>
      <c r="E6599">
        <v>60.45</v>
      </c>
      <c r="F6599" s="83">
        <v>64.19</v>
      </c>
    </row>
    <row r="6600" spans="1:6" hidden="1" x14ac:dyDescent="0.25">
      <c r="A6600" t="s">
        <v>5764</v>
      </c>
      <c r="B6600" s="83">
        <v>105351</v>
      </c>
      <c r="C6600" t="s">
        <v>6261</v>
      </c>
      <c r="D6600" s="83" t="s">
        <v>16</v>
      </c>
      <c r="E6600">
        <v>82.97</v>
      </c>
      <c r="F6600" s="83">
        <v>88.09</v>
      </c>
    </row>
    <row r="6601" spans="1:6" hidden="1" x14ac:dyDescent="0.25">
      <c r="A6601" t="s">
        <v>5764</v>
      </c>
      <c r="B6601" s="83">
        <v>105324</v>
      </c>
      <c r="C6601" t="s">
        <v>6262</v>
      </c>
      <c r="D6601" s="83" t="s">
        <v>16</v>
      </c>
      <c r="E6601">
        <v>67.7</v>
      </c>
      <c r="F6601" s="83">
        <v>71.87</v>
      </c>
    </row>
    <row r="6602" spans="1:6" hidden="1" x14ac:dyDescent="0.25">
      <c r="A6602" t="s">
        <v>5764</v>
      </c>
      <c r="B6602" s="83">
        <v>105352</v>
      </c>
      <c r="C6602" t="s">
        <v>6263</v>
      </c>
      <c r="D6602" s="83" t="s">
        <v>16</v>
      </c>
      <c r="E6602">
        <v>102.65</v>
      </c>
      <c r="F6602" s="83">
        <v>108.31</v>
      </c>
    </row>
    <row r="6603" spans="1:6" hidden="1" x14ac:dyDescent="0.25">
      <c r="A6603" t="s">
        <v>5764</v>
      </c>
      <c r="B6603" s="83">
        <v>105325</v>
      </c>
      <c r="C6603" t="s">
        <v>6264</v>
      </c>
      <c r="D6603" s="83" t="s">
        <v>16</v>
      </c>
      <c r="E6603">
        <v>82.36</v>
      </c>
      <c r="F6603" s="83">
        <v>86.98</v>
      </c>
    </row>
    <row r="6604" spans="1:6" hidden="1" x14ac:dyDescent="0.25">
      <c r="A6604" t="s">
        <v>5764</v>
      </c>
      <c r="B6604" s="83">
        <v>105353</v>
      </c>
      <c r="C6604" t="s">
        <v>6265</v>
      </c>
      <c r="D6604" s="83" t="s">
        <v>16</v>
      </c>
      <c r="E6604">
        <v>121.5</v>
      </c>
      <c r="F6604" s="83">
        <v>128.21</v>
      </c>
    </row>
    <row r="6605" spans="1:6" hidden="1" x14ac:dyDescent="0.25">
      <c r="A6605" t="s">
        <v>5764</v>
      </c>
      <c r="B6605" s="83">
        <v>105326</v>
      </c>
      <c r="C6605" t="s">
        <v>6266</v>
      </c>
      <c r="D6605" s="83" t="s">
        <v>16</v>
      </c>
      <c r="E6605">
        <v>97.93</v>
      </c>
      <c r="F6605" s="83">
        <v>103.42</v>
      </c>
    </row>
    <row r="6606" spans="1:6" hidden="1" x14ac:dyDescent="0.25">
      <c r="A6606" t="s">
        <v>5764</v>
      </c>
      <c r="B6606" s="83">
        <v>105354</v>
      </c>
      <c r="C6606" t="s">
        <v>6267</v>
      </c>
      <c r="D6606" s="83" t="s">
        <v>16</v>
      </c>
      <c r="E6606">
        <v>138.66</v>
      </c>
      <c r="F6606" s="83">
        <v>146.43</v>
      </c>
    </row>
    <row r="6607" spans="1:6" hidden="1" x14ac:dyDescent="0.25">
      <c r="A6607" t="s">
        <v>5764</v>
      </c>
      <c r="B6607" s="83">
        <v>105344</v>
      </c>
      <c r="C6607" t="s">
        <v>6268</v>
      </c>
      <c r="D6607" s="83" t="s">
        <v>16</v>
      </c>
      <c r="E6607">
        <v>111.81</v>
      </c>
      <c r="F6607" s="83">
        <v>118.2</v>
      </c>
    </row>
    <row r="6608" spans="1:6" hidden="1" x14ac:dyDescent="0.25">
      <c r="A6608" t="s">
        <v>5764</v>
      </c>
      <c r="B6608" s="83">
        <v>105278</v>
      </c>
      <c r="C6608" t="s">
        <v>6269</v>
      </c>
      <c r="D6608" s="83" t="s">
        <v>16</v>
      </c>
      <c r="E6608">
        <v>21.86</v>
      </c>
      <c r="F6608" s="83">
        <v>23.06</v>
      </c>
    </row>
    <row r="6609" spans="1:6" hidden="1" x14ac:dyDescent="0.25">
      <c r="A6609" t="s">
        <v>5764</v>
      </c>
      <c r="B6609" s="83">
        <v>105343</v>
      </c>
      <c r="C6609" t="s">
        <v>6270</v>
      </c>
      <c r="D6609" s="83" t="s">
        <v>16</v>
      </c>
      <c r="E6609">
        <v>16.71</v>
      </c>
      <c r="F6609" s="83">
        <v>17.62</v>
      </c>
    </row>
    <row r="6610" spans="1:6" hidden="1" x14ac:dyDescent="0.25">
      <c r="A6610" t="s">
        <v>5764</v>
      </c>
      <c r="B6610" s="83">
        <v>105355</v>
      </c>
      <c r="C6610" t="s">
        <v>6271</v>
      </c>
      <c r="D6610" s="83" t="s">
        <v>16</v>
      </c>
      <c r="E6610">
        <v>156.44999999999999</v>
      </c>
      <c r="F6610" s="83">
        <v>165.28</v>
      </c>
    </row>
    <row r="6611" spans="1:6" hidden="1" x14ac:dyDescent="0.25">
      <c r="A6611" t="s">
        <v>5764</v>
      </c>
      <c r="B6611" s="83">
        <v>105391</v>
      </c>
      <c r="C6611" t="s">
        <v>6272</v>
      </c>
      <c r="D6611" s="83" t="s">
        <v>16</v>
      </c>
      <c r="E6611">
        <v>126.3</v>
      </c>
      <c r="F6611" s="83">
        <v>133.58000000000001</v>
      </c>
    </row>
    <row r="6612" spans="1:6" hidden="1" x14ac:dyDescent="0.25">
      <c r="A6612" t="s">
        <v>5764</v>
      </c>
      <c r="B6612" s="83">
        <v>105356</v>
      </c>
      <c r="C6612" t="s">
        <v>6273</v>
      </c>
      <c r="D6612" s="83" t="s">
        <v>16</v>
      </c>
      <c r="E6612">
        <v>174.69</v>
      </c>
      <c r="F6612" s="83">
        <v>184.58</v>
      </c>
    </row>
    <row r="6613" spans="1:6" hidden="1" x14ac:dyDescent="0.25">
      <c r="A6613" t="s">
        <v>5764</v>
      </c>
      <c r="B6613" s="83">
        <v>105345</v>
      </c>
      <c r="C6613" t="s">
        <v>6274</v>
      </c>
      <c r="D6613" s="83" t="s">
        <v>16</v>
      </c>
      <c r="E6613">
        <v>141.27000000000001</v>
      </c>
      <c r="F6613" s="83">
        <v>149.41999999999999</v>
      </c>
    </row>
    <row r="6614" spans="1:6" hidden="1" x14ac:dyDescent="0.25">
      <c r="A6614" t="s">
        <v>5764</v>
      </c>
      <c r="B6614" s="83">
        <v>105367</v>
      </c>
      <c r="C6614" t="s">
        <v>6275</v>
      </c>
      <c r="D6614" s="83" t="s">
        <v>16</v>
      </c>
      <c r="E6614">
        <v>34.090000000000003</v>
      </c>
      <c r="F6614" s="83">
        <v>36.75</v>
      </c>
    </row>
    <row r="6615" spans="1:6" hidden="1" x14ac:dyDescent="0.25">
      <c r="A6615" t="s">
        <v>5764</v>
      </c>
      <c r="B6615" s="83">
        <v>105371</v>
      </c>
      <c r="C6615" t="s">
        <v>6276</v>
      </c>
      <c r="D6615" s="83" t="s">
        <v>16</v>
      </c>
      <c r="E6615">
        <v>28.3</v>
      </c>
      <c r="F6615" s="83">
        <v>30.46</v>
      </c>
    </row>
    <row r="6616" spans="1:6" hidden="1" x14ac:dyDescent="0.25">
      <c r="A6616" t="s">
        <v>5764</v>
      </c>
      <c r="B6616" s="83">
        <v>105365</v>
      </c>
      <c r="C6616" t="s">
        <v>6277</v>
      </c>
      <c r="D6616" s="83" t="s">
        <v>16</v>
      </c>
      <c r="E6616">
        <v>24.02</v>
      </c>
      <c r="F6616" s="83">
        <v>25.97</v>
      </c>
    </row>
    <row r="6617" spans="1:6" hidden="1" x14ac:dyDescent="0.25">
      <c r="A6617" t="s">
        <v>5764</v>
      </c>
      <c r="B6617" s="83">
        <v>105386</v>
      </c>
      <c r="C6617" t="s">
        <v>6278</v>
      </c>
      <c r="D6617" s="83" t="s">
        <v>16</v>
      </c>
      <c r="E6617">
        <v>19.77</v>
      </c>
      <c r="F6617" s="83">
        <v>21.35</v>
      </c>
    </row>
    <row r="6618" spans="1:6" hidden="1" x14ac:dyDescent="0.25">
      <c r="A6618" t="s">
        <v>5764</v>
      </c>
      <c r="B6618" s="83">
        <v>105366</v>
      </c>
      <c r="C6618" t="s">
        <v>6279</v>
      </c>
      <c r="D6618" s="83" t="s">
        <v>16</v>
      </c>
      <c r="E6618">
        <v>29.25</v>
      </c>
      <c r="F6618" s="83">
        <v>31.55</v>
      </c>
    </row>
    <row r="6619" spans="1:6" hidden="1" x14ac:dyDescent="0.25">
      <c r="A6619" t="s">
        <v>5764</v>
      </c>
      <c r="B6619" s="83">
        <v>105387</v>
      </c>
      <c r="C6619" t="s">
        <v>6280</v>
      </c>
      <c r="D6619" s="83" t="s">
        <v>16</v>
      </c>
      <c r="E6619">
        <v>24.23</v>
      </c>
      <c r="F6619" s="83">
        <v>26.09</v>
      </c>
    </row>
    <row r="6620" spans="1:6" hidden="1" x14ac:dyDescent="0.25">
      <c r="A6620" t="s">
        <v>5764</v>
      </c>
      <c r="B6620" s="83">
        <v>97177</v>
      </c>
      <c r="C6620" t="s">
        <v>6281</v>
      </c>
      <c r="D6620" s="83" t="s">
        <v>60</v>
      </c>
      <c r="E6620">
        <v>84.05</v>
      </c>
      <c r="F6620" s="83">
        <v>88.75</v>
      </c>
    </row>
    <row r="6621" spans="1:6" hidden="1" x14ac:dyDescent="0.25">
      <c r="A6621" t="s">
        <v>5764</v>
      </c>
      <c r="B6621" s="83">
        <v>97187</v>
      </c>
      <c r="C6621" t="s">
        <v>6282</v>
      </c>
      <c r="D6621" s="83" t="s">
        <v>60</v>
      </c>
      <c r="E6621">
        <v>76.19</v>
      </c>
      <c r="F6621" s="83">
        <v>80.510000000000005</v>
      </c>
    </row>
    <row r="6622" spans="1:6" hidden="1" x14ac:dyDescent="0.25">
      <c r="A6622" t="s">
        <v>5764</v>
      </c>
      <c r="B6622" s="83">
        <v>97178</v>
      </c>
      <c r="C6622" t="s">
        <v>6283</v>
      </c>
      <c r="D6622" s="83" t="s">
        <v>60</v>
      </c>
      <c r="E6622">
        <v>102.08</v>
      </c>
      <c r="F6622" s="83">
        <v>107.86</v>
      </c>
    </row>
    <row r="6623" spans="1:6" hidden="1" x14ac:dyDescent="0.25">
      <c r="A6623" t="s">
        <v>5764</v>
      </c>
      <c r="B6623" s="83">
        <v>97188</v>
      </c>
      <c r="C6623" t="s">
        <v>6284</v>
      </c>
      <c r="D6623" s="83" t="s">
        <v>60</v>
      </c>
      <c r="E6623">
        <v>92.61</v>
      </c>
      <c r="F6623" s="83">
        <v>97.93</v>
      </c>
    </row>
    <row r="6624" spans="1:6" hidden="1" x14ac:dyDescent="0.25">
      <c r="A6624" t="s">
        <v>5764</v>
      </c>
      <c r="B6624" s="83">
        <v>97179</v>
      </c>
      <c r="C6624" t="s">
        <v>6285</v>
      </c>
      <c r="D6624" s="83" t="s">
        <v>60</v>
      </c>
      <c r="E6624">
        <v>120.12</v>
      </c>
      <c r="F6624" s="83">
        <v>126.96</v>
      </c>
    </row>
    <row r="6625" spans="1:6" hidden="1" x14ac:dyDescent="0.25">
      <c r="A6625" t="s">
        <v>5764</v>
      </c>
      <c r="B6625" s="83">
        <v>97189</v>
      </c>
      <c r="C6625" t="s">
        <v>6286</v>
      </c>
      <c r="D6625" s="83" t="s">
        <v>60</v>
      </c>
      <c r="E6625">
        <v>109.06</v>
      </c>
      <c r="F6625" s="83">
        <v>115.35</v>
      </c>
    </row>
    <row r="6626" spans="1:6" hidden="1" x14ac:dyDescent="0.25">
      <c r="A6626" t="s">
        <v>5764</v>
      </c>
      <c r="B6626" s="83">
        <v>97180</v>
      </c>
      <c r="C6626" t="s">
        <v>6287</v>
      </c>
      <c r="D6626" s="83" t="s">
        <v>60</v>
      </c>
      <c r="E6626">
        <v>138.15</v>
      </c>
      <c r="F6626" s="83">
        <v>146.06</v>
      </c>
    </row>
    <row r="6627" spans="1:6" hidden="1" x14ac:dyDescent="0.25">
      <c r="A6627" t="s">
        <v>5764</v>
      </c>
      <c r="B6627" s="83">
        <v>97190</v>
      </c>
      <c r="C6627" t="s">
        <v>6288</v>
      </c>
      <c r="D6627" s="83" t="s">
        <v>60</v>
      </c>
      <c r="E6627">
        <v>125.47</v>
      </c>
      <c r="F6627" s="83">
        <v>132.76</v>
      </c>
    </row>
    <row r="6628" spans="1:6" hidden="1" x14ac:dyDescent="0.25">
      <c r="A6628" t="s">
        <v>5764</v>
      </c>
      <c r="B6628" s="83">
        <v>97181</v>
      </c>
      <c r="C6628" t="s">
        <v>6289</v>
      </c>
      <c r="D6628" s="83" t="s">
        <v>60</v>
      </c>
      <c r="E6628">
        <v>156.16999999999999</v>
      </c>
      <c r="F6628" s="83">
        <v>165.18</v>
      </c>
    </row>
    <row r="6629" spans="1:6" hidden="1" x14ac:dyDescent="0.25">
      <c r="A6629" t="s">
        <v>5764</v>
      </c>
      <c r="B6629" s="83">
        <v>97191</v>
      </c>
      <c r="C6629" t="s">
        <v>6290</v>
      </c>
      <c r="D6629" s="83" t="s">
        <v>60</v>
      </c>
      <c r="E6629">
        <v>141.91999999999999</v>
      </c>
      <c r="F6629" s="83">
        <v>150.18</v>
      </c>
    </row>
    <row r="6630" spans="1:6" hidden="1" x14ac:dyDescent="0.25">
      <c r="A6630" t="s">
        <v>5764</v>
      </c>
      <c r="B6630" s="83">
        <v>97182</v>
      </c>
      <c r="C6630" t="s">
        <v>6291</v>
      </c>
      <c r="D6630" s="83" t="s">
        <v>60</v>
      </c>
      <c r="E6630">
        <v>178.3</v>
      </c>
      <c r="F6630" s="83">
        <v>188.37</v>
      </c>
    </row>
    <row r="6631" spans="1:6" hidden="1" x14ac:dyDescent="0.25">
      <c r="A6631" t="s">
        <v>5764</v>
      </c>
      <c r="B6631" s="83">
        <v>97192</v>
      </c>
      <c r="C6631" t="s">
        <v>6292</v>
      </c>
      <c r="D6631" s="83" t="s">
        <v>60</v>
      </c>
      <c r="E6631">
        <v>161.47</v>
      </c>
      <c r="F6631" s="83">
        <v>170.72</v>
      </c>
    </row>
    <row r="6632" spans="1:6" hidden="1" x14ac:dyDescent="0.25">
      <c r="A6632" t="s">
        <v>5764</v>
      </c>
      <c r="B6632" s="83">
        <v>97173</v>
      </c>
      <c r="C6632" t="s">
        <v>6293</v>
      </c>
      <c r="D6632" s="83" t="s">
        <v>60</v>
      </c>
      <c r="E6632">
        <v>47.97</v>
      </c>
      <c r="F6632" s="83">
        <v>50.56</v>
      </c>
    </row>
    <row r="6633" spans="1:6" hidden="1" x14ac:dyDescent="0.25">
      <c r="A6633" t="s">
        <v>5764</v>
      </c>
      <c r="B6633" s="83">
        <v>97183</v>
      </c>
      <c r="C6633" t="s">
        <v>6294</v>
      </c>
      <c r="D6633" s="83" t="s">
        <v>60</v>
      </c>
      <c r="E6633">
        <v>43.33</v>
      </c>
      <c r="F6633" s="83">
        <v>45.68</v>
      </c>
    </row>
    <row r="6634" spans="1:6" hidden="1" x14ac:dyDescent="0.25">
      <c r="A6634" t="s">
        <v>5764</v>
      </c>
      <c r="B6634" s="83">
        <v>97174</v>
      </c>
      <c r="C6634" t="s">
        <v>6295</v>
      </c>
      <c r="D6634" s="83" t="s">
        <v>60</v>
      </c>
      <c r="E6634">
        <v>56.97</v>
      </c>
      <c r="F6634" s="83">
        <v>60.09</v>
      </c>
    </row>
    <row r="6635" spans="1:6" hidden="1" x14ac:dyDescent="0.25">
      <c r="A6635" t="s">
        <v>5764</v>
      </c>
      <c r="B6635" s="83">
        <v>97184</v>
      </c>
      <c r="C6635" t="s">
        <v>6296</v>
      </c>
      <c r="D6635" s="83" t="s">
        <v>60</v>
      </c>
      <c r="E6635">
        <v>51.53</v>
      </c>
      <c r="F6635" s="83">
        <v>54.38</v>
      </c>
    </row>
    <row r="6636" spans="1:6" hidden="1" x14ac:dyDescent="0.25">
      <c r="A6636" t="s">
        <v>5764</v>
      </c>
      <c r="B6636" s="83">
        <v>97175</v>
      </c>
      <c r="C6636" t="s">
        <v>6297</v>
      </c>
      <c r="D6636" s="83" t="s">
        <v>60</v>
      </c>
      <c r="E6636">
        <v>66</v>
      </c>
      <c r="F6636" s="83">
        <v>69.63</v>
      </c>
    </row>
    <row r="6637" spans="1:6" hidden="1" x14ac:dyDescent="0.25">
      <c r="A6637" t="s">
        <v>5764</v>
      </c>
      <c r="B6637" s="83">
        <v>97185</v>
      </c>
      <c r="C6637" t="s">
        <v>6298</v>
      </c>
      <c r="D6637" s="83" t="s">
        <v>60</v>
      </c>
      <c r="E6637">
        <v>59.74</v>
      </c>
      <c r="F6637" s="83">
        <v>63.08</v>
      </c>
    </row>
    <row r="6638" spans="1:6" hidden="1" x14ac:dyDescent="0.25">
      <c r="A6638" t="s">
        <v>5764</v>
      </c>
      <c r="B6638" s="83">
        <v>97176</v>
      </c>
      <c r="C6638" t="s">
        <v>6299</v>
      </c>
      <c r="D6638" s="83" t="s">
        <v>60</v>
      </c>
      <c r="E6638">
        <v>75.03</v>
      </c>
      <c r="F6638" s="83">
        <v>79.22</v>
      </c>
    </row>
    <row r="6639" spans="1:6" hidden="1" x14ac:dyDescent="0.25">
      <c r="A6639" t="s">
        <v>5764</v>
      </c>
      <c r="B6639" s="83">
        <v>97186</v>
      </c>
      <c r="C6639" t="s">
        <v>6300</v>
      </c>
      <c r="D6639" s="83" t="s">
        <v>60</v>
      </c>
      <c r="E6639">
        <v>67.959999999999994</v>
      </c>
      <c r="F6639" s="83">
        <v>71.81</v>
      </c>
    </row>
    <row r="6640" spans="1:6" hidden="1" x14ac:dyDescent="0.25">
      <c r="A6640" t="s">
        <v>5764</v>
      </c>
      <c r="B6640" s="83">
        <v>97142</v>
      </c>
      <c r="C6640" t="s">
        <v>6301</v>
      </c>
      <c r="D6640" s="83" t="s">
        <v>60</v>
      </c>
      <c r="E6640">
        <v>5.8</v>
      </c>
      <c r="F6640" s="83">
        <v>6.14</v>
      </c>
    </row>
    <row r="6641" spans="1:6" hidden="1" x14ac:dyDescent="0.25">
      <c r="A6641" t="s">
        <v>5764</v>
      </c>
      <c r="B6641" s="83">
        <v>97158</v>
      </c>
      <c r="C6641" t="s">
        <v>6302</v>
      </c>
      <c r="D6641" s="83" t="s">
        <v>60</v>
      </c>
      <c r="E6641">
        <v>4.41</v>
      </c>
      <c r="F6641" s="83">
        <v>4.67</v>
      </c>
    </row>
    <row r="6642" spans="1:6" hidden="1" x14ac:dyDescent="0.25">
      <c r="A6642" t="s">
        <v>5764</v>
      </c>
      <c r="B6642" s="83">
        <v>97155</v>
      </c>
      <c r="C6642" t="s">
        <v>6303</v>
      </c>
      <c r="D6642" s="83" t="s">
        <v>60</v>
      </c>
      <c r="E6642">
        <v>44.12</v>
      </c>
      <c r="F6642" s="83">
        <v>46.79</v>
      </c>
    </row>
    <row r="6643" spans="1:6" hidden="1" x14ac:dyDescent="0.25">
      <c r="A6643" t="s">
        <v>5764</v>
      </c>
      <c r="B6643" s="83">
        <v>97171</v>
      </c>
      <c r="C6643" t="s">
        <v>6304</v>
      </c>
      <c r="D6643" s="83" t="s">
        <v>60</v>
      </c>
      <c r="E6643">
        <v>35.17</v>
      </c>
      <c r="F6643" s="83">
        <v>37.380000000000003</v>
      </c>
    </row>
    <row r="6644" spans="1:6" hidden="1" x14ac:dyDescent="0.25">
      <c r="A6644" t="s">
        <v>5764</v>
      </c>
      <c r="B6644" s="83">
        <v>97156</v>
      </c>
      <c r="C6644" t="s">
        <v>6305</v>
      </c>
      <c r="D6644" s="83" t="s">
        <v>60</v>
      </c>
      <c r="E6644">
        <v>52.88</v>
      </c>
      <c r="F6644" s="83">
        <v>56.09</v>
      </c>
    </row>
    <row r="6645" spans="1:6" hidden="1" x14ac:dyDescent="0.25">
      <c r="A6645" t="s">
        <v>5764</v>
      </c>
      <c r="B6645" s="83">
        <v>97172</v>
      </c>
      <c r="C6645" t="s">
        <v>6306</v>
      </c>
      <c r="D6645" s="83" t="s">
        <v>60</v>
      </c>
      <c r="E6645">
        <v>42.35</v>
      </c>
      <c r="F6645" s="83">
        <v>44.98</v>
      </c>
    </row>
    <row r="6646" spans="1:6" hidden="1" x14ac:dyDescent="0.25">
      <c r="A6646" t="s">
        <v>5764</v>
      </c>
      <c r="B6646" s="83">
        <v>97143</v>
      </c>
      <c r="C6646" t="s">
        <v>6307</v>
      </c>
      <c r="D6646" s="83" t="s">
        <v>60</v>
      </c>
      <c r="E6646">
        <v>7.65</v>
      </c>
      <c r="F6646" s="83">
        <v>8.1199999999999992</v>
      </c>
    </row>
    <row r="6647" spans="1:6" hidden="1" x14ac:dyDescent="0.25">
      <c r="A6647" t="s">
        <v>5764</v>
      </c>
      <c r="B6647" s="83">
        <v>97159</v>
      </c>
      <c r="C6647" t="s">
        <v>6308</v>
      </c>
      <c r="D6647" s="83" t="s">
        <v>60</v>
      </c>
      <c r="E6647">
        <v>5.92</v>
      </c>
      <c r="F6647" s="83">
        <v>6.3</v>
      </c>
    </row>
    <row r="6648" spans="1:6" hidden="1" x14ac:dyDescent="0.25">
      <c r="A6648" t="s">
        <v>5764</v>
      </c>
      <c r="B6648" s="83">
        <v>97144</v>
      </c>
      <c r="C6648" t="s">
        <v>6309</v>
      </c>
      <c r="D6648" s="83" t="s">
        <v>60</v>
      </c>
      <c r="E6648">
        <v>9.5</v>
      </c>
      <c r="F6648" s="83">
        <v>10.11</v>
      </c>
    </row>
    <row r="6649" spans="1:6" hidden="1" x14ac:dyDescent="0.25">
      <c r="A6649" t="s">
        <v>5764</v>
      </c>
      <c r="B6649" s="83">
        <v>97160</v>
      </c>
      <c r="C6649" t="s">
        <v>6310</v>
      </c>
      <c r="D6649" s="83" t="s">
        <v>60</v>
      </c>
      <c r="E6649">
        <v>7.44</v>
      </c>
      <c r="F6649" s="83">
        <v>7.93</v>
      </c>
    </row>
    <row r="6650" spans="1:6" hidden="1" x14ac:dyDescent="0.25">
      <c r="A6650" t="s">
        <v>5764</v>
      </c>
      <c r="B6650" s="83">
        <v>97145</v>
      </c>
      <c r="C6650" t="s">
        <v>6311</v>
      </c>
      <c r="D6650" s="83" t="s">
        <v>60</v>
      </c>
      <c r="E6650">
        <v>11.39</v>
      </c>
      <c r="F6650" s="83">
        <v>12.1</v>
      </c>
    </row>
    <row r="6651" spans="1:6" hidden="1" x14ac:dyDescent="0.25">
      <c r="A6651" t="s">
        <v>5764</v>
      </c>
      <c r="B6651" s="83">
        <v>97161</v>
      </c>
      <c r="C6651" t="s">
        <v>6312</v>
      </c>
      <c r="D6651" s="83" t="s">
        <v>60</v>
      </c>
      <c r="E6651">
        <v>8.99</v>
      </c>
      <c r="F6651" s="83">
        <v>9.57</v>
      </c>
    </row>
    <row r="6652" spans="1:6" hidden="1" x14ac:dyDescent="0.25">
      <c r="A6652" t="s">
        <v>5764</v>
      </c>
      <c r="B6652" s="83">
        <v>97146</v>
      </c>
      <c r="C6652" t="s">
        <v>6313</v>
      </c>
      <c r="D6652" s="83" t="s">
        <v>60</v>
      </c>
      <c r="E6652">
        <v>13.26</v>
      </c>
      <c r="F6652" s="83">
        <v>14.12</v>
      </c>
    </row>
    <row r="6653" spans="1:6" hidden="1" x14ac:dyDescent="0.25">
      <c r="A6653" t="s">
        <v>5764</v>
      </c>
      <c r="B6653" s="83">
        <v>97162</v>
      </c>
      <c r="C6653" t="s">
        <v>6314</v>
      </c>
      <c r="D6653" s="83" t="s">
        <v>60</v>
      </c>
      <c r="E6653">
        <v>10.52</v>
      </c>
      <c r="F6653" s="83">
        <v>11.23</v>
      </c>
    </row>
    <row r="6654" spans="1:6" hidden="1" x14ac:dyDescent="0.25">
      <c r="A6654" t="s">
        <v>5764</v>
      </c>
      <c r="B6654" s="83">
        <v>97147</v>
      </c>
      <c r="C6654" t="s">
        <v>6315</v>
      </c>
      <c r="D6654" s="83" t="s">
        <v>60</v>
      </c>
      <c r="E6654">
        <v>15.13</v>
      </c>
      <c r="F6654" s="83">
        <v>16.13</v>
      </c>
    </row>
    <row r="6655" spans="1:6" hidden="1" x14ac:dyDescent="0.25">
      <c r="A6655" t="s">
        <v>5764</v>
      </c>
      <c r="B6655" s="83">
        <v>97163</v>
      </c>
      <c r="C6655" t="s">
        <v>6316</v>
      </c>
      <c r="D6655" s="83" t="s">
        <v>60</v>
      </c>
      <c r="E6655">
        <v>12.08</v>
      </c>
      <c r="F6655" s="83">
        <v>12.89</v>
      </c>
    </row>
    <row r="6656" spans="1:6" hidden="1" x14ac:dyDescent="0.25">
      <c r="A6656" t="s">
        <v>5764</v>
      </c>
      <c r="B6656" s="83">
        <v>97148</v>
      </c>
      <c r="C6656" t="s">
        <v>6317</v>
      </c>
      <c r="D6656" s="83" t="s">
        <v>60</v>
      </c>
      <c r="E6656">
        <v>17.010000000000002</v>
      </c>
      <c r="F6656" s="83">
        <v>18.14</v>
      </c>
    </row>
    <row r="6657" spans="1:6" hidden="1" x14ac:dyDescent="0.25">
      <c r="A6657" t="s">
        <v>5764</v>
      </c>
      <c r="B6657" s="83">
        <v>97164</v>
      </c>
      <c r="C6657" t="s">
        <v>6318</v>
      </c>
      <c r="D6657" s="83" t="s">
        <v>60</v>
      </c>
      <c r="E6657">
        <v>13.64</v>
      </c>
      <c r="F6657" s="83">
        <v>14.54</v>
      </c>
    </row>
    <row r="6658" spans="1:6" hidden="1" x14ac:dyDescent="0.25">
      <c r="A6658" t="s">
        <v>5764</v>
      </c>
      <c r="B6658" s="83">
        <v>97149</v>
      </c>
      <c r="C6658" t="s">
        <v>6319</v>
      </c>
      <c r="D6658" s="83" t="s">
        <v>60</v>
      </c>
      <c r="E6658">
        <v>18.920000000000002</v>
      </c>
      <c r="F6658" s="83">
        <v>20.16</v>
      </c>
    </row>
    <row r="6659" spans="1:6" hidden="1" x14ac:dyDescent="0.25">
      <c r="A6659" t="s">
        <v>5764</v>
      </c>
      <c r="B6659" s="83">
        <v>97165</v>
      </c>
      <c r="C6659" t="s">
        <v>6320</v>
      </c>
      <c r="D6659" s="83" t="s">
        <v>60</v>
      </c>
      <c r="E6659">
        <v>15.19</v>
      </c>
      <c r="F6659" s="83">
        <v>16.21</v>
      </c>
    </row>
    <row r="6660" spans="1:6" hidden="1" x14ac:dyDescent="0.25">
      <c r="A6660" t="s">
        <v>5764</v>
      </c>
      <c r="B6660" s="83">
        <v>97150</v>
      </c>
      <c r="C6660" t="s">
        <v>6321</v>
      </c>
      <c r="D6660" s="83" t="s">
        <v>60</v>
      </c>
      <c r="E6660">
        <v>23.56</v>
      </c>
      <c r="F6660" s="83">
        <v>24.94</v>
      </c>
    </row>
    <row r="6661" spans="1:6" hidden="1" x14ac:dyDescent="0.25">
      <c r="A6661" t="s">
        <v>5764</v>
      </c>
      <c r="B6661" s="83">
        <v>97166</v>
      </c>
      <c r="C6661" t="s">
        <v>6322</v>
      </c>
      <c r="D6661" s="83" t="s">
        <v>60</v>
      </c>
      <c r="E6661">
        <v>18.600000000000001</v>
      </c>
      <c r="F6661" s="83">
        <v>19.73</v>
      </c>
    </row>
    <row r="6662" spans="1:6" hidden="1" x14ac:dyDescent="0.25">
      <c r="A6662" t="s">
        <v>5764</v>
      </c>
      <c r="B6662" s="83">
        <v>97151</v>
      </c>
      <c r="C6662" t="s">
        <v>6323</v>
      </c>
      <c r="D6662" s="83" t="s">
        <v>60</v>
      </c>
      <c r="E6662">
        <v>27.78</v>
      </c>
      <c r="F6662" s="83">
        <v>29.41</v>
      </c>
    </row>
    <row r="6663" spans="1:6" hidden="1" x14ac:dyDescent="0.25">
      <c r="A6663" t="s">
        <v>5764</v>
      </c>
      <c r="B6663" s="83">
        <v>97167</v>
      </c>
      <c r="C6663" t="s">
        <v>6324</v>
      </c>
      <c r="D6663" s="83" t="s">
        <v>60</v>
      </c>
      <c r="E6663">
        <v>22.02</v>
      </c>
      <c r="F6663" s="83">
        <v>23.37</v>
      </c>
    </row>
    <row r="6664" spans="1:6" hidden="1" x14ac:dyDescent="0.25">
      <c r="A6664" t="s">
        <v>5764</v>
      </c>
      <c r="B6664" s="83">
        <v>97152</v>
      </c>
      <c r="C6664" t="s">
        <v>6325</v>
      </c>
      <c r="D6664" s="83" t="s">
        <v>60</v>
      </c>
      <c r="E6664">
        <v>31.71</v>
      </c>
      <c r="F6664" s="83">
        <v>33.6</v>
      </c>
    </row>
    <row r="6665" spans="1:6" hidden="1" x14ac:dyDescent="0.25">
      <c r="A6665" t="s">
        <v>5764</v>
      </c>
      <c r="B6665" s="83">
        <v>97168</v>
      </c>
      <c r="C6665" t="s">
        <v>6326</v>
      </c>
      <c r="D6665" s="83" t="s">
        <v>60</v>
      </c>
      <c r="E6665">
        <v>25.16</v>
      </c>
      <c r="F6665" s="83">
        <v>26.71</v>
      </c>
    </row>
    <row r="6666" spans="1:6" hidden="1" x14ac:dyDescent="0.25">
      <c r="A6666" t="s">
        <v>5764</v>
      </c>
      <c r="B6666" s="83">
        <v>97141</v>
      </c>
      <c r="C6666" t="s">
        <v>6327</v>
      </c>
      <c r="D6666" s="83" t="s">
        <v>60</v>
      </c>
      <c r="E6666">
        <v>5.0199999999999996</v>
      </c>
      <c r="F6666" s="83">
        <v>5.33</v>
      </c>
    </row>
    <row r="6667" spans="1:6" hidden="1" x14ac:dyDescent="0.25">
      <c r="A6667" t="s">
        <v>5764</v>
      </c>
      <c r="B6667" s="83">
        <v>97157</v>
      </c>
      <c r="C6667" t="s">
        <v>6328</v>
      </c>
      <c r="D6667" s="83" t="s">
        <v>60</v>
      </c>
      <c r="E6667">
        <v>3.78</v>
      </c>
      <c r="F6667" s="83">
        <v>4</v>
      </c>
    </row>
    <row r="6668" spans="1:6" hidden="1" x14ac:dyDescent="0.25">
      <c r="A6668" t="s">
        <v>5764</v>
      </c>
      <c r="B6668" s="83">
        <v>97153</v>
      </c>
      <c r="C6668" t="s">
        <v>6329</v>
      </c>
      <c r="D6668" s="83" t="s">
        <v>60</v>
      </c>
      <c r="E6668">
        <v>35.81</v>
      </c>
      <c r="F6668" s="83">
        <v>37.96</v>
      </c>
    </row>
    <row r="6669" spans="1:6" hidden="1" x14ac:dyDescent="0.25">
      <c r="A6669" t="s">
        <v>5764</v>
      </c>
      <c r="B6669" s="83">
        <v>97169</v>
      </c>
      <c r="C6669" t="s">
        <v>6330</v>
      </c>
      <c r="D6669" s="83" t="s">
        <v>60</v>
      </c>
      <c r="E6669">
        <v>28.47</v>
      </c>
      <c r="F6669" s="83">
        <v>30.24</v>
      </c>
    </row>
    <row r="6670" spans="1:6" hidden="1" x14ac:dyDescent="0.25">
      <c r="A6670" t="s">
        <v>5764</v>
      </c>
      <c r="B6670" s="83">
        <v>97154</v>
      </c>
      <c r="C6670" t="s">
        <v>6331</v>
      </c>
      <c r="D6670" s="83" t="s">
        <v>60</v>
      </c>
      <c r="E6670">
        <v>39.96</v>
      </c>
      <c r="F6670" s="83">
        <v>42.37</v>
      </c>
    </row>
    <row r="6671" spans="1:6" hidden="1" x14ac:dyDescent="0.25">
      <c r="A6671" t="s">
        <v>5764</v>
      </c>
      <c r="B6671" s="83">
        <v>97170</v>
      </c>
      <c r="C6671" t="s">
        <v>6332</v>
      </c>
      <c r="D6671" s="83" t="s">
        <v>60</v>
      </c>
      <c r="E6671">
        <v>31.81</v>
      </c>
      <c r="F6671" s="83">
        <v>33.799999999999997</v>
      </c>
    </row>
    <row r="6672" spans="1:6" hidden="1" x14ac:dyDescent="0.25">
      <c r="A6672" t="s">
        <v>5764</v>
      </c>
      <c r="B6672" s="83">
        <v>105311</v>
      </c>
      <c r="C6672" t="s">
        <v>6333</v>
      </c>
      <c r="D6672" s="83" t="s">
        <v>60</v>
      </c>
      <c r="E6672">
        <v>3.78</v>
      </c>
      <c r="F6672" s="83">
        <v>4.09</v>
      </c>
    </row>
    <row r="6673" spans="1:6" hidden="1" x14ac:dyDescent="0.25">
      <c r="A6673" t="s">
        <v>5764</v>
      </c>
      <c r="B6673" s="83">
        <v>105339</v>
      </c>
      <c r="C6673" t="s">
        <v>6334</v>
      </c>
      <c r="D6673" s="83" t="s">
        <v>60</v>
      </c>
      <c r="E6673">
        <v>3.12</v>
      </c>
      <c r="F6673" s="83">
        <v>3.37</v>
      </c>
    </row>
    <row r="6674" spans="1:6" hidden="1" x14ac:dyDescent="0.25">
      <c r="A6674" t="s">
        <v>5764</v>
      </c>
      <c r="B6674" s="83">
        <v>97127</v>
      </c>
      <c r="C6674" t="s">
        <v>6335</v>
      </c>
      <c r="D6674" s="83" t="s">
        <v>60</v>
      </c>
      <c r="E6674">
        <v>4.96</v>
      </c>
      <c r="F6674" s="83">
        <v>5.35</v>
      </c>
    </row>
    <row r="6675" spans="1:6" hidden="1" x14ac:dyDescent="0.25">
      <c r="A6675" t="s">
        <v>5764</v>
      </c>
      <c r="B6675" s="83">
        <v>97134</v>
      </c>
      <c r="C6675" t="s">
        <v>6336</v>
      </c>
      <c r="D6675" s="83" t="s">
        <v>60</v>
      </c>
      <c r="E6675">
        <v>4.0999999999999996</v>
      </c>
      <c r="F6675" s="83">
        <v>4.41</v>
      </c>
    </row>
    <row r="6676" spans="1:6" hidden="1" x14ac:dyDescent="0.25">
      <c r="A6676" t="s">
        <v>5764</v>
      </c>
      <c r="B6676" s="83">
        <v>97128</v>
      </c>
      <c r="C6676" t="s">
        <v>6337</v>
      </c>
      <c r="D6676" s="83" t="s">
        <v>60</v>
      </c>
      <c r="E6676">
        <v>10.119999999999999</v>
      </c>
      <c r="F6676" s="83">
        <v>10.77</v>
      </c>
    </row>
    <row r="6677" spans="1:6" hidden="1" x14ac:dyDescent="0.25">
      <c r="A6677" t="s">
        <v>5764</v>
      </c>
      <c r="B6677" s="83">
        <v>97135</v>
      </c>
      <c r="C6677" t="s">
        <v>6338</v>
      </c>
      <c r="D6677" s="83" t="s">
        <v>60</v>
      </c>
      <c r="E6677">
        <v>7.7</v>
      </c>
      <c r="F6677" s="83">
        <v>8.19</v>
      </c>
    </row>
    <row r="6678" spans="1:6" hidden="1" x14ac:dyDescent="0.25">
      <c r="A6678" t="s">
        <v>5764</v>
      </c>
      <c r="B6678" s="83">
        <v>97129</v>
      </c>
      <c r="C6678" t="s">
        <v>6339</v>
      </c>
      <c r="D6678" s="83" t="s">
        <v>60</v>
      </c>
      <c r="E6678">
        <v>11.99</v>
      </c>
      <c r="F6678" s="83">
        <v>12.76</v>
      </c>
    </row>
    <row r="6679" spans="1:6" hidden="1" x14ac:dyDescent="0.25">
      <c r="A6679" t="s">
        <v>5764</v>
      </c>
      <c r="B6679" s="83">
        <v>97136</v>
      </c>
      <c r="C6679" t="s">
        <v>6340</v>
      </c>
      <c r="D6679" s="83" t="s">
        <v>60</v>
      </c>
      <c r="E6679">
        <v>9.1300000000000008</v>
      </c>
      <c r="F6679" s="83">
        <v>9.6999999999999993</v>
      </c>
    </row>
    <row r="6680" spans="1:6" hidden="1" x14ac:dyDescent="0.25">
      <c r="A6680" t="s">
        <v>5764</v>
      </c>
      <c r="B6680" s="83">
        <v>97130</v>
      </c>
      <c r="C6680" t="s">
        <v>6341</v>
      </c>
      <c r="D6680" s="83" t="s">
        <v>60</v>
      </c>
      <c r="E6680">
        <v>13.86</v>
      </c>
      <c r="F6680" s="83">
        <v>14.77</v>
      </c>
    </row>
    <row r="6681" spans="1:6" hidden="1" x14ac:dyDescent="0.25">
      <c r="A6681" t="s">
        <v>5764</v>
      </c>
      <c r="B6681" s="83">
        <v>97137</v>
      </c>
      <c r="C6681" t="s">
        <v>6342</v>
      </c>
      <c r="D6681" s="83" t="s">
        <v>60</v>
      </c>
      <c r="E6681">
        <v>10.55</v>
      </c>
      <c r="F6681" s="83">
        <v>11.24</v>
      </c>
    </row>
    <row r="6682" spans="1:6" hidden="1" x14ac:dyDescent="0.25">
      <c r="A6682" t="s">
        <v>5764</v>
      </c>
      <c r="B6682" s="83">
        <v>97131</v>
      </c>
      <c r="C6682" t="s">
        <v>6343</v>
      </c>
      <c r="D6682" s="83" t="s">
        <v>60</v>
      </c>
      <c r="E6682">
        <v>15.75</v>
      </c>
      <c r="F6682" s="83">
        <v>16.760000000000002</v>
      </c>
    </row>
    <row r="6683" spans="1:6" hidden="1" x14ac:dyDescent="0.25">
      <c r="A6683" t="s">
        <v>5764</v>
      </c>
      <c r="B6683" s="83">
        <v>97138</v>
      </c>
      <c r="C6683" t="s">
        <v>6344</v>
      </c>
      <c r="D6683" s="83" t="s">
        <v>60</v>
      </c>
      <c r="E6683">
        <v>12</v>
      </c>
      <c r="F6683" s="83">
        <v>12.75</v>
      </c>
    </row>
    <row r="6684" spans="1:6" hidden="1" x14ac:dyDescent="0.25">
      <c r="A6684" t="s">
        <v>5764</v>
      </c>
      <c r="B6684" s="83">
        <v>97132</v>
      </c>
      <c r="C6684" t="s">
        <v>6345</v>
      </c>
      <c r="D6684" s="83" t="s">
        <v>60</v>
      </c>
      <c r="E6684">
        <v>17.63</v>
      </c>
      <c r="F6684" s="83">
        <v>18.760000000000002</v>
      </c>
    </row>
    <row r="6685" spans="1:6" hidden="1" x14ac:dyDescent="0.25">
      <c r="A6685" t="s">
        <v>5764</v>
      </c>
      <c r="B6685" s="83">
        <v>97139</v>
      </c>
      <c r="C6685" t="s">
        <v>6346</v>
      </c>
      <c r="D6685" s="83" t="s">
        <v>60</v>
      </c>
      <c r="E6685">
        <v>13.44</v>
      </c>
      <c r="F6685" s="83">
        <v>14.27</v>
      </c>
    </row>
    <row r="6686" spans="1:6" hidden="1" x14ac:dyDescent="0.25">
      <c r="A6686" t="s">
        <v>5764</v>
      </c>
      <c r="B6686" s="83">
        <v>97133</v>
      </c>
      <c r="C6686" t="s">
        <v>6347</v>
      </c>
      <c r="D6686" s="83" t="s">
        <v>60</v>
      </c>
      <c r="E6686">
        <v>21.38</v>
      </c>
      <c r="F6686" s="83">
        <v>22.74</v>
      </c>
    </row>
    <row r="6687" spans="1:6" hidden="1" x14ac:dyDescent="0.25">
      <c r="A6687" t="s">
        <v>5764</v>
      </c>
      <c r="B6687" s="83">
        <v>97140</v>
      </c>
      <c r="C6687" t="s">
        <v>6348</v>
      </c>
      <c r="D6687" s="83" t="s">
        <v>60</v>
      </c>
      <c r="E6687">
        <v>16.29</v>
      </c>
      <c r="F6687" s="83">
        <v>17.32</v>
      </c>
    </row>
    <row r="6688" spans="1:6" hidden="1" x14ac:dyDescent="0.25">
      <c r="A6688" t="s">
        <v>5764</v>
      </c>
      <c r="B6688" s="83">
        <v>97123</v>
      </c>
      <c r="C6688" t="s">
        <v>6349</v>
      </c>
      <c r="D6688" s="83" t="s">
        <v>60</v>
      </c>
      <c r="E6688">
        <v>4.07</v>
      </c>
      <c r="F6688" s="83">
        <v>4.4000000000000004</v>
      </c>
    </row>
    <row r="6689" spans="1:6" hidden="1" x14ac:dyDescent="0.25">
      <c r="A6689" t="s">
        <v>5764</v>
      </c>
      <c r="B6689" s="83">
        <v>97126</v>
      </c>
      <c r="C6689" t="s">
        <v>6350</v>
      </c>
      <c r="D6689" s="83" t="s">
        <v>60</v>
      </c>
      <c r="E6689">
        <v>3.35</v>
      </c>
      <c r="F6689" s="83">
        <v>3.62</v>
      </c>
    </row>
    <row r="6690" spans="1:6" hidden="1" x14ac:dyDescent="0.25">
      <c r="A6690" t="s">
        <v>5764</v>
      </c>
      <c r="B6690" s="83">
        <v>105308</v>
      </c>
      <c r="C6690" t="s">
        <v>6351</v>
      </c>
      <c r="D6690" s="83" t="s">
        <v>60</v>
      </c>
      <c r="E6690">
        <v>4.7</v>
      </c>
      <c r="F6690" s="83">
        <v>5.08</v>
      </c>
    </row>
    <row r="6691" spans="1:6" hidden="1" x14ac:dyDescent="0.25">
      <c r="A6691" t="s">
        <v>5764</v>
      </c>
      <c r="B6691" s="83">
        <v>105312</v>
      </c>
      <c r="C6691" t="s">
        <v>6352</v>
      </c>
      <c r="D6691" s="83" t="s">
        <v>60</v>
      </c>
      <c r="E6691">
        <v>3.89</v>
      </c>
      <c r="F6691" s="83">
        <v>4.2</v>
      </c>
    </row>
    <row r="6692" spans="1:6" hidden="1" x14ac:dyDescent="0.25">
      <c r="A6692" t="s">
        <v>5764</v>
      </c>
      <c r="B6692" s="83">
        <v>105309</v>
      </c>
      <c r="C6692" t="s">
        <v>6353</v>
      </c>
      <c r="D6692" s="83" t="s">
        <v>60</v>
      </c>
      <c r="E6692">
        <v>5.07</v>
      </c>
      <c r="F6692" s="83">
        <v>5.47</v>
      </c>
    </row>
    <row r="6693" spans="1:6" hidden="1" x14ac:dyDescent="0.25">
      <c r="A6693" t="s">
        <v>5764</v>
      </c>
      <c r="B6693" s="83">
        <v>105313</v>
      </c>
      <c r="C6693" t="s">
        <v>6354</v>
      </c>
      <c r="D6693" s="83" t="s">
        <v>60</v>
      </c>
      <c r="E6693">
        <v>4.2</v>
      </c>
      <c r="F6693" s="83">
        <v>4.5199999999999996</v>
      </c>
    </row>
    <row r="6694" spans="1:6" hidden="1" x14ac:dyDescent="0.25">
      <c r="A6694" t="s">
        <v>5764</v>
      </c>
      <c r="B6694" s="83">
        <v>105310</v>
      </c>
      <c r="C6694" t="s">
        <v>6355</v>
      </c>
      <c r="D6694" s="83" t="s">
        <v>60</v>
      </c>
      <c r="E6694">
        <v>5.98</v>
      </c>
      <c r="F6694" s="83">
        <v>6.45</v>
      </c>
    </row>
    <row r="6695" spans="1:6" hidden="1" x14ac:dyDescent="0.25">
      <c r="A6695" t="s">
        <v>5764</v>
      </c>
      <c r="B6695" s="83">
        <v>105314</v>
      </c>
      <c r="C6695" t="s">
        <v>6356</v>
      </c>
      <c r="D6695" s="83" t="s">
        <v>60</v>
      </c>
      <c r="E6695">
        <v>4.96</v>
      </c>
      <c r="F6695" s="83">
        <v>5.34</v>
      </c>
    </row>
    <row r="6696" spans="1:6" hidden="1" x14ac:dyDescent="0.25">
      <c r="A6696" t="s">
        <v>5764</v>
      </c>
      <c r="B6696" s="83">
        <v>97121</v>
      </c>
      <c r="C6696" t="s">
        <v>6357</v>
      </c>
      <c r="D6696" s="83" t="s">
        <v>60</v>
      </c>
      <c r="E6696">
        <v>2.89</v>
      </c>
      <c r="F6696" s="83">
        <v>3.14</v>
      </c>
    </row>
    <row r="6697" spans="1:6" hidden="1" x14ac:dyDescent="0.25">
      <c r="A6697" t="s">
        <v>5764</v>
      </c>
      <c r="B6697" s="83">
        <v>97124</v>
      </c>
      <c r="C6697" t="s">
        <v>6358</v>
      </c>
      <c r="D6697" s="83" t="s">
        <v>60</v>
      </c>
      <c r="E6697">
        <v>2.37</v>
      </c>
      <c r="F6697" s="83">
        <v>2.57</v>
      </c>
    </row>
    <row r="6698" spans="1:6" hidden="1" x14ac:dyDescent="0.25">
      <c r="A6698" t="s">
        <v>5764</v>
      </c>
      <c r="B6698" s="83">
        <v>97122</v>
      </c>
      <c r="C6698" t="s">
        <v>6359</v>
      </c>
      <c r="D6698" s="83" t="s">
        <v>60</v>
      </c>
      <c r="E6698">
        <v>3.51</v>
      </c>
      <c r="F6698" s="83">
        <v>3.79</v>
      </c>
    </row>
    <row r="6699" spans="1:6" hidden="1" x14ac:dyDescent="0.25">
      <c r="A6699" t="s">
        <v>5764</v>
      </c>
      <c r="B6699" s="83">
        <v>97125</v>
      </c>
      <c r="C6699" t="s">
        <v>6360</v>
      </c>
      <c r="D6699" s="83" t="s">
        <v>60</v>
      </c>
      <c r="E6699">
        <v>2.88</v>
      </c>
      <c r="F6699" s="83">
        <v>3.11</v>
      </c>
    </row>
    <row r="6700" spans="1:6" hidden="1" x14ac:dyDescent="0.25">
      <c r="A6700" t="s">
        <v>5764</v>
      </c>
      <c r="B6700" s="83">
        <v>105296</v>
      </c>
      <c r="C6700" t="s">
        <v>6361</v>
      </c>
      <c r="D6700" s="83" t="s">
        <v>16</v>
      </c>
      <c r="E6700">
        <v>186.13</v>
      </c>
      <c r="F6700" s="83">
        <v>188.13</v>
      </c>
    </row>
    <row r="6701" spans="1:6" hidden="1" x14ac:dyDescent="0.25">
      <c r="A6701" t="s">
        <v>5764</v>
      </c>
      <c r="B6701" s="83">
        <v>105374</v>
      </c>
      <c r="C6701" t="s">
        <v>6362</v>
      </c>
      <c r="D6701" s="83" t="s">
        <v>16</v>
      </c>
      <c r="E6701">
        <v>181.79</v>
      </c>
      <c r="F6701" s="83">
        <v>183.4</v>
      </c>
    </row>
    <row r="6702" spans="1:6" hidden="1" x14ac:dyDescent="0.25">
      <c r="A6702" t="s">
        <v>5764</v>
      </c>
      <c r="B6702" s="83">
        <v>105292</v>
      </c>
      <c r="C6702" t="s">
        <v>6363</v>
      </c>
      <c r="D6702" s="83" t="s">
        <v>16</v>
      </c>
      <c r="E6702">
        <v>52.88</v>
      </c>
      <c r="F6702" s="83">
        <v>54.33</v>
      </c>
    </row>
    <row r="6703" spans="1:6" hidden="1" x14ac:dyDescent="0.25">
      <c r="A6703" t="s">
        <v>5764</v>
      </c>
      <c r="B6703" s="83">
        <v>105293</v>
      </c>
      <c r="C6703" t="s">
        <v>6364</v>
      </c>
      <c r="D6703" s="83" t="s">
        <v>16</v>
      </c>
      <c r="E6703">
        <v>49.69</v>
      </c>
      <c r="F6703" s="83">
        <v>50.88</v>
      </c>
    </row>
    <row r="6704" spans="1:6" hidden="1" x14ac:dyDescent="0.25">
      <c r="A6704" t="s">
        <v>5764</v>
      </c>
      <c r="B6704" s="83">
        <v>105294</v>
      </c>
      <c r="C6704" t="s">
        <v>6365</v>
      </c>
      <c r="D6704" s="83" t="s">
        <v>16</v>
      </c>
      <c r="E6704">
        <v>108.24</v>
      </c>
      <c r="F6704" s="83">
        <v>109.96</v>
      </c>
    </row>
    <row r="6705" spans="1:6" hidden="1" x14ac:dyDescent="0.25">
      <c r="A6705" t="s">
        <v>5764</v>
      </c>
      <c r="B6705" s="83">
        <v>105295</v>
      </c>
      <c r="C6705" t="s">
        <v>6366</v>
      </c>
      <c r="D6705" s="83" t="s">
        <v>16</v>
      </c>
      <c r="E6705">
        <v>104.47</v>
      </c>
      <c r="F6705" s="83">
        <v>105.87</v>
      </c>
    </row>
    <row r="6706" spans="1:6" hidden="1" x14ac:dyDescent="0.25">
      <c r="A6706" t="s">
        <v>5764</v>
      </c>
      <c r="B6706" s="83">
        <v>105290</v>
      </c>
      <c r="C6706" t="s">
        <v>6367</v>
      </c>
      <c r="D6706" s="83" t="s">
        <v>16</v>
      </c>
      <c r="E6706">
        <v>70.81</v>
      </c>
      <c r="F6706" s="83">
        <v>72.14</v>
      </c>
    </row>
    <row r="6707" spans="1:6" hidden="1" x14ac:dyDescent="0.25">
      <c r="A6707" t="s">
        <v>5764</v>
      </c>
      <c r="B6707" s="83">
        <v>105291</v>
      </c>
      <c r="C6707" t="s">
        <v>6368</v>
      </c>
      <c r="D6707" s="83" t="s">
        <v>16</v>
      </c>
      <c r="E6707">
        <v>67.91</v>
      </c>
      <c r="F6707" s="83">
        <v>68.989999999999995</v>
      </c>
    </row>
    <row r="6708" spans="1:6" hidden="1" x14ac:dyDescent="0.25">
      <c r="A6708" t="s">
        <v>5764</v>
      </c>
      <c r="B6708" s="83">
        <v>105286</v>
      </c>
      <c r="C6708" t="s">
        <v>6369</v>
      </c>
      <c r="D6708" s="83" t="s">
        <v>16</v>
      </c>
      <c r="E6708">
        <v>31.64</v>
      </c>
      <c r="F6708" s="83">
        <v>32.619999999999997</v>
      </c>
    </row>
    <row r="6709" spans="1:6" hidden="1" x14ac:dyDescent="0.25">
      <c r="A6709" t="s">
        <v>5764</v>
      </c>
      <c r="B6709" s="83">
        <v>105287</v>
      </c>
      <c r="C6709" t="s">
        <v>6370</v>
      </c>
      <c r="D6709" s="83" t="s">
        <v>16</v>
      </c>
      <c r="E6709">
        <v>29.51</v>
      </c>
      <c r="F6709" s="83">
        <v>30.3</v>
      </c>
    </row>
    <row r="6710" spans="1:6" hidden="1" x14ac:dyDescent="0.25">
      <c r="A6710" t="s">
        <v>5764</v>
      </c>
      <c r="B6710" s="83">
        <v>105288</v>
      </c>
      <c r="C6710" t="s">
        <v>6371</v>
      </c>
      <c r="D6710" s="83" t="s">
        <v>16</v>
      </c>
      <c r="E6710">
        <v>52.5</v>
      </c>
      <c r="F6710" s="83">
        <v>53.66</v>
      </c>
    </row>
    <row r="6711" spans="1:6" hidden="1" x14ac:dyDescent="0.25">
      <c r="A6711" t="s">
        <v>5764</v>
      </c>
      <c r="B6711" s="83">
        <v>105289</v>
      </c>
      <c r="C6711" t="s">
        <v>6372</v>
      </c>
      <c r="D6711" s="83" t="s">
        <v>16</v>
      </c>
      <c r="E6711">
        <v>50</v>
      </c>
      <c r="F6711" s="83">
        <v>50.94</v>
      </c>
    </row>
    <row r="6712" spans="1:6" hidden="1" x14ac:dyDescent="0.25">
      <c r="A6712" t="s">
        <v>5764</v>
      </c>
      <c r="B6712" s="83">
        <v>105375</v>
      </c>
      <c r="C6712" t="s">
        <v>6373</v>
      </c>
      <c r="D6712" s="83" t="s">
        <v>16</v>
      </c>
      <c r="E6712">
        <v>143.38</v>
      </c>
      <c r="F6712" s="83">
        <v>146.04</v>
      </c>
    </row>
    <row r="6713" spans="1:6" hidden="1" x14ac:dyDescent="0.25">
      <c r="A6713" t="s">
        <v>5764</v>
      </c>
      <c r="B6713" s="83">
        <v>105376</v>
      </c>
      <c r="C6713" t="s">
        <v>6374</v>
      </c>
      <c r="D6713" s="83" t="s">
        <v>16</v>
      </c>
      <c r="E6713">
        <v>137.59</v>
      </c>
      <c r="F6713" s="83">
        <v>139.75</v>
      </c>
    </row>
    <row r="6714" spans="1:6" hidden="1" x14ac:dyDescent="0.25">
      <c r="A6714" t="s">
        <v>5764</v>
      </c>
      <c r="B6714" s="83">
        <v>105331</v>
      </c>
      <c r="C6714" t="s">
        <v>6375</v>
      </c>
      <c r="D6714" s="83" t="s">
        <v>60</v>
      </c>
      <c r="E6714">
        <v>60.91</v>
      </c>
      <c r="F6714" s="83">
        <v>61.22</v>
      </c>
    </row>
    <row r="6715" spans="1:6" hidden="1" x14ac:dyDescent="0.25">
      <c r="A6715" t="s">
        <v>5764</v>
      </c>
      <c r="B6715" s="83">
        <v>105332</v>
      </c>
      <c r="C6715" t="s">
        <v>6376</v>
      </c>
      <c r="D6715" s="83" t="s">
        <v>60</v>
      </c>
      <c r="E6715">
        <v>60.25</v>
      </c>
      <c r="F6715" s="83">
        <v>60.5</v>
      </c>
    </row>
    <row r="6716" spans="1:6" hidden="1" x14ac:dyDescent="0.25">
      <c r="A6716" t="s">
        <v>5764</v>
      </c>
      <c r="B6716" s="83">
        <v>105333</v>
      </c>
      <c r="C6716" t="s">
        <v>6377</v>
      </c>
      <c r="D6716" s="83" t="s">
        <v>60</v>
      </c>
      <c r="E6716">
        <v>270.67</v>
      </c>
      <c r="F6716" s="83">
        <v>271.32</v>
      </c>
    </row>
    <row r="6717" spans="1:6" hidden="1" x14ac:dyDescent="0.25">
      <c r="A6717" t="s">
        <v>5764</v>
      </c>
      <c r="B6717" s="83">
        <v>105334</v>
      </c>
      <c r="C6717" t="s">
        <v>6378</v>
      </c>
      <c r="D6717" s="83" t="s">
        <v>60</v>
      </c>
      <c r="E6717">
        <v>268.25</v>
      </c>
      <c r="F6717" s="83">
        <v>268.74</v>
      </c>
    </row>
    <row r="6718" spans="1:6" hidden="1" x14ac:dyDescent="0.25">
      <c r="A6718" t="s">
        <v>5764</v>
      </c>
      <c r="B6718" s="83">
        <v>105335</v>
      </c>
      <c r="C6718" t="s">
        <v>6379</v>
      </c>
      <c r="D6718" s="83" t="s">
        <v>60</v>
      </c>
      <c r="E6718">
        <v>408.65</v>
      </c>
      <c r="F6718" s="83">
        <v>409.42</v>
      </c>
    </row>
    <row r="6719" spans="1:6" hidden="1" x14ac:dyDescent="0.25">
      <c r="A6719" t="s">
        <v>5764</v>
      </c>
      <c r="B6719" s="83">
        <v>105336</v>
      </c>
      <c r="C6719" t="s">
        <v>6380</v>
      </c>
      <c r="D6719" s="83" t="s">
        <v>60</v>
      </c>
      <c r="E6719">
        <v>405.79</v>
      </c>
      <c r="F6719" s="83">
        <v>406.36</v>
      </c>
    </row>
    <row r="6720" spans="1:6" hidden="1" x14ac:dyDescent="0.25">
      <c r="A6720" t="s">
        <v>5764</v>
      </c>
      <c r="B6720" s="83">
        <v>105337</v>
      </c>
      <c r="C6720" t="s">
        <v>6381</v>
      </c>
      <c r="D6720" s="83" t="s">
        <v>60</v>
      </c>
      <c r="E6720">
        <v>577.11</v>
      </c>
      <c r="F6720" s="83">
        <v>578.02</v>
      </c>
    </row>
    <row r="6721" spans="1:6" hidden="1" x14ac:dyDescent="0.25">
      <c r="A6721" t="s">
        <v>5764</v>
      </c>
      <c r="B6721" s="83">
        <v>105338</v>
      </c>
      <c r="C6721" t="s">
        <v>6382</v>
      </c>
      <c r="D6721" s="83" t="s">
        <v>60</v>
      </c>
      <c r="E6721">
        <v>573.79999999999995</v>
      </c>
      <c r="F6721" s="83">
        <v>574.49</v>
      </c>
    </row>
    <row r="6722" spans="1:6" hidden="1" x14ac:dyDescent="0.25">
      <c r="A6722" t="s">
        <v>5764</v>
      </c>
      <c r="B6722" s="83">
        <v>106108</v>
      </c>
      <c r="C6722" t="s">
        <v>6383</v>
      </c>
      <c r="D6722" s="83" t="s">
        <v>60</v>
      </c>
      <c r="E6722">
        <v>86.2</v>
      </c>
      <c r="F6722" s="83">
        <v>86.53</v>
      </c>
    </row>
    <row r="6723" spans="1:6" hidden="1" x14ac:dyDescent="0.25">
      <c r="A6723" t="s">
        <v>5764</v>
      </c>
      <c r="B6723" s="83">
        <v>106109</v>
      </c>
      <c r="C6723" t="s">
        <v>6384</v>
      </c>
      <c r="D6723" s="83" t="s">
        <v>60</v>
      </c>
      <c r="E6723">
        <v>85.48</v>
      </c>
      <c r="F6723" s="83">
        <v>85.75</v>
      </c>
    </row>
    <row r="6724" spans="1:6" hidden="1" x14ac:dyDescent="0.25">
      <c r="A6724" t="s">
        <v>5764</v>
      </c>
      <c r="B6724" s="83">
        <v>106104</v>
      </c>
      <c r="C6724" t="s">
        <v>6385</v>
      </c>
      <c r="D6724" s="83" t="s">
        <v>60</v>
      </c>
      <c r="E6724">
        <v>27.92</v>
      </c>
      <c r="F6724" s="83">
        <v>28.17</v>
      </c>
    </row>
    <row r="6725" spans="1:6" hidden="1" x14ac:dyDescent="0.25">
      <c r="A6725" t="s">
        <v>5764</v>
      </c>
      <c r="B6725" s="83">
        <v>106105</v>
      </c>
      <c r="C6725" t="s">
        <v>6386</v>
      </c>
      <c r="D6725" s="83" t="s">
        <v>60</v>
      </c>
      <c r="E6725">
        <v>27.4</v>
      </c>
      <c r="F6725" s="83">
        <v>27.6</v>
      </c>
    </row>
    <row r="6726" spans="1:6" hidden="1" x14ac:dyDescent="0.25">
      <c r="A6726" t="s">
        <v>5764</v>
      </c>
      <c r="B6726" s="83">
        <v>106106</v>
      </c>
      <c r="C6726" t="s">
        <v>6387</v>
      </c>
      <c r="D6726" s="83" t="s">
        <v>60</v>
      </c>
      <c r="E6726">
        <v>52.66</v>
      </c>
      <c r="F6726" s="83">
        <v>52.94</v>
      </c>
    </row>
    <row r="6727" spans="1:6" hidden="1" x14ac:dyDescent="0.25">
      <c r="A6727" t="s">
        <v>5764</v>
      </c>
      <c r="B6727" s="83">
        <v>106107</v>
      </c>
      <c r="C6727" t="s">
        <v>6388</v>
      </c>
      <c r="D6727" s="83" t="s">
        <v>60</v>
      </c>
      <c r="E6727">
        <v>52.03</v>
      </c>
      <c r="F6727" s="83">
        <v>52.26</v>
      </c>
    </row>
    <row r="6728" spans="1:6" hidden="1" x14ac:dyDescent="0.25">
      <c r="A6728" t="s">
        <v>5764</v>
      </c>
      <c r="B6728" s="83">
        <v>105377</v>
      </c>
      <c r="C6728" t="s">
        <v>6389</v>
      </c>
      <c r="D6728" s="83" t="s">
        <v>16</v>
      </c>
      <c r="E6728">
        <v>45.55</v>
      </c>
      <c r="F6728" s="83">
        <v>46.45</v>
      </c>
    </row>
    <row r="6729" spans="1:6" hidden="1" x14ac:dyDescent="0.25">
      <c r="A6729" t="s">
        <v>5764</v>
      </c>
      <c r="B6729" s="83">
        <v>105368</v>
      </c>
      <c r="C6729" t="s">
        <v>6390</v>
      </c>
      <c r="D6729" s="83" t="s">
        <v>16</v>
      </c>
      <c r="E6729">
        <v>41.69</v>
      </c>
      <c r="F6729" s="83">
        <v>42.37</v>
      </c>
    </row>
    <row r="6730" spans="1:6" hidden="1" x14ac:dyDescent="0.25">
      <c r="A6730" t="s">
        <v>5764</v>
      </c>
      <c r="B6730" s="83">
        <v>105369</v>
      </c>
      <c r="C6730" t="s">
        <v>6391</v>
      </c>
      <c r="D6730" s="83" t="s">
        <v>16</v>
      </c>
      <c r="E6730">
        <v>71.430000000000007</v>
      </c>
      <c r="F6730" s="83">
        <v>72.63</v>
      </c>
    </row>
    <row r="6731" spans="1:6" hidden="1" x14ac:dyDescent="0.25">
      <c r="A6731" t="s">
        <v>5764</v>
      </c>
      <c r="B6731" s="83">
        <v>105370</v>
      </c>
      <c r="C6731" t="s">
        <v>6392</v>
      </c>
      <c r="D6731" s="83" t="s">
        <v>16</v>
      </c>
      <c r="E6731">
        <v>66.28</v>
      </c>
      <c r="F6731" s="83">
        <v>67.19</v>
      </c>
    </row>
    <row r="6732" spans="1:6" hidden="1" x14ac:dyDescent="0.25">
      <c r="A6732" t="s">
        <v>5764</v>
      </c>
      <c r="B6732" s="83">
        <v>92864</v>
      </c>
      <c r="C6732" t="s">
        <v>6393</v>
      </c>
      <c r="D6732" s="83" t="s">
        <v>60</v>
      </c>
      <c r="E6732">
        <v>89.6</v>
      </c>
      <c r="F6732" s="83">
        <v>92.39</v>
      </c>
    </row>
    <row r="6733" spans="1:6" hidden="1" x14ac:dyDescent="0.25">
      <c r="A6733" t="s">
        <v>5764</v>
      </c>
      <c r="B6733" s="83">
        <v>92848</v>
      </c>
      <c r="C6733" t="s">
        <v>6394</v>
      </c>
      <c r="D6733" s="83" t="s">
        <v>60</v>
      </c>
      <c r="E6733">
        <v>79.900000000000006</v>
      </c>
      <c r="F6733" s="83">
        <v>82.18</v>
      </c>
    </row>
    <row r="6734" spans="1:6" hidden="1" x14ac:dyDescent="0.25">
      <c r="A6734" t="s">
        <v>5764</v>
      </c>
      <c r="B6734" s="83">
        <v>104937</v>
      </c>
      <c r="C6734" t="s">
        <v>6395</v>
      </c>
      <c r="D6734" s="83" t="s">
        <v>60</v>
      </c>
      <c r="E6734">
        <v>0</v>
      </c>
      <c r="F6734" s="83">
        <v>0</v>
      </c>
    </row>
    <row r="6735" spans="1:6" hidden="1" x14ac:dyDescent="0.25">
      <c r="A6735" t="s">
        <v>5764</v>
      </c>
      <c r="B6735" s="83">
        <v>104933</v>
      </c>
      <c r="C6735" t="s">
        <v>6396</v>
      </c>
      <c r="D6735" s="83" t="s">
        <v>60</v>
      </c>
      <c r="E6735">
        <v>0</v>
      </c>
      <c r="F6735" s="83">
        <v>0</v>
      </c>
    </row>
    <row r="6736" spans="1:6" hidden="1" x14ac:dyDescent="0.25">
      <c r="A6736" t="s">
        <v>5764</v>
      </c>
      <c r="B6736" s="83">
        <v>104939</v>
      </c>
      <c r="C6736" t="s">
        <v>6397</v>
      </c>
      <c r="D6736" s="83" t="s">
        <v>60</v>
      </c>
      <c r="E6736">
        <v>0</v>
      </c>
      <c r="F6736" s="83">
        <v>0</v>
      </c>
    </row>
    <row r="6737" spans="1:6" hidden="1" x14ac:dyDescent="0.25">
      <c r="A6737" t="s">
        <v>5764</v>
      </c>
      <c r="B6737" s="83">
        <v>104935</v>
      </c>
      <c r="C6737" t="s">
        <v>6398</v>
      </c>
      <c r="D6737" s="83" t="s">
        <v>60</v>
      </c>
      <c r="E6737">
        <v>0</v>
      </c>
      <c r="F6737" s="83">
        <v>0</v>
      </c>
    </row>
    <row r="6738" spans="1:6" hidden="1" x14ac:dyDescent="0.25">
      <c r="A6738" t="s">
        <v>5764</v>
      </c>
      <c r="B6738" s="83">
        <v>92850</v>
      </c>
      <c r="C6738" t="s">
        <v>6399</v>
      </c>
      <c r="D6738" s="83" t="s">
        <v>60</v>
      </c>
      <c r="E6738">
        <v>22.15</v>
      </c>
      <c r="F6738" s="83">
        <v>22.84</v>
      </c>
    </row>
    <row r="6739" spans="1:6" hidden="1" x14ac:dyDescent="0.25">
      <c r="A6739" t="s">
        <v>5764</v>
      </c>
      <c r="B6739" s="83">
        <v>92834</v>
      </c>
      <c r="C6739" t="s">
        <v>6400</v>
      </c>
      <c r="D6739" s="83" t="s">
        <v>60</v>
      </c>
      <c r="E6739">
        <v>19.690000000000001</v>
      </c>
      <c r="F6739" s="83">
        <v>20.27</v>
      </c>
    </row>
    <row r="6740" spans="1:6" hidden="1" x14ac:dyDescent="0.25">
      <c r="A6740" t="s">
        <v>5764</v>
      </c>
      <c r="B6740" s="83">
        <v>92852</v>
      </c>
      <c r="C6740" t="s">
        <v>6401</v>
      </c>
      <c r="D6740" s="83" t="s">
        <v>60</v>
      </c>
      <c r="E6740">
        <v>29.52</v>
      </c>
      <c r="F6740" s="83">
        <v>30.52</v>
      </c>
    </row>
    <row r="6741" spans="1:6" hidden="1" x14ac:dyDescent="0.25">
      <c r="A6741" t="s">
        <v>5764</v>
      </c>
      <c r="B6741" s="83">
        <v>92836</v>
      </c>
      <c r="C6741" t="s">
        <v>6402</v>
      </c>
      <c r="D6741" s="83" t="s">
        <v>60</v>
      </c>
      <c r="E6741">
        <v>26.05</v>
      </c>
      <c r="F6741" s="83">
        <v>26.88</v>
      </c>
    </row>
    <row r="6742" spans="1:6" hidden="1" x14ac:dyDescent="0.25">
      <c r="A6742" t="s">
        <v>5764</v>
      </c>
      <c r="B6742" s="83">
        <v>92854</v>
      </c>
      <c r="C6742" t="s">
        <v>6403</v>
      </c>
      <c r="D6742" s="83" t="s">
        <v>60</v>
      </c>
      <c r="E6742">
        <v>37.25</v>
      </c>
      <c r="F6742" s="83">
        <v>38.549999999999997</v>
      </c>
    </row>
    <row r="6743" spans="1:6" hidden="1" x14ac:dyDescent="0.25">
      <c r="A6743" t="s">
        <v>5764</v>
      </c>
      <c r="B6743" s="83">
        <v>92838</v>
      </c>
      <c r="C6743" t="s">
        <v>6404</v>
      </c>
      <c r="D6743" s="83" t="s">
        <v>60</v>
      </c>
      <c r="E6743">
        <v>32.75</v>
      </c>
      <c r="F6743" s="83">
        <v>33.81</v>
      </c>
    </row>
    <row r="6744" spans="1:6" hidden="1" x14ac:dyDescent="0.25">
      <c r="A6744" t="s">
        <v>5764</v>
      </c>
      <c r="B6744" s="83">
        <v>92856</v>
      </c>
      <c r="C6744" t="s">
        <v>6405</v>
      </c>
      <c r="D6744" s="83" t="s">
        <v>60</v>
      </c>
      <c r="E6744">
        <v>45.26</v>
      </c>
      <c r="F6744" s="83">
        <v>46.86</v>
      </c>
    </row>
    <row r="6745" spans="1:6" hidden="1" x14ac:dyDescent="0.25">
      <c r="A6745" t="s">
        <v>5764</v>
      </c>
      <c r="B6745" s="83">
        <v>92840</v>
      </c>
      <c r="C6745" t="s">
        <v>6406</v>
      </c>
      <c r="D6745" s="83" t="s">
        <v>60</v>
      </c>
      <c r="E6745">
        <v>39.74</v>
      </c>
      <c r="F6745" s="83">
        <v>41.02</v>
      </c>
    </row>
    <row r="6746" spans="1:6" hidden="1" x14ac:dyDescent="0.25">
      <c r="A6746" t="s">
        <v>5764</v>
      </c>
      <c r="B6746" s="83">
        <v>92858</v>
      </c>
      <c r="C6746" t="s">
        <v>6407</v>
      </c>
      <c r="D6746" s="83" t="s">
        <v>60</v>
      </c>
      <c r="E6746">
        <v>56.38</v>
      </c>
      <c r="F6746" s="83">
        <v>58.27</v>
      </c>
    </row>
    <row r="6747" spans="1:6" hidden="1" x14ac:dyDescent="0.25">
      <c r="A6747" t="s">
        <v>5764</v>
      </c>
      <c r="B6747" s="83">
        <v>92842</v>
      </c>
      <c r="C6747" t="s">
        <v>6408</v>
      </c>
      <c r="D6747" s="83" t="s">
        <v>60</v>
      </c>
      <c r="E6747">
        <v>49.79</v>
      </c>
      <c r="F6747" s="83">
        <v>51.34</v>
      </c>
    </row>
    <row r="6748" spans="1:6" hidden="1" x14ac:dyDescent="0.25">
      <c r="A6748" t="s">
        <v>5764</v>
      </c>
      <c r="B6748" s="83">
        <v>92860</v>
      </c>
      <c r="C6748" t="s">
        <v>6409</v>
      </c>
      <c r="D6748" s="83" t="s">
        <v>60</v>
      </c>
      <c r="E6748">
        <v>66.77</v>
      </c>
      <c r="F6748" s="83">
        <v>68.97</v>
      </c>
    </row>
    <row r="6749" spans="1:6" hidden="1" x14ac:dyDescent="0.25">
      <c r="A6749" t="s">
        <v>5764</v>
      </c>
      <c r="B6749" s="83">
        <v>92844</v>
      </c>
      <c r="C6749" t="s">
        <v>6410</v>
      </c>
      <c r="D6749" s="83" t="s">
        <v>60</v>
      </c>
      <c r="E6749">
        <v>59.14</v>
      </c>
      <c r="F6749" s="83">
        <v>60.93</v>
      </c>
    </row>
    <row r="6750" spans="1:6" hidden="1" x14ac:dyDescent="0.25">
      <c r="A6750" t="s">
        <v>5764</v>
      </c>
      <c r="B6750" s="83">
        <v>92862</v>
      </c>
      <c r="C6750" t="s">
        <v>6411</v>
      </c>
      <c r="D6750" s="83" t="s">
        <v>60</v>
      </c>
      <c r="E6750">
        <v>76.489999999999995</v>
      </c>
      <c r="F6750" s="83">
        <v>78.97</v>
      </c>
    </row>
    <row r="6751" spans="1:6" hidden="1" x14ac:dyDescent="0.25">
      <c r="A6751" t="s">
        <v>5764</v>
      </c>
      <c r="B6751" s="83">
        <v>92846</v>
      </c>
      <c r="C6751" t="s">
        <v>6412</v>
      </c>
      <c r="D6751" s="83" t="s">
        <v>60</v>
      </c>
      <c r="E6751">
        <v>67.83</v>
      </c>
      <c r="F6751" s="83">
        <v>69.849999999999994</v>
      </c>
    </row>
    <row r="6752" spans="1:6" hidden="1" x14ac:dyDescent="0.25">
      <c r="A6752" t="s">
        <v>5764</v>
      </c>
      <c r="B6752" s="83">
        <v>92828</v>
      </c>
      <c r="C6752" t="s">
        <v>6413</v>
      </c>
      <c r="D6752" s="83" t="s">
        <v>60</v>
      </c>
      <c r="E6752">
        <v>107.04</v>
      </c>
      <c r="F6752" s="83">
        <v>112.28</v>
      </c>
    </row>
    <row r="6753" spans="1:6" hidden="1" x14ac:dyDescent="0.25">
      <c r="A6753" t="s">
        <v>5764</v>
      </c>
      <c r="B6753" s="83">
        <v>92815</v>
      </c>
      <c r="C6753" t="s">
        <v>6414</v>
      </c>
      <c r="D6753" s="83" t="s">
        <v>60</v>
      </c>
      <c r="E6753">
        <v>97.33</v>
      </c>
      <c r="F6753" s="83">
        <v>102.07</v>
      </c>
    </row>
    <row r="6754" spans="1:6" hidden="1" x14ac:dyDescent="0.25">
      <c r="A6754" t="s">
        <v>5764</v>
      </c>
      <c r="B6754" s="83">
        <v>92830</v>
      </c>
      <c r="C6754" t="s">
        <v>6415</v>
      </c>
      <c r="D6754" s="83" t="s">
        <v>60</v>
      </c>
      <c r="E6754">
        <v>132.43</v>
      </c>
      <c r="F6754" s="83">
        <v>138.83000000000001</v>
      </c>
    </row>
    <row r="6755" spans="1:6" hidden="1" x14ac:dyDescent="0.25">
      <c r="A6755" t="s">
        <v>5764</v>
      </c>
      <c r="B6755" s="83">
        <v>92817</v>
      </c>
      <c r="C6755" t="s">
        <v>6416</v>
      </c>
      <c r="D6755" s="83" t="s">
        <v>60</v>
      </c>
      <c r="E6755">
        <v>120.64</v>
      </c>
      <c r="F6755" s="83">
        <v>126.44</v>
      </c>
    </row>
    <row r="6756" spans="1:6" hidden="1" x14ac:dyDescent="0.25">
      <c r="A6756" t="s">
        <v>5764</v>
      </c>
      <c r="B6756" s="83">
        <v>92832</v>
      </c>
      <c r="C6756" t="s">
        <v>6417</v>
      </c>
      <c r="D6756" s="83" t="s">
        <v>60</v>
      </c>
      <c r="E6756">
        <v>172.53</v>
      </c>
      <c r="F6756" s="83">
        <v>180.71</v>
      </c>
    </row>
    <row r="6757" spans="1:6" hidden="1" x14ac:dyDescent="0.25">
      <c r="A6757" t="s">
        <v>5764</v>
      </c>
      <c r="B6757" s="83">
        <v>92819</v>
      </c>
      <c r="C6757" t="s">
        <v>6418</v>
      </c>
      <c r="D6757" s="83" t="s">
        <v>60</v>
      </c>
      <c r="E6757">
        <v>157.63</v>
      </c>
      <c r="F6757" s="83">
        <v>165.02</v>
      </c>
    </row>
    <row r="6758" spans="1:6" hidden="1" x14ac:dyDescent="0.25">
      <c r="A6758" t="s">
        <v>5764</v>
      </c>
      <c r="B6758" s="83">
        <v>92820</v>
      </c>
      <c r="C6758" t="s">
        <v>6419</v>
      </c>
      <c r="D6758" s="83" t="s">
        <v>60</v>
      </c>
      <c r="E6758">
        <v>26.78</v>
      </c>
      <c r="F6758" s="83">
        <v>28.17</v>
      </c>
    </row>
    <row r="6759" spans="1:6" hidden="1" x14ac:dyDescent="0.25">
      <c r="A6759" t="s">
        <v>5764</v>
      </c>
      <c r="B6759" s="83">
        <v>92808</v>
      </c>
      <c r="C6759" t="s">
        <v>6420</v>
      </c>
      <c r="D6759" s="83" t="s">
        <v>60</v>
      </c>
      <c r="E6759">
        <v>24.33</v>
      </c>
      <c r="F6759" s="83">
        <v>25.59</v>
      </c>
    </row>
    <row r="6760" spans="1:6" hidden="1" x14ac:dyDescent="0.25">
      <c r="A6760" t="s">
        <v>5764</v>
      </c>
      <c r="B6760" s="83">
        <v>92821</v>
      </c>
      <c r="C6760" t="s">
        <v>6421</v>
      </c>
      <c r="D6760" s="83" t="s">
        <v>60</v>
      </c>
      <c r="E6760">
        <v>37.369999999999997</v>
      </c>
      <c r="F6760" s="83">
        <v>39.29</v>
      </c>
    </row>
    <row r="6761" spans="1:6" hidden="1" x14ac:dyDescent="0.25">
      <c r="A6761" t="s">
        <v>5764</v>
      </c>
      <c r="B6761" s="83">
        <v>92809</v>
      </c>
      <c r="C6761" t="s">
        <v>6422</v>
      </c>
      <c r="D6761" s="83" t="s">
        <v>60</v>
      </c>
      <c r="E6761">
        <v>33.9</v>
      </c>
      <c r="F6761" s="83">
        <v>35.64</v>
      </c>
    </row>
    <row r="6762" spans="1:6" hidden="1" x14ac:dyDescent="0.25">
      <c r="A6762" t="s">
        <v>5764</v>
      </c>
      <c r="B6762" s="83">
        <v>92822</v>
      </c>
      <c r="C6762" t="s">
        <v>6423</v>
      </c>
      <c r="D6762" s="83" t="s">
        <v>60</v>
      </c>
      <c r="E6762">
        <v>48.33</v>
      </c>
      <c r="F6762" s="83">
        <v>50.79</v>
      </c>
    </row>
    <row r="6763" spans="1:6" hidden="1" x14ac:dyDescent="0.25">
      <c r="A6763" t="s">
        <v>5764</v>
      </c>
      <c r="B6763" s="83">
        <v>92810</v>
      </c>
      <c r="C6763" t="s">
        <v>6424</v>
      </c>
      <c r="D6763" s="83" t="s">
        <v>60</v>
      </c>
      <c r="E6763">
        <v>43.82</v>
      </c>
      <c r="F6763" s="83">
        <v>46.05</v>
      </c>
    </row>
    <row r="6764" spans="1:6" hidden="1" x14ac:dyDescent="0.25">
      <c r="A6764" t="s">
        <v>5764</v>
      </c>
      <c r="B6764" s="83">
        <v>92824</v>
      </c>
      <c r="C6764" t="s">
        <v>6425</v>
      </c>
      <c r="D6764" s="83" t="s">
        <v>60</v>
      </c>
      <c r="E6764">
        <v>59.5</v>
      </c>
      <c r="F6764" s="83">
        <v>62.5</v>
      </c>
    </row>
    <row r="6765" spans="1:6" hidden="1" x14ac:dyDescent="0.25">
      <c r="A6765" t="s">
        <v>5764</v>
      </c>
      <c r="B6765" s="83">
        <v>92811</v>
      </c>
      <c r="C6765" t="s">
        <v>6426</v>
      </c>
      <c r="D6765" s="83" t="s">
        <v>60</v>
      </c>
      <c r="E6765">
        <v>53.96</v>
      </c>
      <c r="F6765" s="83">
        <v>56.69</v>
      </c>
    </row>
    <row r="6766" spans="1:6" hidden="1" x14ac:dyDescent="0.25">
      <c r="A6766" t="s">
        <v>5764</v>
      </c>
      <c r="B6766" s="83">
        <v>92825</v>
      </c>
      <c r="C6766" t="s">
        <v>6427</v>
      </c>
      <c r="D6766" s="83" t="s">
        <v>60</v>
      </c>
      <c r="E6766">
        <v>70.97</v>
      </c>
      <c r="F6766" s="83">
        <v>74.53</v>
      </c>
    </row>
    <row r="6767" spans="1:6" hidden="1" x14ac:dyDescent="0.25">
      <c r="A6767" t="s">
        <v>5764</v>
      </c>
      <c r="B6767" s="83">
        <v>92812</v>
      </c>
      <c r="C6767" t="s">
        <v>6428</v>
      </c>
      <c r="D6767" s="83" t="s">
        <v>60</v>
      </c>
      <c r="E6767">
        <v>64.400000000000006</v>
      </c>
      <c r="F6767" s="83">
        <v>67.62</v>
      </c>
    </row>
    <row r="6768" spans="1:6" hidden="1" x14ac:dyDescent="0.25">
      <c r="A6768" t="s">
        <v>5764</v>
      </c>
      <c r="B6768" s="83">
        <v>92826</v>
      </c>
      <c r="C6768" t="s">
        <v>6429</v>
      </c>
      <c r="D6768" s="83" t="s">
        <v>60</v>
      </c>
      <c r="E6768">
        <v>82.72</v>
      </c>
      <c r="F6768" s="83">
        <v>86.83</v>
      </c>
    </row>
    <row r="6769" spans="1:6" hidden="1" x14ac:dyDescent="0.25">
      <c r="A6769" t="s">
        <v>5764</v>
      </c>
      <c r="B6769" s="83">
        <v>92813</v>
      </c>
      <c r="C6769" t="s">
        <v>6430</v>
      </c>
      <c r="D6769" s="83" t="s">
        <v>60</v>
      </c>
      <c r="E6769">
        <v>75.11</v>
      </c>
      <c r="F6769" s="83">
        <v>78.83</v>
      </c>
    </row>
    <row r="6770" spans="1:6" hidden="1" x14ac:dyDescent="0.25">
      <c r="A6770" t="s">
        <v>5764</v>
      </c>
      <c r="B6770" s="83">
        <v>92827</v>
      </c>
      <c r="C6770" t="s">
        <v>6431</v>
      </c>
      <c r="D6770" s="83" t="s">
        <v>60</v>
      </c>
      <c r="E6770">
        <v>94.78</v>
      </c>
      <c r="F6770" s="83">
        <v>99.46</v>
      </c>
    </row>
    <row r="6771" spans="1:6" hidden="1" x14ac:dyDescent="0.25">
      <c r="A6771" t="s">
        <v>5764</v>
      </c>
      <c r="B6771" s="83">
        <v>92814</v>
      </c>
      <c r="C6771" t="s">
        <v>6432</v>
      </c>
      <c r="D6771" s="83" t="s">
        <v>60</v>
      </c>
      <c r="E6771">
        <v>86.1</v>
      </c>
      <c r="F6771" s="83">
        <v>90.33</v>
      </c>
    </row>
    <row r="6772" spans="1:6" hidden="1" x14ac:dyDescent="0.25">
      <c r="A6772" t="s">
        <v>5764</v>
      </c>
      <c r="B6772" s="83">
        <v>95570</v>
      </c>
      <c r="C6772" t="s">
        <v>6433</v>
      </c>
      <c r="D6772" s="83" t="s">
        <v>60</v>
      </c>
      <c r="E6772">
        <v>129.78</v>
      </c>
      <c r="F6772" s="83">
        <v>131.16999999999999</v>
      </c>
    </row>
    <row r="6773" spans="1:6" hidden="1" x14ac:dyDescent="0.25">
      <c r="A6773" t="s">
        <v>5764</v>
      </c>
      <c r="B6773" s="83">
        <v>95567</v>
      </c>
      <c r="C6773" t="s">
        <v>6434</v>
      </c>
      <c r="D6773" s="83" t="s">
        <v>60</v>
      </c>
      <c r="E6773">
        <v>127.33</v>
      </c>
      <c r="F6773" s="83">
        <v>128.59</v>
      </c>
    </row>
    <row r="6774" spans="1:6" hidden="1" x14ac:dyDescent="0.25">
      <c r="A6774" t="s">
        <v>5764</v>
      </c>
      <c r="B6774" s="83">
        <v>95571</v>
      </c>
      <c r="C6774" t="s">
        <v>6435</v>
      </c>
      <c r="D6774" s="83" t="s">
        <v>60</v>
      </c>
      <c r="E6774">
        <v>159.08000000000001</v>
      </c>
      <c r="F6774" s="83">
        <v>161</v>
      </c>
    </row>
    <row r="6775" spans="1:6" hidden="1" x14ac:dyDescent="0.25">
      <c r="A6775" t="s">
        <v>5764</v>
      </c>
      <c r="B6775" s="83">
        <v>95568</v>
      </c>
      <c r="C6775" t="s">
        <v>6436</v>
      </c>
      <c r="D6775" s="83" t="s">
        <v>60</v>
      </c>
      <c r="E6775">
        <v>155.61000000000001</v>
      </c>
      <c r="F6775" s="83">
        <v>157.35</v>
      </c>
    </row>
    <row r="6776" spans="1:6" hidden="1" x14ac:dyDescent="0.25">
      <c r="A6776" t="s">
        <v>5764</v>
      </c>
      <c r="B6776" s="83">
        <v>95572</v>
      </c>
      <c r="C6776" t="s">
        <v>6437</v>
      </c>
      <c r="D6776" s="83" t="s">
        <v>60</v>
      </c>
      <c r="E6776">
        <v>229.47</v>
      </c>
      <c r="F6776" s="83">
        <v>231.93</v>
      </c>
    </row>
    <row r="6777" spans="1:6" hidden="1" x14ac:dyDescent="0.25">
      <c r="A6777" t="s">
        <v>5764</v>
      </c>
      <c r="B6777" s="83">
        <v>95569</v>
      </c>
      <c r="C6777" t="s">
        <v>6438</v>
      </c>
      <c r="D6777" s="83" t="s">
        <v>60</v>
      </c>
      <c r="E6777">
        <v>224.96</v>
      </c>
      <c r="F6777" s="83">
        <v>227.19</v>
      </c>
    </row>
    <row r="6778" spans="1:6" hidden="1" x14ac:dyDescent="0.25">
      <c r="A6778" t="s">
        <v>5764</v>
      </c>
      <c r="B6778" s="83">
        <v>92863</v>
      </c>
      <c r="C6778" t="s">
        <v>6439</v>
      </c>
      <c r="D6778" s="83" t="s">
        <v>60</v>
      </c>
      <c r="E6778">
        <v>1037.45</v>
      </c>
      <c r="F6778" s="83">
        <v>1040.24</v>
      </c>
    </row>
    <row r="6779" spans="1:6" hidden="1" x14ac:dyDescent="0.25">
      <c r="A6779" t="s">
        <v>5764</v>
      </c>
      <c r="B6779" s="83">
        <v>92847</v>
      </c>
      <c r="C6779" t="s">
        <v>6440</v>
      </c>
      <c r="D6779" s="83" t="s">
        <v>60</v>
      </c>
      <c r="E6779">
        <v>1027.75</v>
      </c>
      <c r="F6779" s="83">
        <v>1030.03</v>
      </c>
    </row>
    <row r="6780" spans="1:6" hidden="1" x14ac:dyDescent="0.25">
      <c r="A6780" t="s">
        <v>5764</v>
      </c>
      <c r="B6780" s="83">
        <v>104936</v>
      </c>
      <c r="C6780" t="s">
        <v>6441</v>
      </c>
      <c r="D6780" s="83" t="s">
        <v>60</v>
      </c>
      <c r="E6780">
        <v>0</v>
      </c>
      <c r="F6780" s="83">
        <v>0</v>
      </c>
    </row>
    <row r="6781" spans="1:6" hidden="1" x14ac:dyDescent="0.25">
      <c r="A6781" t="s">
        <v>5764</v>
      </c>
      <c r="B6781" s="83">
        <v>104932</v>
      </c>
      <c r="C6781" t="s">
        <v>6442</v>
      </c>
      <c r="D6781" s="83" t="s">
        <v>60</v>
      </c>
      <c r="E6781">
        <v>0</v>
      </c>
      <c r="F6781" s="83">
        <v>0</v>
      </c>
    </row>
    <row r="6782" spans="1:6" hidden="1" x14ac:dyDescent="0.25">
      <c r="A6782" t="s">
        <v>5764</v>
      </c>
      <c r="B6782" s="83">
        <v>104938</v>
      </c>
      <c r="C6782" t="s">
        <v>6443</v>
      </c>
      <c r="D6782" s="83" t="s">
        <v>60</v>
      </c>
      <c r="E6782">
        <v>0</v>
      </c>
      <c r="F6782" s="83">
        <v>0</v>
      </c>
    </row>
    <row r="6783" spans="1:6" hidden="1" x14ac:dyDescent="0.25">
      <c r="A6783" t="s">
        <v>5764</v>
      </c>
      <c r="B6783" s="83">
        <v>104934</v>
      </c>
      <c r="C6783" t="s">
        <v>6444</v>
      </c>
      <c r="D6783" s="83" t="s">
        <v>60</v>
      </c>
      <c r="E6783">
        <v>0</v>
      </c>
      <c r="F6783" s="83">
        <v>0</v>
      </c>
    </row>
    <row r="6784" spans="1:6" hidden="1" x14ac:dyDescent="0.25">
      <c r="A6784" t="s">
        <v>5764</v>
      </c>
      <c r="B6784" s="83">
        <v>92849</v>
      </c>
      <c r="C6784" t="s">
        <v>6445</v>
      </c>
      <c r="D6784" s="83" t="s">
        <v>60</v>
      </c>
      <c r="E6784">
        <v>220.46</v>
      </c>
      <c r="F6784" s="83">
        <v>221.15</v>
      </c>
    </row>
    <row r="6785" spans="1:6" hidden="1" x14ac:dyDescent="0.25">
      <c r="A6785" t="s">
        <v>5764</v>
      </c>
      <c r="B6785" s="83">
        <v>92833</v>
      </c>
      <c r="C6785" t="s">
        <v>6446</v>
      </c>
      <c r="D6785" s="83" t="s">
        <v>60</v>
      </c>
      <c r="E6785">
        <v>218</v>
      </c>
      <c r="F6785" s="83">
        <v>218.58</v>
      </c>
    </row>
    <row r="6786" spans="1:6" hidden="1" x14ac:dyDescent="0.25">
      <c r="A6786" t="s">
        <v>5764</v>
      </c>
      <c r="B6786" s="83">
        <v>92851</v>
      </c>
      <c r="C6786" t="s">
        <v>6447</v>
      </c>
      <c r="D6786" s="83" t="s">
        <v>60</v>
      </c>
      <c r="E6786">
        <v>232.91</v>
      </c>
      <c r="F6786" s="83">
        <v>233.91</v>
      </c>
    </row>
    <row r="6787" spans="1:6" hidden="1" x14ac:dyDescent="0.25">
      <c r="A6787" t="s">
        <v>5764</v>
      </c>
      <c r="B6787" s="83">
        <v>92835</v>
      </c>
      <c r="C6787" t="s">
        <v>6448</v>
      </c>
      <c r="D6787" s="83" t="s">
        <v>60</v>
      </c>
      <c r="E6787">
        <v>229.44</v>
      </c>
      <c r="F6787" s="83">
        <v>230.27</v>
      </c>
    </row>
    <row r="6788" spans="1:6" hidden="1" x14ac:dyDescent="0.25">
      <c r="A6788" t="s">
        <v>5764</v>
      </c>
      <c r="B6788" s="83">
        <v>92853</v>
      </c>
      <c r="C6788" t="s">
        <v>6449</v>
      </c>
      <c r="D6788" s="83" t="s">
        <v>60</v>
      </c>
      <c r="E6788">
        <v>413.53</v>
      </c>
      <c r="F6788" s="83">
        <v>414.83</v>
      </c>
    </row>
    <row r="6789" spans="1:6" hidden="1" x14ac:dyDescent="0.25">
      <c r="A6789" t="s">
        <v>5764</v>
      </c>
      <c r="B6789" s="83">
        <v>92837</v>
      </c>
      <c r="C6789" t="s">
        <v>6450</v>
      </c>
      <c r="D6789" s="83" t="s">
        <v>60</v>
      </c>
      <c r="E6789">
        <v>409.03</v>
      </c>
      <c r="F6789" s="83">
        <v>410.09</v>
      </c>
    </row>
    <row r="6790" spans="1:6" hidden="1" x14ac:dyDescent="0.25">
      <c r="A6790" t="s">
        <v>5764</v>
      </c>
      <c r="B6790" s="83">
        <v>92855</v>
      </c>
      <c r="C6790" t="s">
        <v>6451</v>
      </c>
      <c r="D6790" s="83" t="s">
        <v>60</v>
      </c>
      <c r="E6790">
        <v>506.97</v>
      </c>
      <c r="F6790" s="83">
        <v>508.57</v>
      </c>
    </row>
    <row r="6791" spans="1:6" hidden="1" x14ac:dyDescent="0.25">
      <c r="A6791" t="s">
        <v>5764</v>
      </c>
      <c r="B6791" s="83">
        <v>92839</v>
      </c>
      <c r="C6791" t="s">
        <v>6452</v>
      </c>
      <c r="D6791" s="83" t="s">
        <v>60</v>
      </c>
      <c r="E6791">
        <v>501.45</v>
      </c>
      <c r="F6791" s="83">
        <v>502.73</v>
      </c>
    </row>
    <row r="6792" spans="1:6" hidden="1" x14ac:dyDescent="0.25">
      <c r="A6792" t="s">
        <v>5764</v>
      </c>
      <c r="B6792" s="83">
        <v>92857</v>
      </c>
      <c r="C6792" t="s">
        <v>6453</v>
      </c>
      <c r="D6792" s="83" t="s">
        <v>60</v>
      </c>
      <c r="E6792">
        <v>659.46</v>
      </c>
      <c r="F6792" s="83">
        <v>661.35</v>
      </c>
    </row>
    <row r="6793" spans="1:6" hidden="1" x14ac:dyDescent="0.25">
      <c r="A6793" t="s">
        <v>5764</v>
      </c>
      <c r="B6793" s="83">
        <v>92841</v>
      </c>
      <c r="C6793" t="s">
        <v>6454</v>
      </c>
      <c r="D6793" s="83" t="s">
        <v>60</v>
      </c>
      <c r="E6793">
        <v>652.87</v>
      </c>
      <c r="F6793" s="83">
        <v>654.41999999999996</v>
      </c>
    </row>
    <row r="6794" spans="1:6" hidden="1" x14ac:dyDescent="0.25">
      <c r="A6794" t="s">
        <v>5764</v>
      </c>
      <c r="B6794" s="83">
        <v>92859</v>
      </c>
      <c r="C6794" t="s">
        <v>6455</v>
      </c>
      <c r="D6794" s="83" t="s">
        <v>60</v>
      </c>
      <c r="E6794">
        <v>683.18</v>
      </c>
      <c r="F6794" s="83">
        <v>685.38</v>
      </c>
    </row>
    <row r="6795" spans="1:6" hidden="1" x14ac:dyDescent="0.25">
      <c r="A6795" t="s">
        <v>5764</v>
      </c>
      <c r="B6795" s="83">
        <v>92843</v>
      </c>
      <c r="C6795" t="s">
        <v>6456</v>
      </c>
      <c r="D6795" s="83" t="s">
        <v>60</v>
      </c>
      <c r="E6795">
        <v>675.55</v>
      </c>
      <c r="F6795" s="83">
        <v>677.34</v>
      </c>
    </row>
    <row r="6796" spans="1:6" hidden="1" x14ac:dyDescent="0.25">
      <c r="A6796" t="s">
        <v>5764</v>
      </c>
      <c r="B6796" s="83">
        <v>92861</v>
      </c>
      <c r="C6796" t="s">
        <v>6457</v>
      </c>
      <c r="D6796" s="83" t="s">
        <v>60</v>
      </c>
      <c r="E6796">
        <v>1011.12</v>
      </c>
      <c r="F6796" s="83">
        <v>1013.6</v>
      </c>
    </row>
    <row r="6797" spans="1:6" hidden="1" x14ac:dyDescent="0.25">
      <c r="A6797" t="s">
        <v>5764</v>
      </c>
      <c r="B6797" s="83">
        <v>92845</v>
      </c>
      <c r="C6797" t="s">
        <v>6458</v>
      </c>
      <c r="D6797" s="83" t="s">
        <v>60</v>
      </c>
      <c r="E6797">
        <v>1002.46</v>
      </c>
      <c r="F6797" s="83">
        <v>1004.48</v>
      </c>
    </row>
    <row r="6798" spans="1:6" hidden="1" x14ac:dyDescent="0.25">
      <c r="A6798" t="s">
        <v>5764</v>
      </c>
      <c r="B6798" s="83">
        <v>92226</v>
      </c>
      <c r="C6798" t="s">
        <v>6459</v>
      </c>
      <c r="D6798" s="83" t="s">
        <v>60</v>
      </c>
      <c r="E6798">
        <v>578.92999999999995</v>
      </c>
      <c r="F6798" s="83">
        <v>584.16999999999996</v>
      </c>
    </row>
    <row r="6799" spans="1:6" hidden="1" x14ac:dyDescent="0.25">
      <c r="A6799" t="s">
        <v>5764</v>
      </c>
      <c r="B6799" s="83">
        <v>92216</v>
      </c>
      <c r="C6799" t="s">
        <v>6460</v>
      </c>
      <c r="D6799" s="83" t="s">
        <v>60</v>
      </c>
      <c r="E6799">
        <v>569.22</v>
      </c>
      <c r="F6799" s="83">
        <v>573.96</v>
      </c>
    </row>
    <row r="6800" spans="1:6" hidden="1" x14ac:dyDescent="0.25">
      <c r="A6800" t="s">
        <v>5764</v>
      </c>
      <c r="B6800" s="83">
        <v>92829</v>
      </c>
      <c r="C6800" t="s">
        <v>6461</v>
      </c>
      <c r="D6800" s="83" t="s">
        <v>60</v>
      </c>
      <c r="E6800">
        <v>837.21</v>
      </c>
      <c r="F6800" s="83">
        <v>843.61</v>
      </c>
    </row>
    <row r="6801" spans="1:6" hidden="1" x14ac:dyDescent="0.25">
      <c r="A6801" t="s">
        <v>5764</v>
      </c>
      <c r="B6801" s="83">
        <v>92816</v>
      </c>
      <c r="C6801" t="s">
        <v>6462</v>
      </c>
      <c r="D6801" s="83" t="s">
        <v>60</v>
      </c>
      <c r="E6801">
        <v>825.42</v>
      </c>
      <c r="F6801" s="83">
        <v>831.22</v>
      </c>
    </row>
    <row r="6802" spans="1:6" hidden="1" x14ac:dyDescent="0.25">
      <c r="A6802" t="s">
        <v>5764</v>
      </c>
      <c r="B6802" s="83">
        <v>92831</v>
      </c>
      <c r="C6802" t="s">
        <v>6463</v>
      </c>
      <c r="D6802" s="83" t="s">
        <v>60</v>
      </c>
      <c r="E6802">
        <v>1193.6099999999999</v>
      </c>
      <c r="F6802" s="83">
        <v>1201.79</v>
      </c>
    </row>
    <row r="6803" spans="1:6" hidden="1" x14ac:dyDescent="0.25">
      <c r="A6803" t="s">
        <v>5764</v>
      </c>
      <c r="B6803" s="83">
        <v>92818</v>
      </c>
      <c r="C6803" t="s">
        <v>6464</v>
      </c>
      <c r="D6803" s="83" t="s">
        <v>60</v>
      </c>
      <c r="E6803">
        <v>1178.71</v>
      </c>
      <c r="F6803" s="83">
        <v>1186.0999999999999</v>
      </c>
    </row>
    <row r="6804" spans="1:6" hidden="1" x14ac:dyDescent="0.25">
      <c r="A6804" t="s">
        <v>5764</v>
      </c>
      <c r="B6804" s="83">
        <v>95566</v>
      </c>
      <c r="C6804" t="s">
        <v>6465</v>
      </c>
      <c r="D6804" s="83" t="s">
        <v>60</v>
      </c>
      <c r="E6804">
        <v>137.62</v>
      </c>
      <c r="F6804" s="83">
        <v>139.01</v>
      </c>
    </row>
    <row r="6805" spans="1:6" hidden="1" x14ac:dyDescent="0.25">
      <c r="A6805" t="s">
        <v>5764</v>
      </c>
      <c r="B6805" s="83">
        <v>95565</v>
      </c>
      <c r="C6805" t="s">
        <v>6466</v>
      </c>
      <c r="D6805" s="83" t="s">
        <v>60</v>
      </c>
      <c r="E6805">
        <v>135.16999999999999</v>
      </c>
      <c r="F6805" s="83">
        <v>136.43</v>
      </c>
    </row>
    <row r="6806" spans="1:6" hidden="1" x14ac:dyDescent="0.25">
      <c r="A6806" t="s">
        <v>5764</v>
      </c>
      <c r="B6806" s="83">
        <v>92219</v>
      </c>
      <c r="C6806" t="s">
        <v>6467</v>
      </c>
      <c r="D6806" s="83" t="s">
        <v>60</v>
      </c>
      <c r="E6806">
        <v>162.44999999999999</v>
      </c>
      <c r="F6806" s="83">
        <v>164.37</v>
      </c>
    </row>
    <row r="6807" spans="1:6" hidden="1" x14ac:dyDescent="0.25">
      <c r="A6807" t="s">
        <v>5764</v>
      </c>
      <c r="B6807" s="83">
        <v>92210</v>
      </c>
      <c r="C6807" t="s">
        <v>6468</v>
      </c>
      <c r="D6807" s="83" t="s">
        <v>60</v>
      </c>
      <c r="E6807">
        <v>158.97999999999999</v>
      </c>
      <c r="F6807" s="83">
        <v>160.72</v>
      </c>
    </row>
    <row r="6808" spans="1:6" hidden="1" x14ac:dyDescent="0.25">
      <c r="A6808" t="s">
        <v>5764</v>
      </c>
      <c r="B6808" s="83">
        <v>92220</v>
      </c>
      <c r="C6808" t="s">
        <v>6469</v>
      </c>
      <c r="D6808" s="83" t="s">
        <v>60</v>
      </c>
      <c r="E6808">
        <v>197.82</v>
      </c>
      <c r="F6808" s="83">
        <v>200.28</v>
      </c>
    </row>
    <row r="6809" spans="1:6" hidden="1" x14ac:dyDescent="0.25">
      <c r="A6809" t="s">
        <v>5764</v>
      </c>
      <c r="B6809" s="83">
        <v>92211</v>
      </c>
      <c r="C6809" t="s">
        <v>6470</v>
      </c>
      <c r="D6809" s="83" t="s">
        <v>60</v>
      </c>
      <c r="E6809">
        <v>193.31</v>
      </c>
      <c r="F6809" s="83">
        <v>195.54</v>
      </c>
    </row>
    <row r="6810" spans="1:6" hidden="1" x14ac:dyDescent="0.25">
      <c r="A6810" t="s">
        <v>5764</v>
      </c>
      <c r="B6810" s="83">
        <v>92221</v>
      </c>
      <c r="C6810" t="s">
        <v>6471</v>
      </c>
      <c r="D6810" s="83" t="s">
        <v>60</v>
      </c>
      <c r="E6810">
        <v>301.55</v>
      </c>
      <c r="F6810" s="83">
        <v>304.55</v>
      </c>
    </row>
    <row r="6811" spans="1:6" hidden="1" x14ac:dyDescent="0.25">
      <c r="A6811" t="s">
        <v>5764</v>
      </c>
      <c r="B6811" s="83">
        <v>92212</v>
      </c>
      <c r="C6811" t="s">
        <v>6472</v>
      </c>
      <c r="D6811" s="83" t="s">
        <v>60</v>
      </c>
      <c r="E6811">
        <v>296.01</v>
      </c>
      <c r="F6811" s="83">
        <v>298.74</v>
      </c>
    </row>
    <row r="6812" spans="1:6" hidden="1" x14ac:dyDescent="0.25">
      <c r="A6812" t="s">
        <v>5764</v>
      </c>
      <c r="B6812" s="83">
        <v>92222</v>
      </c>
      <c r="C6812" t="s">
        <v>6473</v>
      </c>
      <c r="D6812" s="83" t="s">
        <v>60</v>
      </c>
      <c r="E6812">
        <v>400.88</v>
      </c>
      <c r="F6812" s="83">
        <v>404.44</v>
      </c>
    </row>
    <row r="6813" spans="1:6" hidden="1" x14ac:dyDescent="0.25">
      <c r="A6813" t="s">
        <v>5764</v>
      </c>
      <c r="B6813" s="83">
        <v>92213</v>
      </c>
      <c r="C6813" t="s">
        <v>6474</v>
      </c>
      <c r="D6813" s="83" t="s">
        <v>60</v>
      </c>
      <c r="E6813">
        <v>394.31</v>
      </c>
      <c r="F6813" s="83">
        <v>397.53</v>
      </c>
    </row>
    <row r="6814" spans="1:6" hidden="1" x14ac:dyDescent="0.25">
      <c r="A6814" t="s">
        <v>5764</v>
      </c>
      <c r="B6814" s="83">
        <v>92223</v>
      </c>
      <c r="C6814" t="s">
        <v>6475</v>
      </c>
      <c r="D6814" s="83" t="s">
        <v>60</v>
      </c>
      <c r="E6814">
        <v>485.45</v>
      </c>
      <c r="F6814" s="83">
        <v>489.56</v>
      </c>
    </row>
    <row r="6815" spans="1:6" hidden="1" x14ac:dyDescent="0.25">
      <c r="A6815" t="s">
        <v>5764</v>
      </c>
      <c r="B6815" s="83">
        <v>92214</v>
      </c>
      <c r="C6815" t="s">
        <v>6476</v>
      </c>
      <c r="D6815" s="83" t="s">
        <v>60</v>
      </c>
      <c r="E6815">
        <v>477.84</v>
      </c>
      <c r="F6815" s="83">
        <v>481.56</v>
      </c>
    </row>
    <row r="6816" spans="1:6" hidden="1" x14ac:dyDescent="0.25">
      <c r="A6816" t="s">
        <v>5764</v>
      </c>
      <c r="B6816" s="83">
        <v>92224</v>
      </c>
      <c r="C6816" t="s">
        <v>6477</v>
      </c>
      <c r="D6816" s="83" t="s">
        <v>60</v>
      </c>
      <c r="E6816">
        <v>557.51</v>
      </c>
      <c r="F6816" s="83">
        <v>562.19000000000005</v>
      </c>
    </row>
    <row r="6817" spans="1:6" hidden="1" x14ac:dyDescent="0.25">
      <c r="A6817" t="s">
        <v>5764</v>
      </c>
      <c r="B6817" s="83">
        <v>92215</v>
      </c>
      <c r="C6817" t="s">
        <v>6478</v>
      </c>
      <c r="D6817" s="83" t="s">
        <v>60</v>
      </c>
      <c r="E6817">
        <v>548.83000000000004</v>
      </c>
      <c r="F6817" s="83">
        <v>553.05999999999995</v>
      </c>
    </row>
    <row r="6818" spans="1:6" hidden="1" x14ac:dyDescent="0.25">
      <c r="A6818" t="s">
        <v>5764</v>
      </c>
      <c r="B6818" s="83">
        <v>94342</v>
      </c>
      <c r="C6818" t="s">
        <v>6479</v>
      </c>
      <c r="D6818" s="83" t="s">
        <v>162</v>
      </c>
      <c r="E6818">
        <v>141.1</v>
      </c>
      <c r="F6818" s="83">
        <v>143.15</v>
      </c>
    </row>
    <row r="6819" spans="1:6" hidden="1" x14ac:dyDescent="0.25">
      <c r="A6819" t="s">
        <v>5764</v>
      </c>
      <c r="B6819" s="83">
        <v>94319</v>
      </c>
      <c r="C6819" t="s">
        <v>6480</v>
      </c>
      <c r="D6819" s="83" t="s">
        <v>162</v>
      </c>
      <c r="E6819">
        <v>80.349999999999994</v>
      </c>
      <c r="F6819" s="83">
        <v>82.4</v>
      </c>
    </row>
    <row r="6820" spans="1:6" hidden="1" x14ac:dyDescent="0.25">
      <c r="A6820" t="s">
        <v>5764</v>
      </c>
      <c r="B6820" s="83">
        <v>94304</v>
      </c>
      <c r="C6820" t="s">
        <v>6481</v>
      </c>
      <c r="D6820" s="83" t="s">
        <v>162</v>
      </c>
      <c r="E6820">
        <v>77.87</v>
      </c>
      <c r="F6820" s="83">
        <v>78.87</v>
      </c>
    </row>
    <row r="6821" spans="1:6" hidden="1" x14ac:dyDescent="0.25">
      <c r="A6821" t="s">
        <v>5764</v>
      </c>
      <c r="B6821" s="83">
        <v>94306</v>
      </c>
      <c r="C6821" t="s">
        <v>6482</v>
      </c>
      <c r="D6821" s="83" t="s">
        <v>162</v>
      </c>
      <c r="E6821">
        <v>71.290000000000006</v>
      </c>
      <c r="F6821" s="83">
        <v>72.069999999999993</v>
      </c>
    </row>
    <row r="6822" spans="1:6" hidden="1" x14ac:dyDescent="0.25">
      <c r="A6822" t="s">
        <v>5764</v>
      </c>
      <c r="B6822" s="83">
        <v>94327</v>
      </c>
      <c r="C6822" t="s">
        <v>6483</v>
      </c>
      <c r="D6822" s="83" t="s">
        <v>162</v>
      </c>
      <c r="E6822">
        <v>138.62</v>
      </c>
      <c r="F6822" s="83">
        <v>139.62</v>
      </c>
    </row>
    <row r="6823" spans="1:6" hidden="1" x14ac:dyDescent="0.25">
      <c r="A6823" t="s">
        <v>5764</v>
      </c>
      <c r="B6823" s="83">
        <v>94329</v>
      </c>
      <c r="C6823" t="s">
        <v>6484</v>
      </c>
      <c r="D6823" s="83" t="s">
        <v>162</v>
      </c>
      <c r="E6823">
        <v>132.04</v>
      </c>
      <c r="F6823" s="83">
        <v>132.82</v>
      </c>
    </row>
    <row r="6824" spans="1:6" hidden="1" x14ac:dyDescent="0.25">
      <c r="A6824" t="s">
        <v>5764</v>
      </c>
      <c r="B6824" s="83">
        <v>94333</v>
      </c>
      <c r="C6824" t="s">
        <v>6485</v>
      </c>
      <c r="D6824" s="83" t="s">
        <v>162</v>
      </c>
      <c r="E6824">
        <v>129.08000000000001</v>
      </c>
      <c r="F6824" s="83">
        <v>129.77000000000001</v>
      </c>
    </row>
    <row r="6825" spans="1:6" hidden="1" x14ac:dyDescent="0.25">
      <c r="A6825" t="s">
        <v>5764</v>
      </c>
      <c r="B6825" s="83">
        <v>94310</v>
      </c>
      <c r="C6825" t="s">
        <v>6486</v>
      </c>
      <c r="D6825" s="83" t="s">
        <v>162</v>
      </c>
      <c r="E6825">
        <v>68.33</v>
      </c>
      <c r="F6825" s="83">
        <v>69.02</v>
      </c>
    </row>
    <row r="6826" spans="1:6" hidden="1" x14ac:dyDescent="0.25">
      <c r="A6826" t="s">
        <v>5764</v>
      </c>
      <c r="B6826" s="83">
        <v>104739</v>
      </c>
      <c r="C6826" t="s">
        <v>6487</v>
      </c>
      <c r="D6826" s="83" t="s">
        <v>162</v>
      </c>
      <c r="E6826">
        <v>142.6</v>
      </c>
      <c r="F6826" s="83">
        <v>144.02000000000001</v>
      </c>
    </row>
    <row r="6827" spans="1:6" hidden="1" x14ac:dyDescent="0.25">
      <c r="A6827" t="s">
        <v>5764</v>
      </c>
      <c r="B6827" s="83">
        <v>104738</v>
      </c>
      <c r="C6827" t="s">
        <v>6488</v>
      </c>
      <c r="D6827" s="83" t="s">
        <v>162</v>
      </c>
      <c r="E6827">
        <v>81.849999999999994</v>
      </c>
      <c r="F6827" s="83">
        <v>83.27</v>
      </c>
    </row>
    <row r="6828" spans="1:6" hidden="1" x14ac:dyDescent="0.25">
      <c r="A6828" t="s">
        <v>5764</v>
      </c>
      <c r="B6828" s="83">
        <v>94316</v>
      </c>
      <c r="C6828" t="s">
        <v>6489</v>
      </c>
      <c r="D6828" s="83" t="s">
        <v>162</v>
      </c>
      <c r="E6828">
        <v>73.48</v>
      </c>
      <c r="F6828" s="83">
        <v>74.5</v>
      </c>
    </row>
    <row r="6829" spans="1:6" hidden="1" x14ac:dyDescent="0.25">
      <c r="A6829" t="s">
        <v>5764</v>
      </c>
      <c r="B6829" s="83">
        <v>94318</v>
      </c>
      <c r="C6829" t="s">
        <v>6490</v>
      </c>
      <c r="D6829" s="83" t="s">
        <v>162</v>
      </c>
      <c r="E6829">
        <v>67.39</v>
      </c>
      <c r="F6829" s="83">
        <v>68.12</v>
      </c>
    </row>
    <row r="6830" spans="1:6" hidden="1" x14ac:dyDescent="0.25">
      <c r="A6830" t="s">
        <v>5764</v>
      </c>
      <c r="B6830" s="83">
        <v>94339</v>
      </c>
      <c r="C6830" t="s">
        <v>6491</v>
      </c>
      <c r="D6830" s="83" t="s">
        <v>162</v>
      </c>
      <c r="E6830">
        <v>134.22999999999999</v>
      </c>
      <c r="F6830" s="83">
        <v>135.25</v>
      </c>
    </row>
    <row r="6831" spans="1:6" hidden="1" x14ac:dyDescent="0.25">
      <c r="A6831" t="s">
        <v>5764</v>
      </c>
      <c r="B6831" s="83">
        <v>94341</v>
      </c>
      <c r="C6831" t="s">
        <v>6492</v>
      </c>
      <c r="D6831" s="83" t="s">
        <v>162</v>
      </c>
      <c r="E6831">
        <v>128.13999999999999</v>
      </c>
      <c r="F6831" s="83">
        <v>128.87</v>
      </c>
    </row>
    <row r="6832" spans="1:6" hidden="1" x14ac:dyDescent="0.25">
      <c r="A6832" t="s">
        <v>5764</v>
      </c>
      <c r="B6832" s="83">
        <v>104742</v>
      </c>
      <c r="C6832" t="s">
        <v>6493</v>
      </c>
      <c r="D6832" s="83" t="s">
        <v>416</v>
      </c>
      <c r="E6832">
        <v>8.17</v>
      </c>
      <c r="F6832" s="83">
        <v>8.31</v>
      </c>
    </row>
    <row r="6833" spans="1:6" hidden="1" x14ac:dyDescent="0.25">
      <c r="A6833" t="s">
        <v>5764</v>
      </c>
      <c r="B6833" s="83">
        <v>93382</v>
      </c>
      <c r="C6833" t="s">
        <v>6494</v>
      </c>
      <c r="D6833" s="83" t="s">
        <v>162</v>
      </c>
      <c r="E6833">
        <v>26.52</v>
      </c>
      <c r="F6833" s="83">
        <v>28.57</v>
      </c>
    </row>
    <row r="6834" spans="1:6" hidden="1" x14ac:dyDescent="0.25">
      <c r="A6834" t="s">
        <v>5764</v>
      </c>
      <c r="B6834" s="83">
        <v>104737</v>
      </c>
      <c r="C6834" t="s">
        <v>6495</v>
      </c>
      <c r="D6834" s="83" t="s">
        <v>162</v>
      </c>
      <c r="E6834">
        <v>21.06</v>
      </c>
      <c r="F6834" s="83">
        <v>22.6</v>
      </c>
    </row>
    <row r="6835" spans="1:6" hidden="1" x14ac:dyDescent="0.25">
      <c r="A6835" t="s">
        <v>5764</v>
      </c>
      <c r="B6835" s="83">
        <v>93369</v>
      </c>
      <c r="C6835" t="s">
        <v>6496</v>
      </c>
      <c r="D6835" s="83" t="s">
        <v>162</v>
      </c>
      <c r="E6835">
        <v>17.46</v>
      </c>
      <c r="F6835" s="83">
        <v>18.239999999999998</v>
      </c>
    </row>
    <row r="6836" spans="1:6" hidden="1" x14ac:dyDescent="0.25">
      <c r="A6836" t="s">
        <v>5764</v>
      </c>
      <c r="B6836" s="83">
        <v>93373</v>
      </c>
      <c r="C6836" t="s">
        <v>6497</v>
      </c>
      <c r="D6836" s="83" t="s">
        <v>162</v>
      </c>
      <c r="E6836">
        <v>14.5</v>
      </c>
      <c r="F6836" s="83">
        <v>15.19</v>
      </c>
    </row>
    <row r="6837" spans="1:6" hidden="1" x14ac:dyDescent="0.25">
      <c r="A6837" t="s">
        <v>5764</v>
      </c>
      <c r="B6837" s="83">
        <v>93368</v>
      </c>
      <c r="C6837" t="s">
        <v>6498</v>
      </c>
      <c r="D6837" s="83" t="s">
        <v>162</v>
      </c>
      <c r="E6837">
        <v>21.12</v>
      </c>
      <c r="F6837" s="83">
        <v>22.01</v>
      </c>
    </row>
    <row r="6838" spans="1:6" hidden="1" x14ac:dyDescent="0.25">
      <c r="A6838" t="s">
        <v>5764</v>
      </c>
      <c r="B6838" s="83">
        <v>104729</v>
      </c>
      <c r="C6838" t="s">
        <v>6499</v>
      </c>
      <c r="D6838" s="83" t="s">
        <v>162</v>
      </c>
      <c r="E6838">
        <v>16.46</v>
      </c>
      <c r="F6838" s="83">
        <v>16.95</v>
      </c>
    </row>
    <row r="6839" spans="1:6" hidden="1" x14ac:dyDescent="0.25">
      <c r="A6839" t="s">
        <v>5764</v>
      </c>
      <c r="B6839" s="83">
        <v>93372</v>
      </c>
      <c r="C6839" t="s">
        <v>6500</v>
      </c>
      <c r="D6839" s="83" t="s">
        <v>162</v>
      </c>
      <c r="E6839">
        <v>16.809999999999999</v>
      </c>
      <c r="F6839" s="83">
        <v>17.559999999999999</v>
      </c>
    </row>
    <row r="6840" spans="1:6" hidden="1" x14ac:dyDescent="0.25">
      <c r="A6840" t="s">
        <v>5764</v>
      </c>
      <c r="B6840" s="83">
        <v>104731</v>
      </c>
      <c r="C6840" t="s">
        <v>6501</v>
      </c>
      <c r="D6840" s="83" t="s">
        <v>162</v>
      </c>
      <c r="E6840">
        <v>12.2</v>
      </c>
      <c r="F6840" s="83">
        <v>12.56</v>
      </c>
    </row>
    <row r="6841" spans="1:6" hidden="1" x14ac:dyDescent="0.25">
      <c r="A6841" t="s">
        <v>5764</v>
      </c>
      <c r="B6841" s="83">
        <v>93367</v>
      </c>
      <c r="C6841" t="s">
        <v>6502</v>
      </c>
      <c r="D6841" s="83" t="s">
        <v>162</v>
      </c>
      <c r="E6841">
        <v>24.04</v>
      </c>
      <c r="F6841" s="83">
        <v>25.04</v>
      </c>
    </row>
    <row r="6842" spans="1:6" hidden="1" x14ac:dyDescent="0.25">
      <c r="A6842" t="s">
        <v>5764</v>
      </c>
      <c r="B6842" s="83">
        <v>104728</v>
      </c>
      <c r="C6842" t="s">
        <v>6503</v>
      </c>
      <c r="D6842" s="83" t="s">
        <v>162</v>
      </c>
      <c r="E6842">
        <v>19.329999999999998</v>
      </c>
      <c r="F6842" s="83">
        <v>19.920000000000002</v>
      </c>
    </row>
    <row r="6843" spans="1:6" hidden="1" x14ac:dyDescent="0.25">
      <c r="A6843" t="s">
        <v>5764</v>
      </c>
      <c r="B6843" s="83">
        <v>104730</v>
      </c>
      <c r="C6843" t="s">
        <v>6504</v>
      </c>
      <c r="D6843" s="83" t="s">
        <v>162</v>
      </c>
      <c r="E6843">
        <v>12.84</v>
      </c>
      <c r="F6843" s="83">
        <v>13.23</v>
      </c>
    </row>
    <row r="6844" spans="1:6" hidden="1" x14ac:dyDescent="0.25">
      <c r="A6844" t="s">
        <v>5764</v>
      </c>
      <c r="B6844" s="83">
        <v>104732</v>
      </c>
      <c r="C6844" t="s">
        <v>6505</v>
      </c>
      <c r="D6844" s="83" t="s">
        <v>162</v>
      </c>
      <c r="E6844">
        <v>9.89</v>
      </c>
      <c r="F6844" s="83">
        <v>10.19</v>
      </c>
    </row>
    <row r="6845" spans="1:6" hidden="1" x14ac:dyDescent="0.25">
      <c r="A6845" t="s">
        <v>5764</v>
      </c>
      <c r="B6845" s="83">
        <v>104740</v>
      </c>
      <c r="C6845" t="s">
        <v>6506</v>
      </c>
      <c r="D6845" s="83" t="s">
        <v>162</v>
      </c>
      <c r="E6845">
        <v>28.02</v>
      </c>
      <c r="F6845" s="83">
        <v>29.44</v>
      </c>
    </row>
    <row r="6846" spans="1:6" hidden="1" x14ac:dyDescent="0.25">
      <c r="A6846" t="s">
        <v>5764</v>
      </c>
      <c r="B6846" s="83">
        <v>104741</v>
      </c>
      <c r="C6846" t="s">
        <v>6507</v>
      </c>
      <c r="D6846" s="83" t="s">
        <v>162</v>
      </c>
      <c r="E6846">
        <v>22.56</v>
      </c>
      <c r="F6846" s="83">
        <v>23.46</v>
      </c>
    </row>
    <row r="6847" spans="1:6" hidden="1" x14ac:dyDescent="0.25">
      <c r="A6847" t="s">
        <v>5764</v>
      </c>
      <c r="B6847" s="83">
        <v>93381</v>
      </c>
      <c r="C6847" t="s">
        <v>6508</v>
      </c>
      <c r="D6847" s="83" t="s">
        <v>162</v>
      </c>
      <c r="E6847">
        <v>13.56</v>
      </c>
      <c r="F6847" s="83">
        <v>14.29</v>
      </c>
    </row>
    <row r="6848" spans="1:6" hidden="1" x14ac:dyDescent="0.25">
      <c r="A6848" t="s">
        <v>5764</v>
      </c>
      <c r="B6848" s="83">
        <v>93379</v>
      </c>
      <c r="C6848" t="s">
        <v>6509</v>
      </c>
      <c r="D6848" s="83" t="s">
        <v>162</v>
      </c>
      <c r="E6848">
        <v>19.649999999999999</v>
      </c>
      <c r="F6848" s="83">
        <v>20.67</v>
      </c>
    </row>
    <row r="6849" spans="1:6" hidden="1" x14ac:dyDescent="0.25">
      <c r="A6849" t="s">
        <v>5764</v>
      </c>
      <c r="B6849" s="83">
        <v>93380</v>
      </c>
      <c r="C6849" t="s">
        <v>6510</v>
      </c>
      <c r="D6849" s="83" t="s">
        <v>162</v>
      </c>
      <c r="E6849">
        <v>16.72</v>
      </c>
      <c r="F6849" s="83">
        <v>17.59</v>
      </c>
    </row>
    <row r="6850" spans="1:6" hidden="1" x14ac:dyDescent="0.25">
      <c r="A6850" t="s">
        <v>5764</v>
      </c>
      <c r="B6850" s="83">
        <v>93378</v>
      </c>
      <c r="C6850" t="s">
        <v>6511</v>
      </c>
      <c r="D6850" s="83" t="s">
        <v>162</v>
      </c>
      <c r="E6850">
        <v>25.53</v>
      </c>
      <c r="F6850" s="83">
        <v>26.86</v>
      </c>
    </row>
    <row r="6851" spans="1:6" hidden="1" x14ac:dyDescent="0.25">
      <c r="A6851" t="s">
        <v>5764</v>
      </c>
      <c r="B6851" s="83">
        <v>104733</v>
      </c>
      <c r="C6851" t="s">
        <v>6512</v>
      </c>
      <c r="D6851" s="83" t="s">
        <v>162</v>
      </c>
      <c r="E6851">
        <v>20.07</v>
      </c>
      <c r="F6851" s="83">
        <v>20.88</v>
      </c>
    </row>
    <row r="6852" spans="1:6" hidden="1" x14ac:dyDescent="0.25">
      <c r="A6852" t="s">
        <v>5764</v>
      </c>
      <c r="B6852" s="83">
        <v>104735</v>
      </c>
      <c r="C6852" t="s">
        <v>6513</v>
      </c>
      <c r="D6852" s="83" t="s">
        <v>162</v>
      </c>
      <c r="E6852">
        <v>11.9</v>
      </c>
      <c r="F6852" s="83">
        <v>12.36</v>
      </c>
    </row>
    <row r="6853" spans="1:6" hidden="1" x14ac:dyDescent="0.25">
      <c r="A6853" t="s">
        <v>5764</v>
      </c>
      <c r="B6853" s="83">
        <v>104734</v>
      </c>
      <c r="C6853" t="s">
        <v>6514</v>
      </c>
      <c r="D6853" s="83" t="s">
        <v>162</v>
      </c>
      <c r="E6853">
        <v>14.58</v>
      </c>
      <c r="F6853" s="83">
        <v>15.14</v>
      </c>
    </row>
    <row r="6854" spans="1:6" hidden="1" x14ac:dyDescent="0.25">
      <c r="A6854" t="s">
        <v>5764</v>
      </c>
      <c r="B6854" s="83">
        <v>104736</v>
      </c>
      <c r="C6854" t="s">
        <v>6515</v>
      </c>
      <c r="D6854" s="83" t="s">
        <v>162</v>
      </c>
      <c r="E6854">
        <v>8.9</v>
      </c>
      <c r="F6854" s="83">
        <v>9.23</v>
      </c>
    </row>
    <row r="6855" spans="1:6" hidden="1" x14ac:dyDescent="0.25">
      <c r="A6855" t="s">
        <v>5764</v>
      </c>
      <c r="B6855" s="83">
        <v>105732</v>
      </c>
      <c r="C6855" t="s">
        <v>6516</v>
      </c>
      <c r="D6855" s="83" t="s">
        <v>162</v>
      </c>
      <c r="E6855">
        <v>285.20999999999998</v>
      </c>
      <c r="F6855" s="83">
        <v>286.14999999999998</v>
      </c>
    </row>
    <row r="6856" spans="1:6" hidden="1" x14ac:dyDescent="0.25">
      <c r="A6856" t="s">
        <v>5764</v>
      </c>
      <c r="B6856" s="83">
        <v>96397</v>
      </c>
      <c r="C6856" t="s">
        <v>6517</v>
      </c>
      <c r="D6856" s="83" t="s">
        <v>162</v>
      </c>
      <c r="E6856">
        <v>280.81</v>
      </c>
      <c r="F6856" s="83">
        <v>281.63</v>
      </c>
    </row>
    <row r="6857" spans="1:6" hidden="1" x14ac:dyDescent="0.25">
      <c r="A6857" t="s">
        <v>5764</v>
      </c>
      <c r="B6857" s="83">
        <v>105735</v>
      </c>
      <c r="C6857" t="s">
        <v>6518</v>
      </c>
      <c r="D6857" s="83" t="s">
        <v>162</v>
      </c>
      <c r="E6857">
        <v>278.58999999999997</v>
      </c>
      <c r="F6857" s="83">
        <v>279.33</v>
      </c>
    </row>
    <row r="6858" spans="1:6" hidden="1" x14ac:dyDescent="0.25">
      <c r="A6858" t="s">
        <v>5764</v>
      </c>
      <c r="B6858" s="83">
        <v>105727</v>
      </c>
      <c r="C6858" t="s">
        <v>6519</v>
      </c>
      <c r="D6858" s="83" t="s">
        <v>162</v>
      </c>
      <c r="E6858">
        <v>219.41</v>
      </c>
      <c r="F6858" s="83">
        <v>220.25</v>
      </c>
    </row>
    <row r="6859" spans="1:6" hidden="1" x14ac:dyDescent="0.25">
      <c r="A6859" t="s">
        <v>5764</v>
      </c>
      <c r="B6859" s="83">
        <v>96396</v>
      </c>
      <c r="C6859" t="s">
        <v>6520</v>
      </c>
      <c r="D6859" s="83" t="s">
        <v>162</v>
      </c>
      <c r="E6859">
        <v>216.03</v>
      </c>
      <c r="F6859" s="83">
        <v>216.76</v>
      </c>
    </row>
    <row r="6860" spans="1:6" hidden="1" x14ac:dyDescent="0.25">
      <c r="A6860" t="s">
        <v>5764</v>
      </c>
      <c r="B6860" s="83">
        <v>105730</v>
      </c>
      <c r="C6860" t="s">
        <v>6521</v>
      </c>
      <c r="D6860" s="83" t="s">
        <v>162</v>
      </c>
      <c r="E6860">
        <v>214.31</v>
      </c>
      <c r="F6860" s="83">
        <v>215</v>
      </c>
    </row>
    <row r="6861" spans="1:6" hidden="1" x14ac:dyDescent="0.25">
      <c r="A6861" t="s">
        <v>5764</v>
      </c>
      <c r="B6861" s="83">
        <v>105737</v>
      </c>
      <c r="C6861" t="s">
        <v>6522</v>
      </c>
      <c r="D6861" s="83" t="s">
        <v>162</v>
      </c>
      <c r="E6861">
        <v>370.68</v>
      </c>
      <c r="F6861" s="83">
        <v>371.73</v>
      </c>
    </row>
    <row r="6862" spans="1:6" hidden="1" x14ac:dyDescent="0.25">
      <c r="A6862" t="s">
        <v>5764</v>
      </c>
      <c r="B6862" s="83">
        <v>96398</v>
      </c>
      <c r="C6862" t="s">
        <v>6523</v>
      </c>
      <c r="D6862" s="83" t="s">
        <v>162</v>
      </c>
      <c r="E6862">
        <v>367.39</v>
      </c>
      <c r="F6862" s="83">
        <v>368.33</v>
      </c>
    </row>
    <row r="6863" spans="1:6" hidden="1" x14ac:dyDescent="0.25">
      <c r="A6863" t="s">
        <v>5764</v>
      </c>
      <c r="B6863" s="83">
        <v>105740</v>
      </c>
      <c r="C6863" t="s">
        <v>6524</v>
      </c>
      <c r="D6863" s="83" t="s">
        <v>162</v>
      </c>
      <c r="E6863">
        <v>365.63</v>
      </c>
      <c r="F6863" s="83">
        <v>366.53</v>
      </c>
    </row>
    <row r="6864" spans="1:6" hidden="1" x14ac:dyDescent="0.25">
      <c r="A6864" t="s">
        <v>5764</v>
      </c>
      <c r="B6864" s="83">
        <v>105749</v>
      </c>
      <c r="C6864" t="s">
        <v>6525</v>
      </c>
      <c r="D6864" s="83" t="s">
        <v>162</v>
      </c>
      <c r="E6864">
        <v>194.9</v>
      </c>
      <c r="F6864" s="83">
        <v>195.84</v>
      </c>
    </row>
    <row r="6865" spans="1:6" hidden="1" x14ac:dyDescent="0.25">
      <c r="A6865" t="s">
        <v>5764</v>
      </c>
      <c r="B6865" s="83">
        <v>96400</v>
      </c>
      <c r="C6865" t="s">
        <v>6526</v>
      </c>
      <c r="D6865" s="83" t="s">
        <v>162</v>
      </c>
      <c r="E6865">
        <v>193.09</v>
      </c>
      <c r="F6865" s="83">
        <v>193.97</v>
      </c>
    </row>
    <row r="6866" spans="1:6" hidden="1" x14ac:dyDescent="0.25">
      <c r="A6866" t="s">
        <v>5764</v>
      </c>
      <c r="B6866" s="83">
        <v>105752</v>
      </c>
      <c r="C6866" t="s">
        <v>6527</v>
      </c>
      <c r="D6866" s="83" t="s">
        <v>162</v>
      </c>
      <c r="E6866">
        <v>191.52</v>
      </c>
      <c r="F6866" s="83">
        <v>192.34</v>
      </c>
    </row>
    <row r="6867" spans="1:6" hidden="1" x14ac:dyDescent="0.25">
      <c r="A6867" t="s">
        <v>5764</v>
      </c>
      <c r="B6867" s="83">
        <v>105754</v>
      </c>
      <c r="C6867" t="s">
        <v>6528</v>
      </c>
      <c r="D6867" s="83" t="s">
        <v>162</v>
      </c>
      <c r="E6867">
        <v>190.01</v>
      </c>
      <c r="F6867" s="83">
        <v>190.8</v>
      </c>
    </row>
    <row r="6868" spans="1:6" hidden="1" x14ac:dyDescent="0.25">
      <c r="A6868" t="s">
        <v>5764</v>
      </c>
      <c r="B6868" s="83">
        <v>105742</v>
      </c>
      <c r="C6868" t="s">
        <v>6529</v>
      </c>
      <c r="D6868" s="83" t="s">
        <v>162</v>
      </c>
      <c r="E6868">
        <v>149.41999999999999</v>
      </c>
      <c r="F6868" s="83">
        <v>150.05000000000001</v>
      </c>
    </row>
    <row r="6869" spans="1:6" hidden="1" x14ac:dyDescent="0.25">
      <c r="A6869" t="s">
        <v>5764</v>
      </c>
      <c r="B6869" s="83">
        <v>96399</v>
      </c>
      <c r="C6869" t="s">
        <v>6530</v>
      </c>
      <c r="D6869" s="83" t="s">
        <v>162</v>
      </c>
      <c r="E6869">
        <v>147.84</v>
      </c>
      <c r="F6869" s="83">
        <v>148.4</v>
      </c>
    </row>
    <row r="6870" spans="1:6" hidden="1" x14ac:dyDescent="0.25">
      <c r="A6870" t="s">
        <v>5764</v>
      </c>
      <c r="B6870" s="83">
        <v>105745</v>
      </c>
      <c r="C6870" t="s">
        <v>6531</v>
      </c>
      <c r="D6870" s="83" t="s">
        <v>162</v>
      </c>
      <c r="E6870">
        <v>146.24</v>
      </c>
      <c r="F6870" s="83">
        <v>146.75</v>
      </c>
    </row>
    <row r="6871" spans="1:6" hidden="1" x14ac:dyDescent="0.25">
      <c r="A6871" t="s">
        <v>5764</v>
      </c>
      <c r="B6871" s="83">
        <v>105747</v>
      </c>
      <c r="C6871" t="s">
        <v>6532</v>
      </c>
      <c r="D6871" s="83" t="s">
        <v>162</v>
      </c>
      <c r="E6871">
        <v>144.63</v>
      </c>
      <c r="F6871" s="83">
        <v>145.09</v>
      </c>
    </row>
    <row r="6872" spans="1:6" hidden="1" x14ac:dyDescent="0.25">
      <c r="A6872" t="s">
        <v>5764</v>
      </c>
      <c r="B6872" s="83">
        <v>105657</v>
      </c>
      <c r="C6872" t="s">
        <v>6533</v>
      </c>
      <c r="D6872" s="83" t="s">
        <v>162</v>
      </c>
      <c r="E6872">
        <v>202.14</v>
      </c>
      <c r="F6872" s="83">
        <v>203.33</v>
      </c>
    </row>
    <row r="6873" spans="1:6" hidden="1" x14ac:dyDescent="0.25">
      <c r="A6873" t="s">
        <v>5764</v>
      </c>
      <c r="B6873" s="83">
        <v>100566</v>
      </c>
      <c r="C6873" t="s">
        <v>6534</v>
      </c>
      <c r="D6873" s="83" t="s">
        <v>162</v>
      </c>
      <c r="E6873">
        <v>195.09</v>
      </c>
      <c r="F6873" s="83">
        <v>196.01</v>
      </c>
    </row>
    <row r="6874" spans="1:6" hidden="1" x14ac:dyDescent="0.25">
      <c r="A6874" t="s">
        <v>5764</v>
      </c>
      <c r="B6874" s="83">
        <v>105666</v>
      </c>
      <c r="C6874" t="s">
        <v>6535</v>
      </c>
      <c r="D6874" s="83" t="s">
        <v>162</v>
      </c>
      <c r="E6874">
        <v>191.56</v>
      </c>
      <c r="F6874" s="83">
        <v>192.33</v>
      </c>
    </row>
    <row r="6875" spans="1:6" hidden="1" x14ac:dyDescent="0.25">
      <c r="A6875" t="s">
        <v>5764</v>
      </c>
      <c r="B6875" s="83">
        <v>105639</v>
      </c>
      <c r="C6875" t="s">
        <v>6536</v>
      </c>
      <c r="D6875" s="83" t="s">
        <v>162</v>
      </c>
      <c r="E6875">
        <v>243.04</v>
      </c>
      <c r="F6875" s="83">
        <v>243.88</v>
      </c>
    </row>
    <row r="6876" spans="1:6" hidden="1" x14ac:dyDescent="0.25">
      <c r="A6876" t="s">
        <v>5764</v>
      </c>
      <c r="B6876" s="83">
        <v>105645</v>
      </c>
      <c r="C6876" t="s">
        <v>6537</v>
      </c>
      <c r="D6876" s="83" t="s">
        <v>162</v>
      </c>
      <c r="E6876">
        <v>239.66</v>
      </c>
      <c r="F6876" s="83">
        <v>240.39</v>
      </c>
    </row>
    <row r="6877" spans="1:6" hidden="1" x14ac:dyDescent="0.25">
      <c r="A6877" t="s">
        <v>5764</v>
      </c>
      <c r="B6877" s="83">
        <v>105651</v>
      </c>
      <c r="C6877" t="s">
        <v>6538</v>
      </c>
      <c r="D6877" s="83" t="s">
        <v>162</v>
      </c>
      <c r="E6877">
        <v>237.94</v>
      </c>
      <c r="F6877" s="83">
        <v>238.63</v>
      </c>
    </row>
    <row r="6878" spans="1:6" hidden="1" x14ac:dyDescent="0.25">
      <c r="A6878" t="s">
        <v>5764</v>
      </c>
      <c r="B6878" s="83">
        <v>105658</v>
      </c>
      <c r="C6878" t="s">
        <v>6539</v>
      </c>
      <c r="D6878" s="83" t="s">
        <v>162</v>
      </c>
      <c r="E6878">
        <v>233.22</v>
      </c>
      <c r="F6878" s="83">
        <v>234.41</v>
      </c>
    </row>
    <row r="6879" spans="1:6" hidden="1" x14ac:dyDescent="0.25">
      <c r="A6879" t="s">
        <v>5764</v>
      </c>
      <c r="B6879" s="83">
        <v>100567</v>
      </c>
      <c r="C6879" t="s">
        <v>6540</v>
      </c>
      <c r="D6879" s="83" t="s">
        <v>162</v>
      </c>
      <c r="E6879">
        <v>226.17</v>
      </c>
      <c r="F6879" s="83">
        <v>227.09</v>
      </c>
    </row>
    <row r="6880" spans="1:6" hidden="1" x14ac:dyDescent="0.25">
      <c r="A6880" t="s">
        <v>5764</v>
      </c>
      <c r="B6880" s="83">
        <v>105667</v>
      </c>
      <c r="C6880" t="s">
        <v>6541</v>
      </c>
      <c r="D6880" s="83" t="s">
        <v>162</v>
      </c>
      <c r="E6880">
        <v>222.64</v>
      </c>
      <c r="F6880" s="83">
        <v>223.41</v>
      </c>
    </row>
    <row r="6881" spans="1:6" hidden="1" x14ac:dyDescent="0.25">
      <c r="A6881" t="s">
        <v>5764</v>
      </c>
      <c r="B6881" s="83">
        <v>105640</v>
      </c>
      <c r="C6881" t="s">
        <v>6542</v>
      </c>
      <c r="D6881" s="83" t="s">
        <v>162</v>
      </c>
      <c r="E6881">
        <v>271.74</v>
      </c>
      <c r="F6881" s="83">
        <v>272.58</v>
      </c>
    </row>
    <row r="6882" spans="1:6" hidden="1" x14ac:dyDescent="0.25">
      <c r="A6882" t="s">
        <v>5764</v>
      </c>
      <c r="B6882" s="83">
        <v>105646</v>
      </c>
      <c r="C6882" t="s">
        <v>6543</v>
      </c>
      <c r="D6882" s="83" t="s">
        <v>162</v>
      </c>
      <c r="E6882">
        <v>268.36</v>
      </c>
      <c r="F6882" s="83">
        <v>269.08999999999997</v>
      </c>
    </row>
    <row r="6883" spans="1:6" hidden="1" x14ac:dyDescent="0.25">
      <c r="A6883" t="s">
        <v>5764</v>
      </c>
      <c r="B6883" s="83">
        <v>105652</v>
      </c>
      <c r="C6883" t="s">
        <v>6544</v>
      </c>
      <c r="D6883" s="83" t="s">
        <v>162</v>
      </c>
      <c r="E6883">
        <v>266.64</v>
      </c>
      <c r="F6883" s="83">
        <v>267.33</v>
      </c>
    </row>
    <row r="6884" spans="1:6" hidden="1" x14ac:dyDescent="0.25">
      <c r="A6884" t="s">
        <v>5764</v>
      </c>
      <c r="B6884" s="83">
        <v>105659</v>
      </c>
      <c r="C6884" t="s">
        <v>6545</v>
      </c>
      <c r="D6884" s="83" t="s">
        <v>162</v>
      </c>
      <c r="E6884">
        <v>263.85000000000002</v>
      </c>
      <c r="F6884" s="83">
        <v>265.04000000000002</v>
      </c>
    </row>
    <row r="6885" spans="1:6" hidden="1" x14ac:dyDescent="0.25">
      <c r="A6885" t="s">
        <v>5764</v>
      </c>
      <c r="B6885" s="83">
        <v>100568</v>
      </c>
      <c r="C6885" t="s">
        <v>6546</v>
      </c>
      <c r="D6885" s="83" t="s">
        <v>162</v>
      </c>
      <c r="E6885">
        <v>256.8</v>
      </c>
      <c r="F6885" s="83">
        <v>257.72000000000003</v>
      </c>
    </row>
    <row r="6886" spans="1:6" hidden="1" x14ac:dyDescent="0.25">
      <c r="A6886" t="s">
        <v>5764</v>
      </c>
      <c r="B6886" s="83">
        <v>105668</v>
      </c>
      <c r="C6886" t="s">
        <v>6547</v>
      </c>
      <c r="D6886" s="83" t="s">
        <v>162</v>
      </c>
      <c r="E6886">
        <v>253.27</v>
      </c>
      <c r="F6886" s="83">
        <v>254.04</v>
      </c>
    </row>
    <row r="6887" spans="1:6" hidden="1" x14ac:dyDescent="0.25">
      <c r="A6887" t="s">
        <v>5764</v>
      </c>
      <c r="B6887" s="83">
        <v>105641</v>
      </c>
      <c r="C6887" t="s">
        <v>6548</v>
      </c>
      <c r="D6887" s="83" t="s">
        <v>162</v>
      </c>
      <c r="E6887">
        <v>300.45999999999998</v>
      </c>
      <c r="F6887" s="83">
        <v>301.3</v>
      </c>
    </row>
    <row r="6888" spans="1:6" hidden="1" x14ac:dyDescent="0.25">
      <c r="A6888" t="s">
        <v>5764</v>
      </c>
      <c r="B6888" s="83">
        <v>105647</v>
      </c>
      <c r="C6888" t="s">
        <v>6549</v>
      </c>
      <c r="D6888" s="83" t="s">
        <v>162</v>
      </c>
      <c r="E6888">
        <v>297.08</v>
      </c>
      <c r="F6888" s="83">
        <v>297.81</v>
      </c>
    </row>
    <row r="6889" spans="1:6" hidden="1" x14ac:dyDescent="0.25">
      <c r="A6889" t="s">
        <v>5764</v>
      </c>
      <c r="B6889" s="83">
        <v>105653</v>
      </c>
      <c r="C6889" t="s">
        <v>6550</v>
      </c>
      <c r="D6889" s="83" t="s">
        <v>162</v>
      </c>
      <c r="E6889">
        <v>295.36</v>
      </c>
      <c r="F6889" s="83">
        <v>296.05</v>
      </c>
    </row>
    <row r="6890" spans="1:6" hidden="1" x14ac:dyDescent="0.25">
      <c r="A6890" t="s">
        <v>5764</v>
      </c>
      <c r="B6890" s="83">
        <v>105710</v>
      </c>
      <c r="C6890" t="s">
        <v>6551</v>
      </c>
      <c r="D6890" s="83" t="s">
        <v>162</v>
      </c>
      <c r="E6890">
        <v>135.72999999999999</v>
      </c>
      <c r="F6890" s="83">
        <v>136.91999999999999</v>
      </c>
    </row>
    <row r="6891" spans="1:6" hidden="1" x14ac:dyDescent="0.25">
      <c r="A6891" t="s">
        <v>5764</v>
      </c>
      <c r="B6891" s="83">
        <v>100564</v>
      </c>
      <c r="C6891" t="s">
        <v>6552</v>
      </c>
      <c r="D6891" s="83" t="s">
        <v>162</v>
      </c>
      <c r="E6891">
        <v>128.69</v>
      </c>
      <c r="F6891" s="83">
        <v>129.6</v>
      </c>
    </row>
    <row r="6892" spans="1:6" hidden="1" x14ac:dyDescent="0.25">
      <c r="A6892" t="s">
        <v>5764</v>
      </c>
      <c r="B6892" s="83">
        <v>105711</v>
      </c>
      <c r="C6892" t="s">
        <v>6553</v>
      </c>
      <c r="D6892" s="83" t="s">
        <v>162</v>
      </c>
      <c r="E6892">
        <v>125.15</v>
      </c>
      <c r="F6892" s="83">
        <v>125.92</v>
      </c>
    </row>
    <row r="6893" spans="1:6" hidden="1" x14ac:dyDescent="0.25">
      <c r="A6893" t="s">
        <v>5764</v>
      </c>
      <c r="B6893" s="83">
        <v>105705</v>
      </c>
      <c r="C6893" t="s">
        <v>6554</v>
      </c>
      <c r="D6893" s="83" t="s">
        <v>162</v>
      </c>
      <c r="E6893">
        <v>185.6</v>
      </c>
      <c r="F6893" s="83">
        <v>186.44</v>
      </c>
    </row>
    <row r="6894" spans="1:6" hidden="1" x14ac:dyDescent="0.25">
      <c r="A6894" t="s">
        <v>5764</v>
      </c>
      <c r="B6894" s="83">
        <v>105706</v>
      </c>
      <c r="C6894" t="s">
        <v>6555</v>
      </c>
      <c r="D6894" s="83" t="s">
        <v>162</v>
      </c>
      <c r="E6894">
        <v>182.22</v>
      </c>
      <c r="F6894" s="83">
        <v>182.95</v>
      </c>
    </row>
    <row r="6895" spans="1:6" hidden="1" x14ac:dyDescent="0.25">
      <c r="A6895" t="s">
        <v>5764</v>
      </c>
      <c r="B6895" s="83">
        <v>105708</v>
      </c>
      <c r="C6895" t="s">
        <v>6556</v>
      </c>
      <c r="D6895" s="83" t="s">
        <v>162</v>
      </c>
      <c r="E6895">
        <v>180.5</v>
      </c>
      <c r="F6895" s="83">
        <v>181.19</v>
      </c>
    </row>
    <row r="6896" spans="1:6" hidden="1" x14ac:dyDescent="0.25">
      <c r="A6896" t="s">
        <v>5764</v>
      </c>
      <c r="B6896" s="83">
        <v>105690</v>
      </c>
      <c r="C6896" t="s">
        <v>6557</v>
      </c>
      <c r="D6896" s="83" t="s">
        <v>162</v>
      </c>
      <c r="E6896">
        <v>185.38</v>
      </c>
      <c r="F6896" s="83">
        <v>186.57</v>
      </c>
    </row>
    <row r="6897" spans="1:6" hidden="1" x14ac:dyDescent="0.25">
      <c r="A6897" t="s">
        <v>5764</v>
      </c>
      <c r="B6897" s="83">
        <v>100569</v>
      </c>
      <c r="C6897" t="s">
        <v>6558</v>
      </c>
      <c r="D6897" s="83" t="s">
        <v>162</v>
      </c>
      <c r="E6897">
        <v>178.33</v>
      </c>
      <c r="F6897" s="83">
        <v>179.25</v>
      </c>
    </row>
    <row r="6898" spans="1:6" hidden="1" x14ac:dyDescent="0.25">
      <c r="A6898" t="s">
        <v>5764</v>
      </c>
      <c r="B6898" s="83">
        <v>105699</v>
      </c>
      <c r="C6898" t="s">
        <v>6559</v>
      </c>
      <c r="D6898" s="83" t="s">
        <v>162</v>
      </c>
      <c r="E6898">
        <v>174.8</v>
      </c>
      <c r="F6898" s="83">
        <v>175.57</v>
      </c>
    </row>
    <row r="6899" spans="1:6" hidden="1" x14ac:dyDescent="0.25">
      <c r="A6899" t="s">
        <v>5764</v>
      </c>
      <c r="B6899" s="83">
        <v>105672</v>
      </c>
      <c r="C6899" t="s">
        <v>6560</v>
      </c>
      <c r="D6899" s="83" t="s">
        <v>162</v>
      </c>
      <c r="E6899">
        <v>217.55</v>
      </c>
      <c r="F6899" s="83">
        <v>218.39</v>
      </c>
    </row>
    <row r="6900" spans="1:6" hidden="1" x14ac:dyDescent="0.25">
      <c r="A6900" t="s">
        <v>5764</v>
      </c>
      <c r="B6900" s="83">
        <v>105678</v>
      </c>
      <c r="C6900" t="s">
        <v>6561</v>
      </c>
      <c r="D6900" s="83" t="s">
        <v>162</v>
      </c>
      <c r="E6900">
        <v>214.17</v>
      </c>
      <c r="F6900" s="83">
        <v>214.9</v>
      </c>
    </row>
    <row r="6901" spans="1:6" hidden="1" x14ac:dyDescent="0.25">
      <c r="A6901" t="s">
        <v>5764</v>
      </c>
      <c r="B6901" s="83">
        <v>105684</v>
      </c>
      <c r="C6901" t="s">
        <v>6562</v>
      </c>
      <c r="D6901" s="83" t="s">
        <v>162</v>
      </c>
      <c r="E6901">
        <v>212.45</v>
      </c>
      <c r="F6901" s="83">
        <v>213.14</v>
      </c>
    </row>
    <row r="6902" spans="1:6" hidden="1" x14ac:dyDescent="0.25">
      <c r="A6902" t="s">
        <v>5764</v>
      </c>
      <c r="B6902" s="83">
        <v>105691</v>
      </c>
      <c r="C6902" t="s">
        <v>6563</v>
      </c>
      <c r="D6902" s="83" t="s">
        <v>162</v>
      </c>
      <c r="E6902">
        <v>216.81</v>
      </c>
      <c r="F6902" s="83">
        <v>218</v>
      </c>
    </row>
    <row r="6903" spans="1:6" hidden="1" x14ac:dyDescent="0.25">
      <c r="A6903" t="s">
        <v>5764</v>
      </c>
      <c r="B6903" s="83">
        <v>100570</v>
      </c>
      <c r="C6903" t="s">
        <v>6564</v>
      </c>
      <c r="D6903" s="83" t="s">
        <v>162</v>
      </c>
      <c r="E6903">
        <v>209.76</v>
      </c>
      <c r="F6903" s="83">
        <v>210.68</v>
      </c>
    </row>
    <row r="6904" spans="1:6" hidden="1" x14ac:dyDescent="0.25">
      <c r="A6904" t="s">
        <v>5764</v>
      </c>
      <c r="B6904" s="83">
        <v>105700</v>
      </c>
      <c r="C6904" t="s">
        <v>6565</v>
      </c>
      <c r="D6904" s="83" t="s">
        <v>162</v>
      </c>
      <c r="E6904">
        <v>206.23</v>
      </c>
      <c r="F6904" s="83">
        <v>207</v>
      </c>
    </row>
    <row r="6905" spans="1:6" hidden="1" x14ac:dyDescent="0.25">
      <c r="A6905" t="s">
        <v>5764</v>
      </c>
      <c r="B6905" s="83">
        <v>105673</v>
      </c>
      <c r="C6905" t="s">
        <v>6566</v>
      </c>
      <c r="D6905" s="83" t="s">
        <v>162</v>
      </c>
      <c r="E6905">
        <v>246.8</v>
      </c>
      <c r="F6905" s="83">
        <v>247.64</v>
      </c>
    </row>
    <row r="6906" spans="1:6" hidden="1" x14ac:dyDescent="0.25">
      <c r="A6906" t="s">
        <v>5764</v>
      </c>
      <c r="B6906" s="83">
        <v>105679</v>
      </c>
      <c r="C6906" t="s">
        <v>6567</v>
      </c>
      <c r="D6906" s="83" t="s">
        <v>162</v>
      </c>
      <c r="E6906">
        <v>243.42</v>
      </c>
      <c r="F6906" s="83">
        <v>244.15</v>
      </c>
    </row>
    <row r="6907" spans="1:6" hidden="1" x14ac:dyDescent="0.25">
      <c r="A6907" t="s">
        <v>5764</v>
      </c>
      <c r="B6907" s="83">
        <v>105685</v>
      </c>
      <c r="C6907" t="s">
        <v>6568</v>
      </c>
      <c r="D6907" s="83" t="s">
        <v>162</v>
      </c>
      <c r="E6907">
        <v>241.7</v>
      </c>
      <c r="F6907" s="83">
        <v>242.39</v>
      </c>
    </row>
    <row r="6908" spans="1:6" hidden="1" x14ac:dyDescent="0.25">
      <c r="A6908" t="s">
        <v>5764</v>
      </c>
      <c r="B6908" s="83">
        <v>105692</v>
      </c>
      <c r="C6908" t="s">
        <v>6569</v>
      </c>
      <c r="D6908" s="83" t="s">
        <v>162</v>
      </c>
      <c r="E6908">
        <v>247.79</v>
      </c>
      <c r="F6908" s="83">
        <v>248.98</v>
      </c>
    </row>
    <row r="6909" spans="1:6" hidden="1" x14ac:dyDescent="0.25">
      <c r="A6909" t="s">
        <v>5764</v>
      </c>
      <c r="B6909" s="83">
        <v>100571</v>
      </c>
      <c r="C6909" t="s">
        <v>6570</v>
      </c>
      <c r="D6909" s="83" t="s">
        <v>162</v>
      </c>
      <c r="E6909">
        <v>240.74</v>
      </c>
      <c r="F6909" s="83">
        <v>241.66</v>
      </c>
    </row>
    <row r="6910" spans="1:6" hidden="1" x14ac:dyDescent="0.25">
      <c r="A6910" t="s">
        <v>5764</v>
      </c>
      <c r="B6910" s="83">
        <v>105701</v>
      </c>
      <c r="C6910" t="s">
        <v>6571</v>
      </c>
      <c r="D6910" s="83" t="s">
        <v>162</v>
      </c>
      <c r="E6910">
        <v>237.21</v>
      </c>
      <c r="F6910" s="83">
        <v>237.98</v>
      </c>
    </row>
    <row r="6911" spans="1:6" hidden="1" x14ac:dyDescent="0.25">
      <c r="A6911" t="s">
        <v>5764</v>
      </c>
      <c r="B6911" s="83">
        <v>105674</v>
      </c>
      <c r="C6911" t="s">
        <v>6572</v>
      </c>
      <c r="D6911" s="83" t="s">
        <v>162</v>
      </c>
      <c r="E6911">
        <v>276.04000000000002</v>
      </c>
      <c r="F6911" s="83">
        <v>276.88</v>
      </c>
    </row>
    <row r="6912" spans="1:6" hidden="1" x14ac:dyDescent="0.25">
      <c r="A6912" t="s">
        <v>5764</v>
      </c>
      <c r="B6912" s="83">
        <v>105680</v>
      </c>
      <c r="C6912" t="s">
        <v>6573</v>
      </c>
      <c r="D6912" s="83" t="s">
        <v>162</v>
      </c>
      <c r="E6912">
        <v>272.66000000000003</v>
      </c>
      <c r="F6912" s="83">
        <v>273.39</v>
      </c>
    </row>
    <row r="6913" spans="1:6" hidden="1" x14ac:dyDescent="0.25">
      <c r="A6913" t="s">
        <v>5764</v>
      </c>
      <c r="B6913" s="83">
        <v>105686</v>
      </c>
      <c r="C6913" t="s">
        <v>6574</v>
      </c>
      <c r="D6913" s="83" t="s">
        <v>162</v>
      </c>
      <c r="E6913">
        <v>270.94</v>
      </c>
      <c r="F6913" s="83">
        <v>271.63</v>
      </c>
    </row>
    <row r="6914" spans="1:6" hidden="1" x14ac:dyDescent="0.25">
      <c r="A6914" t="s">
        <v>5764</v>
      </c>
      <c r="B6914" s="83">
        <v>105718</v>
      </c>
      <c r="C6914" t="s">
        <v>6575</v>
      </c>
      <c r="D6914" s="83" t="s">
        <v>162</v>
      </c>
      <c r="E6914">
        <v>118.27</v>
      </c>
      <c r="F6914" s="83">
        <v>119.46</v>
      </c>
    </row>
    <row r="6915" spans="1:6" hidden="1" x14ac:dyDescent="0.25">
      <c r="A6915" t="s">
        <v>5764</v>
      </c>
      <c r="B6915" s="83">
        <v>100565</v>
      </c>
      <c r="C6915" t="s">
        <v>6576</v>
      </c>
      <c r="D6915" s="83" t="s">
        <v>162</v>
      </c>
      <c r="E6915">
        <v>111.23</v>
      </c>
      <c r="F6915" s="83">
        <v>112.14</v>
      </c>
    </row>
    <row r="6916" spans="1:6" hidden="1" x14ac:dyDescent="0.25">
      <c r="A6916" t="s">
        <v>5764</v>
      </c>
      <c r="B6916" s="83">
        <v>105581</v>
      </c>
      <c r="C6916" t="s">
        <v>6577</v>
      </c>
      <c r="D6916" s="83" t="s">
        <v>162</v>
      </c>
      <c r="E6916">
        <v>107.69</v>
      </c>
      <c r="F6916" s="83">
        <v>108.46</v>
      </c>
    </row>
    <row r="6917" spans="1:6" hidden="1" x14ac:dyDescent="0.25">
      <c r="A6917" t="s">
        <v>5764</v>
      </c>
      <c r="B6917" s="83">
        <v>105713</v>
      </c>
      <c r="C6917" t="s">
        <v>6578</v>
      </c>
      <c r="D6917" s="83" t="s">
        <v>162</v>
      </c>
      <c r="E6917">
        <v>159.06</v>
      </c>
      <c r="F6917" s="83">
        <v>159.9</v>
      </c>
    </row>
    <row r="6918" spans="1:6" hidden="1" x14ac:dyDescent="0.25">
      <c r="A6918" t="s">
        <v>5764</v>
      </c>
      <c r="B6918" s="83">
        <v>105714</v>
      </c>
      <c r="C6918" t="s">
        <v>6579</v>
      </c>
      <c r="D6918" s="83" t="s">
        <v>162</v>
      </c>
      <c r="E6918">
        <v>155.68</v>
      </c>
      <c r="F6918" s="83">
        <v>156.41</v>
      </c>
    </row>
    <row r="6919" spans="1:6" hidden="1" x14ac:dyDescent="0.25">
      <c r="A6919" t="s">
        <v>5764</v>
      </c>
      <c r="B6919" s="83">
        <v>105716</v>
      </c>
      <c r="C6919" t="s">
        <v>6580</v>
      </c>
      <c r="D6919" s="83" t="s">
        <v>162</v>
      </c>
      <c r="E6919">
        <v>153.96</v>
      </c>
      <c r="F6919" s="83">
        <v>154.65</v>
      </c>
    </row>
    <row r="6920" spans="1:6" hidden="1" x14ac:dyDescent="0.25">
      <c r="A6920" t="s">
        <v>5764</v>
      </c>
      <c r="B6920" s="83">
        <v>105624</v>
      </c>
      <c r="C6920" t="s">
        <v>6581</v>
      </c>
      <c r="D6920" s="83" t="s">
        <v>162</v>
      </c>
      <c r="E6920">
        <v>122.91</v>
      </c>
      <c r="F6920" s="83">
        <v>123.59</v>
      </c>
    </row>
    <row r="6921" spans="1:6" hidden="1" x14ac:dyDescent="0.25">
      <c r="A6921" t="s">
        <v>5764</v>
      </c>
      <c r="B6921" s="83">
        <v>96391</v>
      </c>
      <c r="C6921" t="s">
        <v>6582</v>
      </c>
      <c r="D6921" s="83" t="s">
        <v>162</v>
      </c>
      <c r="E6921">
        <v>117.24</v>
      </c>
      <c r="F6921" s="83">
        <v>117.71</v>
      </c>
    </row>
    <row r="6922" spans="1:6" hidden="1" x14ac:dyDescent="0.25">
      <c r="A6922" t="s">
        <v>5764</v>
      </c>
      <c r="B6922" s="83">
        <v>105632</v>
      </c>
      <c r="C6922" t="s">
        <v>6583</v>
      </c>
      <c r="D6922" s="83" t="s">
        <v>162</v>
      </c>
      <c r="E6922">
        <v>116.34</v>
      </c>
      <c r="F6922" s="83">
        <v>116.78</v>
      </c>
    </row>
    <row r="6923" spans="1:6" hidden="1" x14ac:dyDescent="0.25">
      <c r="A6923" t="s">
        <v>5764</v>
      </c>
      <c r="B6923" s="83">
        <v>105601</v>
      </c>
      <c r="C6923" t="s">
        <v>6584</v>
      </c>
      <c r="D6923" s="83" t="s">
        <v>162</v>
      </c>
      <c r="E6923">
        <v>115.47</v>
      </c>
      <c r="F6923" s="83">
        <v>116.1</v>
      </c>
    </row>
    <row r="6924" spans="1:6" hidden="1" x14ac:dyDescent="0.25">
      <c r="A6924" t="s">
        <v>5764</v>
      </c>
      <c r="B6924" s="83">
        <v>105609</v>
      </c>
      <c r="C6924" t="s">
        <v>6585</v>
      </c>
      <c r="D6924" s="83" t="s">
        <v>162</v>
      </c>
      <c r="E6924">
        <v>113.25</v>
      </c>
      <c r="F6924" s="83">
        <v>113.83</v>
      </c>
    </row>
    <row r="6925" spans="1:6" hidden="1" x14ac:dyDescent="0.25">
      <c r="A6925" t="s">
        <v>5764</v>
      </c>
      <c r="B6925" s="83">
        <v>105617</v>
      </c>
      <c r="C6925" t="s">
        <v>6586</v>
      </c>
      <c r="D6925" s="83" t="s">
        <v>162</v>
      </c>
      <c r="E6925">
        <v>111.66</v>
      </c>
      <c r="F6925" s="83">
        <v>112.18</v>
      </c>
    </row>
    <row r="6926" spans="1:6" hidden="1" x14ac:dyDescent="0.25">
      <c r="A6926" t="s">
        <v>5764</v>
      </c>
      <c r="B6926" s="83">
        <v>105625</v>
      </c>
      <c r="C6926" t="s">
        <v>6587</v>
      </c>
      <c r="D6926" s="83" t="s">
        <v>162</v>
      </c>
      <c r="E6926">
        <v>155.63999999999999</v>
      </c>
      <c r="F6926" s="83">
        <v>156.32</v>
      </c>
    </row>
    <row r="6927" spans="1:6" hidden="1" x14ac:dyDescent="0.25">
      <c r="A6927" t="s">
        <v>5764</v>
      </c>
      <c r="B6927" s="83">
        <v>96392</v>
      </c>
      <c r="C6927" t="s">
        <v>6588</v>
      </c>
      <c r="D6927" s="83" t="s">
        <v>162</v>
      </c>
      <c r="E6927">
        <v>149.97</v>
      </c>
      <c r="F6927" s="83">
        <v>150.44</v>
      </c>
    </row>
    <row r="6928" spans="1:6" hidden="1" x14ac:dyDescent="0.25">
      <c r="A6928" t="s">
        <v>5764</v>
      </c>
      <c r="B6928" s="83">
        <v>105633</v>
      </c>
      <c r="C6928" t="s">
        <v>6589</v>
      </c>
      <c r="D6928" s="83" t="s">
        <v>162</v>
      </c>
      <c r="E6928">
        <v>149.07</v>
      </c>
      <c r="F6928" s="83">
        <v>149.51</v>
      </c>
    </row>
    <row r="6929" spans="1:6" hidden="1" x14ac:dyDescent="0.25">
      <c r="A6929" t="s">
        <v>5764</v>
      </c>
      <c r="B6929" s="83">
        <v>105602</v>
      </c>
      <c r="C6929" t="s">
        <v>6590</v>
      </c>
      <c r="D6929" s="83" t="s">
        <v>162</v>
      </c>
      <c r="E6929">
        <v>147.37</v>
      </c>
      <c r="F6929" s="83">
        <v>148</v>
      </c>
    </row>
    <row r="6930" spans="1:6" hidden="1" x14ac:dyDescent="0.25">
      <c r="A6930" t="s">
        <v>5764</v>
      </c>
      <c r="B6930" s="83">
        <v>105610</v>
      </c>
      <c r="C6930" t="s">
        <v>6591</v>
      </c>
      <c r="D6930" s="83" t="s">
        <v>162</v>
      </c>
      <c r="E6930">
        <v>145.15</v>
      </c>
      <c r="F6930" s="83">
        <v>145.72999999999999</v>
      </c>
    </row>
    <row r="6931" spans="1:6" hidden="1" x14ac:dyDescent="0.25">
      <c r="A6931" t="s">
        <v>5764</v>
      </c>
      <c r="B6931" s="83">
        <v>105618</v>
      </c>
      <c r="C6931" t="s">
        <v>6592</v>
      </c>
      <c r="D6931" s="83" t="s">
        <v>162</v>
      </c>
      <c r="E6931">
        <v>143.56</v>
      </c>
      <c r="F6931" s="83">
        <v>144.08000000000001</v>
      </c>
    </row>
    <row r="6932" spans="1:6" hidden="1" x14ac:dyDescent="0.25">
      <c r="A6932" t="s">
        <v>5764</v>
      </c>
      <c r="B6932" s="83">
        <v>105571</v>
      </c>
      <c r="C6932" t="s">
        <v>6593</v>
      </c>
      <c r="D6932" s="83" t="s">
        <v>162</v>
      </c>
      <c r="E6932">
        <v>55.66</v>
      </c>
      <c r="F6932" s="83">
        <v>56.34</v>
      </c>
    </row>
    <row r="6933" spans="1:6" hidden="1" x14ac:dyDescent="0.25">
      <c r="A6933" t="s">
        <v>5764</v>
      </c>
      <c r="B6933" s="83">
        <v>96389</v>
      </c>
      <c r="C6933" t="s">
        <v>6594</v>
      </c>
      <c r="D6933" s="83" t="s">
        <v>162</v>
      </c>
      <c r="E6933">
        <v>49.99</v>
      </c>
      <c r="F6933" s="83">
        <v>50.46</v>
      </c>
    </row>
    <row r="6934" spans="1:6" hidden="1" x14ac:dyDescent="0.25">
      <c r="A6934" t="s">
        <v>5764</v>
      </c>
      <c r="B6934" s="83">
        <v>105575</v>
      </c>
      <c r="C6934" t="s">
        <v>6595</v>
      </c>
      <c r="D6934" s="83" t="s">
        <v>162</v>
      </c>
      <c r="E6934">
        <v>49.09</v>
      </c>
      <c r="F6934" s="83">
        <v>49.53</v>
      </c>
    </row>
    <row r="6935" spans="1:6" hidden="1" x14ac:dyDescent="0.25">
      <c r="A6935" t="s">
        <v>5764</v>
      </c>
      <c r="B6935" s="83">
        <v>105599</v>
      </c>
      <c r="C6935" t="s">
        <v>6596</v>
      </c>
      <c r="D6935" s="83" t="s">
        <v>162</v>
      </c>
      <c r="E6935">
        <v>51.68</v>
      </c>
      <c r="F6935" s="83">
        <v>52.31</v>
      </c>
    </row>
    <row r="6936" spans="1:6" hidden="1" x14ac:dyDescent="0.25">
      <c r="A6936" t="s">
        <v>5764</v>
      </c>
      <c r="B6936" s="83">
        <v>105607</v>
      </c>
      <c r="C6936" t="s">
        <v>6597</v>
      </c>
      <c r="D6936" s="83" t="s">
        <v>162</v>
      </c>
      <c r="E6936">
        <v>49.46</v>
      </c>
      <c r="F6936" s="83">
        <v>50.04</v>
      </c>
    </row>
    <row r="6937" spans="1:6" hidden="1" x14ac:dyDescent="0.25">
      <c r="A6937" t="s">
        <v>5764</v>
      </c>
      <c r="B6937" s="83">
        <v>105615</v>
      </c>
      <c r="C6937" t="s">
        <v>6598</v>
      </c>
      <c r="D6937" s="83" t="s">
        <v>162</v>
      </c>
      <c r="E6937">
        <v>47.87</v>
      </c>
      <c r="F6937" s="83">
        <v>48.39</v>
      </c>
    </row>
    <row r="6938" spans="1:6" hidden="1" x14ac:dyDescent="0.25">
      <c r="A6938" t="s">
        <v>5764</v>
      </c>
      <c r="B6938" s="83">
        <v>105623</v>
      </c>
      <c r="C6938" t="s">
        <v>6599</v>
      </c>
      <c r="D6938" s="83" t="s">
        <v>162</v>
      </c>
      <c r="E6938">
        <v>89.74</v>
      </c>
      <c r="F6938" s="83">
        <v>90.42</v>
      </c>
    </row>
    <row r="6939" spans="1:6" hidden="1" x14ac:dyDescent="0.25">
      <c r="A6939" t="s">
        <v>5764</v>
      </c>
      <c r="B6939" s="83">
        <v>96390</v>
      </c>
      <c r="C6939" t="s">
        <v>6600</v>
      </c>
      <c r="D6939" s="83" t="s">
        <v>162</v>
      </c>
      <c r="E6939">
        <v>84.07</v>
      </c>
      <c r="F6939" s="83">
        <v>84.54</v>
      </c>
    </row>
    <row r="6940" spans="1:6" hidden="1" x14ac:dyDescent="0.25">
      <c r="A6940" t="s">
        <v>5764</v>
      </c>
      <c r="B6940" s="83">
        <v>105631</v>
      </c>
      <c r="C6940" t="s">
        <v>6601</v>
      </c>
      <c r="D6940" s="83" t="s">
        <v>162</v>
      </c>
      <c r="E6940">
        <v>83.17</v>
      </c>
      <c r="F6940" s="83">
        <v>83.61</v>
      </c>
    </row>
    <row r="6941" spans="1:6" hidden="1" x14ac:dyDescent="0.25">
      <c r="A6941" t="s">
        <v>5764</v>
      </c>
      <c r="B6941" s="83">
        <v>105600</v>
      </c>
      <c r="C6941" t="s">
        <v>6602</v>
      </c>
      <c r="D6941" s="83" t="s">
        <v>162</v>
      </c>
      <c r="E6941">
        <v>83.57</v>
      </c>
      <c r="F6941" s="83">
        <v>84.2</v>
      </c>
    </row>
    <row r="6942" spans="1:6" hidden="1" x14ac:dyDescent="0.25">
      <c r="A6942" t="s">
        <v>5764</v>
      </c>
      <c r="B6942" s="83">
        <v>105608</v>
      </c>
      <c r="C6942" t="s">
        <v>6603</v>
      </c>
      <c r="D6942" s="83" t="s">
        <v>162</v>
      </c>
      <c r="E6942">
        <v>81.349999999999994</v>
      </c>
      <c r="F6942" s="83">
        <v>81.93</v>
      </c>
    </row>
    <row r="6943" spans="1:6" hidden="1" x14ac:dyDescent="0.25">
      <c r="A6943" t="s">
        <v>5764</v>
      </c>
      <c r="B6943" s="83">
        <v>105616</v>
      </c>
      <c r="C6943" t="s">
        <v>6604</v>
      </c>
      <c r="D6943" s="83" t="s">
        <v>162</v>
      </c>
      <c r="E6943">
        <v>79.760000000000005</v>
      </c>
      <c r="F6943" s="83">
        <v>80.28</v>
      </c>
    </row>
    <row r="6944" spans="1:6" hidden="1" x14ac:dyDescent="0.25">
      <c r="A6944" t="s">
        <v>5764</v>
      </c>
      <c r="B6944" s="83">
        <v>105585</v>
      </c>
      <c r="C6944" t="s">
        <v>6605</v>
      </c>
      <c r="D6944" s="83" t="s">
        <v>162</v>
      </c>
      <c r="E6944">
        <v>143.58000000000001</v>
      </c>
      <c r="F6944" s="83">
        <v>145.11000000000001</v>
      </c>
    </row>
    <row r="6945" spans="1:6" hidden="1" x14ac:dyDescent="0.25">
      <c r="A6945" t="s">
        <v>5764</v>
      </c>
      <c r="B6945" s="83">
        <v>100572</v>
      </c>
      <c r="C6945" t="s">
        <v>6606</v>
      </c>
      <c r="D6945" s="83" t="s">
        <v>162</v>
      </c>
      <c r="E6945">
        <v>133.93</v>
      </c>
      <c r="F6945" s="83">
        <v>135.08000000000001</v>
      </c>
    </row>
    <row r="6946" spans="1:6" hidden="1" x14ac:dyDescent="0.25">
      <c r="A6946" t="s">
        <v>5764</v>
      </c>
      <c r="B6946" s="83">
        <v>105588</v>
      </c>
      <c r="C6946" t="s">
        <v>6607</v>
      </c>
      <c r="D6946" s="83" t="s">
        <v>162</v>
      </c>
      <c r="E6946">
        <v>132.97</v>
      </c>
      <c r="F6946" s="83">
        <v>134.1</v>
      </c>
    </row>
    <row r="6947" spans="1:6" hidden="1" x14ac:dyDescent="0.25">
      <c r="A6947" t="s">
        <v>5764</v>
      </c>
      <c r="B6947" s="83">
        <v>105583</v>
      </c>
      <c r="C6947" t="s">
        <v>6608</v>
      </c>
      <c r="D6947" s="83" t="s">
        <v>162</v>
      </c>
      <c r="E6947">
        <v>191.53</v>
      </c>
      <c r="F6947" s="83">
        <v>192.59</v>
      </c>
    </row>
    <row r="6948" spans="1:6" hidden="1" x14ac:dyDescent="0.25">
      <c r="A6948" t="s">
        <v>5764</v>
      </c>
      <c r="B6948" s="83">
        <v>105719</v>
      </c>
      <c r="C6948" t="s">
        <v>6609</v>
      </c>
      <c r="D6948" s="83" t="s">
        <v>162</v>
      </c>
      <c r="E6948">
        <v>186.18</v>
      </c>
      <c r="F6948" s="83">
        <v>187.06</v>
      </c>
    </row>
    <row r="6949" spans="1:6" hidden="1" x14ac:dyDescent="0.25">
      <c r="A6949" t="s">
        <v>5764</v>
      </c>
      <c r="B6949" s="83">
        <v>105721</v>
      </c>
      <c r="C6949" t="s">
        <v>6610</v>
      </c>
      <c r="D6949" s="83" t="s">
        <v>162</v>
      </c>
      <c r="E6949">
        <v>186.42</v>
      </c>
      <c r="F6949" s="83">
        <v>187.31</v>
      </c>
    </row>
    <row r="6950" spans="1:6" hidden="1" x14ac:dyDescent="0.25">
      <c r="A6950" t="s">
        <v>5764</v>
      </c>
      <c r="B6950" s="83">
        <v>105592</v>
      </c>
      <c r="C6950" t="s">
        <v>6611</v>
      </c>
      <c r="D6950" s="83" t="s">
        <v>162</v>
      </c>
      <c r="E6950">
        <v>126.12</v>
      </c>
      <c r="F6950" s="83">
        <v>127.65</v>
      </c>
    </row>
    <row r="6951" spans="1:6" hidden="1" x14ac:dyDescent="0.25">
      <c r="A6951" t="s">
        <v>5764</v>
      </c>
      <c r="B6951" s="83">
        <v>100573</v>
      </c>
      <c r="C6951" t="s">
        <v>6612</v>
      </c>
      <c r="D6951" s="83" t="s">
        <v>162</v>
      </c>
      <c r="E6951">
        <v>116.47</v>
      </c>
      <c r="F6951" s="83">
        <v>117.62</v>
      </c>
    </row>
    <row r="6952" spans="1:6" hidden="1" x14ac:dyDescent="0.25">
      <c r="A6952" t="s">
        <v>5764</v>
      </c>
      <c r="B6952" s="83">
        <v>105595</v>
      </c>
      <c r="C6952" t="s">
        <v>6613</v>
      </c>
      <c r="D6952" s="83" t="s">
        <v>162</v>
      </c>
      <c r="E6952">
        <v>115.51</v>
      </c>
      <c r="F6952" s="83">
        <v>116.64</v>
      </c>
    </row>
    <row r="6953" spans="1:6" hidden="1" x14ac:dyDescent="0.25">
      <c r="A6953" t="s">
        <v>5764</v>
      </c>
      <c r="B6953" s="83">
        <v>105590</v>
      </c>
      <c r="C6953" t="s">
        <v>6614</v>
      </c>
      <c r="D6953" s="83" t="s">
        <v>162</v>
      </c>
      <c r="E6953">
        <v>164.99</v>
      </c>
      <c r="F6953" s="83">
        <v>166.05</v>
      </c>
    </row>
    <row r="6954" spans="1:6" hidden="1" x14ac:dyDescent="0.25">
      <c r="A6954" t="s">
        <v>5764</v>
      </c>
      <c r="B6954" s="83">
        <v>105723</v>
      </c>
      <c r="C6954" t="s">
        <v>6615</v>
      </c>
      <c r="D6954" s="83" t="s">
        <v>162</v>
      </c>
      <c r="E6954">
        <v>159.63999999999999</v>
      </c>
      <c r="F6954" s="83">
        <v>160.52000000000001</v>
      </c>
    </row>
    <row r="6955" spans="1:6" hidden="1" x14ac:dyDescent="0.25">
      <c r="A6955" t="s">
        <v>5764</v>
      </c>
      <c r="B6955" s="83">
        <v>105725</v>
      </c>
      <c r="C6955" t="s">
        <v>6616</v>
      </c>
      <c r="D6955" s="83" t="s">
        <v>162</v>
      </c>
      <c r="E6955">
        <v>159.88</v>
      </c>
      <c r="F6955" s="83">
        <v>160.77000000000001</v>
      </c>
    </row>
    <row r="6956" spans="1:6" hidden="1" x14ac:dyDescent="0.25">
      <c r="A6956" t="s">
        <v>5764</v>
      </c>
      <c r="B6956" s="83">
        <v>105566</v>
      </c>
      <c r="C6956" t="s">
        <v>6617</v>
      </c>
      <c r="D6956" s="83" t="s">
        <v>162</v>
      </c>
      <c r="E6956">
        <v>11.11</v>
      </c>
      <c r="F6956" s="83">
        <v>11.42</v>
      </c>
    </row>
    <row r="6957" spans="1:6" hidden="1" x14ac:dyDescent="0.25">
      <c r="A6957" t="s">
        <v>5764</v>
      </c>
      <c r="B6957" s="83">
        <v>96388</v>
      </c>
      <c r="C6957" t="s">
        <v>6618</v>
      </c>
      <c r="D6957" s="83" t="s">
        <v>162</v>
      </c>
      <c r="E6957">
        <v>8.9</v>
      </c>
      <c r="F6957" s="83">
        <v>9.15</v>
      </c>
    </row>
    <row r="6958" spans="1:6" hidden="1" x14ac:dyDescent="0.25">
      <c r="A6958" t="s">
        <v>5764</v>
      </c>
      <c r="B6958" s="83">
        <v>105569</v>
      </c>
      <c r="C6958" t="s">
        <v>6619</v>
      </c>
      <c r="D6958" s="83" t="s">
        <v>162</v>
      </c>
      <c r="E6958">
        <v>7.39</v>
      </c>
      <c r="F6958" s="83">
        <v>7.59</v>
      </c>
    </row>
    <row r="6959" spans="1:6" hidden="1" x14ac:dyDescent="0.25">
      <c r="A6959" t="s">
        <v>5764</v>
      </c>
      <c r="B6959" s="83">
        <v>101767</v>
      </c>
      <c r="C6959" t="s">
        <v>6620</v>
      </c>
      <c r="D6959" s="83" t="s">
        <v>162</v>
      </c>
      <c r="E6959">
        <v>29.51</v>
      </c>
      <c r="F6959" s="83">
        <v>30.66</v>
      </c>
    </row>
    <row r="6960" spans="1:6" hidden="1" x14ac:dyDescent="0.25">
      <c r="A6960" t="s">
        <v>5764</v>
      </c>
      <c r="B6960" s="83">
        <v>101768</v>
      </c>
      <c r="C6960" t="s">
        <v>6621</v>
      </c>
      <c r="D6960" s="83" t="s">
        <v>162</v>
      </c>
      <c r="E6960">
        <v>25.78</v>
      </c>
      <c r="F6960" s="83">
        <v>26.65</v>
      </c>
    </row>
    <row r="6961" spans="1:6" hidden="1" x14ac:dyDescent="0.25">
      <c r="A6961" t="s">
        <v>5764</v>
      </c>
      <c r="B6961" s="83">
        <v>100574</v>
      </c>
      <c r="C6961" t="s">
        <v>6622</v>
      </c>
      <c r="D6961" s="83" t="s">
        <v>162</v>
      </c>
      <c r="E6961">
        <v>1.45</v>
      </c>
      <c r="F6961" s="83">
        <v>1.49</v>
      </c>
    </row>
    <row r="6962" spans="1:6" hidden="1" x14ac:dyDescent="0.25">
      <c r="A6962" t="s">
        <v>5764</v>
      </c>
      <c r="B6962" s="83">
        <v>102470</v>
      </c>
      <c r="C6962" t="s">
        <v>6623</v>
      </c>
      <c r="D6962" s="83" t="s">
        <v>416</v>
      </c>
      <c r="E6962">
        <v>0</v>
      </c>
      <c r="F6962" s="83">
        <v>0</v>
      </c>
    </row>
    <row r="6963" spans="1:6" hidden="1" x14ac:dyDescent="0.25">
      <c r="A6963" t="s">
        <v>5764</v>
      </c>
      <c r="B6963" s="83">
        <v>105756</v>
      </c>
      <c r="C6963" t="s">
        <v>6624</v>
      </c>
      <c r="D6963" s="83" t="s">
        <v>416</v>
      </c>
      <c r="E6963">
        <v>0</v>
      </c>
      <c r="F6963" s="83">
        <v>0</v>
      </c>
    </row>
    <row r="6964" spans="1:6" hidden="1" x14ac:dyDescent="0.25">
      <c r="A6964" t="s">
        <v>5764</v>
      </c>
      <c r="B6964" s="83">
        <v>104375</v>
      </c>
      <c r="C6964" t="s">
        <v>6625</v>
      </c>
      <c r="D6964" s="83" t="s">
        <v>416</v>
      </c>
      <c r="E6964">
        <v>0</v>
      </c>
      <c r="F6964" s="83">
        <v>0</v>
      </c>
    </row>
    <row r="6965" spans="1:6" hidden="1" x14ac:dyDescent="0.25">
      <c r="A6965" t="s">
        <v>5764</v>
      </c>
      <c r="B6965" s="83">
        <v>105757</v>
      </c>
      <c r="C6965" t="s">
        <v>6626</v>
      </c>
      <c r="D6965" s="83" t="s">
        <v>416</v>
      </c>
      <c r="E6965">
        <v>0</v>
      </c>
      <c r="F6965" s="83">
        <v>0</v>
      </c>
    </row>
    <row r="6966" spans="1:6" hidden="1" x14ac:dyDescent="0.25">
      <c r="A6966" t="s">
        <v>5764</v>
      </c>
      <c r="B6966" s="83">
        <v>105562</v>
      </c>
      <c r="C6966" t="s">
        <v>6627</v>
      </c>
      <c r="D6966" s="83" t="s">
        <v>162</v>
      </c>
      <c r="E6966">
        <v>8.2100000000000009</v>
      </c>
      <c r="F6966" s="83">
        <v>8.43</v>
      </c>
    </row>
    <row r="6967" spans="1:6" hidden="1" x14ac:dyDescent="0.25">
      <c r="A6967" t="s">
        <v>5764</v>
      </c>
      <c r="B6967" s="83">
        <v>105563</v>
      </c>
      <c r="C6967" t="s">
        <v>6628</v>
      </c>
      <c r="D6967" s="83" t="s">
        <v>162</v>
      </c>
      <c r="E6967">
        <v>6.64</v>
      </c>
      <c r="F6967" s="83">
        <v>6.8</v>
      </c>
    </row>
    <row r="6968" spans="1:6" hidden="1" x14ac:dyDescent="0.25">
      <c r="A6968" t="s">
        <v>5764</v>
      </c>
      <c r="B6968" s="83">
        <v>105565</v>
      </c>
      <c r="C6968" t="s">
        <v>6629</v>
      </c>
      <c r="D6968" s="83" t="s">
        <v>162</v>
      </c>
      <c r="E6968">
        <v>6.15</v>
      </c>
      <c r="F6968" s="83">
        <v>6.31</v>
      </c>
    </row>
    <row r="6969" spans="1:6" hidden="1" x14ac:dyDescent="0.25">
      <c r="A6969" t="s">
        <v>5764</v>
      </c>
      <c r="B6969" s="83">
        <v>105557</v>
      </c>
      <c r="C6969" t="s">
        <v>6630</v>
      </c>
      <c r="D6969" s="83" t="s">
        <v>162</v>
      </c>
      <c r="E6969">
        <v>15.63</v>
      </c>
      <c r="F6969" s="83">
        <v>16.16</v>
      </c>
    </row>
    <row r="6970" spans="1:6" hidden="1" x14ac:dyDescent="0.25">
      <c r="A6970" t="s">
        <v>5764</v>
      </c>
      <c r="B6970" s="83">
        <v>105558</v>
      </c>
      <c r="C6970" t="s">
        <v>6631</v>
      </c>
      <c r="D6970" s="83" t="s">
        <v>162</v>
      </c>
      <c r="E6970">
        <v>13.48</v>
      </c>
      <c r="F6970" s="83">
        <v>13.92</v>
      </c>
    </row>
    <row r="6971" spans="1:6" hidden="1" x14ac:dyDescent="0.25">
      <c r="A6971" t="s">
        <v>5764</v>
      </c>
      <c r="B6971" s="83">
        <v>105560</v>
      </c>
      <c r="C6971" t="s">
        <v>6632</v>
      </c>
      <c r="D6971" s="83" t="s">
        <v>162</v>
      </c>
      <c r="E6971">
        <v>12.29</v>
      </c>
      <c r="F6971" s="83">
        <v>12.72</v>
      </c>
    </row>
    <row r="6972" spans="1:6" hidden="1" x14ac:dyDescent="0.25">
      <c r="A6972" t="s">
        <v>5764</v>
      </c>
      <c r="B6972" s="83">
        <v>96386</v>
      </c>
      <c r="C6972" t="s">
        <v>6633</v>
      </c>
      <c r="D6972" s="83" t="s">
        <v>162</v>
      </c>
      <c r="E6972">
        <v>6.58</v>
      </c>
      <c r="F6972" s="83">
        <v>6.74</v>
      </c>
    </row>
    <row r="6973" spans="1:6" hidden="1" x14ac:dyDescent="0.25">
      <c r="A6973" t="s">
        <v>5764</v>
      </c>
      <c r="B6973" s="83">
        <v>105564</v>
      </c>
      <c r="C6973" t="s">
        <v>6634</v>
      </c>
      <c r="D6973" s="83" t="s">
        <v>162</v>
      </c>
      <c r="E6973">
        <v>6.1</v>
      </c>
      <c r="F6973" s="83">
        <v>6.27</v>
      </c>
    </row>
    <row r="6974" spans="1:6" hidden="1" x14ac:dyDescent="0.25">
      <c r="A6974" t="s">
        <v>5764</v>
      </c>
      <c r="B6974" s="83">
        <v>105561</v>
      </c>
      <c r="C6974" t="s">
        <v>6635</v>
      </c>
      <c r="D6974" s="83" t="s">
        <v>162</v>
      </c>
      <c r="E6974">
        <v>8.0500000000000007</v>
      </c>
      <c r="F6974" s="83">
        <v>8.25</v>
      </c>
    </row>
    <row r="6975" spans="1:6" hidden="1" x14ac:dyDescent="0.25">
      <c r="A6975" t="s">
        <v>5764</v>
      </c>
      <c r="B6975" s="83">
        <v>96385</v>
      </c>
      <c r="C6975" t="s">
        <v>6636</v>
      </c>
      <c r="D6975" s="83" t="s">
        <v>162</v>
      </c>
      <c r="E6975">
        <v>12.18</v>
      </c>
      <c r="F6975" s="83">
        <v>12.56</v>
      </c>
    </row>
    <row r="6976" spans="1:6" hidden="1" x14ac:dyDescent="0.25">
      <c r="A6976" t="s">
        <v>5764</v>
      </c>
      <c r="B6976" s="83">
        <v>105556</v>
      </c>
      <c r="C6976" t="s">
        <v>6637</v>
      </c>
      <c r="D6976" s="83" t="s">
        <v>162</v>
      </c>
      <c r="E6976">
        <v>13.67</v>
      </c>
      <c r="F6976" s="83">
        <v>14.11</v>
      </c>
    </row>
    <row r="6977" spans="1:6" hidden="1" x14ac:dyDescent="0.25">
      <c r="A6977" t="s">
        <v>5764</v>
      </c>
      <c r="B6977" s="83">
        <v>105559</v>
      </c>
      <c r="C6977" t="s">
        <v>6638</v>
      </c>
      <c r="D6977" s="83" t="s">
        <v>162</v>
      </c>
      <c r="E6977">
        <v>10.32</v>
      </c>
      <c r="F6977" s="83">
        <v>10.67</v>
      </c>
    </row>
    <row r="6978" spans="1:6" hidden="1" x14ac:dyDescent="0.25">
      <c r="A6978" t="s">
        <v>5764</v>
      </c>
      <c r="B6978" s="83">
        <v>105733</v>
      </c>
      <c r="C6978" t="s">
        <v>6639</v>
      </c>
      <c r="D6978" s="83" t="s">
        <v>162</v>
      </c>
      <c r="E6978">
        <v>292.73</v>
      </c>
      <c r="F6978" s="83">
        <v>293.95999999999998</v>
      </c>
    </row>
    <row r="6979" spans="1:6" hidden="1" x14ac:dyDescent="0.25">
      <c r="A6979" t="s">
        <v>5764</v>
      </c>
      <c r="B6979" s="83">
        <v>105734</v>
      </c>
      <c r="C6979" t="s">
        <v>6640</v>
      </c>
      <c r="D6979" s="83" t="s">
        <v>162</v>
      </c>
      <c r="E6979">
        <v>286.67</v>
      </c>
      <c r="F6979" s="83">
        <v>287.7</v>
      </c>
    </row>
    <row r="6980" spans="1:6" hidden="1" x14ac:dyDescent="0.25">
      <c r="A6980" t="s">
        <v>5764</v>
      </c>
      <c r="B6980" s="83">
        <v>105736</v>
      </c>
      <c r="C6980" t="s">
        <v>6641</v>
      </c>
      <c r="D6980" s="83" t="s">
        <v>162</v>
      </c>
      <c r="E6980">
        <v>283.61</v>
      </c>
      <c r="F6980" s="83">
        <v>284.54000000000002</v>
      </c>
    </row>
    <row r="6981" spans="1:6" hidden="1" x14ac:dyDescent="0.25">
      <c r="A6981" t="s">
        <v>5764</v>
      </c>
      <c r="B6981" s="83">
        <v>105728</v>
      </c>
      <c r="C6981" t="s">
        <v>6642</v>
      </c>
      <c r="D6981" s="83" t="s">
        <v>162</v>
      </c>
      <c r="E6981">
        <v>225.68</v>
      </c>
      <c r="F6981" s="83">
        <v>226.76</v>
      </c>
    </row>
    <row r="6982" spans="1:6" hidden="1" x14ac:dyDescent="0.25">
      <c r="A6982" t="s">
        <v>5764</v>
      </c>
      <c r="B6982" s="83">
        <v>105729</v>
      </c>
      <c r="C6982" t="s">
        <v>6643</v>
      </c>
      <c r="D6982" s="83" t="s">
        <v>162</v>
      </c>
      <c r="E6982">
        <v>221.05</v>
      </c>
      <c r="F6982" s="83">
        <v>221.97</v>
      </c>
    </row>
    <row r="6983" spans="1:6" hidden="1" x14ac:dyDescent="0.25">
      <c r="A6983" t="s">
        <v>5764</v>
      </c>
      <c r="B6983" s="83">
        <v>105731</v>
      </c>
      <c r="C6983" t="s">
        <v>6644</v>
      </c>
      <c r="D6983" s="83" t="s">
        <v>162</v>
      </c>
      <c r="E6983">
        <v>218.7</v>
      </c>
      <c r="F6983" s="83">
        <v>219.56</v>
      </c>
    </row>
    <row r="6984" spans="1:6" hidden="1" x14ac:dyDescent="0.25">
      <c r="A6984" t="s">
        <v>5764</v>
      </c>
      <c r="B6984" s="83">
        <v>105738</v>
      </c>
      <c r="C6984" t="s">
        <v>6645</v>
      </c>
      <c r="D6984" s="83" t="s">
        <v>162</v>
      </c>
      <c r="E6984">
        <v>376.94</v>
      </c>
      <c r="F6984" s="83">
        <v>378.24</v>
      </c>
    </row>
    <row r="6985" spans="1:6" hidden="1" x14ac:dyDescent="0.25">
      <c r="A6985" t="s">
        <v>5764</v>
      </c>
      <c r="B6985" s="83">
        <v>105739</v>
      </c>
      <c r="C6985" t="s">
        <v>6646</v>
      </c>
      <c r="D6985" s="83" t="s">
        <v>162</v>
      </c>
      <c r="E6985">
        <v>372.41</v>
      </c>
      <c r="F6985" s="83">
        <v>373.54</v>
      </c>
    </row>
    <row r="6986" spans="1:6" hidden="1" x14ac:dyDescent="0.25">
      <c r="A6986" t="s">
        <v>5764</v>
      </c>
      <c r="B6986" s="83">
        <v>105741</v>
      </c>
      <c r="C6986" t="s">
        <v>6647</v>
      </c>
      <c r="D6986" s="83" t="s">
        <v>162</v>
      </c>
      <c r="E6986">
        <v>370.02</v>
      </c>
      <c r="F6986" s="83">
        <v>371.08</v>
      </c>
    </row>
    <row r="6987" spans="1:6" hidden="1" x14ac:dyDescent="0.25">
      <c r="A6987" t="s">
        <v>5764</v>
      </c>
      <c r="B6987" s="83">
        <v>105750</v>
      </c>
      <c r="C6987" t="s">
        <v>6648</v>
      </c>
      <c r="D6987" s="83" t="s">
        <v>162</v>
      </c>
      <c r="E6987">
        <v>205.01</v>
      </c>
      <c r="F6987" s="83">
        <v>206.36</v>
      </c>
    </row>
    <row r="6988" spans="1:6" hidden="1" x14ac:dyDescent="0.25">
      <c r="A6988" t="s">
        <v>5764</v>
      </c>
      <c r="B6988" s="83">
        <v>105751</v>
      </c>
      <c r="C6988" t="s">
        <v>6649</v>
      </c>
      <c r="D6988" s="83" t="s">
        <v>162</v>
      </c>
      <c r="E6988">
        <v>202.64</v>
      </c>
      <c r="F6988" s="83">
        <v>203.93</v>
      </c>
    </row>
    <row r="6989" spans="1:6" hidden="1" x14ac:dyDescent="0.25">
      <c r="A6989" t="s">
        <v>5764</v>
      </c>
      <c r="B6989" s="83">
        <v>105753</v>
      </c>
      <c r="C6989" t="s">
        <v>6650</v>
      </c>
      <c r="D6989" s="83" t="s">
        <v>162</v>
      </c>
      <c r="E6989">
        <v>200.52</v>
      </c>
      <c r="F6989" s="83">
        <v>201.72</v>
      </c>
    </row>
    <row r="6990" spans="1:6" hidden="1" x14ac:dyDescent="0.25">
      <c r="A6990" t="s">
        <v>5764</v>
      </c>
      <c r="B6990" s="83">
        <v>105755</v>
      </c>
      <c r="C6990" t="s">
        <v>6651</v>
      </c>
      <c r="D6990" s="83" t="s">
        <v>162</v>
      </c>
      <c r="E6990">
        <v>198.48</v>
      </c>
      <c r="F6990" s="83">
        <v>199.59</v>
      </c>
    </row>
    <row r="6991" spans="1:6" hidden="1" x14ac:dyDescent="0.25">
      <c r="A6991" t="s">
        <v>5764</v>
      </c>
      <c r="B6991" s="83">
        <v>105743</v>
      </c>
      <c r="C6991" t="s">
        <v>6652</v>
      </c>
      <c r="D6991" s="83" t="s">
        <v>162</v>
      </c>
      <c r="E6991">
        <v>156.34</v>
      </c>
      <c r="F6991" s="83">
        <v>157.22999999999999</v>
      </c>
    </row>
    <row r="6992" spans="1:6" hidden="1" x14ac:dyDescent="0.25">
      <c r="A6992" t="s">
        <v>5764</v>
      </c>
      <c r="B6992" s="83">
        <v>105744</v>
      </c>
      <c r="C6992" t="s">
        <v>6653</v>
      </c>
      <c r="D6992" s="83" t="s">
        <v>162</v>
      </c>
      <c r="E6992">
        <v>154.11000000000001</v>
      </c>
      <c r="F6992" s="83">
        <v>154.91999999999999</v>
      </c>
    </row>
    <row r="6993" spans="1:6" hidden="1" x14ac:dyDescent="0.25">
      <c r="A6993" t="s">
        <v>5764</v>
      </c>
      <c r="B6993" s="83">
        <v>105746</v>
      </c>
      <c r="C6993" t="s">
        <v>6654</v>
      </c>
      <c r="D6993" s="83" t="s">
        <v>162</v>
      </c>
      <c r="E6993">
        <v>151.87</v>
      </c>
      <c r="F6993" s="83">
        <v>152.6</v>
      </c>
    </row>
    <row r="6994" spans="1:6" hidden="1" x14ac:dyDescent="0.25">
      <c r="A6994" t="s">
        <v>5764</v>
      </c>
      <c r="B6994" s="83">
        <v>105748</v>
      </c>
      <c r="C6994" t="s">
        <v>6655</v>
      </c>
      <c r="D6994" s="83" t="s">
        <v>162</v>
      </c>
      <c r="E6994">
        <v>149.62</v>
      </c>
      <c r="F6994" s="83">
        <v>150.28</v>
      </c>
    </row>
    <row r="6995" spans="1:6" hidden="1" x14ac:dyDescent="0.25">
      <c r="A6995" t="s">
        <v>5764</v>
      </c>
      <c r="B6995" s="83">
        <v>105660</v>
      </c>
      <c r="C6995" t="s">
        <v>6656</v>
      </c>
      <c r="D6995" s="83" t="s">
        <v>162</v>
      </c>
      <c r="E6995">
        <v>213.9</v>
      </c>
      <c r="F6995" s="83">
        <v>215.63</v>
      </c>
    </row>
    <row r="6996" spans="1:6" hidden="1" x14ac:dyDescent="0.25">
      <c r="A6996" t="s">
        <v>5764</v>
      </c>
      <c r="B6996" s="83">
        <v>105663</v>
      </c>
      <c r="C6996" t="s">
        <v>6657</v>
      </c>
      <c r="D6996" s="83" t="s">
        <v>162</v>
      </c>
      <c r="E6996">
        <v>204.06</v>
      </c>
      <c r="F6996" s="83">
        <v>205.39</v>
      </c>
    </row>
    <row r="6997" spans="1:6" hidden="1" x14ac:dyDescent="0.25">
      <c r="A6997" t="s">
        <v>5764</v>
      </c>
      <c r="B6997" s="83">
        <v>105669</v>
      </c>
      <c r="C6997" t="s">
        <v>6658</v>
      </c>
      <c r="D6997" s="83" t="s">
        <v>162</v>
      </c>
      <c r="E6997">
        <v>199.12</v>
      </c>
      <c r="F6997" s="83">
        <v>200.24</v>
      </c>
    </row>
    <row r="6998" spans="1:6" hidden="1" x14ac:dyDescent="0.25">
      <c r="A6998" t="s">
        <v>5764</v>
      </c>
      <c r="B6998" s="83">
        <v>105642</v>
      </c>
      <c r="C6998" t="s">
        <v>6659</v>
      </c>
      <c r="D6998" s="83" t="s">
        <v>162</v>
      </c>
      <c r="E6998">
        <v>249.31</v>
      </c>
      <c r="F6998" s="83">
        <v>250.39</v>
      </c>
    </row>
    <row r="6999" spans="1:6" hidden="1" x14ac:dyDescent="0.25">
      <c r="A6999" t="s">
        <v>5764</v>
      </c>
      <c r="B6999" s="83">
        <v>105648</v>
      </c>
      <c r="C6999" t="s">
        <v>6660</v>
      </c>
      <c r="D6999" s="83" t="s">
        <v>162</v>
      </c>
      <c r="E6999">
        <v>244.68</v>
      </c>
      <c r="F6999" s="83">
        <v>245.6</v>
      </c>
    </row>
    <row r="7000" spans="1:6" hidden="1" x14ac:dyDescent="0.25">
      <c r="A7000" t="s">
        <v>5764</v>
      </c>
      <c r="B7000" s="83">
        <v>105654</v>
      </c>
      <c r="C7000" t="s">
        <v>6661</v>
      </c>
      <c r="D7000" s="83" t="s">
        <v>162</v>
      </c>
      <c r="E7000">
        <v>242.33</v>
      </c>
      <c r="F7000" s="83">
        <v>243.19</v>
      </c>
    </row>
    <row r="7001" spans="1:6" hidden="1" x14ac:dyDescent="0.25">
      <c r="A7001" t="s">
        <v>5764</v>
      </c>
      <c r="B7001" s="83">
        <v>105661</v>
      </c>
      <c r="C7001" t="s">
        <v>6662</v>
      </c>
      <c r="D7001" s="83" t="s">
        <v>162</v>
      </c>
      <c r="E7001">
        <v>244.98</v>
      </c>
      <c r="F7001" s="83">
        <v>246.71</v>
      </c>
    </row>
    <row r="7002" spans="1:6" hidden="1" x14ac:dyDescent="0.25">
      <c r="A7002" t="s">
        <v>5764</v>
      </c>
      <c r="B7002" s="83">
        <v>105664</v>
      </c>
      <c r="C7002" t="s">
        <v>6663</v>
      </c>
      <c r="D7002" s="83" t="s">
        <v>162</v>
      </c>
      <c r="E7002">
        <v>235.14</v>
      </c>
      <c r="F7002" s="83">
        <v>236.47</v>
      </c>
    </row>
    <row r="7003" spans="1:6" hidden="1" x14ac:dyDescent="0.25">
      <c r="A7003" t="s">
        <v>5764</v>
      </c>
      <c r="B7003" s="83">
        <v>105670</v>
      </c>
      <c r="C7003" t="s">
        <v>6664</v>
      </c>
      <c r="D7003" s="83" t="s">
        <v>162</v>
      </c>
      <c r="E7003">
        <v>230.2</v>
      </c>
      <c r="F7003" s="83">
        <v>231.32</v>
      </c>
    </row>
    <row r="7004" spans="1:6" hidden="1" x14ac:dyDescent="0.25">
      <c r="A7004" t="s">
        <v>5764</v>
      </c>
      <c r="B7004" s="83">
        <v>105643</v>
      </c>
      <c r="C7004" t="s">
        <v>6665</v>
      </c>
      <c r="D7004" s="83" t="s">
        <v>162</v>
      </c>
      <c r="E7004">
        <v>278.01</v>
      </c>
      <c r="F7004" s="83">
        <v>279.08999999999997</v>
      </c>
    </row>
    <row r="7005" spans="1:6" hidden="1" x14ac:dyDescent="0.25">
      <c r="A7005" t="s">
        <v>5764</v>
      </c>
      <c r="B7005" s="83">
        <v>105649</v>
      </c>
      <c r="C7005" t="s">
        <v>6666</v>
      </c>
      <c r="D7005" s="83" t="s">
        <v>162</v>
      </c>
      <c r="E7005">
        <v>273.38</v>
      </c>
      <c r="F7005" s="83">
        <v>274.3</v>
      </c>
    </row>
    <row r="7006" spans="1:6" hidden="1" x14ac:dyDescent="0.25">
      <c r="A7006" t="s">
        <v>5764</v>
      </c>
      <c r="B7006" s="83">
        <v>105655</v>
      </c>
      <c r="C7006" t="s">
        <v>6667</v>
      </c>
      <c r="D7006" s="83" t="s">
        <v>162</v>
      </c>
      <c r="E7006">
        <v>271.02999999999997</v>
      </c>
      <c r="F7006" s="83">
        <v>271.89</v>
      </c>
    </row>
    <row r="7007" spans="1:6" hidden="1" x14ac:dyDescent="0.25">
      <c r="A7007" t="s">
        <v>5764</v>
      </c>
      <c r="B7007" s="83">
        <v>105662</v>
      </c>
      <c r="C7007" t="s">
        <v>6668</v>
      </c>
      <c r="D7007" s="83" t="s">
        <v>162</v>
      </c>
      <c r="E7007">
        <v>275.61</v>
      </c>
      <c r="F7007" s="83">
        <v>277.33999999999997</v>
      </c>
    </row>
    <row r="7008" spans="1:6" hidden="1" x14ac:dyDescent="0.25">
      <c r="A7008" t="s">
        <v>5764</v>
      </c>
      <c r="B7008" s="83">
        <v>105665</v>
      </c>
      <c r="C7008" t="s">
        <v>6669</v>
      </c>
      <c r="D7008" s="83" t="s">
        <v>162</v>
      </c>
      <c r="E7008">
        <v>265.77</v>
      </c>
      <c r="F7008" s="83">
        <v>267.10000000000002</v>
      </c>
    </row>
    <row r="7009" spans="1:6" hidden="1" x14ac:dyDescent="0.25">
      <c r="A7009" t="s">
        <v>5764</v>
      </c>
      <c r="B7009" s="83">
        <v>105671</v>
      </c>
      <c r="C7009" t="s">
        <v>6670</v>
      </c>
      <c r="D7009" s="83" t="s">
        <v>162</v>
      </c>
      <c r="E7009">
        <v>260.83</v>
      </c>
      <c r="F7009" s="83">
        <v>261.95</v>
      </c>
    </row>
    <row r="7010" spans="1:6" hidden="1" x14ac:dyDescent="0.25">
      <c r="A7010" t="s">
        <v>5764</v>
      </c>
      <c r="B7010" s="83">
        <v>105644</v>
      </c>
      <c r="C7010" t="s">
        <v>6671</v>
      </c>
      <c r="D7010" s="83" t="s">
        <v>162</v>
      </c>
      <c r="E7010">
        <v>306.73</v>
      </c>
      <c r="F7010" s="83">
        <v>307.81</v>
      </c>
    </row>
    <row r="7011" spans="1:6" hidden="1" x14ac:dyDescent="0.25">
      <c r="A7011" t="s">
        <v>5764</v>
      </c>
      <c r="B7011" s="83">
        <v>105650</v>
      </c>
      <c r="C7011" t="s">
        <v>6672</v>
      </c>
      <c r="D7011" s="83" t="s">
        <v>162</v>
      </c>
      <c r="E7011">
        <v>302.10000000000002</v>
      </c>
      <c r="F7011" s="83">
        <v>303.02</v>
      </c>
    </row>
    <row r="7012" spans="1:6" hidden="1" x14ac:dyDescent="0.25">
      <c r="A7012" t="s">
        <v>5764</v>
      </c>
      <c r="B7012" s="83">
        <v>105656</v>
      </c>
      <c r="C7012" t="s">
        <v>6673</v>
      </c>
      <c r="D7012" s="83" t="s">
        <v>162</v>
      </c>
      <c r="E7012">
        <v>299.75</v>
      </c>
      <c r="F7012" s="83">
        <v>300.61</v>
      </c>
    </row>
    <row r="7013" spans="1:6" hidden="1" x14ac:dyDescent="0.25">
      <c r="A7013" t="s">
        <v>5764</v>
      </c>
      <c r="B7013" s="83">
        <v>105577</v>
      </c>
      <c r="C7013" t="s">
        <v>6674</v>
      </c>
      <c r="D7013" s="83" t="s">
        <v>162</v>
      </c>
      <c r="E7013">
        <v>147.49</v>
      </c>
      <c r="F7013" s="83">
        <v>149.22</v>
      </c>
    </row>
    <row r="7014" spans="1:6" hidden="1" x14ac:dyDescent="0.25">
      <c r="A7014" t="s">
        <v>5764</v>
      </c>
      <c r="B7014" s="83">
        <v>105578</v>
      </c>
      <c r="C7014" t="s">
        <v>6675</v>
      </c>
      <c r="D7014" s="83" t="s">
        <v>162</v>
      </c>
      <c r="E7014">
        <v>137.65</v>
      </c>
      <c r="F7014" s="83">
        <v>138.97999999999999</v>
      </c>
    </row>
    <row r="7015" spans="1:6" hidden="1" x14ac:dyDescent="0.25">
      <c r="A7015" t="s">
        <v>5764</v>
      </c>
      <c r="B7015" s="83">
        <v>105712</v>
      </c>
      <c r="C7015" t="s">
        <v>6676</v>
      </c>
      <c r="D7015" s="83" t="s">
        <v>162</v>
      </c>
      <c r="E7015">
        <v>132.72</v>
      </c>
      <c r="F7015" s="83">
        <v>133.83000000000001</v>
      </c>
    </row>
    <row r="7016" spans="1:6" hidden="1" x14ac:dyDescent="0.25">
      <c r="A7016" t="s">
        <v>5764</v>
      </c>
      <c r="B7016" s="83">
        <v>105637</v>
      </c>
      <c r="C7016" t="s">
        <v>6677</v>
      </c>
      <c r="D7016" s="83" t="s">
        <v>162</v>
      </c>
      <c r="E7016">
        <v>191.87</v>
      </c>
      <c r="F7016" s="83">
        <v>192.95</v>
      </c>
    </row>
    <row r="7017" spans="1:6" hidden="1" x14ac:dyDescent="0.25">
      <c r="A7017" t="s">
        <v>5764</v>
      </c>
      <c r="B7017" s="83">
        <v>105707</v>
      </c>
      <c r="C7017" t="s">
        <v>6678</v>
      </c>
      <c r="D7017" s="83" t="s">
        <v>162</v>
      </c>
      <c r="E7017">
        <v>187.24</v>
      </c>
      <c r="F7017" s="83">
        <v>188.16</v>
      </c>
    </row>
    <row r="7018" spans="1:6" hidden="1" x14ac:dyDescent="0.25">
      <c r="A7018" t="s">
        <v>5764</v>
      </c>
      <c r="B7018" s="83">
        <v>105709</v>
      </c>
      <c r="C7018" t="s">
        <v>6679</v>
      </c>
      <c r="D7018" s="83" t="s">
        <v>162</v>
      </c>
      <c r="E7018">
        <v>184.89</v>
      </c>
      <c r="F7018" s="83">
        <v>185.75</v>
      </c>
    </row>
    <row r="7019" spans="1:6" hidden="1" x14ac:dyDescent="0.25">
      <c r="A7019" t="s">
        <v>5764</v>
      </c>
      <c r="B7019" s="83">
        <v>105693</v>
      </c>
      <c r="C7019" t="s">
        <v>6680</v>
      </c>
      <c r="D7019" s="83" t="s">
        <v>162</v>
      </c>
      <c r="E7019">
        <v>197.14</v>
      </c>
      <c r="F7019" s="83">
        <v>198.87</v>
      </c>
    </row>
    <row r="7020" spans="1:6" hidden="1" x14ac:dyDescent="0.25">
      <c r="A7020" t="s">
        <v>5764</v>
      </c>
      <c r="B7020" s="83">
        <v>105696</v>
      </c>
      <c r="C7020" t="s">
        <v>6681</v>
      </c>
      <c r="D7020" s="83" t="s">
        <v>162</v>
      </c>
      <c r="E7020">
        <v>187.3</v>
      </c>
      <c r="F7020" s="83">
        <v>188.63</v>
      </c>
    </row>
    <row r="7021" spans="1:6" hidden="1" x14ac:dyDescent="0.25">
      <c r="A7021" t="s">
        <v>5764</v>
      </c>
      <c r="B7021" s="83">
        <v>105702</v>
      </c>
      <c r="C7021" t="s">
        <v>6682</v>
      </c>
      <c r="D7021" s="83" t="s">
        <v>162</v>
      </c>
      <c r="E7021">
        <v>182.36</v>
      </c>
      <c r="F7021" s="83">
        <v>183.48</v>
      </c>
    </row>
    <row r="7022" spans="1:6" hidden="1" x14ac:dyDescent="0.25">
      <c r="A7022" t="s">
        <v>5764</v>
      </c>
      <c r="B7022" s="83">
        <v>105675</v>
      </c>
      <c r="C7022" t="s">
        <v>6683</v>
      </c>
      <c r="D7022" s="83" t="s">
        <v>162</v>
      </c>
      <c r="E7022">
        <v>223.82</v>
      </c>
      <c r="F7022" s="83">
        <v>224.9</v>
      </c>
    </row>
    <row r="7023" spans="1:6" hidden="1" x14ac:dyDescent="0.25">
      <c r="A7023" t="s">
        <v>5764</v>
      </c>
      <c r="B7023" s="83">
        <v>105681</v>
      </c>
      <c r="C7023" t="s">
        <v>6684</v>
      </c>
      <c r="D7023" s="83" t="s">
        <v>162</v>
      </c>
      <c r="E7023">
        <v>219.19</v>
      </c>
      <c r="F7023" s="83">
        <v>220.11</v>
      </c>
    </row>
    <row r="7024" spans="1:6" hidden="1" x14ac:dyDescent="0.25">
      <c r="A7024" t="s">
        <v>5764</v>
      </c>
      <c r="B7024" s="83">
        <v>105687</v>
      </c>
      <c r="C7024" t="s">
        <v>6685</v>
      </c>
      <c r="D7024" s="83" t="s">
        <v>162</v>
      </c>
      <c r="E7024">
        <v>216.84</v>
      </c>
      <c r="F7024" s="83">
        <v>217.7</v>
      </c>
    </row>
    <row r="7025" spans="1:6" hidden="1" x14ac:dyDescent="0.25">
      <c r="A7025" t="s">
        <v>5764</v>
      </c>
      <c r="B7025" s="83">
        <v>105694</v>
      </c>
      <c r="C7025" t="s">
        <v>6686</v>
      </c>
      <c r="D7025" s="83" t="s">
        <v>162</v>
      </c>
      <c r="E7025">
        <v>228.57</v>
      </c>
      <c r="F7025" s="83">
        <v>230.3</v>
      </c>
    </row>
    <row r="7026" spans="1:6" hidden="1" x14ac:dyDescent="0.25">
      <c r="A7026" t="s">
        <v>5764</v>
      </c>
      <c r="B7026" s="83">
        <v>105697</v>
      </c>
      <c r="C7026" t="s">
        <v>6687</v>
      </c>
      <c r="D7026" s="83" t="s">
        <v>162</v>
      </c>
      <c r="E7026">
        <v>218.73</v>
      </c>
      <c r="F7026" s="83">
        <v>220.06</v>
      </c>
    </row>
    <row r="7027" spans="1:6" hidden="1" x14ac:dyDescent="0.25">
      <c r="A7027" t="s">
        <v>5764</v>
      </c>
      <c r="B7027" s="83">
        <v>105703</v>
      </c>
      <c r="C7027" t="s">
        <v>6688</v>
      </c>
      <c r="D7027" s="83" t="s">
        <v>162</v>
      </c>
      <c r="E7027">
        <v>213.79</v>
      </c>
      <c r="F7027" s="83">
        <v>214.91</v>
      </c>
    </row>
    <row r="7028" spans="1:6" hidden="1" x14ac:dyDescent="0.25">
      <c r="A7028" t="s">
        <v>5764</v>
      </c>
      <c r="B7028" s="83">
        <v>105676</v>
      </c>
      <c r="C7028" t="s">
        <v>6689</v>
      </c>
      <c r="D7028" s="83" t="s">
        <v>162</v>
      </c>
      <c r="E7028">
        <v>253.07</v>
      </c>
      <c r="F7028" s="83">
        <v>254.15</v>
      </c>
    </row>
    <row r="7029" spans="1:6" hidden="1" x14ac:dyDescent="0.25">
      <c r="A7029" t="s">
        <v>5764</v>
      </c>
      <c r="B7029" s="83">
        <v>105682</v>
      </c>
      <c r="C7029" t="s">
        <v>6690</v>
      </c>
      <c r="D7029" s="83" t="s">
        <v>162</v>
      </c>
      <c r="E7029">
        <v>248.44</v>
      </c>
      <c r="F7029" s="83">
        <v>249.36</v>
      </c>
    </row>
    <row r="7030" spans="1:6" hidden="1" x14ac:dyDescent="0.25">
      <c r="A7030" t="s">
        <v>5764</v>
      </c>
      <c r="B7030" s="83">
        <v>105688</v>
      </c>
      <c r="C7030" t="s">
        <v>6691</v>
      </c>
      <c r="D7030" s="83" t="s">
        <v>162</v>
      </c>
      <c r="E7030">
        <v>246.09</v>
      </c>
      <c r="F7030" s="83">
        <v>246.95</v>
      </c>
    </row>
    <row r="7031" spans="1:6" hidden="1" x14ac:dyDescent="0.25">
      <c r="A7031" t="s">
        <v>5764</v>
      </c>
      <c r="B7031" s="83">
        <v>105695</v>
      </c>
      <c r="C7031" t="s">
        <v>6692</v>
      </c>
      <c r="D7031" s="83" t="s">
        <v>162</v>
      </c>
      <c r="E7031">
        <v>259.55</v>
      </c>
      <c r="F7031" s="83">
        <v>261.27999999999997</v>
      </c>
    </row>
    <row r="7032" spans="1:6" hidden="1" x14ac:dyDescent="0.25">
      <c r="A7032" t="s">
        <v>5764</v>
      </c>
      <c r="B7032" s="83">
        <v>105698</v>
      </c>
      <c r="C7032" t="s">
        <v>6693</v>
      </c>
      <c r="D7032" s="83" t="s">
        <v>162</v>
      </c>
      <c r="E7032">
        <v>249.71</v>
      </c>
      <c r="F7032" s="83">
        <v>251.04</v>
      </c>
    </row>
    <row r="7033" spans="1:6" hidden="1" x14ac:dyDescent="0.25">
      <c r="A7033" t="s">
        <v>5764</v>
      </c>
      <c r="B7033" s="83">
        <v>105704</v>
      </c>
      <c r="C7033" t="s">
        <v>6694</v>
      </c>
      <c r="D7033" s="83" t="s">
        <v>162</v>
      </c>
      <c r="E7033">
        <v>244.77</v>
      </c>
      <c r="F7033" s="83">
        <v>245.89</v>
      </c>
    </row>
    <row r="7034" spans="1:6" hidden="1" x14ac:dyDescent="0.25">
      <c r="A7034" t="s">
        <v>5764</v>
      </c>
      <c r="B7034" s="83">
        <v>105677</v>
      </c>
      <c r="C7034" t="s">
        <v>6695</v>
      </c>
      <c r="D7034" s="83" t="s">
        <v>162</v>
      </c>
      <c r="E7034">
        <v>282.31</v>
      </c>
      <c r="F7034" s="83">
        <v>283.39</v>
      </c>
    </row>
    <row r="7035" spans="1:6" hidden="1" x14ac:dyDescent="0.25">
      <c r="A7035" t="s">
        <v>5764</v>
      </c>
      <c r="B7035" s="83">
        <v>105683</v>
      </c>
      <c r="C7035" t="s">
        <v>6696</v>
      </c>
      <c r="D7035" s="83" t="s">
        <v>162</v>
      </c>
      <c r="E7035">
        <v>277.68</v>
      </c>
      <c r="F7035" s="83">
        <v>278.60000000000002</v>
      </c>
    </row>
    <row r="7036" spans="1:6" hidden="1" x14ac:dyDescent="0.25">
      <c r="A7036" t="s">
        <v>5764</v>
      </c>
      <c r="B7036" s="83">
        <v>105689</v>
      </c>
      <c r="C7036" t="s">
        <v>6697</v>
      </c>
      <c r="D7036" s="83" t="s">
        <v>162</v>
      </c>
      <c r="E7036">
        <v>275.33</v>
      </c>
      <c r="F7036" s="83">
        <v>276.19</v>
      </c>
    </row>
    <row r="7037" spans="1:6" hidden="1" x14ac:dyDescent="0.25">
      <c r="A7037" t="s">
        <v>5764</v>
      </c>
      <c r="B7037" s="83">
        <v>105579</v>
      </c>
      <c r="C7037" t="s">
        <v>6698</v>
      </c>
      <c r="D7037" s="83" t="s">
        <v>162</v>
      </c>
      <c r="E7037">
        <v>130.03</v>
      </c>
      <c r="F7037" s="83">
        <v>131.76</v>
      </c>
    </row>
    <row r="7038" spans="1:6" hidden="1" x14ac:dyDescent="0.25">
      <c r="A7038" t="s">
        <v>5764</v>
      </c>
      <c r="B7038" s="83">
        <v>105580</v>
      </c>
      <c r="C7038" t="s">
        <v>6699</v>
      </c>
      <c r="D7038" s="83" t="s">
        <v>162</v>
      </c>
      <c r="E7038">
        <v>120.19</v>
      </c>
      <c r="F7038" s="83">
        <v>121.52</v>
      </c>
    </row>
    <row r="7039" spans="1:6" hidden="1" x14ac:dyDescent="0.25">
      <c r="A7039" t="s">
        <v>5764</v>
      </c>
      <c r="B7039" s="83">
        <v>105582</v>
      </c>
      <c r="C7039" t="s">
        <v>6700</v>
      </c>
      <c r="D7039" s="83" t="s">
        <v>162</v>
      </c>
      <c r="E7039">
        <v>115.26</v>
      </c>
      <c r="F7039" s="83">
        <v>116.37</v>
      </c>
    </row>
    <row r="7040" spans="1:6" hidden="1" x14ac:dyDescent="0.25">
      <c r="A7040" t="s">
        <v>5764</v>
      </c>
      <c r="B7040" s="83">
        <v>105638</v>
      </c>
      <c r="C7040" t="s">
        <v>6701</v>
      </c>
      <c r="D7040" s="83" t="s">
        <v>162</v>
      </c>
      <c r="E7040">
        <v>165.33</v>
      </c>
      <c r="F7040" s="83">
        <v>166.41</v>
      </c>
    </row>
    <row r="7041" spans="1:6" hidden="1" x14ac:dyDescent="0.25">
      <c r="A7041" t="s">
        <v>5764</v>
      </c>
      <c r="B7041" s="83">
        <v>105715</v>
      </c>
      <c r="C7041" t="s">
        <v>6702</v>
      </c>
      <c r="D7041" s="83" t="s">
        <v>162</v>
      </c>
      <c r="E7041">
        <v>160.69999999999999</v>
      </c>
      <c r="F7041" s="83">
        <v>161.62</v>
      </c>
    </row>
    <row r="7042" spans="1:6" hidden="1" x14ac:dyDescent="0.25">
      <c r="A7042" t="s">
        <v>5764</v>
      </c>
      <c r="B7042" s="83">
        <v>105717</v>
      </c>
      <c r="C7042" t="s">
        <v>6703</v>
      </c>
      <c r="D7042" s="83" t="s">
        <v>162</v>
      </c>
      <c r="E7042">
        <v>158.35</v>
      </c>
      <c r="F7042" s="83">
        <v>159.21</v>
      </c>
    </row>
    <row r="7043" spans="1:6" hidden="1" x14ac:dyDescent="0.25">
      <c r="A7043" t="s">
        <v>5764</v>
      </c>
      <c r="B7043" s="83">
        <v>105626</v>
      </c>
      <c r="C7043" t="s">
        <v>6704</v>
      </c>
      <c r="D7043" s="83" t="s">
        <v>162</v>
      </c>
      <c r="E7043">
        <v>129.61000000000001</v>
      </c>
      <c r="F7043" s="83">
        <v>130.61000000000001</v>
      </c>
    </row>
    <row r="7044" spans="1:6" hidden="1" x14ac:dyDescent="0.25">
      <c r="A7044" t="s">
        <v>5764</v>
      </c>
      <c r="B7044" s="83">
        <v>105629</v>
      </c>
      <c r="C7044" t="s">
        <v>6705</v>
      </c>
      <c r="D7044" s="83" t="s">
        <v>162</v>
      </c>
      <c r="E7044">
        <v>121.73</v>
      </c>
      <c r="F7044" s="83">
        <v>122.4</v>
      </c>
    </row>
    <row r="7045" spans="1:6" hidden="1" x14ac:dyDescent="0.25">
      <c r="A7045" t="s">
        <v>5764</v>
      </c>
      <c r="B7045" s="83">
        <v>105635</v>
      </c>
      <c r="C7045" t="s">
        <v>6706</v>
      </c>
      <c r="D7045" s="83" t="s">
        <v>162</v>
      </c>
      <c r="E7045">
        <v>120.61</v>
      </c>
      <c r="F7045" s="83">
        <v>121.25</v>
      </c>
    </row>
    <row r="7046" spans="1:6" hidden="1" x14ac:dyDescent="0.25">
      <c r="A7046" t="s">
        <v>5764</v>
      </c>
      <c r="B7046" s="83">
        <v>105605</v>
      </c>
      <c r="C7046" t="s">
        <v>6707</v>
      </c>
      <c r="D7046" s="83" t="s">
        <v>162</v>
      </c>
      <c r="E7046">
        <v>119.08</v>
      </c>
      <c r="F7046" s="83">
        <v>119.86</v>
      </c>
    </row>
    <row r="7047" spans="1:6" hidden="1" x14ac:dyDescent="0.25">
      <c r="A7047" t="s">
        <v>5764</v>
      </c>
      <c r="B7047" s="83">
        <v>105613</v>
      </c>
      <c r="C7047" t="s">
        <v>6708</v>
      </c>
      <c r="D7047" s="83" t="s">
        <v>162</v>
      </c>
      <c r="E7047">
        <v>116.09</v>
      </c>
      <c r="F7047" s="83">
        <v>116.76</v>
      </c>
    </row>
    <row r="7048" spans="1:6" hidden="1" x14ac:dyDescent="0.25">
      <c r="A7048" t="s">
        <v>5764</v>
      </c>
      <c r="B7048" s="83">
        <v>105621</v>
      </c>
      <c r="C7048" t="s">
        <v>6709</v>
      </c>
      <c r="D7048" s="83" t="s">
        <v>162</v>
      </c>
      <c r="E7048">
        <v>113.93</v>
      </c>
      <c r="F7048" s="83">
        <v>114.52</v>
      </c>
    </row>
    <row r="7049" spans="1:6" hidden="1" x14ac:dyDescent="0.25">
      <c r="A7049" t="s">
        <v>5764</v>
      </c>
      <c r="B7049" s="83">
        <v>105627</v>
      </c>
      <c r="C7049" t="s">
        <v>6710</v>
      </c>
      <c r="D7049" s="83" t="s">
        <v>162</v>
      </c>
      <c r="E7049">
        <v>162.34</v>
      </c>
      <c r="F7049" s="83">
        <v>163.34</v>
      </c>
    </row>
    <row r="7050" spans="1:6" hidden="1" x14ac:dyDescent="0.25">
      <c r="A7050" t="s">
        <v>5764</v>
      </c>
      <c r="B7050" s="83">
        <v>105630</v>
      </c>
      <c r="C7050" t="s">
        <v>6711</v>
      </c>
      <c r="D7050" s="83" t="s">
        <v>162</v>
      </c>
      <c r="E7050">
        <v>154.46</v>
      </c>
      <c r="F7050" s="83">
        <v>155.13</v>
      </c>
    </row>
    <row r="7051" spans="1:6" hidden="1" x14ac:dyDescent="0.25">
      <c r="A7051" t="s">
        <v>5764</v>
      </c>
      <c r="B7051" s="83">
        <v>105636</v>
      </c>
      <c r="C7051" t="s">
        <v>6712</v>
      </c>
      <c r="D7051" s="83" t="s">
        <v>162</v>
      </c>
      <c r="E7051">
        <v>153.34</v>
      </c>
      <c r="F7051" s="83">
        <v>153.97999999999999</v>
      </c>
    </row>
    <row r="7052" spans="1:6" hidden="1" x14ac:dyDescent="0.25">
      <c r="A7052" t="s">
        <v>5764</v>
      </c>
      <c r="B7052" s="83">
        <v>105606</v>
      </c>
      <c r="C7052" t="s">
        <v>6713</v>
      </c>
      <c r="D7052" s="83" t="s">
        <v>162</v>
      </c>
      <c r="E7052">
        <v>150.97999999999999</v>
      </c>
      <c r="F7052" s="83">
        <v>151.76</v>
      </c>
    </row>
    <row r="7053" spans="1:6" hidden="1" x14ac:dyDescent="0.25">
      <c r="A7053" t="s">
        <v>5764</v>
      </c>
      <c r="B7053" s="83">
        <v>105614</v>
      </c>
      <c r="C7053" t="s">
        <v>6714</v>
      </c>
      <c r="D7053" s="83" t="s">
        <v>162</v>
      </c>
      <c r="E7053">
        <v>147.99</v>
      </c>
      <c r="F7053" s="83">
        <v>148.66</v>
      </c>
    </row>
    <row r="7054" spans="1:6" hidden="1" x14ac:dyDescent="0.25">
      <c r="A7054" t="s">
        <v>5764</v>
      </c>
      <c r="B7054" s="83">
        <v>105622</v>
      </c>
      <c r="C7054" t="s">
        <v>6715</v>
      </c>
      <c r="D7054" s="83" t="s">
        <v>162</v>
      </c>
      <c r="E7054">
        <v>145.83000000000001</v>
      </c>
      <c r="F7054" s="83">
        <v>146.41999999999999</v>
      </c>
    </row>
    <row r="7055" spans="1:6" hidden="1" x14ac:dyDescent="0.25">
      <c r="A7055" t="s">
        <v>5764</v>
      </c>
      <c r="B7055" s="83">
        <v>105572</v>
      </c>
      <c r="C7055" t="s">
        <v>6716</v>
      </c>
      <c r="D7055" s="83" t="s">
        <v>162</v>
      </c>
      <c r="E7055">
        <v>62.36</v>
      </c>
      <c r="F7055" s="83">
        <v>63.36</v>
      </c>
    </row>
    <row r="7056" spans="1:6" hidden="1" x14ac:dyDescent="0.25">
      <c r="A7056" t="s">
        <v>5764</v>
      </c>
      <c r="B7056" s="83">
        <v>105574</v>
      </c>
      <c r="C7056" t="s">
        <v>6717</v>
      </c>
      <c r="D7056" s="83" t="s">
        <v>162</v>
      </c>
      <c r="E7056">
        <v>54.48</v>
      </c>
      <c r="F7056" s="83">
        <v>55.15</v>
      </c>
    </row>
    <row r="7057" spans="1:6" hidden="1" x14ac:dyDescent="0.25">
      <c r="A7057" t="s">
        <v>5764</v>
      </c>
      <c r="B7057" s="83">
        <v>105576</v>
      </c>
      <c r="C7057" t="s">
        <v>6718</v>
      </c>
      <c r="D7057" s="83" t="s">
        <v>162</v>
      </c>
      <c r="E7057">
        <v>53.36</v>
      </c>
      <c r="F7057" s="83">
        <v>54</v>
      </c>
    </row>
    <row r="7058" spans="1:6" hidden="1" x14ac:dyDescent="0.25">
      <c r="A7058" t="s">
        <v>5764</v>
      </c>
      <c r="B7058" s="83">
        <v>105603</v>
      </c>
      <c r="C7058" t="s">
        <v>6719</v>
      </c>
      <c r="D7058" s="83" t="s">
        <v>162</v>
      </c>
      <c r="E7058">
        <v>55.29</v>
      </c>
      <c r="F7058" s="83">
        <v>56.07</v>
      </c>
    </row>
    <row r="7059" spans="1:6" hidden="1" x14ac:dyDescent="0.25">
      <c r="A7059" t="s">
        <v>5764</v>
      </c>
      <c r="B7059" s="83">
        <v>105611</v>
      </c>
      <c r="C7059" t="s">
        <v>6720</v>
      </c>
      <c r="D7059" s="83" t="s">
        <v>162</v>
      </c>
      <c r="E7059">
        <v>52.3</v>
      </c>
      <c r="F7059" s="83">
        <v>52.97</v>
      </c>
    </row>
    <row r="7060" spans="1:6" hidden="1" x14ac:dyDescent="0.25">
      <c r="A7060" t="s">
        <v>5764</v>
      </c>
      <c r="B7060" s="83">
        <v>105619</v>
      </c>
      <c r="C7060" t="s">
        <v>6721</v>
      </c>
      <c r="D7060" s="83" t="s">
        <v>162</v>
      </c>
      <c r="E7060">
        <v>50.14</v>
      </c>
      <c r="F7060" s="83">
        <v>50.73</v>
      </c>
    </row>
    <row r="7061" spans="1:6" hidden="1" x14ac:dyDescent="0.25">
      <c r="A7061" t="s">
        <v>5764</v>
      </c>
      <c r="B7061" s="83">
        <v>105573</v>
      </c>
      <c r="C7061" t="s">
        <v>6722</v>
      </c>
      <c r="D7061" s="83" t="s">
        <v>162</v>
      </c>
      <c r="E7061">
        <v>96.44</v>
      </c>
      <c r="F7061" s="83">
        <v>97.44</v>
      </c>
    </row>
    <row r="7062" spans="1:6" hidden="1" x14ac:dyDescent="0.25">
      <c r="A7062" t="s">
        <v>5764</v>
      </c>
      <c r="B7062" s="83">
        <v>105628</v>
      </c>
      <c r="C7062" t="s">
        <v>6723</v>
      </c>
      <c r="D7062" s="83" t="s">
        <v>162</v>
      </c>
      <c r="E7062">
        <v>88.56</v>
      </c>
      <c r="F7062" s="83">
        <v>89.23</v>
      </c>
    </row>
    <row r="7063" spans="1:6" hidden="1" x14ac:dyDescent="0.25">
      <c r="A7063" t="s">
        <v>5764</v>
      </c>
      <c r="B7063" s="83">
        <v>105634</v>
      </c>
      <c r="C7063" t="s">
        <v>6724</v>
      </c>
      <c r="D7063" s="83" t="s">
        <v>162</v>
      </c>
      <c r="E7063">
        <v>87.44</v>
      </c>
      <c r="F7063" s="83">
        <v>88.08</v>
      </c>
    </row>
    <row r="7064" spans="1:6" hidden="1" x14ac:dyDescent="0.25">
      <c r="A7064" t="s">
        <v>5764</v>
      </c>
      <c r="B7064" s="83">
        <v>105604</v>
      </c>
      <c r="C7064" t="s">
        <v>6725</v>
      </c>
      <c r="D7064" s="83" t="s">
        <v>162</v>
      </c>
      <c r="E7064">
        <v>87.18</v>
      </c>
      <c r="F7064" s="83">
        <v>87.96</v>
      </c>
    </row>
    <row r="7065" spans="1:6" hidden="1" x14ac:dyDescent="0.25">
      <c r="A7065" t="s">
        <v>5764</v>
      </c>
      <c r="B7065" s="83">
        <v>105612</v>
      </c>
      <c r="C7065" t="s">
        <v>6726</v>
      </c>
      <c r="D7065" s="83" t="s">
        <v>162</v>
      </c>
      <c r="E7065">
        <v>84.19</v>
      </c>
      <c r="F7065" s="83">
        <v>84.86</v>
      </c>
    </row>
    <row r="7066" spans="1:6" hidden="1" x14ac:dyDescent="0.25">
      <c r="A7066" t="s">
        <v>5764</v>
      </c>
      <c r="B7066" s="83">
        <v>105620</v>
      </c>
      <c r="C7066" t="s">
        <v>6727</v>
      </c>
      <c r="D7066" s="83" t="s">
        <v>162</v>
      </c>
      <c r="E7066">
        <v>82.03</v>
      </c>
      <c r="F7066" s="83">
        <v>82.62</v>
      </c>
    </row>
    <row r="7067" spans="1:6" hidden="1" x14ac:dyDescent="0.25">
      <c r="A7067" t="s">
        <v>5764</v>
      </c>
      <c r="B7067" s="83">
        <v>105586</v>
      </c>
      <c r="C7067" t="s">
        <v>6728</v>
      </c>
      <c r="D7067" s="83" t="s">
        <v>162</v>
      </c>
      <c r="E7067">
        <v>158.78</v>
      </c>
      <c r="F7067" s="83">
        <v>160.97999999999999</v>
      </c>
    </row>
    <row r="7068" spans="1:6" hidden="1" x14ac:dyDescent="0.25">
      <c r="A7068" t="s">
        <v>5764</v>
      </c>
      <c r="B7068" s="83">
        <v>105587</v>
      </c>
      <c r="C7068" t="s">
        <v>6729</v>
      </c>
      <c r="D7068" s="83" t="s">
        <v>162</v>
      </c>
      <c r="E7068">
        <v>145.19</v>
      </c>
      <c r="F7068" s="83">
        <v>146.85</v>
      </c>
    </row>
    <row r="7069" spans="1:6" hidden="1" x14ac:dyDescent="0.25">
      <c r="A7069" t="s">
        <v>5764</v>
      </c>
      <c r="B7069" s="83">
        <v>105589</v>
      </c>
      <c r="C7069" t="s">
        <v>6730</v>
      </c>
      <c r="D7069" s="83" t="s">
        <v>162</v>
      </c>
      <c r="E7069">
        <v>143.93</v>
      </c>
      <c r="F7069" s="83">
        <v>145.55000000000001</v>
      </c>
    </row>
    <row r="7070" spans="1:6" hidden="1" x14ac:dyDescent="0.25">
      <c r="A7070" t="s">
        <v>5764</v>
      </c>
      <c r="B7070" s="83">
        <v>105584</v>
      </c>
      <c r="C7070" t="s">
        <v>6731</v>
      </c>
      <c r="D7070" s="83" t="s">
        <v>162</v>
      </c>
      <c r="E7070">
        <v>200.37</v>
      </c>
      <c r="F7070" s="83">
        <v>201.73</v>
      </c>
    </row>
    <row r="7071" spans="1:6" hidden="1" x14ac:dyDescent="0.25">
      <c r="A7071" t="s">
        <v>5764</v>
      </c>
      <c r="B7071" s="83">
        <v>105720</v>
      </c>
      <c r="C7071" t="s">
        <v>6732</v>
      </c>
      <c r="D7071" s="83" t="s">
        <v>162</v>
      </c>
      <c r="E7071">
        <v>192.9</v>
      </c>
      <c r="F7071" s="83">
        <v>194.04</v>
      </c>
    </row>
    <row r="7072" spans="1:6" hidden="1" x14ac:dyDescent="0.25">
      <c r="A7072" t="s">
        <v>5764</v>
      </c>
      <c r="B7072" s="83">
        <v>105722</v>
      </c>
      <c r="C7072" t="s">
        <v>6733</v>
      </c>
      <c r="D7072" s="83" t="s">
        <v>162</v>
      </c>
      <c r="E7072">
        <v>193.35</v>
      </c>
      <c r="F7072" s="83">
        <v>194.5</v>
      </c>
    </row>
    <row r="7073" spans="1:6" hidden="1" x14ac:dyDescent="0.25">
      <c r="A7073" t="s">
        <v>5764</v>
      </c>
      <c r="B7073" s="83">
        <v>105593</v>
      </c>
      <c r="C7073" t="s">
        <v>6734</v>
      </c>
      <c r="D7073" s="83" t="s">
        <v>162</v>
      </c>
      <c r="E7073">
        <v>141.32</v>
      </c>
      <c r="F7073" s="83">
        <v>143.52000000000001</v>
      </c>
    </row>
    <row r="7074" spans="1:6" hidden="1" x14ac:dyDescent="0.25">
      <c r="A7074" t="s">
        <v>5764</v>
      </c>
      <c r="B7074" s="83">
        <v>105594</v>
      </c>
      <c r="C7074" t="s">
        <v>6735</v>
      </c>
      <c r="D7074" s="83" t="s">
        <v>162</v>
      </c>
      <c r="E7074">
        <v>127.73</v>
      </c>
      <c r="F7074" s="83">
        <v>129.38999999999999</v>
      </c>
    </row>
    <row r="7075" spans="1:6" hidden="1" x14ac:dyDescent="0.25">
      <c r="A7075" t="s">
        <v>5764</v>
      </c>
      <c r="B7075" s="83">
        <v>105596</v>
      </c>
      <c r="C7075" t="s">
        <v>6736</v>
      </c>
      <c r="D7075" s="83" t="s">
        <v>162</v>
      </c>
      <c r="E7075">
        <v>126.47</v>
      </c>
      <c r="F7075" s="83">
        <v>128.09</v>
      </c>
    </row>
    <row r="7076" spans="1:6" hidden="1" x14ac:dyDescent="0.25">
      <c r="A7076" t="s">
        <v>5764</v>
      </c>
      <c r="B7076" s="83">
        <v>105591</v>
      </c>
      <c r="C7076" t="s">
        <v>6737</v>
      </c>
      <c r="D7076" s="83" t="s">
        <v>162</v>
      </c>
      <c r="E7076">
        <v>173.83</v>
      </c>
      <c r="F7076" s="83">
        <v>175.19</v>
      </c>
    </row>
    <row r="7077" spans="1:6" hidden="1" x14ac:dyDescent="0.25">
      <c r="A7077" t="s">
        <v>5764</v>
      </c>
      <c r="B7077" s="83">
        <v>105724</v>
      </c>
      <c r="C7077" t="s">
        <v>6738</v>
      </c>
      <c r="D7077" s="83" t="s">
        <v>162</v>
      </c>
      <c r="E7077">
        <v>166.36</v>
      </c>
      <c r="F7077" s="83">
        <v>167.5</v>
      </c>
    </row>
    <row r="7078" spans="1:6" hidden="1" x14ac:dyDescent="0.25">
      <c r="A7078" t="s">
        <v>5764</v>
      </c>
      <c r="B7078" s="83">
        <v>105726</v>
      </c>
      <c r="C7078" t="s">
        <v>6739</v>
      </c>
      <c r="D7078" s="83" t="s">
        <v>162</v>
      </c>
      <c r="E7078">
        <v>166.81</v>
      </c>
      <c r="F7078" s="83">
        <v>167.96</v>
      </c>
    </row>
    <row r="7079" spans="1:6" hidden="1" x14ac:dyDescent="0.25">
      <c r="A7079" t="s">
        <v>5764</v>
      </c>
      <c r="B7079" s="83">
        <v>105567</v>
      </c>
      <c r="C7079" t="s">
        <v>6740</v>
      </c>
      <c r="D7079" s="83" t="s">
        <v>162</v>
      </c>
      <c r="E7079">
        <v>14.73</v>
      </c>
      <c r="F7079" s="83">
        <v>15.18</v>
      </c>
    </row>
    <row r="7080" spans="1:6" hidden="1" x14ac:dyDescent="0.25">
      <c r="A7080" t="s">
        <v>5764</v>
      </c>
      <c r="B7080" s="83">
        <v>105568</v>
      </c>
      <c r="C7080" t="s">
        <v>6741</v>
      </c>
      <c r="D7080" s="83" t="s">
        <v>162</v>
      </c>
      <c r="E7080">
        <v>11.73</v>
      </c>
      <c r="F7080" s="83">
        <v>12.08</v>
      </c>
    </row>
    <row r="7081" spans="1:6" hidden="1" x14ac:dyDescent="0.25">
      <c r="A7081" t="s">
        <v>5764</v>
      </c>
      <c r="B7081" s="83">
        <v>105570</v>
      </c>
      <c r="C7081" t="s">
        <v>6742</v>
      </c>
      <c r="D7081" s="83" t="s">
        <v>162</v>
      </c>
      <c r="E7081">
        <v>9.69</v>
      </c>
      <c r="F7081" s="83">
        <v>9.9700000000000006</v>
      </c>
    </row>
    <row r="7082" spans="1:6" hidden="1" x14ac:dyDescent="0.25">
      <c r="A7082" t="s">
        <v>5764</v>
      </c>
      <c r="B7082" s="83">
        <v>100575</v>
      </c>
      <c r="C7082" t="s">
        <v>6743</v>
      </c>
      <c r="D7082" s="83" t="s">
        <v>416</v>
      </c>
      <c r="E7082">
        <v>0.56000000000000005</v>
      </c>
      <c r="F7082" s="83">
        <v>0.57999999999999996</v>
      </c>
    </row>
    <row r="7083" spans="1:6" hidden="1" x14ac:dyDescent="0.25">
      <c r="A7083" t="s">
        <v>5764</v>
      </c>
      <c r="B7083" s="83">
        <v>100577</v>
      </c>
      <c r="C7083" t="s">
        <v>6744</v>
      </c>
      <c r="D7083" s="83" t="s">
        <v>416</v>
      </c>
      <c r="E7083">
        <v>1.42</v>
      </c>
      <c r="F7083" s="83">
        <v>1.46</v>
      </c>
    </row>
    <row r="7084" spans="1:6" hidden="1" x14ac:dyDescent="0.25">
      <c r="A7084" t="s">
        <v>5764</v>
      </c>
      <c r="B7084" s="83">
        <v>105598</v>
      </c>
      <c r="C7084" t="s">
        <v>6745</v>
      </c>
      <c r="D7084" s="83" t="s">
        <v>416</v>
      </c>
      <c r="E7084">
        <v>1.91</v>
      </c>
      <c r="F7084" s="83">
        <v>1.96</v>
      </c>
    </row>
    <row r="7085" spans="1:6" hidden="1" x14ac:dyDescent="0.25">
      <c r="A7085" t="s">
        <v>5764</v>
      </c>
      <c r="B7085" s="83">
        <v>100576</v>
      </c>
      <c r="C7085" t="s">
        <v>6746</v>
      </c>
      <c r="D7085" s="83" t="s">
        <v>416</v>
      </c>
      <c r="E7085">
        <v>2.8</v>
      </c>
      <c r="F7085" s="83">
        <v>2.89</v>
      </c>
    </row>
    <row r="7086" spans="1:6" hidden="1" x14ac:dyDescent="0.25">
      <c r="A7086" t="s">
        <v>5764</v>
      </c>
      <c r="B7086" s="83">
        <v>105597</v>
      </c>
      <c r="C7086" t="s">
        <v>6747</v>
      </c>
      <c r="D7086" s="83" t="s">
        <v>416</v>
      </c>
      <c r="E7086">
        <v>3.83</v>
      </c>
      <c r="F7086" s="83">
        <v>3.96</v>
      </c>
    </row>
    <row r="7087" spans="1:6" hidden="1" x14ac:dyDescent="0.25">
      <c r="A7087" t="s">
        <v>5764</v>
      </c>
      <c r="B7087" s="83">
        <v>102730</v>
      </c>
      <c r="C7087" t="s">
        <v>6748</v>
      </c>
      <c r="D7087" s="83" t="s">
        <v>64</v>
      </c>
      <c r="E7087">
        <v>11.51</v>
      </c>
      <c r="F7087" s="83">
        <v>11.73</v>
      </c>
    </row>
    <row r="7088" spans="1:6" hidden="1" x14ac:dyDescent="0.25">
      <c r="A7088" t="s">
        <v>5764</v>
      </c>
      <c r="B7088" s="83">
        <v>102731</v>
      </c>
      <c r="C7088" t="s">
        <v>6749</v>
      </c>
      <c r="D7088" s="83" t="s">
        <v>64</v>
      </c>
      <c r="E7088">
        <v>9.61</v>
      </c>
      <c r="F7088" s="83">
        <v>9.7799999999999994</v>
      </c>
    </row>
    <row r="7089" spans="1:6" hidden="1" x14ac:dyDescent="0.25">
      <c r="A7089" t="s">
        <v>5764</v>
      </c>
      <c r="B7089" s="83">
        <v>102732</v>
      </c>
      <c r="C7089" t="s">
        <v>6750</v>
      </c>
      <c r="D7089" s="83" t="s">
        <v>64</v>
      </c>
      <c r="E7089">
        <v>9</v>
      </c>
      <c r="F7089" s="83">
        <v>9.1</v>
      </c>
    </row>
    <row r="7090" spans="1:6" hidden="1" x14ac:dyDescent="0.25">
      <c r="A7090" t="s">
        <v>5764</v>
      </c>
      <c r="B7090" s="83">
        <v>102733</v>
      </c>
      <c r="C7090" t="s">
        <v>6751</v>
      </c>
      <c r="D7090" s="83" t="s">
        <v>64</v>
      </c>
      <c r="E7090">
        <v>9.93</v>
      </c>
      <c r="F7090" s="83">
        <v>10</v>
      </c>
    </row>
    <row r="7091" spans="1:6" hidden="1" x14ac:dyDescent="0.25">
      <c r="A7091" t="s">
        <v>5764</v>
      </c>
      <c r="B7091" s="83">
        <v>102728</v>
      </c>
      <c r="C7091" t="s">
        <v>6752</v>
      </c>
      <c r="D7091" s="83" t="s">
        <v>64</v>
      </c>
      <c r="E7091">
        <v>14.17</v>
      </c>
      <c r="F7091" s="83">
        <v>14.61</v>
      </c>
    </row>
    <row r="7092" spans="1:6" hidden="1" x14ac:dyDescent="0.25">
      <c r="A7092" t="s">
        <v>5764</v>
      </c>
      <c r="B7092" s="83">
        <v>102729</v>
      </c>
      <c r="C7092" t="s">
        <v>6753</v>
      </c>
      <c r="D7092" s="83" t="s">
        <v>64</v>
      </c>
      <c r="E7092">
        <v>13.02</v>
      </c>
      <c r="F7092" s="83">
        <v>13.34</v>
      </c>
    </row>
    <row r="7093" spans="1:6" hidden="1" x14ac:dyDescent="0.25">
      <c r="A7093" t="s">
        <v>5764</v>
      </c>
      <c r="B7093" s="83">
        <v>102734</v>
      </c>
      <c r="C7093" t="s">
        <v>6754</v>
      </c>
      <c r="D7093" s="83" t="s">
        <v>64</v>
      </c>
      <c r="E7093">
        <v>13.19</v>
      </c>
      <c r="F7093" s="83">
        <v>13.52</v>
      </c>
    </row>
    <row r="7094" spans="1:6" hidden="1" x14ac:dyDescent="0.25">
      <c r="A7094" t="s">
        <v>5764</v>
      </c>
      <c r="B7094" s="83">
        <v>102735</v>
      </c>
      <c r="C7094" t="s">
        <v>6755</v>
      </c>
      <c r="D7094" s="83" t="s">
        <v>64</v>
      </c>
      <c r="E7094">
        <v>12.17</v>
      </c>
      <c r="F7094" s="83">
        <v>12.41</v>
      </c>
    </row>
    <row r="7095" spans="1:6" hidden="1" x14ac:dyDescent="0.25">
      <c r="A7095" t="s">
        <v>5764</v>
      </c>
      <c r="B7095" s="83">
        <v>102765</v>
      </c>
      <c r="C7095" t="s">
        <v>6756</v>
      </c>
      <c r="D7095" s="83" t="s">
        <v>16</v>
      </c>
      <c r="E7095">
        <v>16116.37</v>
      </c>
      <c r="F7095" s="83">
        <v>16545.66</v>
      </c>
    </row>
    <row r="7096" spans="1:6" hidden="1" x14ac:dyDescent="0.25">
      <c r="A7096" t="s">
        <v>5764</v>
      </c>
      <c r="B7096" s="83">
        <v>102795</v>
      </c>
      <c r="C7096" t="s">
        <v>6757</v>
      </c>
      <c r="D7096" s="83" t="s">
        <v>16</v>
      </c>
      <c r="E7096">
        <v>31284.77</v>
      </c>
      <c r="F7096" s="83">
        <v>31987.15</v>
      </c>
    </row>
    <row r="7097" spans="1:6" hidden="1" x14ac:dyDescent="0.25">
      <c r="A7097" t="s">
        <v>5764</v>
      </c>
      <c r="B7097" s="83">
        <v>102766</v>
      </c>
      <c r="C7097" t="s">
        <v>6758</v>
      </c>
      <c r="D7097" s="83" t="s">
        <v>16</v>
      </c>
      <c r="E7097">
        <v>24283.08</v>
      </c>
      <c r="F7097" s="83">
        <v>24884.42</v>
      </c>
    </row>
    <row r="7098" spans="1:6" hidden="1" x14ac:dyDescent="0.25">
      <c r="A7098" t="s">
        <v>5764</v>
      </c>
      <c r="B7098" s="83">
        <v>102796</v>
      </c>
      <c r="C7098" t="s">
        <v>6759</v>
      </c>
      <c r="D7098" s="83" t="s">
        <v>16</v>
      </c>
      <c r="E7098">
        <v>50394.6</v>
      </c>
      <c r="F7098" s="83">
        <v>51462.1</v>
      </c>
    </row>
    <row r="7099" spans="1:6" hidden="1" x14ac:dyDescent="0.25">
      <c r="A7099" t="s">
        <v>5764</v>
      </c>
      <c r="B7099" s="83">
        <v>102767</v>
      </c>
      <c r="C7099" t="s">
        <v>6760</v>
      </c>
      <c r="D7099" s="83" t="s">
        <v>16</v>
      </c>
      <c r="E7099">
        <v>33913.919999999998</v>
      </c>
      <c r="F7099" s="83">
        <v>34725.53</v>
      </c>
    </row>
    <row r="7100" spans="1:6" hidden="1" x14ac:dyDescent="0.25">
      <c r="A7100" t="s">
        <v>5764</v>
      </c>
      <c r="B7100" s="83">
        <v>102797</v>
      </c>
      <c r="C7100" t="s">
        <v>6761</v>
      </c>
      <c r="D7100" s="83" t="s">
        <v>16</v>
      </c>
      <c r="E7100">
        <v>71357.69</v>
      </c>
      <c r="F7100" s="83">
        <v>72834.990000000005</v>
      </c>
    </row>
    <row r="7101" spans="1:6" hidden="1" x14ac:dyDescent="0.25">
      <c r="A7101" t="s">
        <v>5764</v>
      </c>
      <c r="B7101" s="83">
        <v>102768</v>
      </c>
      <c r="C7101" t="s">
        <v>6762</v>
      </c>
      <c r="D7101" s="83" t="s">
        <v>16</v>
      </c>
      <c r="E7101">
        <v>47337.86</v>
      </c>
      <c r="F7101" s="83">
        <v>48393.55</v>
      </c>
    </row>
    <row r="7102" spans="1:6" hidden="1" x14ac:dyDescent="0.25">
      <c r="A7102" t="s">
        <v>5764</v>
      </c>
      <c r="B7102" s="83">
        <v>102798</v>
      </c>
      <c r="C7102" t="s">
        <v>6763</v>
      </c>
      <c r="D7102" s="83" t="s">
        <v>16</v>
      </c>
      <c r="E7102">
        <v>87381.8</v>
      </c>
      <c r="F7102" s="83">
        <v>89161.600000000006</v>
      </c>
    </row>
    <row r="7103" spans="1:6" hidden="1" x14ac:dyDescent="0.25">
      <c r="A7103" t="s">
        <v>5764</v>
      </c>
      <c r="B7103" s="83">
        <v>102744</v>
      </c>
      <c r="C7103" t="s">
        <v>6764</v>
      </c>
      <c r="D7103" s="83" t="s">
        <v>16</v>
      </c>
      <c r="E7103">
        <v>6761.25</v>
      </c>
      <c r="F7103" s="83">
        <v>6927.12</v>
      </c>
    </row>
    <row r="7104" spans="1:6" hidden="1" x14ac:dyDescent="0.25">
      <c r="A7104" t="s">
        <v>5764</v>
      </c>
      <c r="B7104" s="83">
        <v>102755</v>
      </c>
      <c r="C7104" t="s">
        <v>6765</v>
      </c>
      <c r="D7104" s="83" t="s">
        <v>16</v>
      </c>
      <c r="E7104">
        <v>10440.58</v>
      </c>
      <c r="F7104" s="83">
        <v>10681.39</v>
      </c>
    </row>
    <row r="7105" spans="1:6" hidden="1" x14ac:dyDescent="0.25">
      <c r="A7105" t="s">
        <v>5764</v>
      </c>
      <c r="B7105" s="83">
        <v>102782</v>
      </c>
      <c r="C7105" t="s">
        <v>6766</v>
      </c>
      <c r="D7105" s="83" t="s">
        <v>16</v>
      </c>
      <c r="E7105">
        <v>15267.9</v>
      </c>
      <c r="F7105" s="83">
        <v>15617.16</v>
      </c>
    </row>
    <row r="7106" spans="1:6" hidden="1" x14ac:dyDescent="0.25">
      <c r="A7106" t="s">
        <v>5764</v>
      </c>
      <c r="B7106" s="83">
        <v>102745</v>
      </c>
      <c r="C7106" t="s">
        <v>6767</v>
      </c>
      <c r="D7106" s="83" t="s">
        <v>16</v>
      </c>
      <c r="E7106">
        <v>9490.73</v>
      </c>
      <c r="F7106" s="83">
        <v>9718.2900000000009</v>
      </c>
    </row>
    <row r="7107" spans="1:6" hidden="1" x14ac:dyDescent="0.25">
      <c r="A7107" t="s">
        <v>5764</v>
      </c>
      <c r="B7107" s="83">
        <v>102756</v>
      </c>
      <c r="C7107" t="s">
        <v>6768</v>
      </c>
      <c r="D7107" s="83" t="s">
        <v>16</v>
      </c>
      <c r="E7107">
        <v>15476.76</v>
      </c>
      <c r="F7107" s="83">
        <v>15823.43</v>
      </c>
    </row>
    <row r="7108" spans="1:6" hidden="1" x14ac:dyDescent="0.25">
      <c r="A7108" t="s">
        <v>5764</v>
      </c>
      <c r="B7108" s="83">
        <v>102783</v>
      </c>
      <c r="C7108" t="s">
        <v>6769</v>
      </c>
      <c r="D7108" s="83" t="s">
        <v>16</v>
      </c>
      <c r="E7108">
        <v>20270.93</v>
      </c>
      <c r="F7108" s="83">
        <v>20741.09</v>
      </c>
    </row>
    <row r="7109" spans="1:6" hidden="1" x14ac:dyDescent="0.25">
      <c r="A7109" t="s">
        <v>5764</v>
      </c>
      <c r="B7109" s="83">
        <v>102746</v>
      </c>
      <c r="C7109" t="s">
        <v>6770</v>
      </c>
      <c r="D7109" s="83" t="s">
        <v>16</v>
      </c>
      <c r="E7109">
        <v>16440.11</v>
      </c>
      <c r="F7109" s="83">
        <v>16824.43</v>
      </c>
    </row>
    <row r="7110" spans="1:6" hidden="1" x14ac:dyDescent="0.25">
      <c r="A7110" t="s">
        <v>5764</v>
      </c>
      <c r="B7110" s="83">
        <v>102757</v>
      </c>
      <c r="C7110" t="s">
        <v>6771</v>
      </c>
      <c r="D7110" s="83" t="s">
        <v>16</v>
      </c>
      <c r="E7110">
        <v>28781.53</v>
      </c>
      <c r="F7110" s="83">
        <v>29406.47</v>
      </c>
    </row>
    <row r="7111" spans="1:6" hidden="1" x14ac:dyDescent="0.25">
      <c r="A7111" t="s">
        <v>5764</v>
      </c>
      <c r="B7111" s="83">
        <v>102784</v>
      </c>
      <c r="C7111" t="s">
        <v>6772</v>
      </c>
      <c r="D7111" s="83" t="s">
        <v>16</v>
      </c>
      <c r="E7111">
        <v>31246.5</v>
      </c>
      <c r="F7111" s="83">
        <v>31788.07</v>
      </c>
    </row>
    <row r="7112" spans="1:6" hidden="1" x14ac:dyDescent="0.25">
      <c r="A7112" t="s">
        <v>5764</v>
      </c>
      <c r="B7112" s="83">
        <v>102779</v>
      </c>
      <c r="C7112" t="s">
        <v>6773</v>
      </c>
      <c r="D7112" s="83" t="s">
        <v>16</v>
      </c>
      <c r="E7112">
        <v>8049.06</v>
      </c>
      <c r="F7112" s="83">
        <v>8246.42</v>
      </c>
    </row>
    <row r="7113" spans="1:6" hidden="1" x14ac:dyDescent="0.25">
      <c r="A7113" t="s">
        <v>5764</v>
      </c>
      <c r="B7113" s="83">
        <v>102780</v>
      </c>
      <c r="C7113" t="s">
        <v>6774</v>
      </c>
      <c r="D7113" s="83" t="s">
        <v>16</v>
      </c>
      <c r="E7113">
        <v>9258.6299999999992</v>
      </c>
      <c r="F7113" s="83">
        <v>9485.7900000000009</v>
      </c>
    </row>
    <row r="7114" spans="1:6" hidden="1" x14ac:dyDescent="0.25">
      <c r="A7114" t="s">
        <v>5764</v>
      </c>
      <c r="B7114" s="83">
        <v>102743</v>
      </c>
      <c r="C7114" t="s">
        <v>6775</v>
      </c>
      <c r="D7114" s="83" t="s">
        <v>16</v>
      </c>
      <c r="E7114">
        <v>4521.24</v>
      </c>
      <c r="F7114" s="83">
        <v>4634.8</v>
      </c>
    </row>
    <row r="7115" spans="1:6" hidden="1" x14ac:dyDescent="0.25">
      <c r="A7115" t="s">
        <v>5764</v>
      </c>
      <c r="B7115" s="83">
        <v>102781</v>
      </c>
      <c r="C7115" t="s">
        <v>6776</v>
      </c>
      <c r="D7115" s="83" t="s">
        <v>16</v>
      </c>
      <c r="E7115">
        <v>13761.35</v>
      </c>
      <c r="F7115" s="83">
        <v>14097.32</v>
      </c>
    </row>
    <row r="7116" spans="1:6" hidden="1" x14ac:dyDescent="0.25">
      <c r="A7116" t="s">
        <v>5764</v>
      </c>
      <c r="B7116" s="83">
        <v>102761</v>
      </c>
      <c r="C7116" t="s">
        <v>6777</v>
      </c>
      <c r="D7116" s="83" t="s">
        <v>16</v>
      </c>
      <c r="E7116">
        <v>12887.16</v>
      </c>
      <c r="F7116" s="83">
        <v>13233.51</v>
      </c>
    </row>
    <row r="7117" spans="1:6" hidden="1" x14ac:dyDescent="0.25">
      <c r="A7117" t="s">
        <v>5764</v>
      </c>
      <c r="B7117" s="83">
        <v>102791</v>
      </c>
      <c r="C7117" t="s">
        <v>6778</v>
      </c>
      <c r="D7117" s="83" t="s">
        <v>16</v>
      </c>
      <c r="E7117">
        <v>29349.15</v>
      </c>
      <c r="F7117" s="83">
        <v>30006.01</v>
      </c>
    </row>
    <row r="7118" spans="1:6" hidden="1" x14ac:dyDescent="0.25">
      <c r="A7118" t="s">
        <v>5764</v>
      </c>
      <c r="B7118" s="83">
        <v>102762</v>
      </c>
      <c r="C7118" t="s">
        <v>6779</v>
      </c>
      <c r="D7118" s="83" t="s">
        <v>16</v>
      </c>
      <c r="E7118">
        <v>19905.11</v>
      </c>
      <c r="F7118" s="83">
        <v>20402.59</v>
      </c>
    </row>
    <row r="7119" spans="1:6" hidden="1" x14ac:dyDescent="0.25">
      <c r="A7119" t="s">
        <v>5764</v>
      </c>
      <c r="B7119" s="83">
        <v>102792</v>
      </c>
      <c r="C7119" t="s">
        <v>6780</v>
      </c>
      <c r="D7119" s="83" t="s">
        <v>16</v>
      </c>
      <c r="E7119">
        <v>47684.61</v>
      </c>
      <c r="F7119" s="83">
        <v>48699.15</v>
      </c>
    </row>
    <row r="7120" spans="1:6" hidden="1" x14ac:dyDescent="0.25">
      <c r="A7120" t="s">
        <v>5764</v>
      </c>
      <c r="B7120" s="83">
        <v>102763</v>
      </c>
      <c r="C7120" t="s">
        <v>6781</v>
      </c>
      <c r="D7120" s="83" t="s">
        <v>16</v>
      </c>
      <c r="E7120">
        <v>27649.08</v>
      </c>
      <c r="F7120" s="83">
        <v>28319</v>
      </c>
    </row>
    <row r="7121" spans="1:6" hidden="1" x14ac:dyDescent="0.25">
      <c r="A7121" t="s">
        <v>5764</v>
      </c>
      <c r="B7121" s="83">
        <v>102793</v>
      </c>
      <c r="C7121" t="s">
        <v>6782</v>
      </c>
      <c r="D7121" s="83" t="s">
        <v>16</v>
      </c>
      <c r="E7121">
        <v>64055.57</v>
      </c>
      <c r="F7121" s="83">
        <v>65337.04</v>
      </c>
    </row>
    <row r="7122" spans="1:6" hidden="1" x14ac:dyDescent="0.25">
      <c r="A7122" t="s">
        <v>5764</v>
      </c>
      <c r="B7122" s="83">
        <v>102764</v>
      </c>
      <c r="C7122" t="s">
        <v>6783</v>
      </c>
      <c r="D7122" s="83" t="s">
        <v>16</v>
      </c>
      <c r="E7122">
        <v>38951.71</v>
      </c>
      <c r="F7122" s="83">
        <v>39832.239999999998</v>
      </c>
    </row>
    <row r="7123" spans="1:6" hidden="1" x14ac:dyDescent="0.25">
      <c r="A7123" t="s">
        <v>5764</v>
      </c>
      <c r="B7123" s="83">
        <v>102794</v>
      </c>
      <c r="C7123" t="s">
        <v>6784</v>
      </c>
      <c r="D7123" s="83" t="s">
        <v>16</v>
      </c>
      <c r="E7123">
        <v>91827.29</v>
      </c>
      <c r="F7123" s="83">
        <v>93621.7</v>
      </c>
    </row>
    <row r="7124" spans="1:6" hidden="1" x14ac:dyDescent="0.25">
      <c r="A7124" t="s">
        <v>5764</v>
      </c>
      <c r="B7124" s="83">
        <v>102740</v>
      </c>
      <c r="C7124" t="s">
        <v>6785</v>
      </c>
      <c r="D7124" s="83" t="s">
        <v>16</v>
      </c>
      <c r="E7124">
        <v>5560.47</v>
      </c>
      <c r="F7124" s="83">
        <v>5698.15</v>
      </c>
    </row>
    <row r="7125" spans="1:6" hidden="1" x14ac:dyDescent="0.25">
      <c r="A7125" t="s">
        <v>5764</v>
      </c>
      <c r="B7125" s="83">
        <v>102752</v>
      </c>
      <c r="C7125" t="s">
        <v>6786</v>
      </c>
      <c r="D7125" s="83" t="s">
        <v>16</v>
      </c>
      <c r="E7125">
        <v>7464.81</v>
      </c>
      <c r="F7125" s="83">
        <v>7641.38</v>
      </c>
    </row>
    <row r="7126" spans="1:6" hidden="1" x14ac:dyDescent="0.25">
      <c r="A7126" t="s">
        <v>5764</v>
      </c>
      <c r="B7126" s="83">
        <v>102776</v>
      </c>
      <c r="C7126" t="s">
        <v>6787</v>
      </c>
      <c r="D7126" s="83" t="s">
        <v>16</v>
      </c>
      <c r="E7126">
        <v>12051.48</v>
      </c>
      <c r="F7126" s="83">
        <v>12345.56</v>
      </c>
    </row>
    <row r="7127" spans="1:6" hidden="1" x14ac:dyDescent="0.25">
      <c r="A7127" t="s">
        <v>5764</v>
      </c>
      <c r="B7127" s="83">
        <v>102741</v>
      </c>
      <c r="C7127" t="s">
        <v>6788</v>
      </c>
      <c r="D7127" s="83" t="s">
        <v>16</v>
      </c>
      <c r="E7127">
        <v>7796.58</v>
      </c>
      <c r="F7127" s="83">
        <v>7985.41</v>
      </c>
    </row>
    <row r="7128" spans="1:6" hidden="1" x14ac:dyDescent="0.25">
      <c r="A7128" t="s">
        <v>5764</v>
      </c>
      <c r="B7128" s="83">
        <v>102753</v>
      </c>
      <c r="C7128" t="s">
        <v>6789</v>
      </c>
      <c r="D7128" s="83" t="s">
        <v>16</v>
      </c>
      <c r="E7128">
        <v>11032.14</v>
      </c>
      <c r="F7128" s="83">
        <v>11285.75</v>
      </c>
    </row>
    <row r="7129" spans="1:6" hidden="1" x14ac:dyDescent="0.25">
      <c r="A7129" t="s">
        <v>5764</v>
      </c>
      <c r="B7129" s="83">
        <v>102777</v>
      </c>
      <c r="C7129" t="s">
        <v>6790</v>
      </c>
      <c r="D7129" s="83" t="s">
        <v>16</v>
      </c>
      <c r="E7129">
        <v>18264.07</v>
      </c>
      <c r="F7129" s="83">
        <v>18708.849999999999</v>
      </c>
    </row>
    <row r="7130" spans="1:6" hidden="1" x14ac:dyDescent="0.25">
      <c r="A7130" t="s">
        <v>5764</v>
      </c>
      <c r="B7130" s="83">
        <v>102742</v>
      </c>
      <c r="C7130" t="s">
        <v>6791</v>
      </c>
      <c r="D7130" s="83" t="s">
        <v>16</v>
      </c>
      <c r="E7130">
        <v>13490.24</v>
      </c>
      <c r="F7130" s="83">
        <v>13809.24</v>
      </c>
    </row>
    <row r="7131" spans="1:6" hidden="1" x14ac:dyDescent="0.25">
      <c r="A7131" t="s">
        <v>5764</v>
      </c>
      <c r="B7131" s="83">
        <v>102754</v>
      </c>
      <c r="C7131" t="s">
        <v>6792</v>
      </c>
      <c r="D7131" s="83" t="s">
        <v>16</v>
      </c>
      <c r="E7131">
        <v>20966.72</v>
      </c>
      <c r="F7131" s="83">
        <v>21434.12</v>
      </c>
    </row>
    <row r="7132" spans="1:6" hidden="1" x14ac:dyDescent="0.25">
      <c r="A7132" t="s">
        <v>5764</v>
      </c>
      <c r="B7132" s="83">
        <v>102778</v>
      </c>
      <c r="C7132" t="s">
        <v>6793</v>
      </c>
      <c r="D7132" s="83" t="s">
        <v>16</v>
      </c>
      <c r="E7132">
        <v>26919.02</v>
      </c>
      <c r="F7132" s="83">
        <v>27428.33</v>
      </c>
    </row>
    <row r="7133" spans="1:6" hidden="1" x14ac:dyDescent="0.25">
      <c r="A7133" t="s">
        <v>5764</v>
      </c>
      <c r="B7133" s="83">
        <v>102737</v>
      </c>
      <c r="C7133" t="s">
        <v>6794</v>
      </c>
      <c r="D7133" s="83" t="s">
        <v>16</v>
      </c>
      <c r="E7133">
        <v>1086.9100000000001</v>
      </c>
      <c r="F7133" s="83">
        <v>1116.33</v>
      </c>
    </row>
    <row r="7134" spans="1:6" hidden="1" x14ac:dyDescent="0.25">
      <c r="A7134" t="s">
        <v>5764</v>
      </c>
      <c r="B7134" s="83">
        <v>102773</v>
      </c>
      <c r="C7134" t="s">
        <v>6795</v>
      </c>
      <c r="D7134" s="83" t="s">
        <v>16</v>
      </c>
      <c r="E7134">
        <v>8049.06</v>
      </c>
      <c r="F7134" s="83">
        <v>8246.42</v>
      </c>
    </row>
    <row r="7135" spans="1:6" hidden="1" x14ac:dyDescent="0.25">
      <c r="A7135" t="s">
        <v>5764</v>
      </c>
      <c r="B7135" s="83">
        <v>102738</v>
      </c>
      <c r="C7135" t="s">
        <v>6796</v>
      </c>
      <c r="D7135" s="83" t="s">
        <v>16</v>
      </c>
      <c r="E7135">
        <v>2223.33</v>
      </c>
      <c r="F7135" s="83">
        <v>2280.89</v>
      </c>
    </row>
    <row r="7136" spans="1:6" hidden="1" x14ac:dyDescent="0.25">
      <c r="A7136" t="s">
        <v>5764</v>
      </c>
      <c r="B7136" s="83">
        <v>102750</v>
      </c>
      <c r="C7136" t="s">
        <v>6797</v>
      </c>
      <c r="D7136" s="83" t="s">
        <v>16</v>
      </c>
      <c r="E7136">
        <v>2709.34</v>
      </c>
      <c r="F7136" s="83">
        <v>2778.37</v>
      </c>
    </row>
    <row r="7137" spans="1:6" hidden="1" x14ac:dyDescent="0.25">
      <c r="A7137" t="s">
        <v>5764</v>
      </c>
      <c r="B7137" s="83">
        <v>102774</v>
      </c>
      <c r="C7137" t="s">
        <v>6798</v>
      </c>
      <c r="D7137" s="83" t="s">
        <v>16</v>
      </c>
      <c r="E7137">
        <v>8049.06</v>
      </c>
      <c r="F7137" s="83">
        <v>8246.42</v>
      </c>
    </row>
    <row r="7138" spans="1:6" hidden="1" x14ac:dyDescent="0.25">
      <c r="A7138" t="s">
        <v>5764</v>
      </c>
      <c r="B7138" s="83">
        <v>102739</v>
      </c>
      <c r="C7138" t="s">
        <v>6799</v>
      </c>
      <c r="D7138" s="83" t="s">
        <v>16</v>
      </c>
      <c r="E7138">
        <v>3714.93</v>
      </c>
      <c r="F7138" s="83">
        <v>3809</v>
      </c>
    </row>
    <row r="7139" spans="1:6" hidden="1" x14ac:dyDescent="0.25">
      <c r="A7139" t="s">
        <v>5764</v>
      </c>
      <c r="B7139" s="83">
        <v>102751</v>
      </c>
      <c r="C7139" t="s">
        <v>6800</v>
      </c>
      <c r="D7139" s="83" t="s">
        <v>16</v>
      </c>
      <c r="E7139">
        <v>4694.29</v>
      </c>
      <c r="F7139" s="83">
        <v>4808.9799999999996</v>
      </c>
    </row>
    <row r="7140" spans="1:6" hidden="1" x14ac:dyDescent="0.25">
      <c r="A7140" t="s">
        <v>5764</v>
      </c>
      <c r="B7140" s="83">
        <v>102775</v>
      </c>
      <c r="C7140" t="s">
        <v>6801</v>
      </c>
      <c r="D7140" s="83" t="s">
        <v>16</v>
      </c>
      <c r="E7140">
        <v>12051.48</v>
      </c>
      <c r="F7140" s="83">
        <v>12345.56</v>
      </c>
    </row>
    <row r="7141" spans="1:6" hidden="1" x14ac:dyDescent="0.25">
      <c r="A7141" t="s">
        <v>5764</v>
      </c>
      <c r="B7141" s="83">
        <v>102769</v>
      </c>
      <c r="C7141" t="s">
        <v>6802</v>
      </c>
      <c r="D7141" s="83" t="s">
        <v>16</v>
      </c>
      <c r="E7141">
        <v>18713.66</v>
      </c>
      <c r="F7141" s="83">
        <v>19199.43</v>
      </c>
    </row>
    <row r="7142" spans="1:6" hidden="1" x14ac:dyDescent="0.25">
      <c r="A7142" t="s">
        <v>5764</v>
      </c>
      <c r="B7142" s="83">
        <v>102799</v>
      </c>
      <c r="C7142" t="s">
        <v>6803</v>
      </c>
      <c r="D7142" s="83" t="s">
        <v>16</v>
      </c>
      <c r="E7142">
        <v>31951.84</v>
      </c>
      <c r="F7142" s="83">
        <v>32670.34</v>
      </c>
    </row>
    <row r="7143" spans="1:6" hidden="1" x14ac:dyDescent="0.25">
      <c r="A7143" t="s">
        <v>5764</v>
      </c>
      <c r="B7143" s="83">
        <v>102770</v>
      </c>
      <c r="C7143" t="s">
        <v>6804</v>
      </c>
      <c r="D7143" s="83" t="s">
        <v>16</v>
      </c>
      <c r="E7143">
        <v>28710.32</v>
      </c>
      <c r="F7143" s="83">
        <v>29415.74</v>
      </c>
    </row>
    <row r="7144" spans="1:6" hidden="1" x14ac:dyDescent="0.25">
      <c r="A7144" t="s">
        <v>5764</v>
      </c>
      <c r="B7144" s="83">
        <v>102800</v>
      </c>
      <c r="C7144" t="s">
        <v>6805</v>
      </c>
      <c r="D7144" s="83" t="s">
        <v>16</v>
      </c>
      <c r="E7144">
        <v>55297.99</v>
      </c>
      <c r="F7144" s="83">
        <v>56474.42</v>
      </c>
    </row>
    <row r="7145" spans="1:6" hidden="1" x14ac:dyDescent="0.25">
      <c r="A7145" t="s">
        <v>5764</v>
      </c>
      <c r="B7145" s="83">
        <v>102771</v>
      </c>
      <c r="C7145" t="s">
        <v>6806</v>
      </c>
      <c r="D7145" s="83" t="s">
        <v>16</v>
      </c>
      <c r="E7145">
        <v>40083.85</v>
      </c>
      <c r="F7145" s="83">
        <v>41035.33</v>
      </c>
    </row>
    <row r="7146" spans="1:6" hidden="1" x14ac:dyDescent="0.25">
      <c r="A7146" t="s">
        <v>5764</v>
      </c>
      <c r="B7146" s="83">
        <v>102801</v>
      </c>
      <c r="C7146" t="s">
        <v>6807</v>
      </c>
      <c r="D7146" s="83" t="s">
        <v>16</v>
      </c>
      <c r="E7146">
        <v>77318.16</v>
      </c>
      <c r="F7146" s="83">
        <v>78912.740000000005</v>
      </c>
    </row>
    <row r="7147" spans="1:6" hidden="1" x14ac:dyDescent="0.25">
      <c r="A7147" t="s">
        <v>5764</v>
      </c>
      <c r="B7147" s="83">
        <v>102772</v>
      </c>
      <c r="C7147" t="s">
        <v>6808</v>
      </c>
      <c r="D7147" s="83" t="s">
        <v>16</v>
      </c>
      <c r="E7147">
        <v>56265.29</v>
      </c>
      <c r="F7147" s="83">
        <v>57504.74</v>
      </c>
    </row>
    <row r="7148" spans="1:6" hidden="1" x14ac:dyDescent="0.25">
      <c r="A7148" t="s">
        <v>5764</v>
      </c>
      <c r="B7148" s="83">
        <v>102802</v>
      </c>
      <c r="C7148" t="s">
        <v>6809</v>
      </c>
      <c r="D7148" s="83" t="s">
        <v>16</v>
      </c>
      <c r="E7148">
        <v>92736.68</v>
      </c>
      <c r="F7148" s="83">
        <v>94632.68</v>
      </c>
    </row>
    <row r="7149" spans="1:6" hidden="1" x14ac:dyDescent="0.25">
      <c r="A7149" t="s">
        <v>5764</v>
      </c>
      <c r="B7149" s="83">
        <v>102747</v>
      </c>
      <c r="C7149" t="s">
        <v>6810</v>
      </c>
      <c r="D7149" s="83" t="s">
        <v>16</v>
      </c>
      <c r="E7149">
        <v>8408.7999999999993</v>
      </c>
      <c r="F7149" s="83">
        <v>8612.2099999999991</v>
      </c>
    </row>
    <row r="7150" spans="1:6" hidden="1" x14ac:dyDescent="0.25">
      <c r="A7150" t="s">
        <v>5764</v>
      </c>
      <c r="B7150" s="83">
        <v>102758</v>
      </c>
      <c r="C7150" t="s">
        <v>6811</v>
      </c>
      <c r="D7150" s="83" t="s">
        <v>16</v>
      </c>
      <c r="E7150">
        <v>13429.88</v>
      </c>
      <c r="F7150" s="83">
        <v>13735.35</v>
      </c>
    </row>
    <row r="7151" spans="1:6" hidden="1" x14ac:dyDescent="0.25">
      <c r="A7151" t="s">
        <v>5764</v>
      </c>
      <c r="B7151" s="83">
        <v>102788</v>
      </c>
      <c r="C7151" t="s">
        <v>6812</v>
      </c>
      <c r="D7151" s="83" t="s">
        <v>16</v>
      </c>
      <c r="E7151">
        <v>16736.330000000002</v>
      </c>
      <c r="F7151" s="83">
        <v>17093.509999999998</v>
      </c>
    </row>
    <row r="7152" spans="1:6" hidden="1" x14ac:dyDescent="0.25">
      <c r="A7152" t="s">
        <v>5764</v>
      </c>
      <c r="B7152" s="83">
        <v>102748</v>
      </c>
      <c r="C7152" t="s">
        <v>6813</v>
      </c>
      <c r="D7152" s="83" t="s">
        <v>16</v>
      </c>
      <c r="E7152">
        <v>11751.85</v>
      </c>
      <c r="F7152" s="83">
        <v>12029.96</v>
      </c>
    </row>
    <row r="7153" spans="1:6" hidden="1" x14ac:dyDescent="0.25">
      <c r="A7153" t="s">
        <v>5764</v>
      </c>
      <c r="B7153" s="83">
        <v>102759</v>
      </c>
      <c r="C7153" t="s">
        <v>6814</v>
      </c>
      <c r="D7153" s="83" t="s">
        <v>16</v>
      </c>
      <c r="E7153">
        <v>19941.97</v>
      </c>
      <c r="F7153" s="83">
        <v>20382.25</v>
      </c>
    </row>
    <row r="7154" spans="1:6" hidden="1" x14ac:dyDescent="0.25">
      <c r="A7154" t="s">
        <v>5764</v>
      </c>
      <c r="B7154" s="83">
        <v>102789</v>
      </c>
      <c r="C7154" t="s">
        <v>6815</v>
      </c>
      <c r="D7154" s="83" t="s">
        <v>16</v>
      </c>
      <c r="E7154">
        <v>22049.05</v>
      </c>
      <c r="F7154" s="83">
        <v>22512.41</v>
      </c>
    </row>
    <row r="7155" spans="1:6" hidden="1" x14ac:dyDescent="0.25">
      <c r="A7155" t="s">
        <v>5764</v>
      </c>
      <c r="B7155" s="83">
        <v>102749</v>
      </c>
      <c r="C7155" t="s">
        <v>6816</v>
      </c>
      <c r="D7155" s="83" t="s">
        <v>16</v>
      </c>
      <c r="E7155">
        <v>20163.93</v>
      </c>
      <c r="F7155" s="83">
        <v>20628.98</v>
      </c>
    </row>
    <row r="7156" spans="1:6" hidden="1" x14ac:dyDescent="0.25">
      <c r="A7156" t="s">
        <v>5764</v>
      </c>
      <c r="B7156" s="83">
        <v>102760</v>
      </c>
      <c r="C7156" t="s">
        <v>6817</v>
      </c>
      <c r="D7156" s="83" t="s">
        <v>16</v>
      </c>
      <c r="E7156">
        <v>36742.269999999997</v>
      </c>
      <c r="F7156" s="83">
        <v>37528.68</v>
      </c>
    </row>
    <row r="7157" spans="1:6" hidden="1" x14ac:dyDescent="0.25">
      <c r="A7157" t="s">
        <v>5764</v>
      </c>
      <c r="B7157" s="83">
        <v>102790</v>
      </c>
      <c r="C7157" t="s">
        <v>6818</v>
      </c>
      <c r="D7157" s="83" t="s">
        <v>16</v>
      </c>
      <c r="E7157">
        <v>36209.35</v>
      </c>
      <c r="F7157" s="83">
        <v>36872.559999999998</v>
      </c>
    </row>
    <row r="7158" spans="1:6" hidden="1" x14ac:dyDescent="0.25">
      <c r="A7158" t="s">
        <v>5764</v>
      </c>
      <c r="B7158" s="83">
        <v>102785</v>
      </c>
      <c r="C7158" t="s">
        <v>6819</v>
      </c>
      <c r="D7158" s="83" t="s">
        <v>16</v>
      </c>
      <c r="E7158">
        <v>9258.6299999999992</v>
      </c>
      <c r="F7158" s="83">
        <v>9485.7900000000009</v>
      </c>
    </row>
    <row r="7159" spans="1:6" hidden="1" x14ac:dyDescent="0.25">
      <c r="A7159" t="s">
        <v>5764</v>
      </c>
      <c r="B7159" s="83">
        <v>102786</v>
      </c>
      <c r="C7159" t="s">
        <v>6820</v>
      </c>
      <c r="D7159" s="83" t="s">
        <v>16</v>
      </c>
      <c r="E7159">
        <v>10264.879999999999</v>
      </c>
      <c r="F7159" s="83">
        <v>10493.24</v>
      </c>
    </row>
    <row r="7160" spans="1:6" hidden="1" x14ac:dyDescent="0.25">
      <c r="A7160" t="s">
        <v>5764</v>
      </c>
      <c r="B7160" s="83">
        <v>102787</v>
      </c>
      <c r="C7160" t="s">
        <v>6821</v>
      </c>
      <c r="D7160" s="83" t="s">
        <v>16</v>
      </c>
      <c r="E7160">
        <v>15267.9</v>
      </c>
      <c r="F7160" s="83">
        <v>15617.16</v>
      </c>
    </row>
    <row r="7161" spans="1:6" hidden="1" x14ac:dyDescent="0.25">
      <c r="A7161" t="s">
        <v>5764</v>
      </c>
      <c r="B7161" s="83">
        <v>102736</v>
      </c>
      <c r="C7161" t="s">
        <v>6822</v>
      </c>
      <c r="D7161" s="83" t="s">
        <v>162</v>
      </c>
      <c r="E7161">
        <v>665.57</v>
      </c>
      <c r="F7161" s="83">
        <v>669.6</v>
      </c>
    </row>
    <row r="7162" spans="1:6" hidden="1" x14ac:dyDescent="0.25">
      <c r="A7162" t="s">
        <v>5764</v>
      </c>
      <c r="B7162" s="83">
        <v>102727</v>
      </c>
      <c r="C7162" t="s">
        <v>6823</v>
      </c>
      <c r="D7162" s="83" t="s">
        <v>416</v>
      </c>
      <c r="E7162">
        <v>97.48</v>
      </c>
      <c r="F7162" s="83">
        <v>101.76</v>
      </c>
    </row>
    <row r="7163" spans="1:6" hidden="1" x14ac:dyDescent="0.25">
      <c r="A7163" t="s">
        <v>5764</v>
      </c>
      <c r="B7163" s="83">
        <v>102112</v>
      </c>
      <c r="C7163" t="s">
        <v>6824</v>
      </c>
      <c r="D7163" s="83" t="s">
        <v>16</v>
      </c>
      <c r="E7163">
        <v>144.16</v>
      </c>
      <c r="F7163" s="83">
        <v>156.43</v>
      </c>
    </row>
    <row r="7164" spans="1:6" hidden="1" x14ac:dyDescent="0.25">
      <c r="A7164" t="s">
        <v>5764</v>
      </c>
      <c r="B7164" s="83">
        <v>102111</v>
      </c>
      <c r="C7164" t="s">
        <v>6825</v>
      </c>
      <c r="D7164" s="83" t="s">
        <v>16</v>
      </c>
      <c r="E7164">
        <v>1346.22</v>
      </c>
      <c r="F7164" s="83">
        <v>1358.49</v>
      </c>
    </row>
    <row r="7165" spans="1:6" hidden="1" x14ac:dyDescent="0.25">
      <c r="A7165" t="s">
        <v>5764</v>
      </c>
      <c r="B7165" s="83">
        <v>102114</v>
      </c>
      <c r="C7165" t="s">
        <v>6826</v>
      </c>
      <c r="D7165" s="83" t="s">
        <v>16</v>
      </c>
      <c r="E7165">
        <v>147.80000000000001</v>
      </c>
      <c r="F7165" s="83">
        <v>160.38999999999999</v>
      </c>
    </row>
    <row r="7166" spans="1:6" hidden="1" x14ac:dyDescent="0.25">
      <c r="A7166" t="s">
        <v>5764</v>
      </c>
      <c r="B7166" s="83">
        <v>102113</v>
      </c>
      <c r="C7166" t="s">
        <v>6827</v>
      </c>
      <c r="D7166" s="83" t="s">
        <v>16</v>
      </c>
      <c r="E7166">
        <v>2174.0700000000002</v>
      </c>
      <c r="F7166" s="83">
        <v>2186.66</v>
      </c>
    </row>
    <row r="7167" spans="1:6" hidden="1" x14ac:dyDescent="0.25">
      <c r="A7167" t="s">
        <v>5764</v>
      </c>
      <c r="B7167" s="83">
        <v>102117</v>
      </c>
      <c r="C7167" t="s">
        <v>6828</v>
      </c>
      <c r="D7167" s="83" t="s">
        <v>16</v>
      </c>
      <c r="E7167">
        <v>152.19999999999999</v>
      </c>
      <c r="F7167" s="83">
        <v>165.19</v>
      </c>
    </row>
    <row r="7168" spans="1:6" hidden="1" x14ac:dyDescent="0.25">
      <c r="A7168" t="s">
        <v>5764</v>
      </c>
      <c r="B7168" s="83">
        <v>102116</v>
      </c>
      <c r="C7168" t="s">
        <v>6829</v>
      </c>
      <c r="D7168" s="83" t="s">
        <v>16</v>
      </c>
      <c r="E7168">
        <v>2324.36</v>
      </c>
      <c r="F7168" s="83">
        <v>2337.35</v>
      </c>
    </row>
    <row r="7169" spans="1:6" hidden="1" x14ac:dyDescent="0.25">
      <c r="A7169" t="s">
        <v>5764</v>
      </c>
      <c r="B7169" s="83">
        <v>102132</v>
      </c>
      <c r="C7169" t="s">
        <v>6830</v>
      </c>
      <c r="D7169" s="83" t="s">
        <v>16</v>
      </c>
      <c r="E7169">
        <v>0</v>
      </c>
      <c r="F7169" s="83">
        <v>0</v>
      </c>
    </row>
    <row r="7170" spans="1:6" hidden="1" x14ac:dyDescent="0.25">
      <c r="A7170" t="s">
        <v>5764</v>
      </c>
      <c r="B7170" s="83">
        <v>102115</v>
      </c>
      <c r="C7170" t="s">
        <v>6831</v>
      </c>
      <c r="D7170" s="83" t="s">
        <v>16</v>
      </c>
      <c r="E7170">
        <v>3811.6</v>
      </c>
      <c r="F7170" s="83">
        <v>3829.55</v>
      </c>
    </row>
    <row r="7171" spans="1:6" hidden="1" x14ac:dyDescent="0.25">
      <c r="A7171" t="s">
        <v>5764</v>
      </c>
      <c r="B7171" s="83">
        <v>102123</v>
      </c>
      <c r="C7171" t="s">
        <v>6832</v>
      </c>
      <c r="D7171" s="83" t="s">
        <v>16</v>
      </c>
      <c r="E7171">
        <v>206.98</v>
      </c>
      <c r="F7171" s="83">
        <v>224.93</v>
      </c>
    </row>
    <row r="7172" spans="1:6" hidden="1" x14ac:dyDescent="0.25">
      <c r="A7172" t="s">
        <v>5764</v>
      </c>
      <c r="B7172" s="83">
        <v>102122</v>
      </c>
      <c r="C7172" t="s">
        <v>6833</v>
      </c>
      <c r="D7172" s="83" t="s">
        <v>16</v>
      </c>
      <c r="E7172">
        <v>10896.31</v>
      </c>
      <c r="F7172" s="83">
        <v>10914.26</v>
      </c>
    </row>
    <row r="7173" spans="1:6" hidden="1" x14ac:dyDescent="0.25">
      <c r="A7173" t="s">
        <v>5764</v>
      </c>
      <c r="B7173" s="83">
        <v>102119</v>
      </c>
      <c r="C7173" t="s">
        <v>6834</v>
      </c>
      <c r="D7173" s="83" t="s">
        <v>16</v>
      </c>
      <c r="E7173">
        <v>156</v>
      </c>
      <c r="F7173" s="83">
        <v>169.34</v>
      </c>
    </row>
    <row r="7174" spans="1:6" hidden="1" x14ac:dyDescent="0.25">
      <c r="A7174" t="s">
        <v>5764</v>
      </c>
      <c r="B7174" s="83">
        <v>102118</v>
      </c>
      <c r="C7174" t="s">
        <v>6835</v>
      </c>
      <c r="D7174" s="83" t="s">
        <v>16</v>
      </c>
      <c r="E7174">
        <v>3186.84</v>
      </c>
      <c r="F7174" s="83">
        <v>3200.18</v>
      </c>
    </row>
    <row r="7175" spans="1:6" hidden="1" x14ac:dyDescent="0.25">
      <c r="A7175" t="s">
        <v>5764</v>
      </c>
      <c r="B7175" s="83">
        <v>102133</v>
      </c>
      <c r="C7175" t="s">
        <v>6836</v>
      </c>
      <c r="D7175" s="83" t="s">
        <v>16</v>
      </c>
      <c r="E7175">
        <v>0</v>
      </c>
      <c r="F7175" s="83">
        <v>0</v>
      </c>
    </row>
    <row r="7176" spans="1:6" hidden="1" x14ac:dyDescent="0.25">
      <c r="A7176" t="s">
        <v>5764</v>
      </c>
      <c r="B7176" s="83">
        <v>102127</v>
      </c>
      <c r="C7176" t="s">
        <v>6837</v>
      </c>
      <c r="D7176" s="83" t="s">
        <v>16</v>
      </c>
      <c r="E7176">
        <v>678.31</v>
      </c>
      <c r="F7176" s="83">
        <v>699.64</v>
      </c>
    </row>
    <row r="7177" spans="1:6" hidden="1" x14ac:dyDescent="0.25">
      <c r="A7177" t="s">
        <v>5764</v>
      </c>
      <c r="B7177" s="83">
        <v>102126</v>
      </c>
      <c r="C7177" t="s">
        <v>6838</v>
      </c>
      <c r="D7177" s="83" t="s">
        <v>16</v>
      </c>
      <c r="E7177">
        <v>12854.2</v>
      </c>
      <c r="F7177" s="83">
        <v>12875.53</v>
      </c>
    </row>
    <row r="7178" spans="1:6" hidden="1" x14ac:dyDescent="0.25">
      <c r="A7178" t="s">
        <v>5764</v>
      </c>
      <c r="B7178" s="83">
        <v>102137</v>
      </c>
      <c r="C7178" t="s">
        <v>6839</v>
      </c>
      <c r="D7178" s="83" t="s">
        <v>16</v>
      </c>
      <c r="E7178">
        <v>85.72</v>
      </c>
      <c r="F7178" s="83">
        <v>88.67</v>
      </c>
    </row>
    <row r="7179" spans="1:6" hidden="1" x14ac:dyDescent="0.25">
      <c r="A7179" t="s">
        <v>5764</v>
      </c>
      <c r="B7179" s="83">
        <v>102136</v>
      </c>
      <c r="C7179" t="s">
        <v>6840</v>
      </c>
      <c r="D7179" s="83" t="s">
        <v>16</v>
      </c>
      <c r="E7179">
        <v>74.47</v>
      </c>
      <c r="F7179" s="83">
        <v>81.010000000000005</v>
      </c>
    </row>
    <row r="7180" spans="1:6" hidden="1" x14ac:dyDescent="0.25">
      <c r="A7180" t="s">
        <v>5764</v>
      </c>
      <c r="B7180" s="83">
        <v>102121</v>
      </c>
      <c r="C7180" t="s">
        <v>6841</v>
      </c>
      <c r="D7180" s="83" t="s">
        <v>16</v>
      </c>
      <c r="E7180">
        <v>195.68</v>
      </c>
      <c r="F7180" s="83">
        <v>212.61</v>
      </c>
    </row>
    <row r="7181" spans="1:6" hidden="1" x14ac:dyDescent="0.25">
      <c r="A7181" t="s">
        <v>5764</v>
      </c>
      <c r="B7181" s="83">
        <v>102120</v>
      </c>
      <c r="C7181" t="s">
        <v>6842</v>
      </c>
      <c r="D7181" s="83" t="s">
        <v>16</v>
      </c>
      <c r="E7181">
        <v>0</v>
      </c>
      <c r="F7181" s="83">
        <v>0</v>
      </c>
    </row>
    <row r="7182" spans="1:6" hidden="1" x14ac:dyDescent="0.25">
      <c r="A7182" t="s">
        <v>5764</v>
      </c>
      <c r="B7182" s="83">
        <v>102138</v>
      </c>
      <c r="C7182" t="s">
        <v>6843</v>
      </c>
      <c r="D7182" s="83" t="s">
        <v>16</v>
      </c>
      <c r="E7182">
        <v>225.39</v>
      </c>
      <c r="F7182" s="83">
        <v>245</v>
      </c>
    </row>
    <row r="7183" spans="1:6" hidden="1" x14ac:dyDescent="0.25">
      <c r="A7183" t="s">
        <v>5764</v>
      </c>
      <c r="B7183" s="83">
        <v>102334</v>
      </c>
      <c r="C7183" t="s">
        <v>6844</v>
      </c>
      <c r="D7183" s="83" t="s">
        <v>16</v>
      </c>
      <c r="E7183">
        <v>0</v>
      </c>
      <c r="F7183" s="83">
        <v>0</v>
      </c>
    </row>
    <row r="7184" spans="1:6" hidden="1" x14ac:dyDescent="0.25">
      <c r="A7184" t="s">
        <v>5764</v>
      </c>
      <c r="B7184" s="83">
        <v>102129</v>
      </c>
      <c r="C7184" t="s">
        <v>6845</v>
      </c>
      <c r="D7184" s="83" t="s">
        <v>16</v>
      </c>
      <c r="E7184">
        <v>1011.97</v>
      </c>
      <c r="F7184" s="83">
        <v>1043.75</v>
      </c>
    </row>
    <row r="7185" spans="1:6" hidden="1" x14ac:dyDescent="0.25">
      <c r="A7185" t="s">
        <v>5764</v>
      </c>
      <c r="B7185" s="83">
        <v>102128</v>
      </c>
      <c r="C7185" t="s">
        <v>6846</v>
      </c>
      <c r="D7185" s="83" t="s">
        <v>16</v>
      </c>
      <c r="E7185">
        <v>0</v>
      </c>
      <c r="F7185" s="83">
        <v>0</v>
      </c>
    </row>
    <row r="7186" spans="1:6" hidden="1" x14ac:dyDescent="0.25">
      <c r="A7186" t="s">
        <v>5764</v>
      </c>
      <c r="B7186" s="83">
        <v>102131</v>
      </c>
      <c r="C7186" t="s">
        <v>6847</v>
      </c>
      <c r="D7186" s="83" t="s">
        <v>16</v>
      </c>
      <c r="E7186">
        <v>1011.97</v>
      </c>
      <c r="F7186" s="83">
        <v>1043.75</v>
      </c>
    </row>
    <row r="7187" spans="1:6" hidden="1" x14ac:dyDescent="0.25">
      <c r="A7187" t="s">
        <v>5764</v>
      </c>
      <c r="B7187" s="83">
        <v>102130</v>
      </c>
      <c r="C7187" t="s">
        <v>6848</v>
      </c>
      <c r="D7187" s="83" t="s">
        <v>16</v>
      </c>
      <c r="E7187">
        <v>0</v>
      </c>
      <c r="F7187" s="83">
        <v>0</v>
      </c>
    </row>
    <row r="7188" spans="1:6" hidden="1" x14ac:dyDescent="0.25">
      <c r="A7188" t="s">
        <v>5764</v>
      </c>
      <c r="B7188" s="83">
        <v>102134</v>
      </c>
      <c r="C7188" t="s">
        <v>6849</v>
      </c>
      <c r="D7188" s="83" t="s">
        <v>16</v>
      </c>
      <c r="E7188">
        <v>0</v>
      </c>
      <c r="F7188" s="83">
        <v>0</v>
      </c>
    </row>
    <row r="7189" spans="1:6" hidden="1" x14ac:dyDescent="0.25">
      <c r="A7189" t="s">
        <v>5764</v>
      </c>
      <c r="B7189" s="83">
        <v>102135</v>
      </c>
      <c r="C7189" t="s">
        <v>6850</v>
      </c>
      <c r="D7189" s="83" t="s">
        <v>16</v>
      </c>
      <c r="E7189">
        <v>0</v>
      </c>
      <c r="F7189" s="83">
        <v>0</v>
      </c>
    </row>
    <row r="7190" spans="1:6" hidden="1" x14ac:dyDescent="0.25">
      <c r="A7190" t="s">
        <v>5764</v>
      </c>
      <c r="B7190" s="83">
        <v>104941</v>
      </c>
      <c r="C7190" t="s">
        <v>6851</v>
      </c>
      <c r="D7190" s="83" t="s">
        <v>416</v>
      </c>
      <c r="E7190">
        <v>0</v>
      </c>
      <c r="F7190" s="83">
        <v>0</v>
      </c>
    </row>
    <row r="7191" spans="1:6" hidden="1" x14ac:dyDescent="0.25">
      <c r="A7191" t="s">
        <v>5764</v>
      </c>
      <c r="B7191" s="83">
        <v>104942</v>
      </c>
      <c r="C7191" t="s">
        <v>6852</v>
      </c>
      <c r="D7191" s="83" t="s">
        <v>416</v>
      </c>
      <c r="E7191">
        <v>0</v>
      </c>
      <c r="F7191" s="83">
        <v>0</v>
      </c>
    </row>
    <row r="7192" spans="1:6" hidden="1" x14ac:dyDescent="0.25">
      <c r="A7192" t="s">
        <v>5764</v>
      </c>
      <c r="B7192" s="83">
        <v>104940</v>
      </c>
      <c r="C7192" t="s">
        <v>6853</v>
      </c>
      <c r="D7192" s="83" t="s">
        <v>16</v>
      </c>
      <c r="E7192">
        <v>0</v>
      </c>
      <c r="F7192" s="83">
        <v>0</v>
      </c>
    </row>
    <row r="7193" spans="1:6" hidden="1" x14ac:dyDescent="0.25">
      <c r="A7193" t="s">
        <v>5764</v>
      </c>
      <c r="B7193" s="83">
        <v>104943</v>
      </c>
      <c r="C7193" t="s">
        <v>6854</v>
      </c>
      <c r="D7193" s="83" t="s">
        <v>416</v>
      </c>
      <c r="E7193">
        <v>0</v>
      </c>
      <c r="F7193" s="83">
        <v>0</v>
      </c>
    </row>
    <row r="7194" spans="1:6" hidden="1" x14ac:dyDescent="0.25">
      <c r="A7194" t="s">
        <v>5764</v>
      </c>
      <c r="B7194" s="83">
        <v>101801</v>
      </c>
      <c r="C7194" t="s">
        <v>6855</v>
      </c>
      <c r="D7194" s="83" t="s">
        <v>16</v>
      </c>
      <c r="E7194">
        <v>1029.98</v>
      </c>
      <c r="F7194" s="83">
        <v>1058.6500000000001</v>
      </c>
    </row>
    <row r="7195" spans="1:6" hidden="1" x14ac:dyDescent="0.25">
      <c r="A7195" t="s">
        <v>5764</v>
      </c>
      <c r="B7195" s="83">
        <v>101800</v>
      </c>
      <c r="C7195" t="s">
        <v>6856</v>
      </c>
      <c r="D7195" s="83" t="s">
        <v>16</v>
      </c>
      <c r="E7195">
        <v>1416.04</v>
      </c>
      <c r="F7195" s="83">
        <v>1462.34</v>
      </c>
    </row>
    <row r="7196" spans="1:6" hidden="1" x14ac:dyDescent="0.25">
      <c r="A7196" t="s">
        <v>5764</v>
      </c>
      <c r="B7196" s="83">
        <v>98108</v>
      </c>
      <c r="C7196" t="s">
        <v>6857</v>
      </c>
      <c r="D7196" s="83" t="s">
        <v>16</v>
      </c>
      <c r="E7196">
        <v>509.26</v>
      </c>
      <c r="F7196" s="83">
        <v>534.84</v>
      </c>
    </row>
    <row r="7197" spans="1:6" hidden="1" x14ac:dyDescent="0.25">
      <c r="A7197" t="s">
        <v>5764</v>
      </c>
      <c r="B7197" s="83">
        <v>98105</v>
      </c>
      <c r="C7197" t="s">
        <v>6858</v>
      </c>
      <c r="D7197" s="83" t="s">
        <v>16</v>
      </c>
      <c r="E7197">
        <v>644.98</v>
      </c>
      <c r="F7197" s="83">
        <v>678.63</v>
      </c>
    </row>
    <row r="7198" spans="1:6" hidden="1" x14ac:dyDescent="0.25">
      <c r="A7198" t="s">
        <v>5764</v>
      </c>
      <c r="B7198" s="83">
        <v>98109</v>
      </c>
      <c r="C7198" t="s">
        <v>6859</v>
      </c>
      <c r="D7198" s="83" t="s">
        <v>16</v>
      </c>
      <c r="E7198">
        <v>827.25</v>
      </c>
      <c r="F7198" s="83">
        <v>868.51</v>
      </c>
    </row>
    <row r="7199" spans="1:6" hidden="1" x14ac:dyDescent="0.25">
      <c r="A7199" t="s">
        <v>5764</v>
      </c>
      <c r="B7199" s="83">
        <v>98106</v>
      </c>
      <c r="C7199" t="s">
        <v>6860</v>
      </c>
      <c r="D7199" s="83" t="s">
        <v>16</v>
      </c>
      <c r="E7199">
        <v>1062.68</v>
      </c>
      <c r="F7199" s="83">
        <v>1117.8599999999999</v>
      </c>
    </row>
    <row r="7200" spans="1:6" hidden="1" x14ac:dyDescent="0.25">
      <c r="A7200" t="s">
        <v>5764</v>
      </c>
      <c r="B7200" s="83">
        <v>98110</v>
      </c>
      <c r="C7200" t="s">
        <v>6861</v>
      </c>
      <c r="D7200" s="83" t="s">
        <v>16</v>
      </c>
      <c r="E7200">
        <v>420.74</v>
      </c>
      <c r="F7200" s="83">
        <v>422.03</v>
      </c>
    </row>
    <row r="7201" spans="1:6" hidden="1" x14ac:dyDescent="0.25">
      <c r="A7201" t="s">
        <v>5764</v>
      </c>
      <c r="B7201" s="83">
        <v>98107</v>
      </c>
      <c r="C7201" t="s">
        <v>6862</v>
      </c>
      <c r="D7201" s="83" t="s">
        <v>16</v>
      </c>
      <c r="E7201">
        <v>285.47000000000003</v>
      </c>
      <c r="F7201" s="83">
        <v>299.56</v>
      </c>
    </row>
    <row r="7202" spans="1:6" hidden="1" x14ac:dyDescent="0.25">
      <c r="A7202" t="s">
        <v>5764</v>
      </c>
      <c r="B7202" s="83">
        <v>98104</v>
      </c>
      <c r="C7202" t="s">
        <v>6863</v>
      </c>
      <c r="D7202" s="83" t="s">
        <v>16</v>
      </c>
      <c r="E7202">
        <v>369.48</v>
      </c>
      <c r="F7202" s="83">
        <v>388.56</v>
      </c>
    </row>
    <row r="7203" spans="1:6" hidden="1" x14ac:dyDescent="0.25">
      <c r="A7203" t="s">
        <v>5764</v>
      </c>
      <c r="B7203" s="83">
        <v>98102</v>
      </c>
      <c r="C7203" t="s">
        <v>6864</v>
      </c>
      <c r="D7203" s="83" t="s">
        <v>16</v>
      </c>
      <c r="E7203">
        <v>180.28</v>
      </c>
      <c r="F7203" s="83">
        <v>180.83</v>
      </c>
    </row>
    <row r="7204" spans="1:6" hidden="1" x14ac:dyDescent="0.25">
      <c r="A7204" t="s">
        <v>5764</v>
      </c>
      <c r="B7204" s="83">
        <v>98111</v>
      </c>
      <c r="C7204" t="s">
        <v>6865</v>
      </c>
      <c r="D7204" s="83" t="s">
        <v>16</v>
      </c>
      <c r="E7204">
        <v>57.04</v>
      </c>
      <c r="F7204" s="83">
        <v>57.75</v>
      </c>
    </row>
    <row r="7205" spans="1:6" hidden="1" x14ac:dyDescent="0.25">
      <c r="A7205" t="s">
        <v>5764</v>
      </c>
      <c r="B7205" s="83">
        <v>97891</v>
      </c>
      <c r="C7205" t="s">
        <v>6866</v>
      </c>
      <c r="D7205" s="83" t="s">
        <v>16</v>
      </c>
      <c r="E7205">
        <v>211.52</v>
      </c>
      <c r="F7205" s="83">
        <v>222.57</v>
      </c>
    </row>
    <row r="7206" spans="1:6" hidden="1" x14ac:dyDescent="0.25">
      <c r="A7206" t="s">
        <v>5764</v>
      </c>
      <c r="B7206" s="83">
        <v>97892</v>
      </c>
      <c r="C7206" t="s">
        <v>6867</v>
      </c>
      <c r="D7206" s="83" t="s">
        <v>16</v>
      </c>
      <c r="E7206">
        <v>397.36</v>
      </c>
      <c r="F7206" s="83">
        <v>417.18</v>
      </c>
    </row>
    <row r="7207" spans="1:6" hidden="1" x14ac:dyDescent="0.25">
      <c r="A7207" t="s">
        <v>5764</v>
      </c>
      <c r="B7207" s="83">
        <v>97893</v>
      </c>
      <c r="C7207" t="s">
        <v>6868</v>
      </c>
      <c r="D7207" s="83" t="s">
        <v>16</v>
      </c>
      <c r="E7207">
        <v>548.85</v>
      </c>
      <c r="F7207" s="83">
        <v>576.37</v>
      </c>
    </row>
    <row r="7208" spans="1:6" hidden="1" x14ac:dyDescent="0.25">
      <c r="A7208" t="s">
        <v>5764</v>
      </c>
      <c r="B7208" s="83">
        <v>97894</v>
      </c>
      <c r="C7208" t="s">
        <v>6869</v>
      </c>
      <c r="D7208" s="83" t="s">
        <v>16</v>
      </c>
      <c r="E7208">
        <v>614.17999999999995</v>
      </c>
      <c r="F7208" s="83">
        <v>640.72</v>
      </c>
    </row>
    <row r="7209" spans="1:6" hidden="1" x14ac:dyDescent="0.25">
      <c r="A7209" t="s">
        <v>5764</v>
      </c>
      <c r="B7209" s="83">
        <v>97886</v>
      </c>
      <c r="C7209" t="s">
        <v>6870</v>
      </c>
      <c r="D7209" s="83" t="s">
        <v>16</v>
      </c>
      <c r="E7209">
        <v>167.86</v>
      </c>
      <c r="F7209" s="83">
        <v>176.89</v>
      </c>
    </row>
    <row r="7210" spans="1:6" hidden="1" x14ac:dyDescent="0.25">
      <c r="A7210" t="s">
        <v>5764</v>
      </c>
      <c r="B7210" s="83">
        <v>97887</v>
      </c>
      <c r="C7210" t="s">
        <v>6871</v>
      </c>
      <c r="D7210" s="83" t="s">
        <v>16</v>
      </c>
      <c r="E7210">
        <v>264.08999999999997</v>
      </c>
      <c r="F7210" s="83">
        <v>278.24</v>
      </c>
    </row>
    <row r="7211" spans="1:6" hidden="1" x14ac:dyDescent="0.25">
      <c r="A7211" t="s">
        <v>5764</v>
      </c>
      <c r="B7211" s="83">
        <v>97888</v>
      </c>
      <c r="C7211" t="s">
        <v>6872</v>
      </c>
      <c r="D7211" s="83" t="s">
        <v>16</v>
      </c>
      <c r="E7211">
        <v>508.5</v>
      </c>
      <c r="F7211" s="83">
        <v>534.88</v>
      </c>
    </row>
    <row r="7212" spans="1:6" hidden="1" x14ac:dyDescent="0.25">
      <c r="A7212" t="s">
        <v>5764</v>
      </c>
      <c r="B7212" s="83">
        <v>97889</v>
      </c>
      <c r="C7212" t="s">
        <v>6873</v>
      </c>
      <c r="D7212" s="83" t="s">
        <v>16</v>
      </c>
      <c r="E7212">
        <v>690.6</v>
      </c>
      <c r="F7212" s="83">
        <v>726.5</v>
      </c>
    </row>
    <row r="7213" spans="1:6" hidden="1" x14ac:dyDescent="0.25">
      <c r="A7213" t="s">
        <v>5764</v>
      </c>
      <c r="B7213" s="83">
        <v>97890</v>
      </c>
      <c r="C7213" t="s">
        <v>6874</v>
      </c>
      <c r="D7213" s="83" t="s">
        <v>16</v>
      </c>
      <c r="E7213">
        <v>785.93</v>
      </c>
      <c r="F7213" s="83">
        <v>822.64</v>
      </c>
    </row>
    <row r="7214" spans="1:6" hidden="1" x14ac:dyDescent="0.25">
      <c r="A7214" t="s">
        <v>5764</v>
      </c>
      <c r="B7214" s="83">
        <v>97881</v>
      </c>
      <c r="C7214" t="s">
        <v>6875</v>
      </c>
      <c r="D7214" s="83" t="s">
        <v>16</v>
      </c>
      <c r="E7214">
        <v>138.61000000000001</v>
      </c>
      <c r="F7214" s="83">
        <v>141.08000000000001</v>
      </c>
    </row>
    <row r="7215" spans="1:6" hidden="1" x14ac:dyDescent="0.25">
      <c r="A7215" t="s">
        <v>5764</v>
      </c>
      <c r="B7215" s="83">
        <v>97882</v>
      </c>
      <c r="C7215" t="s">
        <v>6876</v>
      </c>
      <c r="D7215" s="83" t="s">
        <v>16</v>
      </c>
      <c r="E7215">
        <v>218.87</v>
      </c>
      <c r="F7215" s="83">
        <v>222.37</v>
      </c>
    </row>
    <row r="7216" spans="1:6" hidden="1" x14ac:dyDescent="0.25">
      <c r="A7216" t="s">
        <v>5764</v>
      </c>
      <c r="B7216" s="83">
        <v>97883</v>
      </c>
      <c r="C7216" t="s">
        <v>6877</v>
      </c>
      <c r="D7216" s="83" t="s">
        <v>16</v>
      </c>
      <c r="E7216">
        <v>423.38</v>
      </c>
      <c r="F7216" s="83">
        <v>429.52</v>
      </c>
    </row>
    <row r="7217" spans="1:6" hidden="1" x14ac:dyDescent="0.25">
      <c r="A7217" t="s">
        <v>5764</v>
      </c>
      <c r="B7217" s="83">
        <v>97884</v>
      </c>
      <c r="C7217" t="s">
        <v>6878</v>
      </c>
      <c r="D7217" s="83" t="s">
        <v>16</v>
      </c>
      <c r="E7217">
        <v>830.06</v>
      </c>
      <c r="F7217" s="83">
        <v>840.35</v>
      </c>
    </row>
    <row r="7218" spans="1:6" hidden="1" x14ac:dyDescent="0.25">
      <c r="A7218" t="s">
        <v>5764</v>
      </c>
      <c r="B7218" s="83">
        <v>97885</v>
      </c>
      <c r="C7218" t="s">
        <v>6879</v>
      </c>
      <c r="D7218" s="83" t="s">
        <v>16</v>
      </c>
      <c r="E7218">
        <v>1279.25</v>
      </c>
      <c r="F7218" s="83">
        <v>1293.3900000000001</v>
      </c>
    </row>
    <row r="7219" spans="1:6" hidden="1" x14ac:dyDescent="0.25">
      <c r="A7219" t="s">
        <v>5764</v>
      </c>
      <c r="B7219" s="83">
        <v>99250</v>
      </c>
      <c r="C7219" t="s">
        <v>6880</v>
      </c>
      <c r="D7219" s="83" t="s">
        <v>16</v>
      </c>
      <c r="E7219">
        <v>185.89</v>
      </c>
      <c r="F7219" s="83">
        <v>195.45</v>
      </c>
    </row>
    <row r="7220" spans="1:6" hidden="1" x14ac:dyDescent="0.25">
      <c r="A7220" t="s">
        <v>5764</v>
      </c>
      <c r="B7220" s="83">
        <v>97900</v>
      </c>
      <c r="C7220" t="s">
        <v>6881</v>
      </c>
      <c r="D7220" s="83" t="s">
        <v>16</v>
      </c>
      <c r="E7220">
        <v>190.01</v>
      </c>
      <c r="F7220" s="83">
        <v>199.59</v>
      </c>
    </row>
    <row r="7221" spans="1:6" hidden="1" x14ac:dyDescent="0.25">
      <c r="A7221" t="s">
        <v>5764</v>
      </c>
      <c r="B7221" s="83">
        <v>99251</v>
      </c>
      <c r="C7221" t="s">
        <v>6882</v>
      </c>
      <c r="D7221" s="83" t="s">
        <v>16</v>
      </c>
      <c r="E7221">
        <v>290.33</v>
      </c>
      <c r="F7221" s="83">
        <v>305.41000000000003</v>
      </c>
    </row>
    <row r="7222" spans="1:6" hidden="1" x14ac:dyDescent="0.25">
      <c r="A7222" t="s">
        <v>5764</v>
      </c>
      <c r="B7222" s="83">
        <v>97901</v>
      </c>
      <c r="C7222" t="s">
        <v>6883</v>
      </c>
      <c r="D7222" s="83" t="s">
        <v>16</v>
      </c>
      <c r="E7222">
        <v>297.41000000000003</v>
      </c>
      <c r="F7222" s="83">
        <v>312.52999999999997</v>
      </c>
    </row>
    <row r="7223" spans="1:6" hidden="1" x14ac:dyDescent="0.25">
      <c r="A7223" t="s">
        <v>5764</v>
      </c>
      <c r="B7223" s="83">
        <v>99253</v>
      </c>
      <c r="C7223" t="s">
        <v>6884</v>
      </c>
      <c r="D7223" s="83" t="s">
        <v>16</v>
      </c>
      <c r="E7223">
        <v>559.33000000000004</v>
      </c>
      <c r="F7223" s="83">
        <v>587.83000000000004</v>
      </c>
    </row>
    <row r="7224" spans="1:6" hidden="1" x14ac:dyDescent="0.25">
      <c r="A7224" t="s">
        <v>5764</v>
      </c>
      <c r="B7224" s="83">
        <v>97902</v>
      </c>
      <c r="C7224" t="s">
        <v>6885</v>
      </c>
      <c r="D7224" s="83" t="s">
        <v>16</v>
      </c>
      <c r="E7224">
        <v>575.22</v>
      </c>
      <c r="F7224" s="83">
        <v>603.80999999999995</v>
      </c>
    </row>
    <row r="7225" spans="1:6" hidden="1" x14ac:dyDescent="0.25">
      <c r="A7225" t="s">
        <v>5764</v>
      </c>
      <c r="B7225" s="83">
        <v>99255</v>
      </c>
      <c r="C7225" t="s">
        <v>6886</v>
      </c>
      <c r="D7225" s="83" t="s">
        <v>16</v>
      </c>
      <c r="E7225">
        <v>780.11</v>
      </c>
      <c r="F7225" s="83">
        <v>819.83</v>
      </c>
    </row>
    <row r="7226" spans="1:6" hidden="1" x14ac:dyDescent="0.25">
      <c r="A7226" t="s">
        <v>5764</v>
      </c>
      <c r="B7226" s="83">
        <v>97903</v>
      </c>
      <c r="C7226" t="s">
        <v>6887</v>
      </c>
      <c r="D7226" s="83" t="s">
        <v>16</v>
      </c>
      <c r="E7226">
        <v>801.9</v>
      </c>
      <c r="F7226" s="83">
        <v>841.75</v>
      </c>
    </row>
    <row r="7227" spans="1:6" hidden="1" x14ac:dyDescent="0.25">
      <c r="A7227" t="s">
        <v>5764</v>
      </c>
      <c r="B7227" s="83">
        <v>99257</v>
      </c>
      <c r="C7227" t="s">
        <v>6888</v>
      </c>
      <c r="D7227" s="83" t="s">
        <v>16</v>
      </c>
      <c r="E7227">
        <v>918.94</v>
      </c>
      <c r="F7227" s="83">
        <v>961.84</v>
      </c>
    </row>
    <row r="7228" spans="1:6" hidden="1" x14ac:dyDescent="0.25">
      <c r="A7228" t="s">
        <v>5764</v>
      </c>
      <c r="B7228" s="83">
        <v>97904</v>
      </c>
      <c r="C7228" t="s">
        <v>6889</v>
      </c>
      <c r="D7228" s="83" t="s">
        <v>16</v>
      </c>
      <c r="E7228">
        <v>947.12</v>
      </c>
      <c r="F7228" s="83">
        <v>990.19</v>
      </c>
    </row>
    <row r="7229" spans="1:6" hidden="1" x14ac:dyDescent="0.25">
      <c r="A7229" t="s">
        <v>5764</v>
      </c>
      <c r="B7229" s="83">
        <v>99258</v>
      </c>
      <c r="C7229" t="s">
        <v>6890</v>
      </c>
      <c r="D7229" s="83" t="s">
        <v>16</v>
      </c>
      <c r="E7229">
        <v>246.86</v>
      </c>
      <c r="F7229" s="83">
        <v>259.19</v>
      </c>
    </row>
    <row r="7230" spans="1:6" hidden="1" x14ac:dyDescent="0.25">
      <c r="A7230" t="s">
        <v>5764</v>
      </c>
      <c r="B7230" s="83">
        <v>97905</v>
      </c>
      <c r="C7230" t="s">
        <v>6891</v>
      </c>
      <c r="D7230" s="83" t="s">
        <v>16</v>
      </c>
      <c r="E7230">
        <v>251.36</v>
      </c>
      <c r="F7230" s="83">
        <v>263.70999999999998</v>
      </c>
    </row>
    <row r="7231" spans="1:6" hidden="1" x14ac:dyDescent="0.25">
      <c r="A7231" t="s">
        <v>5764</v>
      </c>
      <c r="B7231" s="83">
        <v>99260</v>
      </c>
      <c r="C7231" t="s">
        <v>6892</v>
      </c>
      <c r="D7231" s="83" t="s">
        <v>16</v>
      </c>
      <c r="E7231">
        <v>456.48</v>
      </c>
      <c r="F7231" s="83">
        <v>478.57</v>
      </c>
    </row>
    <row r="7232" spans="1:6" hidden="1" x14ac:dyDescent="0.25">
      <c r="A7232" t="s">
        <v>5764</v>
      </c>
      <c r="B7232" s="83">
        <v>97906</v>
      </c>
      <c r="C7232" t="s">
        <v>6893</v>
      </c>
      <c r="D7232" s="83" t="s">
        <v>16</v>
      </c>
      <c r="E7232">
        <v>466.49</v>
      </c>
      <c r="F7232" s="83">
        <v>488.63</v>
      </c>
    </row>
    <row r="7233" spans="1:6" hidden="1" x14ac:dyDescent="0.25">
      <c r="A7233" t="s">
        <v>5764</v>
      </c>
      <c r="B7233" s="83">
        <v>99262</v>
      </c>
      <c r="C7233" t="s">
        <v>6894</v>
      </c>
      <c r="D7233" s="83" t="s">
        <v>16</v>
      </c>
      <c r="E7233">
        <v>648.87</v>
      </c>
      <c r="F7233" s="83">
        <v>680.41</v>
      </c>
    </row>
    <row r="7234" spans="1:6" hidden="1" x14ac:dyDescent="0.25">
      <c r="A7234" t="s">
        <v>5764</v>
      </c>
      <c r="B7234" s="83">
        <v>97907</v>
      </c>
      <c r="C7234" t="s">
        <v>6895</v>
      </c>
      <c r="D7234" s="83" t="s">
        <v>16</v>
      </c>
      <c r="E7234">
        <v>663.16</v>
      </c>
      <c r="F7234" s="83">
        <v>694.77</v>
      </c>
    </row>
    <row r="7235" spans="1:6" hidden="1" x14ac:dyDescent="0.25">
      <c r="A7235" t="s">
        <v>5764</v>
      </c>
      <c r="B7235" s="83">
        <v>99264</v>
      </c>
      <c r="C7235" t="s">
        <v>6896</v>
      </c>
      <c r="D7235" s="83" t="s">
        <v>16</v>
      </c>
      <c r="E7235">
        <v>763.64</v>
      </c>
      <c r="F7235" s="83">
        <v>796.88</v>
      </c>
    </row>
    <row r="7236" spans="1:6" hidden="1" x14ac:dyDescent="0.25">
      <c r="A7236" t="s">
        <v>5764</v>
      </c>
      <c r="B7236" s="83">
        <v>97908</v>
      </c>
      <c r="C7236" t="s">
        <v>6897</v>
      </c>
      <c r="D7236" s="83" t="s">
        <v>16</v>
      </c>
      <c r="E7236">
        <v>782.94</v>
      </c>
      <c r="F7236" s="83">
        <v>816.29</v>
      </c>
    </row>
    <row r="7237" spans="1:6" hidden="1" x14ac:dyDescent="0.25">
      <c r="A7237" t="s">
        <v>5764</v>
      </c>
      <c r="B7237" s="83">
        <v>97895</v>
      </c>
      <c r="C7237" t="s">
        <v>6898</v>
      </c>
      <c r="D7237" s="83" t="s">
        <v>16</v>
      </c>
      <c r="E7237">
        <v>189.36</v>
      </c>
      <c r="F7237" s="83">
        <v>189.66</v>
      </c>
    </row>
    <row r="7238" spans="1:6" hidden="1" x14ac:dyDescent="0.25">
      <c r="A7238" t="s">
        <v>5764</v>
      </c>
      <c r="B7238" s="83">
        <v>97896</v>
      </c>
      <c r="C7238" t="s">
        <v>6899</v>
      </c>
      <c r="D7238" s="83" t="s">
        <v>16</v>
      </c>
      <c r="E7238">
        <v>350.9</v>
      </c>
      <c r="F7238" s="83">
        <v>351.56</v>
      </c>
    </row>
    <row r="7239" spans="1:6" hidden="1" x14ac:dyDescent="0.25">
      <c r="A7239" t="s">
        <v>5764</v>
      </c>
      <c r="B7239" s="83">
        <v>97897</v>
      </c>
      <c r="C7239" t="s">
        <v>6900</v>
      </c>
      <c r="D7239" s="83" t="s">
        <v>16</v>
      </c>
      <c r="E7239">
        <v>456.04</v>
      </c>
      <c r="F7239" s="83">
        <v>457.31</v>
      </c>
    </row>
    <row r="7240" spans="1:6" hidden="1" x14ac:dyDescent="0.25">
      <c r="A7240" t="s">
        <v>5764</v>
      </c>
      <c r="B7240" s="83">
        <v>97898</v>
      </c>
      <c r="C7240" t="s">
        <v>6901</v>
      </c>
      <c r="D7240" s="83" t="s">
        <v>16</v>
      </c>
      <c r="E7240">
        <v>878.14</v>
      </c>
      <c r="F7240" s="83">
        <v>887.99</v>
      </c>
    </row>
    <row r="7241" spans="1:6" hidden="1" x14ac:dyDescent="0.25">
      <c r="A7241" t="s">
        <v>5764</v>
      </c>
      <c r="B7241" s="83">
        <v>97899</v>
      </c>
      <c r="C7241" t="s">
        <v>6902</v>
      </c>
      <c r="D7241" s="83" t="s">
        <v>16</v>
      </c>
      <c r="E7241">
        <v>0</v>
      </c>
      <c r="F7241" s="83">
        <v>0</v>
      </c>
    </row>
    <row r="7242" spans="1:6" hidden="1" x14ac:dyDescent="0.25">
      <c r="A7242" t="s">
        <v>5764</v>
      </c>
      <c r="B7242" s="83">
        <v>101795</v>
      </c>
      <c r="C7242" t="s">
        <v>6903</v>
      </c>
      <c r="D7242" s="83" t="s">
        <v>16</v>
      </c>
      <c r="E7242">
        <v>615.79</v>
      </c>
      <c r="F7242" s="83">
        <v>640.69000000000005</v>
      </c>
    </row>
    <row r="7243" spans="1:6" hidden="1" x14ac:dyDescent="0.25">
      <c r="A7243" t="s">
        <v>5764</v>
      </c>
      <c r="B7243" s="83">
        <v>101796</v>
      </c>
      <c r="C7243" t="s">
        <v>6904</v>
      </c>
      <c r="D7243" s="83" t="s">
        <v>16</v>
      </c>
      <c r="E7243">
        <v>0</v>
      </c>
      <c r="F7243" s="83">
        <v>0</v>
      </c>
    </row>
    <row r="7244" spans="1:6" hidden="1" x14ac:dyDescent="0.25">
      <c r="A7244" t="s">
        <v>5764</v>
      </c>
      <c r="B7244" s="83">
        <v>101797</v>
      </c>
      <c r="C7244" t="s">
        <v>6905</v>
      </c>
      <c r="D7244" s="83" t="s">
        <v>16</v>
      </c>
      <c r="E7244">
        <v>0</v>
      </c>
      <c r="F7244" s="83">
        <v>0</v>
      </c>
    </row>
    <row r="7245" spans="1:6" hidden="1" x14ac:dyDescent="0.25">
      <c r="A7245" t="s">
        <v>5764</v>
      </c>
      <c r="B7245" s="83">
        <v>101802</v>
      </c>
      <c r="C7245" t="s">
        <v>6906</v>
      </c>
      <c r="D7245" s="83" t="s">
        <v>16</v>
      </c>
      <c r="E7245">
        <v>1806.27</v>
      </c>
      <c r="F7245" s="83">
        <v>1874.79</v>
      </c>
    </row>
    <row r="7246" spans="1:6" hidden="1" x14ac:dyDescent="0.25">
      <c r="A7246" t="s">
        <v>5764</v>
      </c>
      <c r="B7246" s="83">
        <v>101803</v>
      </c>
      <c r="C7246" t="s">
        <v>6907</v>
      </c>
      <c r="D7246" s="83" t="s">
        <v>16</v>
      </c>
      <c r="E7246">
        <v>1142.82</v>
      </c>
      <c r="F7246" s="83">
        <v>1190.71</v>
      </c>
    </row>
    <row r="7247" spans="1:6" hidden="1" x14ac:dyDescent="0.25">
      <c r="A7247" t="s">
        <v>5764</v>
      </c>
      <c r="B7247" s="83">
        <v>101804</v>
      </c>
      <c r="C7247" t="s">
        <v>6908</v>
      </c>
      <c r="D7247" s="83" t="s">
        <v>16</v>
      </c>
      <c r="E7247">
        <v>1438.14</v>
      </c>
      <c r="F7247" s="83">
        <v>1494.49</v>
      </c>
    </row>
    <row r="7248" spans="1:6" hidden="1" x14ac:dyDescent="0.25">
      <c r="A7248" t="s">
        <v>5764</v>
      </c>
      <c r="B7248" s="83">
        <v>101805</v>
      </c>
      <c r="C7248" t="s">
        <v>6909</v>
      </c>
      <c r="D7248" s="83" t="s">
        <v>16</v>
      </c>
      <c r="E7248">
        <v>1829.13</v>
      </c>
      <c r="F7248" s="83">
        <v>1900.94</v>
      </c>
    </row>
    <row r="7249" spans="1:6" hidden="1" x14ac:dyDescent="0.25">
      <c r="A7249" t="s">
        <v>5764</v>
      </c>
      <c r="B7249" s="83">
        <v>98115</v>
      </c>
      <c r="C7249" t="s">
        <v>6910</v>
      </c>
      <c r="D7249" s="83" t="s">
        <v>16</v>
      </c>
      <c r="E7249">
        <v>100.64</v>
      </c>
      <c r="F7249" s="83">
        <v>106.31</v>
      </c>
    </row>
    <row r="7250" spans="1:6" hidden="1" x14ac:dyDescent="0.25">
      <c r="A7250" t="s">
        <v>5764</v>
      </c>
      <c r="B7250" s="83">
        <v>98114</v>
      </c>
      <c r="C7250" t="s">
        <v>6911</v>
      </c>
      <c r="D7250" s="83" t="s">
        <v>16</v>
      </c>
      <c r="E7250">
        <v>529.84</v>
      </c>
      <c r="F7250" s="83">
        <v>534.58000000000004</v>
      </c>
    </row>
    <row r="7251" spans="1:6" hidden="1" x14ac:dyDescent="0.25">
      <c r="A7251" t="s">
        <v>5764</v>
      </c>
      <c r="B7251" s="83">
        <v>98112</v>
      </c>
      <c r="C7251" t="s">
        <v>6912</v>
      </c>
      <c r="D7251" s="83" t="s">
        <v>16</v>
      </c>
      <c r="E7251">
        <v>104.93</v>
      </c>
      <c r="F7251" s="83">
        <v>106.88</v>
      </c>
    </row>
    <row r="7252" spans="1:6" hidden="1" x14ac:dyDescent="0.25">
      <c r="A7252" t="s">
        <v>5764</v>
      </c>
      <c r="B7252" s="83">
        <v>100128</v>
      </c>
      <c r="C7252" t="s">
        <v>6913</v>
      </c>
      <c r="D7252" s="83" t="s">
        <v>16</v>
      </c>
      <c r="E7252">
        <v>1747.92</v>
      </c>
      <c r="F7252" s="83">
        <v>1750.72</v>
      </c>
    </row>
    <row r="7253" spans="1:6" hidden="1" x14ac:dyDescent="0.25">
      <c r="A7253" t="s">
        <v>5764</v>
      </c>
      <c r="B7253" s="83">
        <v>102623</v>
      </c>
      <c r="C7253" t="s">
        <v>6914</v>
      </c>
      <c r="D7253" s="83" t="s">
        <v>16</v>
      </c>
      <c r="E7253">
        <v>822.99</v>
      </c>
      <c r="F7253" s="83">
        <v>832.64</v>
      </c>
    </row>
    <row r="7254" spans="1:6" hidden="1" x14ac:dyDescent="0.25">
      <c r="A7254" t="s">
        <v>5764</v>
      </c>
      <c r="B7254" s="83">
        <v>102607</v>
      </c>
      <c r="C7254" t="s">
        <v>6915</v>
      </c>
      <c r="D7254" s="83" t="s">
        <v>16</v>
      </c>
      <c r="E7254">
        <v>506</v>
      </c>
      <c r="F7254" s="83">
        <v>506.69</v>
      </c>
    </row>
    <row r="7255" spans="1:6" hidden="1" x14ac:dyDescent="0.25">
      <c r="A7255" t="s">
        <v>5764</v>
      </c>
      <c r="B7255" s="83">
        <v>102608</v>
      </c>
      <c r="C7255" t="s">
        <v>6916</v>
      </c>
      <c r="D7255" s="83" t="s">
        <v>16</v>
      </c>
      <c r="E7255">
        <v>1160.5</v>
      </c>
      <c r="F7255" s="83">
        <v>1161.42</v>
      </c>
    </row>
    <row r="7256" spans="1:6" hidden="1" x14ac:dyDescent="0.25">
      <c r="A7256" t="s">
        <v>5764</v>
      </c>
      <c r="B7256" s="83">
        <v>102609</v>
      </c>
      <c r="C7256" t="s">
        <v>6917</v>
      </c>
      <c r="D7256" s="83" t="s">
        <v>16</v>
      </c>
      <c r="E7256">
        <v>1318.46</v>
      </c>
      <c r="F7256" s="83">
        <v>1319.69</v>
      </c>
    </row>
    <row r="7257" spans="1:6" hidden="1" x14ac:dyDescent="0.25">
      <c r="A7257" t="s">
        <v>5764</v>
      </c>
      <c r="B7257" s="83">
        <v>102610</v>
      </c>
      <c r="C7257" t="s">
        <v>6918</v>
      </c>
      <c r="D7257" s="83" t="s">
        <v>16</v>
      </c>
      <c r="E7257">
        <v>2266.61</v>
      </c>
      <c r="F7257" s="83">
        <v>2268.15</v>
      </c>
    </row>
    <row r="7258" spans="1:6" hidden="1" x14ac:dyDescent="0.25">
      <c r="A7258" t="s">
        <v>5764</v>
      </c>
      <c r="B7258" s="83">
        <v>102622</v>
      </c>
      <c r="C7258" t="s">
        <v>6919</v>
      </c>
      <c r="D7258" s="83" t="s">
        <v>16</v>
      </c>
      <c r="E7258">
        <v>578.20000000000005</v>
      </c>
      <c r="F7258" s="83">
        <v>586.91999999999996</v>
      </c>
    </row>
    <row r="7259" spans="1:6" hidden="1" x14ac:dyDescent="0.25">
      <c r="A7259" t="s">
        <v>5764</v>
      </c>
      <c r="B7259" s="83">
        <v>102605</v>
      </c>
      <c r="C7259" t="s">
        <v>6920</v>
      </c>
      <c r="D7259" s="83" t="s">
        <v>16</v>
      </c>
      <c r="E7259">
        <v>306.69</v>
      </c>
      <c r="F7259" s="83">
        <v>307.17</v>
      </c>
    </row>
    <row r="7260" spans="1:6" hidden="1" x14ac:dyDescent="0.25">
      <c r="A7260" t="s">
        <v>5764</v>
      </c>
      <c r="B7260" s="83">
        <v>102606</v>
      </c>
      <c r="C7260" t="s">
        <v>6921</v>
      </c>
      <c r="D7260" s="83" t="s">
        <v>16</v>
      </c>
      <c r="E7260">
        <v>472.75</v>
      </c>
      <c r="F7260" s="83">
        <v>473.34</v>
      </c>
    </row>
    <row r="7261" spans="1:6" hidden="1" x14ac:dyDescent="0.25">
      <c r="A7261" t="s">
        <v>5764</v>
      </c>
      <c r="B7261" s="83">
        <v>102613</v>
      </c>
      <c r="C7261" t="s">
        <v>6922</v>
      </c>
      <c r="D7261" s="83" t="s">
        <v>16</v>
      </c>
      <c r="E7261">
        <v>709.58</v>
      </c>
      <c r="F7261" s="83">
        <v>710.28</v>
      </c>
    </row>
    <row r="7262" spans="1:6" hidden="1" x14ac:dyDescent="0.25">
      <c r="A7262" t="s">
        <v>5764</v>
      </c>
      <c r="B7262" s="83">
        <v>102619</v>
      </c>
      <c r="C7262" t="s">
        <v>6923</v>
      </c>
      <c r="D7262" s="83" t="s">
        <v>16</v>
      </c>
      <c r="E7262">
        <v>6013.25</v>
      </c>
      <c r="F7262" s="83">
        <v>6029.59</v>
      </c>
    </row>
    <row r="7263" spans="1:6" hidden="1" x14ac:dyDescent="0.25">
      <c r="A7263" t="s">
        <v>5764</v>
      </c>
      <c r="B7263" s="83">
        <v>102614</v>
      </c>
      <c r="C7263" t="s">
        <v>6924</v>
      </c>
      <c r="D7263" s="83" t="s">
        <v>16</v>
      </c>
      <c r="E7263">
        <v>1091.24</v>
      </c>
      <c r="F7263" s="83">
        <v>1092.1400000000001</v>
      </c>
    </row>
    <row r="7264" spans="1:6" hidden="1" x14ac:dyDescent="0.25">
      <c r="A7264" t="s">
        <v>5764</v>
      </c>
      <c r="B7264" s="83">
        <v>102620</v>
      </c>
      <c r="C7264" t="s">
        <v>6925</v>
      </c>
      <c r="D7264" s="83" t="s">
        <v>16</v>
      </c>
      <c r="E7264">
        <v>8754.2999999999993</v>
      </c>
      <c r="F7264" s="83">
        <v>8770.64</v>
      </c>
    </row>
    <row r="7265" spans="1:6" hidden="1" x14ac:dyDescent="0.25">
      <c r="A7265" t="s">
        <v>5764</v>
      </c>
      <c r="B7265" s="83">
        <v>102615</v>
      </c>
      <c r="C7265" t="s">
        <v>6926</v>
      </c>
      <c r="D7265" s="83" t="s">
        <v>16</v>
      </c>
      <c r="E7265">
        <v>1369.51</v>
      </c>
      <c r="F7265" s="83">
        <v>1370.64</v>
      </c>
    </row>
    <row r="7266" spans="1:6" hidden="1" x14ac:dyDescent="0.25">
      <c r="A7266" t="s">
        <v>5764</v>
      </c>
      <c r="B7266" s="83">
        <v>102621</v>
      </c>
      <c r="C7266" t="s">
        <v>6927</v>
      </c>
      <c r="D7266" s="83" t="s">
        <v>16</v>
      </c>
      <c r="E7266">
        <v>13477.86</v>
      </c>
      <c r="F7266" s="83">
        <v>13494.2</v>
      </c>
    </row>
    <row r="7267" spans="1:6" hidden="1" x14ac:dyDescent="0.25">
      <c r="A7267" t="s">
        <v>5764</v>
      </c>
      <c r="B7267" s="83">
        <v>102616</v>
      </c>
      <c r="C7267" t="s">
        <v>6928</v>
      </c>
      <c r="D7267" s="83" t="s">
        <v>16</v>
      </c>
      <c r="E7267">
        <v>2027.5</v>
      </c>
      <c r="F7267" s="83">
        <v>2028.98</v>
      </c>
    </row>
    <row r="7268" spans="1:6" hidden="1" x14ac:dyDescent="0.25">
      <c r="A7268" t="s">
        <v>5764</v>
      </c>
      <c r="B7268" s="83">
        <v>102611</v>
      </c>
      <c r="C7268" t="s">
        <v>6929</v>
      </c>
      <c r="D7268" s="83" t="s">
        <v>16</v>
      </c>
      <c r="E7268">
        <v>509.84</v>
      </c>
      <c r="F7268" s="83">
        <v>510.36</v>
      </c>
    </row>
    <row r="7269" spans="1:6" hidden="1" x14ac:dyDescent="0.25">
      <c r="A7269" t="s">
        <v>5764</v>
      </c>
      <c r="B7269" s="83">
        <v>102617</v>
      </c>
      <c r="C7269" t="s">
        <v>6930</v>
      </c>
      <c r="D7269" s="83" t="s">
        <v>16</v>
      </c>
      <c r="E7269">
        <v>3708.12</v>
      </c>
      <c r="F7269" s="83">
        <v>3724.46</v>
      </c>
    </row>
    <row r="7270" spans="1:6" hidden="1" x14ac:dyDescent="0.25">
      <c r="A7270" t="s">
        <v>5764</v>
      </c>
      <c r="B7270" s="83">
        <v>102618</v>
      </c>
      <c r="C7270" t="s">
        <v>6931</v>
      </c>
      <c r="D7270" s="83" t="s">
        <v>16</v>
      </c>
      <c r="E7270">
        <v>4469.18</v>
      </c>
      <c r="F7270" s="83">
        <v>4485.5200000000004</v>
      </c>
    </row>
    <row r="7271" spans="1:6" hidden="1" x14ac:dyDescent="0.25">
      <c r="A7271" t="s">
        <v>5764</v>
      </c>
      <c r="B7271" s="83">
        <v>102612</v>
      </c>
      <c r="C7271" t="s">
        <v>6932</v>
      </c>
      <c r="D7271" s="83" t="s">
        <v>16</v>
      </c>
      <c r="E7271">
        <v>732.14</v>
      </c>
      <c r="F7271" s="83">
        <v>732.72</v>
      </c>
    </row>
    <row r="7272" spans="1:6" hidden="1" x14ac:dyDescent="0.25">
      <c r="A7272" t="s">
        <v>5764</v>
      </c>
      <c r="B7272" s="83">
        <v>102603</v>
      </c>
      <c r="C7272" t="s">
        <v>6933</v>
      </c>
      <c r="D7272" s="83" t="s">
        <v>16</v>
      </c>
      <c r="E7272">
        <v>10.27</v>
      </c>
      <c r="F7272" s="83">
        <v>11.2</v>
      </c>
    </row>
    <row r="7273" spans="1:6" hidden="1" x14ac:dyDescent="0.25">
      <c r="A7273" t="s">
        <v>5764</v>
      </c>
      <c r="B7273" s="83">
        <v>102587</v>
      </c>
      <c r="C7273" t="s">
        <v>6934</v>
      </c>
      <c r="D7273" s="83" t="s">
        <v>16</v>
      </c>
      <c r="E7273">
        <v>3.52</v>
      </c>
      <c r="F7273" s="83">
        <v>3.84</v>
      </c>
    </row>
    <row r="7274" spans="1:6" hidden="1" x14ac:dyDescent="0.25">
      <c r="A7274" t="s">
        <v>5764</v>
      </c>
      <c r="B7274" s="83">
        <v>102589</v>
      </c>
      <c r="C7274" t="s">
        <v>6935</v>
      </c>
      <c r="D7274" s="83" t="s">
        <v>16</v>
      </c>
      <c r="E7274">
        <v>3.91</v>
      </c>
      <c r="F7274" s="83">
        <v>4.2699999999999996</v>
      </c>
    </row>
    <row r="7275" spans="1:6" hidden="1" x14ac:dyDescent="0.25">
      <c r="A7275" t="s">
        <v>5764</v>
      </c>
      <c r="B7275" s="83">
        <v>102591</v>
      </c>
      <c r="C7275" t="s">
        <v>6936</v>
      </c>
      <c r="D7275" s="83" t="s">
        <v>16</v>
      </c>
      <c r="E7275">
        <v>4.3</v>
      </c>
      <c r="F7275" s="83">
        <v>4.7</v>
      </c>
    </row>
    <row r="7276" spans="1:6" hidden="1" x14ac:dyDescent="0.25">
      <c r="A7276" t="s">
        <v>5764</v>
      </c>
      <c r="B7276" s="83">
        <v>102593</v>
      </c>
      <c r="C7276" t="s">
        <v>6937</v>
      </c>
      <c r="D7276" s="83" t="s">
        <v>16</v>
      </c>
      <c r="E7276">
        <v>4.8600000000000003</v>
      </c>
      <c r="F7276" s="83">
        <v>5.3</v>
      </c>
    </row>
    <row r="7277" spans="1:6" hidden="1" x14ac:dyDescent="0.25">
      <c r="A7277" t="s">
        <v>5764</v>
      </c>
      <c r="B7277" s="83">
        <v>102595</v>
      </c>
      <c r="C7277" t="s">
        <v>6938</v>
      </c>
      <c r="D7277" s="83" t="s">
        <v>16</v>
      </c>
      <c r="E7277">
        <v>5.5</v>
      </c>
      <c r="F7277" s="83">
        <v>6</v>
      </c>
    </row>
    <row r="7278" spans="1:6" hidden="1" x14ac:dyDescent="0.25">
      <c r="A7278" t="s">
        <v>5764</v>
      </c>
      <c r="B7278" s="83">
        <v>102597</v>
      </c>
      <c r="C7278" t="s">
        <v>6939</v>
      </c>
      <c r="D7278" s="83" t="s">
        <v>16</v>
      </c>
      <c r="E7278">
        <v>6.29</v>
      </c>
      <c r="F7278" s="83">
        <v>6.87</v>
      </c>
    </row>
    <row r="7279" spans="1:6" hidden="1" x14ac:dyDescent="0.25">
      <c r="A7279" t="s">
        <v>5764</v>
      </c>
      <c r="B7279" s="83">
        <v>102599</v>
      </c>
      <c r="C7279" t="s">
        <v>6940</v>
      </c>
      <c r="D7279" s="83" t="s">
        <v>16</v>
      </c>
      <c r="E7279">
        <v>7.09</v>
      </c>
      <c r="F7279" s="83">
        <v>7.73</v>
      </c>
    </row>
    <row r="7280" spans="1:6" hidden="1" x14ac:dyDescent="0.25">
      <c r="A7280" t="s">
        <v>5764</v>
      </c>
      <c r="B7280" s="83">
        <v>102601</v>
      </c>
      <c r="C7280" t="s">
        <v>6941</v>
      </c>
      <c r="D7280" s="83" t="s">
        <v>16</v>
      </c>
      <c r="E7280">
        <v>8.2799999999999994</v>
      </c>
      <c r="F7280" s="83">
        <v>9.0299999999999994</v>
      </c>
    </row>
    <row r="7281" spans="1:6" hidden="1" x14ac:dyDescent="0.25">
      <c r="A7281" t="s">
        <v>5764</v>
      </c>
      <c r="B7281" s="83">
        <v>102604</v>
      </c>
      <c r="C7281" t="s">
        <v>6942</v>
      </c>
      <c r="D7281" s="83" t="s">
        <v>16</v>
      </c>
      <c r="E7281">
        <v>11.84</v>
      </c>
      <c r="F7281" s="83">
        <v>12.91</v>
      </c>
    </row>
    <row r="7282" spans="1:6" hidden="1" x14ac:dyDescent="0.25">
      <c r="A7282" t="s">
        <v>5764</v>
      </c>
      <c r="B7282" s="83">
        <v>102588</v>
      </c>
      <c r="C7282" t="s">
        <v>6943</v>
      </c>
      <c r="D7282" s="83" t="s">
        <v>16</v>
      </c>
      <c r="E7282">
        <v>5.09</v>
      </c>
      <c r="F7282" s="83">
        <v>5.55</v>
      </c>
    </row>
    <row r="7283" spans="1:6" hidden="1" x14ac:dyDescent="0.25">
      <c r="A7283" t="s">
        <v>5764</v>
      </c>
      <c r="B7283" s="83">
        <v>102590</v>
      </c>
      <c r="C7283" t="s">
        <v>6944</v>
      </c>
      <c r="D7283" s="83" t="s">
        <v>16</v>
      </c>
      <c r="E7283">
        <v>5.49</v>
      </c>
      <c r="F7283" s="83">
        <v>5.99</v>
      </c>
    </row>
    <row r="7284" spans="1:6" hidden="1" x14ac:dyDescent="0.25">
      <c r="A7284" t="s">
        <v>5764</v>
      </c>
      <c r="B7284" s="83">
        <v>102592</v>
      </c>
      <c r="C7284" t="s">
        <v>6945</v>
      </c>
      <c r="D7284" s="83" t="s">
        <v>16</v>
      </c>
      <c r="E7284">
        <v>5.88</v>
      </c>
      <c r="F7284" s="83">
        <v>6.42</v>
      </c>
    </row>
    <row r="7285" spans="1:6" hidden="1" x14ac:dyDescent="0.25">
      <c r="A7285" t="s">
        <v>5764</v>
      </c>
      <c r="B7285" s="83">
        <v>102594</v>
      </c>
      <c r="C7285" t="s">
        <v>6946</v>
      </c>
      <c r="D7285" s="83" t="s">
        <v>16</v>
      </c>
      <c r="E7285">
        <v>6.44</v>
      </c>
      <c r="F7285" s="83">
        <v>7.03</v>
      </c>
    </row>
    <row r="7286" spans="1:6" hidden="1" x14ac:dyDescent="0.25">
      <c r="A7286" t="s">
        <v>5764</v>
      </c>
      <c r="B7286" s="83">
        <v>102596</v>
      </c>
      <c r="C7286" t="s">
        <v>6947</v>
      </c>
      <c r="D7286" s="83" t="s">
        <v>16</v>
      </c>
      <c r="E7286">
        <v>7.07</v>
      </c>
      <c r="F7286" s="83">
        <v>7.72</v>
      </c>
    </row>
    <row r="7287" spans="1:6" hidden="1" x14ac:dyDescent="0.25">
      <c r="A7287" t="s">
        <v>5764</v>
      </c>
      <c r="B7287" s="83">
        <v>102598</v>
      </c>
      <c r="C7287" t="s">
        <v>6948</v>
      </c>
      <c r="D7287" s="83" t="s">
        <v>16</v>
      </c>
      <c r="E7287">
        <v>7.86</v>
      </c>
      <c r="F7287" s="83">
        <v>8.58</v>
      </c>
    </row>
    <row r="7288" spans="1:6" hidden="1" x14ac:dyDescent="0.25">
      <c r="A7288" t="s">
        <v>5764</v>
      </c>
      <c r="B7288" s="83">
        <v>102600</v>
      </c>
      <c r="C7288" t="s">
        <v>6949</v>
      </c>
      <c r="D7288" s="83" t="s">
        <v>16</v>
      </c>
      <c r="E7288">
        <v>8.66</v>
      </c>
      <c r="F7288" s="83">
        <v>9.4499999999999993</v>
      </c>
    </row>
    <row r="7289" spans="1:6" hidden="1" x14ac:dyDescent="0.25">
      <c r="A7289" t="s">
        <v>5764</v>
      </c>
      <c r="B7289" s="83">
        <v>102602</v>
      </c>
      <c r="C7289" t="s">
        <v>6950</v>
      </c>
      <c r="D7289" s="83" t="s">
        <v>16</v>
      </c>
      <c r="E7289">
        <v>9.85</v>
      </c>
      <c r="F7289" s="83">
        <v>10.75</v>
      </c>
    </row>
    <row r="7290" spans="1:6" hidden="1" x14ac:dyDescent="0.25">
      <c r="A7290" t="s">
        <v>5764</v>
      </c>
      <c r="B7290" s="83">
        <v>103005</v>
      </c>
      <c r="C7290" t="s">
        <v>28525</v>
      </c>
      <c r="D7290" s="83" t="s">
        <v>16</v>
      </c>
      <c r="E7290">
        <v>591.45000000000005</v>
      </c>
      <c r="F7290" s="83">
        <v>609.24</v>
      </c>
    </row>
    <row r="7291" spans="1:6" hidden="1" x14ac:dyDescent="0.25">
      <c r="A7291" t="s">
        <v>5764</v>
      </c>
      <c r="B7291" s="83">
        <v>103006</v>
      </c>
      <c r="C7291" t="s">
        <v>28526</v>
      </c>
      <c r="D7291" s="83" t="s">
        <v>16</v>
      </c>
      <c r="E7291">
        <v>748.8</v>
      </c>
      <c r="F7291" s="83">
        <v>771.35</v>
      </c>
    </row>
    <row r="7292" spans="1:6" hidden="1" x14ac:dyDescent="0.25">
      <c r="A7292" t="s">
        <v>5764</v>
      </c>
      <c r="B7292" s="83">
        <v>103007</v>
      </c>
      <c r="C7292" t="s">
        <v>28527</v>
      </c>
      <c r="D7292" s="83" t="s">
        <v>16</v>
      </c>
      <c r="E7292">
        <v>985.43</v>
      </c>
      <c r="F7292" s="83">
        <v>1014.27</v>
      </c>
    </row>
    <row r="7293" spans="1:6" hidden="1" x14ac:dyDescent="0.25">
      <c r="A7293" t="s">
        <v>5764</v>
      </c>
      <c r="B7293" s="83">
        <v>103004</v>
      </c>
      <c r="C7293" t="s">
        <v>28528</v>
      </c>
      <c r="D7293" s="83" t="s">
        <v>60</v>
      </c>
      <c r="E7293">
        <v>0</v>
      </c>
      <c r="F7293" s="83">
        <v>0</v>
      </c>
    </row>
    <row r="7294" spans="1:6" hidden="1" x14ac:dyDescent="0.25">
      <c r="A7294" t="s">
        <v>5764</v>
      </c>
      <c r="B7294" s="83">
        <v>102989</v>
      </c>
      <c r="C7294" t="s">
        <v>28529</v>
      </c>
      <c r="D7294" s="83" t="s">
        <v>60</v>
      </c>
      <c r="E7294">
        <v>54.76</v>
      </c>
      <c r="F7294" s="83">
        <v>55.84</v>
      </c>
    </row>
    <row r="7295" spans="1:6" hidden="1" x14ac:dyDescent="0.25">
      <c r="A7295" t="s">
        <v>5764</v>
      </c>
      <c r="B7295" s="83">
        <v>102990</v>
      </c>
      <c r="C7295" t="s">
        <v>28530</v>
      </c>
      <c r="D7295" s="83" t="s">
        <v>60</v>
      </c>
      <c r="E7295">
        <v>68.239999999999995</v>
      </c>
      <c r="F7295" s="83">
        <v>69.66</v>
      </c>
    </row>
    <row r="7296" spans="1:6" hidden="1" x14ac:dyDescent="0.25">
      <c r="A7296" t="s">
        <v>5764</v>
      </c>
      <c r="B7296" s="83">
        <v>102991</v>
      </c>
      <c r="C7296" t="s">
        <v>28531</v>
      </c>
      <c r="D7296" s="83" t="s">
        <v>60</v>
      </c>
      <c r="E7296">
        <v>89.66</v>
      </c>
      <c r="F7296" s="83">
        <v>91.52</v>
      </c>
    </row>
    <row r="7297" spans="1:6" hidden="1" x14ac:dyDescent="0.25">
      <c r="A7297" t="s">
        <v>5764</v>
      </c>
      <c r="B7297" s="83">
        <v>102992</v>
      </c>
      <c r="C7297" t="s">
        <v>28532</v>
      </c>
      <c r="D7297" s="83" t="s">
        <v>60</v>
      </c>
      <c r="E7297">
        <v>138.05000000000001</v>
      </c>
      <c r="F7297" s="83">
        <v>139.44999999999999</v>
      </c>
    </row>
    <row r="7298" spans="1:6" hidden="1" x14ac:dyDescent="0.25">
      <c r="A7298" t="s">
        <v>5764</v>
      </c>
      <c r="B7298" s="83">
        <v>102993</v>
      </c>
      <c r="C7298" t="s">
        <v>28533</v>
      </c>
      <c r="D7298" s="83" t="s">
        <v>60</v>
      </c>
      <c r="E7298">
        <v>179.22</v>
      </c>
      <c r="F7298" s="83">
        <v>181.08</v>
      </c>
    </row>
    <row r="7299" spans="1:6" hidden="1" x14ac:dyDescent="0.25">
      <c r="A7299" t="s">
        <v>5764</v>
      </c>
      <c r="B7299" s="83">
        <v>102994</v>
      </c>
      <c r="C7299" t="s">
        <v>28534</v>
      </c>
      <c r="D7299" s="83" t="s">
        <v>60</v>
      </c>
      <c r="E7299">
        <v>334.67</v>
      </c>
      <c r="F7299" s="83">
        <v>338.13</v>
      </c>
    </row>
    <row r="7300" spans="1:6" hidden="1" x14ac:dyDescent="0.25">
      <c r="A7300" t="s">
        <v>5764</v>
      </c>
      <c r="B7300" s="83">
        <v>106017</v>
      </c>
      <c r="C7300" t="s">
        <v>28535</v>
      </c>
      <c r="D7300" s="83" t="s">
        <v>16</v>
      </c>
      <c r="E7300">
        <v>0</v>
      </c>
      <c r="F7300" s="83">
        <v>0</v>
      </c>
    </row>
    <row r="7301" spans="1:6" hidden="1" x14ac:dyDescent="0.25">
      <c r="A7301" t="s">
        <v>5764</v>
      </c>
      <c r="B7301" s="83">
        <v>105944</v>
      </c>
      <c r="C7301" t="s">
        <v>28536</v>
      </c>
      <c r="D7301" s="83" t="s">
        <v>162</v>
      </c>
      <c r="E7301">
        <v>843.24</v>
      </c>
      <c r="F7301" s="83">
        <v>868.31</v>
      </c>
    </row>
    <row r="7302" spans="1:6" hidden="1" x14ac:dyDescent="0.25">
      <c r="A7302" t="s">
        <v>5764</v>
      </c>
      <c r="B7302" s="83">
        <v>106004</v>
      </c>
      <c r="C7302" t="s">
        <v>28537</v>
      </c>
      <c r="D7302" s="83" t="s">
        <v>60</v>
      </c>
      <c r="E7302">
        <v>177.35</v>
      </c>
      <c r="F7302" s="83">
        <v>185.27</v>
      </c>
    </row>
    <row r="7303" spans="1:6" hidden="1" x14ac:dyDescent="0.25">
      <c r="A7303" t="s">
        <v>5764</v>
      </c>
      <c r="B7303" s="83">
        <v>106005</v>
      </c>
      <c r="C7303" t="s">
        <v>28538</v>
      </c>
      <c r="D7303" s="83" t="s">
        <v>60</v>
      </c>
      <c r="E7303">
        <v>209.68</v>
      </c>
      <c r="F7303" s="83">
        <v>219.05</v>
      </c>
    </row>
    <row r="7304" spans="1:6" hidden="1" x14ac:dyDescent="0.25">
      <c r="A7304" t="s">
        <v>5764</v>
      </c>
      <c r="B7304" s="83">
        <v>106006</v>
      </c>
      <c r="C7304" t="s">
        <v>28539</v>
      </c>
      <c r="D7304" s="83" t="s">
        <v>60</v>
      </c>
      <c r="E7304">
        <v>249.66</v>
      </c>
      <c r="F7304" s="83">
        <v>260.82</v>
      </c>
    </row>
    <row r="7305" spans="1:6" hidden="1" x14ac:dyDescent="0.25">
      <c r="A7305" t="s">
        <v>5764</v>
      </c>
      <c r="B7305" s="83">
        <v>106007</v>
      </c>
      <c r="C7305" t="s">
        <v>28540</v>
      </c>
      <c r="D7305" s="83" t="s">
        <v>60</v>
      </c>
      <c r="E7305">
        <v>284.54000000000002</v>
      </c>
      <c r="F7305" s="83">
        <v>297.27</v>
      </c>
    </row>
    <row r="7306" spans="1:6" hidden="1" x14ac:dyDescent="0.25">
      <c r="A7306" t="s">
        <v>5764</v>
      </c>
      <c r="B7306" s="83">
        <v>106008</v>
      </c>
      <c r="C7306" t="s">
        <v>28541</v>
      </c>
      <c r="D7306" s="83" t="s">
        <v>60</v>
      </c>
      <c r="E7306">
        <v>319.43</v>
      </c>
      <c r="F7306" s="83">
        <v>333.72</v>
      </c>
    </row>
    <row r="7307" spans="1:6" hidden="1" x14ac:dyDescent="0.25">
      <c r="A7307" t="s">
        <v>5764</v>
      </c>
      <c r="B7307" s="83">
        <v>106009</v>
      </c>
      <c r="C7307" t="s">
        <v>28542</v>
      </c>
      <c r="D7307" s="83" t="s">
        <v>60</v>
      </c>
      <c r="E7307">
        <v>394.28</v>
      </c>
      <c r="F7307" s="83">
        <v>411.94</v>
      </c>
    </row>
    <row r="7308" spans="1:6" hidden="1" x14ac:dyDescent="0.25">
      <c r="A7308" t="s">
        <v>5764</v>
      </c>
      <c r="B7308" s="83">
        <v>106010</v>
      </c>
      <c r="C7308" t="s">
        <v>28543</v>
      </c>
      <c r="D7308" s="83" t="s">
        <v>60</v>
      </c>
      <c r="E7308">
        <v>461.48</v>
      </c>
      <c r="F7308" s="83">
        <v>482.19</v>
      </c>
    </row>
    <row r="7309" spans="1:6" hidden="1" x14ac:dyDescent="0.25">
      <c r="A7309" t="s">
        <v>5764</v>
      </c>
      <c r="B7309" s="83">
        <v>106011</v>
      </c>
      <c r="C7309" t="s">
        <v>28544</v>
      </c>
      <c r="D7309" s="83" t="s">
        <v>60</v>
      </c>
      <c r="E7309">
        <v>844.63</v>
      </c>
      <c r="F7309" s="83">
        <v>874.39</v>
      </c>
    </row>
    <row r="7310" spans="1:6" hidden="1" x14ac:dyDescent="0.25">
      <c r="A7310" t="s">
        <v>5764</v>
      </c>
      <c r="B7310" s="83">
        <v>106013</v>
      </c>
      <c r="C7310" t="s">
        <v>28545</v>
      </c>
      <c r="D7310" s="83" t="s">
        <v>60</v>
      </c>
      <c r="E7310">
        <v>1054.1500000000001</v>
      </c>
      <c r="F7310" s="83">
        <v>1091.71</v>
      </c>
    </row>
    <row r="7311" spans="1:6" hidden="1" x14ac:dyDescent="0.25">
      <c r="A7311" t="s">
        <v>5764</v>
      </c>
      <c r="B7311" s="83">
        <v>106012</v>
      </c>
      <c r="C7311" t="s">
        <v>28546</v>
      </c>
      <c r="D7311" s="83" t="s">
        <v>60</v>
      </c>
      <c r="E7311">
        <v>932.2</v>
      </c>
      <c r="F7311" s="83">
        <v>964.54</v>
      </c>
    </row>
    <row r="7312" spans="1:6" hidden="1" x14ac:dyDescent="0.25">
      <c r="A7312" t="s">
        <v>5764</v>
      </c>
      <c r="B7312" s="83">
        <v>106014</v>
      </c>
      <c r="C7312" t="s">
        <v>28547</v>
      </c>
      <c r="D7312" s="83" t="s">
        <v>60</v>
      </c>
      <c r="E7312">
        <v>1199.8599999999999</v>
      </c>
      <c r="F7312" s="83">
        <v>1238.72</v>
      </c>
    </row>
    <row r="7313" spans="1:6" hidden="1" x14ac:dyDescent="0.25">
      <c r="A7313" t="s">
        <v>5764</v>
      </c>
      <c r="B7313" s="83">
        <v>106015</v>
      </c>
      <c r="C7313" t="s">
        <v>28548</v>
      </c>
      <c r="D7313" s="83" t="s">
        <v>60</v>
      </c>
      <c r="E7313">
        <v>1430.24</v>
      </c>
      <c r="F7313" s="83">
        <v>1478.14</v>
      </c>
    </row>
    <row r="7314" spans="1:6" hidden="1" x14ac:dyDescent="0.25">
      <c r="A7314" t="s">
        <v>5764</v>
      </c>
      <c r="B7314" s="83">
        <v>106016</v>
      </c>
      <c r="C7314" t="s">
        <v>28549</v>
      </c>
      <c r="D7314" s="83" t="s">
        <v>60</v>
      </c>
      <c r="E7314">
        <v>1675.02</v>
      </c>
      <c r="F7314" s="83">
        <v>1732.36</v>
      </c>
    </row>
    <row r="7315" spans="1:6" hidden="1" x14ac:dyDescent="0.25">
      <c r="A7315" t="s">
        <v>5764</v>
      </c>
      <c r="B7315" s="83">
        <v>106003</v>
      </c>
      <c r="C7315" t="s">
        <v>46987</v>
      </c>
      <c r="D7315" s="83" t="s">
        <v>60</v>
      </c>
      <c r="E7315">
        <v>179.32</v>
      </c>
      <c r="F7315" s="83">
        <v>183.93</v>
      </c>
    </row>
    <row r="7316" spans="1:6" hidden="1" x14ac:dyDescent="0.25">
      <c r="A7316" t="s">
        <v>5764</v>
      </c>
      <c r="B7316" s="83">
        <v>105997</v>
      </c>
      <c r="C7316" t="s">
        <v>46988</v>
      </c>
      <c r="D7316" s="83" t="s">
        <v>60</v>
      </c>
      <c r="E7316">
        <v>98.02</v>
      </c>
      <c r="F7316" s="83">
        <v>100.56</v>
      </c>
    </row>
    <row r="7317" spans="1:6" hidden="1" x14ac:dyDescent="0.25">
      <c r="A7317" t="s">
        <v>5764</v>
      </c>
      <c r="B7317" s="83">
        <v>105998</v>
      </c>
      <c r="C7317" t="s">
        <v>46989</v>
      </c>
      <c r="D7317" s="83" t="s">
        <v>60</v>
      </c>
      <c r="E7317">
        <v>108.65</v>
      </c>
      <c r="F7317" s="83">
        <v>111.46</v>
      </c>
    </row>
    <row r="7318" spans="1:6" hidden="1" x14ac:dyDescent="0.25">
      <c r="A7318" t="s">
        <v>5764</v>
      </c>
      <c r="B7318" s="83">
        <v>105999</v>
      </c>
      <c r="C7318" t="s">
        <v>46990</v>
      </c>
      <c r="D7318" s="83" t="s">
        <v>60</v>
      </c>
      <c r="E7318">
        <v>123.67</v>
      </c>
      <c r="F7318" s="83">
        <v>126.86</v>
      </c>
    </row>
    <row r="7319" spans="1:6" hidden="1" x14ac:dyDescent="0.25">
      <c r="A7319" t="s">
        <v>5764</v>
      </c>
      <c r="B7319" s="83">
        <v>106000</v>
      </c>
      <c r="C7319" t="s">
        <v>46991</v>
      </c>
      <c r="D7319" s="83" t="s">
        <v>60</v>
      </c>
      <c r="E7319">
        <v>138.66999999999999</v>
      </c>
      <c r="F7319" s="83">
        <v>142.24</v>
      </c>
    </row>
    <row r="7320" spans="1:6" hidden="1" x14ac:dyDescent="0.25">
      <c r="A7320" t="s">
        <v>5764</v>
      </c>
      <c r="B7320" s="83">
        <v>106001</v>
      </c>
      <c r="C7320" t="s">
        <v>46992</v>
      </c>
      <c r="D7320" s="83" t="s">
        <v>60</v>
      </c>
      <c r="E7320">
        <v>149.29</v>
      </c>
      <c r="F7320" s="83">
        <v>153.15</v>
      </c>
    </row>
    <row r="7321" spans="1:6" hidden="1" x14ac:dyDescent="0.25">
      <c r="A7321" t="s">
        <v>5764</v>
      </c>
      <c r="B7321" s="83">
        <v>106002</v>
      </c>
      <c r="C7321" t="s">
        <v>46993</v>
      </c>
      <c r="D7321" s="83" t="s">
        <v>60</v>
      </c>
      <c r="E7321">
        <v>164.31</v>
      </c>
      <c r="F7321" s="83">
        <v>168.54</v>
      </c>
    </row>
    <row r="7322" spans="1:6" hidden="1" x14ac:dyDescent="0.25">
      <c r="A7322" t="s">
        <v>5764</v>
      </c>
      <c r="B7322" s="83">
        <v>105992</v>
      </c>
      <c r="C7322" t="s">
        <v>46994</v>
      </c>
      <c r="D7322" s="83" t="s">
        <v>60</v>
      </c>
      <c r="E7322">
        <v>106</v>
      </c>
      <c r="F7322" s="83">
        <v>109.55</v>
      </c>
    </row>
    <row r="7323" spans="1:6" hidden="1" x14ac:dyDescent="0.25">
      <c r="A7323" t="s">
        <v>5764</v>
      </c>
      <c r="B7323" s="83">
        <v>105993</v>
      </c>
      <c r="C7323" t="s">
        <v>46995</v>
      </c>
      <c r="D7323" s="83" t="s">
        <v>60</v>
      </c>
      <c r="E7323">
        <v>127.25</v>
      </c>
      <c r="F7323" s="83">
        <v>131.49</v>
      </c>
    </row>
    <row r="7324" spans="1:6" hidden="1" x14ac:dyDescent="0.25">
      <c r="A7324" t="s">
        <v>5764</v>
      </c>
      <c r="B7324" s="83">
        <v>105994</v>
      </c>
      <c r="C7324" t="s">
        <v>46996</v>
      </c>
      <c r="D7324" s="83" t="s">
        <v>60</v>
      </c>
      <c r="E7324">
        <v>156.01</v>
      </c>
      <c r="F7324" s="83">
        <v>161.21</v>
      </c>
    </row>
    <row r="7325" spans="1:6" hidden="1" x14ac:dyDescent="0.25">
      <c r="A7325" t="s">
        <v>5764</v>
      </c>
      <c r="B7325" s="83">
        <v>105995</v>
      </c>
      <c r="C7325" t="s">
        <v>46997</v>
      </c>
      <c r="D7325" s="83" t="s">
        <v>60</v>
      </c>
      <c r="E7325">
        <v>184.86</v>
      </c>
      <c r="F7325" s="83">
        <v>191.01</v>
      </c>
    </row>
    <row r="7326" spans="1:6" hidden="1" x14ac:dyDescent="0.25">
      <c r="A7326" t="s">
        <v>5764</v>
      </c>
      <c r="B7326" s="83">
        <v>105996</v>
      </c>
      <c r="C7326" t="s">
        <v>46998</v>
      </c>
      <c r="D7326" s="83" t="s">
        <v>60</v>
      </c>
      <c r="E7326">
        <v>199.89</v>
      </c>
      <c r="F7326" s="83">
        <v>206.54</v>
      </c>
    </row>
    <row r="7327" spans="1:6" hidden="1" x14ac:dyDescent="0.25">
      <c r="A7327" t="s">
        <v>5764</v>
      </c>
      <c r="B7327" s="83">
        <v>105988</v>
      </c>
      <c r="C7327" t="s">
        <v>46999</v>
      </c>
      <c r="D7327" s="83" t="s">
        <v>60</v>
      </c>
      <c r="E7327">
        <v>69.72</v>
      </c>
      <c r="F7327" s="83">
        <v>72.06</v>
      </c>
    </row>
    <row r="7328" spans="1:6" hidden="1" x14ac:dyDescent="0.25">
      <c r="A7328" t="s">
        <v>5764</v>
      </c>
      <c r="B7328" s="83">
        <v>105989</v>
      </c>
      <c r="C7328" t="s">
        <v>47000</v>
      </c>
      <c r="D7328" s="83" t="s">
        <v>60</v>
      </c>
      <c r="E7328">
        <v>77.239999999999995</v>
      </c>
      <c r="F7328" s="83">
        <v>79.83</v>
      </c>
    </row>
    <row r="7329" spans="1:6" hidden="1" x14ac:dyDescent="0.25">
      <c r="A7329" t="s">
        <v>5764</v>
      </c>
      <c r="B7329" s="83">
        <v>105990</v>
      </c>
      <c r="C7329" t="s">
        <v>47001</v>
      </c>
      <c r="D7329" s="83" t="s">
        <v>60</v>
      </c>
      <c r="E7329">
        <v>87.87</v>
      </c>
      <c r="F7329" s="83">
        <v>90.81</v>
      </c>
    </row>
    <row r="7330" spans="1:6" hidden="1" x14ac:dyDescent="0.25">
      <c r="A7330" t="s">
        <v>5764</v>
      </c>
      <c r="B7330" s="83">
        <v>105991</v>
      </c>
      <c r="C7330" t="s">
        <v>47002</v>
      </c>
      <c r="D7330" s="83" t="s">
        <v>60</v>
      </c>
      <c r="E7330">
        <v>98.48</v>
      </c>
      <c r="F7330" s="83">
        <v>101.77</v>
      </c>
    </row>
    <row r="7331" spans="1:6" hidden="1" x14ac:dyDescent="0.25">
      <c r="A7331" t="s">
        <v>5764</v>
      </c>
      <c r="B7331" s="83">
        <v>105987</v>
      </c>
      <c r="C7331" t="s">
        <v>47003</v>
      </c>
      <c r="D7331" s="83" t="s">
        <v>60</v>
      </c>
      <c r="E7331">
        <v>121.03</v>
      </c>
      <c r="F7331" s="83">
        <v>125.07</v>
      </c>
    </row>
    <row r="7332" spans="1:6" hidden="1" x14ac:dyDescent="0.25">
      <c r="A7332" t="s">
        <v>5764</v>
      </c>
      <c r="B7332" s="83">
        <v>105986</v>
      </c>
      <c r="C7332" t="s">
        <v>47004</v>
      </c>
      <c r="D7332" s="83" t="s">
        <v>60</v>
      </c>
      <c r="E7332">
        <v>151.1</v>
      </c>
      <c r="F7332" s="83">
        <v>156.13999999999999</v>
      </c>
    </row>
    <row r="7333" spans="1:6" hidden="1" x14ac:dyDescent="0.25">
      <c r="A7333" t="s">
        <v>5764</v>
      </c>
      <c r="B7333" s="83">
        <v>106019</v>
      </c>
      <c r="C7333" t="s">
        <v>28550</v>
      </c>
      <c r="D7333" s="83" t="s">
        <v>16</v>
      </c>
      <c r="E7333">
        <v>0</v>
      </c>
      <c r="F7333" s="83">
        <v>0</v>
      </c>
    </row>
    <row r="7334" spans="1:6" hidden="1" x14ac:dyDescent="0.25">
      <c r="A7334" t="s">
        <v>5764</v>
      </c>
      <c r="B7334" s="83">
        <v>103001</v>
      </c>
      <c r="C7334" t="s">
        <v>28551</v>
      </c>
      <c r="D7334" s="83" t="s">
        <v>16</v>
      </c>
      <c r="E7334">
        <v>172.48</v>
      </c>
      <c r="F7334" s="83">
        <v>173.61</v>
      </c>
    </row>
    <row r="7335" spans="1:6" hidden="1" x14ac:dyDescent="0.25">
      <c r="A7335" t="s">
        <v>5764</v>
      </c>
      <c r="B7335" s="83">
        <v>103002</v>
      </c>
      <c r="C7335" t="s">
        <v>28552</v>
      </c>
      <c r="D7335" s="83" t="s">
        <v>16</v>
      </c>
      <c r="E7335">
        <v>215.55</v>
      </c>
      <c r="F7335" s="83">
        <v>216.75</v>
      </c>
    </row>
    <row r="7336" spans="1:6" hidden="1" x14ac:dyDescent="0.25">
      <c r="A7336" t="s">
        <v>5764</v>
      </c>
      <c r="B7336" s="83">
        <v>103003</v>
      </c>
      <c r="C7336" t="s">
        <v>28553</v>
      </c>
      <c r="D7336" s="83" t="s">
        <v>16</v>
      </c>
      <c r="E7336">
        <v>301.72000000000003</v>
      </c>
      <c r="F7336" s="83">
        <v>303</v>
      </c>
    </row>
    <row r="7337" spans="1:6" hidden="1" x14ac:dyDescent="0.25">
      <c r="A7337" t="s">
        <v>5764</v>
      </c>
      <c r="B7337" s="83">
        <v>106018</v>
      </c>
      <c r="C7337" t="s">
        <v>28554</v>
      </c>
      <c r="D7337" s="83" t="s">
        <v>16</v>
      </c>
      <c r="E7337">
        <v>0</v>
      </c>
      <c r="F7337" s="83">
        <v>0</v>
      </c>
    </row>
    <row r="7338" spans="1:6" hidden="1" x14ac:dyDescent="0.25">
      <c r="A7338" t="s">
        <v>5764</v>
      </c>
      <c r="B7338" s="83">
        <v>105945</v>
      </c>
      <c r="C7338" t="s">
        <v>28555</v>
      </c>
      <c r="D7338" s="83" t="s">
        <v>416</v>
      </c>
      <c r="E7338">
        <v>7.7</v>
      </c>
      <c r="F7338" s="83">
        <v>8.18</v>
      </c>
    </row>
    <row r="7339" spans="1:6" hidden="1" x14ac:dyDescent="0.25">
      <c r="A7339" t="s">
        <v>5764</v>
      </c>
      <c r="B7339" s="83">
        <v>98522</v>
      </c>
      <c r="C7339" t="s">
        <v>6951</v>
      </c>
      <c r="D7339" s="83" t="s">
        <v>60</v>
      </c>
      <c r="E7339">
        <v>175.83</v>
      </c>
      <c r="F7339" s="83">
        <v>180.84</v>
      </c>
    </row>
    <row r="7340" spans="1:6" hidden="1" x14ac:dyDescent="0.25">
      <c r="A7340" t="s">
        <v>5764</v>
      </c>
      <c r="B7340" s="83">
        <v>98523</v>
      </c>
      <c r="C7340" t="s">
        <v>6952</v>
      </c>
      <c r="D7340" s="83" t="s">
        <v>60</v>
      </c>
      <c r="E7340">
        <v>0</v>
      </c>
      <c r="F7340" s="83">
        <v>0</v>
      </c>
    </row>
    <row r="7341" spans="1:6" hidden="1" x14ac:dyDescent="0.25">
      <c r="A7341" t="s">
        <v>5764</v>
      </c>
      <c r="B7341" s="83">
        <v>102364</v>
      </c>
      <c r="C7341" t="s">
        <v>6953</v>
      </c>
      <c r="D7341" s="83" t="s">
        <v>416</v>
      </c>
      <c r="E7341">
        <v>223.77</v>
      </c>
      <c r="F7341" s="83">
        <v>228.01</v>
      </c>
    </row>
    <row r="7342" spans="1:6" hidden="1" x14ac:dyDescent="0.25">
      <c r="A7342" t="s">
        <v>5764</v>
      </c>
      <c r="B7342" s="83">
        <v>102363</v>
      </c>
      <c r="C7342" t="s">
        <v>6954</v>
      </c>
      <c r="D7342" s="83" t="s">
        <v>416</v>
      </c>
      <c r="E7342">
        <v>204.85</v>
      </c>
      <c r="F7342" s="83">
        <v>209.09</v>
      </c>
    </row>
    <row r="7343" spans="1:6" hidden="1" x14ac:dyDescent="0.25">
      <c r="A7343" t="s">
        <v>5764</v>
      </c>
      <c r="B7343" s="83">
        <v>102362</v>
      </c>
      <c r="C7343" t="s">
        <v>6955</v>
      </c>
      <c r="D7343" s="83" t="s">
        <v>416</v>
      </c>
      <c r="E7343">
        <v>194.57</v>
      </c>
      <c r="F7343" s="83">
        <v>198.85</v>
      </c>
    </row>
    <row r="7344" spans="1:6" hidden="1" x14ac:dyDescent="0.25">
      <c r="A7344" t="s">
        <v>5764</v>
      </c>
      <c r="B7344" s="83">
        <v>101196</v>
      </c>
      <c r="C7344" t="s">
        <v>6956</v>
      </c>
      <c r="D7344" s="83" t="s">
        <v>60</v>
      </c>
      <c r="E7344">
        <v>0</v>
      </c>
      <c r="F7344" s="83">
        <v>0</v>
      </c>
    </row>
    <row r="7345" spans="1:6" hidden="1" x14ac:dyDescent="0.25">
      <c r="A7345" t="s">
        <v>5764</v>
      </c>
      <c r="B7345" s="83">
        <v>101195</v>
      </c>
      <c r="C7345" t="s">
        <v>6957</v>
      </c>
      <c r="D7345" s="83" t="s">
        <v>60</v>
      </c>
      <c r="E7345">
        <v>0</v>
      </c>
      <c r="F7345" s="83">
        <v>0</v>
      </c>
    </row>
    <row r="7346" spans="1:6" hidden="1" x14ac:dyDescent="0.25">
      <c r="A7346" t="s">
        <v>5764</v>
      </c>
      <c r="B7346" s="83">
        <v>101193</v>
      </c>
      <c r="C7346" t="s">
        <v>6958</v>
      </c>
      <c r="D7346" s="83" t="s">
        <v>60</v>
      </c>
      <c r="E7346">
        <v>75.28</v>
      </c>
      <c r="F7346" s="83">
        <v>77.63</v>
      </c>
    </row>
    <row r="7347" spans="1:6" hidden="1" x14ac:dyDescent="0.25">
      <c r="A7347" t="s">
        <v>5764</v>
      </c>
      <c r="B7347" s="83">
        <v>101192</v>
      </c>
      <c r="C7347" t="s">
        <v>6959</v>
      </c>
      <c r="D7347" s="83" t="s">
        <v>60</v>
      </c>
      <c r="E7347">
        <v>81.02</v>
      </c>
      <c r="F7347" s="83">
        <v>83.37</v>
      </c>
    </row>
    <row r="7348" spans="1:6" hidden="1" x14ac:dyDescent="0.25">
      <c r="A7348" t="s">
        <v>5764</v>
      </c>
      <c r="B7348" s="83">
        <v>101194</v>
      </c>
      <c r="C7348" t="s">
        <v>6960</v>
      </c>
      <c r="D7348" s="83" t="s">
        <v>60</v>
      </c>
      <c r="E7348">
        <v>75.58</v>
      </c>
      <c r="F7348" s="83">
        <v>77.930000000000007</v>
      </c>
    </row>
    <row r="7349" spans="1:6" hidden="1" x14ac:dyDescent="0.25">
      <c r="A7349" t="s">
        <v>5764</v>
      </c>
      <c r="B7349" s="83">
        <v>101190</v>
      </c>
      <c r="C7349" t="s">
        <v>6961</v>
      </c>
      <c r="D7349" s="83" t="s">
        <v>60</v>
      </c>
      <c r="E7349">
        <v>84.16</v>
      </c>
      <c r="F7349" s="83">
        <v>86.51</v>
      </c>
    </row>
    <row r="7350" spans="1:6" hidden="1" x14ac:dyDescent="0.25">
      <c r="A7350" t="s">
        <v>5764</v>
      </c>
      <c r="B7350" s="83">
        <v>101189</v>
      </c>
      <c r="C7350" t="s">
        <v>6962</v>
      </c>
      <c r="D7350" s="83" t="s">
        <v>60</v>
      </c>
      <c r="E7350">
        <v>84.77</v>
      </c>
      <c r="F7350" s="83">
        <v>87.12</v>
      </c>
    </row>
    <row r="7351" spans="1:6" hidden="1" x14ac:dyDescent="0.25">
      <c r="A7351" t="s">
        <v>5764</v>
      </c>
      <c r="B7351" s="83">
        <v>101191</v>
      </c>
      <c r="C7351" t="s">
        <v>6963</v>
      </c>
      <c r="D7351" s="83" t="s">
        <v>60</v>
      </c>
      <c r="E7351">
        <v>84.46</v>
      </c>
      <c r="F7351" s="83">
        <v>86.81</v>
      </c>
    </row>
    <row r="7352" spans="1:6" hidden="1" x14ac:dyDescent="0.25">
      <c r="A7352" t="s">
        <v>5764</v>
      </c>
      <c r="B7352" s="83">
        <v>101198</v>
      </c>
      <c r="C7352" t="s">
        <v>6964</v>
      </c>
      <c r="D7352" s="83" t="s">
        <v>60</v>
      </c>
      <c r="E7352">
        <v>107.41</v>
      </c>
      <c r="F7352" s="83">
        <v>111.16</v>
      </c>
    </row>
    <row r="7353" spans="1:6" hidden="1" x14ac:dyDescent="0.25">
      <c r="A7353" t="s">
        <v>5764</v>
      </c>
      <c r="B7353" s="83">
        <v>101197</v>
      </c>
      <c r="C7353" t="s">
        <v>6965</v>
      </c>
      <c r="D7353" s="83" t="s">
        <v>60</v>
      </c>
      <c r="E7353">
        <v>146.38999999999999</v>
      </c>
      <c r="F7353" s="83">
        <v>150.76</v>
      </c>
    </row>
    <row r="7354" spans="1:6" hidden="1" x14ac:dyDescent="0.25">
      <c r="A7354" t="s">
        <v>5764</v>
      </c>
      <c r="B7354" s="83">
        <v>101199</v>
      </c>
      <c r="C7354" t="s">
        <v>6966</v>
      </c>
      <c r="D7354" s="83" t="s">
        <v>60</v>
      </c>
      <c r="E7354">
        <v>108.17</v>
      </c>
      <c r="F7354" s="83">
        <v>111.92</v>
      </c>
    </row>
    <row r="7355" spans="1:6" hidden="1" x14ac:dyDescent="0.25">
      <c r="A7355" t="s">
        <v>5764</v>
      </c>
      <c r="B7355" s="83">
        <v>101203</v>
      </c>
      <c r="C7355" t="s">
        <v>6967</v>
      </c>
      <c r="D7355" s="83" t="s">
        <v>60</v>
      </c>
      <c r="E7355">
        <v>40.119999999999997</v>
      </c>
      <c r="F7355" s="83">
        <v>42.52</v>
      </c>
    </row>
    <row r="7356" spans="1:6" hidden="1" x14ac:dyDescent="0.25">
      <c r="A7356" t="s">
        <v>5764</v>
      </c>
      <c r="B7356" s="83">
        <v>101202</v>
      </c>
      <c r="C7356" t="s">
        <v>6968</v>
      </c>
      <c r="D7356" s="83" t="s">
        <v>60</v>
      </c>
      <c r="E7356">
        <v>40.89</v>
      </c>
      <c r="F7356" s="83">
        <v>43.29</v>
      </c>
    </row>
    <row r="7357" spans="1:6" hidden="1" x14ac:dyDescent="0.25">
      <c r="A7357" t="s">
        <v>5764</v>
      </c>
      <c r="B7357" s="83">
        <v>101204</v>
      </c>
      <c r="C7357" t="s">
        <v>6969</v>
      </c>
      <c r="D7357" s="83" t="s">
        <v>60</v>
      </c>
      <c r="E7357">
        <v>40.43</v>
      </c>
      <c r="F7357" s="83">
        <v>42.83</v>
      </c>
    </row>
    <row r="7358" spans="1:6" hidden="1" x14ac:dyDescent="0.25">
      <c r="A7358" t="s">
        <v>5764</v>
      </c>
      <c r="B7358" s="83">
        <v>101200</v>
      </c>
      <c r="C7358" t="s">
        <v>6970</v>
      </c>
      <c r="D7358" s="83" t="s">
        <v>60</v>
      </c>
      <c r="E7358">
        <v>65.42</v>
      </c>
      <c r="F7358" s="83">
        <v>67.650000000000006</v>
      </c>
    </row>
    <row r="7359" spans="1:6" hidden="1" x14ac:dyDescent="0.25">
      <c r="A7359" t="s">
        <v>5764</v>
      </c>
      <c r="B7359" s="83">
        <v>101201</v>
      </c>
      <c r="C7359" t="s">
        <v>6971</v>
      </c>
      <c r="D7359" s="83" t="s">
        <v>60</v>
      </c>
      <c r="E7359">
        <v>77.930000000000007</v>
      </c>
      <c r="F7359" s="83">
        <v>80.84</v>
      </c>
    </row>
    <row r="7360" spans="1:6" hidden="1" x14ac:dyDescent="0.25">
      <c r="A7360" t="s">
        <v>5764</v>
      </c>
      <c r="B7360" s="83">
        <v>101205</v>
      </c>
      <c r="C7360" t="s">
        <v>6972</v>
      </c>
      <c r="D7360" s="83" t="s">
        <v>60</v>
      </c>
      <c r="E7360">
        <v>40.89</v>
      </c>
      <c r="F7360" s="83">
        <v>43.29</v>
      </c>
    </row>
    <row r="7361" spans="1:6" hidden="1" x14ac:dyDescent="0.25">
      <c r="A7361" t="s">
        <v>5764</v>
      </c>
      <c r="B7361" s="83">
        <v>101188</v>
      </c>
      <c r="C7361" t="s">
        <v>6973</v>
      </c>
      <c r="D7361" s="83" t="s">
        <v>60</v>
      </c>
      <c r="E7361">
        <v>5.92</v>
      </c>
      <c r="F7361" s="83">
        <v>6.33</v>
      </c>
    </row>
    <row r="7362" spans="1:6" hidden="1" x14ac:dyDescent="0.25">
      <c r="A7362" t="s">
        <v>5764</v>
      </c>
      <c r="B7362" s="83">
        <v>87905</v>
      </c>
      <c r="C7362" t="s">
        <v>6974</v>
      </c>
      <c r="D7362" s="83" t="s">
        <v>416</v>
      </c>
      <c r="E7362">
        <v>8.34</v>
      </c>
      <c r="F7362" s="83">
        <v>8.93</v>
      </c>
    </row>
    <row r="7363" spans="1:6" hidden="1" x14ac:dyDescent="0.25">
      <c r="A7363" t="s">
        <v>5764</v>
      </c>
      <c r="B7363" s="83">
        <v>87904</v>
      </c>
      <c r="C7363" t="s">
        <v>6975</v>
      </c>
      <c r="D7363" s="83" t="s">
        <v>416</v>
      </c>
      <c r="E7363">
        <v>8.75</v>
      </c>
      <c r="F7363" s="83">
        <v>9.3699999999999992</v>
      </c>
    </row>
    <row r="7364" spans="1:6" hidden="1" x14ac:dyDescent="0.25">
      <c r="A7364" t="s">
        <v>5764</v>
      </c>
      <c r="B7364" s="83">
        <v>87908</v>
      </c>
      <c r="C7364" t="s">
        <v>6976</v>
      </c>
      <c r="D7364" s="83" t="s">
        <v>416</v>
      </c>
      <c r="E7364">
        <v>6.5</v>
      </c>
      <c r="F7364" s="83">
        <v>6.84</v>
      </c>
    </row>
    <row r="7365" spans="1:6" hidden="1" x14ac:dyDescent="0.25">
      <c r="A7365" t="s">
        <v>5764</v>
      </c>
      <c r="B7365" s="83">
        <v>87907</v>
      </c>
      <c r="C7365" t="s">
        <v>6977</v>
      </c>
      <c r="D7365" s="83" t="s">
        <v>416</v>
      </c>
      <c r="E7365">
        <v>6.91</v>
      </c>
      <c r="F7365" s="83">
        <v>7.28</v>
      </c>
    </row>
    <row r="7366" spans="1:6" hidden="1" x14ac:dyDescent="0.25">
      <c r="A7366" t="s">
        <v>5764</v>
      </c>
      <c r="B7366" s="83">
        <v>87903</v>
      </c>
      <c r="C7366" t="s">
        <v>6978</v>
      </c>
      <c r="D7366" s="83" t="s">
        <v>416</v>
      </c>
      <c r="E7366">
        <v>10.63</v>
      </c>
      <c r="F7366" s="83">
        <v>11</v>
      </c>
    </row>
    <row r="7367" spans="1:6" hidden="1" x14ac:dyDescent="0.25">
      <c r="A7367" t="s">
        <v>5764</v>
      </c>
      <c r="B7367" s="83">
        <v>87902</v>
      </c>
      <c r="C7367" t="s">
        <v>6979</v>
      </c>
      <c r="D7367" s="83" t="s">
        <v>416</v>
      </c>
      <c r="E7367">
        <v>10.97</v>
      </c>
      <c r="F7367" s="83">
        <v>11.36</v>
      </c>
    </row>
    <row r="7368" spans="1:6" hidden="1" x14ac:dyDescent="0.25">
      <c r="A7368" t="s">
        <v>5764</v>
      </c>
      <c r="B7368" s="83">
        <v>87900</v>
      </c>
      <c r="C7368" t="s">
        <v>6980</v>
      </c>
      <c r="D7368" s="83" t="s">
        <v>416</v>
      </c>
      <c r="E7368">
        <v>8.32</v>
      </c>
      <c r="F7368" s="83">
        <v>8.69</v>
      </c>
    </row>
    <row r="7369" spans="1:6" hidden="1" x14ac:dyDescent="0.25">
      <c r="A7369" t="s">
        <v>5764</v>
      </c>
      <c r="B7369" s="83">
        <v>87899</v>
      </c>
      <c r="C7369" t="s">
        <v>6981</v>
      </c>
      <c r="D7369" s="83" t="s">
        <v>416</v>
      </c>
      <c r="E7369">
        <v>8.4600000000000009</v>
      </c>
      <c r="F7369" s="83">
        <v>8.83</v>
      </c>
    </row>
    <row r="7370" spans="1:6" hidden="1" x14ac:dyDescent="0.25">
      <c r="A7370" t="s">
        <v>5764</v>
      </c>
      <c r="B7370" s="83">
        <v>87894</v>
      </c>
      <c r="C7370" t="s">
        <v>6982</v>
      </c>
      <c r="D7370" s="83" t="s">
        <v>416</v>
      </c>
      <c r="E7370">
        <v>7.16</v>
      </c>
      <c r="F7370" s="83">
        <v>7.65</v>
      </c>
    </row>
    <row r="7371" spans="1:6" hidden="1" x14ac:dyDescent="0.25">
      <c r="A7371" t="s">
        <v>5764</v>
      </c>
      <c r="B7371" s="83">
        <v>87893</v>
      </c>
      <c r="C7371" t="s">
        <v>6983</v>
      </c>
      <c r="D7371" s="83" t="s">
        <v>416</v>
      </c>
      <c r="E7371">
        <v>7.57</v>
      </c>
      <c r="F7371" s="83">
        <v>8.09</v>
      </c>
    </row>
    <row r="7372" spans="1:6" hidden="1" x14ac:dyDescent="0.25">
      <c r="A7372" t="s">
        <v>5764</v>
      </c>
      <c r="B7372" s="83">
        <v>87897</v>
      </c>
      <c r="C7372" t="s">
        <v>6984</v>
      </c>
      <c r="D7372" s="83" t="s">
        <v>416</v>
      </c>
      <c r="E7372">
        <v>5.37</v>
      </c>
      <c r="F7372" s="83">
        <v>5.64</v>
      </c>
    </row>
    <row r="7373" spans="1:6" hidden="1" x14ac:dyDescent="0.25">
      <c r="A7373" t="s">
        <v>5764</v>
      </c>
      <c r="B7373" s="83">
        <v>87896</v>
      </c>
      <c r="C7373" t="s">
        <v>6985</v>
      </c>
      <c r="D7373" s="83" t="s">
        <v>416</v>
      </c>
      <c r="E7373">
        <v>5.78</v>
      </c>
      <c r="F7373" s="83">
        <v>6.08</v>
      </c>
    </row>
    <row r="7374" spans="1:6" hidden="1" x14ac:dyDescent="0.25">
      <c r="A7374" t="s">
        <v>5764</v>
      </c>
      <c r="B7374" s="83">
        <v>87892</v>
      </c>
      <c r="C7374" t="s">
        <v>6986</v>
      </c>
      <c r="D7374" s="83" t="s">
        <v>416</v>
      </c>
      <c r="E7374">
        <v>9.9</v>
      </c>
      <c r="F7374" s="83">
        <v>10.19</v>
      </c>
    </row>
    <row r="7375" spans="1:6" hidden="1" x14ac:dyDescent="0.25">
      <c r="A7375" t="s">
        <v>5764</v>
      </c>
      <c r="B7375" s="83">
        <v>87891</v>
      </c>
      <c r="C7375" t="s">
        <v>6987</v>
      </c>
      <c r="D7375" s="83" t="s">
        <v>416</v>
      </c>
      <c r="E7375">
        <v>10.24</v>
      </c>
      <c r="F7375" s="83">
        <v>10.55</v>
      </c>
    </row>
    <row r="7376" spans="1:6" hidden="1" x14ac:dyDescent="0.25">
      <c r="A7376" t="s">
        <v>5764</v>
      </c>
      <c r="B7376" s="83">
        <v>87889</v>
      </c>
      <c r="C7376" t="s">
        <v>6988</v>
      </c>
      <c r="D7376" s="83" t="s">
        <v>416</v>
      </c>
      <c r="E7376">
        <v>7.59</v>
      </c>
      <c r="F7376" s="83">
        <v>7.88</v>
      </c>
    </row>
    <row r="7377" spans="1:6" hidden="1" x14ac:dyDescent="0.25">
      <c r="A7377" t="s">
        <v>5764</v>
      </c>
      <c r="B7377" s="83">
        <v>87888</v>
      </c>
      <c r="C7377" t="s">
        <v>6989</v>
      </c>
      <c r="D7377" s="83" t="s">
        <v>416</v>
      </c>
      <c r="E7377">
        <v>7.73</v>
      </c>
      <c r="F7377" s="83">
        <v>8.02</v>
      </c>
    </row>
    <row r="7378" spans="1:6" hidden="1" x14ac:dyDescent="0.25">
      <c r="A7378" t="s">
        <v>5764</v>
      </c>
      <c r="B7378" s="83">
        <v>104411</v>
      </c>
      <c r="C7378" t="s">
        <v>6990</v>
      </c>
      <c r="D7378" s="83" t="s">
        <v>416</v>
      </c>
      <c r="E7378">
        <v>5.33</v>
      </c>
      <c r="F7378" s="83">
        <v>5.57</v>
      </c>
    </row>
    <row r="7379" spans="1:6" hidden="1" x14ac:dyDescent="0.25">
      <c r="A7379" t="s">
        <v>5764</v>
      </c>
      <c r="B7379" s="83">
        <v>104410</v>
      </c>
      <c r="C7379" t="s">
        <v>6991</v>
      </c>
      <c r="D7379" s="83" t="s">
        <v>416</v>
      </c>
      <c r="E7379">
        <v>5.33</v>
      </c>
      <c r="F7379" s="83">
        <v>5.57</v>
      </c>
    </row>
    <row r="7380" spans="1:6" hidden="1" x14ac:dyDescent="0.25">
      <c r="A7380" t="s">
        <v>5764</v>
      </c>
      <c r="B7380" s="83">
        <v>87879</v>
      </c>
      <c r="C7380" t="s">
        <v>6992</v>
      </c>
      <c r="D7380" s="83" t="s">
        <v>416</v>
      </c>
      <c r="E7380">
        <v>4.68</v>
      </c>
      <c r="F7380" s="83">
        <v>4.9400000000000004</v>
      </c>
    </row>
    <row r="7381" spans="1:6" hidden="1" x14ac:dyDescent="0.25">
      <c r="A7381" t="s">
        <v>5764</v>
      </c>
      <c r="B7381" s="83">
        <v>87878</v>
      </c>
      <c r="C7381" t="s">
        <v>6993</v>
      </c>
      <c r="D7381" s="83" t="s">
        <v>416</v>
      </c>
      <c r="E7381">
        <v>5.09</v>
      </c>
      <c r="F7381" s="83">
        <v>5.38</v>
      </c>
    </row>
    <row r="7382" spans="1:6" hidden="1" x14ac:dyDescent="0.25">
      <c r="A7382" t="s">
        <v>5764</v>
      </c>
      <c r="B7382" s="83">
        <v>87885</v>
      </c>
      <c r="C7382" t="s">
        <v>6994</v>
      </c>
      <c r="D7382" s="83" t="s">
        <v>416</v>
      </c>
      <c r="E7382">
        <v>8.23</v>
      </c>
      <c r="F7382" s="83">
        <v>8.3800000000000008</v>
      </c>
    </row>
    <row r="7383" spans="1:6" hidden="1" x14ac:dyDescent="0.25">
      <c r="A7383" t="s">
        <v>5764</v>
      </c>
      <c r="B7383" s="83">
        <v>87884</v>
      </c>
      <c r="C7383" t="s">
        <v>6995</v>
      </c>
      <c r="D7383" s="83" t="s">
        <v>416</v>
      </c>
      <c r="E7383">
        <v>8.57</v>
      </c>
      <c r="F7383" s="83">
        <v>8.74</v>
      </c>
    </row>
    <row r="7384" spans="1:6" hidden="1" x14ac:dyDescent="0.25">
      <c r="A7384" t="s">
        <v>5764</v>
      </c>
      <c r="B7384" s="83">
        <v>87882</v>
      </c>
      <c r="C7384" t="s">
        <v>6996</v>
      </c>
      <c r="D7384" s="83" t="s">
        <v>416</v>
      </c>
      <c r="E7384">
        <v>5.92</v>
      </c>
      <c r="F7384" s="83">
        <v>6.07</v>
      </c>
    </row>
    <row r="7385" spans="1:6" hidden="1" x14ac:dyDescent="0.25">
      <c r="A7385" t="s">
        <v>5764</v>
      </c>
      <c r="B7385" s="83">
        <v>87881</v>
      </c>
      <c r="C7385" t="s">
        <v>6997</v>
      </c>
      <c r="D7385" s="83" t="s">
        <v>416</v>
      </c>
      <c r="E7385">
        <v>6.06</v>
      </c>
      <c r="F7385" s="83">
        <v>6.21</v>
      </c>
    </row>
    <row r="7386" spans="1:6" hidden="1" x14ac:dyDescent="0.25">
      <c r="A7386" t="s">
        <v>5764</v>
      </c>
      <c r="B7386" s="83">
        <v>87887</v>
      </c>
      <c r="C7386" t="s">
        <v>6998</v>
      </c>
      <c r="D7386" s="83" t="s">
        <v>416</v>
      </c>
      <c r="E7386">
        <v>14.52</v>
      </c>
      <c r="F7386" s="83">
        <v>14.99</v>
      </c>
    </row>
    <row r="7387" spans="1:6" hidden="1" x14ac:dyDescent="0.25">
      <c r="A7387" t="s">
        <v>5764</v>
      </c>
      <c r="B7387" s="83">
        <v>87886</v>
      </c>
      <c r="C7387" t="s">
        <v>6999</v>
      </c>
      <c r="D7387" s="83" t="s">
        <v>416</v>
      </c>
      <c r="E7387">
        <v>15.26</v>
      </c>
      <c r="F7387" s="83">
        <v>15.78</v>
      </c>
    </row>
    <row r="7388" spans="1:6" hidden="1" x14ac:dyDescent="0.25">
      <c r="A7388" t="s">
        <v>5764</v>
      </c>
      <c r="B7388" s="83">
        <v>87911</v>
      </c>
      <c r="C7388" t="s">
        <v>7000</v>
      </c>
      <c r="D7388" s="83" t="s">
        <v>416</v>
      </c>
      <c r="E7388">
        <v>20.09</v>
      </c>
      <c r="F7388" s="83">
        <v>21.05</v>
      </c>
    </row>
    <row r="7389" spans="1:6" hidden="1" x14ac:dyDescent="0.25">
      <c r="A7389" t="s">
        <v>5764</v>
      </c>
      <c r="B7389" s="83">
        <v>87910</v>
      </c>
      <c r="C7389" t="s">
        <v>7001</v>
      </c>
      <c r="D7389" s="83" t="s">
        <v>416</v>
      </c>
      <c r="E7389">
        <v>20.83</v>
      </c>
      <c r="F7389" s="83">
        <v>21.84</v>
      </c>
    </row>
    <row r="7390" spans="1:6" hidden="1" x14ac:dyDescent="0.25">
      <c r="A7390" t="s">
        <v>5764</v>
      </c>
      <c r="B7390" s="83">
        <v>103686</v>
      </c>
      <c r="C7390" t="s">
        <v>7002</v>
      </c>
      <c r="D7390" s="83" t="s">
        <v>162</v>
      </c>
      <c r="E7390">
        <v>749.03</v>
      </c>
      <c r="F7390" s="83">
        <v>758.91</v>
      </c>
    </row>
    <row r="7391" spans="1:6" hidden="1" x14ac:dyDescent="0.25">
      <c r="A7391" t="s">
        <v>5764</v>
      </c>
      <c r="B7391" s="83">
        <v>103685</v>
      </c>
      <c r="C7391" t="s">
        <v>7003</v>
      </c>
      <c r="D7391" s="83" t="s">
        <v>162</v>
      </c>
      <c r="E7391">
        <v>686.07</v>
      </c>
      <c r="F7391" s="83">
        <v>690.2</v>
      </c>
    </row>
    <row r="7392" spans="1:6" hidden="1" x14ac:dyDescent="0.25">
      <c r="A7392" t="s">
        <v>5764</v>
      </c>
      <c r="B7392" s="83">
        <v>103669</v>
      </c>
      <c r="C7392" t="s">
        <v>7004</v>
      </c>
      <c r="D7392" s="83" t="s">
        <v>162</v>
      </c>
      <c r="E7392">
        <v>974.16</v>
      </c>
      <c r="F7392" s="83">
        <v>999.61</v>
      </c>
    </row>
    <row r="7393" spans="1:6" hidden="1" x14ac:dyDescent="0.25">
      <c r="A7393" t="s">
        <v>5764</v>
      </c>
      <c r="B7393" s="83">
        <v>103672</v>
      </c>
      <c r="C7393" t="s">
        <v>7005</v>
      </c>
      <c r="D7393" s="83" t="s">
        <v>162</v>
      </c>
      <c r="E7393">
        <v>679.91</v>
      </c>
      <c r="F7393" s="83">
        <v>683.39</v>
      </c>
    </row>
    <row r="7394" spans="1:6" hidden="1" x14ac:dyDescent="0.25">
      <c r="A7394" t="s">
        <v>5764</v>
      </c>
      <c r="B7394" s="83">
        <v>103671</v>
      </c>
      <c r="C7394" t="s">
        <v>7006</v>
      </c>
      <c r="D7394" s="83" t="s">
        <v>162</v>
      </c>
      <c r="E7394">
        <v>725.92</v>
      </c>
      <c r="F7394" s="83">
        <v>730.04</v>
      </c>
    </row>
    <row r="7395" spans="1:6" hidden="1" x14ac:dyDescent="0.25">
      <c r="A7395" t="s">
        <v>5764</v>
      </c>
      <c r="B7395" s="83">
        <v>103688</v>
      </c>
      <c r="C7395" t="s">
        <v>7007</v>
      </c>
      <c r="D7395" s="83" t="s">
        <v>162</v>
      </c>
      <c r="E7395">
        <v>853.08</v>
      </c>
      <c r="F7395" s="83">
        <v>868.07</v>
      </c>
    </row>
    <row r="7396" spans="1:6" hidden="1" x14ac:dyDescent="0.25">
      <c r="A7396" t="s">
        <v>5764</v>
      </c>
      <c r="B7396" s="83">
        <v>103687</v>
      </c>
      <c r="C7396" t="s">
        <v>7008</v>
      </c>
      <c r="D7396" s="83" t="s">
        <v>162</v>
      </c>
      <c r="E7396">
        <v>1095.94</v>
      </c>
      <c r="F7396" s="83">
        <v>1131.83</v>
      </c>
    </row>
    <row r="7397" spans="1:6" hidden="1" x14ac:dyDescent="0.25">
      <c r="A7397" t="s">
        <v>5764</v>
      </c>
      <c r="B7397" s="83">
        <v>103684</v>
      </c>
      <c r="C7397" t="s">
        <v>7009</v>
      </c>
      <c r="D7397" s="83" t="s">
        <v>162</v>
      </c>
      <c r="E7397">
        <v>698.58</v>
      </c>
      <c r="F7397" s="83">
        <v>703.79</v>
      </c>
    </row>
    <row r="7398" spans="1:6" hidden="1" x14ac:dyDescent="0.25">
      <c r="A7398" t="s">
        <v>5764</v>
      </c>
      <c r="B7398" s="83">
        <v>103681</v>
      </c>
      <c r="C7398" t="s">
        <v>7010</v>
      </c>
      <c r="D7398" s="83" t="s">
        <v>162</v>
      </c>
      <c r="E7398">
        <v>753.1</v>
      </c>
      <c r="F7398" s="83">
        <v>759.71</v>
      </c>
    </row>
    <row r="7399" spans="1:6" hidden="1" x14ac:dyDescent="0.25">
      <c r="A7399" t="s">
        <v>5764</v>
      </c>
      <c r="B7399" s="83">
        <v>103679</v>
      </c>
      <c r="C7399" t="s">
        <v>7011</v>
      </c>
      <c r="D7399" s="83" t="s">
        <v>162</v>
      </c>
      <c r="E7399">
        <v>816.93</v>
      </c>
      <c r="F7399" s="83">
        <v>828.73</v>
      </c>
    </row>
    <row r="7400" spans="1:6" hidden="1" x14ac:dyDescent="0.25">
      <c r="A7400" t="s">
        <v>5764</v>
      </c>
      <c r="B7400" s="83">
        <v>103677</v>
      </c>
      <c r="C7400" t="s">
        <v>7012</v>
      </c>
      <c r="D7400" s="83" t="s">
        <v>162</v>
      </c>
      <c r="E7400">
        <v>859.07</v>
      </c>
      <c r="F7400" s="83">
        <v>874.53</v>
      </c>
    </row>
    <row r="7401" spans="1:6" hidden="1" x14ac:dyDescent="0.25">
      <c r="A7401" t="s">
        <v>5764</v>
      </c>
      <c r="B7401" s="83">
        <v>103675</v>
      </c>
      <c r="C7401" t="s">
        <v>7013</v>
      </c>
      <c r="D7401" s="83" t="s">
        <v>162</v>
      </c>
      <c r="E7401">
        <v>681.43</v>
      </c>
      <c r="F7401" s="83">
        <v>685.15</v>
      </c>
    </row>
    <row r="7402" spans="1:6" hidden="1" x14ac:dyDescent="0.25">
      <c r="A7402" t="s">
        <v>5764</v>
      </c>
      <c r="B7402" s="83">
        <v>103680</v>
      </c>
      <c r="C7402" t="s">
        <v>7014</v>
      </c>
      <c r="D7402" s="83" t="s">
        <v>162</v>
      </c>
      <c r="E7402">
        <v>869.09</v>
      </c>
      <c r="F7402" s="83">
        <v>885.92</v>
      </c>
    </row>
    <row r="7403" spans="1:6" hidden="1" x14ac:dyDescent="0.25">
      <c r="A7403" t="s">
        <v>5764</v>
      </c>
      <c r="B7403" s="83">
        <v>103678</v>
      </c>
      <c r="C7403" t="s">
        <v>7015</v>
      </c>
      <c r="D7403" s="83" t="s">
        <v>162</v>
      </c>
      <c r="E7403">
        <v>932.66</v>
      </c>
      <c r="F7403" s="83">
        <v>954.29</v>
      </c>
    </row>
    <row r="7404" spans="1:6" hidden="1" x14ac:dyDescent="0.25">
      <c r="A7404" t="s">
        <v>5764</v>
      </c>
      <c r="B7404" s="83">
        <v>103676</v>
      </c>
      <c r="C7404" t="s">
        <v>7016</v>
      </c>
      <c r="D7404" s="83" t="s">
        <v>162</v>
      </c>
      <c r="E7404">
        <v>1027.48</v>
      </c>
      <c r="F7404" s="83">
        <v>1057.31</v>
      </c>
    </row>
    <row r="7405" spans="1:6" hidden="1" x14ac:dyDescent="0.25">
      <c r="A7405" t="s">
        <v>5764</v>
      </c>
      <c r="B7405" s="83">
        <v>103674</v>
      </c>
      <c r="C7405" t="s">
        <v>7017</v>
      </c>
      <c r="D7405" s="83" t="s">
        <v>162</v>
      </c>
      <c r="E7405">
        <v>701.41</v>
      </c>
      <c r="F7405" s="83">
        <v>706.86</v>
      </c>
    </row>
    <row r="7406" spans="1:6" hidden="1" x14ac:dyDescent="0.25">
      <c r="A7406" t="s">
        <v>5764</v>
      </c>
      <c r="B7406" s="83">
        <v>103683</v>
      </c>
      <c r="C7406" t="s">
        <v>7018</v>
      </c>
      <c r="D7406" s="83" t="s">
        <v>162</v>
      </c>
      <c r="E7406">
        <v>1277.6400000000001</v>
      </c>
      <c r="F7406" s="83">
        <v>1329.08</v>
      </c>
    </row>
    <row r="7407" spans="1:6" hidden="1" x14ac:dyDescent="0.25">
      <c r="A7407" t="s">
        <v>5764</v>
      </c>
      <c r="B7407" s="83">
        <v>103682</v>
      </c>
      <c r="C7407" t="s">
        <v>7019</v>
      </c>
      <c r="D7407" s="83" t="s">
        <v>162</v>
      </c>
      <c r="E7407">
        <v>990.96</v>
      </c>
      <c r="F7407" s="83">
        <v>1017.81</v>
      </c>
    </row>
    <row r="7408" spans="1:6" hidden="1" x14ac:dyDescent="0.25">
      <c r="A7408" t="s">
        <v>5764</v>
      </c>
      <c r="B7408" s="83">
        <v>103670</v>
      </c>
      <c r="C7408" t="s">
        <v>7020</v>
      </c>
      <c r="D7408" s="83" t="s">
        <v>162</v>
      </c>
      <c r="E7408">
        <v>296.27999999999997</v>
      </c>
      <c r="F7408" s="83">
        <v>321.73</v>
      </c>
    </row>
    <row r="7409" spans="1:6" hidden="1" x14ac:dyDescent="0.25">
      <c r="A7409" t="s">
        <v>5764</v>
      </c>
      <c r="B7409" s="83">
        <v>103673</v>
      </c>
      <c r="C7409" t="s">
        <v>7021</v>
      </c>
      <c r="D7409" s="83" t="s">
        <v>162</v>
      </c>
      <c r="E7409">
        <v>41.05</v>
      </c>
      <c r="F7409" s="83">
        <v>44.53</v>
      </c>
    </row>
    <row r="7410" spans="1:6" hidden="1" x14ac:dyDescent="0.25">
      <c r="A7410" t="s">
        <v>5764</v>
      </c>
      <c r="B7410" s="83">
        <v>91084</v>
      </c>
      <c r="C7410" t="s">
        <v>47005</v>
      </c>
      <c r="D7410" s="83" t="s">
        <v>416</v>
      </c>
      <c r="E7410">
        <v>252.59</v>
      </c>
      <c r="F7410" s="83">
        <v>261.35000000000002</v>
      </c>
    </row>
    <row r="7411" spans="1:6" hidden="1" x14ac:dyDescent="0.25">
      <c r="A7411" t="s">
        <v>5764</v>
      </c>
      <c r="B7411" s="83">
        <v>91080</v>
      </c>
      <c r="C7411" t="s">
        <v>47006</v>
      </c>
      <c r="D7411" s="83" t="s">
        <v>416</v>
      </c>
      <c r="E7411">
        <v>202.3</v>
      </c>
      <c r="F7411" s="83">
        <v>207.69</v>
      </c>
    </row>
    <row r="7412" spans="1:6" hidden="1" x14ac:dyDescent="0.25">
      <c r="A7412" t="s">
        <v>5764</v>
      </c>
      <c r="B7412" s="83">
        <v>91101</v>
      </c>
      <c r="C7412" t="s">
        <v>47007</v>
      </c>
      <c r="D7412" s="83" t="s">
        <v>416</v>
      </c>
      <c r="E7412">
        <v>235.62</v>
      </c>
      <c r="F7412" s="83">
        <v>243.3</v>
      </c>
    </row>
    <row r="7413" spans="1:6" hidden="1" x14ac:dyDescent="0.25">
      <c r="A7413" t="s">
        <v>5764</v>
      </c>
      <c r="B7413" s="83">
        <v>91097</v>
      </c>
      <c r="C7413" t="s">
        <v>47008</v>
      </c>
      <c r="D7413" s="83" t="s">
        <v>416</v>
      </c>
      <c r="E7413">
        <v>195.91</v>
      </c>
      <c r="F7413" s="83">
        <v>200.88</v>
      </c>
    </row>
    <row r="7414" spans="1:6" hidden="1" x14ac:dyDescent="0.25">
      <c r="A7414" t="s">
        <v>5764</v>
      </c>
      <c r="B7414" s="83">
        <v>91082</v>
      </c>
      <c r="C7414" t="s">
        <v>47009</v>
      </c>
      <c r="D7414" s="83" t="s">
        <v>416</v>
      </c>
      <c r="E7414">
        <v>228.24</v>
      </c>
      <c r="F7414" s="83">
        <v>235.19</v>
      </c>
    </row>
    <row r="7415" spans="1:6" hidden="1" x14ac:dyDescent="0.25">
      <c r="A7415" t="s">
        <v>5764</v>
      </c>
      <c r="B7415" s="83">
        <v>91078</v>
      </c>
      <c r="C7415" t="s">
        <v>47010</v>
      </c>
      <c r="D7415" s="83" t="s">
        <v>416</v>
      </c>
      <c r="E7415">
        <v>190.89</v>
      </c>
      <c r="F7415" s="83">
        <v>195.41</v>
      </c>
    </row>
    <row r="7416" spans="1:6" hidden="1" x14ac:dyDescent="0.25">
      <c r="A7416" t="s">
        <v>5764</v>
      </c>
      <c r="B7416" s="83">
        <v>91099</v>
      </c>
      <c r="C7416" t="s">
        <v>47011</v>
      </c>
      <c r="D7416" s="83" t="s">
        <v>416</v>
      </c>
      <c r="E7416">
        <v>216.37</v>
      </c>
      <c r="F7416" s="83">
        <v>222.55</v>
      </c>
    </row>
    <row r="7417" spans="1:6" hidden="1" x14ac:dyDescent="0.25">
      <c r="A7417" t="s">
        <v>5764</v>
      </c>
      <c r="B7417" s="83">
        <v>91095</v>
      </c>
      <c r="C7417" t="s">
        <v>47012</v>
      </c>
      <c r="D7417" s="83" t="s">
        <v>416</v>
      </c>
      <c r="E7417">
        <v>185.84</v>
      </c>
      <c r="F7417" s="83">
        <v>190.04</v>
      </c>
    </row>
    <row r="7418" spans="1:6" hidden="1" x14ac:dyDescent="0.25">
      <c r="A7418" t="s">
        <v>5764</v>
      </c>
      <c r="B7418" s="83">
        <v>91076</v>
      </c>
      <c r="C7418" t="s">
        <v>47013</v>
      </c>
      <c r="D7418" s="83" t="s">
        <v>416</v>
      </c>
      <c r="E7418">
        <v>334.34</v>
      </c>
      <c r="F7418" s="83">
        <v>354.41</v>
      </c>
    </row>
    <row r="7419" spans="1:6" hidden="1" x14ac:dyDescent="0.25">
      <c r="A7419" t="s">
        <v>5764</v>
      </c>
      <c r="B7419" s="83">
        <v>91072</v>
      </c>
      <c r="C7419" t="s">
        <v>47014</v>
      </c>
      <c r="D7419" s="83" t="s">
        <v>416</v>
      </c>
      <c r="E7419">
        <v>294.60000000000002</v>
      </c>
      <c r="F7419" s="83">
        <v>312</v>
      </c>
    </row>
    <row r="7420" spans="1:6" hidden="1" x14ac:dyDescent="0.25">
      <c r="A7420" t="s">
        <v>5764</v>
      </c>
      <c r="B7420" s="83">
        <v>91093</v>
      </c>
      <c r="C7420" t="s">
        <v>47015</v>
      </c>
      <c r="D7420" s="83" t="s">
        <v>416</v>
      </c>
      <c r="E7420">
        <v>345.28</v>
      </c>
      <c r="F7420" s="83">
        <v>366.76</v>
      </c>
    </row>
    <row r="7421" spans="1:6" hidden="1" x14ac:dyDescent="0.25">
      <c r="A7421" t="s">
        <v>5764</v>
      </c>
      <c r="B7421" s="83">
        <v>91089</v>
      </c>
      <c r="C7421" t="s">
        <v>47016</v>
      </c>
      <c r="D7421" s="83" t="s">
        <v>416</v>
      </c>
      <c r="E7421">
        <v>312.75</v>
      </c>
      <c r="F7421" s="83">
        <v>332.03</v>
      </c>
    </row>
    <row r="7422" spans="1:6" hidden="1" x14ac:dyDescent="0.25">
      <c r="A7422" t="s">
        <v>5764</v>
      </c>
      <c r="B7422" s="83">
        <v>91074</v>
      </c>
      <c r="C7422" t="s">
        <v>47017</v>
      </c>
      <c r="D7422" s="83" t="s">
        <v>416</v>
      </c>
      <c r="E7422">
        <v>226.07</v>
      </c>
      <c r="F7422" s="83">
        <v>235.96</v>
      </c>
    </row>
    <row r="7423" spans="1:6" hidden="1" x14ac:dyDescent="0.25">
      <c r="A7423" t="s">
        <v>5764</v>
      </c>
      <c r="B7423" s="83">
        <v>91070</v>
      </c>
      <c r="C7423" t="s">
        <v>47018</v>
      </c>
      <c r="D7423" s="83" t="s">
        <v>416</v>
      </c>
      <c r="E7423">
        <v>195.81</v>
      </c>
      <c r="F7423" s="83">
        <v>203.69</v>
      </c>
    </row>
    <row r="7424" spans="1:6" hidden="1" x14ac:dyDescent="0.25">
      <c r="A7424" t="s">
        <v>5764</v>
      </c>
      <c r="B7424" s="83">
        <v>91091</v>
      </c>
      <c r="C7424" t="s">
        <v>47019</v>
      </c>
      <c r="D7424" s="83" t="s">
        <v>416</v>
      </c>
      <c r="E7424">
        <v>237.86</v>
      </c>
      <c r="F7424" s="83">
        <v>249.16</v>
      </c>
    </row>
    <row r="7425" spans="1:6" hidden="1" x14ac:dyDescent="0.25">
      <c r="A7425" t="s">
        <v>5764</v>
      </c>
      <c r="B7425" s="83">
        <v>91087</v>
      </c>
      <c r="C7425" t="s">
        <v>47020</v>
      </c>
      <c r="D7425" s="83" t="s">
        <v>416</v>
      </c>
      <c r="E7425">
        <v>212.64</v>
      </c>
      <c r="F7425" s="83">
        <v>222.28</v>
      </c>
    </row>
    <row r="7426" spans="1:6" hidden="1" x14ac:dyDescent="0.25">
      <c r="A7426" t="s">
        <v>5764</v>
      </c>
      <c r="B7426" s="83">
        <v>91083</v>
      </c>
      <c r="C7426" t="s">
        <v>47021</v>
      </c>
      <c r="D7426" s="83" t="s">
        <v>416</v>
      </c>
      <c r="E7426">
        <v>306.45</v>
      </c>
      <c r="F7426" s="83">
        <v>320.05</v>
      </c>
    </row>
    <row r="7427" spans="1:6" hidden="1" x14ac:dyDescent="0.25">
      <c r="A7427" t="s">
        <v>5764</v>
      </c>
      <c r="B7427" s="83">
        <v>91079</v>
      </c>
      <c r="C7427" t="s">
        <v>47022</v>
      </c>
      <c r="D7427" s="83" t="s">
        <v>416</v>
      </c>
      <c r="E7427">
        <v>188.26</v>
      </c>
      <c r="F7427" s="83">
        <v>193.9</v>
      </c>
    </row>
    <row r="7428" spans="1:6" hidden="1" x14ac:dyDescent="0.25">
      <c r="A7428" t="s">
        <v>5764</v>
      </c>
      <c r="B7428" s="83">
        <v>91100</v>
      </c>
      <c r="C7428" t="s">
        <v>47023</v>
      </c>
      <c r="D7428" s="83" t="s">
        <v>416</v>
      </c>
      <c r="E7428">
        <v>256.81</v>
      </c>
      <c r="F7428" s="83">
        <v>267.07</v>
      </c>
    </row>
    <row r="7429" spans="1:6" hidden="1" x14ac:dyDescent="0.25">
      <c r="A7429" t="s">
        <v>5764</v>
      </c>
      <c r="B7429" s="83">
        <v>91096</v>
      </c>
      <c r="C7429" t="s">
        <v>47024</v>
      </c>
      <c r="D7429" s="83" t="s">
        <v>416</v>
      </c>
      <c r="E7429">
        <v>178.64</v>
      </c>
      <c r="F7429" s="83">
        <v>183.64</v>
      </c>
    </row>
    <row r="7430" spans="1:6" hidden="1" x14ac:dyDescent="0.25">
      <c r="A7430" t="s">
        <v>5764</v>
      </c>
      <c r="B7430" s="83">
        <v>91081</v>
      </c>
      <c r="C7430" t="s">
        <v>47025</v>
      </c>
      <c r="D7430" s="83" t="s">
        <v>416</v>
      </c>
      <c r="E7430">
        <v>246.36</v>
      </c>
      <c r="F7430" s="83">
        <v>255.65</v>
      </c>
    </row>
    <row r="7431" spans="1:6" hidden="1" x14ac:dyDescent="0.25">
      <c r="A7431" t="s">
        <v>5764</v>
      </c>
      <c r="B7431" s="83">
        <v>91077</v>
      </c>
      <c r="C7431" t="s">
        <v>47026</v>
      </c>
      <c r="D7431" s="83" t="s">
        <v>416</v>
      </c>
      <c r="E7431">
        <v>173.59</v>
      </c>
      <c r="F7431" s="83">
        <v>178.14</v>
      </c>
    </row>
    <row r="7432" spans="1:6" hidden="1" x14ac:dyDescent="0.25">
      <c r="A7432" t="s">
        <v>5764</v>
      </c>
      <c r="B7432" s="83">
        <v>91098</v>
      </c>
      <c r="C7432" t="s">
        <v>47027</v>
      </c>
      <c r="D7432" s="83" t="s">
        <v>416</v>
      </c>
      <c r="E7432">
        <v>218.54</v>
      </c>
      <c r="F7432" s="83">
        <v>226.03</v>
      </c>
    </row>
    <row r="7433" spans="1:6" hidden="1" x14ac:dyDescent="0.25">
      <c r="A7433" t="s">
        <v>5764</v>
      </c>
      <c r="B7433" s="83">
        <v>91094</v>
      </c>
      <c r="C7433" t="s">
        <v>47028</v>
      </c>
      <c r="D7433" s="83" t="s">
        <v>416</v>
      </c>
      <c r="E7433">
        <v>166.51</v>
      </c>
      <c r="F7433" s="83">
        <v>170.6</v>
      </c>
    </row>
    <row r="7434" spans="1:6" hidden="1" x14ac:dyDescent="0.25">
      <c r="A7434" t="s">
        <v>5764</v>
      </c>
      <c r="B7434" s="83">
        <v>91075</v>
      </c>
      <c r="C7434" t="s">
        <v>47029</v>
      </c>
      <c r="D7434" s="83" t="s">
        <v>416</v>
      </c>
      <c r="E7434">
        <v>361.36</v>
      </c>
      <c r="F7434" s="83">
        <v>383.95</v>
      </c>
    </row>
    <row r="7435" spans="1:6" hidden="1" x14ac:dyDescent="0.25">
      <c r="A7435" t="s">
        <v>5764</v>
      </c>
      <c r="B7435" s="83">
        <v>91071</v>
      </c>
      <c r="C7435" t="s">
        <v>47030</v>
      </c>
      <c r="D7435" s="83" t="s">
        <v>416</v>
      </c>
      <c r="E7435">
        <v>284.51</v>
      </c>
      <c r="F7435" s="83">
        <v>301.95</v>
      </c>
    </row>
    <row r="7436" spans="1:6" hidden="1" x14ac:dyDescent="0.25">
      <c r="A7436" t="s">
        <v>5764</v>
      </c>
      <c r="B7436" s="83">
        <v>91092</v>
      </c>
      <c r="C7436" t="s">
        <v>47031</v>
      </c>
      <c r="D7436" s="83" t="s">
        <v>416</v>
      </c>
      <c r="E7436">
        <v>355.64</v>
      </c>
      <c r="F7436" s="83">
        <v>378.53</v>
      </c>
    </row>
    <row r="7437" spans="1:6" hidden="1" x14ac:dyDescent="0.25">
      <c r="A7437" t="s">
        <v>5764</v>
      </c>
      <c r="B7437" s="83">
        <v>91088</v>
      </c>
      <c r="C7437" t="s">
        <v>47032</v>
      </c>
      <c r="D7437" s="83" t="s">
        <v>416</v>
      </c>
      <c r="E7437">
        <v>300.54000000000002</v>
      </c>
      <c r="F7437" s="83">
        <v>319.73</v>
      </c>
    </row>
    <row r="7438" spans="1:6" hidden="1" x14ac:dyDescent="0.25">
      <c r="A7438" t="s">
        <v>5764</v>
      </c>
      <c r="B7438" s="83">
        <v>91073</v>
      </c>
      <c r="C7438" t="s">
        <v>47033</v>
      </c>
      <c r="D7438" s="83" t="s">
        <v>416</v>
      </c>
      <c r="E7438">
        <v>235.02</v>
      </c>
      <c r="F7438" s="83">
        <v>246.15</v>
      </c>
    </row>
    <row r="7439" spans="1:6" hidden="1" x14ac:dyDescent="0.25">
      <c r="A7439" t="s">
        <v>5764</v>
      </c>
      <c r="B7439" s="83">
        <v>91069</v>
      </c>
      <c r="C7439" t="s">
        <v>47034</v>
      </c>
      <c r="D7439" s="83" t="s">
        <v>416</v>
      </c>
      <c r="E7439">
        <v>183.74</v>
      </c>
      <c r="F7439" s="83">
        <v>191.53</v>
      </c>
    </row>
    <row r="7440" spans="1:6" hidden="1" x14ac:dyDescent="0.25">
      <c r="A7440" t="s">
        <v>5764</v>
      </c>
      <c r="B7440" s="83">
        <v>91090</v>
      </c>
      <c r="C7440" t="s">
        <v>47035</v>
      </c>
      <c r="D7440" s="83" t="s">
        <v>416</v>
      </c>
      <c r="E7440">
        <v>237.9</v>
      </c>
      <c r="F7440" s="83">
        <v>249.88</v>
      </c>
    </row>
    <row r="7441" spans="1:6" hidden="1" x14ac:dyDescent="0.25">
      <c r="A7441" t="s">
        <v>5764</v>
      </c>
      <c r="B7441" s="83">
        <v>91086</v>
      </c>
      <c r="C7441" t="s">
        <v>47036</v>
      </c>
      <c r="D7441" s="83" t="s">
        <v>416</v>
      </c>
      <c r="E7441">
        <v>199.21</v>
      </c>
      <c r="F7441" s="83">
        <v>208.66</v>
      </c>
    </row>
    <row r="7442" spans="1:6" hidden="1" x14ac:dyDescent="0.25">
      <c r="A7442" t="s">
        <v>5764</v>
      </c>
      <c r="B7442" s="83">
        <v>105522</v>
      </c>
      <c r="C7442" t="s">
        <v>7022</v>
      </c>
      <c r="D7442" s="83" t="s">
        <v>416</v>
      </c>
      <c r="E7442">
        <v>0</v>
      </c>
      <c r="F7442" s="83">
        <v>0</v>
      </c>
    </row>
    <row r="7443" spans="1:6" hidden="1" x14ac:dyDescent="0.25">
      <c r="A7443" t="s">
        <v>5764</v>
      </c>
      <c r="B7443" s="83">
        <v>104281</v>
      </c>
      <c r="C7443" t="s">
        <v>7023</v>
      </c>
      <c r="D7443" s="83" t="s">
        <v>16</v>
      </c>
      <c r="E7443">
        <v>0</v>
      </c>
      <c r="F7443" s="83">
        <v>0</v>
      </c>
    </row>
    <row r="7444" spans="1:6" hidden="1" x14ac:dyDescent="0.25">
      <c r="A7444" t="s">
        <v>5764</v>
      </c>
      <c r="B7444" s="83">
        <v>104287</v>
      </c>
      <c r="C7444" t="s">
        <v>7024</v>
      </c>
      <c r="D7444" s="83" t="s">
        <v>16</v>
      </c>
      <c r="E7444">
        <v>0</v>
      </c>
      <c r="F7444" s="83">
        <v>0</v>
      </c>
    </row>
    <row r="7445" spans="1:6" hidden="1" x14ac:dyDescent="0.25">
      <c r="A7445" t="s">
        <v>5764</v>
      </c>
      <c r="B7445" s="83">
        <v>104286</v>
      </c>
      <c r="C7445" t="s">
        <v>7025</v>
      </c>
      <c r="D7445" s="83" t="s">
        <v>16</v>
      </c>
      <c r="E7445">
        <v>0</v>
      </c>
      <c r="F7445" s="83">
        <v>0</v>
      </c>
    </row>
    <row r="7446" spans="1:6" hidden="1" x14ac:dyDescent="0.25">
      <c r="A7446" t="s">
        <v>5764</v>
      </c>
      <c r="B7446" s="83">
        <v>104292</v>
      </c>
      <c r="C7446" t="s">
        <v>7026</v>
      </c>
      <c r="D7446" s="83" t="s">
        <v>16</v>
      </c>
      <c r="E7446">
        <v>0</v>
      </c>
      <c r="F7446" s="83">
        <v>0</v>
      </c>
    </row>
    <row r="7447" spans="1:6" hidden="1" x14ac:dyDescent="0.25">
      <c r="A7447" t="s">
        <v>5764</v>
      </c>
      <c r="B7447" s="83">
        <v>104282</v>
      </c>
      <c r="C7447" t="s">
        <v>7027</v>
      </c>
      <c r="D7447" s="83" t="s">
        <v>16</v>
      </c>
      <c r="E7447">
        <v>0</v>
      </c>
      <c r="F7447" s="83">
        <v>0</v>
      </c>
    </row>
    <row r="7448" spans="1:6" hidden="1" x14ac:dyDescent="0.25">
      <c r="A7448" t="s">
        <v>5764</v>
      </c>
      <c r="B7448" s="83">
        <v>104288</v>
      </c>
      <c r="C7448" t="s">
        <v>7028</v>
      </c>
      <c r="D7448" s="83" t="s">
        <v>16</v>
      </c>
      <c r="E7448">
        <v>0</v>
      </c>
      <c r="F7448" s="83">
        <v>0</v>
      </c>
    </row>
    <row r="7449" spans="1:6" hidden="1" x14ac:dyDescent="0.25">
      <c r="A7449" t="s">
        <v>5764</v>
      </c>
      <c r="B7449" s="83">
        <v>104283</v>
      </c>
      <c r="C7449" t="s">
        <v>7029</v>
      </c>
      <c r="D7449" s="83" t="s">
        <v>16</v>
      </c>
      <c r="E7449">
        <v>0</v>
      </c>
      <c r="F7449" s="83">
        <v>0</v>
      </c>
    </row>
    <row r="7450" spans="1:6" hidden="1" x14ac:dyDescent="0.25">
      <c r="A7450" t="s">
        <v>5764</v>
      </c>
      <c r="B7450" s="83">
        <v>104289</v>
      </c>
      <c r="C7450" t="s">
        <v>7030</v>
      </c>
      <c r="D7450" s="83" t="s">
        <v>16</v>
      </c>
      <c r="E7450">
        <v>0</v>
      </c>
      <c r="F7450" s="83">
        <v>0</v>
      </c>
    </row>
    <row r="7451" spans="1:6" hidden="1" x14ac:dyDescent="0.25">
      <c r="A7451" t="s">
        <v>5764</v>
      </c>
      <c r="B7451" s="83">
        <v>104284</v>
      </c>
      <c r="C7451" t="s">
        <v>7031</v>
      </c>
      <c r="D7451" s="83" t="s">
        <v>16</v>
      </c>
      <c r="E7451">
        <v>0</v>
      </c>
      <c r="F7451" s="83">
        <v>0</v>
      </c>
    </row>
    <row r="7452" spans="1:6" hidden="1" x14ac:dyDescent="0.25">
      <c r="A7452" t="s">
        <v>5764</v>
      </c>
      <c r="B7452" s="83">
        <v>104290</v>
      </c>
      <c r="C7452" t="s">
        <v>7032</v>
      </c>
      <c r="D7452" s="83" t="s">
        <v>16</v>
      </c>
      <c r="E7452">
        <v>0</v>
      </c>
      <c r="F7452" s="83">
        <v>0</v>
      </c>
    </row>
    <row r="7453" spans="1:6" hidden="1" x14ac:dyDescent="0.25">
      <c r="A7453" t="s">
        <v>5764</v>
      </c>
      <c r="B7453" s="83">
        <v>104285</v>
      </c>
      <c r="C7453" t="s">
        <v>7033</v>
      </c>
      <c r="D7453" s="83" t="s">
        <v>16</v>
      </c>
      <c r="E7453">
        <v>0</v>
      </c>
      <c r="F7453" s="83">
        <v>0</v>
      </c>
    </row>
    <row r="7454" spans="1:6" hidden="1" x14ac:dyDescent="0.25">
      <c r="A7454" t="s">
        <v>5764</v>
      </c>
      <c r="B7454" s="83">
        <v>104291</v>
      </c>
      <c r="C7454" t="s">
        <v>7034</v>
      </c>
      <c r="D7454" s="83" t="s">
        <v>16</v>
      </c>
      <c r="E7454">
        <v>0</v>
      </c>
      <c r="F7454" s="83">
        <v>0</v>
      </c>
    </row>
    <row r="7455" spans="1:6" hidden="1" x14ac:dyDescent="0.25">
      <c r="A7455" t="s">
        <v>5764</v>
      </c>
      <c r="B7455" s="83">
        <v>104267</v>
      </c>
      <c r="C7455" t="s">
        <v>7035</v>
      </c>
      <c r="D7455" s="83" t="s">
        <v>16</v>
      </c>
      <c r="E7455">
        <v>0</v>
      </c>
      <c r="F7455" s="83">
        <v>0</v>
      </c>
    </row>
    <row r="7456" spans="1:6" hidden="1" x14ac:dyDescent="0.25">
      <c r="A7456" t="s">
        <v>5764</v>
      </c>
      <c r="B7456" s="83">
        <v>104268</v>
      </c>
      <c r="C7456" t="s">
        <v>7036</v>
      </c>
      <c r="D7456" s="83" t="s">
        <v>16</v>
      </c>
      <c r="E7456">
        <v>0</v>
      </c>
      <c r="F7456" s="83">
        <v>0</v>
      </c>
    </row>
    <row r="7457" spans="1:6" hidden="1" x14ac:dyDescent="0.25">
      <c r="A7457" t="s">
        <v>5764</v>
      </c>
      <c r="B7457" s="83">
        <v>104269</v>
      </c>
      <c r="C7457" t="s">
        <v>7037</v>
      </c>
      <c r="D7457" s="83" t="s">
        <v>16</v>
      </c>
      <c r="E7457">
        <v>0</v>
      </c>
      <c r="F7457" s="83">
        <v>0</v>
      </c>
    </row>
    <row r="7458" spans="1:6" hidden="1" x14ac:dyDescent="0.25">
      <c r="A7458" t="s">
        <v>5764</v>
      </c>
      <c r="B7458" s="83">
        <v>104270</v>
      </c>
      <c r="C7458" t="s">
        <v>7038</v>
      </c>
      <c r="D7458" s="83" t="s">
        <v>16</v>
      </c>
      <c r="E7458">
        <v>0</v>
      </c>
      <c r="F7458" s="83">
        <v>0</v>
      </c>
    </row>
    <row r="7459" spans="1:6" hidden="1" x14ac:dyDescent="0.25">
      <c r="A7459" t="s">
        <v>5764</v>
      </c>
      <c r="B7459" s="83">
        <v>104276</v>
      </c>
      <c r="C7459" t="s">
        <v>7039</v>
      </c>
      <c r="D7459" s="83" t="s">
        <v>16</v>
      </c>
      <c r="E7459">
        <v>0</v>
      </c>
      <c r="F7459" s="83">
        <v>0</v>
      </c>
    </row>
    <row r="7460" spans="1:6" hidden="1" x14ac:dyDescent="0.25">
      <c r="A7460" t="s">
        <v>5764</v>
      </c>
      <c r="B7460" s="83">
        <v>104280</v>
      </c>
      <c r="C7460" t="s">
        <v>7040</v>
      </c>
      <c r="D7460" s="83" t="s">
        <v>16</v>
      </c>
      <c r="E7460">
        <v>0</v>
      </c>
      <c r="F7460" s="83">
        <v>0</v>
      </c>
    </row>
    <row r="7461" spans="1:6" hidden="1" x14ac:dyDescent="0.25">
      <c r="A7461" t="s">
        <v>5764</v>
      </c>
      <c r="B7461" s="83">
        <v>104271</v>
      </c>
      <c r="C7461" t="s">
        <v>7041</v>
      </c>
      <c r="D7461" s="83" t="s">
        <v>16</v>
      </c>
      <c r="E7461">
        <v>0</v>
      </c>
      <c r="F7461" s="83">
        <v>0</v>
      </c>
    </row>
    <row r="7462" spans="1:6" hidden="1" x14ac:dyDescent="0.25">
      <c r="A7462" t="s">
        <v>5764</v>
      </c>
      <c r="B7462" s="83">
        <v>104272</v>
      </c>
      <c r="C7462" t="s">
        <v>7042</v>
      </c>
      <c r="D7462" s="83" t="s">
        <v>16</v>
      </c>
      <c r="E7462">
        <v>0</v>
      </c>
      <c r="F7462" s="83">
        <v>0</v>
      </c>
    </row>
    <row r="7463" spans="1:6" hidden="1" x14ac:dyDescent="0.25">
      <c r="A7463" t="s">
        <v>5764</v>
      </c>
      <c r="B7463" s="83">
        <v>104273</v>
      </c>
      <c r="C7463" t="s">
        <v>7043</v>
      </c>
      <c r="D7463" s="83" t="s">
        <v>16</v>
      </c>
      <c r="E7463">
        <v>0</v>
      </c>
      <c r="F7463" s="83">
        <v>0</v>
      </c>
    </row>
    <row r="7464" spans="1:6" hidden="1" x14ac:dyDescent="0.25">
      <c r="A7464" t="s">
        <v>5764</v>
      </c>
      <c r="B7464" s="83">
        <v>104277</v>
      </c>
      <c r="C7464" t="s">
        <v>7044</v>
      </c>
      <c r="D7464" s="83" t="s">
        <v>16</v>
      </c>
      <c r="E7464">
        <v>0</v>
      </c>
      <c r="F7464" s="83">
        <v>0</v>
      </c>
    </row>
    <row r="7465" spans="1:6" hidden="1" x14ac:dyDescent="0.25">
      <c r="A7465" t="s">
        <v>5764</v>
      </c>
      <c r="B7465" s="83">
        <v>104274</v>
      </c>
      <c r="C7465" t="s">
        <v>7045</v>
      </c>
      <c r="D7465" s="83" t="s">
        <v>16</v>
      </c>
      <c r="E7465">
        <v>0</v>
      </c>
      <c r="F7465" s="83">
        <v>0</v>
      </c>
    </row>
    <row r="7466" spans="1:6" hidden="1" x14ac:dyDescent="0.25">
      <c r="A7466" t="s">
        <v>5764</v>
      </c>
      <c r="B7466" s="83">
        <v>104278</v>
      </c>
      <c r="C7466" t="s">
        <v>7046</v>
      </c>
      <c r="D7466" s="83" t="s">
        <v>16</v>
      </c>
      <c r="E7466">
        <v>0</v>
      </c>
      <c r="F7466" s="83">
        <v>0</v>
      </c>
    </row>
    <row r="7467" spans="1:6" hidden="1" x14ac:dyDescent="0.25">
      <c r="A7467" t="s">
        <v>5764</v>
      </c>
      <c r="B7467" s="83">
        <v>104275</v>
      </c>
      <c r="C7467" t="s">
        <v>7047</v>
      </c>
      <c r="D7467" s="83" t="s">
        <v>16</v>
      </c>
      <c r="E7467">
        <v>0</v>
      </c>
      <c r="F7467" s="83">
        <v>0</v>
      </c>
    </row>
    <row r="7468" spans="1:6" hidden="1" x14ac:dyDescent="0.25">
      <c r="A7468" t="s">
        <v>5764</v>
      </c>
      <c r="B7468" s="83">
        <v>104279</v>
      </c>
      <c r="C7468" t="s">
        <v>7048</v>
      </c>
      <c r="D7468" s="83" t="s">
        <v>16</v>
      </c>
      <c r="E7468">
        <v>0</v>
      </c>
      <c r="F7468" s="83">
        <v>0</v>
      </c>
    </row>
    <row r="7469" spans="1:6" hidden="1" x14ac:dyDescent="0.25">
      <c r="A7469" t="s">
        <v>5764</v>
      </c>
      <c r="B7469" s="83">
        <v>104265</v>
      </c>
      <c r="C7469" t="s">
        <v>7049</v>
      </c>
      <c r="D7469" s="83" t="s">
        <v>16</v>
      </c>
      <c r="E7469">
        <v>0</v>
      </c>
      <c r="F7469" s="83">
        <v>0</v>
      </c>
    </row>
    <row r="7470" spans="1:6" hidden="1" x14ac:dyDescent="0.25">
      <c r="A7470" t="s">
        <v>5764</v>
      </c>
      <c r="B7470" s="83">
        <v>104266</v>
      </c>
      <c r="C7470" t="s">
        <v>7050</v>
      </c>
      <c r="D7470" s="83" t="s">
        <v>16</v>
      </c>
      <c r="E7470">
        <v>0</v>
      </c>
      <c r="F7470" s="83">
        <v>0</v>
      </c>
    </row>
    <row r="7471" spans="1:6" hidden="1" x14ac:dyDescent="0.25">
      <c r="A7471" t="s">
        <v>5764</v>
      </c>
      <c r="B7471" s="83">
        <v>104305</v>
      </c>
      <c r="C7471" t="s">
        <v>7051</v>
      </c>
      <c r="D7471" s="83" t="s">
        <v>60</v>
      </c>
      <c r="E7471">
        <v>0</v>
      </c>
      <c r="F7471" s="83">
        <v>0</v>
      </c>
    </row>
    <row r="7472" spans="1:6" hidden="1" x14ac:dyDescent="0.25">
      <c r="A7472" t="s">
        <v>5764</v>
      </c>
      <c r="B7472" s="83">
        <v>104306</v>
      </c>
      <c r="C7472" t="s">
        <v>7052</v>
      </c>
      <c r="D7472" s="83" t="s">
        <v>60</v>
      </c>
      <c r="E7472">
        <v>0</v>
      </c>
      <c r="F7472" s="83">
        <v>0</v>
      </c>
    </row>
    <row r="7473" spans="1:6" hidden="1" x14ac:dyDescent="0.25">
      <c r="A7473" t="s">
        <v>5764</v>
      </c>
      <c r="B7473" s="83">
        <v>104307</v>
      </c>
      <c r="C7473" t="s">
        <v>7053</v>
      </c>
      <c r="D7473" s="83" t="s">
        <v>60</v>
      </c>
      <c r="E7473">
        <v>0</v>
      </c>
      <c r="F7473" s="83">
        <v>0</v>
      </c>
    </row>
    <row r="7474" spans="1:6" hidden="1" x14ac:dyDescent="0.25">
      <c r="A7474" t="s">
        <v>5764</v>
      </c>
      <c r="B7474" s="83">
        <v>104308</v>
      </c>
      <c r="C7474" t="s">
        <v>7054</v>
      </c>
      <c r="D7474" s="83" t="s">
        <v>60</v>
      </c>
      <c r="E7474">
        <v>0</v>
      </c>
      <c r="F7474" s="83">
        <v>0</v>
      </c>
    </row>
    <row r="7475" spans="1:6" hidden="1" x14ac:dyDescent="0.25">
      <c r="A7475" t="s">
        <v>5764</v>
      </c>
      <c r="B7475" s="83">
        <v>104309</v>
      </c>
      <c r="C7475" t="s">
        <v>7055</v>
      </c>
      <c r="D7475" s="83" t="s">
        <v>60</v>
      </c>
      <c r="E7475">
        <v>0</v>
      </c>
      <c r="F7475" s="83">
        <v>0</v>
      </c>
    </row>
    <row r="7476" spans="1:6" hidden="1" x14ac:dyDescent="0.25">
      <c r="A7476" t="s">
        <v>5764</v>
      </c>
      <c r="B7476" s="83">
        <v>104310</v>
      </c>
      <c r="C7476" t="s">
        <v>7056</v>
      </c>
      <c r="D7476" s="83" t="s">
        <v>60</v>
      </c>
      <c r="E7476">
        <v>0</v>
      </c>
      <c r="F7476" s="83">
        <v>0</v>
      </c>
    </row>
    <row r="7477" spans="1:6" hidden="1" x14ac:dyDescent="0.25">
      <c r="A7477" t="s">
        <v>5764</v>
      </c>
      <c r="B7477" s="83">
        <v>104311</v>
      </c>
      <c r="C7477" t="s">
        <v>7057</v>
      </c>
      <c r="D7477" s="83" t="s">
        <v>60</v>
      </c>
      <c r="E7477">
        <v>0</v>
      </c>
      <c r="F7477" s="83">
        <v>0</v>
      </c>
    </row>
    <row r="7478" spans="1:6" hidden="1" x14ac:dyDescent="0.25">
      <c r="A7478" t="s">
        <v>5764</v>
      </c>
      <c r="B7478" s="83">
        <v>104301</v>
      </c>
      <c r="C7478" t="s">
        <v>7058</v>
      </c>
      <c r="D7478" s="83" t="s">
        <v>64</v>
      </c>
      <c r="E7478">
        <v>0</v>
      </c>
      <c r="F7478" s="83">
        <v>0</v>
      </c>
    </row>
    <row r="7479" spans="1:6" hidden="1" x14ac:dyDescent="0.25">
      <c r="A7479" t="s">
        <v>5764</v>
      </c>
      <c r="B7479" s="83">
        <v>104302</v>
      </c>
      <c r="C7479" t="s">
        <v>7059</v>
      </c>
      <c r="D7479" s="83" t="s">
        <v>64</v>
      </c>
      <c r="E7479">
        <v>0</v>
      </c>
      <c r="F7479" s="83">
        <v>0</v>
      </c>
    </row>
    <row r="7480" spans="1:6" hidden="1" x14ac:dyDescent="0.25">
      <c r="A7480" t="s">
        <v>5764</v>
      </c>
      <c r="B7480" s="83">
        <v>104303</v>
      </c>
      <c r="C7480" t="s">
        <v>7060</v>
      </c>
      <c r="D7480" s="83" t="s">
        <v>64</v>
      </c>
      <c r="E7480">
        <v>0</v>
      </c>
      <c r="F7480" s="83">
        <v>0</v>
      </c>
    </row>
    <row r="7481" spans="1:6" hidden="1" x14ac:dyDescent="0.25">
      <c r="A7481" t="s">
        <v>5764</v>
      </c>
      <c r="B7481" s="83">
        <v>104304</v>
      </c>
      <c r="C7481" t="s">
        <v>7061</v>
      </c>
      <c r="D7481" s="83" t="s">
        <v>64</v>
      </c>
      <c r="E7481">
        <v>0</v>
      </c>
      <c r="F7481" s="83">
        <v>0</v>
      </c>
    </row>
    <row r="7482" spans="1:6" hidden="1" x14ac:dyDescent="0.25">
      <c r="A7482" t="s">
        <v>5764</v>
      </c>
      <c r="B7482" s="83">
        <v>104293</v>
      </c>
      <c r="C7482" t="s">
        <v>7062</v>
      </c>
      <c r="D7482" s="83" t="s">
        <v>64</v>
      </c>
      <c r="E7482">
        <v>0</v>
      </c>
      <c r="F7482" s="83">
        <v>0</v>
      </c>
    </row>
    <row r="7483" spans="1:6" hidden="1" x14ac:dyDescent="0.25">
      <c r="A7483" t="s">
        <v>5764</v>
      </c>
      <c r="B7483" s="83">
        <v>104297</v>
      </c>
      <c r="C7483" t="s">
        <v>7063</v>
      </c>
      <c r="D7483" s="83" t="s">
        <v>64</v>
      </c>
      <c r="E7483">
        <v>0</v>
      </c>
      <c r="F7483" s="83">
        <v>0</v>
      </c>
    </row>
    <row r="7484" spans="1:6" hidden="1" x14ac:dyDescent="0.25">
      <c r="A7484" t="s">
        <v>5764</v>
      </c>
      <c r="B7484" s="83">
        <v>104295</v>
      </c>
      <c r="C7484" t="s">
        <v>7064</v>
      </c>
      <c r="D7484" s="83" t="s">
        <v>64</v>
      </c>
      <c r="E7484">
        <v>0</v>
      </c>
      <c r="F7484" s="83">
        <v>0</v>
      </c>
    </row>
    <row r="7485" spans="1:6" hidden="1" x14ac:dyDescent="0.25">
      <c r="A7485" t="s">
        <v>5764</v>
      </c>
      <c r="B7485" s="83">
        <v>104299</v>
      </c>
      <c r="C7485" t="s">
        <v>7065</v>
      </c>
      <c r="D7485" s="83" t="s">
        <v>64</v>
      </c>
      <c r="E7485">
        <v>0</v>
      </c>
      <c r="F7485" s="83">
        <v>0</v>
      </c>
    </row>
    <row r="7486" spans="1:6" hidden="1" x14ac:dyDescent="0.25">
      <c r="A7486" t="s">
        <v>5764</v>
      </c>
      <c r="B7486" s="83">
        <v>104294</v>
      </c>
      <c r="C7486" t="s">
        <v>7066</v>
      </c>
      <c r="D7486" s="83" t="s">
        <v>64</v>
      </c>
      <c r="E7486">
        <v>0</v>
      </c>
      <c r="F7486" s="83">
        <v>0</v>
      </c>
    </row>
    <row r="7487" spans="1:6" hidden="1" x14ac:dyDescent="0.25">
      <c r="A7487" t="s">
        <v>5764</v>
      </c>
      <c r="B7487" s="83">
        <v>104298</v>
      </c>
      <c r="C7487" t="s">
        <v>7067</v>
      </c>
      <c r="D7487" s="83" t="s">
        <v>64</v>
      </c>
      <c r="E7487">
        <v>0</v>
      </c>
      <c r="F7487" s="83">
        <v>0</v>
      </c>
    </row>
    <row r="7488" spans="1:6" hidden="1" x14ac:dyDescent="0.25">
      <c r="A7488" t="s">
        <v>5764</v>
      </c>
      <c r="B7488" s="83">
        <v>104296</v>
      </c>
      <c r="C7488" t="s">
        <v>7068</v>
      </c>
      <c r="D7488" s="83" t="s">
        <v>64</v>
      </c>
      <c r="E7488">
        <v>0</v>
      </c>
      <c r="F7488" s="83">
        <v>0</v>
      </c>
    </row>
    <row r="7489" spans="1:6" hidden="1" x14ac:dyDescent="0.25">
      <c r="A7489" t="s">
        <v>5764</v>
      </c>
      <c r="B7489" s="83">
        <v>104300</v>
      </c>
      <c r="C7489" t="s">
        <v>7069</v>
      </c>
      <c r="D7489" s="83" t="s">
        <v>64</v>
      </c>
      <c r="E7489">
        <v>0</v>
      </c>
      <c r="F7489" s="83">
        <v>0</v>
      </c>
    </row>
    <row r="7490" spans="1:6" hidden="1" x14ac:dyDescent="0.25">
      <c r="A7490" t="s">
        <v>5764</v>
      </c>
      <c r="B7490" s="83">
        <v>90944</v>
      </c>
      <c r="C7490" t="s">
        <v>7070</v>
      </c>
      <c r="D7490" s="83" t="s">
        <v>416</v>
      </c>
      <c r="E7490">
        <v>166.65</v>
      </c>
      <c r="F7490" s="83">
        <v>169.93</v>
      </c>
    </row>
    <row r="7491" spans="1:6" hidden="1" x14ac:dyDescent="0.25">
      <c r="A7491" t="s">
        <v>5764</v>
      </c>
      <c r="B7491" s="83">
        <v>90934</v>
      </c>
      <c r="C7491" t="s">
        <v>7071</v>
      </c>
      <c r="D7491" s="83" t="s">
        <v>416</v>
      </c>
      <c r="E7491">
        <v>154.51</v>
      </c>
      <c r="F7491" s="83">
        <v>157.49</v>
      </c>
    </row>
    <row r="7492" spans="1:6" hidden="1" x14ac:dyDescent="0.25">
      <c r="A7492" t="s">
        <v>5764</v>
      </c>
      <c r="B7492" s="83">
        <v>90954</v>
      </c>
      <c r="C7492" t="s">
        <v>7072</v>
      </c>
      <c r="D7492" s="83" t="s">
        <v>416</v>
      </c>
      <c r="E7492">
        <v>188.87</v>
      </c>
      <c r="F7492" s="83">
        <v>192.68</v>
      </c>
    </row>
    <row r="7493" spans="1:6" hidden="1" x14ac:dyDescent="0.25">
      <c r="A7493" t="s">
        <v>5764</v>
      </c>
      <c r="B7493" s="83">
        <v>90933</v>
      </c>
      <c r="C7493" t="s">
        <v>7073</v>
      </c>
      <c r="D7493" s="83" t="s">
        <v>416</v>
      </c>
      <c r="E7493">
        <v>142.80000000000001</v>
      </c>
      <c r="F7493" s="83">
        <v>144.97</v>
      </c>
    </row>
    <row r="7494" spans="1:6" hidden="1" x14ac:dyDescent="0.25">
      <c r="A7494" t="s">
        <v>5764</v>
      </c>
      <c r="B7494" s="83">
        <v>90943</v>
      </c>
      <c r="C7494" t="s">
        <v>7074</v>
      </c>
      <c r="D7494" s="83" t="s">
        <v>416</v>
      </c>
      <c r="E7494">
        <v>153.9</v>
      </c>
      <c r="F7494" s="83">
        <v>156.29</v>
      </c>
    </row>
    <row r="7495" spans="1:6" hidden="1" x14ac:dyDescent="0.25">
      <c r="A7495" t="s">
        <v>5764</v>
      </c>
      <c r="B7495" s="83">
        <v>90953</v>
      </c>
      <c r="C7495" t="s">
        <v>7075</v>
      </c>
      <c r="D7495" s="83" t="s">
        <v>416</v>
      </c>
      <c r="E7495">
        <v>174.21</v>
      </c>
      <c r="F7495" s="83">
        <v>176.99</v>
      </c>
    </row>
    <row r="7496" spans="1:6" hidden="1" x14ac:dyDescent="0.25">
      <c r="A7496" t="s">
        <v>5764</v>
      </c>
      <c r="B7496" s="83">
        <v>90932</v>
      </c>
      <c r="C7496" t="s">
        <v>7076</v>
      </c>
      <c r="D7496" s="83" t="s">
        <v>416</v>
      </c>
      <c r="E7496">
        <v>87.66</v>
      </c>
      <c r="F7496" s="83">
        <v>90.38</v>
      </c>
    </row>
    <row r="7497" spans="1:6" hidden="1" x14ac:dyDescent="0.25">
      <c r="A7497" t="s">
        <v>5764</v>
      </c>
      <c r="B7497" s="83">
        <v>90942</v>
      </c>
      <c r="C7497" t="s">
        <v>7077</v>
      </c>
      <c r="D7497" s="83" t="s">
        <v>416</v>
      </c>
      <c r="E7497">
        <v>93.85</v>
      </c>
      <c r="F7497" s="83">
        <v>96.85</v>
      </c>
    </row>
    <row r="7498" spans="1:6" hidden="1" x14ac:dyDescent="0.25">
      <c r="A7498" t="s">
        <v>5764</v>
      </c>
      <c r="B7498" s="83">
        <v>90952</v>
      </c>
      <c r="C7498" t="s">
        <v>7078</v>
      </c>
      <c r="D7498" s="83" t="s">
        <v>416</v>
      </c>
      <c r="E7498">
        <v>105.17</v>
      </c>
      <c r="F7498" s="83">
        <v>108.65</v>
      </c>
    </row>
    <row r="7499" spans="1:6" hidden="1" x14ac:dyDescent="0.25">
      <c r="A7499" t="s">
        <v>5764</v>
      </c>
      <c r="B7499" s="83">
        <v>90930</v>
      </c>
      <c r="C7499" t="s">
        <v>7079</v>
      </c>
      <c r="D7499" s="83" t="s">
        <v>416</v>
      </c>
      <c r="E7499">
        <v>81.92</v>
      </c>
      <c r="F7499" s="83">
        <v>84.21</v>
      </c>
    </row>
    <row r="7500" spans="1:6" hidden="1" x14ac:dyDescent="0.25">
      <c r="A7500" t="s">
        <v>5764</v>
      </c>
      <c r="B7500" s="83">
        <v>90940</v>
      </c>
      <c r="C7500" t="s">
        <v>7080</v>
      </c>
      <c r="D7500" s="83" t="s">
        <v>416</v>
      </c>
      <c r="E7500">
        <v>87.6</v>
      </c>
      <c r="F7500" s="83">
        <v>90.12</v>
      </c>
    </row>
    <row r="7501" spans="1:6" hidden="1" x14ac:dyDescent="0.25">
      <c r="A7501" t="s">
        <v>5764</v>
      </c>
      <c r="B7501" s="83">
        <v>90950</v>
      </c>
      <c r="C7501" t="s">
        <v>7081</v>
      </c>
      <c r="D7501" s="83" t="s">
        <v>416</v>
      </c>
      <c r="E7501">
        <v>97.99</v>
      </c>
      <c r="F7501" s="83">
        <v>100.92</v>
      </c>
    </row>
    <row r="7502" spans="1:6" hidden="1" x14ac:dyDescent="0.25">
      <c r="A7502" t="s">
        <v>5764</v>
      </c>
      <c r="B7502" s="83">
        <v>88476</v>
      </c>
      <c r="C7502" t="s">
        <v>7082</v>
      </c>
      <c r="D7502" s="83" t="s">
        <v>416</v>
      </c>
      <c r="E7502">
        <v>22.46</v>
      </c>
      <c r="F7502" s="83">
        <v>22.64</v>
      </c>
    </row>
    <row r="7503" spans="1:6" hidden="1" x14ac:dyDescent="0.25">
      <c r="A7503" t="s">
        <v>5764</v>
      </c>
      <c r="B7503" s="83">
        <v>88477</v>
      </c>
      <c r="C7503" t="s">
        <v>7083</v>
      </c>
      <c r="D7503" s="83" t="s">
        <v>416</v>
      </c>
      <c r="E7503">
        <v>31.12</v>
      </c>
      <c r="F7503" s="83">
        <v>31.47</v>
      </c>
    </row>
    <row r="7504" spans="1:6" hidden="1" x14ac:dyDescent="0.25">
      <c r="A7504" t="s">
        <v>5764</v>
      </c>
      <c r="B7504" s="83">
        <v>88478</v>
      </c>
      <c r="C7504" t="s">
        <v>7084</v>
      </c>
      <c r="D7504" s="83" t="s">
        <v>416</v>
      </c>
      <c r="E7504">
        <v>38.28</v>
      </c>
      <c r="F7504" s="83">
        <v>38.76</v>
      </c>
    </row>
    <row r="7505" spans="1:6" hidden="1" x14ac:dyDescent="0.25">
      <c r="A7505" t="s">
        <v>5764</v>
      </c>
      <c r="B7505" s="83">
        <v>88470</v>
      </c>
      <c r="C7505" t="s">
        <v>7085</v>
      </c>
      <c r="D7505" s="83" t="s">
        <v>416</v>
      </c>
      <c r="E7505">
        <v>27.63</v>
      </c>
      <c r="F7505" s="83">
        <v>27.93</v>
      </c>
    </row>
    <row r="7506" spans="1:6" hidden="1" x14ac:dyDescent="0.25">
      <c r="A7506" t="s">
        <v>5764</v>
      </c>
      <c r="B7506" s="83">
        <v>88471</v>
      </c>
      <c r="C7506" t="s">
        <v>7086</v>
      </c>
      <c r="D7506" s="83" t="s">
        <v>416</v>
      </c>
      <c r="E7506">
        <v>34.56</v>
      </c>
      <c r="F7506" s="83">
        <v>34.96</v>
      </c>
    </row>
    <row r="7507" spans="1:6" hidden="1" x14ac:dyDescent="0.25">
      <c r="A7507" t="s">
        <v>5764</v>
      </c>
      <c r="B7507" s="83">
        <v>88472</v>
      </c>
      <c r="C7507" t="s">
        <v>7087</v>
      </c>
      <c r="D7507" s="83" t="s">
        <v>416</v>
      </c>
      <c r="E7507">
        <v>40.07</v>
      </c>
      <c r="F7507" s="83">
        <v>40.549999999999997</v>
      </c>
    </row>
    <row r="7508" spans="1:6" hidden="1" x14ac:dyDescent="0.25">
      <c r="A7508" t="s">
        <v>5764</v>
      </c>
      <c r="B7508" s="83">
        <v>87759</v>
      </c>
      <c r="C7508" t="s">
        <v>7088</v>
      </c>
      <c r="D7508" s="83" t="s">
        <v>416</v>
      </c>
      <c r="E7508">
        <v>105.26</v>
      </c>
      <c r="F7508" s="83">
        <v>108.3</v>
      </c>
    </row>
    <row r="7509" spans="1:6" hidden="1" x14ac:dyDescent="0.25">
      <c r="A7509" t="s">
        <v>5764</v>
      </c>
      <c r="B7509" s="83">
        <v>87769</v>
      </c>
      <c r="C7509" t="s">
        <v>7089</v>
      </c>
      <c r="D7509" s="83" t="s">
        <v>416</v>
      </c>
      <c r="E7509">
        <v>125.13</v>
      </c>
      <c r="F7509" s="83">
        <v>128.5</v>
      </c>
    </row>
    <row r="7510" spans="1:6" hidden="1" x14ac:dyDescent="0.25">
      <c r="A7510" t="s">
        <v>5764</v>
      </c>
      <c r="B7510" s="83">
        <v>87739</v>
      </c>
      <c r="C7510" t="s">
        <v>7090</v>
      </c>
      <c r="D7510" s="83" t="s">
        <v>416</v>
      </c>
      <c r="E7510">
        <v>82.77</v>
      </c>
      <c r="F7510" s="83">
        <v>85.33</v>
      </c>
    </row>
    <row r="7511" spans="1:6" hidden="1" x14ac:dyDescent="0.25">
      <c r="A7511" t="s">
        <v>5764</v>
      </c>
      <c r="B7511" s="83">
        <v>87749</v>
      </c>
      <c r="C7511" t="s">
        <v>7091</v>
      </c>
      <c r="D7511" s="83" t="s">
        <v>416</v>
      </c>
      <c r="E7511">
        <v>106.99</v>
      </c>
      <c r="F7511" s="83">
        <v>109.93</v>
      </c>
    </row>
    <row r="7512" spans="1:6" hidden="1" x14ac:dyDescent="0.25">
      <c r="A7512" t="s">
        <v>5764</v>
      </c>
      <c r="B7512" s="83">
        <v>87624</v>
      </c>
      <c r="C7512" t="s">
        <v>7092</v>
      </c>
      <c r="D7512" s="83" t="s">
        <v>416</v>
      </c>
      <c r="E7512">
        <v>70.459999999999994</v>
      </c>
      <c r="F7512" s="83">
        <v>71.92</v>
      </c>
    </row>
    <row r="7513" spans="1:6" hidden="1" x14ac:dyDescent="0.25">
      <c r="A7513" t="s">
        <v>5764</v>
      </c>
      <c r="B7513" s="83">
        <v>87634</v>
      </c>
      <c r="C7513" t="s">
        <v>7093</v>
      </c>
      <c r="D7513" s="83" t="s">
        <v>416</v>
      </c>
      <c r="E7513">
        <v>94.67</v>
      </c>
      <c r="F7513" s="83">
        <v>96.52</v>
      </c>
    </row>
    <row r="7514" spans="1:6" hidden="1" x14ac:dyDescent="0.25">
      <c r="A7514" t="s">
        <v>5764</v>
      </c>
      <c r="B7514" s="83">
        <v>87644</v>
      </c>
      <c r="C7514" t="s">
        <v>7094</v>
      </c>
      <c r="D7514" s="83" t="s">
        <v>416</v>
      </c>
      <c r="E7514">
        <v>114.5</v>
      </c>
      <c r="F7514" s="83">
        <v>116.66</v>
      </c>
    </row>
    <row r="7515" spans="1:6" hidden="1" x14ac:dyDescent="0.25">
      <c r="A7515" t="s">
        <v>5764</v>
      </c>
      <c r="B7515" s="83">
        <v>87684</v>
      </c>
      <c r="C7515" t="s">
        <v>7095</v>
      </c>
      <c r="D7515" s="83" t="s">
        <v>416</v>
      </c>
      <c r="E7515">
        <v>110.38</v>
      </c>
      <c r="F7515" s="83">
        <v>112.47</v>
      </c>
    </row>
    <row r="7516" spans="1:6" hidden="1" x14ac:dyDescent="0.25">
      <c r="A7516" t="s">
        <v>5764</v>
      </c>
      <c r="B7516" s="83">
        <v>87694</v>
      </c>
      <c r="C7516" t="s">
        <v>7096</v>
      </c>
      <c r="D7516" s="83" t="s">
        <v>416</v>
      </c>
      <c r="E7516">
        <v>126.45</v>
      </c>
      <c r="F7516" s="83">
        <v>128.84</v>
      </c>
    </row>
    <row r="7517" spans="1:6" hidden="1" x14ac:dyDescent="0.25">
      <c r="A7517" t="s">
        <v>5764</v>
      </c>
      <c r="B7517" s="83">
        <v>87704</v>
      </c>
      <c r="C7517" t="s">
        <v>7097</v>
      </c>
      <c r="D7517" s="83" t="s">
        <v>416</v>
      </c>
      <c r="E7517">
        <v>137.25</v>
      </c>
      <c r="F7517" s="83">
        <v>139.83000000000001</v>
      </c>
    </row>
    <row r="7518" spans="1:6" hidden="1" x14ac:dyDescent="0.25">
      <c r="A7518" t="s">
        <v>5764</v>
      </c>
      <c r="B7518" s="83">
        <v>87758</v>
      </c>
      <c r="C7518" t="s">
        <v>7098</v>
      </c>
      <c r="D7518" s="83" t="s">
        <v>416</v>
      </c>
      <c r="E7518">
        <v>96.95</v>
      </c>
      <c r="F7518" s="83">
        <v>99.41</v>
      </c>
    </row>
    <row r="7519" spans="1:6" hidden="1" x14ac:dyDescent="0.25">
      <c r="A7519" t="s">
        <v>5764</v>
      </c>
      <c r="B7519" s="83">
        <v>87768</v>
      </c>
      <c r="C7519" t="s">
        <v>7099</v>
      </c>
      <c r="D7519" s="83" t="s">
        <v>416</v>
      </c>
      <c r="E7519">
        <v>114.91</v>
      </c>
      <c r="F7519" s="83">
        <v>117.56</v>
      </c>
    </row>
    <row r="7520" spans="1:6" hidden="1" x14ac:dyDescent="0.25">
      <c r="A7520" t="s">
        <v>5764</v>
      </c>
      <c r="B7520" s="83">
        <v>87738</v>
      </c>
      <c r="C7520" t="s">
        <v>7100</v>
      </c>
      <c r="D7520" s="83" t="s">
        <v>416</v>
      </c>
      <c r="E7520">
        <v>76.790000000000006</v>
      </c>
      <c r="F7520" s="83">
        <v>78.930000000000007</v>
      </c>
    </row>
    <row r="7521" spans="1:6" hidden="1" x14ac:dyDescent="0.25">
      <c r="A7521" t="s">
        <v>5764</v>
      </c>
      <c r="B7521" s="83">
        <v>87748</v>
      </c>
      <c r="C7521" t="s">
        <v>7101</v>
      </c>
      <c r="D7521" s="83" t="s">
        <v>416</v>
      </c>
      <c r="E7521">
        <v>98.68</v>
      </c>
      <c r="F7521" s="83">
        <v>101.04</v>
      </c>
    </row>
    <row r="7522" spans="1:6" hidden="1" x14ac:dyDescent="0.25">
      <c r="A7522" t="s">
        <v>5764</v>
      </c>
      <c r="B7522" s="83">
        <v>87623</v>
      </c>
      <c r="C7522" t="s">
        <v>7102</v>
      </c>
      <c r="D7522" s="83" t="s">
        <v>416</v>
      </c>
      <c r="E7522">
        <v>64.48</v>
      </c>
      <c r="F7522" s="83">
        <v>65.52</v>
      </c>
    </row>
    <row r="7523" spans="1:6" hidden="1" x14ac:dyDescent="0.25">
      <c r="A7523" t="s">
        <v>5764</v>
      </c>
      <c r="B7523" s="83">
        <v>87633</v>
      </c>
      <c r="C7523" t="s">
        <v>7103</v>
      </c>
      <c r="D7523" s="83" t="s">
        <v>416</v>
      </c>
      <c r="E7523">
        <v>86.36</v>
      </c>
      <c r="F7523" s="83">
        <v>87.63</v>
      </c>
    </row>
    <row r="7524" spans="1:6" hidden="1" x14ac:dyDescent="0.25">
      <c r="A7524" t="s">
        <v>5764</v>
      </c>
      <c r="B7524" s="83">
        <v>87643</v>
      </c>
      <c r="C7524" t="s">
        <v>7104</v>
      </c>
      <c r="D7524" s="83" t="s">
        <v>416</v>
      </c>
      <c r="E7524">
        <v>104.28</v>
      </c>
      <c r="F7524" s="83">
        <v>105.72</v>
      </c>
    </row>
    <row r="7525" spans="1:6" hidden="1" x14ac:dyDescent="0.25">
      <c r="A7525" t="s">
        <v>5764</v>
      </c>
      <c r="B7525" s="83">
        <v>87683</v>
      </c>
      <c r="C7525" t="s">
        <v>7105</v>
      </c>
      <c r="D7525" s="83" t="s">
        <v>416</v>
      </c>
      <c r="E7525">
        <v>100.16</v>
      </c>
      <c r="F7525" s="83">
        <v>101.53</v>
      </c>
    </row>
    <row r="7526" spans="1:6" hidden="1" x14ac:dyDescent="0.25">
      <c r="A7526" t="s">
        <v>5764</v>
      </c>
      <c r="B7526" s="83">
        <v>87703</v>
      </c>
      <c r="C7526" t="s">
        <v>7106</v>
      </c>
      <c r="D7526" s="83" t="s">
        <v>416</v>
      </c>
      <c r="E7526">
        <v>124.5</v>
      </c>
      <c r="F7526" s="83">
        <v>126.19</v>
      </c>
    </row>
    <row r="7527" spans="1:6" hidden="1" x14ac:dyDescent="0.25">
      <c r="A7527" t="s">
        <v>5764</v>
      </c>
      <c r="B7527" s="83">
        <v>87693</v>
      </c>
      <c r="C7527" t="s">
        <v>7107</v>
      </c>
      <c r="D7527" s="83" t="s">
        <v>416</v>
      </c>
      <c r="E7527">
        <v>114.74</v>
      </c>
      <c r="F7527" s="83">
        <v>116.32</v>
      </c>
    </row>
    <row r="7528" spans="1:6" hidden="1" x14ac:dyDescent="0.25">
      <c r="A7528" t="s">
        <v>5764</v>
      </c>
      <c r="B7528" s="83">
        <v>87757</v>
      </c>
      <c r="C7528" t="s">
        <v>7108</v>
      </c>
      <c r="D7528" s="83" t="s">
        <v>416</v>
      </c>
      <c r="E7528">
        <v>57.79</v>
      </c>
      <c r="F7528" s="83">
        <v>60.65</v>
      </c>
    </row>
    <row r="7529" spans="1:6" hidden="1" x14ac:dyDescent="0.25">
      <c r="A7529" t="s">
        <v>5764</v>
      </c>
      <c r="B7529" s="83">
        <v>87767</v>
      </c>
      <c r="C7529" t="s">
        <v>7109</v>
      </c>
      <c r="D7529" s="83" t="s">
        <v>416</v>
      </c>
      <c r="E7529">
        <v>66.760000000000005</v>
      </c>
      <c r="F7529" s="83">
        <v>69.900000000000006</v>
      </c>
    </row>
    <row r="7530" spans="1:6" hidden="1" x14ac:dyDescent="0.25">
      <c r="A7530" t="s">
        <v>5764</v>
      </c>
      <c r="B7530" s="83">
        <v>87737</v>
      </c>
      <c r="C7530" t="s">
        <v>7110</v>
      </c>
      <c r="D7530" s="83" t="s">
        <v>416</v>
      </c>
      <c r="E7530">
        <v>48.63</v>
      </c>
      <c r="F7530" s="83">
        <v>51.05</v>
      </c>
    </row>
    <row r="7531" spans="1:6" hidden="1" x14ac:dyDescent="0.25">
      <c r="A7531" t="s">
        <v>5764</v>
      </c>
      <c r="B7531" s="83">
        <v>87747</v>
      </c>
      <c r="C7531" t="s">
        <v>7111</v>
      </c>
      <c r="D7531" s="83" t="s">
        <v>416</v>
      </c>
      <c r="E7531">
        <v>59.52</v>
      </c>
      <c r="F7531" s="83">
        <v>62.28</v>
      </c>
    </row>
    <row r="7532" spans="1:6" hidden="1" x14ac:dyDescent="0.25">
      <c r="A7532" t="s">
        <v>5764</v>
      </c>
      <c r="B7532" s="83">
        <v>87622</v>
      </c>
      <c r="C7532" t="s">
        <v>7112</v>
      </c>
      <c r="D7532" s="83" t="s">
        <v>416</v>
      </c>
      <c r="E7532">
        <v>36.32</v>
      </c>
      <c r="F7532" s="83">
        <v>37.64</v>
      </c>
    </row>
    <row r="7533" spans="1:6" hidden="1" x14ac:dyDescent="0.25">
      <c r="A7533" t="s">
        <v>5764</v>
      </c>
      <c r="B7533" s="83">
        <v>87632</v>
      </c>
      <c r="C7533" t="s">
        <v>7113</v>
      </c>
      <c r="D7533" s="83" t="s">
        <v>416</v>
      </c>
      <c r="E7533">
        <v>47.2</v>
      </c>
      <c r="F7533" s="83">
        <v>48.87</v>
      </c>
    </row>
    <row r="7534" spans="1:6" hidden="1" x14ac:dyDescent="0.25">
      <c r="A7534" t="s">
        <v>5764</v>
      </c>
      <c r="B7534" s="83">
        <v>87642</v>
      </c>
      <c r="C7534" t="s">
        <v>7114</v>
      </c>
      <c r="D7534" s="83" t="s">
        <v>416</v>
      </c>
      <c r="E7534">
        <v>56.13</v>
      </c>
      <c r="F7534" s="83">
        <v>58.06</v>
      </c>
    </row>
    <row r="7535" spans="1:6" hidden="1" x14ac:dyDescent="0.25">
      <c r="A7535" t="s">
        <v>5764</v>
      </c>
      <c r="B7535" s="83">
        <v>87682</v>
      </c>
      <c r="C7535" t="s">
        <v>7115</v>
      </c>
      <c r="D7535" s="83" t="s">
        <v>416</v>
      </c>
      <c r="E7535">
        <v>52.01</v>
      </c>
      <c r="F7535" s="83">
        <v>53.87</v>
      </c>
    </row>
    <row r="7536" spans="1:6" hidden="1" x14ac:dyDescent="0.25">
      <c r="A7536" t="s">
        <v>5764</v>
      </c>
      <c r="B7536" s="83">
        <v>87692</v>
      </c>
      <c r="C7536" t="s">
        <v>7116</v>
      </c>
      <c r="D7536" s="83" t="s">
        <v>416</v>
      </c>
      <c r="E7536">
        <v>59.6</v>
      </c>
      <c r="F7536" s="83">
        <v>61.73</v>
      </c>
    </row>
    <row r="7537" spans="1:6" hidden="1" x14ac:dyDescent="0.25">
      <c r="A7537" t="s">
        <v>5764</v>
      </c>
      <c r="B7537" s="83">
        <v>87702</v>
      </c>
      <c r="C7537" t="s">
        <v>7117</v>
      </c>
      <c r="D7537" s="83" t="s">
        <v>416</v>
      </c>
      <c r="E7537">
        <v>64.45</v>
      </c>
      <c r="F7537" s="83">
        <v>66.75</v>
      </c>
    </row>
    <row r="7538" spans="1:6" hidden="1" x14ac:dyDescent="0.25">
      <c r="A7538" t="s">
        <v>5764</v>
      </c>
      <c r="B7538" s="83">
        <v>87755</v>
      </c>
      <c r="C7538" t="s">
        <v>7118</v>
      </c>
      <c r="D7538" s="83" t="s">
        <v>416</v>
      </c>
      <c r="E7538">
        <v>53.72</v>
      </c>
      <c r="F7538" s="83">
        <v>56.27</v>
      </c>
    </row>
    <row r="7539" spans="1:6" hidden="1" x14ac:dyDescent="0.25">
      <c r="A7539" t="s">
        <v>5764</v>
      </c>
      <c r="B7539" s="83">
        <v>87765</v>
      </c>
      <c r="C7539" t="s">
        <v>7119</v>
      </c>
      <c r="D7539" s="83" t="s">
        <v>416</v>
      </c>
      <c r="E7539">
        <v>61.75</v>
      </c>
      <c r="F7539" s="83">
        <v>64.510000000000005</v>
      </c>
    </row>
    <row r="7540" spans="1:6" hidden="1" x14ac:dyDescent="0.25">
      <c r="A7540" t="s">
        <v>5764</v>
      </c>
      <c r="B7540" s="83">
        <v>87735</v>
      </c>
      <c r="C7540" t="s">
        <v>7120</v>
      </c>
      <c r="D7540" s="83" t="s">
        <v>416</v>
      </c>
      <c r="E7540">
        <v>45.7</v>
      </c>
      <c r="F7540" s="83">
        <v>47.9</v>
      </c>
    </row>
    <row r="7541" spans="1:6" hidden="1" x14ac:dyDescent="0.25">
      <c r="A7541" t="s">
        <v>5764</v>
      </c>
      <c r="B7541" s="83">
        <v>87745</v>
      </c>
      <c r="C7541" t="s">
        <v>7121</v>
      </c>
      <c r="D7541" s="83" t="s">
        <v>416</v>
      </c>
      <c r="E7541">
        <v>55.45</v>
      </c>
      <c r="F7541" s="83">
        <v>57.9</v>
      </c>
    </row>
    <row r="7542" spans="1:6" hidden="1" x14ac:dyDescent="0.25">
      <c r="A7542" t="s">
        <v>5764</v>
      </c>
      <c r="B7542" s="83">
        <v>87620</v>
      </c>
      <c r="C7542" t="s">
        <v>7122</v>
      </c>
      <c r="D7542" s="83" t="s">
        <v>416</v>
      </c>
      <c r="E7542">
        <v>33.39</v>
      </c>
      <c r="F7542" s="83">
        <v>34.49</v>
      </c>
    </row>
    <row r="7543" spans="1:6" hidden="1" x14ac:dyDescent="0.25">
      <c r="A7543" t="s">
        <v>5764</v>
      </c>
      <c r="B7543" s="83">
        <v>87630</v>
      </c>
      <c r="C7543" t="s">
        <v>7123</v>
      </c>
      <c r="D7543" s="83" t="s">
        <v>416</v>
      </c>
      <c r="E7543">
        <v>43.13</v>
      </c>
      <c r="F7543" s="83">
        <v>44.49</v>
      </c>
    </row>
    <row r="7544" spans="1:6" hidden="1" x14ac:dyDescent="0.25">
      <c r="A7544" t="s">
        <v>5764</v>
      </c>
      <c r="B7544" s="83">
        <v>87640</v>
      </c>
      <c r="C7544" t="s">
        <v>7124</v>
      </c>
      <c r="D7544" s="83" t="s">
        <v>416</v>
      </c>
      <c r="E7544">
        <v>51.12</v>
      </c>
      <c r="F7544" s="83">
        <v>52.67</v>
      </c>
    </row>
    <row r="7545" spans="1:6" hidden="1" x14ac:dyDescent="0.25">
      <c r="A7545" t="s">
        <v>5764</v>
      </c>
      <c r="B7545" s="83">
        <v>87680</v>
      </c>
      <c r="C7545" t="s">
        <v>7125</v>
      </c>
      <c r="D7545" s="83" t="s">
        <v>416</v>
      </c>
      <c r="E7545">
        <v>47</v>
      </c>
      <c r="F7545" s="83">
        <v>48.48</v>
      </c>
    </row>
    <row r="7546" spans="1:6" hidden="1" x14ac:dyDescent="0.25">
      <c r="A7546" t="s">
        <v>5764</v>
      </c>
      <c r="B7546" s="83">
        <v>87690</v>
      </c>
      <c r="C7546" t="s">
        <v>7126</v>
      </c>
      <c r="D7546" s="83" t="s">
        <v>416</v>
      </c>
      <c r="E7546">
        <v>53.86</v>
      </c>
      <c r="F7546" s="83">
        <v>55.56</v>
      </c>
    </row>
    <row r="7547" spans="1:6" hidden="1" x14ac:dyDescent="0.25">
      <c r="A7547" t="s">
        <v>5764</v>
      </c>
      <c r="B7547" s="83">
        <v>87700</v>
      </c>
      <c r="C7547" t="s">
        <v>7127</v>
      </c>
      <c r="D7547" s="83" t="s">
        <v>416</v>
      </c>
      <c r="E7547">
        <v>58.2</v>
      </c>
      <c r="F7547" s="83">
        <v>60.02</v>
      </c>
    </row>
    <row r="7548" spans="1:6" hidden="1" x14ac:dyDescent="0.25">
      <c r="A7548" t="s">
        <v>5764</v>
      </c>
      <c r="B7548" s="83">
        <v>102803</v>
      </c>
      <c r="C7548" t="s">
        <v>7128</v>
      </c>
      <c r="D7548" s="83" t="s">
        <v>416</v>
      </c>
      <c r="E7548">
        <v>2.4</v>
      </c>
      <c r="F7548" s="83">
        <v>2.58</v>
      </c>
    </row>
    <row r="7549" spans="1:6" hidden="1" x14ac:dyDescent="0.25">
      <c r="A7549" t="s">
        <v>5764</v>
      </c>
      <c r="B7549" s="83">
        <v>92717</v>
      </c>
      <c r="C7549" t="s">
        <v>7129</v>
      </c>
      <c r="D7549" s="83" t="s">
        <v>7130</v>
      </c>
      <c r="E7549">
        <v>0.28000000000000003</v>
      </c>
      <c r="F7549" s="83">
        <v>0.28000000000000003</v>
      </c>
    </row>
    <row r="7550" spans="1:6" hidden="1" x14ac:dyDescent="0.25">
      <c r="A7550" t="s">
        <v>5764</v>
      </c>
      <c r="B7550" s="83">
        <v>92716</v>
      </c>
      <c r="C7550" t="s">
        <v>7131</v>
      </c>
      <c r="D7550" s="83" t="s">
        <v>7132</v>
      </c>
      <c r="E7550">
        <v>84.01</v>
      </c>
      <c r="F7550" s="83">
        <v>84.01</v>
      </c>
    </row>
    <row r="7551" spans="1:6" hidden="1" x14ac:dyDescent="0.25">
      <c r="A7551" t="s">
        <v>5764</v>
      </c>
      <c r="B7551" s="83">
        <v>103668</v>
      </c>
      <c r="C7551" t="s">
        <v>7133</v>
      </c>
      <c r="D7551" s="83" t="s">
        <v>7130</v>
      </c>
      <c r="E7551">
        <v>0</v>
      </c>
      <c r="F7551" s="83">
        <v>0</v>
      </c>
    </row>
    <row r="7552" spans="1:6" hidden="1" x14ac:dyDescent="0.25">
      <c r="A7552" t="s">
        <v>5764</v>
      </c>
      <c r="B7552" s="83">
        <v>103667</v>
      </c>
      <c r="C7552" t="s">
        <v>7134</v>
      </c>
      <c r="D7552" s="83" t="s">
        <v>7132</v>
      </c>
      <c r="E7552">
        <v>0</v>
      </c>
      <c r="F7552" s="83">
        <v>0</v>
      </c>
    </row>
    <row r="7553" spans="1:6" hidden="1" x14ac:dyDescent="0.25">
      <c r="A7553" t="s">
        <v>5764</v>
      </c>
      <c r="B7553" s="83">
        <v>89218</v>
      </c>
      <c r="C7553" t="s">
        <v>7135</v>
      </c>
      <c r="D7553" s="83" t="s">
        <v>7130</v>
      </c>
      <c r="E7553">
        <v>95</v>
      </c>
      <c r="F7553" s="83">
        <v>100.36</v>
      </c>
    </row>
    <row r="7554" spans="1:6" hidden="1" x14ac:dyDescent="0.25">
      <c r="A7554" t="s">
        <v>5764</v>
      </c>
      <c r="B7554" s="83">
        <v>89843</v>
      </c>
      <c r="C7554" t="s">
        <v>7136</v>
      </c>
      <c r="D7554" s="83" t="s">
        <v>7132</v>
      </c>
      <c r="E7554">
        <v>212.64</v>
      </c>
      <c r="F7554" s="83">
        <v>218</v>
      </c>
    </row>
    <row r="7555" spans="1:6" hidden="1" x14ac:dyDescent="0.25">
      <c r="A7555" t="s">
        <v>5764</v>
      </c>
      <c r="B7555" s="83">
        <v>87446</v>
      </c>
      <c r="C7555" t="s">
        <v>7137</v>
      </c>
      <c r="D7555" s="83" t="s">
        <v>7130</v>
      </c>
      <c r="E7555">
        <v>0.65</v>
      </c>
      <c r="F7555" s="83">
        <v>0.65</v>
      </c>
    </row>
    <row r="7556" spans="1:6" hidden="1" x14ac:dyDescent="0.25">
      <c r="A7556" t="s">
        <v>5764</v>
      </c>
      <c r="B7556" s="83">
        <v>87445</v>
      </c>
      <c r="C7556" t="s">
        <v>7138</v>
      </c>
      <c r="D7556" s="83" t="s">
        <v>7132</v>
      </c>
      <c r="E7556">
        <v>5.36</v>
      </c>
      <c r="F7556" s="83">
        <v>5.36</v>
      </c>
    </row>
    <row r="7557" spans="1:6" hidden="1" x14ac:dyDescent="0.25">
      <c r="A7557" t="s">
        <v>5764</v>
      </c>
      <c r="B7557" s="83">
        <v>93234</v>
      </c>
      <c r="C7557" t="s">
        <v>7139</v>
      </c>
      <c r="D7557" s="83" t="s">
        <v>7130</v>
      </c>
      <c r="E7557">
        <v>0.6</v>
      </c>
      <c r="F7557" s="83">
        <v>0.6</v>
      </c>
    </row>
    <row r="7558" spans="1:6" hidden="1" x14ac:dyDescent="0.25">
      <c r="A7558" t="s">
        <v>5764</v>
      </c>
      <c r="B7558" s="83">
        <v>93233</v>
      </c>
      <c r="C7558" t="s">
        <v>7140</v>
      </c>
      <c r="D7558" s="83" t="s">
        <v>7132</v>
      </c>
      <c r="E7558">
        <v>5.84</v>
      </c>
      <c r="F7558" s="83">
        <v>5.84</v>
      </c>
    </row>
    <row r="7559" spans="1:6" hidden="1" x14ac:dyDescent="0.25">
      <c r="A7559" t="s">
        <v>5764</v>
      </c>
      <c r="B7559" s="83">
        <v>102953</v>
      </c>
      <c r="C7559" t="s">
        <v>7141</v>
      </c>
      <c r="D7559" s="83" t="s">
        <v>7130</v>
      </c>
      <c r="E7559">
        <v>0</v>
      </c>
      <c r="F7559" s="83">
        <v>0</v>
      </c>
    </row>
    <row r="7560" spans="1:6" hidden="1" x14ac:dyDescent="0.25">
      <c r="A7560" t="s">
        <v>5764</v>
      </c>
      <c r="B7560" s="83">
        <v>102952</v>
      </c>
      <c r="C7560" t="s">
        <v>7142</v>
      </c>
      <c r="D7560" s="83" t="s">
        <v>7132</v>
      </c>
      <c r="E7560">
        <v>0</v>
      </c>
      <c r="F7560" s="83">
        <v>0</v>
      </c>
    </row>
    <row r="7561" spans="1:6" hidden="1" x14ac:dyDescent="0.25">
      <c r="A7561" t="s">
        <v>5764</v>
      </c>
      <c r="B7561" s="83">
        <v>88831</v>
      </c>
      <c r="C7561" t="s">
        <v>7143</v>
      </c>
      <c r="D7561" s="83" t="s">
        <v>7130</v>
      </c>
      <c r="E7561">
        <v>0.48</v>
      </c>
      <c r="F7561" s="83">
        <v>0.48</v>
      </c>
    </row>
    <row r="7562" spans="1:6" hidden="1" x14ac:dyDescent="0.25">
      <c r="A7562" t="s">
        <v>5764</v>
      </c>
      <c r="B7562" s="83">
        <v>88830</v>
      </c>
      <c r="C7562" t="s">
        <v>7144</v>
      </c>
      <c r="D7562" s="83" t="s">
        <v>7132</v>
      </c>
      <c r="E7562">
        <v>2.37</v>
      </c>
      <c r="F7562" s="83">
        <v>2.37</v>
      </c>
    </row>
    <row r="7563" spans="1:6" hidden="1" x14ac:dyDescent="0.25">
      <c r="A7563" t="s">
        <v>5764</v>
      </c>
      <c r="B7563" s="83">
        <v>89226</v>
      </c>
      <c r="C7563" t="s">
        <v>7145</v>
      </c>
      <c r="D7563" s="83" t="s">
        <v>7130</v>
      </c>
      <c r="E7563">
        <v>1.98</v>
      </c>
      <c r="F7563" s="83">
        <v>1.98</v>
      </c>
    </row>
    <row r="7564" spans="1:6" hidden="1" x14ac:dyDescent="0.25">
      <c r="A7564" t="s">
        <v>5764</v>
      </c>
      <c r="B7564" s="83">
        <v>89225</v>
      </c>
      <c r="C7564" t="s">
        <v>7146</v>
      </c>
      <c r="D7564" s="83" t="s">
        <v>7132</v>
      </c>
      <c r="E7564">
        <v>6.66</v>
      </c>
      <c r="F7564" s="83">
        <v>6.66</v>
      </c>
    </row>
    <row r="7565" spans="1:6" hidden="1" x14ac:dyDescent="0.25">
      <c r="A7565" t="s">
        <v>5764</v>
      </c>
      <c r="B7565" s="83">
        <v>89279</v>
      </c>
      <c r="C7565" t="s">
        <v>7147</v>
      </c>
      <c r="D7565" s="83" t="s">
        <v>7130</v>
      </c>
      <c r="E7565">
        <v>2.4</v>
      </c>
      <c r="F7565" s="83">
        <v>2.4</v>
      </c>
    </row>
    <row r="7566" spans="1:6" hidden="1" x14ac:dyDescent="0.25">
      <c r="A7566" t="s">
        <v>5764</v>
      </c>
      <c r="B7566" s="83">
        <v>89278</v>
      </c>
      <c r="C7566" t="s">
        <v>7148</v>
      </c>
      <c r="D7566" s="83" t="s">
        <v>7132</v>
      </c>
      <c r="E7566">
        <v>12.93</v>
      </c>
      <c r="F7566" s="83">
        <v>12.93</v>
      </c>
    </row>
    <row r="7567" spans="1:6" hidden="1" x14ac:dyDescent="0.25">
      <c r="A7567" t="s">
        <v>5764</v>
      </c>
      <c r="B7567" s="83">
        <v>90651</v>
      </c>
      <c r="C7567" t="s">
        <v>7149</v>
      </c>
      <c r="D7567" s="83" t="s">
        <v>7130</v>
      </c>
      <c r="E7567">
        <v>1.4</v>
      </c>
      <c r="F7567" s="83">
        <v>1.4</v>
      </c>
    </row>
    <row r="7568" spans="1:6" hidden="1" x14ac:dyDescent="0.25">
      <c r="A7568" t="s">
        <v>5764</v>
      </c>
      <c r="B7568" s="83">
        <v>90650</v>
      </c>
      <c r="C7568" t="s">
        <v>7150</v>
      </c>
      <c r="D7568" s="83" t="s">
        <v>7132</v>
      </c>
      <c r="E7568">
        <v>13.95</v>
      </c>
      <c r="F7568" s="83">
        <v>13.95</v>
      </c>
    </row>
    <row r="7569" spans="1:6" hidden="1" x14ac:dyDescent="0.25">
      <c r="A7569" t="s">
        <v>5764</v>
      </c>
      <c r="B7569" s="83">
        <v>106101</v>
      </c>
      <c r="C7569" t="s">
        <v>39143</v>
      </c>
      <c r="D7569" s="83" t="s">
        <v>7130</v>
      </c>
      <c r="E7569">
        <v>0</v>
      </c>
      <c r="F7569" s="83">
        <v>0</v>
      </c>
    </row>
    <row r="7570" spans="1:6" hidden="1" x14ac:dyDescent="0.25">
      <c r="A7570" t="s">
        <v>5764</v>
      </c>
      <c r="B7570" s="83">
        <v>106100</v>
      </c>
      <c r="C7570" t="s">
        <v>39144</v>
      </c>
      <c r="D7570" s="83" t="s">
        <v>7132</v>
      </c>
      <c r="E7570">
        <v>0</v>
      </c>
      <c r="F7570" s="83">
        <v>0</v>
      </c>
    </row>
    <row r="7571" spans="1:6" hidden="1" x14ac:dyDescent="0.25">
      <c r="A7571" t="s">
        <v>5764</v>
      </c>
      <c r="B7571" s="83">
        <v>90657</v>
      </c>
      <c r="C7571" t="s">
        <v>7151</v>
      </c>
      <c r="D7571" s="83" t="s">
        <v>7130</v>
      </c>
      <c r="E7571">
        <v>5.93</v>
      </c>
      <c r="F7571" s="83">
        <v>5.93</v>
      </c>
    </row>
    <row r="7572" spans="1:6" hidden="1" x14ac:dyDescent="0.25">
      <c r="A7572" t="s">
        <v>5764</v>
      </c>
      <c r="B7572" s="83">
        <v>90656</v>
      </c>
      <c r="C7572" t="s">
        <v>7152</v>
      </c>
      <c r="D7572" s="83" t="s">
        <v>7132</v>
      </c>
      <c r="E7572">
        <v>18.64</v>
      </c>
      <c r="F7572" s="83">
        <v>18.64</v>
      </c>
    </row>
    <row r="7573" spans="1:6" hidden="1" x14ac:dyDescent="0.25">
      <c r="A7573" t="s">
        <v>5764</v>
      </c>
      <c r="B7573" s="83">
        <v>90663</v>
      </c>
      <c r="C7573" t="s">
        <v>7153</v>
      </c>
      <c r="D7573" s="83" t="s">
        <v>7130</v>
      </c>
      <c r="E7573">
        <v>6.35</v>
      </c>
      <c r="F7573" s="83">
        <v>6.35</v>
      </c>
    </row>
    <row r="7574" spans="1:6" hidden="1" x14ac:dyDescent="0.25">
      <c r="A7574" t="s">
        <v>5764</v>
      </c>
      <c r="B7574" s="83">
        <v>90662</v>
      </c>
      <c r="C7574" t="s">
        <v>7154</v>
      </c>
      <c r="D7574" s="83" t="s">
        <v>7132</v>
      </c>
      <c r="E7574">
        <v>19.440000000000001</v>
      </c>
      <c r="F7574" s="83">
        <v>19.440000000000001</v>
      </c>
    </row>
    <row r="7575" spans="1:6" hidden="1" x14ac:dyDescent="0.25">
      <c r="A7575" t="s">
        <v>5764</v>
      </c>
      <c r="B7575" s="83">
        <v>89022</v>
      </c>
      <c r="C7575" t="s">
        <v>7155</v>
      </c>
      <c r="D7575" s="83" t="s">
        <v>7130</v>
      </c>
      <c r="E7575">
        <v>0.6</v>
      </c>
      <c r="F7575" s="83">
        <v>0.6</v>
      </c>
    </row>
    <row r="7576" spans="1:6" hidden="1" x14ac:dyDescent="0.25">
      <c r="A7576" t="s">
        <v>5764</v>
      </c>
      <c r="B7576" s="83">
        <v>89021</v>
      </c>
      <c r="C7576" t="s">
        <v>7156</v>
      </c>
      <c r="D7576" s="83" t="s">
        <v>7132</v>
      </c>
      <c r="E7576">
        <v>3.36</v>
      </c>
      <c r="F7576" s="83">
        <v>3.36</v>
      </c>
    </row>
    <row r="7577" spans="1:6" hidden="1" x14ac:dyDescent="0.25">
      <c r="A7577" t="s">
        <v>5764</v>
      </c>
      <c r="B7577" s="83">
        <v>90644</v>
      </c>
      <c r="C7577" t="s">
        <v>7157</v>
      </c>
      <c r="D7577" s="83" t="s">
        <v>7130</v>
      </c>
      <c r="E7577">
        <v>9.1199999999999992</v>
      </c>
      <c r="F7577" s="83">
        <v>9.1199999999999992</v>
      </c>
    </row>
    <row r="7578" spans="1:6" hidden="1" x14ac:dyDescent="0.25">
      <c r="A7578" t="s">
        <v>5764</v>
      </c>
      <c r="B7578" s="83">
        <v>90643</v>
      </c>
      <c r="C7578" t="s">
        <v>7158</v>
      </c>
      <c r="D7578" s="83" t="s">
        <v>7132</v>
      </c>
      <c r="E7578">
        <v>29.35</v>
      </c>
      <c r="F7578" s="83">
        <v>29.35</v>
      </c>
    </row>
    <row r="7579" spans="1:6" hidden="1" x14ac:dyDescent="0.25">
      <c r="A7579" t="s">
        <v>5764</v>
      </c>
      <c r="B7579" s="83">
        <v>102811</v>
      </c>
      <c r="C7579" t="s">
        <v>7159</v>
      </c>
      <c r="D7579" s="83" t="s">
        <v>7130</v>
      </c>
      <c r="E7579">
        <v>0</v>
      </c>
      <c r="F7579" s="83">
        <v>0</v>
      </c>
    </row>
    <row r="7580" spans="1:6" hidden="1" x14ac:dyDescent="0.25">
      <c r="A7580" t="s">
        <v>5764</v>
      </c>
      <c r="B7580" s="83">
        <v>102810</v>
      </c>
      <c r="C7580" t="s">
        <v>7160</v>
      </c>
      <c r="D7580" s="83" t="s">
        <v>7132</v>
      </c>
      <c r="E7580">
        <v>0</v>
      </c>
      <c r="F7580" s="83">
        <v>0</v>
      </c>
    </row>
    <row r="7581" spans="1:6" hidden="1" x14ac:dyDescent="0.25">
      <c r="A7581" t="s">
        <v>5764</v>
      </c>
      <c r="B7581" s="83">
        <v>92146</v>
      </c>
      <c r="C7581" t="s">
        <v>7161</v>
      </c>
      <c r="D7581" s="83" t="s">
        <v>7130</v>
      </c>
      <c r="E7581">
        <v>34.71</v>
      </c>
      <c r="F7581" s="83">
        <v>37.340000000000003</v>
      </c>
    </row>
    <row r="7582" spans="1:6" hidden="1" x14ac:dyDescent="0.25">
      <c r="A7582" t="s">
        <v>5764</v>
      </c>
      <c r="B7582" s="83">
        <v>92145</v>
      </c>
      <c r="C7582" t="s">
        <v>7162</v>
      </c>
      <c r="D7582" s="83" t="s">
        <v>7132</v>
      </c>
      <c r="E7582">
        <v>81.23</v>
      </c>
      <c r="F7582" s="83">
        <v>83.86</v>
      </c>
    </row>
    <row r="7583" spans="1:6" hidden="1" x14ac:dyDescent="0.25">
      <c r="A7583" t="s">
        <v>5764</v>
      </c>
      <c r="B7583" s="83">
        <v>92139</v>
      </c>
      <c r="C7583" t="s">
        <v>7163</v>
      </c>
      <c r="D7583" s="83" t="s">
        <v>7130</v>
      </c>
      <c r="E7583">
        <v>47.1</v>
      </c>
      <c r="F7583" s="83">
        <v>49.73</v>
      </c>
    </row>
    <row r="7584" spans="1:6" hidden="1" x14ac:dyDescent="0.25">
      <c r="A7584" t="s">
        <v>5764</v>
      </c>
      <c r="B7584" s="83">
        <v>92138</v>
      </c>
      <c r="C7584" t="s">
        <v>7164</v>
      </c>
      <c r="D7584" s="83" t="s">
        <v>7132</v>
      </c>
      <c r="E7584">
        <v>98.2</v>
      </c>
      <c r="F7584" s="83">
        <v>100.83</v>
      </c>
    </row>
    <row r="7585" spans="1:6" hidden="1" x14ac:dyDescent="0.25">
      <c r="A7585" t="s">
        <v>5764</v>
      </c>
      <c r="B7585" s="83">
        <v>91387</v>
      </c>
      <c r="C7585" t="s">
        <v>7165</v>
      </c>
      <c r="D7585" s="83" t="s">
        <v>7130</v>
      </c>
      <c r="E7585">
        <v>77.8</v>
      </c>
      <c r="F7585" s="83">
        <v>80.91</v>
      </c>
    </row>
    <row r="7586" spans="1:6" hidden="1" x14ac:dyDescent="0.25">
      <c r="A7586" t="s">
        <v>5764</v>
      </c>
      <c r="B7586" s="83">
        <v>91386</v>
      </c>
      <c r="C7586" t="s">
        <v>7166</v>
      </c>
      <c r="D7586" s="83" t="s">
        <v>7132</v>
      </c>
      <c r="E7586">
        <v>268.72000000000003</v>
      </c>
      <c r="F7586" s="83">
        <v>271.83</v>
      </c>
    </row>
    <row r="7587" spans="1:6" hidden="1" x14ac:dyDescent="0.25">
      <c r="A7587" t="s">
        <v>5764</v>
      </c>
      <c r="B7587" s="83">
        <v>96036</v>
      </c>
      <c r="C7587" t="s">
        <v>7167</v>
      </c>
      <c r="D7587" s="83" t="s">
        <v>7130</v>
      </c>
      <c r="E7587">
        <v>87.87</v>
      </c>
      <c r="F7587" s="83">
        <v>90.98</v>
      </c>
    </row>
    <row r="7588" spans="1:6" hidden="1" x14ac:dyDescent="0.25">
      <c r="A7588" t="s">
        <v>5764</v>
      </c>
      <c r="B7588" s="83">
        <v>96035</v>
      </c>
      <c r="C7588" t="s">
        <v>7168</v>
      </c>
      <c r="D7588" s="83" t="s">
        <v>7132</v>
      </c>
      <c r="E7588">
        <v>285.32</v>
      </c>
      <c r="F7588" s="83">
        <v>288.43</v>
      </c>
    </row>
    <row r="7589" spans="1:6" hidden="1" x14ac:dyDescent="0.25">
      <c r="A7589" t="s">
        <v>5764</v>
      </c>
      <c r="B7589" s="83">
        <v>89877</v>
      </c>
      <c r="C7589" t="s">
        <v>7169</v>
      </c>
      <c r="D7589" s="83" t="s">
        <v>7130</v>
      </c>
      <c r="E7589">
        <v>91.66</v>
      </c>
      <c r="F7589" s="83">
        <v>94.77</v>
      </c>
    </row>
    <row r="7590" spans="1:6" hidden="1" x14ac:dyDescent="0.25">
      <c r="A7590" t="s">
        <v>5764</v>
      </c>
      <c r="B7590" s="83">
        <v>89876</v>
      </c>
      <c r="C7590" t="s">
        <v>7170</v>
      </c>
      <c r="D7590" s="83" t="s">
        <v>7132</v>
      </c>
      <c r="E7590">
        <v>330.46</v>
      </c>
      <c r="F7590" s="83">
        <v>333.57</v>
      </c>
    </row>
    <row r="7591" spans="1:6" hidden="1" x14ac:dyDescent="0.25">
      <c r="A7591" t="s">
        <v>5764</v>
      </c>
      <c r="B7591" s="83">
        <v>89884</v>
      </c>
      <c r="C7591" t="s">
        <v>7171</v>
      </c>
      <c r="D7591" s="83" t="s">
        <v>7130</v>
      </c>
      <c r="E7591">
        <v>95.83</v>
      </c>
      <c r="F7591" s="83">
        <v>98.94</v>
      </c>
    </row>
    <row r="7592" spans="1:6" hidden="1" x14ac:dyDescent="0.25">
      <c r="A7592" t="s">
        <v>5764</v>
      </c>
      <c r="B7592" s="83">
        <v>89883</v>
      </c>
      <c r="C7592" t="s">
        <v>7172</v>
      </c>
      <c r="D7592" s="83" t="s">
        <v>7132</v>
      </c>
      <c r="E7592">
        <v>365.27</v>
      </c>
      <c r="F7592" s="83">
        <v>368.38</v>
      </c>
    </row>
    <row r="7593" spans="1:6" hidden="1" x14ac:dyDescent="0.25">
      <c r="A7593" t="s">
        <v>5764</v>
      </c>
      <c r="B7593" s="83">
        <v>67827</v>
      </c>
      <c r="C7593" t="s">
        <v>7173</v>
      </c>
      <c r="D7593" s="83" t="s">
        <v>7130</v>
      </c>
      <c r="E7593">
        <v>67.95</v>
      </c>
      <c r="F7593" s="83">
        <v>71.06</v>
      </c>
    </row>
    <row r="7594" spans="1:6" hidden="1" x14ac:dyDescent="0.25">
      <c r="A7594" t="s">
        <v>5764</v>
      </c>
      <c r="B7594" s="83">
        <v>67826</v>
      </c>
      <c r="C7594" t="s">
        <v>7174</v>
      </c>
      <c r="D7594" s="83" t="s">
        <v>7132</v>
      </c>
      <c r="E7594">
        <v>189.13</v>
      </c>
      <c r="F7594" s="83">
        <v>192.24</v>
      </c>
    </row>
    <row r="7595" spans="1:6" hidden="1" x14ac:dyDescent="0.25">
      <c r="A7595" t="s">
        <v>5764</v>
      </c>
      <c r="B7595" s="83">
        <v>5961</v>
      </c>
      <c r="C7595" t="s">
        <v>7175</v>
      </c>
      <c r="D7595" s="83" t="s">
        <v>7130</v>
      </c>
      <c r="E7595">
        <v>66.72</v>
      </c>
      <c r="F7595" s="83">
        <v>69.83</v>
      </c>
    </row>
    <row r="7596" spans="1:6" hidden="1" x14ac:dyDescent="0.25">
      <c r="A7596" t="s">
        <v>5764</v>
      </c>
      <c r="B7596" s="83">
        <v>5811</v>
      </c>
      <c r="C7596" t="s">
        <v>7176</v>
      </c>
      <c r="D7596" s="83" t="s">
        <v>7132</v>
      </c>
      <c r="E7596">
        <v>205.62</v>
      </c>
      <c r="F7596" s="83">
        <v>208.73</v>
      </c>
    </row>
    <row r="7597" spans="1:6" hidden="1" x14ac:dyDescent="0.25">
      <c r="A7597" t="s">
        <v>5764</v>
      </c>
      <c r="B7597" s="83">
        <v>92243</v>
      </c>
      <c r="C7597" t="s">
        <v>7177</v>
      </c>
      <c r="D7597" s="83" t="s">
        <v>7130</v>
      </c>
      <c r="E7597">
        <v>81.96</v>
      </c>
      <c r="F7597" s="83">
        <v>85.68</v>
      </c>
    </row>
    <row r="7598" spans="1:6" hidden="1" x14ac:dyDescent="0.25">
      <c r="A7598" t="s">
        <v>5764</v>
      </c>
      <c r="B7598" s="83">
        <v>92242</v>
      </c>
      <c r="C7598" t="s">
        <v>7178</v>
      </c>
      <c r="D7598" s="83" t="s">
        <v>7132</v>
      </c>
      <c r="E7598">
        <v>400.42</v>
      </c>
      <c r="F7598" s="83">
        <v>404.14</v>
      </c>
    </row>
    <row r="7599" spans="1:6" hidden="1" x14ac:dyDescent="0.25">
      <c r="A7599" t="s">
        <v>5764</v>
      </c>
      <c r="B7599" s="83">
        <v>91646</v>
      </c>
      <c r="C7599" t="s">
        <v>7179</v>
      </c>
      <c r="D7599" s="83" t="s">
        <v>7130</v>
      </c>
      <c r="E7599">
        <v>98.85</v>
      </c>
      <c r="F7599" s="83">
        <v>102.57</v>
      </c>
    </row>
    <row r="7600" spans="1:6" hidden="1" x14ac:dyDescent="0.25">
      <c r="A7600" t="s">
        <v>5764</v>
      </c>
      <c r="B7600" s="83">
        <v>91645</v>
      </c>
      <c r="C7600" t="s">
        <v>7180</v>
      </c>
      <c r="D7600" s="83" t="s">
        <v>7132</v>
      </c>
      <c r="E7600">
        <v>461.13</v>
      </c>
      <c r="F7600" s="83">
        <v>464.85</v>
      </c>
    </row>
    <row r="7601" spans="1:6" hidden="1" x14ac:dyDescent="0.25">
      <c r="A7601" t="s">
        <v>5764</v>
      </c>
      <c r="B7601" s="83">
        <v>92107</v>
      </c>
      <c r="C7601" t="s">
        <v>7181</v>
      </c>
      <c r="D7601" s="83" t="s">
        <v>7130</v>
      </c>
      <c r="E7601">
        <v>95.76</v>
      </c>
      <c r="F7601" s="83">
        <v>98.76</v>
      </c>
    </row>
    <row r="7602" spans="1:6" hidden="1" x14ac:dyDescent="0.25">
      <c r="A7602" t="s">
        <v>5764</v>
      </c>
      <c r="B7602" s="83">
        <v>92106</v>
      </c>
      <c r="C7602" t="s">
        <v>7182</v>
      </c>
      <c r="D7602" s="83" t="s">
        <v>7132</v>
      </c>
      <c r="E7602">
        <v>353.07</v>
      </c>
      <c r="F7602" s="83">
        <v>356.07</v>
      </c>
    </row>
    <row r="7603" spans="1:6" hidden="1" x14ac:dyDescent="0.25">
      <c r="A7603" t="s">
        <v>5764</v>
      </c>
      <c r="B7603" s="83">
        <v>5903</v>
      </c>
      <c r="C7603" t="s">
        <v>7183</v>
      </c>
      <c r="D7603" s="83" t="s">
        <v>7130</v>
      </c>
      <c r="E7603">
        <v>76.12</v>
      </c>
      <c r="F7603" s="83">
        <v>79.12</v>
      </c>
    </row>
    <row r="7604" spans="1:6" hidden="1" x14ac:dyDescent="0.25">
      <c r="A7604" t="s">
        <v>5764</v>
      </c>
      <c r="B7604" s="83">
        <v>5901</v>
      </c>
      <c r="C7604" t="s">
        <v>7184</v>
      </c>
      <c r="D7604" s="83" t="s">
        <v>7132</v>
      </c>
      <c r="E7604">
        <v>314.32</v>
      </c>
      <c r="F7604" s="83">
        <v>317.32</v>
      </c>
    </row>
    <row r="7605" spans="1:6" hidden="1" x14ac:dyDescent="0.25">
      <c r="A7605" t="s">
        <v>5764</v>
      </c>
      <c r="B7605" s="83">
        <v>6260</v>
      </c>
      <c r="C7605" t="s">
        <v>7185</v>
      </c>
      <c r="D7605" s="83" t="s">
        <v>7130</v>
      </c>
      <c r="E7605">
        <v>63.31</v>
      </c>
      <c r="F7605" s="83">
        <v>66.31</v>
      </c>
    </row>
    <row r="7606" spans="1:6" hidden="1" x14ac:dyDescent="0.25">
      <c r="A7606" t="s">
        <v>5764</v>
      </c>
      <c r="B7606" s="83">
        <v>6259</v>
      </c>
      <c r="C7606" t="s">
        <v>7186</v>
      </c>
      <c r="D7606" s="83" t="s">
        <v>7132</v>
      </c>
      <c r="E7606">
        <v>253.44</v>
      </c>
      <c r="F7606" s="83">
        <v>256.44</v>
      </c>
    </row>
    <row r="7607" spans="1:6" hidden="1" x14ac:dyDescent="0.25">
      <c r="A7607" t="s">
        <v>5764</v>
      </c>
      <c r="B7607" s="83">
        <v>104705</v>
      </c>
      <c r="C7607" t="s">
        <v>7187</v>
      </c>
      <c r="D7607" s="83" t="s">
        <v>7130</v>
      </c>
      <c r="E7607">
        <v>0</v>
      </c>
      <c r="F7607" s="83">
        <v>0</v>
      </c>
    </row>
    <row r="7608" spans="1:6" hidden="1" x14ac:dyDescent="0.25">
      <c r="A7608" t="s">
        <v>5764</v>
      </c>
      <c r="B7608" s="83">
        <v>104704</v>
      </c>
      <c r="C7608" t="s">
        <v>7188</v>
      </c>
      <c r="D7608" s="83" t="s">
        <v>7132</v>
      </c>
      <c r="E7608">
        <v>0</v>
      </c>
      <c r="F7608" s="83">
        <v>0</v>
      </c>
    </row>
    <row r="7609" spans="1:6" hidden="1" x14ac:dyDescent="0.25">
      <c r="A7609" t="s">
        <v>5764</v>
      </c>
      <c r="B7609" s="83">
        <v>91395</v>
      </c>
      <c r="C7609" t="s">
        <v>7189</v>
      </c>
      <c r="D7609" s="83" t="s">
        <v>7130</v>
      </c>
      <c r="E7609">
        <v>61.31</v>
      </c>
      <c r="F7609" s="83">
        <v>64.31</v>
      </c>
    </row>
    <row r="7610" spans="1:6" hidden="1" x14ac:dyDescent="0.25">
      <c r="A7610" t="s">
        <v>5764</v>
      </c>
      <c r="B7610" s="83">
        <v>73467</v>
      </c>
      <c r="C7610" t="s">
        <v>7190</v>
      </c>
      <c r="D7610" s="83" t="s">
        <v>7132</v>
      </c>
      <c r="E7610">
        <v>246.63</v>
      </c>
      <c r="F7610" s="83">
        <v>249.63</v>
      </c>
    </row>
    <row r="7611" spans="1:6" hidden="1" x14ac:dyDescent="0.25">
      <c r="A7611" t="s">
        <v>5764</v>
      </c>
      <c r="B7611" s="83">
        <v>5826</v>
      </c>
      <c r="C7611" t="s">
        <v>7191</v>
      </c>
      <c r="D7611" s="83" t="s">
        <v>7130</v>
      </c>
      <c r="E7611">
        <v>64.25</v>
      </c>
      <c r="F7611" s="83">
        <v>67.25</v>
      </c>
    </row>
    <row r="7612" spans="1:6" hidden="1" x14ac:dyDescent="0.25">
      <c r="A7612" t="s">
        <v>5764</v>
      </c>
      <c r="B7612" s="83">
        <v>5824</v>
      </c>
      <c r="C7612" t="s">
        <v>7192</v>
      </c>
      <c r="D7612" s="83" t="s">
        <v>7132</v>
      </c>
      <c r="E7612">
        <v>216.03</v>
      </c>
      <c r="F7612" s="83">
        <v>219.03</v>
      </c>
    </row>
    <row r="7613" spans="1:6" hidden="1" x14ac:dyDescent="0.25">
      <c r="A7613" t="s">
        <v>5764</v>
      </c>
      <c r="B7613" s="83">
        <v>5892</v>
      </c>
      <c r="C7613" t="s">
        <v>7193</v>
      </c>
      <c r="D7613" s="83" t="s">
        <v>7130</v>
      </c>
      <c r="E7613">
        <v>58.84</v>
      </c>
      <c r="F7613" s="83">
        <v>61.84</v>
      </c>
    </row>
    <row r="7614" spans="1:6" hidden="1" x14ac:dyDescent="0.25">
      <c r="A7614" t="s">
        <v>5764</v>
      </c>
      <c r="B7614" s="83">
        <v>5890</v>
      </c>
      <c r="C7614" t="s">
        <v>7194</v>
      </c>
      <c r="D7614" s="83" t="s">
        <v>7132</v>
      </c>
      <c r="E7614">
        <v>202.53</v>
      </c>
      <c r="F7614" s="83">
        <v>205.53</v>
      </c>
    </row>
    <row r="7615" spans="1:6" hidden="1" x14ac:dyDescent="0.25">
      <c r="A7615" t="s">
        <v>5764</v>
      </c>
      <c r="B7615" s="83">
        <v>5896</v>
      </c>
      <c r="C7615" t="s">
        <v>7195</v>
      </c>
      <c r="D7615" s="83" t="s">
        <v>7130</v>
      </c>
      <c r="E7615">
        <v>61.61</v>
      </c>
      <c r="F7615" s="83">
        <v>64.61</v>
      </c>
    </row>
    <row r="7616" spans="1:6" hidden="1" x14ac:dyDescent="0.25">
      <c r="A7616" t="s">
        <v>5764</v>
      </c>
      <c r="B7616" s="83">
        <v>5894</v>
      </c>
      <c r="C7616" t="s">
        <v>7196</v>
      </c>
      <c r="D7616" s="83" t="s">
        <v>7132</v>
      </c>
      <c r="E7616">
        <v>210.95</v>
      </c>
      <c r="F7616" s="83">
        <v>213.95</v>
      </c>
    </row>
    <row r="7617" spans="1:6" hidden="1" x14ac:dyDescent="0.25">
      <c r="A7617" t="s">
        <v>5764</v>
      </c>
      <c r="B7617" s="83">
        <v>91032</v>
      </c>
      <c r="C7617" t="s">
        <v>7197</v>
      </c>
      <c r="D7617" s="83" t="s">
        <v>7130</v>
      </c>
      <c r="E7617">
        <v>70.13</v>
      </c>
      <c r="F7617" s="83">
        <v>73.13</v>
      </c>
    </row>
    <row r="7618" spans="1:6" hidden="1" x14ac:dyDescent="0.25">
      <c r="A7618" t="s">
        <v>5764</v>
      </c>
      <c r="B7618" s="83">
        <v>91031</v>
      </c>
      <c r="C7618" t="s">
        <v>7198</v>
      </c>
      <c r="D7618" s="83" t="s">
        <v>7132</v>
      </c>
      <c r="E7618">
        <v>258.12</v>
      </c>
      <c r="F7618" s="83">
        <v>261.12</v>
      </c>
    </row>
    <row r="7619" spans="1:6" hidden="1" x14ac:dyDescent="0.25">
      <c r="A7619" t="s">
        <v>5764</v>
      </c>
      <c r="B7619" s="83">
        <v>102817</v>
      </c>
      <c r="C7619" t="s">
        <v>7199</v>
      </c>
      <c r="D7619" s="83" t="s">
        <v>7130</v>
      </c>
      <c r="E7619">
        <v>0</v>
      </c>
      <c r="F7619" s="83">
        <v>0</v>
      </c>
    </row>
    <row r="7620" spans="1:6" hidden="1" x14ac:dyDescent="0.25">
      <c r="A7620" t="s">
        <v>5764</v>
      </c>
      <c r="B7620" s="83">
        <v>102816</v>
      </c>
      <c r="C7620" t="s">
        <v>7200</v>
      </c>
      <c r="D7620" s="83" t="s">
        <v>7132</v>
      </c>
      <c r="E7620">
        <v>0</v>
      </c>
      <c r="F7620" s="83">
        <v>0</v>
      </c>
    </row>
    <row r="7621" spans="1:6" hidden="1" x14ac:dyDescent="0.25">
      <c r="A7621" t="s">
        <v>5764</v>
      </c>
      <c r="B7621" s="83">
        <v>91534</v>
      </c>
      <c r="C7621" t="s">
        <v>7201</v>
      </c>
      <c r="D7621" s="83" t="s">
        <v>7130</v>
      </c>
      <c r="E7621">
        <v>35.53</v>
      </c>
      <c r="F7621" s="83">
        <v>39.01</v>
      </c>
    </row>
    <row r="7622" spans="1:6" hidden="1" x14ac:dyDescent="0.25">
      <c r="A7622" t="s">
        <v>5764</v>
      </c>
      <c r="B7622" s="83">
        <v>91533</v>
      </c>
      <c r="C7622" t="s">
        <v>7202</v>
      </c>
      <c r="D7622" s="83" t="s">
        <v>7132</v>
      </c>
      <c r="E7622">
        <v>42.54</v>
      </c>
      <c r="F7622" s="83">
        <v>46.02</v>
      </c>
    </row>
    <row r="7623" spans="1:6" hidden="1" x14ac:dyDescent="0.25">
      <c r="A7623" t="s">
        <v>5764</v>
      </c>
      <c r="B7623" s="83">
        <v>95265</v>
      </c>
      <c r="C7623" t="s">
        <v>7203</v>
      </c>
      <c r="D7623" s="83" t="s">
        <v>7130</v>
      </c>
      <c r="E7623">
        <v>0.66</v>
      </c>
      <c r="F7623" s="83">
        <v>0.66</v>
      </c>
    </row>
    <row r="7624" spans="1:6" hidden="1" x14ac:dyDescent="0.25">
      <c r="A7624" t="s">
        <v>5764</v>
      </c>
      <c r="B7624" s="83">
        <v>95264</v>
      </c>
      <c r="C7624" t="s">
        <v>7204</v>
      </c>
      <c r="D7624" s="83" t="s">
        <v>7132</v>
      </c>
      <c r="E7624">
        <v>6.01</v>
      </c>
      <c r="F7624" s="83">
        <v>6.01</v>
      </c>
    </row>
    <row r="7625" spans="1:6" hidden="1" x14ac:dyDescent="0.25">
      <c r="A7625" t="s">
        <v>5764</v>
      </c>
      <c r="B7625" s="83">
        <v>90973</v>
      </c>
      <c r="C7625" t="s">
        <v>7205</v>
      </c>
      <c r="D7625" s="83" t="s">
        <v>7130</v>
      </c>
      <c r="E7625">
        <v>8.93</v>
      </c>
      <c r="F7625" s="83">
        <v>8.93</v>
      </c>
    </row>
    <row r="7626" spans="1:6" hidden="1" x14ac:dyDescent="0.25">
      <c r="A7626" t="s">
        <v>5764</v>
      </c>
      <c r="B7626" s="83">
        <v>90972</v>
      </c>
      <c r="C7626" t="s">
        <v>7206</v>
      </c>
      <c r="D7626" s="83" t="s">
        <v>7132</v>
      </c>
      <c r="E7626">
        <v>76.290000000000006</v>
      </c>
      <c r="F7626" s="83">
        <v>76.290000000000006</v>
      </c>
    </row>
    <row r="7627" spans="1:6" hidden="1" x14ac:dyDescent="0.25">
      <c r="A7627" t="s">
        <v>5764</v>
      </c>
      <c r="B7627" s="83">
        <v>91001</v>
      </c>
      <c r="C7627" t="s">
        <v>7207</v>
      </c>
      <c r="D7627" s="83" t="s">
        <v>7130</v>
      </c>
      <c r="E7627">
        <v>10.59</v>
      </c>
      <c r="F7627" s="83">
        <v>10.59</v>
      </c>
    </row>
    <row r="7628" spans="1:6" hidden="1" x14ac:dyDescent="0.25">
      <c r="A7628" t="s">
        <v>5764</v>
      </c>
      <c r="B7628" s="83">
        <v>90999</v>
      </c>
      <c r="C7628" t="s">
        <v>7208</v>
      </c>
      <c r="D7628" s="83" t="s">
        <v>7132</v>
      </c>
      <c r="E7628">
        <v>100.57</v>
      </c>
      <c r="F7628" s="83">
        <v>100.57</v>
      </c>
    </row>
    <row r="7629" spans="1:6" hidden="1" x14ac:dyDescent="0.25">
      <c r="A7629" t="s">
        <v>5764</v>
      </c>
      <c r="B7629" s="83">
        <v>5954</v>
      </c>
      <c r="C7629" t="s">
        <v>7209</v>
      </c>
      <c r="D7629" s="83" t="s">
        <v>7130</v>
      </c>
      <c r="E7629">
        <v>6.67</v>
      </c>
      <c r="F7629" s="83">
        <v>6.67</v>
      </c>
    </row>
    <row r="7630" spans="1:6" hidden="1" x14ac:dyDescent="0.25">
      <c r="A7630" t="s">
        <v>5764</v>
      </c>
      <c r="B7630" s="83">
        <v>5953</v>
      </c>
      <c r="C7630" t="s">
        <v>7210</v>
      </c>
      <c r="D7630" s="83" t="s">
        <v>7132</v>
      </c>
      <c r="E7630">
        <v>58.79</v>
      </c>
      <c r="F7630" s="83">
        <v>58.79</v>
      </c>
    </row>
    <row r="7631" spans="1:6" hidden="1" x14ac:dyDescent="0.25">
      <c r="A7631" t="s">
        <v>5764</v>
      </c>
      <c r="B7631" s="83">
        <v>90982</v>
      </c>
      <c r="C7631" t="s">
        <v>7211</v>
      </c>
      <c r="D7631" s="83" t="s">
        <v>7130</v>
      </c>
      <c r="E7631">
        <v>22.69</v>
      </c>
      <c r="F7631" s="83">
        <v>22.69</v>
      </c>
    </row>
    <row r="7632" spans="1:6" hidden="1" x14ac:dyDescent="0.25">
      <c r="A7632" t="s">
        <v>5764</v>
      </c>
      <c r="B7632" s="83">
        <v>90979</v>
      </c>
      <c r="C7632" t="s">
        <v>7212</v>
      </c>
      <c r="D7632" s="83" t="s">
        <v>7132</v>
      </c>
      <c r="E7632">
        <v>196.97</v>
      </c>
      <c r="F7632" s="83">
        <v>196.97</v>
      </c>
    </row>
    <row r="7633" spans="1:6" hidden="1" x14ac:dyDescent="0.25">
      <c r="A7633" t="s">
        <v>5764</v>
      </c>
      <c r="B7633" s="83">
        <v>90965</v>
      </c>
      <c r="C7633" t="s">
        <v>7213</v>
      </c>
      <c r="D7633" s="83" t="s">
        <v>7130</v>
      </c>
      <c r="E7633">
        <v>8.9</v>
      </c>
      <c r="F7633" s="83">
        <v>8.9</v>
      </c>
    </row>
    <row r="7634" spans="1:6" hidden="1" x14ac:dyDescent="0.25">
      <c r="A7634" t="s">
        <v>5764</v>
      </c>
      <c r="B7634" s="83">
        <v>90964</v>
      </c>
      <c r="C7634" t="s">
        <v>7214</v>
      </c>
      <c r="D7634" s="83" t="s">
        <v>7132</v>
      </c>
      <c r="E7634">
        <v>32.14</v>
      </c>
      <c r="F7634" s="83">
        <v>32.14</v>
      </c>
    </row>
    <row r="7635" spans="1:6" hidden="1" x14ac:dyDescent="0.25">
      <c r="A7635" t="s">
        <v>5764</v>
      </c>
      <c r="B7635" s="83">
        <v>102970</v>
      </c>
      <c r="C7635" t="s">
        <v>7215</v>
      </c>
      <c r="D7635" s="83" t="s">
        <v>7130</v>
      </c>
      <c r="E7635">
        <v>0</v>
      </c>
      <c r="F7635" s="83">
        <v>0</v>
      </c>
    </row>
    <row r="7636" spans="1:6" hidden="1" x14ac:dyDescent="0.25">
      <c r="A7636" t="s">
        <v>5764</v>
      </c>
      <c r="B7636" s="83">
        <v>102971</v>
      </c>
      <c r="C7636" t="s">
        <v>7216</v>
      </c>
      <c r="D7636" s="83" t="s">
        <v>7132</v>
      </c>
      <c r="E7636">
        <v>0</v>
      </c>
      <c r="F7636" s="83">
        <v>0</v>
      </c>
    </row>
    <row r="7637" spans="1:6" hidden="1" x14ac:dyDescent="0.25">
      <c r="A7637" t="s">
        <v>5764</v>
      </c>
      <c r="B7637" s="83">
        <v>102822</v>
      </c>
      <c r="C7637" t="s">
        <v>7217</v>
      </c>
      <c r="D7637" s="83" t="s">
        <v>7130</v>
      </c>
      <c r="E7637">
        <v>0</v>
      </c>
      <c r="F7637" s="83">
        <v>0</v>
      </c>
    </row>
    <row r="7638" spans="1:6" hidden="1" x14ac:dyDescent="0.25">
      <c r="A7638" t="s">
        <v>5764</v>
      </c>
      <c r="B7638" s="83">
        <v>102821</v>
      </c>
      <c r="C7638" t="s">
        <v>7218</v>
      </c>
      <c r="D7638" s="83" t="s">
        <v>7132</v>
      </c>
      <c r="E7638">
        <v>0</v>
      </c>
      <c r="F7638" s="83">
        <v>0</v>
      </c>
    </row>
    <row r="7639" spans="1:6" hidden="1" x14ac:dyDescent="0.25">
      <c r="A7639" t="s">
        <v>5764</v>
      </c>
      <c r="B7639" s="83">
        <v>102828</v>
      </c>
      <c r="C7639" t="s">
        <v>7219</v>
      </c>
      <c r="D7639" s="83" t="s">
        <v>7130</v>
      </c>
      <c r="E7639">
        <v>0</v>
      </c>
      <c r="F7639" s="83">
        <v>0</v>
      </c>
    </row>
    <row r="7640" spans="1:6" hidden="1" x14ac:dyDescent="0.25">
      <c r="A7640" t="s">
        <v>5764</v>
      </c>
      <c r="B7640" s="83">
        <v>102827</v>
      </c>
      <c r="C7640" t="s">
        <v>7220</v>
      </c>
      <c r="D7640" s="83" t="s">
        <v>7132</v>
      </c>
      <c r="E7640">
        <v>0</v>
      </c>
      <c r="F7640" s="83">
        <v>0</v>
      </c>
    </row>
    <row r="7641" spans="1:6" hidden="1" x14ac:dyDescent="0.25">
      <c r="A7641" t="s">
        <v>5764</v>
      </c>
      <c r="B7641" s="83">
        <v>103939</v>
      </c>
      <c r="C7641" t="s">
        <v>7221</v>
      </c>
      <c r="D7641" s="83" t="s">
        <v>7130</v>
      </c>
      <c r="E7641">
        <v>0</v>
      </c>
      <c r="F7641" s="83">
        <v>0</v>
      </c>
    </row>
    <row r="7642" spans="1:6" hidden="1" x14ac:dyDescent="0.25">
      <c r="A7642" t="s">
        <v>5764</v>
      </c>
      <c r="B7642" s="83">
        <v>103938</v>
      </c>
      <c r="C7642" t="s">
        <v>7222</v>
      </c>
      <c r="D7642" s="83" t="s">
        <v>7132</v>
      </c>
      <c r="E7642">
        <v>0</v>
      </c>
      <c r="F7642" s="83">
        <v>0</v>
      </c>
    </row>
    <row r="7643" spans="1:6" hidden="1" x14ac:dyDescent="0.25">
      <c r="A7643" t="s">
        <v>5764</v>
      </c>
      <c r="B7643" s="83">
        <v>103945</v>
      </c>
      <c r="C7643" t="s">
        <v>7223</v>
      </c>
      <c r="D7643" s="83" t="s">
        <v>7130</v>
      </c>
      <c r="E7643">
        <v>0</v>
      </c>
      <c r="F7643" s="83">
        <v>0</v>
      </c>
    </row>
    <row r="7644" spans="1:6" hidden="1" x14ac:dyDescent="0.25">
      <c r="A7644" t="s">
        <v>5764</v>
      </c>
      <c r="B7644" s="83">
        <v>103944</v>
      </c>
      <c r="C7644" t="s">
        <v>7224</v>
      </c>
      <c r="D7644" s="83" t="s">
        <v>7132</v>
      </c>
      <c r="E7644">
        <v>0</v>
      </c>
      <c r="F7644" s="83">
        <v>0</v>
      </c>
    </row>
    <row r="7645" spans="1:6" hidden="1" x14ac:dyDescent="0.25">
      <c r="A7645" t="s">
        <v>5764</v>
      </c>
      <c r="B7645" s="83">
        <v>91285</v>
      </c>
      <c r="C7645" t="s">
        <v>7225</v>
      </c>
      <c r="D7645" s="83" t="s">
        <v>7130</v>
      </c>
      <c r="E7645">
        <v>0.56000000000000005</v>
      </c>
      <c r="F7645" s="83">
        <v>0.56000000000000005</v>
      </c>
    </row>
    <row r="7646" spans="1:6" hidden="1" x14ac:dyDescent="0.25">
      <c r="A7646" t="s">
        <v>5764</v>
      </c>
      <c r="B7646" s="83">
        <v>91283</v>
      </c>
      <c r="C7646" t="s">
        <v>7226</v>
      </c>
      <c r="D7646" s="83" t="s">
        <v>7132</v>
      </c>
      <c r="E7646">
        <v>9.85</v>
      </c>
      <c r="F7646" s="83">
        <v>9.85</v>
      </c>
    </row>
    <row r="7647" spans="1:6" hidden="1" x14ac:dyDescent="0.25">
      <c r="A7647" t="s">
        <v>5764</v>
      </c>
      <c r="B7647" s="83">
        <v>95283</v>
      </c>
      <c r="C7647" t="s">
        <v>7227</v>
      </c>
      <c r="D7647" s="83" t="s">
        <v>7130</v>
      </c>
      <c r="E7647">
        <v>0.87</v>
      </c>
      <c r="F7647" s="83">
        <v>0.87</v>
      </c>
    </row>
    <row r="7648" spans="1:6" hidden="1" x14ac:dyDescent="0.25">
      <c r="A7648" t="s">
        <v>5764</v>
      </c>
      <c r="B7648" s="83">
        <v>95282</v>
      </c>
      <c r="C7648" t="s">
        <v>7228</v>
      </c>
      <c r="D7648" s="83" t="s">
        <v>7132</v>
      </c>
      <c r="E7648">
        <v>10.23</v>
      </c>
      <c r="F7648" s="83">
        <v>10.23</v>
      </c>
    </row>
    <row r="7649" spans="1:6" hidden="1" x14ac:dyDescent="0.25">
      <c r="A7649" t="s">
        <v>5764</v>
      </c>
      <c r="B7649" s="83">
        <v>95128</v>
      </c>
      <c r="C7649" t="s">
        <v>7229</v>
      </c>
      <c r="D7649" s="83" t="s">
        <v>7130</v>
      </c>
      <c r="E7649">
        <v>63.02</v>
      </c>
      <c r="F7649" s="83">
        <v>66.5</v>
      </c>
    </row>
    <row r="7650" spans="1:6" hidden="1" x14ac:dyDescent="0.25">
      <c r="A7650" t="s">
        <v>5764</v>
      </c>
      <c r="B7650" s="83">
        <v>95127</v>
      </c>
      <c r="C7650" t="s">
        <v>7230</v>
      </c>
      <c r="D7650" s="83" t="s">
        <v>7132</v>
      </c>
      <c r="E7650">
        <v>228.93</v>
      </c>
      <c r="F7650" s="83">
        <v>232.41</v>
      </c>
    </row>
    <row r="7651" spans="1:6" hidden="1" x14ac:dyDescent="0.25">
      <c r="A7651" t="s">
        <v>5764</v>
      </c>
      <c r="B7651" s="83">
        <v>92044</v>
      </c>
      <c r="C7651" t="s">
        <v>7231</v>
      </c>
      <c r="D7651" s="83" t="s">
        <v>7130</v>
      </c>
      <c r="E7651">
        <v>9.4499999999999993</v>
      </c>
      <c r="F7651" s="83">
        <v>9.4499999999999993</v>
      </c>
    </row>
    <row r="7652" spans="1:6" hidden="1" x14ac:dyDescent="0.25">
      <c r="A7652" t="s">
        <v>5764</v>
      </c>
      <c r="B7652" s="83">
        <v>92043</v>
      </c>
      <c r="C7652" t="s">
        <v>7232</v>
      </c>
      <c r="D7652" s="83" t="s">
        <v>7132</v>
      </c>
      <c r="E7652">
        <v>15.98</v>
      </c>
      <c r="F7652" s="83">
        <v>15.98</v>
      </c>
    </row>
    <row r="7653" spans="1:6" hidden="1" x14ac:dyDescent="0.25">
      <c r="A7653" t="s">
        <v>5764</v>
      </c>
      <c r="B7653" s="83">
        <v>102834</v>
      </c>
      <c r="C7653" t="s">
        <v>7233</v>
      </c>
      <c r="D7653" s="83" t="s">
        <v>7130</v>
      </c>
      <c r="E7653">
        <v>0</v>
      </c>
      <c r="F7653" s="83">
        <v>0</v>
      </c>
    </row>
    <row r="7654" spans="1:6" hidden="1" x14ac:dyDescent="0.25">
      <c r="A7654" t="s">
        <v>5764</v>
      </c>
      <c r="B7654" s="83">
        <v>102833</v>
      </c>
      <c r="C7654" t="s">
        <v>7234</v>
      </c>
      <c r="D7654" s="83" t="s">
        <v>7132</v>
      </c>
      <c r="E7654">
        <v>0</v>
      </c>
      <c r="F7654" s="83">
        <v>0</v>
      </c>
    </row>
    <row r="7655" spans="1:6" hidden="1" x14ac:dyDescent="0.25">
      <c r="A7655" t="s">
        <v>5764</v>
      </c>
      <c r="B7655" s="83">
        <v>92119</v>
      </c>
      <c r="C7655" t="s">
        <v>7235</v>
      </c>
      <c r="D7655" s="83" t="s">
        <v>7130</v>
      </c>
      <c r="E7655">
        <v>0.35</v>
      </c>
      <c r="F7655" s="83">
        <v>0.35</v>
      </c>
    </row>
    <row r="7656" spans="1:6" hidden="1" x14ac:dyDescent="0.25">
      <c r="A7656" t="s">
        <v>5764</v>
      </c>
      <c r="B7656" s="83">
        <v>92118</v>
      </c>
      <c r="C7656" t="s">
        <v>7236</v>
      </c>
      <c r="D7656" s="83" t="s">
        <v>7132</v>
      </c>
      <c r="E7656">
        <v>0.55000000000000004</v>
      </c>
      <c r="F7656" s="83">
        <v>0.55000000000000004</v>
      </c>
    </row>
    <row r="7657" spans="1:6" hidden="1" x14ac:dyDescent="0.25">
      <c r="A7657" t="s">
        <v>5764</v>
      </c>
      <c r="B7657" s="83">
        <v>102917</v>
      </c>
      <c r="C7657" t="s">
        <v>7237</v>
      </c>
      <c r="D7657" s="83" t="s">
        <v>7130</v>
      </c>
      <c r="E7657">
        <v>0</v>
      </c>
      <c r="F7657" s="83">
        <v>0</v>
      </c>
    </row>
    <row r="7658" spans="1:6" hidden="1" x14ac:dyDescent="0.25">
      <c r="A7658" t="s">
        <v>5764</v>
      </c>
      <c r="B7658" s="83">
        <v>102916</v>
      </c>
      <c r="C7658" t="s">
        <v>7238</v>
      </c>
      <c r="D7658" s="83" t="s">
        <v>7132</v>
      </c>
      <c r="E7658">
        <v>0</v>
      </c>
      <c r="F7658" s="83">
        <v>0</v>
      </c>
    </row>
    <row r="7659" spans="1:6" hidden="1" x14ac:dyDescent="0.25">
      <c r="A7659" t="s">
        <v>5764</v>
      </c>
      <c r="B7659" s="83">
        <v>95721</v>
      </c>
      <c r="C7659" t="s">
        <v>7239</v>
      </c>
      <c r="D7659" s="83" t="s">
        <v>7130</v>
      </c>
      <c r="E7659">
        <v>115.11</v>
      </c>
      <c r="F7659" s="83">
        <v>118.9</v>
      </c>
    </row>
    <row r="7660" spans="1:6" hidden="1" x14ac:dyDescent="0.25">
      <c r="A7660" t="s">
        <v>5764</v>
      </c>
      <c r="B7660" s="83">
        <v>95720</v>
      </c>
      <c r="C7660" t="s">
        <v>7240</v>
      </c>
      <c r="D7660" s="83" t="s">
        <v>7132</v>
      </c>
      <c r="E7660">
        <v>278.79000000000002</v>
      </c>
      <c r="F7660" s="83">
        <v>282.58</v>
      </c>
    </row>
    <row r="7661" spans="1:6" hidden="1" x14ac:dyDescent="0.25">
      <c r="A7661" t="s">
        <v>5764</v>
      </c>
      <c r="B7661" s="83">
        <v>104717</v>
      </c>
      <c r="C7661" t="s">
        <v>7241</v>
      </c>
      <c r="D7661" s="83" t="s">
        <v>7130</v>
      </c>
      <c r="E7661">
        <v>110.44</v>
      </c>
      <c r="F7661" s="83">
        <v>114.23</v>
      </c>
    </row>
    <row r="7662" spans="1:6" hidden="1" x14ac:dyDescent="0.25">
      <c r="A7662" t="s">
        <v>5764</v>
      </c>
      <c r="B7662" s="83">
        <v>104716</v>
      </c>
      <c r="C7662" t="s">
        <v>7242</v>
      </c>
      <c r="D7662" s="83" t="s">
        <v>7132</v>
      </c>
      <c r="E7662">
        <v>269.51</v>
      </c>
      <c r="F7662" s="83">
        <v>273.3</v>
      </c>
    </row>
    <row r="7663" spans="1:6" hidden="1" x14ac:dyDescent="0.25">
      <c r="A7663" t="s">
        <v>5764</v>
      </c>
      <c r="B7663" s="83">
        <v>102899</v>
      </c>
      <c r="C7663" t="s">
        <v>7243</v>
      </c>
      <c r="D7663" s="83" t="s">
        <v>7130</v>
      </c>
      <c r="E7663">
        <v>0</v>
      </c>
      <c r="F7663" s="83">
        <v>0</v>
      </c>
    </row>
    <row r="7664" spans="1:6" hidden="1" x14ac:dyDescent="0.25">
      <c r="A7664" t="s">
        <v>5764</v>
      </c>
      <c r="B7664" s="83">
        <v>102898</v>
      </c>
      <c r="C7664" t="s">
        <v>7244</v>
      </c>
      <c r="D7664" s="83" t="s">
        <v>7132</v>
      </c>
      <c r="E7664">
        <v>0</v>
      </c>
      <c r="F7664" s="83">
        <v>0</v>
      </c>
    </row>
    <row r="7665" spans="1:6" hidden="1" x14ac:dyDescent="0.25">
      <c r="A7665" t="s">
        <v>5764</v>
      </c>
      <c r="B7665" s="83">
        <v>5632</v>
      </c>
      <c r="C7665" t="s">
        <v>7245</v>
      </c>
      <c r="D7665" s="83" t="s">
        <v>7130</v>
      </c>
      <c r="E7665">
        <v>93.52</v>
      </c>
      <c r="F7665" s="83">
        <v>97.31</v>
      </c>
    </row>
    <row r="7666" spans="1:6" hidden="1" x14ac:dyDescent="0.25">
      <c r="A7666" t="s">
        <v>5764</v>
      </c>
      <c r="B7666" s="83">
        <v>5631</v>
      </c>
      <c r="C7666" t="s">
        <v>7246</v>
      </c>
      <c r="D7666" s="83" t="s">
        <v>7132</v>
      </c>
      <c r="E7666">
        <v>211.24</v>
      </c>
      <c r="F7666" s="83">
        <v>215.03</v>
      </c>
    </row>
    <row r="7667" spans="1:6" hidden="1" x14ac:dyDescent="0.25">
      <c r="A7667" t="s">
        <v>5764</v>
      </c>
      <c r="B7667" s="83">
        <v>88908</v>
      </c>
      <c r="C7667" t="s">
        <v>7247</v>
      </c>
      <c r="D7667" s="83" t="s">
        <v>7130</v>
      </c>
      <c r="E7667">
        <v>100.9</v>
      </c>
      <c r="F7667" s="83">
        <v>104.69</v>
      </c>
    </row>
    <row r="7668" spans="1:6" hidden="1" x14ac:dyDescent="0.25">
      <c r="A7668" t="s">
        <v>5764</v>
      </c>
      <c r="B7668" s="83">
        <v>88907</v>
      </c>
      <c r="C7668" t="s">
        <v>7248</v>
      </c>
      <c r="D7668" s="83" t="s">
        <v>7132</v>
      </c>
      <c r="E7668">
        <v>250.54</v>
      </c>
      <c r="F7668" s="83">
        <v>254.33</v>
      </c>
    </row>
    <row r="7669" spans="1:6" hidden="1" x14ac:dyDescent="0.25">
      <c r="A7669" t="s">
        <v>5764</v>
      </c>
      <c r="B7669" s="83">
        <v>5911</v>
      </c>
      <c r="C7669" t="s">
        <v>7249</v>
      </c>
      <c r="D7669" s="83" t="s">
        <v>7130</v>
      </c>
      <c r="E7669">
        <v>26.96</v>
      </c>
      <c r="F7669" s="83">
        <v>28.68</v>
      </c>
    </row>
    <row r="7670" spans="1:6" hidden="1" x14ac:dyDescent="0.25">
      <c r="A7670" t="s">
        <v>5764</v>
      </c>
      <c r="B7670" s="83">
        <v>5909</v>
      </c>
      <c r="C7670" t="s">
        <v>7250</v>
      </c>
      <c r="D7670" s="83" t="s">
        <v>7132</v>
      </c>
      <c r="E7670">
        <v>35.450000000000003</v>
      </c>
      <c r="F7670" s="83">
        <v>37.17</v>
      </c>
    </row>
    <row r="7671" spans="1:6" hidden="1" x14ac:dyDescent="0.25">
      <c r="A7671" t="s">
        <v>5764</v>
      </c>
      <c r="B7671" s="83">
        <v>91486</v>
      </c>
      <c r="C7671" t="s">
        <v>7251</v>
      </c>
      <c r="D7671" s="83" t="s">
        <v>7130</v>
      </c>
      <c r="E7671">
        <v>73.010000000000005</v>
      </c>
      <c r="F7671" s="83">
        <v>76.010000000000005</v>
      </c>
    </row>
    <row r="7672" spans="1:6" hidden="1" x14ac:dyDescent="0.25">
      <c r="A7672" t="s">
        <v>5764</v>
      </c>
      <c r="B7672" s="83">
        <v>83362</v>
      </c>
      <c r="C7672" t="s">
        <v>7252</v>
      </c>
      <c r="D7672" s="83" t="s">
        <v>7132</v>
      </c>
      <c r="E7672">
        <v>267.93</v>
      </c>
      <c r="F7672" s="83">
        <v>270.93</v>
      </c>
    </row>
    <row r="7673" spans="1:6" hidden="1" x14ac:dyDescent="0.25">
      <c r="A7673" t="s">
        <v>5764</v>
      </c>
      <c r="B7673" s="83">
        <v>102839</v>
      </c>
      <c r="C7673" t="s">
        <v>7253</v>
      </c>
      <c r="D7673" s="83" t="s">
        <v>7130</v>
      </c>
      <c r="E7673">
        <v>0</v>
      </c>
      <c r="F7673" s="83">
        <v>0</v>
      </c>
    </row>
    <row r="7674" spans="1:6" hidden="1" x14ac:dyDescent="0.25">
      <c r="A7674" t="s">
        <v>5764</v>
      </c>
      <c r="B7674" s="83">
        <v>102838</v>
      </c>
      <c r="C7674" t="s">
        <v>7254</v>
      </c>
      <c r="D7674" s="83" t="s">
        <v>7132</v>
      </c>
      <c r="E7674">
        <v>0</v>
      </c>
      <c r="F7674" s="83">
        <v>0</v>
      </c>
    </row>
    <row r="7675" spans="1:6" hidden="1" x14ac:dyDescent="0.25">
      <c r="A7675" t="s">
        <v>5764</v>
      </c>
      <c r="B7675" s="83">
        <v>89235</v>
      </c>
      <c r="C7675" t="s">
        <v>7255</v>
      </c>
      <c r="D7675" s="83" t="s">
        <v>7130</v>
      </c>
      <c r="E7675">
        <v>172.6</v>
      </c>
      <c r="F7675" s="83">
        <v>175.59</v>
      </c>
    </row>
    <row r="7676" spans="1:6" hidden="1" x14ac:dyDescent="0.25">
      <c r="A7676" t="s">
        <v>5764</v>
      </c>
      <c r="B7676" s="83">
        <v>89234</v>
      </c>
      <c r="C7676" t="s">
        <v>7256</v>
      </c>
      <c r="D7676" s="83" t="s">
        <v>7132</v>
      </c>
      <c r="E7676">
        <v>527.91999999999996</v>
      </c>
      <c r="F7676" s="83">
        <v>530.91</v>
      </c>
    </row>
    <row r="7677" spans="1:6" hidden="1" x14ac:dyDescent="0.25">
      <c r="A7677" t="s">
        <v>5764</v>
      </c>
      <c r="B7677" s="83">
        <v>89243</v>
      </c>
      <c r="C7677" t="s">
        <v>7257</v>
      </c>
      <c r="D7677" s="83" t="s">
        <v>7130</v>
      </c>
      <c r="E7677">
        <v>362.3</v>
      </c>
      <c r="F7677" s="83">
        <v>365.29</v>
      </c>
    </row>
    <row r="7678" spans="1:6" hidden="1" x14ac:dyDescent="0.25">
      <c r="A7678" t="s">
        <v>5764</v>
      </c>
      <c r="B7678" s="83">
        <v>89242</v>
      </c>
      <c r="C7678" t="s">
        <v>7258</v>
      </c>
      <c r="D7678" s="83" t="s">
        <v>7132</v>
      </c>
      <c r="E7678">
        <v>1242.1300000000001</v>
      </c>
      <c r="F7678" s="83">
        <v>1245.1199999999999</v>
      </c>
    </row>
    <row r="7679" spans="1:6" hidden="1" x14ac:dyDescent="0.25">
      <c r="A7679" t="s">
        <v>5764</v>
      </c>
      <c r="B7679" s="83">
        <v>102935</v>
      </c>
      <c r="C7679" t="s">
        <v>7259</v>
      </c>
      <c r="D7679" s="83" t="s">
        <v>7130</v>
      </c>
      <c r="E7679">
        <v>0</v>
      </c>
      <c r="F7679" s="83">
        <v>0</v>
      </c>
    </row>
    <row r="7680" spans="1:6" hidden="1" x14ac:dyDescent="0.25">
      <c r="A7680" t="s">
        <v>5764</v>
      </c>
      <c r="B7680" s="83">
        <v>102934</v>
      </c>
      <c r="C7680" t="s">
        <v>7260</v>
      </c>
      <c r="D7680" s="83" t="s">
        <v>7132</v>
      </c>
      <c r="E7680">
        <v>0</v>
      </c>
      <c r="F7680" s="83">
        <v>0</v>
      </c>
    </row>
    <row r="7681" spans="1:6" hidden="1" x14ac:dyDescent="0.25">
      <c r="A7681" t="s">
        <v>5764</v>
      </c>
      <c r="B7681" s="83">
        <v>93416</v>
      </c>
      <c r="C7681" t="s">
        <v>7261</v>
      </c>
      <c r="D7681" s="83" t="s">
        <v>7130</v>
      </c>
      <c r="E7681">
        <v>0.51</v>
      </c>
      <c r="F7681" s="83">
        <v>0.51</v>
      </c>
    </row>
    <row r="7682" spans="1:6" hidden="1" x14ac:dyDescent="0.25">
      <c r="A7682" t="s">
        <v>5764</v>
      </c>
      <c r="B7682" s="83">
        <v>93415</v>
      </c>
      <c r="C7682" t="s">
        <v>7262</v>
      </c>
      <c r="D7682" s="83" t="s">
        <v>7132</v>
      </c>
      <c r="E7682">
        <v>11.8</v>
      </c>
      <c r="F7682" s="83">
        <v>11.8</v>
      </c>
    </row>
    <row r="7683" spans="1:6" hidden="1" x14ac:dyDescent="0.25">
      <c r="A7683" t="s">
        <v>5764</v>
      </c>
      <c r="B7683" s="83">
        <v>5689</v>
      </c>
      <c r="C7683" t="s">
        <v>7263</v>
      </c>
      <c r="D7683" s="83" t="s">
        <v>7132</v>
      </c>
      <c r="E7683">
        <v>6.32</v>
      </c>
      <c r="F7683" s="83">
        <v>6.32</v>
      </c>
    </row>
    <row r="7684" spans="1:6" hidden="1" x14ac:dyDescent="0.25">
      <c r="A7684" t="s">
        <v>5764</v>
      </c>
      <c r="B7684" s="83">
        <v>5690</v>
      </c>
      <c r="C7684" t="s">
        <v>7264</v>
      </c>
      <c r="D7684" s="83" t="s">
        <v>7130</v>
      </c>
      <c r="E7684">
        <v>4.09</v>
      </c>
      <c r="F7684" s="83">
        <v>4.09</v>
      </c>
    </row>
    <row r="7685" spans="1:6" hidden="1" x14ac:dyDescent="0.25">
      <c r="A7685" t="s">
        <v>5764</v>
      </c>
      <c r="B7685" s="83">
        <v>5923</v>
      </c>
      <c r="C7685" t="s">
        <v>7265</v>
      </c>
      <c r="D7685" s="83" t="s">
        <v>7130</v>
      </c>
      <c r="E7685">
        <v>3.21</v>
      </c>
      <c r="F7685" s="83">
        <v>3.21</v>
      </c>
    </row>
    <row r="7686" spans="1:6" hidden="1" x14ac:dyDescent="0.25">
      <c r="A7686" t="s">
        <v>5764</v>
      </c>
      <c r="B7686" s="83">
        <v>5921</v>
      </c>
      <c r="C7686" t="s">
        <v>7266</v>
      </c>
      <c r="D7686" s="83" t="s">
        <v>7132</v>
      </c>
      <c r="E7686">
        <v>4.96</v>
      </c>
      <c r="F7686" s="83">
        <v>4.96</v>
      </c>
    </row>
    <row r="7687" spans="1:6" hidden="1" x14ac:dyDescent="0.25">
      <c r="A7687" t="s">
        <v>5764</v>
      </c>
      <c r="B7687" s="83">
        <v>95212</v>
      </c>
      <c r="C7687" t="s">
        <v>7267</v>
      </c>
      <c r="D7687" s="83" t="s">
        <v>7132</v>
      </c>
      <c r="E7687">
        <v>171.97</v>
      </c>
      <c r="F7687" s="83">
        <v>175.62</v>
      </c>
    </row>
    <row r="7688" spans="1:6" hidden="1" x14ac:dyDescent="0.25">
      <c r="A7688" t="s">
        <v>5764</v>
      </c>
      <c r="B7688" s="83">
        <v>95213</v>
      </c>
      <c r="C7688" t="s">
        <v>7268</v>
      </c>
      <c r="D7688" s="83" t="s">
        <v>7130</v>
      </c>
      <c r="E7688">
        <v>102.3</v>
      </c>
      <c r="F7688" s="83">
        <v>105.95</v>
      </c>
    </row>
    <row r="7689" spans="1:6" hidden="1" x14ac:dyDescent="0.25">
      <c r="A7689" t="s">
        <v>5764</v>
      </c>
      <c r="B7689" s="83">
        <v>93272</v>
      </c>
      <c r="C7689" t="s">
        <v>7269</v>
      </c>
      <c r="D7689" s="83" t="s">
        <v>7132</v>
      </c>
      <c r="E7689">
        <v>109.68</v>
      </c>
      <c r="F7689" s="83">
        <v>113.33</v>
      </c>
    </row>
    <row r="7690" spans="1:6" hidden="1" x14ac:dyDescent="0.25">
      <c r="A7690" t="s">
        <v>5764</v>
      </c>
      <c r="B7690" s="83">
        <v>93274</v>
      </c>
      <c r="C7690" t="s">
        <v>7270</v>
      </c>
      <c r="D7690" s="83" t="s">
        <v>7130</v>
      </c>
      <c r="E7690">
        <v>72.83</v>
      </c>
      <c r="F7690" s="83">
        <v>76.48</v>
      </c>
    </row>
    <row r="7691" spans="1:6" hidden="1" x14ac:dyDescent="0.25">
      <c r="A7691" t="s">
        <v>5764</v>
      </c>
      <c r="B7691" s="83">
        <v>83766</v>
      </c>
      <c r="C7691" t="s">
        <v>7271</v>
      </c>
      <c r="D7691" s="83" t="s">
        <v>7130</v>
      </c>
      <c r="E7691">
        <v>46.6</v>
      </c>
      <c r="F7691" s="83">
        <v>49.54</v>
      </c>
    </row>
    <row r="7692" spans="1:6" hidden="1" x14ac:dyDescent="0.25">
      <c r="A7692" t="s">
        <v>5764</v>
      </c>
      <c r="B7692" s="83">
        <v>83765</v>
      </c>
      <c r="C7692" t="s">
        <v>7272</v>
      </c>
      <c r="D7692" s="83" t="s">
        <v>7132</v>
      </c>
      <c r="E7692">
        <v>104.52</v>
      </c>
      <c r="F7692" s="83">
        <v>107.46</v>
      </c>
    </row>
    <row r="7693" spans="1:6" hidden="1" x14ac:dyDescent="0.25">
      <c r="A7693" t="s">
        <v>5764</v>
      </c>
      <c r="B7693" s="83">
        <v>95873</v>
      </c>
      <c r="C7693" t="s">
        <v>7273</v>
      </c>
      <c r="D7693" s="83" t="s">
        <v>7130</v>
      </c>
      <c r="E7693">
        <v>15.27</v>
      </c>
      <c r="F7693" s="83">
        <v>15.27</v>
      </c>
    </row>
    <row r="7694" spans="1:6" hidden="1" x14ac:dyDescent="0.25">
      <c r="A7694" t="s">
        <v>5764</v>
      </c>
      <c r="B7694" s="83">
        <v>95872</v>
      </c>
      <c r="C7694" t="s">
        <v>7274</v>
      </c>
      <c r="D7694" s="83" t="s">
        <v>7132</v>
      </c>
      <c r="E7694">
        <v>289.13</v>
      </c>
      <c r="F7694" s="83">
        <v>289.13</v>
      </c>
    </row>
    <row r="7695" spans="1:6" hidden="1" x14ac:dyDescent="0.25">
      <c r="A7695" t="s">
        <v>5764</v>
      </c>
      <c r="B7695" s="83">
        <v>104689</v>
      </c>
      <c r="C7695" t="s">
        <v>7275</v>
      </c>
      <c r="D7695" s="83" t="s">
        <v>7130</v>
      </c>
      <c r="E7695">
        <v>0</v>
      </c>
      <c r="F7695" s="83">
        <v>0</v>
      </c>
    </row>
    <row r="7696" spans="1:6" hidden="1" x14ac:dyDescent="0.25">
      <c r="A7696" t="s">
        <v>5764</v>
      </c>
      <c r="B7696" s="83">
        <v>104688</v>
      </c>
      <c r="C7696" t="s">
        <v>7276</v>
      </c>
      <c r="D7696" s="83" t="s">
        <v>7132</v>
      </c>
      <c r="E7696">
        <v>0</v>
      </c>
      <c r="F7696" s="83">
        <v>0</v>
      </c>
    </row>
    <row r="7697" spans="1:6" hidden="1" x14ac:dyDescent="0.25">
      <c r="A7697" t="s">
        <v>5764</v>
      </c>
      <c r="B7697" s="83">
        <v>73395</v>
      </c>
      <c r="C7697" t="s">
        <v>7277</v>
      </c>
      <c r="D7697" s="83" t="s">
        <v>7130</v>
      </c>
      <c r="E7697">
        <v>10.72</v>
      </c>
      <c r="F7697" s="83">
        <v>10.72</v>
      </c>
    </row>
    <row r="7698" spans="1:6" hidden="1" x14ac:dyDescent="0.25">
      <c r="A7698" t="s">
        <v>5764</v>
      </c>
      <c r="B7698" s="83">
        <v>73417</v>
      </c>
      <c r="C7698" t="s">
        <v>7278</v>
      </c>
      <c r="D7698" s="83" t="s">
        <v>7132</v>
      </c>
      <c r="E7698">
        <v>187.08</v>
      </c>
      <c r="F7698" s="83">
        <v>187.08</v>
      </c>
    </row>
    <row r="7699" spans="1:6" hidden="1" x14ac:dyDescent="0.25">
      <c r="A7699" t="s">
        <v>5764</v>
      </c>
      <c r="B7699" s="83">
        <v>93428</v>
      </c>
      <c r="C7699" t="s">
        <v>7279</v>
      </c>
      <c r="D7699" s="83" t="s">
        <v>7130</v>
      </c>
      <c r="E7699">
        <v>9.5500000000000007</v>
      </c>
      <c r="F7699" s="83">
        <v>9.5500000000000007</v>
      </c>
    </row>
    <row r="7700" spans="1:6" hidden="1" x14ac:dyDescent="0.25">
      <c r="A7700" t="s">
        <v>5764</v>
      </c>
      <c r="B7700" s="83">
        <v>93427</v>
      </c>
      <c r="C7700" t="s">
        <v>7280</v>
      </c>
      <c r="D7700" s="83" t="s">
        <v>7132</v>
      </c>
      <c r="E7700">
        <v>170.69</v>
      </c>
      <c r="F7700" s="83">
        <v>170.69</v>
      </c>
    </row>
    <row r="7701" spans="1:6" hidden="1" x14ac:dyDescent="0.25">
      <c r="A7701" t="s">
        <v>5764</v>
      </c>
      <c r="B7701" s="83">
        <v>93422</v>
      </c>
      <c r="C7701" t="s">
        <v>7281</v>
      </c>
      <c r="D7701" s="83" t="s">
        <v>7130</v>
      </c>
      <c r="E7701">
        <v>6.75</v>
      </c>
      <c r="F7701" s="83">
        <v>6.75</v>
      </c>
    </row>
    <row r="7702" spans="1:6" hidden="1" x14ac:dyDescent="0.25">
      <c r="A7702" t="s">
        <v>5764</v>
      </c>
      <c r="B7702" s="83">
        <v>93421</v>
      </c>
      <c r="C7702" t="s">
        <v>7282</v>
      </c>
      <c r="D7702" s="83" t="s">
        <v>7132</v>
      </c>
      <c r="E7702">
        <v>75.989999999999995</v>
      </c>
      <c r="F7702" s="83">
        <v>75.989999999999995</v>
      </c>
    </row>
    <row r="7703" spans="1:6" hidden="1" x14ac:dyDescent="0.25">
      <c r="A7703" t="s">
        <v>5764</v>
      </c>
      <c r="B7703" s="83">
        <v>93282</v>
      </c>
      <c r="C7703" t="s">
        <v>7283</v>
      </c>
      <c r="D7703" s="83" t="s">
        <v>7130</v>
      </c>
      <c r="E7703">
        <v>26.41</v>
      </c>
      <c r="F7703" s="83">
        <v>28.86</v>
      </c>
    </row>
    <row r="7704" spans="1:6" hidden="1" x14ac:dyDescent="0.25">
      <c r="A7704" t="s">
        <v>5764</v>
      </c>
      <c r="B7704" s="83">
        <v>93281</v>
      </c>
      <c r="C7704" t="s">
        <v>7284</v>
      </c>
      <c r="D7704" s="83" t="s">
        <v>7132</v>
      </c>
      <c r="E7704">
        <v>27.53</v>
      </c>
      <c r="F7704" s="83">
        <v>29.98</v>
      </c>
    </row>
    <row r="7705" spans="1:6" hidden="1" x14ac:dyDescent="0.25">
      <c r="A7705" t="s">
        <v>5764</v>
      </c>
      <c r="B7705" s="83">
        <v>104914</v>
      </c>
      <c r="C7705" t="s">
        <v>7285</v>
      </c>
      <c r="D7705" s="83" t="s">
        <v>7130</v>
      </c>
      <c r="E7705">
        <v>0</v>
      </c>
      <c r="F7705" s="83">
        <v>0</v>
      </c>
    </row>
    <row r="7706" spans="1:6" hidden="1" x14ac:dyDescent="0.25">
      <c r="A7706" t="s">
        <v>5764</v>
      </c>
      <c r="B7706" s="83">
        <v>104913</v>
      </c>
      <c r="C7706" t="s">
        <v>7286</v>
      </c>
      <c r="D7706" s="83" t="s">
        <v>7132</v>
      </c>
      <c r="E7706">
        <v>0</v>
      </c>
      <c r="F7706" s="83">
        <v>0</v>
      </c>
    </row>
    <row r="7707" spans="1:6" hidden="1" x14ac:dyDescent="0.25">
      <c r="A7707" t="s">
        <v>5764</v>
      </c>
      <c r="B7707" s="83">
        <v>102845</v>
      </c>
      <c r="C7707" t="s">
        <v>7287</v>
      </c>
      <c r="D7707" s="83" t="s">
        <v>7130</v>
      </c>
      <c r="E7707">
        <v>0</v>
      </c>
      <c r="F7707" s="83">
        <v>0</v>
      </c>
    </row>
    <row r="7708" spans="1:6" hidden="1" x14ac:dyDescent="0.25">
      <c r="A7708" t="s">
        <v>5764</v>
      </c>
      <c r="B7708" s="83">
        <v>102844</v>
      </c>
      <c r="C7708" t="s">
        <v>7288</v>
      </c>
      <c r="D7708" s="83" t="s">
        <v>7132</v>
      </c>
      <c r="E7708">
        <v>0</v>
      </c>
      <c r="F7708" s="83">
        <v>0</v>
      </c>
    </row>
    <row r="7709" spans="1:6" hidden="1" x14ac:dyDescent="0.25">
      <c r="A7709" t="s">
        <v>5764</v>
      </c>
      <c r="B7709" s="83">
        <v>89273</v>
      </c>
      <c r="C7709" t="s">
        <v>7289</v>
      </c>
      <c r="D7709" s="83" t="s">
        <v>7130</v>
      </c>
      <c r="E7709">
        <v>113.62</v>
      </c>
      <c r="F7709" s="83">
        <v>117.27</v>
      </c>
    </row>
    <row r="7710" spans="1:6" hidden="1" x14ac:dyDescent="0.25">
      <c r="A7710" t="s">
        <v>5764</v>
      </c>
      <c r="B7710" s="83">
        <v>89272</v>
      </c>
      <c r="C7710" t="s">
        <v>7290</v>
      </c>
      <c r="D7710" s="83" t="s">
        <v>7132</v>
      </c>
      <c r="E7710">
        <v>224.94</v>
      </c>
      <c r="F7710" s="83">
        <v>228.59</v>
      </c>
    </row>
    <row r="7711" spans="1:6" hidden="1" x14ac:dyDescent="0.25">
      <c r="A7711" t="s">
        <v>5764</v>
      </c>
      <c r="B7711" s="83">
        <v>93288</v>
      </c>
      <c r="C7711" t="s">
        <v>7291</v>
      </c>
      <c r="D7711" s="83" t="s">
        <v>7130</v>
      </c>
      <c r="E7711">
        <v>185.12</v>
      </c>
      <c r="F7711" s="83">
        <v>188.77</v>
      </c>
    </row>
    <row r="7712" spans="1:6" hidden="1" x14ac:dyDescent="0.25">
      <c r="A7712" t="s">
        <v>5764</v>
      </c>
      <c r="B7712" s="83">
        <v>93287</v>
      </c>
      <c r="C7712" t="s">
        <v>7292</v>
      </c>
      <c r="D7712" s="83" t="s">
        <v>7132</v>
      </c>
      <c r="E7712">
        <v>360.5</v>
      </c>
      <c r="F7712" s="83">
        <v>364.15</v>
      </c>
    </row>
    <row r="7713" spans="1:6" hidden="1" x14ac:dyDescent="0.25">
      <c r="A7713" t="s">
        <v>5764</v>
      </c>
      <c r="B7713" s="83">
        <v>104711</v>
      </c>
      <c r="C7713" t="s">
        <v>7293</v>
      </c>
      <c r="D7713" s="83" t="s">
        <v>7130</v>
      </c>
      <c r="E7713">
        <v>0</v>
      </c>
      <c r="F7713" s="83">
        <v>0</v>
      </c>
    </row>
    <row r="7714" spans="1:6" hidden="1" x14ac:dyDescent="0.25">
      <c r="A7714" t="s">
        <v>5764</v>
      </c>
      <c r="B7714" s="83">
        <v>104710</v>
      </c>
      <c r="C7714" t="s">
        <v>7294</v>
      </c>
      <c r="D7714" s="83" t="s">
        <v>7132</v>
      </c>
      <c r="E7714">
        <v>0</v>
      </c>
      <c r="F7714" s="83">
        <v>0</v>
      </c>
    </row>
    <row r="7715" spans="1:6" hidden="1" x14ac:dyDescent="0.25">
      <c r="A7715" t="s">
        <v>5764</v>
      </c>
      <c r="B7715" s="83">
        <v>104908</v>
      </c>
      <c r="C7715" t="s">
        <v>7295</v>
      </c>
      <c r="D7715" s="83" t="s">
        <v>7130</v>
      </c>
      <c r="E7715">
        <v>0</v>
      </c>
      <c r="F7715" s="83">
        <v>0</v>
      </c>
    </row>
    <row r="7716" spans="1:6" hidden="1" x14ac:dyDescent="0.25">
      <c r="A7716" t="s">
        <v>5764</v>
      </c>
      <c r="B7716" s="83">
        <v>104907</v>
      </c>
      <c r="C7716" t="s">
        <v>7296</v>
      </c>
      <c r="D7716" s="83" t="s">
        <v>7132</v>
      </c>
      <c r="E7716">
        <v>0</v>
      </c>
      <c r="F7716" s="83">
        <v>0</v>
      </c>
    </row>
    <row r="7717" spans="1:6" hidden="1" x14ac:dyDescent="0.25">
      <c r="A7717" t="s">
        <v>5764</v>
      </c>
      <c r="B7717" s="83">
        <v>102851</v>
      </c>
      <c r="C7717" t="s">
        <v>7297</v>
      </c>
      <c r="D7717" s="83" t="s">
        <v>7130</v>
      </c>
      <c r="E7717">
        <v>0</v>
      </c>
      <c r="F7717" s="83">
        <v>0</v>
      </c>
    </row>
    <row r="7718" spans="1:6" hidden="1" x14ac:dyDescent="0.25">
      <c r="A7718" t="s">
        <v>5764</v>
      </c>
      <c r="B7718" s="83">
        <v>102850</v>
      </c>
      <c r="C7718" t="s">
        <v>7298</v>
      </c>
      <c r="D7718" s="83" t="s">
        <v>7132</v>
      </c>
      <c r="E7718">
        <v>0</v>
      </c>
      <c r="F7718" s="83">
        <v>0</v>
      </c>
    </row>
    <row r="7719" spans="1:6" hidden="1" x14ac:dyDescent="0.25">
      <c r="A7719" t="s">
        <v>5764</v>
      </c>
      <c r="B7719" s="83">
        <v>102857</v>
      </c>
      <c r="C7719" t="s">
        <v>7299</v>
      </c>
      <c r="D7719" s="83" t="s">
        <v>7130</v>
      </c>
      <c r="E7719">
        <v>0</v>
      </c>
      <c r="F7719" s="83">
        <v>0</v>
      </c>
    </row>
    <row r="7720" spans="1:6" hidden="1" x14ac:dyDescent="0.25">
      <c r="A7720" t="s">
        <v>5764</v>
      </c>
      <c r="B7720" s="83">
        <v>102856</v>
      </c>
      <c r="C7720" t="s">
        <v>7300</v>
      </c>
      <c r="D7720" s="83" t="s">
        <v>7132</v>
      </c>
      <c r="E7720">
        <v>0</v>
      </c>
      <c r="F7720" s="83">
        <v>0</v>
      </c>
    </row>
    <row r="7721" spans="1:6" hidden="1" x14ac:dyDescent="0.25">
      <c r="A7721" t="s">
        <v>5764</v>
      </c>
      <c r="B7721" s="83">
        <v>93403</v>
      </c>
      <c r="C7721" t="s">
        <v>7301</v>
      </c>
      <c r="D7721" s="83" t="s">
        <v>7130</v>
      </c>
      <c r="E7721">
        <v>72.69</v>
      </c>
      <c r="F7721" s="83">
        <v>76.08</v>
      </c>
    </row>
    <row r="7722" spans="1:6" hidden="1" x14ac:dyDescent="0.25">
      <c r="A7722" t="s">
        <v>5764</v>
      </c>
      <c r="B7722" s="83">
        <v>93402</v>
      </c>
      <c r="C7722" t="s">
        <v>7302</v>
      </c>
      <c r="D7722" s="83" t="s">
        <v>7132</v>
      </c>
      <c r="E7722">
        <v>269.3</v>
      </c>
      <c r="F7722" s="83">
        <v>272.69</v>
      </c>
    </row>
    <row r="7723" spans="1:6" hidden="1" x14ac:dyDescent="0.25">
      <c r="A7723" t="s">
        <v>5764</v>
      </c>
      <c r="B7723" s="83">
        <v>5930</v>
      </c>
      <c r="C7723" t="s">
        <v>7303</v>
      </c>
      <c r="D7723" s="83" t="s">
        <v>7130</v>
      </c>
      <c r="E7723">
        <v>75.819999999999993</v>
      </c>
      <c r="F7723" s="83">
        <v>79.209999999999994</v>
      </c>
    </row>
    <row r="7724" spans="1:6" hidden="1" x14ac:dyDescent="0.25">
      <c r="A7724" t="s">
        <v>5764</v>
      </c>
      <c r="B7724" s="83">
        <v>5928</v>
      </c>
      <c r="C7724" t="s">
        <v>7304</v>
      </c>
      <c r="D7724" s="83" t="s">
        <v>7132</v>
      </c>
      <c r="E7724">
        <v>275.29000000000002</v>
      </c>
      <c r="F7724" s="83">
        <v>278.68</v>
      </c>
    </row>
    <row r="7725" spans="1:6" hidden="1" x14ac:dyDescent="0.25">
      <c r="A7725" t="s">
        <v>5764</v>
      </c>
      <c r="B7725" s="83">
        <v>105845</v>
      </c>
      <c r="C7725" t="s">
        <v>7305</v>
      </c>
      <c r="D7725" s="83" t="s">
        <v>7130</v>
      </c>
      <c r="E7725">
        <v>0</v>
      </c>
      <c r="F7725" s="83">
        <v>0</v>
      </c>
    </row>
    <row r="7726" spans="1:6" hidden="1" x14ac:dyDescent="0.25">
      <c r="A7726" t="s">
        <v>5764</v>
      </c>
      <c r="B7726" s="83">
        <v>105844</v>
      </c>
      <c r="C7726" t="s">
        <v>7306</v>
      </c>
      <c r="D7726" s="83" t="s">
        <v>7132</v>
      </c>
      <c r="E7726">
        <v>0</v>
      </c>
      <c r="F7726" s="83">
        <v>0</v>
      </c>
    </row>
    <row r="7727" spans="1:6" hidden="1" x14ac:dyDescent="0.25">
      <c r="A7727" t="s">
        <v>5764</v>
      </c>
      <c r="B7727" s="83">
        <v>91635</v>
      </c>
      <c r="C7727" t="s">
        <v>7307</v>
      </c>
      <c r="D7727" s="83" t="s">
        <v>7130</v>
      </c>
      <c r="E7727">
        <v>67.28</v>
      </c>
      <c r="F7727" s="83">
        <v>70.67</v>
      </c>
    </row>
    <row r="7728" spans="1:6" hidden="1" x14ac:dyDescent="0.25">
      <c r="A7728" t="s">
        <v>5764</v>
      </c>
      <c r="B7728" s="83">
        <v>91634</v>
      </c>
      <c r="C7728" t="s">
        <v>7308</v>
      </c>
      <c r="D7728" s="83" t="s">
        <v>7132</v>
      </c>
      <c r="E7728">
        <v>234</v>
      </c>
      <c r="F7728" s="83">
        <v>237.39</v>
      </c>
    </row>
    <row r="7729" spans="1:6" hidden="1" x14ac:dyDescent="0.25">
      <c r="A7729" t="s">
        <v>5764</v>
      </c>
      <c r="B7729" s="83">
        <v>105985</v>
      </c>
      <c r="C7729" t="s">
        <v>28556</v>
      </c>
      <c r="D7729" s="83" t="s">
        <v>7130</v>
      </c>
      <c r="E7729">
        <v>99.47</v>
      </c>
      <c r="F7729" s="83">
        <v>102.86</v>
      </c>
    </row>
    <row r="7730" spans="1:6" hidden="1" x14ac:dyDescent="0.25">
      <c r="A7730" t="s">
        <v>5764</v>
      </c>
      <c r="B7730" s="83">
        <v>105984</v>
      </c>
      <c r="C7730" t="s">
        <v>28557</v>
      </c>
      <c r="D7730" s="83" t="s">
        <v>7132</v>
      </c>
      <c r="E7730">
        <v>321.89999999999998</v>
      </c>
      <c r="F7730" s="83">
        <v>325.29000000000002</v>
      </c>
    </row>
    <row r="7731" spans="1:6" hidden="1" x14ac:dyDescent="0.25">
      <c r="A7731" t="s">
        <v>5764</v>
      </c>
      <c r="B7731" s="83">
        <v>98765</v>
      </c>
      <c r="C7731" t="s">
        <v>39145</v>
      </c>
      <c r="D7731" s="83" t="s">
        <v>7130</v>
      </c>
      <c r="E7731">
        <v>7.0000000000000007E-2</v>
      </c>
      <c r="F7731" s="83">
        <v>7.0000000000000007E-2</v>
      </c>
    </row>
    <row r="7732" spans="1:6" hidden="1" x14ac:dyDescent="0.25">
      <c r="A7732" t="s">
        <v>5764</v>
      </c>
      <c r="B7732" s="83">
        <v>98764</v>
      </c>
      <c r="C7732" t="s">
        <v>39146</v>
      </c>
      <c r="D7732" s="83" t="s">
        <v>7132</v>
      </c>
      <c r="E7732">
        <v>7.11</v>
      </c>
      <c r="F7732" s="83">
        <v>7.11</v>
      </c>
    </row>
    <row r="7733" spans="1:6" hidden="1" x14ac:dyDescent="0.25">
      <c r="A7733" t="s">
        <v>5764</v>
      </c>
      <c r="B7733" s="83">
        <v>99834</v>
      </c>
      <c r="C7733" t="s">
        <v>7309</v>
      </c>
      <c r="D7733" s="83" t="s">
        <v>7130</v>
      </c>
      <c r="E7733">
        <v>0.24</v>
      </c>
      <c r="F7733" s="83">
        <v>0.24</v>
      </c>
    </row>
    <row r="7734" spans="1:6" hidden="1" x14ac:dyDescent="0.25">
      <c r="A7734" t="s">
        <v>5764</v>
      </c>
      <c r="B7734" s="83">
        <v>99833</v>
      </c>
      <c r="C7734" t="s">
        <v>7310</v>
      </c>
      <c r="D7734" s="83" t="s">
        <v>7132</v>
      </c>
      <c r="E7734">
        <v>5.55</v>
      </c>
      <c r="F7734" s="83">
        <v>5.55</v>
      </c>
    </row>
    <row r="7735" spans="1:6" hidden="1" x14ac:dyDescent="0.25">
      <c r="A7735" t="s">
        <v>5764</v>
      </c>
      <c r="B7735" s="83">
        <v>104521</v>
      </c>
      <c r="C7735" t="s">
        <v>7311</v>
      </c>
      <c r="D7735" s="83" t="s">
        <v>7130</v>
      </c>
      <c r="E7735">
        <v>0</v>
      </c>
      <c r="F7735" s="83">
        <v>0</v>
      </c>
    </row>
    <row r="7736" spans="1:6" hidden="1" x14ac:dyDescent="0.25">
      <c r="A7736" t="s">
        <v>5764</v>
      </c>
      <c r="B7736" s="83">
        <v>104520</v>
      </c>
      <c r="C7736" t="s">
        <v>7312</v>
      </c>
      <c r="D7736" s="83" t="s">
        <v>7132</v>
      </c>
      <c r="E7736">
        <v>0</v>
      </c>
      <c r="F7736" s="83">
        <v>0</v>
      </c>
    </row>
    <row r="7737" spans="1:6" hidden="1" x14ac:dyDescent="0.25">
      <c r="A7737" t="s">
        <v>5764</v>
      </c>
      <c r="B7737" s="83">
        <v>90687</v>
      </c>
      <c r="C7737" t="s">
        <v>7313</v>
      </c>
      <c r="D7737" s="83" t="s">
        <v>7130</v>
      </c>
      <c r="E7737">
        <v>78.650000000000006</v>
      </c>
      <c r="F7737" s="83">
        <v>81.64</v>
      </c>
    </row>
    <row r="7738" spans="1:6" hidden="1" x14ac:dyDescent="0.25">
      <c r="A7738" t="s">
        <v>5764</v>
      </c>
      <c r="B7738" s="83">
        <v>90686</v>
      </c>
      <c r="C7738" t="s">
        <v>7314</v>
      </c>
      <c r="D7738" s="83" t="s">
        <v>7132</v>
      </c>
      <c r="E7738">
        <v>176.27</v>
      </c>
      <c r="F7738" s="83">
        <v>179.26</v>
      </c>
    </row>
    <row r="7739" spans="1:6" hidden="1" x14ac:dyDescent="0.25">
      <c r="A7739" t="s">
        <v>5764</v>
      </c>
      <c r="B7739" s="83">
        <v>5952</v>
      </c>
      <c r="C7739" t="s">
        <v>7315</v>
      </c>
      <c r="D7739" s="83" t="s">
        <v>7130</v>
      </c>
      <c r="E7739">
        <v>26.14</v>
      </c>
      <c r="F7739" s="83">
        <v>28.53</v>
      </c>
    </row>
    <row r="7740" spans="1:6" hidden="1" x14ac:dyDescent="0.25">
      <c r="A7740" t="s">
        <v>5764</v>
      </c>
      <c r="B7740" s="83">
        <v>5795</v>
      </c>
      <c r="C7740" t="s">
        <v>7316</v>
      </c>
      <c r="D7740" s="83" t="s">
        <v>7132</v>
      </c>
      <c r="E7740">
        <v>26.7</v>
      </c>
      <c r="F7740" s="83">
        <v>29.09</v>
      </c>
    </row>
    <row r="7741" spans="1:6" hidden="1" x14ac:dyDescent="0.25">
      <c r="A7741" t="s">
        <v>5764</v>
      </c>
      <c r="B7741" s="83">
        <v>104657</v>
      </c>
      <c r="C7741" t="s">
        <v>7317</v>
      </c>
      <c r="D7741" s="83" t="s">
        <v>7130</v>
      </c>
      <c r="E7741">
        <v>0</v>
      </c>
      <c r="F7741" s="83">
        <v>0</v>
      </c>
    </row>
    <row r="7742" spans="1:6" hidden="1" x14ac:dyDescent="0.25">
      <c r="A7742" t="s">
        <v>5764</v>
      </c>
      <c r="B7742" s="83">
        <v>104656</v>
      </c>
      <c r="C7742" t="s">
        <v>7318</v>
      </c>
      <c r="D7742" s="83" t="s">
        <v>7132</v>
      </c>
      <c r="E7742">
        <v>0</v>
      </c>
      <c r="F7742" s="83">
        <v>0</v>
      </c>
    </row>
    <row r="7743" spans="1:6" hidden="1" x14ac:dyDescent="0.25">
      <c r="A7743" t="s">
        <v>5764</v>
      </c>
      <c r="B7743" s="83">
        <v>102274</v>
      </c>
      <c r="C7743" t="s">
        <v>7319</v>
      </c>
      <c r="D7743" s="83" t="s">
        <v>7130</v>
      </c>
      <c r="E7743">
        <v>26.52</v>
      </c>
      <c r="F7743" s="83">
        <v>28.91</v>
      </c>
    </row>
    <row r="7744" spans="1:6" hidden="1" x14ac:dyDescent="0.25">
      <c r="A7744" t="s">
        <v>5764</v>
      </c>
      <c r="B7744" s="83">
        <v>102275</v>
      </c>
      <c r="C7744" t="s">
        <v>7320</v>
      </c>
      <c r="D7744" s="83" t="s">
        <v>7132</v>
      </c>
      <c r="E7744">
        <v>29.46</v>
      </c>
      <c r="F7744" s="83">
        <v>31.85</v>
      </c>
    </row>
    <row r="7745" spans="1:6" hidden="1" x14ac:dyDescent="0.25">
      <c r="A7745" t="s">
        <v>5764</v>
      </c>
      <c r="B7745" s="83">
        <v>95259</v>
      </c>
      <c r="C7745" t="s">
        <v>7321</v>
      </c>
      <c r="D7745" s="83" t="s">
        <v>7130</v>
      </c>
      <c r="E7745">
        <v>26.71</v>
      </c>
      <c r="F7745" s="83">
        <v>29.1</v>
      </c>
    </row>
    <row r="7746" spans="1:6" hidden="1" x14ac:dyDescent="0.25">
      <c r="A7746" t="s">
        <v>5764</v>
      </c>
      <c r="B7746" s="83">
        <v>95258</v>
      </c>
      <c r="C7746" t="s">
        <v>7322</v>
      </c>
      <c r="D7746" s="83" t="s">
        <v>7132</v>
      </c>
      <c r="E7746">
        <v>27.85</v>
      </c>
      <c r="F7746" s="83">
        <v>30.24</v>
      </c>
    </row>
    <row r="7747" spans="1:6" hidden="1" x14ac:dyDescent="0.25">
      <c r="A7747" t="s">
        <v>5764</v>
      </c>
      <c r="B7747" s="83">
        <v>105917</v>
      </c>
      <c r="C7747" t="s">
        <v>7323</v>
      </c>
      <c r="D7747" s="83" t="s">
        <v>7130</v>
      </c>
      <c r="E7747">
        <v>26.54</v>
      </c>
      <c r="F7747" s="83">
        <v>28.93</v>
      </c>
    </row>
    <row r="7748" spans="1:6" hidden="1" x14ac:dyDescent="0.25">
      <c r="A7748" t="s">
        <v>5764</v>
      </c>
      <c r="B7748" s="83">
        <v>105916</v>
      </c>
      <c r="C7748" t="s">
        <v>7324</v>
      </c>
      <c r="D7748" s="83" t="s">
        <v>7132</v>
      </c>
      <c r="E7748">
        <v>27.51</v>
      </c>
      <c r="F7748" s="83">
        <v>29.9</v>
      </c>
    </row>
    <row r="7749" spans="1:6" hidden="1" x14ac:dyDescent="0.25">
      <c r="A7749" t="s">
        <v>5764</v>
      </c>
      <c r="B7749" s="83">
        <v>103794</v>
      </c>
      <c r="C7749" t="s">
        <v>7325</v>
      </c>
      <c r="D7749" s="83" t="s">
        <v>7130</v>
      </c>
      <c r="E7749">
        <v>0</v>
      </c>
      <c r="F7749" s="83">
        <v>0</v>
      </c>
    </row>
    <row r="7750" spans="1:6" hidden="1" x14ac:dyDescent="0.25">
      <c r="A7750" t="s">
        <v>5764</v>
      </c>
      <c r="B7750" s="83">
        <v>103793</v>
      </c>
      <c r="C7750" t="s">
        <v>7326</v>
      </c>
      <c r="D7750" s="83" t="s">
        <v>7132</v>
      </c>
      <c r="E7750">
        <v>0</v>
      </c>
      <c r="F7750" s="83">
        <v>0</v>
      </c>
    </row>
    <row r="7751" spans="1:6" hidden="1" x14ac:dyDescent="0.25">
      <c r="A7751" t="s">
        <v>5764</v>
      </c>
      <c r="B7751" s="83">
        <v>96156</v>
      </c>
      <c r="C7751" t="s">
        <v>7327</v>
      </c>
      <c r="D7751" s="83" t="s">
        <v>7130</v>
      </c>
      <c r="E7751">
        <v>64.06</v>
      </c>
      <c r="F7751" s="83">
        <v>67.05</v>
      </c>
    </row>
    <row r="7752" spans="1:6" hidden="1" x14ac:dyDescent="0.25">
      <c r="A7752" t="s">
        <v>5764</v>
      </c>
      <c r="B7752" s="83">
        <v>96158</v>
      </c>
      <c r="C7752" t="s">
        <v>7328</v>
      </c>
      <c r="D7752" s="83" t="s">
        <v>7132</v>
      </c>
      <c r="E7752">
        <v>137.19</v>
      </c>
      <c r="F7752" s="83">
        <v>140.18</v>
      </c>
    </row>
    <row r="7753" spans="1:6" hidden="1" x14ac:dyDescent="0.25">
      <c r="A7753" t="s">
        <v>5764</v>
      </c>
      <c r="B7753" s="83">
        <v>90693</v>
      </c>
      <c r="C7753" t="s">
        <v>7329</v>
      </c>
      <c r="D7753" s="83" t="s">
        <v>7130</v>
      </c>
      <c r="E7753">
        <v>59.37</v>
      </c>
      <c r="F7753" s="83">
        <v>62.36</v>
      </c>
    </row>
    <row r="7754" spans="1:6" hidden="1" x14ac:dyDescent="0.25">
      <c r="A7754" t="s">
        <v>5764</v>
      </c>
      <c r="B7754" s="83">
        <v>90692</v>
      </c>
      <c r="C7754" t="s">
        <v>7330</v>
      </c>
      <c r="D7754" s="83" t="s">
        <v>7132</v>
      </c>
      <c r="E7754">
        <v>127.86</v>
      </c>
      <c r="F7754" s="83">
        <v>130.85</v>
      </c>
    </row>
    <row r="7755" spans="1:6" hidden="1" x14ac:dyDescent="0.25">
      <c r="A7755" t="s">
        <v>5764</v>
      </c>
      <c r="B7755" s="83">
        <v>96246</v>
      </c>
      <c r="C7755" t="s">
        <v>7331</v>
      </c>
      <c r="D7755" s="83" t="s">
        <v>7130</v>
      </c>
      <c r="E7755">
        <v>69.650000000000006</v>
      </c>
      <c r="F7755" s="83">
        <v>73.44</v>
      </c>
    </row>
    <row r="7756" spans="1:6" hidden="1" x14ac:dyDescent="0.25">
      <c r="A7756" t="s">
        <v>5764</v>
      </c>
      <c r="B7756" s="83">
        <v>96245</v>
      </c>
      <c r="C7756" t="s">
        <v>7332</v>
      </c>
      <c r="D7756" s="83" t="s">
        <v>7132</v>
      </c>
      <c r="E7756">
        <v>118.33</v>
      </c>
      <c r="F7756" s="83">
        <v>122.12</v>
      </c>
    </row>
    <row r="7757" spans="1:6" hidden="1" x14ac:dyDescent="0.25">
      <c r="A7757" t="s">
        <v>5764</v>
      </c>
      <c r="B7757" s="83">
        <v>88404</v>
      </c>
      <c r="C7757" t="s">
        <v>7333</v>
      </c>
      <c r="D7757" s="83" t="s">
        <v>7130</v>
      </c>
      <c r="E7757">
        <v>1.21</v>
      </c>
      <c r="F7757" s="83">
        <v>1.21</v>
      </c>
    </row>
    <row r="7758" spans="1:6" hidden="1" x14ac:dyDescent="0.25">
      <c r="A7758" t="s">
        <v>5764</v>
      </c>
      <c r="B7758" s="83">
        <v>88399</v>
      </c>
      <c r="C7758" t="s">
        <v>7334</v>
      </c>
      <c r="D7758" s="83" t="s">
        <v>7132</v>
      </c>
      <c r="E7758">
        <v>4.4800000000000004</v>
      </c>
      <c r="F7758" s="83">
        <v>4.4800000000000004</v>
      </c>
    </row>
    <row r="7759" spans="1:6" hidden="1" x14ac:dyDescent="0.25">
      <c r="A7759" t="s">
        <v>5764</v>
      </c>
      <c r="B7759" s="83">
        <v>88392</v>
      </c>
      <c r="C7759" t="s">
        <v>7335</v>
      </c>
      <c r="D7759" s="83" t="s">
        <v>7130</v>
      </c>
      <c r="E7759">
        <v>1.28</v>
      </c>
      <c r="F7759" s="83">
        <v>1.28</v>
      </c>
    </row>
    <row r="7760" spans="1:6" hidden="1" x14ac:dyDescent="0.25">
      <c r="A7760" t="s">
        <v>5764</v>
      </c>
      <c r="B7760" s="83">
        <v>88386</v>
      </c>
      <c r="C7760" t="s">
        <v>7336</v>
      </c>
      <c r="D7760" s="83" t="s">
        <v>7132</v>
      </c>
      <c r="E7760">
        <v>6.08</v>
      </c>
      <c r="F7760" s="83">
        <v>6.08</v>
      </c>
    </row>
    <row r="7761" spans="1:6" hidden="1" x14ac:dyDescent="0.25">
      <c r="A7761" t="s">
        <v>5764</v>
      </c>
      <c r="B7761" s="83">
        <v>88398</v>
      </c>
      <c r="C7761" t="s">
        <v>7337</v>
      </c>
      <c r="D7761" s="83" t="s">
        <v>7130</v>
      </c>
      <c r="E7761">
        <v>1.52</v>
      </c>
      <c r="F7761" s="83">
        <v>1.52</v>
      </c>
    </row>
    <row r="7762" spans="1:6" hidden="1" x14ac:dyDescent="0.25">
      <c r="A7762" t="s">
        <v>5764</v>
      </c>
      <c r="B7762" s="83">
        <v>88393</v>
      </c>
      <c r="C7762" t="s">
        <v>7338</v>
      </c>
      <c r="D7762" s="83" t="s">
        <v>7132</v>
      </c>
      <c r="E7762">
        <v>8.36</v>
      </c>
      <c r="F7762" s="83">
        <v>8.36</v>
      </c>
    </row>
    <row r="7763" spans="1:6" hidden="1" x14ac:dyDescent="0.25">
      <c r="A7763" t="s">
        <v>5764</v>
      </c>
      <c r="B7763" s="83">
        <v>90638</v>
      </c>
      <c r="C7763" t="s">
        <v>7339</v>
      </c>
      <c r="D7763" s="83" t="s">
        <v>7130</v>
      </c>
      <c r="E7763">
        <v>6.1</v>
      </c>
      <c r="F7763" s="83">
        <v>6.1</v>
      </c>
    </row>
    <row r="7764" spans="1:6" hidden="1" x14ac:dyDescent="0.25">
      <c r="A7764" t="s">
        <v>5764</v>
      </c>
      <c r="B7764" s="83">
        <v>90637</v>
      </c>
      <c r="C7764" t="s">
        <v>7340</v>
      </c>
      <c r="D7764" s="83" t="s">
        <v>7132</v>
      </c>
      <c r="E7764">
        <v>18.850000000000001</v>
      </c>
      <c r="F7764" s="83">
        <v>18.850000000000001</v>
      </c>
    </row>
    <row r="7765" spans="1:6" hidden="1" x14ac:dyDescent="0.25">
      <c r="A7765" t="s">
        <v>5764</v>
      </c>
      <c r="B7765" s="83">
        <v>103243</v>
      </c>
      <c r="C7765" t="s">
        <v>7341</v>
      </c>
      <c r="D7765" s="83" t="s">
        <v>7130</v>
      </c>
      <c r="E7765">
        <v>0</v>
      </c>
      <c r="F7765" s="83">
        <v>0</v>
      </c>
    </row>
    <row r="7766" spans="1:6" hidden="1" x14ac:dyDescent="0.25">
      <c r="A7766" t="s">
        <v>5764</v>
      </c>
      <c r="B7766" s="83">
        <v>103242</v>
      </c>
      <c r="C7766" t="s">
        <v>7342</v>
      </c>
      <c r="D7766" s="83" t="s">
        <v>7132</v>
      </c>
      <c r="E7766">
        <v>0</v>
      </c>
      <c r="F7766" s="83">
        <v>0</v>
      </c>
    </row>
    <row r="7767" spans="1:6" hidden="1" x14ac:dyDescent="0.25">
      <c r="A7767" t="s">
        <v>5764</v>
      </c>
      <c r="B7767" s="83">
        <v>5806</v>
      </c>
      <c r="C7767" t="s">
        <v>7343</v>
      </c>
      <c r="D7767" s="83" t="s">
        <v>7130</v>
      </c>
      <c r="E7767">
        <v>0.39</v>
      </c>
      <c r="F7767" s="83">
        <v>0.39</v>
      </c>
    </row>
    <row r="7768" spans="1:6" hidden="1" x14ac:dyDescent="0.25">
      <c r="A7768" t="s">
        <v>5764</v>
      </c>
      <c r="B7768" s="83">
        <v>73536</v>
      </c>
      <c r="C7768" t="s">
        <v>7344</v>
      </c>
      <c r="D7768" s="83" t="s">
        <v>7132</v>
      </c>
      <c r="E7768">
        <v>21.44</v>
      </c>
      <c r="F7768" s="83">
        <v>21.44</v>
      </c>
    </row>
    <row r="7769" spans="1:6" hidden="1" x14ac:dyDescent="0.25">
      <c r="A7769" t="s">
        <v>5764</v>
      </c>
      <c r="B7769" s="83">
        <v>7043</v>
      </c>
      <c r="C7769" t="s">
        <v>7345</v>
      </c>
      <c r="D7769" s="83" t="s">
        <v>7130</v>
      </c>
      <c r="E7769">
        <v>0.49</v>
      </c>
      <c r="F7769" s="83">
        <v>0.49</v>
      </c>
    </row>
    <row r="7770" spans="1:6" hidden="1" x14ac:dyDescent="0.25">
      <c r="A7770" t="s">
        <v>5764</v>
      </c>
      <c r="B7770" s="83">
        <v>7042</v>
      </c>
      <c r="C7770" t="s">
        <v>7346</v>
      </c>
      <c r="D7770" s="83" t="s">
        <v>7132</v>
      </c>
      <c r="E7770">
        <v>25.37</v>
      </c>
      <c r="F7770" s="83">
        <v>25.37</v>
      </c>
    </row>
    <row r="7771" spans="1:6" hidden="1" x14ac:dyDescent="0.25">
      <c r="A7771" t="s">
        <v>5764</v>
      </c>
      <c r="B7771" s="83">
        <v>5934</v>
      </c>
      <c r="C7771" t="s">
        <v>7347</v>
      </c>
      <c r="D7771" s="83" t="s">
        <v>7130</v>
      </c>
      <c r="E7771">
        <v>102.09</v>
      </c>
      <c r="F7771" s="83">
        <v>106.09</v>
      </c>
    </row>
    <row r="7772" spans="1:6" hidden="1" x14ac:dyDescent="0.25">
      <c r="A7772" t="s">
        <v>5764</v>
      </c>
      <c r="B7772" s="83">
        <v>5932</v>
      </c>
      <c r="C7772" t="s">
        <v>7348</v>
      </c>
      <c r="D7772" s="83" t="s">
        <v>7132</v>
      </c>
      <c r="E7772">
        <v>257.85000000000002</v>
      </c>
      <c r="F7772" s="83">
        <v>261.85000000000002</v>
      </c>
    </row>
    <row r="7773" spans="1:6" hidden="1" x14ac:dyDescent="0.25">
      <c r="A7773" t="s">
        <v>5764</v>
      </c>
      <c r="B7773" s="83">
        <v>96159</v>
      </c>
      <c r="C7773" t="s">
        <v>7349</v>
      </c>
      <c r="D7773" s="83" t="s">
        <v>7130</v>
      </c>
      <c r="E7773">
        <v>109.62</v>
      </c>
      <c r="F7773" s="83">
        <v>112.61</v>
      </c>
    </row>
    <row r="7774" spans="1:6" hidden="1" x14ac:dyDescent="0.25">
      <c r="A7774" t="s">
        <v>5764</v>
      </c>
      <c r="B7774" s="83">
        <v>95133</v>
      </c>
      <c r="C7774" t="s">
        <v>7350</v>
      </c>
      <c r="D7774" s="83" t="s">
        <v>7132</v>
      </c>
      <c r="E7774">
        <v>209.01</v>
      </c>
      <c r="F7774" s="83">
        <v>212</v>
      </c>
    </row>
    <row r="7775" spans="1:6" hidden="1" x14ac:dyDescent="0.25">
      <c r="A7775" t="s">
        <v>5764</v>
      </c>
      <c r="B7775" s="83">
        <v>102986</v>
      </c>
      <c r="C7775" t="s">
        <v>7351</v>
      </c>
      <c r="D7775" s="83" t="s">
        <v>7130</v>
      </c>
      <c r="E7775">
        <v>0</v>
      </c>
      <c r="F7775" s="83">
        <v>0</v>
      </c>
    </row>
    <row r="7776" spans="1:6" hidden="1" x14ac:dyDescent="0.25">
      <c r="A7776" t="s">
        <v>5764</v>
      </c>
      <c r="B7776" s="83">
        <v>102987</v>
      </c>
      <c r="C7776" t="s">
        <v>7352</v>
      </c>
      <c r="D7776" s="83" t="s">
        <v>7132</v>
      </c>
      <c r="E7776">
        <v>0</v>
      </c>
      <c r="F7776" s="83">
        <v>0</v>
      </c>
    </row>
    <row r="7777" spans="1:6" hidden="1" x14ac:dyDescent="0.25">
      <c r="A7777" t="s">
        <v>5764</v>
      </c>
      <c r="B7777" s="83">
        <v>92961</v>
      </c>
      <c r="C7777" t="s">
        <v>7353</v>
      </c>
      <c r="D7777" s="83" t="s">
        <v>7130</v>
      </c>
      <c r="E7777">
        <v>5.38</v>
      </c>
      <c r="F7777" s="83">
        <v>5.38</v>
      </c>
    </row>
    <row r="7778" spans="1:6" hidden="1" x14ac:dyDescent="0.25">
      <c r="A7778" t="s">
        <v>5764</v>
      </c>
      <c r="B7778" s="83">
        <v>92960</v>
      </c>
      <c r="C7778" t="s">
        <v>7354</v>
      </c>
      <c r="D7778" s="83" t="s">
        <v>7132</v>
      </c>
      <c r="E7778">
        <v>19.12</v>
      </c>
      <c r="F7778" s="83">
        <v>19.12</v>
      </c>
    </row>
    <row r="7779" spans="1:6" hidden="1" x14ac:dyDescent="0.25">
      <c r="A7779" t="s">
        <v>5764</v>
      </c>
      <c r="B7779" s="83">
        <v>102863</v>
      </c>
      <c r="C7779" t="s">
        <v>7355</v>
      </c>
      <c r="D7779" s="83" t="s">
        <v>7130</v>
      </c>
      <c r="E7779">
        <v>0</v>
      </c>
      <c r="F7779" s="83">
        <v>0</v>
      </c>
    </row>
    <row r="7780" spans="1:6" hidden="1" x14ac:dyDescent="0.25">
      <c r="A7780" t="s">
        <v>5764</v>
      </c>
      <c r="B7780" s="83">
        <v>102862</v>
      </c>
      <c r="C7780" t="s">
        <v>7356</v>
      </c>
      <c r="D7780" s="83" t="s">
        <v>7132</v>
      </c>
      <c r="E7780">
        <v>0</v>
      </c>
      <c r="F7780" s="83">
        <v>0</v>
      </c>
    </row>
    <row r="7781" spans="1:6" hidden="1" x14ac:dyDescent="0.25">
      <c r="A7781" t="s">
        <v>5764</v>
      </c>
      <c r="B7781" s="83">
        <v>93409</v>
      </c>
      <c r="C7781" t="s">
        <v>7357</v>
      </c>
      <c r="D7781" s="83" t="s">
        <v>7130</v>
      </c>
      <c r="E7781">
        <v>37.94</v>
      </c>
      <c r="F7781" s="83">
        <v>40.64</v>
      </c>
    </row>
    <row r="7782" spans="1:6" hidden="1" x14ac:dyDescent="0.25">
      <c r="A7782" t="s">
        <v>5764</v>
      </c>
      <c r="B7782" s="83">
        <v>93408</v>
      </c>
      <c r="C7782" t="s">
        <v>7358</v>
      </c>
      <c r="D7782" s="83" t="s">
        <v>7132</v>
      </c>
      <c r="E7782">
        <v>92.78</v>
      </c>
      <c r="F7782" s="83">
        <v>95.48</v>
      </c>
    </row>
    <row r="7783" spans="1:6" hidden="1" x14ac:dyDescent="0.25">
      <c r="A7783" t="s">
        <v>5764</v>
      </c>
      <c r="B7783" s="83">
        <v>102941</v>
      </c>
      <c r="C7783" t="s">
        <v>7359</v>
      </c>
      <c r="D7783" s="83" t="s">
        <v>7130</v>
      </c>
      <c r="E7783">
        <v>0</v>
      </c>
      <c r="F7783" s="83">
        <v>0</v>
      </c>
    </row>
    <row r="7784" spans="1:6" hidden="1" x14ac:dyDescent="0.25">
      <c r="A7784" t="s">
        <v>5764</v>
      </c>
      <c r="B7784" s="83">
        <v>102940</v>
      </c>
      <c r="C7784" t="s">
        <v>7360</v>
      </c>
      <c r="D7784" s="83" t="s">
        <v>7132</v>
      </c>
      <c r="E7784">
        <v>0</v>
      </c>
      <c r="F7784" s="83">
        <v>0</v>
      </c>
    </row>
    <row r="7785" spans="1:6" hidden="1" x14ac:dyDescent="0.25">
      <c r="A7785" t="s">
        <v>5764</v>
      </c>
      <c r="B7785" s="83">
        <v>103164</v>
      </c>
      <c r="C7785" t="s">
        <v>7361</v>
      </c>
      <c r="D7785" s="83" t="s">
        <v>7130</v>
      </c>
      <c r="E7785">
        <v>0</v>
      </c>
      <c r="F7785" s="83">
        <v>0</v>
      </c>
    </row>
    <row r="7786" spans="1:6" hidden="1" x14ac:dyDescent="0.25">
      <c r="A7786" t="s">
        <v>5764</v>
      </c>
      <c r="B7786" s="83">
        <v>103163</v>
      </c>
      <c r="C7786" t="s">
        <v>7362</v>
      </c>
      <c r="D7786" s="83" t="s">
        <v>7132</v>
      </c>
      <c r="E7786">
        <v>0</v>
      </c>
      <c r="F7786" s="83">
        <v>0</v>
      </c>
    </row>
    <row r="7787" spans="1:6" hidden="1" x14ac:dyDescent="0.25">
      <c r="A7787" t="s">
        <v>5764</v>
      </c>
      <c r="B7787" s="83">
        <v>103158</v>
      </c>
      <c r="C7787" t="s">
        <v>7363</v>
      </c>
      <c r="D7787" s="83" t="s">
        <v>7130</v>
      </c>
      <c r="E7787">
        <v>0</v>
      </c>
      <c r="F7787" s="83">
        <v>0</v>
      </c>
    </row>
    <row r="7788" spans="1:6" hidden="1" x14ac:dyDescent="0.25">
      <c r="A7788" t="s">
        <v>5764</v>
      </c>
      <c r="B7788" s="83">
        <v>103157</v>
      </c>
      <c r="C7788" t="s">
        <v>7364</v>
      </c>
      <c r="D7788" s="83" t="s">
        <v>7132</v>
      </c>
      <c r="E7788">
        <v>0</v>
      </c>
      <c r="F7788" s="83">
        <v>0</v>
      </c>
    </row>
    <row r="7789" spans="1:6" hidden="1" x14ac:dyDescent="0.25">
      <c r="A7789" t="s">
        <v>5764</v>
      </c>
      <c r="B7789" s="83">
        <v>103176</v>
      </c>
      <c r="C7789" t="s">
        <v>7365</v>
      </c>
      <c r="D7789" s="83" t="s">
        <v>7130</v>
      </c>
      <c r="E7789">
        <v>0</v>
      </c>
      <c r="F7789" s="83">
        <v>0</v>
      </c>
    </row>
    <row r="7790" spans="1:6" hidden="1" x14ac:dyDescent="0.25">
      <c r="A7790" t="s">
        <v>5764</v>
      </c>
      <c r="B7790" s="83">
        <v>103175</v>
      </c>
      <c r="C7790" t="s">
        <v>7366</v>
      </c>
      <c r="D7790" s="83" t="s">
        <v>7132</v>
      </c>
      <c r="E7790">
        <v>0</v>
      </c>
      <c r="F7790" s="83">
        <v>0</v>
      </c>
    </row>
    <row r="7791" spans="1:6" hidden="1" x14ac:dyDescent="0.25">
      <c r="A7791" t="s">
        <v>5764</v>
      </c>
      <c r="B7791" s="83">
        <v>103182</v>
      </c>
      <c r="C7791" t="s">
        <v>7367</v>
      </c>
      <c r="D7791" s="83" t="s">
        <v>7130</v>
      </c>
      <c r="E7791">
        <v>0</v>
      </c>
      <c r="F7791" s="83">
        <v>0</v>
      </c>
    </row>
    <row r="7792" spans="1:6" hidden="1" x14ac:dyDescent="0.25">
      <c r="A7792" t="s">
        <v>5764</v>
      </c>
      <c r="B7792" s="83">
        <v>103181</v>
      </c>
      <c r="C7792" t="s">
        <v>7368</v>
      </c>
      <c r="D7792" s="83" t="s">
        <v>7132</v>
      </c>
      <c r="E7792">
        <v>0</v>
      </c>
      <c r="F7792" s="83">
        <v>0</v>
      </c>
    </row>
    <row r="7793" spans="1:6" hidden="1" x14ac:dyDescent="0.25">
      <c r="A7793" t="s">
        <v>5764</v>
      </c>
      <c r="B7793" s="83">
        <v>103170</v>
      </c>
      <c r="C7793" t="s">
        <v>7369</v>
      </c>
      <c r="D7793" s="83" t="s">
        <v>7130</v>
      </c>
      <c r="E7793">
        <v>0</v>
      </c>
      <c r="F7793" s="83">
        <v>0</v>
      </c>
    </row>
    <row r="7794" spans="1:6" hidden="1" x14ac:dyDescent="0.25">
      <c r="A7794" t="s">
        <v>5764</v>
      </c>
      <c r="B7794" s="83">
        <v>103169</v>
      </c>
      <c r="C7794" t="s">
        <v>7370</v>
      </c>
      <c r="D7794" s="83" t="s">
        <v>7132</v>
      </c>
      <c r="E7794">
        <v>0</v>
      </c>
      <c r="F7794" s="83">
        <v>0</v>
      </c>
    </row>
    <row r="7795" spans="1:6" hidden="1" x14ac:dyDescent="0.25">
      <c r="A7795" t="s">
        <v>5764</v>
      </c>
      <c r="B7795" s="83">
        <v>102869</v>
      </c>
      <c r="C7795" t="s">
        <v>7371</v>
      </c>
      <c r="D7795" s="83" t="s">
        <v>7130</v>
      </c>
      <c r="E7795">
        <v>0</v>
      </c>
      <c r="F7795" s="83">
        <v>0</v>
      </c>
    </row>
    <row r="7796" spans="1:6" hidden="1" x14ac:dyDescent="0.25">
      <c r="A7796" t="s">
        <v>5764</v>
      </c>
      <c r="B7796" s="83">
        <v>102868</v>
      </c>
      <c r="C7796" t="s">
        <v>7372</v>
      </c>
      <c r="D7796" s="83" t="s">
        <v>7132</v>
      </c>
      <c r="E7796">
        <v>0</v>
      </c>
      <c r="F7796" s="83">
        <v>0</v>
      </c>
    </row>
    <row r="7797" spans="1:6" hidden="1" x14ac:dyDescent="0.25">
      <c r="A7797" t="s">
        <v>5764</v>
      </c>
      <c r="B7797" s="83">
        <v>92113</v>
      </c>
      <c r="C7797" t="s">
        <v>7373</v>
      </c>
      <c r="D7797" s="83" t="s">
        <v>7130</v>
      </c>
      <c r="E7797">
        <v>1.42</v>
      </c>
      <c r="F7797" s="83">
        <v>1.42</v>
      </c>
    </row>
    <row r="7798" spans="1:6" hidden="1" x14ac:dyDescent="0.25">
      <c r="A7798" t="s">
        <v>5764</v>
      </c>
      <c r="B7798" s="83">
        <v>92112</v>
      </c>
      <c r="C7798" t="s">
        <v>7374</v>
      </c>
      <c r="D7798" s="83" t="s">
        <v>7132</v>
      </c>
      <c r="E7798">
        <v>4.33</v>
      </c>
      <c r="F7798" s="83">
        <v>4.33</v>
      </c>
    </row>
    <row r="7799" spans="1:6" hidden="1" x14ac:dyDescent="0.25">
      <c r="A7799" t="s">
        <v>5764</v>
      </c>
      <c r="B7799" s="83">
        <v>90675</v>
      </c>
      <c r="C7799" t="s">
        <v>7375</v>
      </c>
      <c r="D7799" s="83" t="s">
        <v>7130</v>
      </c>
      <c r="E7799">
        <v>324.27999999999997</v>
      </c>
      <c r="F7799" s="83">
        <v>327.76</v>
      </c>
    </row>
    <row r="7800" spans="1:6" hidden="1" x14ac:dyDescent="0.25">
      <c r="A7800" t="s">
        <v>5764</v>
      </c>
      <c r="B7800" s="83">
        <v>90674</v>
      </c>
      <c r="C7800" t="s">
        <v>7376</v>
      </c>
      <c r="D7800" s="83" t="s">
        <v>7132</v>
      </c>
      <c r="E7800">
        <v>725.54</v>
      </c>
      <c r="F7800" s="83">
        <v>729.02</v>
      </c>
    </row>
    <row r="7801" spans="1:6" hidden="1" x14ac:dyDescent="0.25">
      <c r="A7801" t="s">
        <v>5764</v>
      </c>
      <c r="B7801" s="83">
        <v>93225</v>
      </c>
      <c r="C7801" t="s">
        <v>7377</v>
      </c>
      <c r="D7801" s="83" t="s">
        <v>7130</v>
      </c>
      <c r="E7801">
        <v>478.72</v>
      </c>
      <c r="F7801" s="83">
        <v>482.2</v>
      </c>
    </row>
    <row r="7802" spans="1:6" hidden="1" x14ac:dyDescent="0.25">
      <c r="A7802" t="s">
        <v>5764</v>
      </c>
      <c r="B7802" s="83">
        <v>93224</v>
      </c>
      <c r="C7802" t="s">
        <v>7378</v>
      </c>
      <c r="D7802" s="83" t="s">
        <v>7132</v>
      </c>
      <c r="E7802">
        <v>1067.74</v>
      </c>
      <c r="F7802" s="83">
        <v>1071.22</v>
      </c>
    </row>
    <row r="7803" spans="1:6" hidden="1" x14ac:dyDescent="0.25">
      <c r="A7803" t="s">
        <v>5764</v>
      </c>
      <c r="B7803" s="83">
        <v>104696</v>
      </c>
      <c r="C7803" t="s">
        <v>7379</v>
      </c>
      <c r="D7803" s="83" t="s">
        <v>7130</v>
      </c>
      <c r="E7803">
        <v>35.83</v>
      </c>
      <c r="F7803" s="83">
        <v>39.31</v>
      </c>
    </row>
    <row r="7804" spans="1:6" hidden="1" x14ac:dyDescent="0.25">
      <c r="A7804" t="s">
        <v>5764</v>
      </c>
      <c r="B7804" s="83">
        <v>104695</v>
      </c>
      <c r="C7804" t="s">
        <v>7380</v>
      </c>
      <c r="D7804" s="83" t="s">
        <v>7132</v>
      </c>
      <c r="E7804">
        <v>39.450000000000003</v>
      </c>
      <c r="F7804" s="83">
        <v>42.93</v>
      </c>
    </row>
    <row r="7805" spans="1:6" hidden="1" x14ac:dyDescent="0.25">
      <c r="A7805" t="s">
        <v>5764</v>
      </c>
      <c r="B7805" s="83">
        <v>90681</v>
      </c>
      <c r="C7805" t="s">
        <v>7381</v>
      </c>
      <c r="D7805" s="83" t="s">
        <v>7130</v>
      </c>
      <c r="E7805">
        <v>169.81</v>
      </c>
      <c r="F7805" s="83">
        <v>173.29</v>
      </c>
    </row>
    <row r="7806" spans="1:6" hidden="1" x14ac:dyDescent="0.25">
      <c r="A7806" t="s">
        <v>5764</v>
      </c>
      <c r="B7806" s="83">
        <v>90680</v>
      </c>
      <c r="C7806" t="s">
        <v>7382</v>
      </c>
      <c r="D7806" s="83" t="s">
        <v>7132</v>
      </c>
      <c r="E7806">
        <v>391.55</v>
      </c>
      <c r="F7806" s="83">
        <v>395.03</v>
      </c>
    </row>
    <row r="7807" spans="1:6" hidden="1" x14ac:dyDescent="0.25">
      <c r="A7807" t="s">
        <v>5764</v>
      </c>
      <c r="B7807" s="83">
        <v>102875</v>
      </c>
      <c r="C7807" t="s">
        <v>7383</v>
      </c>
      <c r="D7807" s="83" t="s">
        <v>7130</v>
      </c>
      <c r="E7807">
        <v>457.65</v>
      </c>
      <c r="F7807" s="83">
        <v>461.13</v>
      </c>
    </row>
    <row r="7808" spans="1:6" hidden="1" x14ac:dyDescent="0.25">
      <c r="A7808" t="s">
        <v>5764</v>
      </c>
      <c r="B7808" s="83">
        <v>102874</v>
      </c>
      <c r="C7808" t="s">
        <v>7384</v>
      </c>
      <c r="D7808" s="83" t="s">
        <v>7132</v>
      </c>
      <c r="E7808">
        <v>989.88</v>
      </c>
      <c r="F7808" s="83">
        <v>993.36</v>
      </c>
    </row>
    <row r="7809" spans="1:6" hidden="1" x14ac:dyDescent="0.25">
      <c r="A7809" t="s">
        <v>5764</v>
      </c>
      <c r="B7809" s="83">
        <v>102965</v>
      </c>
      <c r="C7809" t="s">
        <v>7385</v>
      </c>
      <c r="D7809" s="83" t="s">
        <v>7130</v>
      </c>
      <c r="E7809">
        <v>239.97</v>
      </c>
      <c r="F7809" s="83">
        <v>243.45</v>
      </c>
    </row>
    <row r="7810" spans="1:6" hidden="1" x14ac:dyDescent="0.25">
      <c r="A7810" t="s">
        <v>5764</v>
      </c>
      <c r="B7810" s="83">
        <v>102964</v>
      </c>
      <c r="C7810" t="s">
        <v>7386</v>
      </c>
      <c r="D7810" s="83" t="s">
        <v>7132</v>
      </c>
      <c r="E7810">
        <v>473.46</v>
      </c>
      <c r="F7810" s="83">
        <v>476.94</v>
      </c>
    </row>
    <row r="7811" spans="1:6" hidden="1" x14ac:dyDescent="0.25">
      <c r="A7811" t="s">
        <v>5764</v>
      </c>
      <c r="B7811" s="83">
        <v>90626</v>
      </c>
      <c r="C7811" t="s">
        <v>7387</v>
      </c>
      <c r="D7811" s="83" t="s">
        <v>7130</v>
      </c>
      <c r="E7811">
        <v>3.51</v>
      </c>
      <c r="F7811" s="83">
        <v>3.51</v>
      </c>
    </row>
    <row r="7812" spans="1:6" hidden="1" x14ac:dyDescent="0.25">
      <c r="A7812" t="s">
        <v>5764</v>
      </c>
      <c r="B7812" s="83">
        <v>90625</v>
      </c>
      <c r="C7812" t="s">
        <v>7388</v>
      </c>
      <c r="D7812" s="83" t="s">
        <v>7132</v>
      </c>
      <c r="E7812">
        <v>10.74</v>
      </c>
      <c r="F7812" s="83">
        <v>10.74</v>
      </c>
    </row>
    <row r="7813" spans="1:6" hidden="1" x14ac:dyDescent="0.25">
      <c r="A7813" t="s">
        <v>5764</v>
      </c>
      <c r="B7813" s="83">
        <v>102881</v>
      </c>
      <c r="C7813" t="s">
        <v>7389</v>
      </c>
      <c r="D7813" s="83" t="s">
        <v>7130</v>
      </c>
      <c r="E7813">
        <v>622.46</v>
      </c>
      <c r="F7813" s="83">
        <v>625.94000000000005</v>
      </c>
    </row>
    <row r="7814" spans="1:6" hidden="1" x14ac:dyDescent="0.25">
      <c r="A7814" t="s">
        <v>5764</v>
      </c>
      <c r="B7814" s="83">
        <v>102880</v>
      </c>
      <c r="C7814" t="s">
        <v>7390</v>
      </c>
      <c r="D7814" s="83" t="s">
        <v>7132</v>
      </c>
      <c r="E7814">
        <v>1374.93</v>
      </c>
      <c r="F7814" s="83">
        <v>1378.41</v>
      </c>
    </row>
    <row r="7815" spans="1:6" hidden="1" x14ac:dyDescent="0.25">
      <c r="A7815" t="s">
        <v>5764</v>
      </c>
      <c r="B7815" s="83">
        <v>103225</v>
      </c>
      <c r="C7815" t="s">
        <v>7391</v>
      </c>
      <c r="D7815" s="83" t="s">
        <v>7130</v>
      </c>
      <c r="E7815">
        <v>214.45</v>
      </c>
      <c r="F7815" s="83">
        <v>217.93</v>
      </c>
    </row>
    <row r="7816" spans="1:6" hidden="1" x14ac:dyDescent="0.25">
      <c r="A7816" t="s">
        <v>5764</v>
      </c>
      <c r="B7816" s="83">
        <v>103224</v>
      </c>
      <c r="C7816" t="s">
        <v>7392</v>
      </c>
      <c r="D7816" s="83" t="s">
        <v>7132</v>
      </c>
      <c r="E7816">
        <v>425.41</v>
      </c>
      <c r="F7816" s="83">
        <v>428.89</v>
      </c>
    </row>
    <row r="7817" spans="1:6" hidden="1" x14ac:dyDescent="0.25">
      <c r="A7817" t="s">
        <v>5764</v>
      </c>
      <c r="B7817" s="83">
        <v>103237</v>
      </c>
      <c r="C7817" t="s">
        <v>7393</v>
      </c>
      <c r="D7817" s="83" t="s">
        <v>7130</v>
      </c>
      <c r="E7817">
        <v>598.64</v>
      </c>
      <c r="F7817" s="83">
        <v>602.12</v>
      </c>
    </row>
    <row r="7818" spans="1:6" hidden="1" x14ac:dyDescent="0.25">
      <c r="A7818" t="s">
        <v>5764</v>
      </c>
      <c r="B7818" s="83">
        <v>103236</v>
      </c>
      <c r="C7818" t="s">
        <v>7394</v>
      </c>
      <c r="D7818" s="83" t="s">
        <v>7132</v>
      </c>
      <c r="E7818">
        <v>1280.9000000000001</v>
      </c>
      <c r="F7818" s="83">
        <v>1284.3800000000001</v>
      </c>
    </row>
    <row r="7819" spans="1:6" hidden="1" x14ac:dyDescent="0.25">
      <c r="A7819" t="s">
        <v>5764</v>
      </c>
      <c r="B7819" s="83">
        <v>103231</v>
      </c>
      <c r="C7819" t="s">
        <v>7395</v>
      </c>
      <c r="D7819" s="83" t="s">
        <v>7130</v>
      </c>
      <c r="E7819">
        <v>447.08</v>
      </c>
      <c r="F7819" s="83">
        <v>450.56</v>
      </c>
    </row>
    <row r="7820" spans="1:6" hidden="1" x14ac:dyDescent="0.25">
      <c r="A7820" t="s">
        <v>5764</v>
      </c>
      <c r="B7820" s="83">
        <v>103230</v>
      </c>
      <c r="C7820" t="s">
        <v>7396</v>
      </c>
      <c r="D7820" s="83" t="s">
        <v>7132</v>
      </c>
      <c r="E7820">
        <v>937.45</v>
      </c>
      <c r="F7820" s="83">
        <v>940.93</v>
      </c>
    </row>
    <row r="7821" spans="1:6" hidden="1" x14ac:dyDescent="0.25">
      <c r="A7821" t="s">
        <v>5764</v>
      </c>
      <c r="B7821" s="83">
        <v>102975</v>
      </c>
      <c r="C7821" t="s">
        <v>7397</v>
      </c>
      <c r="D7821" s="83" t="s">
        <v>7130</v>
      </c>
      <c r="E7821">
        <v>144.91</v>
      </c>
      <c r="F7821" s="83">
        <v>148.38999999999999</v>
      </c>
    </row>
    <row r="7822" spans="1:6" hidden="1" x14ac:dyDescent="0.25">
      <c r="A7822" t="s">
        <v>5764</v>
      </c>
      <c r="B7822" s="83">
        <v>102976</v>
      </c>
      <c r="C7822" t="s">
        <v>7398</v>
      </c>
      <c r="D7822" s="83" t="s">
        <v>7132</v>
      </c>
      <c r="E7822">
        <v>273.27</v>
      </c>
      <c r="F7822" s="83">
        <v>276.75</v>
      </c>
    </row>
    <row r="7823" spans="1:6" hidden="1" x14ac:dyDescent="0.25">
      <c r="A7823" t="s">
        <v>5764</v>
      </c>
      <c r="B7823" s="83">
        <v>90632</v>
      </c>
      <c r="C7823" t="s">
        <v>7399</v>
      </c>
      <c r="D7823" s="83" t="s">
        <v>7130</v>
      </c>
      <c r="E7823">
        <v>98.89</v>
      </c>
      <c r="F7823" s="83">
        <v>102.37</v>
      </c>
    </row>
    <row r="7824" spans="1:6" hidden="1" x14ac:dyDescent="0.25">
      <c r="A7824" t="s">
        <v>5764</v>
      </c>
      <c r="B7824" s="83">
        <v>90631</v>
      </c>
      <c r="C7824" t="s">
        <v>7400</v>
      </c>
      <c r="D7824" s="83" t="s">
        <v>7132</v>
      </c>
      <c r="E7824">
        <v>163.96</v>
      </c>
      <c r="F7824" s="83">
        <v>167.44</v>
      </c>
    </row>
    <row r="7825" spans="1:6" hidden="1" x14ac:dyDescent="0.25">
      <c r="A7825" t="s">
        <v>5764</v>
      </c>
      <c r="B7825" s="83">
        <v>95709</v>
      </c>
      <c r="C7825" t="s">
        <v>7401</v>
      </c>
      <c r="D7825" s="83" t="s">
        <v>7130</v>
      </c>
      <c r="E7825">
        <v>99.52</v>
      </c>
      <c r="F7825" s="83">
        <v>103</v>
      </c>
    </row>
    <row r="7826" spans="1:6" hidden="1" x14ac:dyDescent="0.25">
      <c r="A7826" t="s">
        <v>5764</v>
      </c>
      <c r="B7826" s="83">
        <v>95708</v>
      </c>
      <c r="C7826" t="s">
        <v>7402</v>
      </c>
      <c r="D7826" s="83" t="s">
        <v>7132</v>
      </c>
      <c r="E7826">
        <v>168.26</v>
      </c>
      <c r="F7826" s="83">
        <v>171.74</v>
      </c>
    </row>
    <row r="7827" spans="1:6" hidden="1" x14ac:dyDescent="0.25">
      <c r="A7827" t="s">
        <v>5764</v>
      </c>
      <c r="B7827" s="83">
        <v>91278</v>
      </c>
      <c r="C7827" t="s">
        <v>7403</v>
      </c>
      <c r="D7827" s="83" t="s">
        <v>7130</v>
      </c>
      <c r="E7827">
        <v>0.55000000000000004</v>
      </c>
      <c r="F7827" s="83">
        <v>0.55000000000000004</v>
      </c>
    </row>
    <row r="7828" spans="1:6" hidden="1" x14ac:dyDescent="0.25">
      <c r="A7828" t="s">
        <v>5764</v>
      </c>
      <c r="B7828" s="83">
        <v>91277</v>
      </c>
      <c r="C7828" t="s">
        <v>7404</v>
      </c>
      <c r="D7828" s="83" t="s">
        <v>7132</v>
      </c>
      <c r="E7828">
        <v>9.76</v>
      </c>
      <c r="F7828" s="83">
        <v>9.76</v>
      </c>
    </row>
    <row r="7829" spans="1:6" hidden="1" x14ac:dyDescent="0.25">
      <c r="A7829" t="s">
        <v>5764</v>
      </c>
      <c r="B7829" s="83">
        <v>102887</v>
      </c>
      <c r="C7829" t="s">
        <v>7405</v>
      </c>
      <c r="D7829" s="83" t="s">
        <v>7130</v>
      </c>
      <c r="E7829">
        <v>0</v>
      </c>
      <c r="F7829" s="83">
        <v>0</v>
      </c>
    </row>
    <row r="7830" spans="1:6" hidden="1" x14ac:dyDescent="0.25">
      <c r="A7830" t="s">
        <v>5764</v>
      </c>
      <c r="B7830" s="83">
        <v>102886</v>
      </c>
      <c r="C7830" t="s">
        <v>7406</v>
      </c>
      <c r="D7830" s="83" t="s">
        <v>7132</v>
      </c>
      <c r="E7830">
        <v>0</v>
      </c>
      <c r="F7830" s="83">
        <v>0</v>
      </c>
    </row>
    <row r="7831" spans="1:6" hidden="1" x14ac:dyDescent="0.25">
      <c r="A7831" t="s">
        <v>5764</v>
      </c>
      <c r="B7831" s="83">
        <v>95277</v>
      </c>
      <c r="C7831" t="s">
        <v>7407</v>
      </c>
      <c r="D7831" s="83" t="s">
        <v>7130</v>
      </c>
      <c r="E7831">
        <v>0.72</v>
      </c>
      <c r="F7831" s="83">
        <v>0.72</v>
      </c>
    </row>
    <row r="7832" spans="1:6" hidden="1" x14ac:dyDescent="0.25">
      <c r="A7832" t="s">
        <v>5764</v>
      </c>
      <c r="B7832" s="83">
        <v>95276</v>
      </c>
      <c r="C7832" t="s">
        <v>7408</v>
      </c>
      <c r="D7832" s="83" t="s">
        <v>7132</v>
      </c>
      <c r="E7832">
        <v>4.1500000000000004</v>
      </c>
      <c r="F7832" s="83">
        <v>4.1500000000000004</v>
      </c>
    </row>
    <row r="7833" spans="1:6" hidden="1" x14ac:dyDescent="0.25">
      <c r="A7833" t="s">
        <v>5764</v>
      </c>
      <c r="B7833" s="83">
        <v>88430</v>
      </c>
      <c r="C7833" t="s">
        <v>7409</v>
      </c>
      <c r="D7833" s="83" t="s">
        <v>7130</v>
      </c>
      <c r="E7833">
        <v>7.94</v>
      </c>
      <c r="F7833" s="83">
        <v>7.94</v>
      </c>
    </row>
    <row r="7834" spans="1:6" hidden="1" x14ac:dyDescent="0.25">
      <c r="A7834" t="s">
        <v>5764</v>
      </c>
      <c r="B7834" s="83">
        <v>88418</v>
      </c>
      <c r="C7834" t="s">
        <v>7410</v>
      </c>
      <c r="D7834" s="83" t="s">
        <v>7132</v>
      </c>
      <c r="E7834">
        <v>17.239999999999998</v>
      </c>
      <c r="F7834" s="83">
        <v>17.239999999999998</v>
      </c>
    </row>
    <row r="7835" spans="1:6" hidden="1" x14ac:dyDescent="0.25">
      <c r="A7835" t="s">
        <v>5764</v>
      </c>
      <c r="B7835" s="83">
        <v>88438</v>
      </c>
      <c r="C7835" t="s">
        <v>7411</v>
      </c>
      <c r="D7835" s="83" t="s">
        <v>7130</v>
      </c>
      <c r="E7835">
        <v>10.52</v>
      </c>
      <c r="F7835" s="83">
        <v>10.52</v>
      </c>
    </row>
    <row r="7836" spans="1:6" hidden="1" x14ac:dyDescent="0.25">
      <c r="A7836" t="s">
        <v>5764</v>
      </c>
      <c r="B7836" s="83">
        <v>88433</v>
      </c>
      <c r="C7836" t="s">
        <v>7412</v>
      </c>
      <c r="D7836" s="83" t="s">
        <v>7132</v>
      </c>
      <c r="E7836">
        <v>22.45</v>
      </c>
      <c r="F7836" s="83">
        <v>22.45</v>
      </c>
    </row>
    <row r="7837" spans="1:6" hidden="1" x14ac:dyDescent="0.25">
      <c r="A7837" t="s">
        <v>5764</v>
      </c>
      <c r="B7837" s="83">
        <v>90669</v>
      </c>
      <c r="C7837" t="s">
        <v>7413</v>
      </c>
      <c r="D7837" s="83" t="s">
        <v>7130</v>
      </c>
      <c r="E7837">
        <v>8.9499999999999993</v>
      </c>
      <c r="F7837" s="83">
        <v>8.9499999999999993</v>
      </c>
    </row>
    <row r="7838" spans="1:6" hidden="1" x14ac:dyDescent="0.25">
      <c r="A7838" t="s">
        <v>5764</v>
      </c>
      <c r="B7838" s="83">
        <v>90668</v>
      </c>
      <c r="C7838" t="s">
        <v>7414</v>
      </c>
      <c r="D7838" s="83" t="s">
        <v>7132</v>
      </c>
      <c r="E7838">
        <v>32.25</v>
      </c>
      <c r="F7838" s="83">
        <v>32.25</v>
      </c>
    </row>
    <row r="7839" spans="1:6" hidden="1" x14ac:dyDescent="0.25">
      <c r="A7839" t="s">
        <v>5764</v>
      </c>
      <c r="B7839" s="83">
        <v>102980</v>
      </c>
      <c r="C7839" t="s">
        <v>7415</v>
      </c>
      <c r="D7839" s="83" t="s">
        <v>7130</v>
      </c>
      <c r="E7839">
        <v>0</v>
      </c>
      <c r="F7839" s="83">
        <v>0</v>
      </c>
    </row>
    <row r="7840" spans="1:6" hidden="1" x14ac:dyDescent="0.25">
      <c r="A7840" t="s">
        <v>5764</v>
      </c>
      <c r="B7840" s="83">
        <v>102981</v>
      </c>
      <c r="C7840" t="s">
        <v>7416</v>
      </c>
      <c r="D7840" s="83" t="s">
        <v>7132</v>
      </c>
      <c r="E7840">
        <v>0</v>
      </c>
      <c r="F7840" s="83">
        <v>0</v>
      </c>
    </row>
    <row r="7841" spans="1:6" hidden="1" x14ac:dyDescent="0.25">
      <c r="A7841" t="s">
        <v>5764</v>
      </c>
      <c r="B7841" s="83">
        <v>5946</v>
      </c>
      <c r="C7841" t="s">
        <v>7417</v>
      </c>
      <c r="D7841" s="83" t="s">
        <v>7130</v>
      </c>
      <c r="E7841">
        <v>96.61</v>
      </c>
      <c r="F7841" s="83">
        <v>99.6</v>
      </c>
    </row>
    <row r="7842" spans="1:6" hidden="1" x14ac:dyDescent="0.25">
      <c r="A7842" t="s">
        <v>5764</v>
      </c>
      <c r="B7842" s="83">
        <v>5944</v>
      </c>
      <c r="C7842" t="s">
        <v>7418</v>
      </c>
      <c r="D7842" s="83" t="s">
        <v>7132</v>
      </c>
      <c r="E7842">
        <v>229.82</v>
      </c>
      <c r="F7842" s="83">
        <v>232.81</v>
      </c>
    </row>
    <row r="7843" spans="1:6" hidden="1" x14ac:dyDescent="0.25">
      <c r="A7843" t="s">
        <v>5764</v>
      </c>
      <c r="B7843" s="83">
        <v>5942</v>
      </c>
      <c r="C7843" t="s">
        <v>7419</v>
      </c>
      <c r="D7843" s="83" t="s">
        <v>7130</v>
      </c>
      <c r="E7843">
        <v>78.209999999999994</v>
      </c>
      <c r="F7843" s="83">
        <v>81.2</v>
      </c>
    </row>
    <row r="7844" spans="1:6" hidden="1" x14ac:dyDescent="0.25">
      <c r="A7844" t="s">
        <v>5764</v>
      </c>
      <c r="B7844" s="83">
        <v>5940</v>
      </c>
      <c r="C7844" t="s">
        <v>7420</v>
      </c>
      <c r="D7844" s="83" t="s">
        <v>7132</v>
      </c>
      <c r="E7844">
        <v>169.41</v>
      </c>
      <c r="F7844" s="83">
        <v>172.4</v>
      </c>
    </row>
    <row r="7845" spans="1:6" hidden="1" x14ac:dyDescent="0.25">
      <c r="A7845" t="s">
        <v>5764</v>
      </c>
      <c r="B7845" s="83">
        <v>102893</v>
      </c>
      <c r="C7845" t="s">
        <v>7421</v>
      </c>
      <c r="D7845" s="83" t="s">
        <v>7130</v>
      </c>
      <c r="E7845">
        <v>0</v>
      </c>
      <c r="F7845" s="83">
        <v>0</v>
      </c>
    </row>
    <row r="7846" spans="1:6" hidden="1" x14ac:dyDescent="0.25">
      <c r="A7846" t="s">
        <v>5764</v>
      </c>
      <c r="B7846" s="83">
        <v>102892</v>
      </c>
      <c r="C7846" t="s">
        <v>7422</v>
      </c>
      <c r="D7846" s="83" t="s">
        <v>7132</v>
      </c>
      <c r="E7846">
        <v>0</v>
      </c>
      <c r="F7846" s="83">
        <v>0</v>
      </c>
    </row>
    <row r="7847" spans="1:6" hidden="1" x14ac:dyDescent="0.25">
      <c r="A7847" t="s">
        <v>5764</v>
      </c>
      <c r="B7847" s="83">
        <v>89251</v>
      </c>
      <c r="C7847" t="s">
        <v>7423</v>
      </c>
      <c r="D7847" s="83" t="s">
        <v>7130</v>
      </c>
      <c r="E7847">
        <v>318.83</v>
      </c>
      <c r="F7847" s="83">
        <v>321.82</v>
      </c>
    </row>
    <row r="7848" spans="1:6" hidden="1" x14ac:dyDescent="0.25">
      <c r="A7848" t="s">
        <v>5764</v>
      </c>
      <c r="B7848" s="83">
        <v>89250</v>
      </c>
      <c r="C7848" t="s">
        <v>7424</v>
      </c>
      <c r="D7848" s="83" t="s">
        <v>7132</v>
      </c>
      <c r="E7848">
        <v>1076.29</v>
      </c>
      <c r="F7848" s="83">
        <v>1079.28</v>
      </c>
    </row>
    <row r="7849" spans="1:6" hidden="1" x14ac:dyDescent="0.25">
      <c r="A7849" t="s">
        <v>5764</v>
      </c>
      <c r="B7849" s="83">
        <v>102959</v>
      </c>
      <c r="C7849" t="s">
        <v>7425</v>
      </c>
      <c r="D7849" s="83" t="s">
        <v>7130</v>
      </c>
      <c r="E7849">
        <v>0</v>
      </c>
      <c r="F7849" s="83">
        <v>0</v>
      </c>
    </row>
    <row r="7850" spans="1:6" hidden="1" x14ac:dyDescent="0.25">
      <c r="A7850" t="s">
        <v>5764</v>
      </c>
      <c r="B7850" s="83">
        <v>102958</v>
      </c>
      <c r="C7850" t="s">
        <v>7426</v>
      </c>
      <c r="D7850" s="83" t="s">
        <v>7132</v>
      </c>
      <c r="E7850">
        <v>0</v>
      </c>
      <c r="F7850" s="83">
        <v>0</v>
      </c>
    </row>
    <row r="7851" spans="1:6" hidden="1" x14ac:dyDescent="0.25">
      <c r="A7851" t="s">
        <v>5764</v>
      </c>
      <c r="B7851" s="83">
        <v>5681</v>
      </c>
      <c r="C7851" t="s">
        <v>7427</v>
      </c>
      <c r="D7851" s="83" t="s">
        <v>7130</v>
      </c>
      <c r="E7851">
        <v>68.09</v>
      </c>
      <c r="F7851" s="83">
        <v>71.88</v>
      </c>
    </row>
    <row r="7852" spans="1:6" hidden="1" x14ac:dyDescent="0.25">
      <c r="A7852" t="s">
        <v>5764</v>
      </c>
      <c r="B7852" s="83">
        <v>5680</v>
      </c>
      <c r="C7852" t="s">
        <v>7428</v>
      </c>
      <c r="D7852" s="83" t="s">
        <v>7132</v>
      </c>
      <c r="E7852">
        <v>142.69</v>
      </c>
      <c r="F7852" s="83">
        <v>146.47999999999999</v>
      </c>
    </row>
    <row r="7853" spans="1:6" hidden="1" x14ac:dyDescent="0.25">
      <c r="A7853" t="s">
        <v>5764</v>
      </c>
      <c r="B7853" s="83">
        <v>5877</v>
      </c>
      <c r="C7853" t="s">
        <v>7429</v>
      </c>
      <c r="D7853" s="83" t="s">
        <v>7130</v>
      </c>
      <c r="E7853">
        <v>70.69</v>
      </c>
      <c r="F7853" s="83">
        <v>74.48</v>
      </c>
    </row>
    <row r="7854" spans="1:6" hidden="1" x14ac:dyDescent="0.25">
      <c r="A7854" t="s">
        <v>5764</v>
      </c>
      <c r="B7854" s="83">
        <v>5875</v>
      </c>
      <c r="C7854" t="s">
        <v>7430</v>
      </c>
      <c r="D7854" s="83" t="s">
        <v>7132</v>
      </c>
      <c r="E7854">
        <v>143.93</v>
      </c>
      <c r="F7854" s="83">
        <v>147.72</v>
      </c>
    </row>
    <row r="7855" spans="1:6" hidden="1" x14ac:dyDescent="0.25">
      <c r="A7855" t="s">
        <v>5764</v>
      </c>
      <c r="B7855" s="83">
        <v>5679</v>
      </c>
      <c r="C7855" t="s">
        <v>7431</v>
      </c>
      <c r="D7855" s="83" t="s">
        <v>7130</v>
      </c>
      <c r="E7855">
        <v>71.91</v>
      </c>
      <c r="F7855" s="83">
        <v>75.7</v>
      </c>
    </row>
    <row r="7856" spans="1:6" hidden="1" x14ac:dyDescent="0.25">
      <c r="A7856" t="s">
        <v>5764</v>
      </c>
      <c r="B7856" s="83">
        <v>5678</v>
      </c>
      <c r="C7856" t="s">
        <v>7432</v>
      </c>
      <c r="D7856" s="83" t="s">
        <v>7132</v>
      </c>
      <c r="E7856">
        <v>155.31</v>
      </c>
      <c r="F7856" s="83">
        <v>159.1</v>
      </c>
    </row>
    <row r="7857" spans="1:6" hidden="1" x14ac:dyDescent="0.25">
      <c r="A7857" t="s">
        <v>5764</v>
      </c>
      <c r="B7857" s="83">
        <v>6880</v>
      </c>
      <c r="C7857" t="s">
        <v>7433</v>
      </c>
      <c r="D7857" s="83" t="s">
        <v>7130</v>
      </c>
      <c r="E7857">
        <v>87.9</v>
      </c>
      <c r="F7857" s="83">
        <v>90.15</v>
      </c>
    </row>
    <row r="7858" spans="1:6" hidden="1" x14ac:dyDescent="0.25">
      <c r="A7858" t="s">
        <v>5764</v>
      </c>
      <c r="B7858" s="83">
        <v>6879</v>
      </c>
      <c r="C7858" t="s">
        <v>7434</v>
      </c>
      <c r="D7858" s="83" t="s">
        <v>7132</v>
      </c>
      <c r="E7858">
        <v>212.84</v>
      </c>
      <c r="F7858" s="83">
        <v>215.09</v>
      </c>
    </row>
    <row r="7859" spans="1:6" hidden="1" x14ac:dyDescent="0.25">
      <c r="A7859" t="s">
        <v>5764</v>
      </c>
      <c r="B7859" s="83">
        <v>96464</v>
      </c>
      <c r="C7859" t="s">
        <v>7435</v>
      </c>
      <c r="D7859" s="83" t="s">
        <v>7130</v>
      </c>
      <c r="E7859">
        <v>91.8</v>
      </c>
      <c r="F7859" s="83">
        <v>94.05</v>
      </c>
    </row>
    <row r="7860" spans="1:6" hidden="1" x14ac:dyDescent="0.25">
      <c r="A7860" t="s">
        <v>5764</v>
      </c>
      <c r="B7860" s="83">
        <v>96463</v>
      </c>
      <c r="C7860" t="s">
        <v>7436</v>
      </c>
      <c r="D7860" s="83" t="s">
        <v>7132</v>
      </c>
      <c r="E7860">
        <v>220.02</v>
      </c>
      <c r="F7860" s="83">
        <v>222.27</v>
      </c>
    </row>
    <row r="7861" spans="1:6" hidden="1" x14ac:dyDescent="0.25">
      <c r="A7861" t="s">
        <v>5764</v>
      </c>
      <c r="B7861" s="83">
        <v>7050</v>
      </c>
      <c r="C7861" t="s">
        <v>7437</v>
      </c>
      <c r="D7861" s="83" t="s">
        <v>7130</v>
      </c>
      <c r="E7861">
        <v>80.790000000000006</v>
      </c>
      <c r="F7861" s="83">
        <v>83.04</v>
      </c>
    </row>
    <row r="7862" spans="1:6" hidden="1" x14ac:dyDescent="0.25">
      <c r="A7862" t="s">
        <v>5764</v>
      </c>
      <c r="B7862" s="83">
        <v>7049</v>
      </c>
      <c r="C7862" t="s">
        <v>7438</v>
      </c>
      <c r="D7862" s="83" t="s">
        <v>7132</v>
      </c>
      <c r="E7862">
        <v>222.63</v>
      </c>
      <c r="F7862" s="83">
        <v>224.88</v>
      </c>
    </row>
    <row r="7863" spans="1:6" hidden="1" x14ac:dyDescent="0.25">
      <c r="A7863" t="s">
        <v>5764</v>
      </c>
      <c r="B7863" s="83">
        <v>95632</v>
      </c>
      <c r="C7863" t="s">
        <v>7439</v>
      </c>
      <c r="D7863" s="83" t="s">
        <v>7130</v>
      </c>
      <c r="E7863">
        <v>85.17</v>
      </c>
      <c r="F7863" s="83">
        <v>87.42</v>
      </c>
    </row>
    <row r="7864" spans="1:6" hidden="1" x14ac:dyDescent="0.25">
      <c r="A7864" t="s">
        <v>5764</v>
      </c>
      <c r="B7864" s="83">
        <v>95631</v>
      </c>
      <c r="C7864" t="s">
        <v>7440</v>
      </c>
      <c r="D7864" s="83" t="s">
        <v>7132</v>
      </c>
      <c r="E7864">
        <v>231.41</v>
      </c>
      <c r="F7864" s="83">
        <v>233.66</v>
      </c>
    </row>
    <row r="7865" spans="1:6" hidden="1" x14ac:dyDescent="0.25">
      <c r="A7865" t="s">
        <v>5764</v>
      </c>
      <c r="B7865" s="83">
        <v>5685</v>
      </c>
      <c r="C7865" t="s">
        <v>7441</v>
      </c>
      <c r="D7865" s="83" t="s">
        <v>7130</v>
      </c>
      <c r="E7865">
        <v>65.010000000000005</v>
      </c>
      <c r="F7865" s="83">
        <v>67.260000000000005</v>
      </c>
    </row>
    <row r="7866" spans="1:6" hidden="1" x14ac:dyDescent="0.25">
      <c r="A7866" t="s">
        <v>5764</v>
      </c>
      <c r="B7866" s="83">
        <v>5684</v>
      </c>
      <c r="C7866" t="s">
        <v>7442</v>
      </c>
      <c r="D7866" s="83" t="s">
        <v>7132</v>
      </c>
      <c r="E7866">
        <v>160.31</v>
      </c>
      <c r="F7866" s="83">
        <v>162.56</v>
      </c>
    </row>
    <row r="7867" spans="1:6" hidden="1" x14ac:dyDescent="0.25">
      <c r="A7867" t="s">
        <v>5764</v>
      </c>
      <c r="B7867" s="83">
        <v>93244</v>
      </c>
      <c r="C7867" t="s">
        <v>7443</v>
      </c>
      <c r="D7867" s="83" t="s">
        <v>7130</v>
      </c>
      <c r="E7867">
        <v>66.69</v>
      </c>
      <c r="F7867" s="83">
        <v>68.94</v>
      </c>
    </row>
    <row r="7868" spans="1:6" hidden="1" x14ac:dyDescent="0.25">
      <c r="A7868" t="s">
        <v>5764</v>
      </c>
      <c r="B7868" s="83">
        <v>73436</v>
      </c>
      <c r="C7868" t="s">
        <v>7444</v>
      </c>
      <c r="D7868" s="83" t="s">
        <v>7132</v>
      </c>
      <c r="E7868">
        <v>163.59</v>
      </c>
      <c r="F7868" s="83">
        <v>165.84</v>
      </c>
    </row>
    <row r="7869" spans="1:6" hidden="1" x14ac:dyDescent="0.25">
      <c r="A7869" t="s">
        <v>5764</v>
      </c>
      <c r="B7869" s="83">
        <v>5881</v>
      </c>
      <c r="C7869" t="s">
        <v>7445</v>
      </c>
      <c r="D7869" s="83" t="s">
        <v>7130</v>
      </c>
      <c r="E7869">
        <v>79.91</v>
      </c>
      <c r="F7869" s="83">
        <v>82.16</v>
      </c>
    </row>
    <row r="7870" spans="1:6" hidden="1" x14ac:dyDescent="0.25">
      <c r="A7870" t="s">
        <v>5764</v>
      </c>
      <c r="B7870" s="83">
        <v>5879</v>
      </c>
      <c r="C7870" t="s">
        <v>7446</v>
      </c>
      <c r="D7870" s="83" t="s">
        <v>7132</v>
      </c>
      <c r="E7870">
        <v>146.28</v>
      </c>
      <c r="F7870" s="83">
        <v>148.53</v>
      </c>
    </row>
    <row r="7871" spans="1:6" hidden="1" x14ac:dyDescent="0.25">
      <c r="A7871" t="s">
        <v>5764</v>
      </c>
      <c r="B7871" s="83">
        <v>5865</v>
      </c>
      <c r="C7871" t="s">
        <v>7447</v>
      </c>
      <c r="D7871" s="83" t="s">
        <v>7130</v>
      </c>
      <c r="E7871">
        <v>12.26</v>
      </c>
      <c r="F7871" s="83">
        <v>12.26</v>
      </c>
    </row>
    <row r="7872" spans="1:6" hidden="1" x14ac:dyDescent="0.25">
      <c r="A7872" t="s">
        <v>5764</v>
      </c>
      <c r="B7872" s="83">
        <v>5863</v>
      </c>
      <c r="C7872" t="s">
        <v>7448</v>
      </c>
      <c r="D7872" s="83" t="s">
        <v>7132</v>
      </c>
      <c r="E7872">
        <v>24.36</v>
      </c>
      <c r="F7872" s="83">
        <v>24.36</v>
      </c>
    </row>
    <row r="7873" spans="1:6" hidden="1" x14ac:dyDescent="0.25">
      <c r="A7873" t="s">
        <v>5764</v>
      </c>
      <c r="B7873" s="83">
        <v>5869</v>
      </c>
      <c r="C7873" t="s">
        <v>7449</v>
      </c>
      <c r="D7873" s="83" t="s">
        <v>7130</v>
      </c>
      <c r="E7873">
        <v>74.28</v>
      </c>
      <c r="F7873" s="83">
        <v>76.53</v>
      </c>
    </row>
    <row r="7874" spans="1:6" hidden="1" x14ac:dyDescent="0.25">
      <c r="A7874" t="s">
        <v>5764</v>
      </c>
      <c r="B7874" s="83">
        <v>5867</v>
      </c>
      <c r="C7874" t="s">
        <v>7450</v>
      </c>
      <c r="D7874" s="83" t="s">
        <v>7132</v>
      </c>
      <c r="E7874">
        <v>163.01</v>
      </c>
      <c r="F7874" s="83">
        <v>165.26</v>
      </c>
    </row>
    <row r="7875" spans="1:6" hidden="1" x14ac:dyDescent="0.25">
      <c r="A7875" t="s">
        <v>5764</v>
      </c>
      <c r="B7875" s="83">
        <v>95271</v>
      </c>
      <c r="C7875" t="s">
        <v>7451</v>
      </c>
      <c r="D7875" s="83" t="s">
        <v>7130</v>
      </c>
      <c r="E7875">
        <v>0.73</v>
      </c>
      <c r="F7875" s="83">
        <v>0.73</v>
      </c>
    </row>
    <row r="7876" spans="1:6" hidden="1" x14ac:dyDescent="0.25">
      <c r="A7876" t="s">
        <v>5764</v>
      </c>
      <c r="B7876" s="83">
        <v>95270</v>
      </c>
      <c r="C7876" t="s">
        <v>7452</v>
      </c>
      <c r="D7876" s="83" t="s">
        <v>7132</v>
      </c>
      <c r="E7876">
        <v>9.98</v>
      </c>
      <c r="F7876" s="83">
        <v>9.98</v>
      </c>
    </row>
    <row r="7877" spans="1:6" hidden="1" x14ac:dyDescent="0.25">
      <c r="A7877" t="s">
        <v>5764</v>
      </c>
      <c r="B7877" s="83">
        <v>91693</v>
      </c>
      <c r="C7877" t="s">
        <v>7453</v>
      </c>
      <c r="D7877" s="83" t="s">
        <v>7130</v>
      </c>
      <c r="E7877">
        <v>34.83</v>
      </c>
      <c r="F7877" s="83">
        <v>38.31</v>
      </c>
    </row>
    <row r="7878" spans="1:6" hidden="1" x14ac:dyDescent="0.25">
      <c r="A7878" t="s">
        <v>5764</v>
      </c>
      <c r="B7878" s="83">
        <v>91692</v>
      </c>
      <c r="C7878" t="s">
        <v>7454</v>
      </c>
      <c r="D7878" s="83" t="s">
        <v>7132</v>
      </c>
      <c r="E7878">
        <v>36.49</v>
      </c>
      <c r="F7878" s="83">
        <v>39.97</v>
      </c>
    </row>
    <row r="7879" spans="1:6" hidden="1" x14ac:dyDescent="0.25">
      <c r="A7879" t="s">
        <v>5764</v>
      </c>
      <c r="B7879" s="83">
        <v>102929</v>
      </c>
      <c r="C7879" t="s">
        <v>7455</v>
      </c>
      <c r="D7879" s="83" t="s">
        <v>7130</v>
      </c>
      <c r="E7879">
        <v>0</v>
      </c>
      <c r="F7879" s="83">
        <v>0</v>
      </c>
    </row>
    <row r="7880" spans="1:6" hidden="1" x14ac:dyDescent="0.25">
      <c r="A7880" t="s">
        <v>5764</v>
      </c>
      <c r="B7880" s="83">
        <v>102928</v>
      </c>
      <c r="C7880" t="s">
        <v>7456</v>
      </c>
      <c r="D7880" s="83" t="s">
        <v>7132</v>
      </c>
      <c r="E7880">
        <v>0</v>
      </c>
      <c r="F7880" s="83">
        <v>0</v>
      </c>
    </row>
    <row r="7881" spans="1:6" hidden="1" x14ac:dyDescent="0.25">
      <c r="A7881" t="s">
        <v>5764</v>
      </c>
      <c r="B7881" s="83">
        <v>95140</v>
      </c>
      <c r="C7881" t="s">
        <v>7457</v>
      </c>
      <c r="D7881" s="83" t="s">
        <v>7130</v>
      </c>
      <c r="E7881">
        <v>0.03</v>
      </c>
      <c r="F7881" s="83">
        <v>0.03</v>
      </c>
    </row>
    <row r="7882" spans="1:6" hidden="1" x14ac:dyDescent="0.25">
      <c r="A7882" t="s">
        <v>5764</v>
      </c>
      <c r="B7882" s="83">
        <v>95139</v>
      </c>
      <c r="C7882" t="s">
        <v>7458</v>
      </c>
      <c r="D7882" s="83" t="s">
        <v>7132</v>
      </c>
      <c r="E7882">
        <v>0.05</v>
      </c>
      <c r="F7882" s="83">
        <v>0.05</v>
      </c>
    </row>
    <row r="7883" spans="1:6" hidden="1" x14ac:dyDescent="0.25">
      <c r="A7883" t="s">
        <v>5764</v>
      </c>
      <c r="B7883" s="83">
        <v>89027</v>
      </c>
      <c r="C7883" t="s">
        <v>7459</v>
      </c>
      <c r="D7883" s="83" t="s">
        <v>7130</v>
      </c>
      <c r="E7883">
        <v>5.14</v>
      </c>
      <c r="F7883" s="83">
        <v>5.14</v>
      </c>
    </row>
    <row r="7884" spans="1:6" hidden="1" x14ac:dyDescent="0.25">
      <c r="A7884" t="s">
        <v>5764</v>
      </c>
      <c r="B7884" s="83">
        <v>89028</v>
      </c>
      <c r="C7884" t="s">
        <v>7460</v>
      </c>
      <c r="D7884" s="83" t="s">
        <v>7132</v>
      </c>
      <c r="E7884">
        <v>175.08</v>
      </c>
      <c r="F7884" s="83">
        <v>175.08</v>
      </c>
    </row>
    <row r="7885" spans="1:6" hidden="1" x14ac:dyDescent="0.25">
      <c r="A7885" t="s">
        <v>5764</v>
      </c>
      <c r="B7885" s="83">
        <v>7031</v>
      </c>
      <c r="C7885" t="s">
        <v>7461</v>
      </c>
      <c r="D7885" s="83" t="s">
        <v>7130</v>
      </c>
      <c r="E7885">
        <v>6.33</v>
      </c>
      <c r="F7885" s="83">
        <v>6.33</v>
      </c>
    </row>
    <row r="7886" spans="1:6" hidden="1" x14ac:dyDescent="0.25">
      <c r="A7886" t="s">
        <v>5764</v>
      </c>
      <c r="B7886" s="83">
        <v>7030</v>
      </c>
      <c r="C7886" t="s">
        <v>7462</v>
      </c>
      <c r="D7886" s="83" t="s">
        <v>7132</v>
      </c>
      <c r="E7886">
        <v>259.95</v>
      </c>
      <c r="F7886" s="83">
        <v>259.95</v>
      </c>
    </row>
    <row r="7887" spans="1:6" hidden="1" x14ac:dyDescent="0.25">
      <c r="A7887" t="s">
        <v>5764</v>
      </c>
      <c r="B7887" s="83">
        <v>102947</v>
      </c>
      <c r="C7887" t="s">
        <v>7463</v>
      </c>
      <c r="D7887" s="83" t="s">
        <v>7130</v>
      </c>
      <c r="E7887">
        <v>0</v>
      </c>
      <c r="F7887" s="83">
        <v>0</v>
      </c>
    </row>
    <row r="7888" spans="1:6" hidden="1" x14ac:dyDescent="0.25">
      <c r="A7888" t="s">
        <v>5764</v>
      </c>
      <c r="B7888" s="83">
        <v>102946</v>
      </c>
      <c r="C7888" t="s">
        <v>7464</v>
      </c>
      <c r="D7888" s="83" t="s">
        <v>7132</v>
      </c>
      <c r="E7888">
        <v>0</v>
      </c>
      <c r="F7888" s="83">
        <v>0</v>
      </c>
    </row>
    <row r="7889" spans="1:6" hidden="1" x14ac:dyDescent="0.25">
      <c r="A7889" t="s">
        <v>5764</v>
      </c>
      <c r="B7889" s="83">
        <v>104092</v>
      </c>
      <c r="C7889" t="s">
        <v>7465</v>
      </c>
      <c r="D7889" s="83" t="s">
        <v>7130</v>
      </c>
      <c r="E7889">
        <v>0.03</v>
      </c>
      <c r="F7889" s="83">
        <v>0.03</v>
      </c>
    </row>
    <row r="7890" spans="1:6" hidden="1" x14ac:dyDescent="0.25">
      <c r="A7890" t="s">
        <v>5764</v>
      </c>
      <c r="B7890" s="83">
        <v>104091</v>
      </c>
      <c r="C7890" t="s">
        <v>7466</v>
      </c>
      <c r="D7890" s="83" t="s">
        <v>7132</v>
      </c>
      <c r="E7890">
        <v>0.86</v>
      </c>
      <c r="F7890" s="83">
        <v>0.86</v>
      </c>
    </row>
    <row r="7891" spans="1:6" hidden="1" x14ac:dyDescent="0.25">
      <c r="A7891" t="s">
        <v>5764</v>
      </c>
      <c r="B7891" s="83">
        <v>104098</v>
      </c>
      <c r="C7891" t="s">
        <v>7467</v>
      </c>
      <c r="D7891" s="83" t="s">
        <v>7130</v>
      </c>
      <c r="E7891">
        <v>0.06</v>
      </c>
      <c r="F7891" s="83">
        <v>0.06</v>
      </c>
    </row>
    <row r="7892" spans="1:6" hidden="1" x14ac:dyDescent="0.25">
      <c r="A7892" t="s">
        <v>5764</v>
      </c>
      <c r="B7892" s="83">
        <v>104097</v>
      </c>
      <c r="C7892" t="s">
        <v>7468</v>
      </c>
      <c r="D7892" s="83" t="s">
        <v>7132</v>
      </c>
      <c r="E7892">
        <v>1.21</v>
      </c>
      <c r="F7892" s="83">
        <v>1.21</v>
      </c>
    </row>
    <row r="7893" spans="1:6" hidden="1" x14ac:dyDescent="0.25">
      <c r="A7893" t="s">
        <v>5764</v>
      </c>
      <c r="B7893" s="83">
        <v>102905</v>
      </c>
      <c r="C7893" t="s">
        <v>7469</v>
      </c>
      <c r="D7893" s="83" t="s">
        <v>7130</v>
      </c>
      <c r="E7893">
        <v>0</v>
      </c>
      <c r="F7893" s="83">
        <v>0</v>
      </c>
    </row>
    <row r="7894" spans="1:6" hidden="1" x14ac:dyDescent="0.25">
      <c r="A7894" t="s">
        <v>5764</v>
      </c>
      <c r="B7894" s="83">
        <v>102904</v>
      </c>
      <c r="C7894" t="s">
        <v>7470</v>
      </c>
      <c r="D7894" s="83" t="s">
        <v>7132</v>
      </c>
      <c r="E7894">
        <v>0</v>
      </c>
      <c r="F7894" s="83">
        <v>0</v>
      </c>
    </row>
    <row r="7895" spans="1:6" hidden="1" x14ac:dyDescent="0.25">
      <c r="A7895" t="s">
        <v>5764</v>
      </c>
      <c r="B7895" s="83">
        <v>89031</v>
      </c>
      <c r="C7895" t="s">
        <v>7471</v>
      </c>
      <c r="D7895" s="83" t="s">
        <v>7130</v>
      </c>
      <c r="E7895">
        <v>84.12</v>
      </c>
      <c r="F7895" s="83">
        <v>87.6</v>
      </c>
    </row>
    <row r="7896" spans="1:6" hidden="1" x14ac:dyDescent="0.25">
      <c r="A7896" t="s">
        <v>5764</v>
      </c>
      <c r="B7896" s="83">
        <v>89032</v>
      </c>
      <c r="C7896" t="s">
        <v>7472</v>
      </c>
      <c r="D7896" s="83" t="s">
        <v>7132</v>
      </c>
      <c r="E7896">
        <v>205.79</v>
      </c>
      <c r="F7896" s="83">
        <v>209.27</v>
      </c>
    </row>
    <row r="7897" spans="1:6" hidden="1" x14ac:dyDescent="0.25">
      <c r="A7897" t="s">
        <v>5764</v>
      </c>
      <c r="B7897" s="83">
        <v>88844</v>
      </c>
      <c r="C7897" t="s">
        <v>7473</v>
      </c>
      <c r="D7897" s="83" t="s">
        <v>7130</v>
      </c>
      <c r="E7897">
        <v>86.42</v>
      </c>
      <c r="F7897" s="83">
        <v>89.9</v>
      </c>
    </row>
    <row r="7898" spans="1:6" hidden="1" x14ac:dyDescent="0.25">
      <c r="A7898" t="s">
        <v>5764</v>
      </c>
      <c r="B7898" s="83">
        <v>88843</v>
      </c>
      <c r="C7898" t="s">
        <v>7474</v>
      </c>
      <c r="D7898" s="83" t="s">
        <v>7132</v>
      </c>
      <c r="E7898">
        <v>226.08</v>
      </c>
      <c r="F7898" s="83">
        <v>229.56</v>
      </c>
    </row>
    <row r="7899" spans="1:6" hidden="1" x14ac:dyDescent="0.25">
      <c r="A7899" t="s">
        <v>5764</v>
      </c>
      <c r="B7899" s="83">
        <v>5853</v>
      </c>
      <c r="C7899" t="s">
        <v>7475</v>
      </c>
      <c r="D7899" s="83" t="s">
        <v>7130</v>
      </c>
      <c r="E7899">
        <v>98.77</v>
      </c>
      <c r="F7899" s="83">
        <v>102.25</v>
      </c>
    </row>
    <row r="7900" spans="1:6" hidden="1" x14ac:dyDescent="0.25">
      <c r="A7900" t="s">
        <v>5764</v>
      </c>
      <c r="B7900" s="83">
        <v>5851</v>
      </c>
      <c r="C7900" t="s">
        <v>7476</v>
      </c>
      <c r="D7900" s="83" t="s">
        <v>7132</v>
      </c>
      <c r="E7900">
        <v>268.83999999999997</v>
      </c>
      <c r="F7900" s="83">
        <v>272.32</v>
      </c>
    </row>
    <row r="7901" spans="1:6" hidden="1" x14ac:dyDescent="0.25">
      <c r="A7901" t="s">
        <v>5764</v>
      </c>
      <c r="B7901" s="83">
        <v>5849</v>
      </c>
      <c r="C7901" t="s">
        <v>7477</v>
      </c>
      <c r="D7901" s="83" t="s">
        <v>7130</v>
      </c>
      <c r="E7901">
        <v>98.38</v>
      </c>
      <c r="F7901" s="83">
        <v>101.86</v>
      </c>
    </row>
    <row r="7902" spans="1:6" hidden="1" x14ac:dyDescent="0.25">
      <c r="A7902" t="s">
        <v>5764</v>
      </c>
      <c r="B7902" s="83">
        <v>5847</v>
      </c>
      <c r="C7902" t="s">
        <v>7478</v>
      </c>
      <c r="D7902" s="83" t="s">
        <v>7132</v>
      </c>
      <c r="E7902">
        <v>280.05</v>
      </c>
      <c r="F7902" s="83">
        <v>283.52999999999997</v>
      </c>
    </row>
    <row r="7903" spans="1:6" hidden="1" x14ac:dyDescent="0.25">
      <c r="A7903" t="s">
        <v>5764</v>
      </c>
      <c r="B7903" s="83">
        <v>5857</v>
      </c>
      <c r="C7903" t="s">
        <v>7479</v>
      </c>
      <c r="D7903" s="83" t="s">
        <v>7130</v>
      </c>
      <c r="E7903">
        <v>244.55</v>
      </c>
      <c r="F7903" s="83">
        <v>248.03</v>
      </c>
    </row>
    <row r="7904" spans="1:6" hidden="1" x14ac:dyDescent="0.25">
      <c r="A7904" t="s">
        <v>5764</v>
      </c>
      <c r="B7904" s="83">
        <v>5855</v>
      </c>
      <c r="C7904" t="s">
        <v>7480</v>
      </c>
      <c r="D7904" s="83" t="s">
        <v>7132</v>
      </c>
      <c r="E7904">
        <v>714.44</v>
      </c>
      <c r="F7904" s="83">
        <v>717.92</v>
      </c>
    </row>
    <row r="7905" spans="1:6" hidden="1" x14ac:dyDescent="0.25">
      <c r="A7905" t="s">
        <v>5764</v>
      </c>
      <c r="B7905" s="83">
        <v>96021</v>
      </c>
      <c r="C7905" t="s">
        <v>7481</v>
      </c>
      <c r="D7905" s="83" t="s">
        <v>7130</v>
      </c>
      <c r="E7905">
        <v>66.5</v>
      </c>
      <c r="F7905" s="83">
        <v>69.98</v>
      </c>
    </row>
    <row r="7906" spans="1:6" hidden="1" x14ac:dyDescent="0.25">
      <c r="A7906" t="s">
        <v>5764</v>
      </c>
      <c r="B7906" s="83">
        <v>96020</v>
      </c>
      <c r="C7906" t="s">
        <v>7482</v>
      </c>
      <c r="D7906" s="83" t="s">
        <v>7132</v>
      </c>
      <c r="E7906">
        <v>187.33</v>
      </c>
      <c r="F7906" s="83">
        <v>190.81</v>
      </c>
    </row>
    <row r="7907" spans="1:6" hidden="1" x14ac:dyDescent="0.25">
      <c r="A7907" t="s">
        <v>5764</v>
      </c>
      <c r="B7907" s="83">
        <v>96014</v>
      </c>
      <c r="C7907" t="s">
        <v>7483</v>
      </c>
      <c r="D7907" s="83" t="s">
        <v>7130</v>
      </c>
      <c r="E7907">
        <v>66.75</v>
      </c>
      <c r="F7907" s="83">
        <v>70.23</v>
      </c>
    </row>
    <row r="7908" spans="1:6" hidden="1" x14ac:dyDescent="0.25">
      <c r="A7908" t="s">
        <v>5764</v>
      </c>
      <c r="B7908" s="83">
        <v>96013</v>
      </c>
      <c r="C7908" t="s">
        <v>7484</v>
      </c>
      <c r="D7908" s="83" t="s">
        <v>7132</v>
      </c>
      <c r="E7908">
        <v>187.8</v>
      </c>
      <c r="F7908" s="83">
        <v>191.28</v>
      </c>
    </row>
    <row r="7909" spans="1:6" hidden="1" x14ac:dyDescent="0.25">
      <c r="A7909" t="s">
        <v>5764</v>
      </c>
      <c r="B7909" s="83">
        <v>96029</v>
      </c>
      <c r="C7909" t="s">
        <v>7485</v>
      </c>
      <c r="D7909" s="83" t="s">
        <v>7130</v>
      </c>
      <c r="E7909">
        <v>59.13</v>
      </c>
      <c r="F7909" s="83">
        <v>62.61</v>
      </c>
    </row>
    <row r="7910" spans="1:6" hidden="1" x14ac:dyDescent="0.25">
      <c r="A7910" t="s">
        <v>5764</v>
      </c>
      <c r="B7910" s="83">
        <v>96028</v>
      </c>
      <c r="C7910" t="s">
        <v>7486</v>
      </c>
      <c r="D7910" s="83" t="s">
        <v>7132</v>
      </c>
      <c r="E7910">
        <v>145.29</v>
      </c>
      <c r="F7910" s="83">
        <v>148.77000000000001</v>
      </c>
    </row>
    <row r="7911" spans="1:6" hidden="1" x14ac:dyDescent="0.25">
      <c r="A7911" t="s">
        <v>5764</v>
      </c>
      <c r="B7911" s="83">
        <v>96155</v>
      </c>
      <c r="C7911" t="s">
        <v>7487</v>
      </c>
      <c r="D7911" s="83" t="s">
        <v>7130</v>
      </c>
      <c r="E7911">
        <v>59.38</v>
      </c>
      <c r="F7911" s="83">
        <v>62.86</v>
      </c>
    </row>
    <row r="7912" spans="1:6" hidden="1" x14ac:dyDescent="0.25">
      <c r="A7912" t="s">
        <v>5764</v>
      </c>
      <c r="B7912" s="83">
        <v>96157</v>
      </c>
      <c r="C7912" t="s">
        <v>7488</v>
      </c>
      <c r="D7912" s="83" t="s">
        <v>7132</v>
      </c>
      <c r="E7912">
        <v>145.76</v>
      </c>
      <c r="F7912" s="83">
        <v>149.24</v>
      </c>
    </row>
    <row r="7913" spans="1:6" hidden="1" x14ac:dyDescent="0.25">
      <c r="A7913" t="s">
        <v>5764</v>
      </c>
      <c r="B7913" s="83">
        <v>5845</v>
      </c>
      <c r="C7913" t="s">
        <v>7489</v>
      </c>
      <c r="D7913" s="83" t="s">
        <v>7130</v>
      </c>
      <c r="E7913">
        <v>62.32</v>
      </c>
      <c r="F7913" s="83">
        <v>65.8</v>
      </c>
    </row>
    <row r="7914" spans="1:6" hidden="1" x14ac:dyDescent="0.25">
      <c r="A7914" t="s">
        <v>5764</v>
      </c>
      <c r="B7914" s="83">
        <v>5843</v>
      </c>
      <c r="C7914" t="s">
        <v>7490</v>
      </c>
      <c r="D7914" s="83" t="s">
        <v>7132</v>
      </c>
      <c r="E7914">
        <v>179.5</v>
      </c>
      <c r="F7914" s="83">
        <v>182.98</v>
      </c>
    </row>
    <row r="7915" spans="1:6" hidden="1" x14ac:dyDescent="0.25">
      <c r="A7915" t="s">
        <v>5764</v>
      </c>
      <c r="B7915" s="83">
        <v>89036</v>
      </c>
      <c r="C7915" t="s">
        <v>7491</v>
      </c>
      <c r="D7915" s="83" t="s">
        <v>7130</v>
      </c>
      <c r="E7915">
        <v>54.91</v>
      </c>
      <c r="F7915" s="83">
        <v>58.39</v>
      </c>
    </row>
    <row r="7916" spans="1:6" hidden="1" x14ac:dyDescent="0.25">
      <c r="A7916" t="s">
        <v>5764</v>
      </c>
      <c r="B7916" s="83">
        <v>89035</v>
      </c>
      <c r="C7916" t="s">
        <v>7492</v>
      </c>
      <c r="D7916" s="83" t="s">
        <v>7132</v>
      </c>
      <c r="E7916">
        <v>137.41999999999999</v>
      </c>
      <c r="F7916" s="83">
        <v>140.9</v>
      </c>
    </row>
    <row r="7917" spans="1:6" hidden="1" x14ac:dyDescent="0.25">
      <c r="A7917" t="s">
        <v>5764</v>
      </c>
      <c r="B7917" s="83">
        <v>102911</v>
      </c>
      <c r="C7917" t="s">
        <v>7493</v>
      </c>
      <c r="D7917" s="83" t="s">
        <v>7130</v>
      </c>
      <c r="E7917">
        <v>0</v>
      </c>
      <c r="F7917" s="83">
        <v>0</v>
      </c>
    </row>
    <row r="7918" spans="1:6" hidden="1" x14ac:dyDescent="0.25">
      <c r="A7918" t="s">
        <v>5764</v>
      </c>
      <c r="B7918" s="83">
        <v>102910</v>
      </c>
      <c r="C7918" t="s">
        <v>7494</v>
      </c>
      <c r="D7918" s="83" t="s">
        <v>7132</v>
      </c>
      <c r="E7918">
        <v>0</v>
      </c>
      <c r="F7918" s="83">
        <v>0</v>
      </c>
    </row>
    <row r="7919" spans="1:6" hidden="1" x14ac:dyDescent="0.25">
      <c r="A7919" t="s">
        <v>5764</v>
      </c>
      <c r="B7919" s="83">
        <v>93440</v>
      </c>
      <c r="C7919" t="s">
        <v>7495</v>
      </c>
      <c r="D7919" s="83" t="s">
        <v>7130</v>
      </c>
      <c r="E7919">
        <v>134.78</v>
      </c>
      <c r="F7919" s="83">
        <v>145.66</v>
      </c>
    </row>
    <row r="7920" spans="1:6" hidden="1" x14ac:dyDescent="0.25">
      <c r="A7920" t="s">
        <v>5764</v>
      </c>
      <c r="B7920" s="83">
        <v>93439</v>
      </c>
      <c r="C7920" t="s">
        <v>7496</v>
      </c>
      <c r="D7920" s="83" t="s">
        <v>7132</v>
      </c>
      <c r="E7920">
        <v>253.33</v>
      </c>
      <c r="F7920" s="83">
        <v>264.20999999999998</v>
      </c>
    </row>
    <row r="7921" spans="1:6" hidden="1" x14ac:dyDescent="0.25">
      <c r="A7921" t="s">
        <v>5764</v>
      </c>
      <c r="B7921" s="83">
        <v>100648</v>
      </c>
      <c r="C7921" t="s">
        <v>7497</v>
      </c>
      <c r="D7921" s="83" t="s">
        <v>7130</v>
      </c>
      <c r="E7921">
        <v>597.03</v>
      </c>
      <c r="F7921" s="83">
        <v>601.03</v>
      </c>
    </row>
    <row r="7922" spans="1:6" hidden="1" x14ac:dyDescent="0.25">
      <c r="A7922" t="s">
        <v>5764</v>
      </c>
      <c r="B7922" s="83">
        <v>100647</v>
      </c>
      <c r="C7922" t="s">
        <v>7498</v>
      </c>
      <c r="D7922" s="83" t="s">
        <v>7132</v>
      </c>
      <c r="E7922">
        <v>6462.2</v>
      </c>
      <c r="F7922" s="83">
        <v>6466.2</v>
      </c>
    </row>
    <row r="7923" spans="1:6" hidden="1" x14ac:dyDescent="0.25">
      <c r="A7923" t="s">
        <v>5764</v>
      </c>
      <c r="B7923" s="83">
        <v>5829</v>
      </c>
      <c r="C7923" t="s">
        <v>7499</v>
      </c>
      <c r="D7923" s="83" t="s">
        <v>7130</v>
      </c>
      <c r="E7923">
        <v>165.34</v>
      </c>
      <c r="F7923" s="83">
        <v>176.22</v>
      </c>
    </row>
    <row r="7924" spans="1:6" hidden="1" x14ac:dyDescent="0.25">
      <c r="A7924" t="s">
        <v>5764</v>
      </c>
      <c r="B7924" s="83">
        <v>5823</v>
      </c>
      <c r="C7924" t="s">
        <v>7500</v>
      </c>
      <c r="D7924" s="83" t="s">
        <v>7132</v>
      </c>
      <c r="E7924">
        <v>228.8</v>
      </c>
      <c r="F7924" s="83">
        <v>239.68</v>
      </c>
    </row>
    <row r="7925" spans="1:6" hidden="1" x14ac:dyDescent="0.25">
      <c r="A7925" t="s">
        <v>5764</v>
      </c>
      <c r="B7925" s="83">
        <v>5884</v>
      </c>
      <c r="C7925" t="s">
        <v>7501</v>
      </c>
      <c r="D7925" s="83" t="s">
        <v>7130</v>
      </c>
      <c r="E7925">
        <v>59.89</v>
      </c>
      <c r="F7925" s="83">
        <v>61.61</v>
      </c>
    </row>
    <row r="7926" spans="1:6" hidden="1" x14ac:dyDescent="0.25">
      <c r="A7926" t="s">
        <v>5764</v>
      </c>
      <c r="B7926" s="83">
        <v>5882</v>
      </c>
      <c r="C7926" t="s">
        <v>7502</v>
      </c>
      <c r="D7926" s="83" t="s">
        <v>7132</v>
      </c>
      <c r="E7926">
        <v>138.30000000000001</v>
      </c>
      <c r="F7926" s="83">
        <v>140.02000000000001</v>
      </c>
    </row>
    <row r="7927" spans="1:6" hidden="1" x14ac:dyDescent="0.25">
      <c r="A7927" t="s">
        <v>5764</v>
      </c>
      <c r="B7927" s="83">
        <v>106095</v>
      </c>
      <c r="C7927" t="s">
        <v>39147</v>
      </c>
      <c r="D7927" s="83" t="s">
        <v>7130</v>
      </c>
      <c r="E7927">
        <v>113.22</v>
      </c>
      <c r="F7927" s="83">
        <v>116.22</v>
      </c>
    </row>
    <row r="7928" spans="1:6" hidden="1" x14ac:dyDescent="0.25">
      <c r="A7928" t="s">
        <v>5764</v>
      </c>
      <c r="B7928" s="83">
        <v>106094</v>
      </c>
      <c r="C7928" t="s">
        <v>39148</v>
      </c>
      <c r="D7928" s="83" t="s">
        <v>7132</v>
      </c>
      <c r="E7928">
        <v>333.03</v>
      </c>
      <c r="F7928" s="83">
        <v>336.03</v>
      </c>
    </row>
    <row r="7929" spans="1:6" hidden="1" x14ac:dyDescent="0.25">
      <c r="A7929" t="s">
        <v>5764</v>
      </c>
      <c r="B7929" s="83">
        <v>100642</v>
      </c>
      <c r="C7929" t="s">
        <v>7503</v>
      </c>
      <c r="D7929" s="83" t="s">
        <v>7130</v>
      </c>
      <c r="E7929">
        <v>302.3</v>
      </c>
      <c r="F7929" s="83">
        <v>306.3</v>
      </c>
    </row>
    <row r="7930" spans="1:6" hidden="1" x14ac:dyDescent="0.25">
      <c r="A7930" t="s">
        <v>5764</v>
      </c>
      <c r="B7930" s="83">
        <v>100641</v>
      </c>
      <c r="C7930" t="s">
        <v>7504</v>
      </c>
      <c r="D7930" s="83" t="s">
        <v>7132</v>
      </c>
      <c r="E7930">
        <v>4715.7700000000004</v>
      </c>
      <c r="F7930" s="83">
        <v>4719.7700000000004</v>
      </c>
    </row>
    <row r="7931" spans="1:6" hidden="1" x14ac:dyDescent="0.25">
      <c r="A7931" t="s">
        <v>5764</v>
      </c>
      <c r="B7931" s="83">
        <v>93434</v>
      </c>
      <c r="C7931" t="s">
        <v>7505</v>
      </c>
      <c r="D7931" s="83" t="s">
        <v>7130</v>
      </c>
      <c r="E7931">
        <v>337.04</v>
      </c>
      <c r="F7931" s="83">
        <v>347.92</v>
      </c>
    </row>
    <row r="7932" spans="1:6" hidden="1" x14ac:dyDescent="0.25">
      <c r="A7932" t="s">
        <v>5764</v>
      </c>
      <c r="B7932" s="83">
        <v>93433</v>
      </c>
      <c r="C7932" t="s">
        <v>7506</v>
      </c>
      <c r="D7932" s="83" t="s">
        <v>7132</v>
      </c>
      <c r="E7932">
        <v>2622.89</v>
      </c>
      <c r="F7932" s="83">
        <v>2633.77</v>
      </c>
    </row>
    <row r="7933" spans="1:6" hidden="1" x14ac:dyDescent="0.25">
      <c r="A7933" t="s">
        <v>5764</v>
      </c>
      <c r="B7933" s="83">
        <v>95122</v>
      </c>
      <c r="C7933" t="s">
        <v>7507</v>
      </c>
      <c r="D7933" s="83" t="s">
        <v>7130</v>
      </c>
      <c r="E7933">
        <v>221.11</v>
      </c>
      <c r="F7933" s="83">
        <v>231.99</v>
      </c>
    </row>
    <row r="7934" spans="1:6" hidden="1" x14ac:dyDescent="0.25">
      <c r="A7934" t="s">
        <v>5764</v>
      </c>
      <c r="B7934" s="83">
        <v>95121</v>
      </c>
      <c r="C7934" t="s">
        <v>7508</v>
      </c>
      <c r="D7934" s="83" t="s">
        <v>7132</v>
      </c>
      <c r="E7934">
        <v>377.94</v>
      </c>
      <c r="F7934" s="83">
        <v>388.82</v>
      </c>
    </row>
    <row r="7935" spans="1:6" hidden="1" x14ac:dyDescent="0.25">
      <c r="A7935" t="s">
        <v>5764</v>
      </c>
      <c r="B7935" s="83">
        <v>103662</v>
      </c>
      <c r="C7935" t="s">
        <v>7509</v>
      </c>
      <c r="D7935" s="83" t="s">
        <v>7130</v>
      </c>
      <c r="E7935">
        <v>0</v>
      </c>
      <c r="F7935" s="83">
        <v>0</v>
      </c>
    </row>
    <row r="7936" spans="1:6" hidden="1" x14ac:dyDescent="0.25">
      <c r="A7936" t="s">
        <v>5764</v>
      </c>
      <c r="B7936" s="83">
        <v>103661</v>
      </c>
      <c r="C7936" t="s">
        <v>7510</v>
      </c>
      <c r="D7936" s="83" t="s">
        <v>7132</v>
      </c>
      <c r="E7936">
        <v>0</v>
      </c>
      <c r="F7936" s="83">
        <v>0</v>
      </c>
    </row>
    <row r="7937" spans="1:6" hidden="1" x14ac:dyDescent="0.25">
      <c r="A7937" t="s">
        <v>5764</v>
      </c>
      <c r="B7937" s="83">
        <v>5841</v>
      </c>
      <c r="C7937" t="s">
        <v>7511</v>
      </c>
      <c r="D7937" s="83" t="s">
        <v>7130</v>
      </c>
      <c r="E7937">
        <v>4.6900000000000004</v>
      </c>
      <c r="F7937" s="83">
        <v>4.6900000000000004</v>
      </c>
    </row>
    <row r="7938" spans="1:6" hidden="1" x14ac:dyDescent="0.25">
      <c r="A7938" t="s">
        <v>5764</v>
      </c>
      <c r="B7938" s="83">
        <v>5839</v>
      </c>
      <c r="C7938" t="s">
        <v>7512</v>
      </c>
      <c r="D7938" s="83" t="s">
        <v>7132</v>
      </c>
      <c r="E7938">
        <v>9.33</v>
      </c>
      <c r="F7938" s="83">
        <v>9.33</v>
      </c>
    </row>
    <row r="7939" spans="1:6" hidden="1" x14ac:dyDescent="0.25">
      <c r="A7939" t="s">
        <v>5764</v>
      </c>
      <c r="B7939" s="83">
        <v>90587</v>
      </c>
      <c r="C7939" t="s">
        <v>7513</v>
      </c>
      <c r="D7939" s="83" t="s">
        <v>7130</v>
      </c>
      <c r="E7939">
        <v>0.56000000000000005</v>
      </c>
      <c r="F7939" s="83">
        <v>0.56000000000000005</v>
      </c>
    </row>
    <row r="7940" spans="1:6" hidden="1" x14ac:dyDescent="0.25">
      <c r="A7940" t="s">
        <v>5764</v>
      </c>
      <c r="B7940" s="83">
        <v>90586</v>
      </c>
      <c r="C7940" t="s">
        <v>7514</v>
      </c>
      <c r="D7940" s="83" t="s">
        <v>7132</v>
      </c>
      <c r="E7940">
        <v>1.52</v>
      </c>
      <c r="F7940" s="83">
        <v>1.52</v>
      </c>
    </row>
    <row r="7941" spans="1:6" hidden="1" x14ac:dyDescent="0.25">
      <c r="A7941" t="s">
        <v>5764</v>
      </c>
      <c r="B7941" s="83">
        <v>5837</v>
      </c>
      <c r="C7941" t="s">
        <v>7515</v>
      </c>
      <c r="D7941" s="83" t="s">
        <v>7130</v>
      </c>
      <c r="E7941">
        <v>136.01</v>
      </c>
      <c r="F7941" s="83">
        <v>139</v>
      </c>
    </row>
    <row r="7942" spans="1:6" hidden="1" x14ac:dyDescent="0.25">
      <c r="A7942" t="s">
        <v>5764</v>
      </c>
      <c r="B7942" s="83">
        <v>5835</v>
      </c>
      <c r="C7942" t="s">
        <v>7516</v>
      </c>
      <c r="D7942" s="83" t="s">
        <v>7132</v>
      </c>
      <c r="E7942">
        <v>347.27</v>
      </c>
      <c r="F7942" s="83">
        <v>350.26</v>
      </c>
    </row>
    <row r="7943" spans="1:6" hidden="1" x14ac:dyDescent="0.25">
      <c r="A7943" t="s">
        <v>5764</v>
      </c>
      <c r="B7943" s="83">
        <v>89257</v>
      </c>
      <c r="C7943" t="s">
        <v>7517</v>
      </c>
      <c r="D7943" s="83" t="s">
        <v>7132</v>
      </c>
      <c r="E7943">
        <v>301.54000000000002</v>
      </c>
      <c r="F7943" s="83">
        <v>304.52999999999997</v>
      </c>
    </row>
    <row r="7944" spans="1:6" hidden="1" x14ac:dyDescent="0.25">
      <c r="A7944" t="s">
        <v>5764</v>
      </c>
      <c r="B7944" s="83">
        <v>89258</v>
      </c>
      <c r="C7944" t="s">
        <v>7518</v>
      </c>
      <c r="D7944" s="83" t="s">
        <v>7130</v>
      </c>
      <c r="E7944">
        <v>116.99</v>
      </c>
      <c r="F7944" s="83">
        <v>119.98</v>
      </c>
    </row>
    <row r="7945" spans="1:6" hidden="1" x14ac:dyDescent="0.25">
      <c r="A7945" t="s">
        <v>5764</v>
      </c>
      <c r="B7945" s="83">
        <v>97621</v>
      </c>
      <c r="C7945" t="s">
        <v>7519</v>
      </c>
      <c r="D7945" s="83" t="s">
        <v>162</v>
      </c>
      <c r="E7945">
        <v>115.01</v>
      </c>
      <c r="F7945" s="83">
        <v>124.65</v>
      </c>
    </row>
    <row r="7946" spans="1:6" hidden="1" x14ac:dyDescent="0.25">
      <c r="A7946" t="s">
        <v>5764</v>
      </c>
      <c r="B7946" s="83">
        <v>97622</v>
      </c>
      <c r="C7946" t="s">
        <v>7520</v>
      </c>
      <c r="D7946" s="83" t="s">
        <v>162</v>
      </c>
      <c r="E7946">
        <v>56.05</v>
      </c>
      <c r="F7946" s="83">
        <v>60.76</v>
      </c>
    </row>
    <row r="7947" spans="1:6" hidden="1" x14ac:dyDescent="0.25">
      <c r="A7947" t="s">
        <v>5764</v>
      </c>
      <c r="B7947" s="83">
        <v>97623</v>
      </c>
      <c r="C7947" t="s">
        <v>7521</v>
      </c>
      <c r="D7947" s="83" t="s">
        <v>162</v>
      </c>
      <c r="E7947">
        <v>171.71</v>
      </c>
      <c r="F7947" s="83">
        <v>186.11</v>
      </c>
    </row>
    <row r="7948" spans="1:6" hidden="1" x14ac:dyDescent="0.25">
      <c r="A7948" t="s">
        <v>5764</v>
      </c>
      <c r="B7948" s="83">
        <v>97624</v>
      </c>
      <c r="C7948" t="s">
        <v>7522</v>
      </c>
      <c r="D7948" s="83" t="s">
        <v>162</v>
      </c>
      <c r="E7948">
        <v>105.39</v>
      </c>
      <c r="F7948" s="83">
        <v>114.22</v>
      </c>
    </row>
    <row r="7949" spans="1:6" hidden="1" x14ac:dyDescent="0.25">
      <c r="A7949" t="s">
        <v>5764</v>
      </c>
      <c r="B7949" s="83">
        <v>97625</v>
      </c>
      <c r="C7949" t="s">
        <v>7523</v>
      </c>
      <c r="D7949" s="83" t="s">
        <v>162</v>
      </c>
      <c r="E7949">
        <v>51.55</v>
      </c>
      <c r="F7949" s="83">
        <v>52.68</v>
      </c>
    </row>
    <row r="7950" spans="1:6" hidden="1" x14ac:dyDescent="0.25">
      <c r="A7950" t="s">
        <v>5764</v>
      </c>
      <c r="B7950" s="83">
        <v>104791</v>
      </c>
      <c r="C7950" t="s">
        <v>7524</v>
      </c>
      <c r="D7950" s="83" t="s">
        <v>416</v>
      </c>
      <c r="E7950">
        <v>6.38</v>
      </c>
      <c r="F7950" s="83">
        <v>6.93</v>
      </c>
    </row>
    <row r="7951" spans="1:6" hidden="1" x14ac:dyDescent="0.25">
      <c r="A7951" t="s">
        <v>5764</v>
      </c>
      <c r="B7951" s="83">
        <v>97631</v>
      </c>
      <c r="C7951" t="s">
        <v>7525</v>
      </c>
      <c r="D7951" s="83" t="s">
        <v>416</v>
      </c>
      <c r="E7951">
        <v>11.39</v>
      </c>
      <c r="F7951" s="83">
        <v>12.35</v>
      </c>
    </row>
    <row r="7952" spans="1:6" hidden="1" x14ac:dyDescent="0.25">
      <c r="A7952" t="s">
        <v>5764</v>
      </c>
      <c r="B7952" s="83">
        <v>97630</v>
      </c>
      <c r="C7952" t="s">
        <v>7526</v>
      </c>
      <c r="D7952" s="83" t="s">
        <v>162</v>
      </c>
      <c r="E7952">
        <v>0</v>
      </c>
      <c r="F7952" s="83">
        <v>0</v>
      </c>
    </row>
    <row r="7953" spans="1:6" hidden="1" x14ac:dyDescent="0.25">
      <c r="A7953" t="s">
        <v>5764</v>
      </c>
      <c r="B7953" s="83">
        <v>104796</v>
      </c>
      <c r="C7953" t="s">
        <v>7527</v>
      </c>
      <c r="D7953" s="83" t="s">
        <v>60</v>
      </c>
      <c r="E7953">
        <v>14.14</v>
      </c>
      <c r="F7953" s="83">
        <v>15.09</v>
      </c>
    </row>
    <row r="7954" spans="1:6" hidden="1" x14ac:dyDescent="0.25">
      <c r="A7954" t="s">
        <v>5764</v>
      </c>
      <c r="B7954" s="83">
        <v>97628</v>
      </c>
      <c r="C7954" t="s">
        <v>7528</v>
      </c>
      <c r="D7954" s="83" t="s">
        <v>162</v>
      </c>
      <c r="E7954">
        <v>262.37</v>
      </c>
      <c r="F7954" s="83">
        <v>284.36</v>
      </c>
    </row>
    <row r="7955" spans="1:6" hidden="1" x14ac:dyDescent="0.25">
      <c r="A7955" t="s">
        <v>5764</v>
      </c>
      <c r="B7955" s="83">
        <v>97629</v>
      </c>
      <c r="C7955" t="s">
        <v>7529</v>
      </c>
      <c r="D7955" s="83" t="s">
        <v>162</v>
      </c>
      <c r="E7955">
        <v>90.44</v>
      </c>
      <c r="F7955" s="83">
        <v>98.11</v>
      </c>
    </row>
    <row r="7956" spans="1:6" hidden="1" x14ac:dyDescent="0.25">
      <c r="A7956" t="s">
        <v>5764</v>
      </c>
      <c r="B7956" s="83">
        <v>97626</v>
      </c>
      <c r="C7956" t="s">
        <v>7530</v>
      </c>
      <c r="D7956" s="83" t="s">
        <v>162</v>
      </c>
      <c r="E7956">
        <v>563.34</v>
      </c>
      <c r="F7956" s="83">
        <v>610.57000000000005</v>
      </c>
    </row>
    <row r="7957" spans="1:6" hidden="1" x14ac:dyDescent="0.25">
      <c r="A7957" t="s">
        <v>5764</v>
      </c>
      <c r="B7957" s="83">
        <v>97627</v>
      </c>
      <c r="C7957" t="s">
        <v>7531</v>
      </c>
      <c r="D7957" s="83" t="s">
        <v>162</v>
      </c>
      <c r="E7957">
        <v>194.23</v>
      </c>
      <c r="F7957" s="83">
        <v>210.68</v>
      </c>
    </row>
    <row r="7958" spans="1:6" hidden="1" x14ac:dyDescent="0.25">
      <c r="A7958" t="s">
        <v>5764</v>
      </c>
      <c r="B7958" s="83">
        <v>104789</v>
      </c>
      <c r="C7958" t="s">
        <v>7532</v>
      </c>
      <c r="D7958" s="83" t="s">
        <v>162</v>
      </c>
      <c r="E7958">
        <v>197.27</v>
      </c>
      <c r="F7958" s="83">
        <v>213.81</v>
      </c>
    </row>
    <row r="7959" spans="1:6" hidden="1" x14ac:dyDescent="0.25">
      <c r="A7959" t="s">
        <v>5764</v>
      </c>
      <c r="B7959" s="83">
        <v>104790</v>
      </c>
      <c r="C7959" t="s">
        <v>7533</v>
      </c>
      <c r="D7959" s="83" t="s">
        <v>162</v>
      </c>
      <c r="E7959">
        <v>108.77</v>
      </c>
      <c r="F7959" s="83">
        <v>114.53</v>
      </c>
    </row>
    <row r="7960" spans="1:6" hidden="1" x14ac:dyDescent="0.25">
      <c r="A7960" t="s">
        <v>5764</v>
      </c>
      <c r="B7960" s="83">
        <v>97633</v>
      </c>
      <c r="C7960" t="s">
        <v>7534</v>
      </c>
      <c r="D7960" s="83" t="s">
        <v>416</v>
      </c>
      <c r="E7960">
        <v>23.15</v>
      </c>
      <c r="F7960" s="83">
        <v>25.13</v>
      </c>
    </row>
    <row r="7961" spans="1:6" hidden="1" x14ac:dyDescent="0.25">
      <c r="A7961" t="s">
        <v>5764</v>
      </c>
      <c r="B7961" s="83">
        <v>97634</v>
      </c>
      <c r="C7961" t="s">
        <v>7535</v>
      </c>
      <c r="D7961" s="83" t="s">
        <v>416</v>
      </c>
      <c r="E7961">
        <v>7.14</v>
      </c>
      <c r="F7961" s="83">
        <v>7.75</v>
      </c>
    </row>
    <row r="7962" spans="1:6" hidden="1" x14ac:dyDescent="0.25">
      <c r="A7962" t="s">
        <v>5764</v>
      </c>
      <c r="B7962" s="83">
        <v>97632</v>
      </c>
      <c r="C7962" t="s">
        <v>7536</v>
      </c>
      <c r="D7962" s="83" t="s">
        <v>60</v>
      </c>
      <c r="E7962">
        <v>2.64</v>
      </c>
      <c r="F7962" s="83">
        <v>2.88</v>
      </c>
    </row>
    <row r="7963" spans="1:6" hidden="1" x14ac:dyDescent="0.25">
      <c r="A7963" t="s">
        <v>5764</v>
      </c>
      <c r="B7963" s="83">
        <v>97636</v>
      </c>
      <c r="C7963" t="s">
        <v>7537</v>
      </c>
      <c r="D7963" s="83" t="s">
        <v>416</v>
      </c>
      <c r="E7963">
        <v>22.75</v>
      </c>
      <c r="F7963" s="83">
        <v>23.85</v>
      </c>
    </row>
    <row r="7964" spans="1:6" hidden="1" x14ac:dyDescent="0.25">
      <c r="A7964" t="s">
        <v>5764</v>
      </c>
      <c r="B7964" s="83">
        <v>104797</v>
      </c>
      <c r="C7964" t="s">
        <v>7538</v>
      </c>
      <c r="D7964" s="83" t="s">
        <v>60</v>
      </c>
      <c r="E7964">
        <v>17.670000000000002</v>
      </c>
      <c r="F7964" s="83">
        <v>18.88</v>
      </c>
    </row>
    <row r="7965" spans="1:6" hidden="1" x14ac:dyDescent="0.25">
      <c r="A7965" t="s">
        <v>5764</v>
      </c>
      <c r="B7965" s="83">
        <v>104803</v>
      </c>
      <c r="C7965" t="s">
        <v>7539</v>
      </c>
      <c r="D7965" s="83" t="s">
        <v>60</v>
      </c>
      <c r="E7965">
        <v>4.63</v>
      </c>
      <c r="F7965" s="83">
        <v>5.03</v>
      </c>
    </row>
    <row r="7966" spans="1:6" hidden="1" x14ac:dyDescent="0.25">
      <c r="A7966" t="s">
        <v>5764</v>
      </c>
      <c r="B7966" s="83">
        <v>97664</v>
      </c>
      <c r="C7966" t="s">
        <v>7540</v>
      </c>
      <c r="D7966" s="83" t="s">
        <v>16</v>
      </c>
      <c r="E7966">
        <v>1.57</v>
      </c>
      <c r="F7966" s="83">
        <v>1.7</v>
      </c>
    </row>
    <row r="7967" spans="1:6" hidden="1" x14ac:dyDescent="0.25">
      <c r="A7967" t="s">
        <v>5764</v>
      </c>
      <c r="B7967" s="83">
        <v>104801</v>
      </c>
      <c r="C7967" t="s">
        <v>7541</v>
      </c>
      <c r="D7967" s="83" t="s">
        <v>416</v>
      </c>
      <c r="E7967">
        <v>14.4</v>
      </c>
      <c r="F7967" s="83">
        <v>15.66</v>
      </c>
    </row>
    <row r="7968" spans="1:6" hidden="1" x14ac:dyDescent="0.25">
      <c r="A7968" t="s">
        <v>5764</v>
      </c>
      <c r="B7968" s="83">
        <v>97661</v>
      </c>
      <c r="C7968" t="s">
        <v>7542</v>
      </c>
      <c r="D7968" s="83" t="s">
        <v>60</v>
      </c>
      <c r="E7968">
        <v>0.71</v>
      </c>
      <c r="F7968" s="83">
        <v>0.77</v>
      </c>
    </row>
    <row r="7969" spans="1:6" hidden="1" x14ac:dyDescent="0.25">
      <c r="A7969" t="s">
        <v>5764</v>
      </c>
      <c r="B7969" s="83">
        <v>104794</v>
      </c>
      <c r="C7969" t="s">
        <v>7543</v>
      </c>
      <c r="D7969" s="83" t="s">
        <v>60</v>
      </c>
      <c r="E7969">
        <v>0.96</v>
      </c>
      <c r="F7969" s="83">
        <v>1.04</v>
      </c>
    </row>
    <row r="7970" spans="1:6" hidden="1" x14ac:dyDescent="0.25">
      <c r="A7970" t="s">
        <v>5764</v>
      </c>
      <c r="B7970" s="83">
        <v>104795</v>
      </c>
      <c r="C7970" t="s">
        <v>7544</v>
      </c>
      <c r="D7970" s="83" t="s">
        <v>60</v>
      </c>
      <c r="E7970">
        <v>1.35</v>
      </c>
      <c r="F7970" s="83">
        <v>1.46</v>
      </c>
    </row>
    <row r="7971" spans="1:6" hidden="1" x14ac:dyDescent="0.25">
      <c r="A7971" t="s">
        <v>5764</v>
      </c>
      <c r="B7971" s="83">
        <v>104792</v>
      </c>
      <c r="C7971" t="s">
        <v>7545</v>
      </c>
      <c r="D7971" s="83" t="s">
        <v>60</v>
      </c>
      <c r="E7971">
        <v>0.39</v>
      </c>
      <c r="F7971" s="83">
        <v>0.42</v>
      </c>
    </row>
    <row r="7972" spans="1:6" hidden="1" x14ac:dyDescent="0.25">
      <c r="A7972" t="s">
        <v>5764</v>
      </c>
      <c r="B7972" s="83">
        <v>104793</v>
      </c>
      <c r="C7972" t="s">
        <v>7546</v>
      </c>
      <c r="D7972" s="83" t="s">
        <v>60</v>
      </c>
      <c r="E7972">
        <v>0.53</v>
      </c>
      <c r="F7972" s="83">
        <v>0.57999999999999996</v>
      </c>
    </row>
    <row r="7973" spans="1:6" hidden="1" x14ac:dyDescent="0.25">
      <c r="A7973" t="s">
        <v>5764</v>
      </c>
      <c r="B7973" s="83">
        <v>104800</v>
      </c>
      <c r="C7973" t="s">
        <v>7547</v>
      </c>
      <c r="D7973" s="83" t="s">
        <v>60</v>
      </c>
      <c r="E7973">
        <v>9.49</v>
      </c>
      <c r="F7973" s="83">
        <v>10.32</v>
      </c>
    </row>
    <row r="7974" spans="1:6" hidden="1" x14ac:dyDescent="0.25">
      <c r="A7974" t="s">
        <v>5764</v>
      </c>
      <c r="B7974" s="83">
        <v>97638</v>
      </c>
      <c r="C7974" t="s">
        <v>7548</v>
      </c>
      <c r="D7974" s="83" t="s">
        <v>416</v>
      </c>
      <c r="E7974">
        <v>8.23</v>
      </c>
      <c r="F7974" s="83">
        <v>8.93</v>
      </c>
    </row>
    <row r="7975" spans="1:6" hidden="1" x14ac:dyDescent="0.25">
      <c r="A7975" t="s">
        <v>5764</v>
      </c>
      <c r="B7975" s="83">
        <v>97641</v>
      </c>
      <c r="C7975" t="s">
        <v>7549</v>
      </c>
      <c r="D7975" s="83" t="s">
        <v>416</v>
      </c>
      <c r="E7975">
        <v>2.95</v>
      </c>
      <c r="F7975" s="83">
        <v>3.21</v>
      </c>
    </row>
    <row r="7976" spans="1:6" hidden="1" x14ac:dyDescent="0.25">
      <c r="A7976" t="s">
        <v>5764</v>
      </c>
      <c r="B7976" s="83">
        <v>97640</v>
      </c>
      <c r="C7976" t="s">
        <v>7550</v>
      </c>
      <c r="D7976" s="83" t="s">
        <v>416</v>
      </c>
      <c r="E7976">
        <v>1.92</v>
      </c>
      <c r="F7976" s="83">
        <v>2.08</v>
      </c>
    </row>
    <row r="7977" spans="1:6" hidden="1" x14ac:dyDescent="0.25">
      <c r="A7977" t="s">
        <v>5764</v>
      </c>
      <c r="B7977" s="83">
        <v>97660</v>
      </c>
      <c r="C7977" t="s">
        <v>7551</v>
      </c>
      <c r="D7977" s="83" t="s">
        <v>16</v>
      </c>
      <c r="E7977">
        <v>0.66</v>
      </c>
      <c r="F7977" s="83">
        <v>0.72</v>
      </c>
    </row>
    <row r="7978" spans="1:6" hidden="1" x14ac:dyDescent="0.25">
      <c r="A7978" t="s">
        <v>5764</v>
      </c>
      <c r="B7978" s="83">
        <v>97645</v>
      </c>
      <c r="C7978" t="s">
        <v>7552</v>
      </c>
      <c r="D7978" s="83" t="s">
        <v>416</v>
      </c>
      <c r="E7978">
        <v>24.62</v>
      </c>
      <c r="F7978" s="83">
        <v>26.72</v>
      </c>
    </row>
    <row r="7979" spans="1:6" hidden="1" x14ac:dyDescent="0.25">
      <c r="A7979" t="s">
        <v>5764</v>
      </c>
      <c r="B7979" s="83">
        <v>97663</v>
      </c>
      <c r="C7979" t="s">
        <v>7553</v>
      </c>
      <c r="D7979" s="83" t="s">
        <v>16</v>
      </c>
      <c r="E7979">
        <v>12.59</v>
      </c>
      <c r="F7979" s="83">
        <v>13.68</v>
      </c>
    </row>
    <row r="7980" spans="1:6" hidden="1" x14ac:dyDescent="0.25">
      <c r="A7980" t="s">
        <v>5764</v>
      </c>
      <c r="B7980" s="83">
        <v>97665</v>
      </c>
      <c r="C7980" t="s">
        <v>7554</v>
      </c>
      <c r="D7980" s="83" t="s">
        <v>16</v>
      </c>
      <c r="E7980">
        <v>1.8</v>
      </c>
      <c r="F7980" s="83">
        <v>1.95</v>
      </c>
    </row>
    <row r="7981" spans="1:6" hidden="1" x14ac:dyDescent="0.25">
      <c r="A7981" t="s">
        <v>5764</v>
      </c>
      <c r="B7981" s="83">
        <v>97666</v>
      </c>
      <c r="C7981" t="s">
        <v>7555</v>
      </c>
      <c r="D7981" s="83" t="s">
        <v>16</v>
      </c>
      <c r="E7981">
        <v>9.18</v>
      </c>
      <c r="F7981" s="83">
        <v>9.9700000000000006</v>
      </c>
    </row>
    <row r="7982" spans="1:6" hidden="1" x14ac:dyDescent="0.25">
      <c r="A7982" t="s">
        <v>5764</v>
      </c>
      <c r="B7982" s="83">
        <v>97635</v>
      </c>
      <c r="C7982" t="s">
        <v>7556</v>
      </c>
      <c r="D7982" s="83" t="s">
        <v>416</v>
      </c>
      <c r="E7982">
        <v>15.08</v>
      </c>
      <c r="F7982" s="83">
        <v>16.32</v>
      </c>
    </row>
    <row r="7983" spans="1:6" hidden="1" x14ac:dyDescent="0.25">
      <c r="A7983" t="s">
        <v>5764</v>
      </c>
      <c r="B7983" s="83">
        <v>97643</v>
      </c>
      <c r="C7983" t="s">
        <v>7557</v>
      </c>
      <c r="D7983" s="83" t="s">
        <v>416</v>
      </c>
      <c r="E7983">
        <v>25.23</v>
      </c>
      <c r="F7983" s="83">
        <v>27.38</v>
      </c>
    </row>
    <row r="7984" spans="1:6" hidden="1" x14ac:dyDescent="0.25">
      <c r="A7984" t="s">
        <v>5764</v>
      </c>
      <c r="B7984" s="83">
        <v>104799</v>
      </c>
      <c r="C7984" t="s">
        <v>7558</v>
      </c>
      <c r="D7984" s="83" t="s">
        <v>416</v>
      </c>
      <c r="E7984">
        <v>10.62</v>
      </c>
      <c r="F7984" s="83">
        <v>11.53</v>
      </c>
    </row>
    <row r="7985" spans="1:6" hidden="1" x14ac:dyDescent="0.25">
      <c r="A7985" t="s">
        <v>5764</v>
      </c>
      <c r="B7985" s="83">
        <v>97639</v>
      </c>
      <c r="C7985" t="s">
        <v>7559</v>
      </c>
      <c r="D7985" s="83" t="s">
        <v>416</v>
      </c>
      <c r="E7985">
        <v>20.59</v>
      </c>
      <c r="F7985" s="83">
        <v>22.34</v>
      </c>
    </row>
    <row r="7986" spans="1:6" hidden="1" x14ac:dyDescent="0.25">
      <c r="A7986" t="s">
        <v>5764</v>
      </c>
      <c r="B7986" s="83">
        <v>97644</v>
      </c>
      <c r="C7986" t="s">
        <v>7560</v>
      </c>
      <c r="D7986" s="83" t="s">
        <v>416</v>
      </c>
      <c r="E7986">
        <v>9.5299999999999994</v>
      </c>
      <c r="F7986" s="83">
        <v>10.35</v>
      </c>
    </row>
    <row r="7987" spans="1:6" hidden="1" x14ac:dyDescent="0.25">
      <c r="A7987" t="s">
        <v>5764</v>
      </c>
      <c r="B7987" s="83">
        <v>97648</v>
      </c>
      <c r="C7987" t="s">
        <v>7561</v>
      </c>
      <c r="D7987" s="83" t="s">
        <v>416</v>
      </c>
      <c r="E7987">
        <v>2.0299999999999998</v>
      </c>
      <c r="F7987" s="83">
        <v>2.21</v>
      </c>
    </row>
    <row r="7988" spans="1:6" hidden="1" x14ac:dyDescent="0.25">
      <c r="A7988" t="s">
        <v>5764</v>
      </c>
      <c r="B7988" s="83">
        <v>104798</v>
      </c>
      <c r="C7988" t="s">
        <v>7562</v>
      </c>
      <c r="D7988" s="83" t="s">
        <v>16</v>
      </c>
      <c r="E7988">
        <v>13.53</v>
      </c>
      <c r="F7988" s="83">
        <v>14.68</v>
      </c>
    </row>
    <row r="7989" spans="1:6" hidden="1" x14ac:dyDescent="0.25">
      <c r="A7989" t="s">
        <v>5764</v>
      </c>
      <c r="B7989" s="83">
        <v>97637</v>
      </c>
      <c r="C7989" t="s">
        <v>7563</v>
      </c>
      <c r="D7989" s="83" t="s">
        <v>416</v>
      </c>
      <c r="E7989">
        <v>2.83</v>
      </c>
      <c r="F7989" s="83">
        <v>3.07</v>
      </c>
    </row>
    <row r="7990" spans="1:6" hidden="1" x14ac:dyDescent="0.25">
      <c r="A7990" t="s">
        <v>5764</v>
      </c>
      <c r="B7990" s="83">
        <v>104802</v>
      </c>
      <c r="C7990" t="s">
        <v>7564</v>
      </c>
      <c r="D7990" s="83" t="s">
        <v>416</v>
      </c>
      <c r="E7990">
        <v>9.58</v>
      </c>
      <c r="F7990" s="83">
        <v>10.42</v>
      </c>
    </row>
    <row r="7991" spans="1:6" hidden="1" x14ac:dyDescent="0.25">
      <c r="A7991" t="s">
        <v>5764</v>
      </c>
      <c r="B7991" s="83">
        <v>97647</v>
      </c>
      <c r="C7991" t="s">
        <v>7565</v>
      </c>
      <c r="D7991" s="83" t="s">
        <v>416</v>
      </c>
      <c r="E7991">
        <v>3.54</v>
      </c>
      <c r="F7991" s="83">
        <v>3.85</v>
      </c>
    </row>
    <row r="7992" spans="1:6" hidden="1" x14ac:dyDescent="0.25">
      <c r="A7992" t="s">
        <v>5764</v>
      </c>
      <c r="B7992" s="83">
        <v>97649</v>
      </c>
      <c r="C7992" t="s">
        <v>7566</v>
      </c>
      <c r="D7992" s="83" t="s">
        <v>416</v>
      </c>
      <c r="E7992">
        <v>4.53</v>
      </c>
      <c r="F7992" s="83">
        <v>4.8600000000000003</v>
      </c>
    </row>
    <row r="7993" spans="1:6" hidden="1" x14ac:dyDescent="0.25">
      <c r="A7993" t="s">
        <v>5764</v>
      </c>
      <c r="B7993" s="83">
        <v>97652</v>
      </c>
      <c r="C7993" t="s">
        <v>7567</v>
      </c>
      <c r="D7993" s="83" t="s">
        <v>16</v>
      </c>
      <c r="E7993">
        <v>188.89</v>
      </c>
      <c r="F7993" s="83">
        <v>204.97</v>
      </c>
    </row>
    <row r="7994" spans="1:6" hidden="1" x14ac:dyDescent="0.25">
      <c r="A7994" t="s">
        <v>5764</v>
      </c>
      <c r="B7994" s="83">
        <v>97654</v>
      </c>
      <c r="C7994" t="s">
        <v>7568</v>
      </c>
      <c r="D7994" s="83" t="s">
        <v>16</v>
      </c>
      <c r="E7994">
        <v>180.88</v>
      </c>
      <c r="F7994" s="83">
        <v>188.2</v>
      </c>
    </row>
    <row r="7995" spans="1:6" hidden="1" x14ac:dyDescent="0.25">
      <c r="A7995" t="s">
        <v>5764</v>
      </c>
      <c r="B7995" s="83">
        <v>97651</v>
      </c>
      <c r="C7995" t="s">
        <v>7569</v>
      </c>
      <c r="D7995" s="83" t="s">
        <v>16</v>
      </c>
      <c r="E7995">
        <v>83.32</v>
      </c>
      <c r="F7995" s="83">
        <v>90.41</v>
      </c>
    </row>
    <row r="7996" spans="1:6" hidden="1" x14ac:dyDescent="0.25">
      <c r="A7996" t="s">
        <v>5764</v>
      </c>
      <c r="B7996" s="83">
        <v>97653</v>
      </c>
      <c r="C7996" t="s">
        <v>7570</v>
      </c>
      <c r="D7996" s="83" t="s">
        <v>16</v>
      </c>
      <c r="E7996">
        <v>146.32</v>
      </c>
      <c r="F7996" s="83">
        <v>150.71</v>
      </c>
    </row>
    <row r="7997" spans="1:6" hidden="1" x14ac:dyDescent="0.25">
      <c r="A7997" t="s">
        <v>5764</v>
      </c>
      <c r="B7997" s="83">
        <v>97657</v>
      </c>
      <c r="C7997" t="s">
        <v>7571</v>
      </c>
      <c r="D7997" s="83" t="s">
        <v>16</v>
      </c>
      <c r="E7997">
        <v>604.29</v>
      </c>
      <c r="F7997" s="83">
        <v>635.08000000000004</v>
      </c>
    </row>
    <row r="7998" spans="1:6" hidden="1" x14ac:dyDescent="0.25">
      <c r="A7998" t="s">
        <v>5764</v>
      </c>
      <c r="B7998" s="83">
        <v>97659</v>
      </c>
      <c r="C7998" t="s">
        <v>7572</v>
      </c>
      <c r="D7998" s="83" t="s">
        <v>16</v>
      </c>
      <c r="E7998">
        <v>296.93</v>
      </c>
      <c r="F7998" s="83">
        <v>309.33999999999997</v>
      </c>
    </row>
    <row r="7999" spans="1:6" hidden="1" x14ac:dyDescent="0.25">
      <c r="A7999" t="s">
        <v>5764</v>
      </c>
      <c r="B7999" s="83">
        <v>97656</v>
      </c>
      <c r="C7999" t="s">
        <v>7573</v>
      </c>
      <c r="D7999" s="83" t="s">
        <v>16</v>
      </c>
      <c r="E7999">
        <v>304.88</v>
      </c>
      <c r="F7999" s="83">
        <v>320.41000000000003</v>
      </c>
    </row>
    <row r="8000" spans="1:6" hidden="1" x14ac:dyDescent="0.25">
      <c r="A8000" t="s">
        <v>5764</v>
      </c>
      <c r="B8000" s="83">
        <v>97658</v>
      </c>
      <c r="C8000" t="s">
        <v>7574</v>
      </c>
      <c r="D8000" s="83" t="s">
        <v>16</v>
      </c>
      <c r="E8000">
        <v>217.58</v>
      </c>
      <c r="F8000" s="83">
        <v>225.36</v>
      </c>
    </row>
    <row r="8001" spans="1:6" hidden="1" x14ac:dyDescent="0.25">
      <c r="A8001" t="s">
        <v>5764</v>
      </c>
      <c r="B8001" s="83">
        <v>97650</v>
      </c>
      <c r="C8001" t="s">
        <v>7575</v>
      </c>
      <c r="D8001" s="83" t="s">
        <v>416</v>
      </c>
      <c r="E8001">
        <v>7.65</v>
      </c>
      <c r="F8001" s="83">
        <v>8.3000000000000007</v>
      </c>
    </row>
    <row r="8002" spans="1:6" hidden="1" x14ac:dyDescent="0.25">
      <c r="A8002" t="s">
        <v>5764</v>
      </c>
      <c r="B8002" s="83">
        <v>97642</v>
      </c>
      <c r="C8002" t="s">
        <v>7576</v>
      </c>
      <c r="D8002" s="83" t="s">
        <v>416</v>
      </c>
      <c r="E8002">
        <v>2.75</v>
      </c>
      <c r="F8002" s="83">
        <v>2.98</v>
      </c>
    </row>
    <row r="8003" spans="1:6" hidden="1" x14ac:dyDescent="0.25">
      <c r="A8003" t="s">
        <v>5764</v>
      </c>
      <c r="B8003" s="83">
        <v>97655</v>
      </c>
      <c r="C8003" t="s">
        <v>7577</v>
      </c>
      <c r="D8003" s="83" t="s">
        <v>416</v>
      </c>
      <c r="E8003">
        <v>32.96</v>
      </c>
      <c r="F8003" s="83">
        <v>34.44</v>
      </c>
    </row>
    <row r="8004" spans="1:6" hidden="1" x14ac:dyDescent="0.25">
      <c r="A8004" t="s">
        <v>5764</v>
      </c>
      <c r="B8004" s="83">
        <v>97662</v>
      </c>
      <c r="C8004" t="s">
        <v>7578</v>
      </c>
      <c r="D8004" s="83" t="s">
        <v>60</v>
      </c>
      <c r="E8004">
        <v>0.5</v>
      </c>
      <c r="F8004" s="83">
        <v>0.54</v>
      </c>
    </row>
    <row r="8005" spans="1:6" hidden="1" x14ac:dyDescent="0.25">
      <c r="A8005" t="s">
        <v>5764</v>
      </c>
      <c r="B8005" s="83">
        <v>97646</v>
      </c>
      <c r="C8005" t="s">
        <v>7579</v>
      </c>
      <c r="D8005" s="83" t="s">
        <v>416</v>
      </c>
      <c r="E8005">
        <v>0</v>
      </c>
      <c r="F8005" s="83">
        <v>0</v>
      </c>
    </row>
    <row r="8006" spans="1:6" hidden="1" x14ac:dyDescent="0.25">
      <c r="A8006" t="s">
        <v>5764</v>
      </c>
      <c r="B8006" s="83">
        <v>92712</v>
      </c>
      <c r="C8006" t="s">
        <v>7580</v>
      </c>
      <c r="D8006" s="83" t="s">
        <v>164</v>
      </c>
      <c r="E8006">
        <v>0.23</v>
      </c>
      <c r="F8006" s="83">
        <v>0.23</v>
      </c>
    </row>
    <row r="8007" spans="1:6" hidden="1" x14ac:dyDescent="0.25">
      <c r="A8007" t="s">
        <v>5764</v>
      </c>
      <c r="B8007" s="83">
        <v>92713</v>
      </c>
      <c r="C8007" t="s">
        <v>7581</v>
      </c>
      <c r="D8007" s="83" t="s">
        <v>164</v>
      </c>
      <c r="E8007">
        <v>0.05</v>
      </c>
      <c r="F8007" s="83">
        <v>0.05</v>
      </c>
    </row>
    <row r="8008" spans="1:6" hidden="1" x14ac:dyDescent="0.25">
      <c r="A8008" t="s">
        <v>5764</v>
      </c>
      <c r="B8008" s="83">
        <v>92714</v>
      </c>
      <c r="C8008" t="s">
        <v>7582</v>
      </c>
      <c r="D8008" s="83" t="s">
        <v>164</v>
      </c>
      <c r="E8008">
        <v>0.28999999999999998</v>
      </c>
      <c r="F8008" s="83">
        <v>0.28999999999999998</v>
      </c>
    </row>
    <row r="8009" spans="1:6" hidden="1" x14ac:dyDescent="0.25">
      <c r="A8009" t="s">
        <v>5764</v>
      </c>
      <c r="B8009" s="83">
        <v>92715</v>
      </c>
      <c r="C8009" t="s">
        <v>7583</v>
      </c>
      <c r="D8009" s="83" t="s">
        <v>164</v>
      </c>
      <c r="E8009">
        <v>83.44</v>
      </c>
      <c r="F8009" s="83">
        <v>83.44</v>
      </c>
    </row>
    <row r="8010" spans="1:6" hidden="1" x14ac:dyDescent="0.25">
      <c r="A8010" t="s">
        <v>5764</v>
      </c>
      <c r="B8010" s="83">
        <v>103663</v>
      </c>
      <c r="C8010" t="s">
        <v>7584</v>
      </c>
      <c r="D8010" s="83" t="s">
        <v>164</v>
      </c>
      <c r="E8010">
        <v>0</v>
      </c>
      <c r="F8010" s="83">
        <v>0</v>
      </c>
    </row>
    <row r="8011" spans="1:6" hidden="1" x14ac:dyDescent="0.25">
      <c r="A8011" t="s">
        <v>5764</v>
      </c>
      <c r="B8011" s="83">
        <v>104390</v>
      </c>
      <c r="C8011" t="s">
        <v>7585</v>
      </c>
      <c r="D8011" s="83" t="s">
        <v>164</v>
      </c>
      <c r="E8011">
        <v>0</v>
      </c>
      <c r="F8011" s="83">
        <v>0</v>
      </c>
    </row>
    <row r="8012" spans="1:6" hidden="1" x14ac:dyDescent="0.25">
      <c r="A8012" t="s">
        <v>5764</v>
      </c>
      <c r="B8012" s="83">
        <v>103664</v>
      </c>
      <c r="C8012" t="s">
        <v>7586</v>
      </c>
      <c r="D8012" s="83" t="s">
        <v>164</v>
      </c>
      <c r="E8012">
        <v>0</v>
      </c>
      <c r="F8012" s="83">
        <v>0</v>
      </c>
    </row>
    <row r="8013" spans="1:6" hidden="1" x14ac:dyDescent="0.25">
      <c r="A8013" t="s">
        <v>5764</v>
      </c>
      <c r="B8013" s="83">
        <v>104451</v>
      </c>
      <c r="C8013" t="s">
        <v>7587</v>
      </c>
      <c r="D8013" s="83" t="s">
        <v>164</v>
      </c>
      <c r="E8013">
        <v>0</v>
      </c>
      <c r="F8013" s="83">
        <v>0</v>
      </c>
    </row>
    <row r="8014" spans="1:6" hidden="1" x14ac:dyDescent="0.25">
      <c r="A8014" t="s">
        <v>5764</v>
      </c>
      <c r="B8014" s="83">
        <v>103666</v>
      </c>
      <c r="C8014" t="s">
        <v>7588</v>
      </c>
      <c r="D8014" s="83" t="s">
        <v>164</v>
      </c>
      <c r="E8014">
        <v>131.09</v>
      </c>
      <c r="F8014" s="83">
        <v>131.09</v>
      </c>
    </row>
    <row r="8015" spans="1:6" hidden="1" x14ac:dyDescent="0.25">
      <c r="A8015" t="s">
        <v>5764</v>
      </c>
      <c r="B8015" s="83">
        <v>89212</v>
      </c>
      <c r="C8015" t="s">
        <v>7589</v>
      </c>
      <c r="D8015" s="83" t="s">
        <v>164</v>
      </c>
      <c r="E8015">
        <v>29.76</v>
      </c>
      <c r="F8015" s="83">
        <v>29.76</v>
      </c>
    </row>
    <row r="8016" spans="1:6" hidden="1" x14ac:dyDescent="0.25">
      <c r="A8016" t="s">
        <v>5764</v>
      </c>
      <c r="B8016" s="83">
        <v>89213</v>
      </c>
      <c r="C8016" t="s">
        <v>7590</v>
      </c>
      <c r="D8016" s="83" t="s">
        <v>164</v>
      </c>
      <c r="E8016">
        <v>9.18</v>
      </c>
      <c r="F8016" s="83">
        <v>9.18</v>
      </c>
    </row>
    <row r="8017" spans="1:6" hidden="1" x14ac:dyDescent="0.25">
      <c r="A8017" t="s">
        <v>5764</v>
      </c>
      <c r="B8017" s="83">
        <v>89214</v>
      </c>
      <c r="C8017" t="s">
        <v>7591</v>
      </c>
      <c r="D8017" s="83" t="s">
        <v>164</v>
      </c>
      <c r="E8017">
        <v>27.94</v>
      </c>
      <c r="F8017" s="83">
        <v>27.94</v>
      </c>
    </row>
    <row r="8018" spans="1:6" hidden="1" x14ac:dyDescent="0.25">
      <c r="A8018" t="s">
        <v>5764</v>
      </c>
      <c r="B8018" s="83">
        <v>89215</v>
      </c>
      <c r="C8018" t="s">
        <v>7592</v>
      </c>
      <c r="D8018" s="83" t="s">
        <v>164</v>
      </c>
      <c r="E8018">
        <v>89.7</v>
      </c>
      <c r="F8018" s="83">
        <v>89.7</v>
      </c>
    </row>
    <row r="8019" spans="1:6" hidden="1" x14ac:dyDescent="0.25">
      <c r="A8019" t="s">
        <v>5764</v>
      </c>
      <c r="B8019" s="83">
        <v>87441</v>
      </c>
      <c r="C8019" t="s">
        <v>7593</v>
      </c>
      <c r="D8019" s="83" t="s">
        <v>164</v>
      </c>
      <c r="E8019">
        <v>0.53</v>
      </c>
      <c r="F8019" s="83">
        <v>0.53</v>
      </c>
    </row>
    <row r="8020" spans="1:6" hidden="1" x14ac:dyDescent="0.25">
      <c r="A8020" t="s">
        <v>5764</v>
      </c>
      <c r="B8020" s="83">
        <v>87442</v>
      </c>
      <c r="C8020" t="s">
        <v>7594</v>
      </c>
      <c r="D8020" s="83" t="s">
        <v>164</v>
      </c>
      <c r="E8020">
        <v>0.12</v>
      </c>
      <c r="F8020" s="83">
        <v>0.12</v>
      </c>
    </row>
    <row r="8021" spans="1:6" hidden="1" x14ac:dyDescent="0.25">
      <c r="A8021" t="s">
        <v>5764</v>
      </c>
      <c r="B8021" s="83">
        <v>87443</v>
      </c>
      <c r="C8021" t="s">
        <v>7595</v>
      </c>
      <c r="D8021" s="83" t="s">
        <v>164</v>
      </c>
      <c r="E8021">
        <v>0.67</v>
      </c>
      <c r="F8021" s="83">
        <v>0.67</v>
      </c>
    </row>
    <row r="8022" spans="1:6" hidden="1" x14ac:dyDescent="0.25">
      <c r="A8022" t="s">
        <v>5764</v>
      </c>
      <c r="B8022" s="83">
        <v>87444</v>
      </c>
      <c r="C8022" t="s">
        <v>7596</v>
      </c>
      <c r="D8022" s="83" t="s">
        <v>164</v>
      </c>
      <c r="E8022">
        <v>4.04</v>
      </c>
      <c r="F8022" s="83">
        <v>4.04</v>
      </c>
    </row>
    <row r="8023" spans="1:6" hidden="1" x14ac:dyDescent="0.25">
      <c r="A8023" t="s">
        <v>5764</v>
      </c>
      <c r="B8023" s="83">
        <v>93229</v>
      </c>
      <c r="C8023" t="s">
        <v>7597</v>
      </c>
      <c r="D8023" s="83" t="s">
        <v>164</v>
      </c>
      <c r="E8023">
        <v>0.49</v>
      </c>
      <c r="F8023" s="83">
        <v>0.49</v>
      </c>
    </row>
    <row r="8024" spans="1:6" hidden="1" x14ac:dyDescent="0.25">
      <c r="A8024" t="s">
        <v>5764</v>
      </c>
      <c r="B8024" s="83">
        <v>93230</v>
      </c>
      <c r="C8024" t="s">
        <v>7598</v>
      </c>
      <c r="D8024" s="83" t="s">
        <v>164</v>
      </c>
      <c r="E8024">
        <v>0.11</v>
      </c>
      <c r="F8024" s="83">
        <v>0.11</v>
      </c>
    </row>
    <row r="8025" spans="1:6" hidden="1" x14ac:dyDescent="0.25">
      <c r="A8025" t="s">
        <v>5764</v>
      </c>
      <c r="B8025" s="83">
        <v>93231</v>
      </c>
      <c r="C8025" t="s">
        <v>7599</v>
      </c>
      <c r="D8025" s="83" t="s">
        <v>164</v>
      </c>
      <c r="E8025">
        <v>0.61</v>
      </c>
      <c r="F8025" s="83">
        <v>0.61</v>
      </c>
    </row>
    <row r="8026" spans="1:6" hidden="1" x14ac:dyDescent="0.25">
      <c r="A8026" t="s">
        <v>5764</v>
      </c>
      <c r="B8026" s="83">
        <v>93232</v>
      </c>
      <c r="C8026" t="s">
        <v>7600</v>
      </c>
      <c r="D8026" s="83" t="s">
        <v>164</v>
      </c>
      <c r="E8026">
        <v>4.63</v>
      </c>
      <c r="F8026" s="83">
        <v>4.63</v>
      </c>
    </row>
    <row r="8027" spans="1:6" hidden="1" x14ac:dyDescent="0.25">
      <c r="A8027" t="s">
        <v>5764</v>
      </c>
      <c r="B8027" s="83">
        <v>102948</v>
      </c>
      <c r="C8027" t="s">
        <v>7601</v>
      </c>
      <c r="D8027" s="83" t="s">
        <v>164</v>
      </c>
      <c r="E8027">
        <v>0</v>
      </c>
      <c r="F8027" s="83">
        <v>0</v>
      </c>
    </row>
    <row r="8028" spans="1:6" hidden="1" x14ac:dyDescent="0.25">
      <c r="A8028" t="s">
        <v>5764</v>
      </c>
      <c r="B8028" s="83">
        <v>102949</v>
      </c>
      <c r="C8028" t="s">
        <v>7602</v>
      </c>
      <c r="D8028" s="83" t="s">
        <v>164</v>
      </c>
      <c r="E8028">
        <v>0</v>
      </c>
      <c r="F8028" s="83">
        <v>0</v>
      </c>
    </row>
    <row r="8029" spans="1:6" hidden="1" x14ac:dyDescent="0.25">
      <c r="A8029" t="s">
        <v>5764</v>
      </c>
      <c r="B8029" s="83">
        <v>102950</v>
      </c>
      <c r="C8029" t="s">
        <v>7603</v>
      </c>
      <c r="D8029" s="83" t="s">
        <v>164</v>
      </c>
      <c r="E8029">
        <v>0</v>
      </c>
      <c r="F8029" s="83">
        <v>0</v>
      </c>
    </row>
    <row r="8030" spans="1:6" hidden="1" x14ac:dyDescent="0.25">
      <c r="A8030" t="s">
        <v>5764</v>
      </c>
      <c r="B8030" s="83">
        <v>102951</v>
      </c>
      <c r="C8030" t="s">
        <v>7604</v>
      </c>
      <c r="D8030" s="83" t="s">
        <v>164</v>
      </c>
      <c r="E8030">
        <v>0.73</v>
      </c>
      <c r="F8030" s="83">
        <v>0.73</v>
      </c>
    </row>
    <row r="8031" spans="1:6" hidden="1" x14ac:dyDescent="0.25">
      <c r="A8031" t="s">
        <v>5764</v>
      </c>
      <c r="B8031" s="83">
        <v>88826</v>
      </c>
      <c r="C8031" t="s">
        <v>7605</v>
      </c>
      <c r="D8031" s="83" t="s">
        <v>164</v>
      </c>
      <c r="E8031">
        <v>0.39</v>
      </c>
      <c r="F8031" s="83">
        <v>0.39</v>
      </c>
    </row>
    <row r="8032" spans="1:6" hidden="1" x14ac:dyDescent="0.25">
      <c r="A8032" t="s">
        <v>5764</v>
      </c>
      <c r="B8032" s="83">
        <v>88827</v>
      </c>
      <c r="C8032" t="s">
        <v>7606</v>
      </c>
      <c r="D8032" s="83" t="s">
        <v>164</v>
      </c>
      <c r="E8032">
        <v>0.09</v>
      </c>
      <c r="F8032" s="83">
        <v>0.09</v>
      </c>
    </row>
    <row r="8033" spans="1:6" hidden="1" x14ac:dyDescent="0.25">
      <c r="A8033" t="s">
        <v>5764</v>
      </c>
      <c r="B8033" s="83">
        <v>88828</v>
      </c>
      <c r="C8033" t="s">
        <v>7607</v>
      </c>
      <c r="D8033" s="83" t="s">
        <v>164</v>
      </c>
      <c r="E8033">
        <v>0.43</v>
      </c>
      <c r="F8033" s="83">
        <v>0.43</v>
      </c>
    </row>
    <row r="8034" spans="1:6" hidden="1" x14ac:dyDescent="0.25">
      <c r="A8034" t="s">
        <v>5764</v>
      </c>
      <c r="B8034" s="83">
        <v>88829</v>
      </c>
      <c r="C8034" t="s">
        <v>7608</v>
      </c>
      <c r="D8034" s="83" t="s">
        <v>164</v>
      </c>
      <c r="E8034">
        <v>1.46</v>
      </c>
      <c r="F8034" s="83">
        <v>1.46</v>
      </c>
    </row>
    <row r="8035" spans="1:6" hidden="1" x14ac:dyDescent="0.25">
      <c r="A8035" t="s">
        <v>5764</v>
      </c>
      <c r="B8035" s="83">
        <v>89221</v>
      </c>
      <c r="C8035" t="s">
        <v>7609</v>
      </c>
      <c r="D8035" s="83" t="s">
        <v>164</v>
      </c>
      <c r="E8035">
        <v>1.61</v>
      </c>
      <c r="F8035" s="83">
        <v>1.61</v>
      </c>
    </row>
    <row r="8036" spans="1:6" hidden="1" x14ac:dyDescent="0.25">
      <c r="A8036" t="s">
        <v>5764</v>
      </c>
      <c r="B8036" s="83">
        <v>89222</v>
      </c>
      <c r="C8036" t="s">
        <v>7610</v>
      </c>
      <c r="D8036" s="83" t="s">
        <v>164</v>
      </c>
      <c r="E8036">
        <v>0.37</v>
      </c>
      <c r="F8036" s="83">
        <v>0.37</v>
      </c>
    </row>
    <row r="8037" spans="1:6" hidden="1" x14ac:dyDescent="0.25">
      <c r="A8037" t="s">
        <v>5764</v>
      </c>
      <c r="B8037" s="83">
        <v>89223</v>
      </c>
      <c r="C8037" t="s">
        <v>7611</v>
      </c>
      <c r="D8037" s="83" t="s">
        <v>164</v>
      </c>
      <c r="E8037">
        <v>1.76</v>
      </c>
      <c r="F8037" s="83">
        <v>1.76</v>
      </c>
    </row>
    <row r="8038" spans="1:6" hidden="1" x14ac:dyDescent="0.25">
      <c r="A8038" t="s">
        <v>5764</v>
      </c>
      <c r="B8038" s="83">
        <v>89224</v>
      </c>
      <c r="C8038" t="s">
        <v>7612</v>
      </c>
      <c r="D8038" s="83" t="s">
        <v>164</v>
      </c>
      <c r="E8038">
        <v>2.92</v>
      </c>
      <c r="F8038" s="83">
        <v>2.92</v>
      </c>
    </row>
    <row r="8039" spans="1:6" hidden="1" x14ac:dyDescent="0.25">
      <c r="A8039" t="s">
        <v>5764</v>
      </c>
      <c r="B8039" s="83">
        <v>89274</v>
      </c>
      <c r="C8039" t="s">
        <v>7613</v>
      </c>
      <c r="D8039" s="83" t="s">
        <v>164</v>
      </c>
      <c r="E8039">
        <v>1.95</v>
      </c>
      <c r="F8039" s="83">
        <v>1.95</v>
      </c>
    </row>
    <row r="8040" spans="1:6" hidden="1" x14ac:dyDescent="0.25">
      <c r="A8040" t="s">
        <v>5764</v>
      </c>
      <c r="B8040" s="83">
        <v>89275</v>
      </c>
      <c r="C8040" t="s">
        <v>7614</v>
      </c>
      <c r="D8040" s="83" t="s">
        <v>164</v>
      </c>
      <c r="E8040">
        <v>0.45</v>
      </c>
      <c r="F8040" s="83">
        <v>0.45</v>
      </c>
    </row>
    <row r="8041" spans="1:6" hidden="1" x14ac:dyDescent="0.25">
      <c r="A8041" t="s">
        <v>5764</v>
      </c>
      <c r="B8041" s="83">
        <v>89276</v>
      </c>
      <c r="C8041" t="s">
        <v>7615</v>
      </c>
      <c r="D8041" s="83" t="s">
        <v>164</v>
      </c>
      <c r="E8041">
        <v>2.44</v>
      </c>
      <c r="F8041" s="83">
        <v>2.44</v>
      </c>
    </row>
    <row r="8042" spans="1:6" hidden="1" x14ac:dyDescent="0.25">
      <c r="A8042" t="s">
        <v>5764</v>
      </c>
      <c r="B8042" s="83">
        <v>89277</v>
      </c>
      <c r="C8042" t="s">
        <v>7616</v>
      </c>
      <c r="D8042" s="83" t="s">
        <v>164</v>
      </c>
      <c r="E8042">
        <v>8.09</v>
      </c>
      <c r="F8042" s="83">
        <v>8.09</v>
      </c>
    </row>
    <row r="8043" spans="1:6" hidden="1" x14ac:dyDescent="0.25">
      <c r="A8043" t="s">
        <v>5764</v>
      </c>
      <c r="B8043" s="83">
        <v>90646</v>
      </c>
      <c r="C8043" t="s">
        <v>7617</v>
      </c>
      <c r="D8043" s="83" t="s">
        <v>164</v>
      </c>
      <c r="E8043">
        <v>1.1399999999999999</v>
      </c>
      <c r="F8043" s="83">
        <v>1.1399999999999999</v>
      </c>
    </row>
    <row r="8044" spans="1:6" hidden="1" x14ac:dyDescent="0.25">
      <c r="A8044" t="s">
        <v>5764</v>
      </c>
      <c r="B8044" s="83">
        <v>90647</v>
      </c>
      <c r="C8044" t="s">
        <v>7618</v>
      </c>
      <c r="D8044" s="83" t="s">
        <v>164</v>
      </c>
      <c r="E8044">
        <v>0.26</v>
      </c>
      <c r="F8044" s="83">
        <v>0.26</v>
      </c>
    </row>
    <row r="8045" spans="1:6" hidden="1" x14ac:dyDescent="0.25">
      <c r="A8045" t="s">
        <v>5764</v>
      </c>
      <c r="B8045" s="83">
        <v>90648</v>
      </c>
      <c r="C8045" t="s">
        <v>7619</v>
      </c>
      <c r="D8045" s="83" t="s">
        <v>164</v>
      </c>
      <c r="E8045">
        <v>1.24</v>
      </c>
      <c r="F8045" s="83">
        <v>1.24</v>
      </c>
    </row>
    <row r="8046" spans="1:6" hidden="1" x14ac:dyDescent="0.25">
      <c r="A8046" t="s">
        <v>5764</v>
      </c>
      <c r="B8046" s="83">
        <v>90649</v>
      </c>
      <c r="C8046" t="s">
        <v>7620</v>
      </c>
      <c r="D8046" s="83" t="s">
        <v>164</v>
      </c>
      <c r="E8046">
        <v>11.31</v>
      </c>
      <c r="F8046" s="83">
        <v>11.31</v>
      </c>
    </row>
    <row r="8047" spans="1:6" hidden="1" x14ac:dyDescent="0.25">
      <c r="A8047" t="s">
        <v>5764</v>
      </c>
      <c r="B8047" s="83">
        <v>106096</v>
      </c>
      <c r="C8047" t="s">
        <v>39149</v>
      </c>
      <c r="D8047" s="83" t="s">
        <v>164</v>
      </c>
      <c r="E8047">
        <v>0</v>
      </c>
      <c r="F8047" s="83">
        <v>0</v>
      </c>
    </row>
    <row r="8048" spans="1:6" hidden="1" x14ac:dyDescent="0.25">
      <c r="A8048" t="s">
        <v>5764</v>
      </c>
      <c r="B8048" s="83">
        <v>106097</v>
      </c>
      <c r="C8048" t="s">
        <v>39150</v>
      </c>
      <c r="D8048" s="83" t="s">
        <v>164</v>
      </c>
      <c r="E8048">
        <v>0</v>
      </c>
      <c r="F8048" s="83">
        <v>0</v>
      </c>
    </row>
    <row r="8049" spans="1:6" hidden="1" x14ac:dyDescent="0.25">
      <c r="A8049" t="s">
        <v>5764</v>
      </c>
      <c r="B8049" s="83">
        <v>106098</v>
      </c>
      <c r="C8049" t="s">
        <v>39151</v>
      </c>
      <c r="D8049" s="83" t="s">
        <v>164</v>
      </c>
      <c r="E8049">
        <v>0</v>
      </c>
      <c r="F8049" s="83">
        <v>0</v>
      </c>
    </row>
    <row r="8050" spans="1:6" hidden="1" x14ac:dyDescent="0.25">
      <c r="A8050" t="s">
        <v>5764</v>
      </c>
      <c r="B8050" s="83">
        <v>106099</v>
      </c>
      <c r="C8050" t="s">
        <v>39152</v>
      </c>
      <c r="D8050" s="83" t="s">
        <v>164</v>
      </c>
      <c r="E8050">
        <v>1.22</v>
      </c>
      <c r="F8050" s="83">
        <v>1.22</v>
      </c>
    </row>
    <row r="8051" spans="1:6" hidden="1" x14ac:dyDescent="0.25">
      <c r="A8051" t="s">
        <v>5764</v>
      </c>
      <c r="B8051" s="83">
        <v>90652</v>
      </c>
      <c r="C8051" t="s">
        <v>7621</v>
      </c>
      <c r="D8051" s="83" t="s">
        <v>164</v>
      </c>
      <c r="E8051">
        <v>4.82</v>
      </c>
      <c r="F8051" s="83">
        <v>4.82</v>
      </c>
    </row>
    <row r="8052" spans="1:6" hidden="1" x14ac:dyDescent="0.25">
      <c r="A8052" t="s">
        <v>5764</v>
      </c>
      <c r="B8052" s="83">
        <v>90653</v>
      </c>
      <c r="C8052" t="s">
        <v>7622</v>
      </c>
      <c r="D8052" s="83" t="s">
        <v>164</v>
      </c>
      <c r="E8052">
        <v>1.1100000000000001</v>
      </c>
      <c r="F8052" s="83">
        <v>1.1100000000000001</v>
      </c>
    </row>
    <row r="8053" spans="1:6" hidden="1" x14ac:dyDescent="0.25">
      <c r="A8053" t="s">
        <v>5764</v>
      </c>
      <c r="B8053" s="83">
        <v>90654</v>
      </c>
      <c r="C8053" t="s">
        <v>7623</v>
      </c>
      <c r="D8053" s="83" t="s">
        <v>164</v>
      </c>
      <c r="E8053">
        <v>5.27</v>
      </c>
      <c r="F8053" s="83">
        <v>5.27</v>
      </c>
    </row>
    <row r="8054" spans="1:6" hidden="1" x14ac:dyDescent="0.25">
      <c r="A8054" t="s">
        <v>5764</v>
      </c>
      <c r="B8054" s="83">
        <v>90655</v>
      </c>
      <c r="C8054" t="s">
        <v>7624</v>
      </c>
      <c r="D8054" s="83" t="s">
        <v>164</v>
      </c>
      <c r="E8054">
        <v>7.44</v>
      </c>
      <c r="F8054" s="83">
        <v>7.44</v>
      </c>
    </row>
    <row r="8055" spans="1:6" hidden="1" x14ac:dyDescent="0.25">
      <c r="A8055" t="s">
        <v>5764</v>
      </c>
      <c r="B8055" s="83">
        <v>90658</v>
      </c>
      <c r="C8055" t="s">
        <v>7625</v>
      </c>
      <c r="D8055" s="83" t="s">
        <v>164</v>
      </c>
      <c r="E8055">
        <v>5.16</v>
      </c>
      <c r="F8055" s="83">
        <v>5.16</v>
      </c>
    </row>
    <row r="8056" spans="1:6" hidden="1" x14ac:dyDescent="0.25">
      <c r="A8056" t="s">
        <v>5764</v>
      </c>
      <c r="B8056" s="83">
        <v>90659</v>
      </c>
      <c r="C8056" t="s">
        <v>7626</v>
      </c>
      <c r="D8056" s="83" t="s">
        <v>164</v>
      </c>
      <c r="E8056">
        <v>1.19</v>
      </c>
      <c r="F8056" s="83">
        <v>1.19</v>
      </c>
    </row>
    <row r="8057" spans="1:6" hidden="1" x14ac:dyDescent="0.25">
      <c r="A8057" t="s">
        <v>5764</v>
      </c>
      <c r="B8057" s="83">
        <v>90660</v>
      </c>
      <c r="C8057" t="s">
        <v>7627</v>
      </c>
      <c r="D8057" s="83" t="s">
        <v>164</v>
      </c>
      <c r="E8057">
        <v>5.65</v>
      </c>
      <c r="F8057" s="83">
        <v>5.65</v>
      </c>
    </row>
    <row r="8058" spans="1:6" hidden="1" x14ac:dyDescent="0.25">
      <c r="A8058" t="s">
        <v>5764</v>
      </c>
      <c r="B8058" s="83">
        <v>90661</v>
      </c>
      <c r="C8058" t="s">
        <v>7628</v>
      </c>
      <c r="D8058" s="83" t="s">
        <v>164</v>
      </c>
      <c r="E8058">
        <v>7.44</v>
      </c>
      <c r="F8058" s="83">
        <v>7.44</v>
      </c>
    </row>
    <row r="8059" spans="1:6" hidden="1" x14ac:dyDescent="0.25">
      <c r="A8059" t="s">
        <v>5764</v>
      </c>
      <c r="B8059" s="83">
        <v>89019</v>
      </c>
      <c r="C8059" t="s">
        <v>7629</v>
      </c>
      <c r="D8059" s="83" t="s">
        <v>164</v>
      </c>
      <c r="E8059">
        <v>0.49</v>
      </c>
      <c r="F8059" s="83">
        <v>0.49</v>
      </c>
    </row>
    <row r="8060" spans="1:6" hidden="1" x14ac:dyDescent="0.25">
      <c r="A8060" t="s">
        <v>5764</v>
      </c>
      <c r="B8060" s="83">
        <v>89020</v>
      </c>
      <c r="C8060" t="s">
        <v>7630</v>
      </c>
      <c r="D8060" s="83" t="s">
        <v>164</v>
      </c>
      <c r="E8060">
        <v>0.11</v>
      </c>
      <c r="F8060" s="83">
        <v>0.11</v>
      </c>
    </row>
    <row r="8061" spans="1:6" hidden="1" x14ac:dyDescent="0.25">
      <c r="A8061" t="s">
        <v>5764</v>
      </c>
      <c r="B8061" s="83">
        <v>5800</v>
      </c>
      <c r="C8061" t="s">
        <v>7631</v>
      </c>
      <c r="D8061" s="83" t="s">
        <v>164</v>
      </c>
      <c r="E8061">
        <v>0.53</v>
      </c>
      <c r="F8061" s="83">
        <v>0.53</v>
      </c>
    </row>
    <row r="8062" spans="1:6" hidden="1" x14ac:dyDescent="0.25">
      <c r="A8062" t="s">
        <v>5764</v>
      </c>
      <c r="B8062" s="83">
        <v>53866</v>
      </c>
      <c r="C8062" t="s">
        <v>7632</v>
      </c>
      <c r="D8062" s="83" t="s">
        <v>164</v>
      </c>
      <c r="E8062">
        <v>2.23</v>
      </c>
      <c r="F8062" s="83">
        <v>2.23</v>
      </c>
    </row>
    <row r="8063" spans="1:6" hidden="1" x14ac:dyDescent="0.25">
      <c r="A8063" t="s">
        <v>5764</v>
      </c>
      <c r="B8063" s="83">
        <v>90639</v>
      </c>
      <c r="C8063" t="s">
        <v>7633</v>
      </c>
      <c r="D8063" s="83" t="s">
        <v>164</v>
      </c>
      <c r="E8063">
        <v>7.41</v>
      </c>
      <c r="F8063" s="83">
        <v>7.41</v>
      </c>
    </row>
    <row r="8064" spans="1:6" hidden="1" x14ac:dyDescent="0.25">
      <c r="A8064" t="s">
        <v>5764</v>
      </c>
      <c r="B8064" s="83">
        <v>90640</v>
      </c>
      <c r="C8064" t="s">
        <v>7634</v>
      </c>
      <c r="D8064" s="83" t="s">
        <v>164</v>
      </c>
      <c r="E8064">
        <v>1.71</v>
      </c>
      <c r="F8064" s="83">
        <v>1.71</v>
      </c>
    </row>
    <row r="8065" spans="1:6" hidden="1" x14ac:dyDescent="0.25">
      <c r="A8065" t="s">
        <v>5764</v>
      </c>
      <c r="B8065" s="83">
        <v>90641</v>
      </c>
      <c r="C8065" t="s">
        <v>7635</v>
      </c>
      <c r="D8065" s="83" t="s">
        <v>164</v>
      </c>
      <c r="E8065">
        <v>8.1</v>
      </c>
      <c r="F8065" s="83">
        <v>8.1</v>
      </c>
    </row>
    <row r="8066" spans="1:6" hidden="1" x14ac:dyDescent="0.25">
      <c r="A8066" t="s">
        <v>5764</v>
      </c>
      <c r="B8066" s="83">
        <v>90642</v>
      </c>
      <c r="C8066" t="s">
        <v>7636</v>
      </c>
      <c r="D8066" s="83" t="s">
        <v>164</v>
      </c>
      <c r="E8066">
        <v>12.13</v>
      </c>
      <c r="F8066" s="83">
        <v>12.13</v>
      </c>
    </row>
    <row r="8067" spans="1:6" hidden="1" x14ac:dyDescent="0.25">
      <c r="A8067" t="s">
        <v>5764</v>
      </c>
      <c r="B8067" s="83">
        <v>102806</v>
      </c>
      <c r="C8067" t="s">
        <v>7637</v>
      </c>
      <c r="D8067" s="83" t="s">
        <v>164</v>
      </c>
      <c r="E8067">
        <v>0</v>
      </c>
      <c r="F8067" s="83">
        <v>0</v>
      </c>
    </row>
    <row r="8068" spans="1:6" hidden="1" x14ac:dyDescent="0.25">
      <c r="A8068" t="s">
        <v>5764</v>
      </c>
      <c r="B8068" s="83">
        <v>102807</v>
      </c>
      <c r="C8068" t="s">
        <v>7638</v>
      </c>
      <c r="D8068" s="83" t="s">
        <v>164</v>
      </c>
      <c r="E8068">
        <v>0</v>
      </c>
      <c r="F8068" s="83">
        <v>0</v>
      </c>
    </row>
    <row r="8069" spans="1:6" hidden="1" x14ac:dyDescent="0.25">
      <c r="A8069" t="s">
        <v>5764</v>
      </c>
      <c r="B8069" s="83">
        <v>102808</v>
      </c>
      <c r="C8069" t="s">
        <v>7639</v>
      </c>
      <c r="D8069" s="83" t="s">
        <v>164</v>
      </c>
      <c r="E8069">
        <v>0</v>
      </c>
      <c r="F8069" s="83">
        <v>0</v>
      </c>
    </row>
    <row r="8070" spans="1:6" hidden="1" x14ac:dyDescent="0.25">
      <c r="A8070" t="s">
        <v>5764</v>
      </c>
      <c r="B8070" s="83">
        <v>102809</v>
      </c>
      <c r="C8070" t="s">
        <v>7640</v>
      </c>
      <c r="D8070" s="83" t="s">
        <v>164</v>
      </c>
      <c r="E8070">
        <v>17.57</v>
      </c>
      <c r="F8070" s="83">
        <v>17.57</v>
      </c>
    </row>
    <row r="8071" spans="1:6" hidden="1" x14ac:dyDescent="0.25">
      <c r="A8071" t="s">
        <v>5764</v>
      </c>
      <c r="B8071" s="83">
        <v>92140</v>
      </c>
      <c r="C8071" t="s">
        <v>7641</v>
      </c>
      <c r="D8071" s="83" t="s">
        <v>164</v>
      </c>
      <c r="E8071">
        <v>5</v>
      </c>
      <c r="F8071" s="83">
        <v>5</v>
      </c>
    </row>
    <row r="8072" spans="1:6" hidden="1" x14ac:dyDescent="0.25">
      <c r="A8072" t="s">
        <v>5764</v>
      </c>
      <c r="B8072" s="83">
        <v>92142</v>
      </c>
      <c r="C8072" t="s">
        <v>7642</v>
      </c>
      <c r="D8072" s="83" t="s">
        <v>164</v>
      </c>
      <c r="E8072">
        <v>0.62</v>
      </c>
      <c r="F8072" s="83">
        <v>0.62</v>
      </c>
    </row>
    <row r="8073" spans="1:6" hidden="1" x14ac:dyDescent="0.25">
      <c r="A8073" t="s">
        <v>5764</v>
      </c>
      <c r="B8073" s="83">
        <v>92141</v>
      </c>
      <c r="C8073" t="s">
        <v>7643</v>
      </c>
      <c r="D8073" s="83" t="s">
        <v>164</v>
      </c>
      <c r="E8073">
        <v>1.54</v>
      </c>
      <c r="F8073" s="83">
        <v>1.54</v>
      </c>
    </row>
    <row r="8074" spans="1:6" hidden="1" x14ac:dyDescent="0.25">
      <c r="A8074" t="s">
        <v>5764</v>
      </c>
      <c r="B8074" s="83">
        <v>92143</v>
      </c>
      <c r="C8074" t="s">
        <v>7644</v>
      </c>
      <c r="D8074" s="83" t="s">
        <v>164</v>
      </c>
      <c r="E8074">
        <v>6.25</v>
      </c>
      <c r="F8074" s="83">
        <v>6.25</v>
      </c>
    </row>
    <row r="8075" spans="1:6" hidden="1" x14ac:dyDescent="0.25">
      <c r="A8075" t="s">
        <v>5764</v>
      </c>
      <c r="B8075" s="83">
        <v>92144</v>
      </c>
      <c r="C8075" t="s">
        <v>7645</v>
      </c>
      <c r="D8075" s="83" t="s">
        <v>164</v>
      </c>
      <c r="E8075">
        <v>40.270000000000003</v>
      </c>
      <c r="F8075" s="83">
        <v>40.270000000000003</v>
      </c>
    </row>
    <row r="8076" spans="1:6" hidden="1" x14ac:dyDescent="0.25">
      <c r="A8076" t="s">
        <v>5764</v>
      </c>
      <c r="B8076" s="83">
        <v>92133</v>
      </c>
      <c r="C8076" t="s">
        <v>7646</v>
      </c>
      <c r="D8076" s="83" t="s">
        <v>164</v>
      </c>
      <c r="E8076">
        <v>13.65</v>
      </c>
      <c r="F8076" s="83">
        <v>13.65</v>
      </c>
    </row>
    <row r="8077" spans="1:6" hidden="1" x14ac:dyDescent="0.25">
      <c r="A8077" t="s">
        <v>5764</v>
      </c>
      <c r="B8077" s="83">
        <v>92135</v>
      </c>
      <c r="C8077" t="s">
        <v>7647</v>
      </c>
      <c r="D8077" s="83" t="s">
        <v>164</v>
      </c>
      <c r="E8077">
        <v>1.7</v>
      </c>
      <c r="F8077" s="83">
        <v>1.7</v>
      </c>
    </row>
    <row r="8078" spans="1:6" hidden="1" x14ac:dyDescent="0.25">
      <c r="A8078" t="s">
        <v>5764</v>
      </c>
      <c r="B8078" s="83">
        <v>92134</v>
      </c>
      <c r="C8078" t="s">
        <v>7648</v>
      </c>
      <c r="D8078" s="83" t="s">
        <v>164</v>
      </c>
      <c r="E8078">
        <v>4.2</v>
      </c>
      <c r="F8078" s="83">
        <v>4.2</v>
      </c>
    </row>
    <row r="8079" spans="1:6" hidden="1" x14ac:dyDescent="0.25">
      <c r="A8079" t="s">
        <v>5764</v>
      </c>
      <c r="B8079" s="83">
        <v>92136</v>
      </c>
      <c r="C8079" t="s">
        <v>7649</v>
      </c>
      <c r="D8079" s="83" t="s">
        <v>164</v>
      </c>
      <c r="E8079">
        <v>17.059999999999999</v>
      </c>
      <c r="F8079" s="83">
        <v>17.059999999999999</v>
      </c>
    </row>
    <row r="8080" spans="1:6" hidden="1" x14ac:dyDescent="0.25">
      <c r="A8080" t="s">
        <v>5764</v>
      </c>
      <c r="B8080" s="83">
        <v>92137</v>
      </c>
      <c r="C8080" t="s">
        <v>7650</v>
      </c>
      <c r="D8080" s="83" t="s">
        <v>164</v>
      </c>
      <c r="E8080">
        <v>34.04</v>
      </c>
      <c r="F8080" s="83">
        <v>34.04</v>
      </c>
    </row>
    <row r="8081" spans="1:6" hidden="1" x14ac:dyDescent="0.25">
      <c r="A8081" t="s">
        <v>5764</v>
      </c>
      <c r="B8081" s="83">
        <v>91380</v>
      </c>
      <c r="C8081" t="s">
        <v>7651</v>
      </c>
      <c r="D8081" s="83" t="s">
        <v>164</v>
      </c>
      <c r="E8081">
        <v>30.08</v>
      </c>
      <c r="F8081" s="83">
        <v>30.08</v>
      </c>
    </row>
    <row r="8082" spans="1:6" hidden="1" x14ac:dyDescent="0.25">
      <c r="A8082" t="s">
        <v>5764</v>
      </c>
      <c r="B8082" s="83">
        <v>91382</v>
      </c>
      <c r="C8082" t="s">
        <v>7652</v>
      </c>
      <c r="D8082" s="83" t="s">
        <v>164</v>
      </c>
      <c r="E8082">
        <v>4.63</v>
      </c>
      <c r="F8082" s="83">
        <v>4.63</v>
      </c>
    </row>
    <row r="8083" spans="1:6" hidden="1" x14ac:dyDescent="0.25">
      <c r="A8083" t="s">
        <v>5764</v>
      </c>
      <c r="B8083" s="83">
        <v>91381</v>
      </c>
      <c r="C8083" t="s">
        <v>7653</v>
      </c>
      <c r="D8083" s="83" t="s">
        <v>164</v>
      </c>
      <c r="E8083">
        <v>11.47</v>
      </c>
      <c r="F8083" s="83">
        <v>11.47</v>
      </c>
    </row>
    <row r="8084" spans="1:6" hidden="1" x14ac:dyDescent="0.25">
      <c r="A8084" t="s">
        <v>5764</v>
      </c>
      <c r="B8084" s="83">
        <v>91383</v>
      </c>
      <c r="C8084" t="s">
        <v>7654</v>
      </c>
      <c r="D8084" s="83" t="s">
        <v>164</v>
      </c>
      <c r="E8084">
        <v>53.94</v>
      </c>
      <c r="F8084" s="83">
        <v>53.94</v>
      </c>
    </row>
    <row r="8085" spans="1:6" hidden="1" x14ac:dyDescent="0.25">
      <c r="A8085" t="s">
        <v>5764</v>
      </c>
      <c r="B8085" s="83">
        <v>91384</v>
      </c>
      <c r="C8085" t="s">
        <v>7655</v>
      </c>
      <c r="D8085" s="83" t="s">
        <v>164</v>
      </c>
      <c r="E8085">
        <v>136.97999999999999</v>
      </c>
      <c r="F8085" s="83">
        <v>136.97999999999999</v>
      </c>
    </row>
    <row r="8086" spans="1:6" hidden="1" x14ac:dyDescent="0.25">
      <c r="A8086" t="s">
        <v>5764</v>
      </c>
      <c r="B8086" s="83">
        <v>96030</v>
      </c>
      <c r="C8086" t="s">
        <v>7656</v>
      </c>
      <c r="D8086" s="83" t="s">
        <v>164</v>
      </c>
      <c r="E8086">
        <v>37.92</v>
      </c>
      <c r="F8086" s="83">
        <v>37.92</v>
      </c>
    </row>
    <row r="8087" spans="1:6" hidden="1" x14ac:dyDescent="0.25">
      <c r="A8087" t="s">
        <v>5764</v>
      </c>
      <c r="B8087" s="83">
        <v>96032</v>
      </c>
      <c r="C8087" t="s">
        <v>7657</v>
      </c>
      <c r="D8087" s="83" t="s">
        <v>164</v>
      </c>
      <c r="E8087">
        <v>5.25</v>
      </c>
      <c r="F8087" s="83">
        <v>5.25</v>
      </c>
    </row>
    <row r="8088" spans="1:6" hidden="1" x14ac:dyDescent="0.25">
      <c r="A8088" t="s">
        <v>5764</v>
      </c>
      <c r="B8088" s="83">
        <v>96031</v>
      </c>
      <c r="C8088" t="s">
        <v>7658</v>
      </c>
      <c r="D8088" s="83" t="s">
        <v>164</v>
      </c>
      <c r="E8088">
        <v>13.08</v>
      </c>
      <c r="F8088" s="83">
        <v>13.08</v>
      </c>
    </row>
    <row r="8089" spans="1:6" hidden="1" x14ac:dyDescent="0.25">
      <c r="A8089" t="s">
        <v>5764</v>
      </c>
      <c r="B8089" s="83">
        <v>96033</v>
      </c>
      <c r="C8089" t="s">
        <v>7659</v>
      </c>
      <c r="D8089" s="83" t="s">
        <v>164</v>
      </c>
      <c r="E8089">
        <v>60.47</v>
      </c>
      <c r="F8089" s="83">
        <v>60.47</v>
      </c>
    </row>
    <row r="8090" spans="1:6" hidden="1" x14ac:dyDescent="0.25">
      <c r="A8090" t="s">
        <v>5764</v>
      </c>
      <c r="B8090" s="83">
        <v>96034</v>
      </c>
      <c r="C8090" t="s">
        <v>7660</v>
      </c>
      <c r="D8090" s="83" t="s">
        <v>164</v>
      </c>
      <c r="E8090">
        <v>136.97999999999999</v>
      </c>
      <c r="F8090" s="83">
        <v>136.97999999999999</v>
      </c>
    </row>
    <row r="8091" spans="1:6" hidden="1" x14ac:dyDescent="0.25">
      <c r="A8091" t="s">
        <v>5764</v>
      </c>
      <c r="B8091" s="83">
        <v>89870</v>
      </c>
      <c r="C8091" t="s">
        <v>7661</v>
      </c>
      <c r="D8091" s="83" t="s">
        <v>164</v>
      </c>
      <c r="E8091">
        <v>40.409999999999997</v>
      </c>
      <c r="F8091" s="83">
        <v>40.409999999999997</v>
      </c>
    </row>
    <row r="8092" spans="1:6" hidden="1" x14ac:dyDescent="0.25">
      <c r="A8092" t="s">
        <v>5764</v>
      </c>
      <c r="B8092" s="83">
        <v>89872</v>
      </c>
      <c r="C8092" t="s">
        <v>7662</v>
      </c>
      <c r="D8092" s="83" t="s">
        <v>164</v>
      </c>
      <c r="E8092">
        <v>5.65</v>
      </c>
      <c r="F8092" s="83">
        <v>5.65</v>
      </c>
    </row>
    <row r="8093" spans="1:6" hidden="1" x14ac:dyDescent="0.25">
      <c r="A8093" t="s">
        <v>5764</v>
      </c>
      <c r="B8093" s="83">
        <v>89871</v>
      </c>
      <c r="C8093" t="s">
        <v>7663</v>
      </c>
      <c r="D8093" s="83" t="s">
        <v>164</v>
      </c>
      <c r="E8093">
        <v>13.98</v>
      </c>
      <c r="F8093" s="83">
        <v>13.98</v>
      </c>
    </row>
    <row r="8094" spans="1:6" hidden="1" x14ac:dyDescent="0.25">
      <c r="A8094" t="s">
        <v>5764</v>
      </c>
      <c r="B8094" s="83">
        <v>89873</v>
      </c>
      <c r="C8094" t="s">
        <v>7664</v>
      </c>
      <c r="D8094" s="83" t="s">
        <v>164</v>
      </c>
      <c r="E8094">
        <v>68.47</v>
      </c>
      <c r="F8094" s="83">
        <v>68.47</v>
      </c>
    </row>
    <row r="8095" spans="1:6" hidden="1" x14ac:dyDescent="0.25">
      <c r="A8095" t="s">
        <v>5764</v>
      </c>
      <c r="B8095" s="83">
        <v>89874</v>
      </c>
      <c r="C8095" t="s">
        <v>7665</v>
      </c>
      <c r="D8095" s="83" t="s">
        <v>164</v>
      </c>
      <c r="E8095">
        <v>170.33</v>
      </c>
      <c r="F8095" s="83">
        <v>170.33</v>
      </c>
    </row>
    <row r="8096" spans="1:6" hidden="1" x14ac:dyDescent="0.25">
      <c r="A8096" t="s">
        <v>5764</v>
      </c>
      <c r="B8096" s="83">
        <v>89878</v>
      </c>
      <c r="C8096" t="s">
        <v>7666</v>
      </c>
      <c r="D8096" s="83" t="s">
        <v>164</v>
      </c>
      <c r="E8096">
        <v>43.47</v>
      </c>
      <c r="F8096" s="83">
        <v>43.47</v>
      </c>
    </row>
    <row r="8097" spans="1:6" hidden="1" x14ac:dyDescent="0.25">
      <c r="A8097" t="s">
        <v>5764</v>
      </c>
      <c r="B8097" s="83">
        <v>89880</v>
      </c>
      <c r="C8097" t="s">
        <v>7667</v>
      </c>
      <c r="D8097" s="83" t="s">
        <v>164</v>
      </c>
      <c r="E8097">
        <v>5.97</v>
      </c>
      <c r="F8097" s="83">
        <v>5.97</v>
      </c>
    </row>
    <row r="8098" spans="1:6" hidden="1" x14ac:dyDescent="0.25">
      <c r="A8098" t="s">
        <v>5764</v>
      </c>
      <c r="B8098" s="83">
        <v>89879</v>
      </c>
      <c r="C8098" t="s">
        <v>7668</v>
      </c>
      <c r="D8098" s="83" t="s">
        <v>164</v>
      </c>
      <c r="E8098">
        <v>14.77</v>
      </c>
      <c r="F8098" s="83">
        <v>14.77</v>
      </c>
    </row>
    <row r="8099" spans="1:6" hidden="1" x14ac:dyDescent="0.25">
      <c r="A8099" t="s">
        <v>5764</v>
      </c>
      <c r="B8099" s="83">
        <v>89881</v>
      </c>
      <c r="C8099" t="s">
        <v>7669</v>
      </c>
      <c r="D8099" s="83" t="s">
        <v>164</v>
      </c>
      <c r="E8099">
        <v>72.92</v>
      </c>
      <c r="F8099" s="83">
        <v>72.92</v>
      </c>
    </row>
    <row r="8100" spans="1:6" hidden="1" x14ac:dyDescent="0.25">
      <c r="A8100" t="s">
        <v>5764</v>
      </c>
      <c r="B8100" s="83">
        <v>89882</v>
      </c>
      <c r="C8100" t="s">
        <v>7670</v>
      </c>
      <c r="D8100" s="83" t="s">
        <v>164</v>
      </c>
      <c r="E8100">
        <v>196.52</v>
      </c>
      <c r="F8100" s="83">
        <v>196.52</v>
      </c>
    </row>
    <row r="8101" spans="1:6" hidden="1" x14ac:dyDescent="0.25">
      <c r="A8101" t="s">
        <v>5764</v>
      </c>
      <c r="B8101" s="83">
        <v>7058</v>
      </c>
      <c r="C8101" t="s">
        <v>7671</v>
      </c>
      <c r="D8101" s="83" t="s">
        <v>164</v>
      </c>
      <c r="E8101">
        <v>23.63</v>
      </c>
      <c r="F8101" s="83">
        <v>23.63</v>
      </c>
    </row>
    <row r="8102" spans="1:6" hidden="1" x14ac:dyDescent="0.25">
      <c r="A8102" t="s">
        <v>5764</v>
      </c>
      <c r="B8102" s="83">
        <v>91402</v>
      </c>
      <c r="C8102" t="s">
        <v>7672</v>
      </c>
      <c r="D8102" s="83" t="s">
        <v>164</v>
      </c>
      <c r="E8102">
        <v>3.65</v>
      </c>
      <c r="F8102" s="83">
        <v>3.65</v>
      </c>
    </row>
    <row r="8103" spans="1:6" hidden="1" x14ac:dyDescent="0.25">
      <c r="A8103" t="s">
        <v>5764</v>
      </c>
      <c r="B8103" s="83">
        <v>7059</v>
      </c>
      <c r="C8103" t="s">
        <v>7673</v>
      </c>
      <c r="D8103" s="83" t="s">
        <v>164</v>
      </c>
      <c r="E8103">
        <v>9.0500000000000007</v>
      </c>
      <c r="F8103" s="83">
        <v>9.0500000000000007</v>
      </c>
    </row>
    <row r="8104" spans="1:6" hidden="1" x14ac:dyDescent="0.25">
      <c r="A8104" t="s">
        <v>5764</v>
      </c>
      <c r="B8104" s="83">
        <v>7060</v>
      </c>
      <c r="C8104" t="s">
        <v>7674</v>
      </c>
      <c r="D8104" s="83" t="s">
        <v>164</v>
      </c>
      <c r="E8104">
        <v>42.46</v>
      </c>
      <c r="F8104" s="83">
        <v>42.46</v>
      </c>
    </row>
    <row r="8105" spans="1:6" hidden="1" x14ac:dyDescent="0.25">
      <c r="A8105" t="s">
        <v>5764</v>
      </c>
      <c r="B8105" s="83">
        <v>7061</v>
      </c>
      <c r="C8105" t="s">
        <v>7675</v>
      </c>
      <c r="D8105" s="83" t="s">
        <v>164</v>
      </c>
      <c r="E8105">
        <v>78.72</v>
      </c>
      <c r="F8105" s="83">
        <v>78.72</v>
      </c>
    </row>
    <row r="8106" spans="1:6" hidden="1" x14ac:dyDescent="0.25">
      <c r="A8106" t="s">
        <v>5764</v>
      </c>
      <c r="B8106" s="83">
        <v>91367</v>
      </c>
      <c r="C8106" t="s">
        <v>7676</v>
      </c>
      <c r="D8106" s="83" t="s">
        <v>164</v>
      </c>
      <c r="E8106">
        <v>22.85</v>
      </c>
      <c r="F8106" s="83">
        <v>22.85</v>
      </c>
    </row>
    <row r="8107" spans="1:6" hidden="1" x14ac:dyDescent="0.25">
      <c r="A8107" t="s">
        <v>5764</v>
      </c>
      <c r="B8107" s="83">
        <v>91369</v>
      </c>
      <c r="C8107" t="s">
        <v>7677</v>
      </c>
      <c r="D8107" s="83" t="s">
        <v>164</v>
      </c>
      <c r="E8107">
        <v>3.52</v>
      </c>
      <c r="F8107" s="83">
        <v>3.52</v>
      </c>
    </row>
    <row r="8108" spans="1:6" hidden="1" x14ac:dyDescent="0.25">
      <c r="A8108" t="s">
        <v>5764</v>
      </c>
      <c r="B8108" s="83">
        <v>91368</v>
      </c>
      <c r="C8108" t="s">
        <v>7678</v>
      </c>
      <c r="D8108" s="83" t="s">
        <v>164</v>
      </c>
      <c r="E8108">
        <v>8.73</v>
      </c>
      <c r="F8108" s="83">
        <v>8.73</v>
      </c>
    </row>
    <row r="8109" spans="1:6" hidden="1" x14ac:dyDescent="0.25">
      <c r="A8109" t="s">
        <v>5764</v>
      </c>
      <c r="B8109" s="83">
        <v>5695</v>
      </c>
      <c r="C8109" t="s">
        <v>7679</v>
      </c>
      <c r="D8109" s="83" t="s">
        <v>164</v>
      </c>
      <c r="E8109">
        <v>41.05</v>
      </c>
      <c r="F8109" s="83">
        <v>41.05</v>
      </c>
    </row>
    <row r="8110" spans="1:6" hidden="1" x14ac:dyDescent="0.25">
      <c r="A8110" t="s">
        <v>5764</v>
      </c>
      <c r="B8110" s="83">
        <v>53792</v>
      </c>
      <c r="C8110" t="s">
        <v>7680</v>
      </c>
      <c r="D8110" s="83" t="s">
        <v>164</v>
      </c>
      <c r="E8110">
        <v>97.85</v>
      </c>
      <c r="F8110" s="83">
        <v>97.85</v>
      </c>
    </row>
    <row r="8111" spans="1:6" hidden="1" x14ac:dyDescent="0.25">
      <c r="A8111" t="s">
        <v>5764</v>
      </c>
      <c r="B8111" s="83">
        <v>92237</v>
      </c>
      <c r="C8111" t="s">
        <v>7681</v>
      </c>
      <c r="D8111" s="83" t="s">
        <v>164</v>
      </c>
      <c r="E8111">
        <v>28.86</v>
      </c>
      <c r="F8111" s="83">
        <v>28.86</v>
      </c>
    </row>
    <row r="8112" spans="1:6" hidden="1" x14ac:dyDescent="0.25">
      <c r="A8112" t="s">
        <v>5764</v>
      </c>
      <c r="B8112" s="83">
        <v>92239</v>
      </c>
      <c r="C8112" t="s">
        <v>7682</v>
      </c>
      <c r="D8112" s="83" t="s">
        <v>164</v>
      </c>
      <c r="E8112">
        <v>4.6900000000000004</v>
      </c>
      <c r="F8112" s="83">
        <v>4.6900000000000004</v>
      </c>
    </row>
    <row r="8113" spans="1:6" hidden="1" x14ac:dyDescent="0.25">
      <c r="A8113" t="s">
        <v>5764</v>
      </c>
      <c r="B8113" s="83">
        <v>92238</v>
      </c>
      <c r="C8113" t="s">
        <v>7683</v>
      </c>
      <c r="D8113" s="83" t="s">
        <v>164</v>
      </c>
      <c r="E8113">
        <v>11.61</v>
      </c>
      <c r="F8113" s="83">
        <v>11.61</v>
      </c>
    </row>
    <row r="8114" spans="1:6" hidden="1" x14ac:dyDescent="0.25">
      <c r="A8114" t="s">
        <v>5764</v>
      </c>
      <c r="B8114" s="83">
        <v>92240</v>
      </c>
      <c r="C8114" t="s">
        <v>7684</v>
      </c>
      <c r="D8114" s="83" t="s">
        <v>164</v>
      </c>
      <c r="E8114">
        <v>51.72</v>
      </c>
      <c r="F8114" s="83">
        <v>51.72</v>
      </c>
    </row>
    <row r="8115" spans="1:6" hidden="1" x14ac:dyDescent="0.25">
      <c r="A8115" t="s">
        <v>5764</v>
      </c>
      <c r="B8115" s="83">
        <v>92241</v>
      </c>
      <c r="C8115" t="s">
        <v>7685</v>
      </c>
      <c r="D8115" s="83" t="s">
        <v>164</v>
      </c>
      <c r="E8115">
        <v>266.74</v>
      </c>
      <c r="F8115" s="83">
        <v>266.74</v>
      </c>
    </row>
    <row r="8116" spans="1:6" hidden="1" x14ac:dyDescent="0.25">
      <c r="A8116" t="s">
        <v>5764</v>
      </c>
      <c r="B8116" s="83">
        <v>91640</v>
      </c>
      <c r="C8116" t="s">
        <v>7686</v>
      </c>
      <c r="D8116" s="83" t="s">
        <v>164</v>
      </c>
      <c r="E8116">
        <v>39.61</v>
      </c>
      <c r="F8116" s="83">
        <v>39.61</v>
      </c>
    </row>
    <row r="8117" spans="1:6" hidden="1" x14ac:dyDescent="0.25">
      <c r="A8117" t="s">
        <v>5764</v>
      </c>
      <c r="B8117" s="83">
        <v>91642</v>
      </c>
      <c r="C8117" t="s">
        <v>7687</v>
      </c>
      <c r="D8117" s="83" t="s">
        <v>164</v>
      </c>
      <c r="E8117">
        <v>6.46</v>
      </c>
      <c r="F8117" s="83">
        <v>6.46</v>
      </c>
    </row>
    <row r="8118" spans="1:6" hidden="1" x14ac:dyDescent="0.25">
      <c r="A8118" t="s">
        <v>5764</v>
      </c>
      <c r="B8118" s="83">
        <v>91641</v>
      </c>
      <c r="C8118" t="s">
        <v>7688</v>
      </c>
      <c r="D8118" s="83" t="s">
        <v>164</v>
      </c>
      <c r="E8118">
        <v>15.98</v>
      </c>
      <c r="F8118" s="83">
        <v>15.98</v>
      </c>
    </row>
    <row r="8119" spans="1:6" hidden="1" x14ac:dyDescent="0.25">
      <c r="A8119" t="s">
        <v>5764</v>
      </c>
      <c r="B8119" s="83">
        <v>91643</v>
      </c>
      <c r="C8119" t="s">
        <v>7689</v>
      </c>
      <c r="D8119" s="83" t="s">
        <v>164</v>
      </c>
      <c r="E8119">
        <v>71.319999999999993</v>
      </c>
      <c r="F8119" s="83">
        <v>71.319999999999993</v>
      </c>
    </row>
    <row r="8120" spans="1:6" hidden="1" x14ac:dyDescent="0.25">
      <c r="A8120" t="s">
        <v>5764</v>
      </c>
      <c r="B8120" s="83">
        <v>91644</v>
      </c>
      <c r="C8120" t="s">
        <v>7690</v>
      </c>
      <c r="D8120" s="83" t="s">
        <v>164</v>
      </c>
      <c r="E8120">
        <v>290.95999999999998</v>
      </c>
      <c r="F8120" s="83">
        <v>290.95999999999998</v>
      </c>
    </row>
    <row r="8121" spans="1:6" hidden="1" x14ac:dyDescent="0.25">
      <c r="A8121" t="s">
        <v>5764</v>
      </c>
      <c r="B8121" s="83">
        <v>92105</v>
      </c>
      <c r="C8121" t="s">
        <v>7691</v>
      </c>
      <c r="D8121" s="83" t="s">
        <v>164</v>
      </c>
      <c r="E8121">
        <v>185.88</v>
      </c>
      <c r="F8121" s="83">
        <v>185.88</v>
      </c>
    </row>
    <row r="8122" spans="1:6" hidden="1" x14ac:dyDescent="0.25">
      <c r="A8122" t="s">
        <v>5764</v>
      </c>
      <c r="B8122" s="83">
        <v>92101</v>
      </c>
      <c r="C8122" t="s">
        <v>7692</v>
      </c>
      <c r="D8122" s="83" t="s">
        <v>164</v>
      </c>
      <c r="E8122">
        <v>45.18</v>
      </c>
      <c r="F8122" s="83">
        <v>45.18</v>
      </c>
    </row>
    <row r="8123" spans="1:6" hidden="1" x14ac:dyDescent="0.25">
      <c r="A8123" t="s">
        <v>5764</v>
      </c>
      <c r="B8123" s="83">
        <v>92103</v>
      </c>
      <c r="C8123" t="s">
        <v>7693</v>
      </c>
      <c r="D8123" s="83" t="s">
        <v>164</v>
      </c>
      <c r="E8123">
        <v>5.74</v>
      </c>
      <c r="F8123" s="83">
        <v>5.74</v>
      </c>
    </row>
    <row r="8124" spans="1:6" hidden="1" x14ac:dyDescent="0.25">
      <c r="A8124" t="s">
        <v>5764</v>
      </c>
      <c r="B8124" s="83">
        <v>92102</v>
      </c>
      <c r="C8124" t="s">
        <v>7694</v>
      </c>
      <c r="D8124" s="83" t="s">
        <v>164</v>
      </c>
      <c r="E8124">
        <v>14.2</v>
      </c>
      <c r="F8124" s="83">
        <v>14.2</v>
      </c>
    </row>
    <row r="8125" spans="1:6" hidden="1" x14ac:dyDescent="0.25">
      <c r="A8125" t="s">
        <v>5764</v>
      </c>
      <c r="B8125" s="83">
        <v>92104</v>
      </c>
      <c r="C8125" t="s">
        <v>7695</v>
      </c>
      <c r="D8125" s="83" t="s">
        <v>164</v>
      </c>
      <c r="E8125">
        <v>71.430000000000007</v>
      </c>
      <c r="F8125" s="83">
        <v>71.430000000000007</v>
      </c>
    </row>
    <row r="8126" spans="1:6" hidden="1" x14ac:dyDescent="0.25">
      <c r="A8126" t="s">
        <v>5764</v>
      </c>
      <c r="B8126" s="83">
        <v>91396</v>
      </c>
      <c r="C8126" t="s">
        <v>7696</v>
      </c>
      <c r="D8126" s="83" t="s">
        <v>164</v>
      </c>
      <c r="E8126">
        <v>29.48</v>
      </c>
      <c r="F8126" s="83">
        <v>29.48</v>
      </c>
    </row>
    <row r="8127" spans="1:6" hidden="1" x14ac:dyDescent="0.25">
      <c r="A8127" t="s">
        <v>5764</v>
      </c>
      <c r="B8127" s="83">
        <v>91398</v>
      </c>
      <c r="C8127" t="s">
        <v>7697</v>
      </c>
      <c r="D8127" s="83" t="s">
        <v>164</v>
      </c>
      <c r="E8127">
        <v>4.5999999999999996</v>
      </c>
      <c r="F8127" s="83">
        <v>4.5999999999999996</v>
      </c>
    </row>
    <row r="8128" spans="1:6" hidden="1" x14ac:dyDescent="0.25">
      <c r="A8128" t="s">
        <v>5764</v>
      </c>
      <c r="B8128" s="83">
        <v>91397</v>
      </c>
      <c r="C8128" t="s">
        <v>7698</v>
      </c>
      <c r="D8128" s="83" t="s">
        <v>164</v>
      </c>
      <c r="E8128">
        <v>11.4</v>
      </c>
      <c r="F8128" s="83">
        <v>11.4</v>
      </c>
    </row>
    <row r="8129" spans="1:6" hidden="1" x14ac:dyDescent="0.25">
      <c r="A8129" t="s">
        <v>5764</v>
      </c>
      <c r="B8129" s="83">
        <v>5763</v>
      </c>
      <c r="C8129" t="s">
        <v>7699</v>
      </c>
      <c r="D8129" s="83" t="s">
        <v>164</v>
      </c>
      <c r="E8129">
        <v>52.32</v>
      </c>
      <c r="F8129" s="83">
        <v>52.32</v>
      </c>
    </row>
    <row r="8130" spans="1:6" hidden="1" x14ac:dyDescent="0.25">
      <c r="A8130" t="s">
        <v>5764</v>
      </c>
      <c r="B8130" s="83">
        <v>53831</v>
      </c>
      <c r="C8130" t="s">
        <v>7700</v>
      </c>
      <c r="D8130" s="83" t="s">
        <v>164</v>
      </c>
      <c r="E8130">
        <v>185.88</v>
      </c>
      <c r="F8130" s="83">
        <v>185.88</v>
      </c>
    </row>
    <row r="8131" spans="1:6" hidden="1" x14ac:dyDescent="0.25">
      <c r="A8131" t="s">
        <v>5764</v>
      </c>
      <c r="B8131" s="83">
        <v>91359</v>
      </c>
      <c r="C8131" t="s">
        <v>7701</v>
      </c>
      <c r="D8131" s="83" t="s">
        <v>164</v>
      </c>
      <c r="E8131">
        <v>21.25</v>
      </c>
      <c r="F8131" s="83">
        <v>21.25</v>
      </c>
    </row>
    <row r="8132" spans="1:6" hidden="1" x14ac:dyDescent="0.25">
      <c r="A8132" t="s">
        <v>5764</v>
      </c>
      <c r="B8132" s="83">
        <v>91361</v>
      </c>
      <c r="C8132" t="s">
        <v>7702</v>
      </c>
      <c r="D8132" s="83" t="s">
        <v>164</v>
      </c>
      <c r="E8132">
        <v>3.28</v>
      </c>
      <c r="F8132" s="83">
        <v>3.28</v>
      </c>
    </row>
    <row r="8133" spans="1:6" hidden="1" x14ac:dyDescent="0.25">
      <c r="A8133" t="s">
        <v>5764</v>
      </c>
      <c r="B8133" s="83">
        <v>91360</v>
      </c>
      <c r="C8133" t="s">
        <v>7703</v>
      </c>
      <c r="D8133" s="83" t="s">
        <v>164</v>
      </c>
      <c r="E8133">
        <v>8.14</v>
      </c>
      <c r="F8133" s="83">
        <v>8.14</v>
      </c>
    </row>
    <row r="8134" spans="1:6" hidden="1" x14ac:dyDescent="0.25">
      <c r="A8134" t="s">
        <v>5764</v>
      </c>
      <c r="B8134" s="83">
        <v>53882</v>
      </c>
      <c r="C8134" t="s">
        <v>7704</v>
      </c>
      <c r="D8134" s="83" t="s">
        <v>164</v>
      </c>
      <c r="E8134">
        <v>37.369999999999997</v>
      </c>
      <c r="F8134" s="83">
        <v>37.369999999999997</v>
      </c>
    </row>
    <row r="8135" spans="1:6" hidden="1" x14ac:dyDescent="0.25">
      <c r="A8135" t="s">
        <v>5764</v>
      </c>
      <c r="B8135" s="83">
        <v>5747</v>
      </c>
      <c r="C8135" t="s">
        <v>7705</v>
      </c>
      <c r="D8135" s="83" t="s">
        <v>164</v>
      </c>
      <c r="E8135">
        <v>152.76</v>
      </c>
      <c r="F8135" s="83">
        <v>152.76</v>
      </c>
    </row>
    <row r="8136" spans="1:6" hidden="1" x14ac:dyDescent="0.25">
      <c r="A8136" t="s">
        <v>5764</v>
      </c>
      <c r="B8136" s="83">
        <v>104699</v>
      </c>
      <c r="C8136" t="s">
        <v>7706</v>
      </c>
      <c r="D8136" s="83" t="s">
        <v>164</v>
      </c>
      <c r="E8136">
        <v>0</v>
      </c>
      <c r="F8136" s="83">
        <v>0</v>
      </c>
    </row>
    <row r="8137" spans="1:6" hidden="1" x14ac:dyDescent="0.25">
      <c r="A8137" t="s">
        <v>5764</v>
      </c>
      <c r="B8137" s="83">
        <v>104702</v>
      </c>
      <c r="C8137" t="s">
        <v>7707</v>
      </c>
      <c r="D8137" s="83" t="s">
        <v>164</v>
      </c>
      <c r="E8137">
        <v>0</v>
      </c>
      <c r="F8137" s="83">
        <v>0</v>
      </c>
    </row>
    <row r="8138" spans="1:6" hidden="1" x14ac:dyDescent="0.25">
      <c r="A8138" t="s">
        <v>5764</v>
      </c>
      <c r="B8138" s="83">
        <v>104700</v>
      </c>
      <c r="C8138" t="s">
        <v>7708</v>
      </c>
      <c r="D8138" s="83" t="s">
        <v>164</v>
      </c>
      <c r="E8138">
        <v>0</v>
      </c>
      <c r="F8138" s="83">
        <v>0</v>
      </c>
    </row>
    <row r="8139" spans="1:6" hidden="1" x14ac:dyDescent="0.25">
      <c r="A8139" t="s">
        <v>5764</v>
      </c>
      <c r="B8139" s="83">
        <v>104701</v>
      </c>
      <c r="C8139" t="s">
        <v>7709</v>
      </c>
      <c r="D8139" s="83" t="s">
        <v>164</v>
      </c>
      <c r="E8139">
        <v>0</v>
      </c>
      <c r="F8139" s="83">
        <v>0</v>
      </c>
    </row>
    <row r="8140" spans="1:6" hidden="1" x14ac:dyDescent="0.25">
      <c r="A8140" t="s">
        <v>5764</v>
      </c>
      <c r="B8140" s="83">
        <v>104703</v>
      </c>
      <c r="C8140" t="s">
        <v>7710</v>
      </c>
      <c r="D8140" s="83" t="s">
        <v>164</v>
      </c>
      <c r="E8140">
        <v>89.35</v>
      </c>
      <c r="F8140" s="83">
        <v>89.35</v>
      </c>
    </row>
    <row r="8141" spans="1:6" hidden="1" x14ac:dyDescent="0.25">
      <c r="A8141" t="s">
        <v>5764</v>
      </c>
      <c r="B8141" s="83">
        <v>91390</v>
      </c>
      <c r="C8141" t="s">
        <v>7711</v>
      </c>
      <c r="D8141" s="83" t="s">
        <v>164</v>
      </c>
      <c r="E8141">
        <v>19.690000000000001</v>
      </c>
      <c r="F8141" s="83">
        <v>19.690000000000001</v>
      </c>
    </row>
    <row r="8142" spans="1:6" hidden="1" x14ac:dyDescent="0.25">
      <c r="A8142" t="s">
        <v>5764</v>
      </c>
      <c r="B8142" s="83">
        <v>91392</v>
      </c>
      <c r="C8142" t="s">
        <v>7712</v>
      </c>
      <c r="D8142" s="83" t="s">
        <v>164</v>
      </c>
      <c r="E8142">
        <v>3.16</v>
      </c>
      <c r="F8142" s="83">
        <v>3.16</v>
      </c>
    </row>
    <row r="8143" spans="1:6" hidden="1" x14ac:dyDescent="0.25">
      <c r="A8143" t="s">
        <v>5764</v>
      </c>
      <c r="B8143" s="83">
        <v>91391</v>
      </c>
      <c r="C8143" t="s">
        <v>7713</v>
      </c>
      <c r="D8143" s="83" t="s">
        <v>164</v>
      </c>
      <c r="E8143">
        <v>7.82</v>
      </c>
      <c r="F8143" s="83">
        <v>7.82</v>
      </c>
    </row>
    <row r="8144" spans="1:6" hidden="1" x14ac:dyDescent="0.25">
      <c r="A8144" t="s">
        <v>5764</v>
      </c>
      <c r="B8144" s="83">
        <v>73335</v>
      </c>
      <c r="C8144" t="s">
        <v>7714</v>
      </c>
      <c r="D8144" s="83" t="s">
        <v>164</v>
      </c>
      <c r="E8144">
        <v>35.799999999999997</v>
      </c>
      <c r="F8144" s="83">
        <v>35.799999999999997</v>
      </c>
    </row>
    <row r="8145" spans="1:6" hidden="1" x14ac:dyDescent="0.25">
      <c r="A8145" t="s">
        <v>5764</v>
      </c>
      <c r="B8145" s="83">
        <v>73340</v>
      </c>
      <c r="C8145" t="s">
        <v>7715</v>
      </c>
      <c r="D8145" s="83" t="s">
        <v>164</v>
      </c>
      <c r="E8145">
        <v>149.52000000000001</v>
      </c>
      <c r="F8145" s="83">
        <v>149.52000000000001</v>
      </c>
    </row>
    <row r="8146" spans="1:6" hidden="1" x14ac:dyDescent="0.25">
      <c r="A8146" t="s">
        <v>5764</v>
      </c>
      <c r="B8146" s="83">
        <v>89264</v>
      </c>
      <c r="C8146" t="s">
        <v>7716</v>
      </c>
      <c r="D8146" s="83" t="s">
        <v>164</v>
      </c>
      <c r="E8146">
        <v>21.58</v>
      </c>
      <c r="F8146" s="83">
        <v>21.58</v>
      </c>
    </row>
    <row r="8147" spans="1:6" hidden="1" x14ac:dyDescent="0.25">
      <c r="A8147" t="s">
        <v>5764</v>
      </c>
      <c r="B8147" s="83">
        <v>89266</v>
      </c>
      <c r="C8147" t="s">
        <v>7717</v>
      </c>
      <c r="D8147" s="83" t="s">
        <v>164</v>
      </c>
      <c r="E8147">
        <v>3.46</v>
      </c>
      <c r="F8147" s="83">
        <v>3.46</v>
      </c>
    </row>
    <row r="8148" spans="1:6" hidden="1" x14ac:dyDescent="0.25">
      <c r="A8148" t="s">
        <v>5764</v>
      </c>
      <c r="B8148" s="83">
        <v>89265</v>
      </c>
      <c r="C8148" t="s">
        <v>7718</v>
      </c>
      <c r="D8148" s="83" t="s">
        <v>164</v>
      </c>
      <c r="E8148">
        <v>8.57</v>
      </c>
      <c r="F8148" s="83">
        <v>8.57</v>
      </c>
    </row>
    <row r="8149" spans="1:6" hidden="1" x14ac:dyDescent="0.25">
      <c r="A8149" t="s">
        <v>5764</v>
      </c>
      <c r="B8149" s="83">
        <v>5705</v>
      </c>
      <c r="C8149" t="s">
        <v>7719</v>
      </c>
      <c r="D8149" s="83" t="s">
        <v>164</v>
      </c>
      <c r="E8149">
        <v>39.25</v>
      </c>
      <c r="F8149" s="83">
        <v>39.25</v>
      </c>
    </row>
    <row r="8150" spans="1:6" hidden="1" x14ac:dyDescent="0.25">
      <c r="A8150" t="s">
        <v>5764</v>
      </c>
      <c r="B8150" s="83">
        <v>53797</v>
      </c>
      <c r="C8150" t="s">
        <v>7720</v>
      </c>
      <c r="D8150" s="83" t="s">
        <v>164</v>
      </c>
      <c r="E8150">
        <v>112.53</v>
      </c>
      <c r="F8150" s="83">
        <v>112.53</v>
      </c>
    </row>
    <row r="8151" spans="1:6" hidden="1" x14ac:dyDescent="0.25">
      <c r="A8151" t="s">
        <v>5764</v>
      </c>
      <c r="B8151" s="83">
        <v>91354</v>
      </c>
      <c r="C8151" t="s">
        <v>7721</v>
      </c>
      <c r="D8151" s="83" t="s">
        <v>164</v>
      </c>
      <c r="E8151">
        <v>17.88</v>
      </c>
      <c r="F8151" s="83">
        <v>17.88</v>
      </c>
    </row>
    <row r="8152" spans="1:6" hidden="1" x14ac:dyDescent="0.25">
      <c r="A8152" t="s">
        <v>5764</v>
      </c>
      <c r="B8152" s="83">
        <v>91356</v>
      </c>
      <c r="C8152" t="s">
        <v>7722</v>
      </c>
      <c r="D8152" s="83" t="s">
        <v>164</v>
      </c>
      <c r="E8152">
        <v>2.97</v>
      </c>
      <c r="F8152" s="83">
        <v>2.97</v>
      </c>
    </row>
    <row r="8153" spans="1:6" hidden="1" x14ac:dyDescent="0.25">
      <c r="A8153" t="s">
        <v>5764</v>
      </c>
      <c r="B8153" s="83">
        <v>91355</v>
      </c>
      <c r="C8153" t="s">
        <v>7723</v>
      </c>
      <c r="D8153" s="83" t="s">
        <v>164</v>
      </c>
      <c r="E8153">
        <v>7.35</v>
      </c>
      <c r="F8153" s="83">
        <v>7.35</v>
      </c>
    </row>
    <row r="8154" spans="1:6" hidden="1" x14ac:dyDescent="0.25">
      <c r="A8154" t="s">
        <v>5764</v>
      </c>
      <c r="B8154" s="83">
        <v>5751</v>
      </c>
      <c r="C8154" t="s">
        <v>7724</v>
      </c>
      <c r="D8154" s="83" t="s">
        <v>164</v>
      </c>
      <c r="E8154">
        <v>33.53</v>
      </c>
      <c r="F8154" s="83">
        <v>33.53</v>
      </c>
    </row>
    <row r="8155" spans="1:6" hidden="1" x14ac:dyDescent="0.25">
      <c r="A8155" t="s">
        <v>5764</v>
      </c>
      <c r="B8155" s="83">
        <v>53827</v>
      </c>
      <c r="C8155" t="s">
        <v>7725</v>
      </c>
      <c r="D8155" s="83" t="s">
        <v>164</v>
      </c>
      <c r="E8155">
        <v>110.16</v>
      </c>
      <c r="F8155" s="83">
        <v>110.16</v>
      </c>
    </row>
    <row r="8156" spans="1:6" hidden="1" x14ac:dyDescent="0.25">
      <c r="A8156" t="s">
        <v>5764</v>
      </c>
      <c r="B8156" s="83">
        <v>91375</v>
      </c>
      <c r="C8156" t="s">
        <v>7726</v>
      </c>
      <c r="D8156" s="83" t="s">
        <v>164</v>
      </c>
      <c r="E8156">
        <v>19.64</v>
      </c>
      <c r="F8156" s="83">
        <v>19.64</v>
      </c>
    </row>
    <row r="8157" spans="1:6" hidden="1" x14ac:dyDescent="0.25">
      <c r="A8157" t="s">
        <v>5764</v>
      </c>
      <c r="B8157" s="83">
        <v>91377</v>
      </c>
      <c r="C8157" t="s">
        <v>7727</v>
      </c>
      <c r="D8157" s="83" t="s">
        <v>164</v>
      </c>
      <c r="E8157">
        <v>3.26</v>
      </c>
      <c r="F8157" s="83">
        <v>3.26</v>
      </c>
    </row>
    <row r="8158" spans="1:6" hidden="1" x14ac:dyDescent="0.25">
      <c r="A8158" t="s">
        <v>5764</v>
      </c>
      <c r="B8158" s="83">
        <v>91376</v>
      </c>
      <c r="C8158" t="s">
        <v>7728</v>
      </c>
      <c r="D8158" s="83" t="s">
        <v>164</v>
      </c>
      <c r="E8158">
        <v>8.07</v>
      </c>
      <c r="F8158" s="83">
        <v>8.07</v>
      </c>
    </row>
    <row r="8159" spans="1:6" hidden="1" x14ac:dyDescent="0.25">
      <c r="A8159" t="s">
        <v>5764</v>
      </c>
      <c r="B8159" s="83">
        <v>5754</v>
      </c>
      <c r="C8159" t="s">
        <v>7729</v>
      </c>
      <c r="D8159" s="83" t="s">
        <v>164</v>
      </c>
      <c r="E8159">
        <v>36.81</v>
      </c>
      <c r="F8159" s="83">
        <v>36.81</v>
      </c>
    </row>
    <row r="8160" spans="1:6" hidden="1" x14ac:dyDescent="0.25">
      <c r="A8160" t="s">
        <v>5764</v>
      </c>
      <c r="B8160" s="83">
        <v>53829</v>
      </c>
      <c r="C8160" t="s">
        <v>7730</v>
      </c>
      <c r="D8160" s="83" t="s">
        <v>164</v>
      </c>
      <c r="E8160">
        <v>112.53</v>
      </c>
      <c r="F8160" s="83">
        <v>112.53</v>
      </c>
    </row>
    <row r="8161" spans="1:6" hidden="1" x14ac:dyDescent="0.25">
      <c r="A8161" t="s">
        <v>5764</v>
      </c>
      <c r="B8161" s="83">
        <v>91026</v>
      </c>
      <c r="C8161" t="s">
        <v>7731</v>
      </c>
      <c r="D8161" s="83" t="s">
        <v>164</v>
      </c>
      <c r="E8161">
        <v>25.28</v>
      </c>
      <c r="F8161" s="83">
        <v>25.28</v>
      </c>
    </row>
    <row r="8162" spans="1:6" hidden="1" x14ac:dyDescent="0.25">
      <c r="A8162" t="s">
        <v>5764</v>
      </c>
      <c r="B8162" s="83">
        <v>91028</v>
      </c>
      <c r="C8162" t="s">
        <v>7732</v>
      </c>
      <c r="D8162" s="83" t="s">
        <v>164</v>
      </c>
      <c r="E8162">
        <v>4.09</v>
      </c>
      <c r="F8162" s="83">
        <v>4.09</v>
      </c>
    </row>
    <row r="8163" spans="1:6" hidden="1" x14ac:dyDescent="0.25">
      <c r="A8163" t="s">
        <v>5764</v>
      </c>
      <c r="B8163" s="83">
        <v>91027</v>
      </c>
      <c r="C8163" t="s">
        <v>7733</v>
      </c>
      <c r="D8163" s="83" t="s">
        <v>164</v>
      </c>
      <c r="E8163">
        <v>10.119999999999999</v>
      </c>
      <c r="F8163" s="83">
        <v>10.119999999999999</v>
      </c>
    </row>
    <row r="8164" spans="1:6" hidden="1" x14ac:dyDescent="0.25">
      <c r="A8164" t="s">
        <v>5764</v>
      </c>
      <c r="B8164" s="83">
        <v>91029</v>
      </c>
      <c r="C8164" t="s">
        <v>7734</v>
      </c>
      <c r="D8164" s="83" t="s">
        <v>164</v>
      </c>
      <c r="E8164">
        <v>46.27</v>
      </c>
      <c r="F8164" s="83">
        <v>46.27</v>
      </c>
    </row>
    <row r="8165" spans="1:6" hidden="1" x14ac:dyDescent="0.25">
      <c r="A8165" t="s">
        <v>5764</v>
      </c>
      <c r="B8165" s="83">
        <v>91030</v>
      </c>
      <c r="C8165" t="s">
        <v>7735</v>
      </c>
      <c r="D8165" s="83" t="s">
        <v>164</v>
      </c>
      <c r="E8165">
        <v>141.72</v>
      </c>
      <c r="F8165" s="83">
        <v>141.72</v>
      </c>
    </row>
    <row r="8166" spans="1:6" hidden="1" x14ac:dyDescent="0.25">
      <c r="A8166" t="s">
        <v>5764</v>
      </c>
      <c r="B8166" s="83">
        <v>102812</v>
      </c>
      <c r="C8166" t="s">
        <v>7736</v>
      </c>
      <c r="D8166" s="83" t="s">
        <v>164</v>
      </c>
      <c r="E8166">
        <v>0</v>
      </c>
      <c r="F8166" s="83">
        <v>0</v>
      </c>
    </row>
    <row r="8167" spans="1:6" hidden="1" x14ac:dyDescent="0.25">
      <c r="A8167" t="s">
        <v>5764</v>
      </c>
      <c r="B8167" s="83">
        <v>102813</v>
      </c>
      <c r="C8167" t="s">
        <v>7737</v>
      </c>
      <c r="D8167" s="83" t="s">
        <v>164</v>
      </c>
      <c r="E8167">
        <v>0</v>
      </c>
      <c r="F8167" s="83">
        <v>0</v>
      </c>
    </row>
    <row r="8168" spans="1:6" hidden="1" x14ac:dyDescent="0.25">
      <c r="A8168" t="s">
        <v>5764</v>
      </c>
      <c r="B8168" s="83">
        <v>102814</v>
      </c>
      <c r="C8168" t="s">
        <v>7738</v>
      </c>
      <c r="D8168" s="83" t="s">
        <v>164</v>
      </c>
      <c r="E8168">
        <v>0</v>
      </c>
      <c r="F8168" s="83">
        <v>0</v>
      </c>
    </row>
    <row r="8169" spans="1:6" hidden="1" x14ac:dyDescent="0.25">
      <c r="A8169" t="s">
        <v>5764</v>
      </c>
      <c r="B8169" s="83">
        <v>102815</v>
      </c>
      <c r="C8169" t="s">
        <v>7739</v>
      </c>
      <c r="D8169" s="83" t="s">
        <v>164</v>
      </c>
      <c r="E8169">
        <v>3.97</v>
      </c>
      <c r="F8169" s="83">
        <v>3.97</v>
      </c>
    </row>
    <row r="8170" spans="1:6" hidden="1" x14ac:dyDescent="0.25">
      <c r="A8170" t="s">
        <v>5764</v>
      </c>
      <c r="B8170" s="83">
        <v>91529</v>
      </c>
      <c r="C8170" t="s">
        <v>7740</v>
      </c>
      <c r="D8170" s="83" t="s">
        <v>164</v>
      </c>
      <c r="E8170">
        <v>0.65</v>
      </c>
      <c r="F8170" s="83">
        <v>0.65</v>
      </c>
    </row>
    <row r="8171" spans="1:6" hidden="1" x14ac:dyDescent="0.25">
      <c r="A8171" t="s">
        <v>5764</v>
      </c>
      <c r="B8171" s="83">
        <v>91530</v>
      </c>
      <c r="C8171" t="s">
        <v>7741</v>
      </c>
      <c r="D8171" s="83" t="s">
        <v>164</v>
      </c>
      <c r="E8171">
        <v>0.17</v>
      </c>
      <c r="F8171" s="83">
        <v>0.17</v>
      </c>
    </row>
    <row r="8172" spans="1:6" hidden="1" x14ac:dyDescent="0.25">
      <c r="A8172" t="s">
        <v>5764</v>
      </c>
      <c r="B8172" s="83">
        <v>91531</v>
      </c>
      <c r="C8172" t="s">
        <v>7742</v>
      </c>
      <c r="D8172" s="83" t="s">
        <v>164</v>
      </c>
      <c r="E8172">
        <v>0.81</v>
      </c>
      <c r="F8172" s="83">
        <v>0.81</v>
      </c>
    </row>
    <row r="8173" spans="1:6" hidden="1" x14ac:dyDescent="0.25">
      <c r="A8173" t="s">
        <v>5764</v>
      </c>
      <c r="B8173" s="83">
        <v>91532</v>
      </c>
      <c r="C8173" t="s">
        <v>7743</v>
      </c>
      <c r="D8173" s="83" t="s">
        <v>164</v>
      </c>
      <c r="E8173">
        <v>6.2</v>
      </c>
      <c r="F8173" s="83">
        <v>6.2</v>
      </c>
    </row>
    <row r="8174" spans="1:6" hidden="1" x14ac:dyDescent="0.25">
      <c r="A8174" t="s">
        <v>5764</v>
      </c>
      <c r="B8174" s="83">
        <v>95260</v>
      </c>
      <c r="C8174" t="s">
        <v>7744</v>
      </c>
      <c r="D8174" s="83" t="s">
        <v>164</v>
      </c>
      <c r="E8174">
        <v>0.52</v>
      </c>
      <c r="F8174" s="83">
        <v>0.52</v>
      </c>
    </row>
    <row r="8175" spans="1:6" hidden="1" x14ac:dyDescent="0.25">
      <c r="A8175" t="s">
        <v>5764</v>
      </c>
      <c r="B8175" s="83">
        <v>95261</v>
      </c>
      <c r="C8175" t="s">
        <v>7745</v>
      </c>
      <c r="D8175" s="83" t="s">
        <v>164</v>
      </c>
      <c r="E8175">
        <v>0.14000000000000001</v>
      </c>
      <c r="F8175" s="83">
        <v>0.14000000000000001</v>
      </c>
    </row>
    <row r="8176" spans="1:6" hidden="1" x14ac:dyDescent="0.25">
      <c r="A8176" t="s">
        <v>5764</v>
      </c>
      <c r="B8176" s="83">
        <v>95262</v>
      </c>
      <c r="C8176" t="s">
        <v>7746</v>
      </c>
      <c r="D8176" s="83" t="s">
        <v>164</v>
      </c>
      <c r="E8176">
        <v>0.66</v>
      </c>
      <c r="F8176" s="83">
        <v>0.66</v>
      </c>
    </row>
    <row r="8177" spans="1:6" hidden="1" x14ac:dyDescent="0.25">
      <c r="A8177" t="s">
        <v>5764</v>
      </c>
      <c r="B8177" s="83">
        <v>95263</v>
      </c>
      <c r="C8177" t="s">
        <v>7747</v>
      </c>
      <c r="D8177" s="83" t="s">
        <v>164</v>
      </c>
      <c r="E8177">
        <v>4.6900000000000004</v>
      </c>
      <c r="F8177" s="83">
        <v>4.6900000000000004</v>
      </c>
    </row>
    <row r="8178" spans="1:6" hidden="1" x14ac:dyDescent="0.25">
      <c r="A8178" t="s">
        <v>5764</v>
      </c>
      <c r="B8178" s="83">
        <v>90968</v>
      </c>
      <c r="C8178" t="s">
        <v>7748</v>
      </c>
      <c r="D8178" s="83" t="s">
        <v>164</v>
      </c>
      <c r="E8178">
        <v>7.04</v>
      </c>
      <c r="F8178" s="83">
        <v>7.04</v>
      </c>
    </row>
    <row r="8179" spans="1:6" hidden="1" x14ac:dyDescent="0.25">
      <c r="A8179" t="s">
        <v>5764</v>
      </c>
      <c r="B8179" s="83">
        <v>90969</v>
      </c>
      <c r="C8179" t="s">
        <v>7749</v>
      </c>
      <c r="D8179" s="83" t="s">
        <v>164</v>
      </c>
      <c r="E8179">
        <v>1.89</v>
      </c>
      <c r="F8179" s="83">
        <v>1.89</v>
      </c>
    </row>
    <row r="8180" spans="1:6" hidden="1" x14ac:dyDescent="0.25">
      <c r="A8180" t="s">
        <v>5764</v>
      </c>
      <c r="B8180" s="83">
        <v>90970</v>
      </c>
      <c r="C8180" t="s">
        <v>7750</v>
      </c>
      <c r="D8180" s="83" t="s">
        <v>164</v>
      </c>
      <c r="E8180">
        <v>8.81</v>
      </c>
      <c r="F8180" s="83">
        <v>8.81</v>
      </c>
    </row>
    <row r="8181" spans="1:6" hidden="1" x14ac:dyDescent="0.25">
      <c r="A8181" t="s">
        <v>5764</v>
      </c>
      <c r="B8181" s="83">
        <v>90971</v>
      </c>
      <c r="C8181" t="s">
        <v>7751</v>
      </c>
      <c r="D8181" s="83" t="s">
        <v>164</v>
      </c>
      <c r="E8181">
        <v>58.55</v>
      </c>
      <c r="F8181" s="83">
        <v>58.55</v>
      </c>
    </row>
    <row r="8182" spans="1:6" hidden="1" x14ac:dyDescent="0.25">
      <c r="A8182" t="s">
        <v>5764</v>
      </c>
      <c r="B8182" s="83">
        <v>90992</v>
      </c>
      <c r="C8182" t="s">
        <v>7752</v>
      </c>
      <c r="D8182" s="83" t="s">
        <v>164</v>
      </c>
      <c r="E8182">
        <v>8.35</v>
      </c>
      <c r="F8182" s="83">
        <v>8.35</v>
      </c>
    </row>
    <row r="8183" spans="1:6" hidden="1" x14ac:dyDescent="0.25">
      <c r="A8183" t="s">
        <v>5764</v>
      </c>
      <c r="B8183" s="83">
        <v>90993</v>
      </c>
      <c r="C8183" t="s">
        <v>7753</v>
      </c>
      <c r="D8183" s="83" t="s">
        <v>164</v>
      </c>
      <c r="E8183">
        <v>2.2400000000000002</v>
      </c>
      <c r="F8183" s="83">
        <v>2.2400000000000002</v>
      </c>
    </row>
    <row r="8184" spans="1:6" hidden="1" x14ac:dyDescent="0.25">
      <c r="A8184" t="s">
        <v>5764</v>
      </c>
      <c r="B8184" s="83">
        <v>90994</v>
      </c>
      <c r="C8184" t="s">
        <v>7754</v>
      </c>
      <c r="D8184" s="83" t="s">
        <v>164</v>
      </c>
      <c r="E8184">
        <v>10.45</v>
      </c>
      <c r="F8184" s="83">
        <v>10.45</v>
      </c>
    </row>
    <row r="8185" spans="1:6" hidden="1" x14ac:dyDescent="0.25">
      <c r="A8185" t="s">
        <v>5764</v>
      </c>
      <c r="B8185" s="83">
        <v>90995</v>
      </c>
      <c r="C8185" t="s">
        <v>7755</v>
      </c>
      <c r="D8185" s="83" t="s">
        <v>164</v>
      </c>
      <c r="E8185">
        <v>79.53</v>
      </c>
      <c r="F8185" s="83">
        <v>79.53</v>
      </c>
    </row>
    <row r="8186" spans="1:6" hidden="1" x14ac:dyDescent="0.25">
      <c r="A8186" t="s">
        <v>5764</v>
      </c>
      <c r="B8186" s="83">
        <v>90957</v>
      </c>
      <c r="C8186" t="s">
        <v>7756</v>
      </c>
      <c r="D8186" s="83" t="s">
        <v>164</v>
      </c>
      <c r="E8186">
        <v>5.26</v>
      </c>
      <c r="F8186" s="83">
        <v>5.26</v>
      </c>
    </row>
    <row r="8187" spans="1:6" hidden="1" x14ac:dyDescent="0.25">
      <c r="A8187" t="s">
        <v>5764</v>
      </c>
      <c r="B8187" s="83">
        <v>90958</v>
      </c>
      <c r="C8187" t="s">
        <v>7757</v>
      </c>
      <c r="D8187" s="83" t="s">
        <v>164</v>
      </c>
      <c r="E8187">
        <v>1.41</v>
      </c>
      <c r="F8187" s="83">
        <v>1.41</v>
      </c>
    </row>
    <row r="8188" spans="1:6" hidden="1" x14ac:dyDescent="0.25">
      <c r="A8188" t="s">
        <v>5764</v>
      </c>
      <c r="B8188" s="83">
        <v>5797</v>
      </c>
      <c r="C8188" t="s">
        <v>7758</v>
      </c>
      <c r="D8188" s="83" t="s">
        <v>164</v>
      </c>
      <c r="E8188">
        <v>6.58</v>
      </c>
      <c r="F8188" s="83">
        <v>6.58</v>
      </c>
    </row>
    <row r="8189" spans="1:6" hidden="1" x14ac:dyDescent="0.25">
      <c r="A8189" t="s">
        <v>5764</v>
      </c>
      <c r="B8189" s="83">
        <v>53865</v>
      </c>
      <c r="C8189" t="s">
        <v>7759</v>
      </c>
      <c r="D8189" s="83" t="s">
        <v>164</v>
      </c>
      <c r="E8189">
        <v>45.54</v>
      </c>
      <c r="F8189" s="83">
        <v>45.54</v>
      </c>
    </row>
    <row r="8190" spans="1:6" hidden="1" x14ac:dyDescent="0.25">
      <c r="A8190" t="s">
        <v>5764</v>
      </c>
      <c r="B8190" s="83">
        <v>90975</v>
      </c>
      <c r="C8190" t="s">
        <v>7760</v>
      </c>
      <c r="D8190" s="83" t="s">
        <v>164</v>
      </c>
      <c r="E8190">
        <v>17.89</v>
      </c>
      <c r="F8190" s="83">
        <v>17.89</v>
      </c>
    </row>
    <row r="8191" spans="1:6" hidden="1" x14ac:dyDescent="0.25">
      <c r="A8191" t="s">
        <v>5764</v>
      </c>
      <c r="B8191" s="83">
        <v>90976</v>
      </c>
      <c r="C8191" t="s">
        <v>7761</v>
      </c>
      <c r="D8191" s="83" t="s">
        <v>164</v>
      </c>
      <c r="E8191">
        <v>4.8</v>
      </c>
      <c r="F8191" s="83">
        <v>4.8</v>
      </c>
    </row>
    <row r="8192" spans="1:6" hidden="1" x14ac:dyDescent="0.25">
      <c r="A8192" t="s">
        <v>5764</v>
      </c>
      <c r="B8192" s="83">
        <v>90977</v>
      </c>
      <c r="C8192" t="s">
        <v>7762</v>
      </c>
      <c r="D8192" s="83" t="s">
        <v>164</v>
      </c>
      <c r="E8192">
        <v>22.39</v>
      </c>
      <c r="F8192" s="83">
        <v>22.39</v>
      </c>
    </row>
    <row r="8193" spans="1:6" hidden="1" x14ac:dyDescent="0.25">
      <c r="A8193" t="s">
        <v>5764</v>
      </c>
      <c r="B8193" s="83">
        <v>90978</v>
      </c>
      <c r="C8193" t="s">
        <v>7763</v>
      </c>
      <c r="D8193" s="83" t="s">
        <v>164</v>
      </c>
      <c r="E8193">
        <v>151.88999999999999</v>
      </c>
      <c r="F8193" s="83">
        <v>151.88999999999999</v>
      </c>
    </row>
    <row r="8194" spans="1:6" hidden="1" x14ac:dyDescent="0.25">
      <c r="A8194" t="s">
        <v>5764</v>
      </c>
      <c r="B8194" s="83">
        <v>90960</v>
      </c>
      <c r="C8194" t="s">
        <v>7764</v>
      </c>
      <c r="D8194" s="83" t="s">
        <v>164</v>
      </c>
      <c r="E8194">
        <v>7.02</v>
      </c>
      <c r="F8194" s="83">
        <v>7.02</v>
      </c>
    </row>
    <row r="8195" spans="1:6" hidden="1" x14ac:dyDescent="0.25">
      <c r="A8195" t="s">
        <v>5764</v>
      </c>
      <c r="B8195" s="83">
        <v>90961</v>
      </c>
      <c r="C8195" t="s">
        <v>7765</v>
      </c>
      <c r="D8195" s="83" t="s">
        <v>164</v>
      </c>
      <c r="E8195">
        <v>1.88</v>
      </c>
      <c r="F8195" s="83">
        <v>1.88</v>
      </c>
    </row>
    <row r="8196" spans="1:6" hidden="1" x14ac:dyDescent="0.25">
      <c r="A8196" t="s">
        <v>5764</v>
      </c>
      <c r="B8196" s="83">
        <v>90962</v>
      </c>
      <c r="C8196" t="s">
        <v>7766</v>
      </c>
      <c r="D8196" s="83" t="s">
        <v>164</v>
      </c>
      <c r="E8196">
        <v>8.7899999999999991</v>
      </c>
      <c r="F8196" s="83">
        <v>8.7899999999999991</v>
      </c>
    </row>
    <row r="8197" spans="1:6" hidden="1" x14ac:dyDescent="0.25">
      <c r="A8197" t="s">
        <v>5764</v>
      </c>
      <c r="B8197" s="83">
        <v>90963</v>
      </c>
      <c r="C8197" t="s">
        <v>7767</v>
      </c>
      <c r="D8197" s="83" t="s">
        <v>164</v>
      </c>
      <c r="E8197">
        <v>14.45</v>
      </c>
      <c r="F8197" s="83">
        <v>14.45</v>
      </c>
    </row>
    <row r="8198" spans="1:6" hidden="1" x14ac:dyDescent="0.25">
      <c r="A8198" t="s">
        <v>5764</v>
      </c>
      <c r="B8198" s="83">
        <v>102966</v>
      </c>
      <c r="C8198" t="s">
        <v>7768</v>
      </c>
      <c r="D8198" s="83" t="s">
        <v>164</v>
      </c>
      <c r="E8198">
        <v>0</v>
      </c>
      <c r="F8198" s="83">
        <v>0</v>
      </c>
    </row>
    <row r="8199" spans="1:6" hidden="1" x14ac:dyDescent="0.25">
      <c r="A8199" t="s">
        <v>5764</v>
      </c>
      <c r="B8199" s="83">
        <v>102967</v>
      </c>
      <c r="C8199" t="s">
        <v>7769</v>
      </c>
      <c r="D8199" s="83" t="s">
        <v>164</v>
      </c>
      <c r="E8199">
        <v>0</v>
      </c>
      <c r="F8199" s="83">
        <v>0</v>
      </c>
    </row>
    <row r="8200" spans="1:6" hidden="1" x14ac:dyDescent="0.25">
      <c r="A8200" t="s">
        <v>5764</v>
      </c>
      <c r="B8200" s="83">
        <v>102968</v>
      </c>
      <c r="C8200" t="s">
        <v>7770</v>
      </c>
      <c r="D8200" s="83" t="s">
        <v>164</v>
      </c>
      <c r="E8200">
        <v>0</v>
      </c>
      <c r="F8200" s="83">
        <v>0</v>
      </c>
    </row>
    <row r="8201" spans="1:6" hidden="1" x14ac:dyDescent="0.25">
      <c r="A8201" t="s">
        <v>5764</v>
      </c>
      <c r="B8201" s="83">
        <v>102969</v>
      </c>
      <c r="C8201" t="s">
        <v>7771</v>
      </c>
      <c r="D8201" s="83" t="s">
        <v>164</v>
      </c>
      <c r="E8201">
        <v>0.17</v>
      </c>
      <c r="F8201" s="83">
        <v>0.17</v>
      </c>
    </row>
    <row r="8202" spans="1:6" hidden="1" x14ac:dyDescent="0.25">
      <c r="A8202" t="s">
        <v>5764</v>
      </c>
      <c r="B8202" s="83">
        <v>102818</v>
      </c>
      <c r="C8202" t="s">
        <v>7772</v>
      </c>
      <c r="D8202" s="83" t="s">
        <v>164</v>
      </c>
      <c r="E8202">
        <v>0</v>
      </c>
      <c r="F8202" s="83">
        <v>0</v>
      </c>
    </row>
    <row r="8203" spans="1:6" hidden="1" x14ac:dyDescent="0.25">
      <c r="A8203" t="s">
        <v>5764</v>
      </c>
      <c r="B8203" s="83">
        <v>102819</v>
      </c>
      <c r="C8203" t="s">
        <v>7773</v>
      </c>
      <c r="D8203" s="83" t="s">
        <v>164</v>
      </c>
      <c r="E8203">
        <v>0</v>
      </c>
      <c r="F8203" s="83">
        <v>0</v>
      </c>
    </row>
    <row r="8204" spans="1:6" hidden="1" x14ac:dyDescent="0.25">
      <c r="A8204" t="s">
        <v>5764</v>
      </c>
      <c r="B8204" s="83">
        <v>102820</v>
      </c>
      <c r="C8204" t="s">
        <v>7774</v>
      </c>
      <c r="D8204" s="83" t="s">
        <v>164</v>
      </c>
      <c r="E8204">
        <v>0</v>
      </c>
      <c r="F8204" s="83">
        <v>0</v>
      </c>
    </row>
    <row r="8205" spans="1:6" hidden="1" x14ac:dyDescent="0.25">
      <c r="A8205" t="s">
        <v>5764</v>
      </c>
      <c r="B8205" s="83">
        <v>102832</v>
      </c>
      <c r="C8205" t="s">
        <v>7775</v>
      </c>
      <c r="D8205" s="83" t="s">
        <v>164</v>
      </c>
      <c r="E8205">
        <v>9.94</v>
      </c>
      <c r="F8205" s="83">
        <v>9.94</v>
      </c>
    </row>
    <row r="8206" spans="1:6" hidden="1" x14ac:dyDescent="0.25">
      <c r="A8206" t="s">
        <v>5764</v>
      </c>
      <c r="B8206" s="83">
        <v>102823</v>
      </c>
      <c r="C8206" t="s">
        <v>7776</v>
      </c>
      <c r="D8206" s="83" t="s">
        <v>164</v>
      </c>
      <c r="E8206">
        <v>0</v>
      </c>
      <c r="F8206" s="83">
        <v>0</v>
      </c>
    </row>
    <row r="8207" spans="1:6" hidden="1" x14ac:dyDescent="0.25">
      <c r="A8207" t="s">
        <v>5764</v>
      </c>
      <c r="B8207" s="83">
        <v>102824</v>
      </c>
      <c r="C8207" t="s">
        <v>7777</v>
      </c>
      <c r="D8207" s="83" t="s">
        <v>164</v>
      </c>
      <c r="E8207">
        <v>0</v>
      </c>
      <c r="F8207" s="83">
        <v>0</v>
      </c>
    </row>
    <row r="8208" spans="1:6" hidden="1" x14ac:dyDescent="0.25">
      <c r="A8208" t="s">
        <v>5764</v>
      </c>
      <c r="B8208" s="83">
        <v>102825</v>
      </c>
      <c r="C8208" t="s">
        <v>7778</v>
      </c>
      <c r="D8208" s="83" t="s">
        <v>164</v>
      </c>
      <c r="E8208">
        <v>0</v>
      </c>
      <c r="F8208" s="83">
        <v>0</v>
      </c>
    </row>
    <row r="8209" spans="1:6" hidden="1" x14ac:dyDescent="0.25">
      <c r="A8209" t="s">
        <v>5764</v>
      </c>
      <c r="B8209" s="83">
        <v>102826</v>
      </c>
      <c r="C8209" t="s">
        <v>7779</v>
      </c>
      <c r="D8209" s="83" t="s">
        <v>164</v>
      </c>
      <c r="E8209">
        <v>7.46</v>
      </c>
      <c r="F8209" s="83">
        <v>7.46</v>
      </c>
    </row>
    <row r="8210" spans="1:6" hidden="1" x14ac:dyDescent="0.25">
      <c r="A8210" t="s">
        <v>5764</v>
      </c>
      <c r="B8210" s="83">
        <v>103934</v>
      </c>
      <c r="C8210" t="s">
        <v>7780</v>
      </c>
      <c r="D8210" s="83" t="s">
        <v>164</v>
      </c>
      <c r="E8210">
        <v>0</v>
      </c>
      <c r="F8210" s="83">
        <v>0</v>
      </c>
    </row>
    <row r="8211" spans="1:6" hidden="1" x14ac:dyDescent="0.25">
      <c r="A8211" t="s">
        <v>5764</v>
      </c>
      <c r="B8211" s="83">
        <v>103935</v>
      </c>
      <c r="C8211" t="s">
        <v>7781</v>
      </c>
      <c r="D8211" s="83" t="s">
        <v>164</v>
      </c>
      <c r="E8211">
        <v>0</v>
      </c>
      <c r="F8211" s="83">
        <v>0</v>
      </c>
    </row>
    <row r="8212" spans="1:6" hidden="1" x14ac:dyDescent="0.25">
      <c r="A8212" t="s">
        <v>5764</v>
      </c>
      <c r="B8212" s="83">
        <v>103936</v>
      </c>
      <c r="C8212" t="s">
        <v>7782</v>
      </c>
      <c r="D8212" s="83" t="s">
        <v>164</v>
      </c>
      <c r="E8212">
        <v>0</v>
      </c>
      <c r="F8212" s="83">
        <v>0</v>
      </c>
    </row>
    <row r="8213" spans="1:6" hidden="1" x14ac:dyDescent="0.25">
      <c r="A8213" t="s">
        <v>5764</v>
      </c>
      <c r="B8213" s="83">
        <v>103937</v>
      </c>
      <c r="C8213" t="s">
        <v>7783</v>
      </c>
      <c r="D8213" s="83" t="s">
        <v>164</v>
      </c>
      <c r="E8213">
        <v>1.79</v>
      </c>
      <c r="F8213" s="83">
        <v>1.79</v>
      </c>
    </row>
    <row r="8214" spans="1:6" hidden="1" x14ac:dyDescent="0.25">
      <c r="A8214" t="s">
        <v>5764</v>
      </c>
      <c r="B8214" s="83">
        <v>103940</v>
      </c>
      <c r="C8214" t="s">
        <v>7784</v>
      </c>
      <c r="D8214" s="83" t="s">
        <v>164</v>
      </c>
      <c r="E8214">
        <v>0</v>
      </c>
      <c r="F8214" s="83">
        <v>0</v>
      </c>
    </row>
    <row r="8215" spans="1:6" hidden="1" x14ac:dyDescent="0.25">
      <c r="A8215" t="s">
        <v>5764</v>
      </c>
      <c r="B8215" s="83">
        <v>103941</v>
      </c>
      <c r="C8215" t="s">
        <v>7785</v>
      </c>
      <c r="D8215" s="83" t="s">
        <v>164</v>
      </c>
      <c r="E8215">
        <v>0</v>
      </c>
      <c r="F8215" s="83">
        <v>0</v>
      </c>
    </row>
    <row r="8216" spans="1:6" hidden="1" x14ac:dyDescent="0.25">
      <c r="A8216" t="s">
        <v>5764</v>
      </c>
      <c r="B8216" s="83">
        <v>103942</v>
      </c>
      <c r="C8216" t="s">
        <v>7786</v>
      </c>
      <c r="D8216" s="83" t="s">
        <v>164</v>
      </c>
      <c r="E8216">
        <v>0</v>
      </c>
      <c r="F8216" s="83">
        <v>0</v>
      </c>
    </row>
    <row r="8217" spans="1:6" hidden="1" x14ac:dyDescent="0.25">
      <c r="A8217" t="s">
        <v>5764</v>
      </c>
      <c r="B8217" s="83">
        <v>103943</v>
      </c>
      <c r="C8217" t="s">
        <v>7787</v>
      </c>
      <c r="D8217" s="83" t="s">
        <v>164</v>
      </c>
      <c r="E8217">
        <v>1.79</v>
      </c>
      <c r="F8217" s="83">
        <v>1.79</v>
      </c>
    </row>
    <row r="8218" spans="1:6" hidden="1" x14ac:dyDescent="0.25">
      <c r="A8218" t="s">
        <v>5764</v>
      </c>
      <c r="B8218" s="83">
        <v>91279</v>
      </c>
      <c r="C8218" t="s">
        <v>7788</v>
      </c>
      <c r="D8218" s="83" t="s">
        <v>164</v>
      </c>
      <c r="E8218">
        <v>0.46</v>
      </c>
      <c r="F8218" s="83">
        <v>0.46</v>
      </c>
    </row>
    <row r="8219" spans="1:6" hidden="1" x14ac:dyDescent="0.25">
      <c r="A8219" t="s">
        <v>5764</v>
      </c>
      <c r="B8219" s="83">
        <v>91280</v>
      </c>
      <c r="C8219" t="s">
        <v>7789</v>
      </c>
      <c r="D8219" s="83" t="s">
        <v>164</v>
      </c>
      <c r="E8219">
        <v>0.1</v>
      </c>
      <c r="F8219" s="83">
        <v>0.1</v>
      </c>
    </row>
    <row r="8220" spans="1:6" hidden="1" x14ac:dyDescent="0.25">
      <c r="A8220" t="s">
        <v>5764</v>
      </c>
      <c r="B8220" s="83">
        <v>91281</v>
      </c>
      <c r="C8220" t="s">
        <v>7790</v>
      </c>
      <c r="D8220" s="83" t="s">
        <v>164</v>
      </c>
      <c r="E8220">
        <v>0.56999999999999995</v>
      </c>
      <c r="F8220" s="83">
        <v>0.56999999999999995</v>
      </c>
    </row>
    <row r="8221" spans="1:6" hidden="1" x14ac:dyDescent="0.25">
      <c r="A8221" t="s">
        <v>5764</v>
      </c>
      <c r="B8221" s="83">
        <v>91282</v>
      </c>
      <c r="C8221" t="s">
        <v>7791</v>
      </c>
      <c r="D8221" s="83" t="s">
        <v>164</v>
      </c>
      <c r="E8221">
        <v>8.7200000000000006</v>
      </c>
      <c r="F8221" s="83">
        <v>8.7200000000000006</v>
      </c>
    </row>
    <row r="8222" spans="1:6" hidden="1" x14ac:dyDescent="0.25">
      <c r="A8222" t="s">
        <v>5764</v>
      </c>
      <c r="B8222" s="83">
        <v>95278</v>
      </c>
      <c r="C8222" t="s">
        <v>7792</v>
      </c>
      <c r="D8222" s="83" t="s">
        <v>164</v>
      </c>
      <c r="E8222">
        <v>0.72</v>
      </c>
      <c r="F8222" s="83">
        <v>0.72</v>
      </c>
    </row>
    <row r="8223" spans="1:6" hidden="1" x14ac:dyDescent="0.25">
      <c r="A8223" t="s">
        <v>5764</v>
      </c>
      <c r="B8223" s="83">
        <v>95279</v>
      </c>
      <c r="C8223" t="s">
        <v>7793</v>
      </c>
      <c r="D8223" s="83" t="s">
        <v>164</v>
      </c>
      <c r="E8223">
        <v>0.15</v>
      </c>
      <c r="F8223" s="83">
        <v>0.15</v>
      </c>
    </row>
    <row r="8224" spans="1:6" hidden="1" x14ac:dyDescent="0.25">
      <c r="A8224" t="s">
        <v>5764</v>
      </c>
      <c r="B8224" s="83">
        <v>95280</v>
      </c>
      <c r="C8224" t="s">
        <v>7794</v>
      </c>
      <c r="D8224" s="83" t="s">
        <v>164</v>
      </c>
      <c r="E8224">
        <v>0.7</v>
      </c>
      <c r="F8224" s="83">
        <v>0.7</v>
      </c>
    </row>
    <row r="8225" spans="1:6" hidden="1" x14ac:dyDescent="0.25">
      <c r="A8225" t="s">
        <v>5764</v>
      </c>
      <c r="B8225" s="83">
        <v>95281</v>
      </c>
      <c r="C8225" t="s">
        <v>7795</v>
      </c>
      <c r="D8225" s="83" t="s">
        <v>164</v>
      </c>
      <c r="E8225">
        <v>8.66</v>
      </c>
      <c r="F8225" s="83">
        <v>8.66</v>
      </c>
    </row>
    <row r="8226" spans="1:6" hidden="1" x14ac:dyDescent="0.25">
      <c r="A8226" t="s">
        <v>5764</v>
      </c>
      <c r="B8226" s="83">
        <v>95124</v>
      </c>
      <c r="C8226" t="s">
        <v>7796</v>
      </c>
      <c r="D8226" s="83" t="s">
        <v>164</v>
      </c>
      <c r="E8226">
        <v>6.67</v>
      </c>
      <c r="F8226" s="83">
        <v>6.67</v>
      </c>
    </row>
    <row r="8227" spans="1:6" hidden="1" x14ac:dyDescent="0.25">
      <c r="A8227" t="s">
        <v>5764</v>
      </c>
      <c r="B8227" s="83">
        <v>95123</v>
      </c>
      <c r="C8227" t="s">
        <v>7797</v>
      </c>
      <c r="D8227" s="83" t="s">
        <v>164</v>
      </c>
      <c r="E8227">
        <v>21.64</v>
      </c>
      <c r="F8227" s="83">
        <v>21.64</v>
      </c>
    </row>
    <row r="8228" spans="1:6" hidden="1" x14ac:dyDescent="0.25">
      <c r="A8228" t="s">
        <v>5764</v>
      </c>
      <c r="B8228" s="83">
        <v>95125</v>
      </c>
      <c r="C8228" t="s">
        <v>7798</v>
      </c>
      <c r="D8228" s="83" t="s">
        <v>164</v>
      </c>
      <c r="E8228">
        <v>23.67</v>
      </c>
      <c r="F8228" s="83">
        <v>23.67</v>
      </c>
    </row>
    <row r="8229" spans="1:6" hidden="1" x14ac:dyDescent="0.25">
      <c r="A8229" t="s">
        <v>5764</v>
      </c>
      <c r="B8229" s="83">
        <v>95126</v>
      </c>
      <c r="C8229" t="s">
        <v>7799</v>
      </c>
      <c r="D8229" s="83" t="s">
        <v>164</v>
      </c>
      <c r="E8229">
        <v>142.24</v>
      </c>
      <c r="F8229" s="83">
        <v>142.24</v>
      </c>
    </row>
    <row r="8230" spans="1:6" hidden="1" x14ac:dyDescent="0.25">
      <c r="A8230" t="s">
        <v>5764</v>
      </c>
      <c r="B8230" s="83">
        <v>92040</v>
      </c>
      <c r="C8230" t="s">
        <v>7800</v>
      </c>
      <c r="D8230" s="83" t="s">
        <v>164</v>
      </c>
      <c r="E8230">
        <v>7.84</v>
      </c>
      <c r="F8230" s="83">
        <v>7.84</v>
      </c>
    </row>
    <row r="8231" spans="1:6" hidden="1" x14ac:dyDescent="0.25">
      <c r="A8231" t="s">
        <v>5764</v>
      </c>
      <c r="B8231" s="83">
        <v>92041</v>
      </c>
      <c r="C8231" t="s">
        <v>7801</v>
      </c>
      <c r="D8231" s="83" t="s">
        <v>164</v>
      </c>
      <c r="E8231">
        <v>1.61</v>
      </c>
      <c r="F8231" s="83">
        <v>1.61</v>
      </c>
    </row>
    <row r="8232" spans="1:6" hidden="1" x14ac:dyDescent="0.25">
      <c r="A8232" t="s">
        <v>5764</v>
      </c>
      <c r="B8232" s="83">
        <v>92042</v>
      </c>
      <c r="C8232" t="s">
        <v>7802</v>
      </c>
      <c r="D8232" s="83" t="s">
        <v>164</v>
      </c>
      <c r="E8232">
        <v>6.53</v>
      </c>
      <c r="F8232" s="83">
        <v>6.53</v>
      </c>
    </row>
    <row r="8233" spans="1:6" hidden="1" x14ac:dyDescent="0.25">
      <c r="A8233" t="s">
        <v>5764</v>
      </c>
      <c r="B8233" s="83">
        <v>102829</v>
      </c>
      <c r="C8233" t="s">
        <v>7803</v>
      </c>
      <c r="D8233" s="83" t="s">
        <v>164</v>
      </c>
      <c r="E8233">
        <v>0</v>
      </c>
      <c r="F8233" s="83">
        <v>0</v>
      </c>
    </row>
    <row r="8234" spans="1:6" hidden="1" x14ac:dyDescent="0.25">
      <c r="A8234" t="s">
        <v>5764</v>
      </c>
      <c r="B8234" s="83">
        <v>102830</v>
      </c>
      <c r="C8234" t="s">
        <v>7804</v>
      </c>
      <c r="D8234" s="83" t="s">
        <v>164</v>
      </c>
      <c r="E8234">
        <v>0</v>
      </c>
      <c r="F8234" s="83">
        <v>0</v>
      </c>
    </row>
    <row r="8235" spans="1:6" hidden="1" x14ac:dyDescent="0.25">
      <c r="A8235" t="s">
        <v>5764</v>
      </c>
      <c r="B8235" s="83">
        <v>102831</v>
      </c>
      <c r="C8235" t="s">
        <v>7805</v>
      </c>
      <c r="D8235" s="83" t="s">
        <v>164</v>
      </c>
      <c r="E8235">
        <v>0</v>
      </c>
      <c r="F8235" s="83">
        <v>0</v>
      </c>
    </row>
    <row r="8236" spans="1:6" hidden="1" x14ac:dyDescent="0.25">
      <c r="A8236" t="s">
        <v>5764</v>
      </c>
      <c r="B8236" s="83">
        <v>92114</v>
      </c>
      <c r="C8236" t="s">
        <v>7806</v>
      </c>
      <c r="D8236" s="83" t="s">
        <v>164</v>
      </c>
      <c r="E8236">
        <v>0.28999999999999998</v>
      </c>
      <c r="F8236" s="83">
        <v>0.28999999999999998</v>
      </c>
    </row>
    <row r="8237" spans="1:6" hidden="1" x14ac:dyDescent="0.25">
      <c r="A8237" t="s">
        <v>5764</v>
      </c>
      <c r="B8237" s="83">
        <v>92115</v>
      </c>
      <c r="C8237" t="s">
        <v>7807</v>
      </c>
      <c r="D8237" s="83" t="s">
        <v>164</v>
      </c>
      <c r="E8237">
        <v>0.06</v>
      </c>
      <c r="F8237" s="83">
        <v>0.06</v>
      </c>
    </row>
    <row r="8238" spans="1:6" hidden="1" x14ac:dyDescent="0.25">
      <c r="A8238" t="s">
        <v>5764</v>
      </c>
      <c r="B8238" s="83">
        <v>92116</v>
      </c>
      <c r="C8238" t="s">
        <v>7808</v>
      </c>
      <c r="D8238" s="83" t="s">
        <v>164</v>
      </c>
      <c r="E8238">
        <v>0.2</v>
      </c>
      <c r="F8238" s="83">
        <v>0.2</v>
      </c>
    </row>
    <row r="8239" spans="1:6" hidden="1" x14ac:dyDescent="0.25">
      <c r="A8239" t="s">
        <v>5764</v>
      </c>
      <c r="B8239" s="83">
        <v>102912</v>
      </c>
      <c r="C8239" t="s">
        <v>7809</v>
      </c>
      <c r="D8239" s="83" t="s">
        <v>164</v>
      </c>
      <c r="E8239">
        <v>0</v>
      </c>
      <c r="F8239" s="83">
        <v>0</v>
      </c>
    </row>
    <row r="8240" spans="1:6" hidden="1" x14ac:dyDescent="0.25">
      <c r="A8240" t="s">
        <v>5764</v>
      </c>
      <c r="B8240" s="83">
        <v>102913</v>
      </c>
      <c r="C8240" t="s">
        <v>7810</v>
      </c>
      <c r="D8240" s="83" t="s">
        <v>164</v>
      </c>
      <c r="E8240">
        <v>0</v>
      </c>
      <c r="F8240" s="83">
        <v>0</v>
      </c>
    </row>
    <row r="8241" spans="1:6" hidden="1" x14ac:dyDescent="0.25">
      <c r="A8241" t="s">
        <v>5764</v>
      </c>
      <c r="B8241" s="83">
        <v>102914</v>
      </c>
      <c r="C8241" t="s">
        <v>7811</v>
      </c>
      <c r="D8241" s="83" t="s">
        <v>164</v>
      </c>
      <c r="E8241">
        <v>0</v>
      </c>
      <c r="F8241" s="83">
        <v>0</v>
      </c>
    </row>
    <row r="8242" spans="1:6" hidden="1" x14ac:dyDescent="0.25">
      <c r="A8242" t="s">
        <v>5764</v>
      </c>
      <c r="B8242" s="83">
        <v>102915</v>
      </c>
      <c r="C8242" t="s">
        <v>7812</v>
      </c>
      <c r="D8242" s="83" t="s">
        <v>164</v>
      </c>
      <c r="E8242">
        <v>0.73</v>
      </c>
      <c r="F8242" s="83">
        <v>0.73</v>
      </c>
    </row>
    <row r="8243" spans="1:6" hidden="1" x14ac:dyDescent="0.25">
      <c r="A8243" t="s">
        <v>5764</v>
      </c>
      <c r="B8243" s="83">
        <v>95716</v>
      </c>
      <c r="C8243" t="s">
        <v>7813</v>
      </c>
      <c r="D8243" s="83" t="s">
        <v>164</v>
      </c>
      <c r="E8243">
        <v>61.45</v>
      </c>
      <c r="F8243" s="83">
        <v>61.45</v>
      </c>
    </row>
    <row r="8244" spans="1:6" hidden="1" x14ac:dyDescent="0.25">
      <c r="A8244" t="s">
        <v>5764</v>
      </c>
      <c r="B8244" s="83">
        <v>95717</v>
      </c>
      <c r="C8244" t="s">
        <v>7814</v>
      </c>
      <c r="D8244" s="83" t="s">
        <v>164</v>
      </c>
      <c r="E8244">
        <v>16.239999999999998</v>
      </c>
      <c r="F8244" s="83">
        <v>16.239999999999998</v>
      </c>
    </row>
    <row r="8245" spans="1:6" hidden="1" x14ac:dyDescent="0.25">
      <c r="A8245" t="s">
        <v>5764</v>
      </c>
      <c r="B8245" s="83">
        <v>95718</v>
      </c>
      <c r="C8245" t="s">
        <v>7815</v>
      </c>
      <c r="D8245" s="83" t="s">
        <v>164</v>
      </c>
      <c r="E8245">
        <v>76.81</v>
      </c>
      <c r="F8245" s="83">
        <v>76.81</v>
      </c>
    </row>
    <row r="8246" spans="1:6" hidden="1" x14ac:dyDescent="0.25">
      <c r="A8246" t="s">
        <v>5764</v>
      </c>
      <c r="B8246" s="83">
        <v>95719</v>
      </c>
      <c r="C8246" t="s">
        <v>7816</v>
      </c>
      <c r="D8246" s="83" t="s">
        <v>164</v>
      </c>
      <c r="E8246">
        <v>86.87</v>
      </c>
      <c r="F8246" s="83">
        <v>86.87</v>
      </c>
    </row>
    <row r="8247" spans="1:6" hidden="1" x14ac:dyDescent="0.25">
      <c r="A8247" t="s">
        <v>5764</v>
      </c>
      <c r="B8247" s="83">
        <v>104712</v>
      </c>
      <c r="C8247" t="s">
        <v>7817</v>
      </c>
      <c r="D8247" s="83" t="s">
        <v>164</v>
      </c>
      <c r="E8247">
        <v>57.76</v>
      </c>
      <c r="F8247" s="83">
        <v>57.76</v>
      </c>
    </row>
    <row r="8248" spans="1:6" hidden="1" x14ac:dyDescent="0.25">
      <c r="A8248" t="s">
        <v>5764</v>
      </c>
      <c r="B8248" s="83">
        <v>104713</v>
      </c>
      <c r="C8248" t="s">
        <v>7818</v>
      </c>
      <c r="D8248" s="83" t="s">
        <v>164</v>
      </c>
      <c r="E8248">
        <v>15.26</v>
      </c>
      <c r="F8248" s="83">
        <v>15.26</v>
      </c>
    </row>
    <row r="8249" spans="1:6" hidden="1" x14ac:dyDescent="0.25">
      <c r="A8249" t="s">
        <v>5764</v>
      </c>
      <c r="B8249" s="83">
        <v>104714</v>
      </c>
      <c r="C8249" t="s">
        <v>7819</v>
      </c>
      <c r="D8249" s="83" t="s">
        <v>164</v>
      </c>
      <c r="E8249">
        <v>72.2</v>
      </c>
      <c r="F8249" s="83">
        <v>72.2</v>
      </c>
    </row>
    <row r="8250" spans="1:6" hidden="1" x14ac:dyDescent="0.25">
      <c r="A8250" t="s">
        <v>5764</v>
      </c>
      <c r="B8250" s="83">
        <v>104715</v>
      </c>
      <c r="C8250" t="s">
        <v>7820</v>
      </c>
      <c r="D8250" s="83" t="s">
        <v>164</v>
      </c>
      <c r="E8250">
        <v>86.87</v>
      </c>
      <c r="F8250" s="83">
        <v>86.87</v>
      </c>
    </row>
    <row r="8251" spans="1:6" hidden="1" x14ac:dyDescent="0.25">
      <c r="A8251" t="s">
        <v>5764</v>
      </c>
      <c r="B8251" s="83">
        <v>102894</v>
      </c>
      <c r="C8251" t="s">
        <v>7821</v>
      </c>
      <c r="D8251" s="83" t="s">
        <v>164</v>
      </c>
      <c r="E8251">
        <v>0</v>
      </c>
      <c r="F8251" s="83">
        <v>0</v>
      </c>
    </row>
    <row r="8252" spans="1:6" hidden="1" x14ac:dyDescent="0.25">
      <c r="A8252" t="s">
        <v>5764</v>
      </c>
      <c r="B8252" s="83">
        <v>104161</v>
      </c>
      <c r="C8252" t="s">
        <v>7822</v>
      </c>
      <c r="D8252" s="83" t="s">
        <v>164</v>
      </c>
      <c r="E8252">
        <v>0</v>
      </c>
      <c r="F8252" s="83">
        <v>0</v>
      </c>
    </row>
    <row r="8253" spans="1:6" hidden="1" x14ac:dyDescent="0.25">
      <c r="A8253" t="s">
        <v>5764</v>
      </c>
      <c r="B8253" s="83">
        <v>102896</v>
      </c>
      <c r="C8253" t="s">
        <v>7823</v>
      </c>
      <c r="D8253" s="83" t="s">
        <v>164</v>
      </c>
      <c r="E8253">
        <v>0</v>
      </c>
      <c r="F8253" s="83">
        <v>0</v>
      </c>
    </row>
    <row r="8254" spans="1:6" hidden="1" x14ac:dyDescent="0.25">
      <c r="A8254" t="s">
        <v>5764</v>
      </c>
      <c r="B8254" s="83">
        <v>102897</v>
      </c>
      <c r="C8254" t="s">
        <v>7824</v>
      </c>
      <c r="D8254" s="83" t="s">
        <v>164</v>
      </c>
      <c r="E8254">
        <v>86.87</v>
      </c>
      <c r="F8254" s="83">
        <v>86.87</v>
      </c>
    </row>
    <row r="8255" spans="1:6" hidden="1" x14ac:dyDescent="0.25">
      <c r="A8255" t="s">
        <v>5764</v>
      </c>
      <c r="B8255" s="83">
        <v>5627</v>
      </c>
      <c r="C8255" t="s">
        <v>7825</v>
      </c>
      <c r="D8255" s="83" t="s">
        <v>164</v>
      </c>
      <c r="E8255">
        <v>44.38</v>
      </c>
      <c r="F8255" s="83">
        <v>44.38</v>
      </c>
    </row>
    <row r="8256" spans="1:6" hidden="1" x14ac:dyDescent="0.25">
      <c r="A8256" t="s">
        <v>5764</v>
      </c>
      <c r="B8256" s="83">
        <v>5628</v>
      </c>
      <c r="C8256" t="s">
        <v>7826</v>
      </c>
      <c r="D8256" s="83" t="s">
        <v>164</v>
      </c>
      <c r="E8256">
        <v>11.72</v>
      </c>
      <c r="F8256" s="83">
        <v>11.72</v>
      </c>
    </row>
    <row r="8257" spans="1:6" hidden="1" x14ac:dyDescent="0.25">
      <c r="A8257" t="s">
        <v>5764</v>
      </c>
      <c r="B8257" s="83">
        <v>5629</v>
      </c>
      <c r="C8257" t="s">
        <v>7827</v>
      </c>
      <c r="D8257" s="83" t="s">
        <v>164</v>
      </c>
      <c r="E8257">
        <v>55.47</v>
      </c>
      <c r="F8257" s="83">
        <v>55.47</v>
      </c>
    </row>
    <row r="8258" spans="1:6" hidden="1" x14ac:dyDescent="0.25">
      <c r="A8258" t="s">
        <v>5764</v>
      </c>
      <c r="B8258" s="83">
        <v>5630</v>
      </c>
      <c r="C8258" t="s">
        <v>7828</v>
      </c>
      <c r="D8258" s="83" t="s">
        <v>164</v>
      </c>
      <c r="E8258">
        <v>62.25</v>
      </c>
      <c r="F8258" s="83">
        <v>62.25</v>
      </c>
    </row>
    <row r="8259" spans="1:6" hidden="1" x14ac:dyDescent="0.25">
      <c r="A8259" t="s">
        <v>5764</v>
      </c>
      <c r="B8259" s="83">
        <v>88900</v>
      </c>
      <c r="C8259" t="s">
        <v>7829</v>
      </c>
      <c r="D8259" s="83" t="s">
        <v>164</v>
      </c>
      <c r="E8259">
        <v>50.21</v>
      </c>
      <c r="F8259" s="83">
        <v>50.21</v>
      </c>
    </row>
    <row r="8260" spans="1:6" hidden="1" x14ac:dyDescent="0.25">
      <c r="A8260" t="s">
        <v>5764</v>
      </c>
      <c r="B8260" s="83">
        <v>88902</v>
      </c>
      <c r="C8260" t="s">
        <v>7830</v>
      </c>
      <c r="D8260" s="83" t="s">
        <v>164</v>
      </c>
      <c r="E8260">
        <v>13.27</v>
      </c>
      <c r="F8260" s="83">
        <v>13.27</v>
      </c>
    </row>
    <row r="8261" spans="1:6" hidden="1" x14ac:dyDescent="0.25">
      <c r="A8261" t="s">
        <v>5764</v>
      </c>
      <c r="B8261" s="83">
        <v>88903</v>
      </c>
      <c r="C8261" t="s">
        <v>7831</v>
      </c>
      <c r="D8261" s="83" t="s">
        <v>164</v>
      </c>
      <c r="E8261">
        <v>62.77</v>
      </c>
      <c r="F8261" s="83">
        <v>62.77</v>
      </c>
    </row>
    <row r="8262" spans="1:6" hidden="1" x14ac:dyDescent="0.25">
      <c r="A8262" t="s">
        <v>5764</v>
      </c>
      <c r="B8262" s="83">
        <v>88904</v>
      </c>
      <c r="C8262" t="s">
        <v>7832</v>
      </c>
      <c r="D8262" s="83" t="s">
        <v>164</v>
      </c>
      <c r="E8262">
        <v>86.87</v>
      </c>
      <c r="F8262" s="83">
        <v>86.87</v>
      </c>
    </row>
    <row r="8263" spans="1:6" hidden="1" x14ac:dyDescent="0.25">
      <c r="A8263" t="s">
        <v>5764</v>
      </c>
      <c r="B8263" s="83">
        <v>88569</v>
      </c>
      <c r="C8263" t="s">
        <v>7833</v>
      </c>
      <c r="D8263" s="83" t="s">
        <v>164</v>
      </c>
      <c r="E8263">
        <v>4.49</v>
      </c>
      <c r="F8263" s="83">
        <v>4.49</v>
      </c>
    </row>
    <row r="8264" spans="1:6" hidden="1" x14ac:dyDescent="0.25">
      <c r="A8264" t="s">
        <v>5764</v>
      </c>
      <c r="B8264" s="83">
        <v>88570</v>
      </c>
      <c r="C8264" t="s">
        <v>7834</v>
      </c>
      <c r="D8264" s="83" t="s">
        <v>164</v>
      </c>
      <c r="E8264">
        <v>1.55</v>
      </c>
      <c r="F8264" s="83">
        <v>1.55</v>
      </c>
    </row>
    <row r="8265" spans="1:6" hidden="1" x14ac:dyDescent="0.25">
      <c r="A8265" t="s">
        <v>5764</v>
      </c>
      <c r="B8265" s="83">
        <v>5765</v>
      </c>
      <c r="C8265" t="s">
        <v>7835</v>
      </c>
      <c r="D8265" s="83" t="s">
        <v>164</v>
      </c>
      <c r="E8265">
        <v>5.61</v>
      </c>
      <c r="F8265" s="83">
        <v>5.61</v>
      </c>
    </row>
    <row r="8266" spans="1:6" hidden="1" x14ac:dyDescent="0.25">
      <c r="A8266" t="s">
        <v>5764</v>
      </c>
      <c r="B8266" s="83">
        <v>5766</v>
      </c>
      <c r="C8266" t="s">
        <v>7836</v>
      </c>
      <c r="D8266" s="83" t="s">
        <v>164</v>
      </c>
      <c r="E8266">
        <v>2.88</v>
      </c>
      <c r="F8266" s="83">
        <v>2.88</v>
      </c>
    </row>
    <row r="8267" spans="1:6" hidden="1" x14ac:dyDescent="0.25">
      <c r="A8267" t="s">
        <v>5764</v>
      </c>
      <c r="B8267" s="83">
        <v>91468</v>
      </c>
      <c r="C8267" t="s">
        <v>7837</v>
      </c>
      <c r="D8267" s="83" t="s">
        <v>164</v>
      </c>
      <c r="E8267">
        <v>27.41</v>
      </c>
      <c r="F8267" s="83">
        <v>27.41</v>
      </c>
    </row>
    <row r="8268" spans="1:6" hidden="1" x14ac:dyDescent="0.25">
      <c r="A8268" t="s">
        <v>5764</v>
      </c>
      <c r="B8268" s="83">
        <v>91484</v>
      </c>
      <c r="C8268" t="s">
        <v>7838</v>
      </c>
      <c r="D8268" s="83" t="s">
        <v>164</v>
      </c>
      <c r="E8268">
        <v>4.3099999999999996</v>
      </c>
      <c r="F8268" s="83">
        <v>4.3099999999999996</v>
      </c>
    </row>
    <row r="8269" spans="1:6" hidden="1" x14ac:dyDescent="0.25">
      <c r="A8269" t="s">
        <v>5764</v>
      </c>
      <c r="B8269" s="83">
        <v>91469</v>
      </c>
      <c r="C8269" t="s">
        <v>7839</v>
      </c>
      <c r="D8269" s="83" t="s">
        <v>164</v>
      </c>
      <c r="E8269">
        <v>10.65</v>
      </c>
      <c r="F8269" s="83">
        <v>10.65</v>
      </c>
    </row>
    <row r="8270" spans="1:6" hidden="1" x14ac:dyDescent="0.25">
      <c r="A8270" t="s">
        <v>5764</v>
      </c>
      <c r="B8270" s="83">
        <v>83361</v>
      </c>
      <c r="C8270" t="s">
        <v>7840</v>
      </c>
      <c r="D8270" s="83" t="s">
        <v>164</v>
      </c>
      <c r="E8270">
        <v>45.4</v>
      </c>
      <c r="F8270" s="83">
        <v>45.4</v>
      </c>
    </row>
    <row r="8271" spans="1:6" hidden="1" x14ac:dyDescent="0.25">
      <c r="A8271" t="s">
        <v>5764</v>
      </c>
      <c r="B8271" s="83">
        <v>91485</v>
      </c>
      <c r="C8271" t="s">
        <v>7841</v>
      </c>
      <c r="D8271" s="83" t="s">
        <v>164</v>
      </c>
      <c r="E8271">
        <v>149.52000000000001</v>
      </c>
      <c r="F8271" s="83">
        <v>149.52000000000001</v>
      </c>
    </row>
    <row r="8272" spans="1:6" hidden="1" x14ac:dyDescent="0.25">
      <c r="A8272" t="s">
        <v>5764</v>
      </c>
      <c r="B8272" s="83">
        <v>102835</v>
      </c>
      <c r="C8272" t="s">
        <v>7842</v>
      </c>
      <c r="D8272" s="83" t="s">
        <v>164</v>
      </c>
      <c r="E8272">
        <v>0</v>
      </c>
      <c r="F8272" s="83">
        <v>0</v>
      </c>
    </row>
    <row r="8273" spans="1:6" hidden="1" x14ac:dyDescent="0.25">
      <c r="A8273" t="s">
        <v>5764</v>
      </c>
      <c r="B8273" s="83">
        <v>102836</v>
      </c>
      <c r="C8273" t="s">
        <v>7843</v>
      </c>
      <c r="D8273" s="83" t="s">
        <v>164</v>
      </c>
      <c r="E8273">
        <v>0</v>
      </c>
      <c r="F8273" s="83">
        <v>0</v>
      </c>
    </row>
    <row r="8274" spans="1:6" hidden="1" x14ac:dyDescent="0.25">
      <c r="A8274" t="s">
        <v>5764</v>
      </c>
      <c r="B8274" s="83">
        <v>102837</v>
      </c>
      <c r="C8274" t="s">
        <v>7844</v>
      </c>
      <c r="D8274" s="83" t="s">
        <v>164</v>
      </c>
      <c r="E8274">
        <v>0</v>
      </c>
      <c r="F8274" s="83">
        <v>0</v>
      </c>
    </row>
    <row r="8275" spans="1:6" hidden="1" x14ac:dyDescent="0.25">
      <c r="A8275" t="s">
        <v>5764</v>
      </c>
      <c r="B8275" s="83">
        <v>89230</v>
      </c>
      <c r="C8275" t="s">
        <v>7845</v>
      </c>
      <c r="D8275" s="83" t="s">
        <v>164</v>
      </c>
      <c r="E8275">
        <v>108.69</v>
      </c>
      <c r="F8275" s="83">
        <v>108.69</v>
      </c>
    </row>
    <row r="8276" spans="1:6" hidden="1" x14ac:dyDescent="0.25">
      <c r="A8276" t="s">
        <v>5764</v>
      </c>
      <c r="B8276" s="83">
        <v>89231</v>
      </c>
      <c r="C8276" t="s">
        <v>7846</v>
      </c>
      <c r="D8276" s="83" t="s">
        <v>164</v>
      </c>
      <c r="E8276">
        <v>33.28</v>
      </c>
      <c r="F8276" s="83">
        <v>33.28</v>
      </c>
    </row>
    <row r="8277" spans="1:6" hidden="1" x14ac:dyDescent="0.25">
      <c r="A8277" t="s">
        <v>5764</v>
      </c>
      <c r="B8277" s="83">
        <v>89232</v>
      </c>
      <c r="C8277" t="s">
        <v>7847</v>
      </c>
      <c r="D8277" s="83" t="s">
        <v>164</v>
      </c>
      <c r="E8277">
        <v>193.89</v>
      </c>
      <c r="F8277" s="83">
        <v>193.89</v>
      </c>
    </row>
    <row r="8278" spans="1:6" hidden="1" x14ac:dyDescent="0.25">
      <c r="A8278" t="s">
        <v>5764</v>
      </c>
      <c r="B8278" s="83">
        <v>89233</v>
      </c>
      <c r="C8278" t="s">
        <v>7848</v>
      </c>
      <c r="D8278" s="83" t="s">
        <v>164</v>
      </c>
      <c r="E8278">
        <v>161.43</v>
      </c>
      <c r="F8278" s="83">
        <v>161.43</v>
      </c>
    </row>
    <row r="8279" spans="1:6" hidden="1" x14ac:dyDescent="0.25">
      <c r="A8279" t="s">
        <v>5764</v>
      </c>
      <c r="B8279" s="83">
        <v>89236</v>
      </c>
      <c r="C8279" t="s">
        <v>7849</v>
      </c>
      <c r="D8279" s="83" t="s">
        <v>164</v>
      </c>
      <c r="E8279">
        <v>253.92</v>
      </c>
      <c r="F8279" s="83">
        <v>253.92</v>
      </c>
    </row>
    <row r="8280" spans="1:6" hidden="1" x14ac:dyDescent="0.25">
      <c r="A8280" t="s">
        <v>5764</v>
      </c>
      <c r="B8280" s="83">
        <v>89237</v>
      </c>
      <c r="C8280" t="s">
        <v>7850</v>
      </c>
      <c r="D8280" s="83" t="s">
        <v>164</v>
      </c>
      <c r="E8280">
        <v>77.75</v>
      </c>
      <c r="F8280" s="83">
        <v>77.75</v>
      </c>
    </row>
    <row r="8281" spans="1:6" hidden="1" x14ac:dyDescent="0.25">
      <c r="A8281" t="s">
        <v>5764</v>
      </c>
      <c r="B8281" s="83">
        <v>89238</v>
      </c>
      <c r="C8281" t="s">
        <v>7851</v>
      </c>
      <c r="D8281" s="83" t="s">
        <v>164</v>
      </c>
      <c r="E8281">
        <v>452.92</v>
      </c>
      <c r="F8281" s="83">
        <v>452.92</v>
      </c>
    </row>
    <row r="8282" spans="1:6" hidden="1" x14ac:dyDescent="0.25">
      <c r="A8282" t="s">
        <v>5764</v>
      </c>
      <c r="B8282" s="83">
        <v>89239</v>
      </c>
      <c r="C8282" t="s">
        <v>7852</v>
      </c>
      <c r="D8282" s="83" t="s">
        <v>164</v>
      </c>
      <c r="E8282">
        <v>426.91</v>
      </c>
      <c r="F8282" s="83">
        <v>426.91</v>
      </c>
    </row>
    <row r="8283" spans="1:6" hidden="1" x14ac:dyDescent="0.25">
      <c r="A8283" t="s">
        <v>5764</v>
      </c>
      <c r="B8283" s="83">
        <v>102930</v>
      </c>
      <c r="C8283" t="s">
        <v>7853</v>
      </c>
      <c r="D8283" s="83" t="s">
        <v>164</v>
      </c>
      <c r="E8283">
        <v>0</v>
      </c>
      <c r="F8283" s="83">
        <v>0</v>
      </c>
    </row>
    <row r="8284" spans="1:6" hidden="1" x14ac:dyDescent="0.25">
      <c r="A8284" t="s">
        <v>5764</v>
      </c>
      <c r="B8284" s="83">
        <v>102931</v>
      </c>
      <c r="C8284" t="s">
        <v>7854</v>
      </c>
      <c r="D8284" s="83" t="s">
        <v>164</v>
      </c>
      <c r="E8284">
        <v>0</v>
      </c>
      <c r="F8284" s="83">
        <v>0</v>
      </c>
    </row>
    <row r="8285" spans="1:6" hidden="1" x14ac:dyDescent="0.25">
      <c r="A8285" t="s">
        <v>5764</v>
      </c>
      <c r="B8285" s="83">
        <v>102932</v>
      </c>
      <c r="C8285" t="s">
        <v>7855</v>
      </c>
      <c r="D8285" s="83" t="s">
        <v>164</v>
      </c>
      <c r="E8285">
        <v>0</v>
      </c>
      <c r="F8285" s="83">
        <v>0</v>
      </c>
    </row>
    <row r="8286" spans="1:6" hidden="1" x14ac:dyDescent="0.25">
      <c r="A8286" t="s">
        <v>5764</v>
      </c>
      <c r="B8286" s="83">
        <v>102933</v>
      </c>
      <c r="C8286" t="s">
        <v>7856</v>
      </c>
      <c r="D8286" s="83" t="s">
        <v>164</v>
      </c>
      <c r="E8286">
        <v>1.0900000000000001</v>
      </c>
      <c r="F8286" s="83">
        <v>1.0900000000000001</v>
      </c>
    </row>
    <row r="8287" spans="1:6" hidden="1" x14ac:dyDescent="0.25">
      <c r="A8287" t="s">
        <v>5764</v>
      </c>
      <c r="B8287" s="83">
        <v>93411</v>
      </c>
      <c r="C8287" t="s">
        <v>7857</v>
      </c>
      <c r="D8287" s="83" t="s">
        <v>164</v>
      </c>
      <c r="E8287">
        <v>0.38</v>
      </c>
      <c r="F8287" s="83">
        <v>0.38</v>
      </c>
    </row>
    <row r="8288" spans="1:6" hidden="1" x14ac:dyDescent="0.25">
      <c r="A8288" t="s">
        <v>5764</v>
      </c>
      <c r="B8288" s="83">
        <v>93412</v>
      </c>
      <c r="C8288" t="s">
        <v>7858</v>
      </c>
      <c r="D8288" s="83" t="s">
        <v>164</v>
      </c>
      <c r="E8288">
        <v>0.13</v>
      </c>
      <c r="F8288" s="83">
        <v>0.13</v>
      </c>
    </row>
    <row r="8289" spans="1:6" hidden="1" x14ac:dyDescent="0.25">
      <c r="A8289" t="s">
        <v>5764</v>
      </c>
      <c r="B8289" s="83">
        <v>93413</v>
      </c>
      <c r="C8289" t="s">
        <v>7859</v>
      </c>
      <c r="D8289" s="83" t="s">
        <v>164</v>
      </c>
      <c r="E8289">
        <v>0.34</v>
      </c>
      <c r="F8289" s="83">
        <v>0.34</v>
      </c>
    </row>
    <row r="8290" spans="1:6" hidden="1" x14ac:dyDescent="0.25">
      <c r="A8290" t="s">
        <v>5764</v>
      </c>
      <c r="B8290" s="83">
        <v>93414</v>
      </c>
      <c r="C8290" t="s">
        <v>7860</v>
      </c>
      <c r="D8290" s="83" t="s">
        <v>164</v>
      </c>
      <c r="E8290">
        <v>10.95</v>
      </c>
      <c r="F8290" s="83">
        <v>10.95</v>
      </c>
    </row>
    <row r="8291" spans="1:6" hidden="1" x14ac:dyDescent="0.25">
      <c r="A8291" t="s">
        <v>5764</v>
      </c>
      <c r="B8291" s="83">
        <v>88855</v>
      </c>
      <c r="C8291" t="s">
        <v>7861</v>
      </c>
      <c r="D8291" s="83" t="s">
        <v>164</v>
      </c>
      <c r="E8291">
        <v>3.21</v>
      </c>
      <c r="F8291" s="83">
        <v>3.21</v>
      </c>
    </row>
    <row r="8292" spans="1:6" hidden="1" x14ac:dyDescent="0.25">
      <c r="A8292" t="s">
        <v>5764</v>
      </c>
      <c r="B8292" s="83">
        <v>88856</v>
      </c>
      <c r="C8292" t="s">
        <v>7862</v>
      </c>
      <c r="D8292" s="83" t="s">
        <v>164</v>
      </c>
      <c r="E8292">
        <v>0.88</v>
      </c>
      <c r="F8292" s="83">
        <v>0.88</v>
      </c>
    </row>
    <row r="8293" spans="1:6" hidden="1" x14ac:dyDescent="0.25">
      <c r="A8293" t="s">
        <v>5764</v>
      </c>
      <c r="B8293" s="83">
        <v>5658</v>
      </c>
      <c r="C8293" t="s">
        <v>7863</v>
      </c>
      <c r="D8293" s="83" t="s">
        <v>164</v>
      </c>
      <c r="E8293">
        <v>2.23</v>
      </c>
      <c r="F8293" s="83">
        <v>2.23</v>
      </c>
    </row>
    <row r="8294" spans="1:6" hidden="1" x14ac:dyDescent="0.25">
      <c r="A8294" t="s">
        <v>5764</v>
      </c>
      <c r="B8294" s="83">
        <v>53840</v>
      </c>
      <c r="C8294" t="s">
        <v>7864</v>
      </c>
      <c r="D8294" s="83" t="s">
        <v>164</v>
      </c>
      <c r="E8294">
        <v>2.52</v>
      </c>
      <c r="F8294" s="83">
        <v>2.52</v>
      </c>
    </row>
    <row r="8295" spans="1:6" hidden="1" x14ac:dyDescent="0.25">
      <c r="A8295" t="s">
        <v>5764</v>
      </c>
      <c r="B8295" s="83">
        <v>87026</v>
      </c>
      <c r="C8295" t="s">
        <v>7865</v>
      </c>
      <c r="D8295" s="83" t="s">
        <v>164</v>
      </c>
      <c r="E8295">
        <v>0.69</v>
      </c>
      <c r="F8295" s="83">
        <v>0.69</v>
      </c>
    </row>
    <row r="8296" spans="1:6" hidden="1" x14ac:dyDescent="0.25">
      <c r="A8296" t="s">
        <v>5764</v>
      </c>
      <c r="B8296" s="83">
        <v>53841</v>
      </c>
      <c r="C8296" t="s">
        <v>7866</v>
      </c>
      <c r="D8296" s="83" t="s">
        <v>164</v>
      </c>
      <c r="E8296">
        <v>1.75</v>
      </c>
      <c r="F8296" s="83">
        <v>1.75</v>
      </c>
    </row>
    <row r="8297" spans="1:6" hidden="1" x14ac:dyDescent="0.25">
      <c r="A8297" t="s">
        <v>5764</v>
      </c>
      <c r="B8297" s="83">
        <v>95209</v>
      </c>
      <c r="C8297" t="s">
        <v>7867</v>
      </c>
      <c r="D8297" s="83" t="s">
        <v>164</v>
      </c>
      <c r="E8297">
        <v>12.42</v>
      </c>
      <c r="F8297" s="83">
        <v>12.42</v>
      </c>
    </row>
    <row r="8298" spans="1:6" hidden="1" x14ac:dyDescent="0.25">
      <c r="A8298" t="s">
        <v>5764</v>
      </c>
      <c r="B8298" s="83">
        <v>95210</v>
      </c>
      <c r="C8298" t="s">
        <v>7868</v>
      </c>
      <c r="D8298" s="83" t="s">
        <v>164</v>
      </c>
      <c r="E8298">
        <v>58.74</v>
      </c>
      <c r="F8298" s="83">
        <v>58.74</v>
      </c>
    </row>
    <row r="8299" spans="1:6" hidden="1" x14ac:dyDescent="0.25">
      <c r="A8299" t="s">
        <v>5764</v>
      </c>
      <c r="B8299" s="83">
        <v>95211</v>
      </c>
      <c r="C8299" t="s">
        <v>7869</v>
      </c>
      <c r="D8299" s="83" t="s">
        <v>164</v>
      </c>
      <c r="E8299">
        <v>10.93</v>
      </c>
      <c r="F8299" s="83">
        <v>10.93</v>
      </c>
    </row>
    <row r="8300" spans="1:6" hidden="1" x14ac:dyDescent="0.25">
      <c r="A8300" t="s">
        <v>5764</v>
      </c>
      <c r="B8300" s="83">
        <v>93267</v>
      </c>
      <c r="C8300" t="s">
        <v>7870</v>
      </c>
      <c r="D8300" s="83" t="s">
        <v>164</v>
      </c>
      <c r="E8300">
        <v>26.66</v>
      </c>
      <c r="F8300" s="83">
        <v>26.66</v>
      </c>
    </row>
    <row r="8301" spans="1:6" hidden="1" x14ac:dyDescent="0.25">
      <c r="A8301" t="s">
        <v>5764</v>
      </c>
      <c r="B8301" s="83">
        <v>93269</v>
      </c>
      <c r="C8301" t="s">
        <v>7871</v>
      </c>
      <c r="D8301" s="83" t="s">
        <v>164</v>
      </c>
      <c r="E8301">
        <v>10</v>
      </c>
      <c r="F8301" s="83">
        <v>10</v>
      </c>
    </row>
    <row r="8302" spans="1:6" hidden="1" x14ac:dyDescent="0.25">
      <c r="A8302" t="s">
        <v>5764</v>
      </c>
      <c r="B8302" s="83">
        <v>93270</v>
      </c>
      <c r="C8302" t="s">
        <v>7872</v>
      </c>
      <c r="D8302" s="83" t="s">
        <v>164</v>
      </c>
      <c r="E8302">
        <v>25.92</v>
      </c>
      <c r="F8302" s="83">
        <v>25.92</v>
      </c>
    </row>
    <row r="8303" spans="1:6" hidden="1" x14ac:dyDescent="0.25">
      <c r="A8303" t="s">
        <v>5764</v>
      </c>
      <c r="B8303" s="83">
        <v>93271</v>
      </c>
      <c r="C8303" t="s">
        <v>7873</v>
      </c>
      <c r="D8303" s="83" t="s">
        <v>164</v>
      </c>
      <c r="E8303">
        <v>10.93</v>
      </c>
      <c r="F8303" s="83">
        <v>10.93</v>
      </c>
    </row>
    <row r="8304" spans="1:6" hidden="1" x14ac:dyDescent="0.25">
      <c r="A8304" t="s">
        <v>5764</v>
      </c>
      <c r="B8304" s="83">
        <v>95208</v>
      </c>
      <c r="C8304" t="s">
        <v>7874</v>
      </c>
      <c r="D8304" s="83" t="s">
        <v>164</v>
      </c>
      <c r="E8304">
        <v>53.71</v>
      </c>
      <c r="F8304" s="83">
        <v>53.71</v>
      </c>
    </row>
    <row r="8305" spans="1:6" hidden="1" x14ac:dyDescent="0.25">
      <c r="A8305" t="s">
        <v>5764</v>
      </c>
      <c r="B8305" s="83">
        <v>83761</v>
      </c>
      <c r="C8305" t="s">
        <v>7875</v>
      </c>
      <c r="D8305" s="83" t="s">
        <v>164</v>
      </c>
      <c r="E8305">
        <v>10.57</v>
      </c>
      <c r="F8305" s="83">
        <v>10.57</v>
      </c>
    </row>
    <row r="8306" spans="1:6" hidden="1" x14ac:dyDescent="0.25">
      <c r="A8306" t="s">
        <v>5764</v>
      </c>
      <c r="B8306" s="83">
        <v>83764</v>
      </c>
      <c r="C8306" t="s">
        <v>7876</v>
      </c>
      <c r="D8306" s="83" t="s">
        <v>164</v>
      </c>
      <c r="E8306">
        <v>3.72</v>
      </c>
      <c r="F8306" s="83">
        <v>3.72</v>
      </c>
    </row>
    <row r="8307" spans="1:6" hidden="1" x14ac:dyDescent="0.25">
      <c r="A8307" t="s">
        <v>5764</v>
      </c>
      <c r="B8307" s="83">
        <v>83762</v>
      </c>
      <c r="C8307" t="s">
        <v>7877</v>
      </c>
      <c r="D8307" s="83" t="s">
        <v>164</v>
      </c>
      <c r="E8307">
        <v>9.43</v>
      </c>
      <c r="F8307" s="83">
        <v>9.43</v>
      </c>
    </row>
    <row r="8308" spans="1:6" hidden="1" x14ac:dyDescent="0.25">
      <c r="A8308" t="s">
        <v>5764</v>
      </c>
      <c r="B8308" s="83">
        <v>83763</v>
      </c>
      <c r="C8308" t="s">
        <v>7878</v>
      </c>
      <c r="D8308" s="83" t="s">
        <v>164</v>
      </c>
      <c r="E8308">
        <v>48.49</v>
      </c>
      <c r="F8308" s="83">
        <v>48.49</v>
      </c>
    </row>
    <row r="8309" spans="1:6" hidden="1" x14ac:dyDescent="0.25">
      <c r="A8309" t="s">
        <v>5764</v>
      </c>
      <c r="B8309" s="83">
        <v>95874</v>
      </c>
      <c r="C8309" t="s">
        <v>7879</v>
      </c>
      <c r="D8309" s="83" t="s">
        <v>164</v>
      </c>
      <c r="E8309">
        <v>11.29</v>
      </c>
      <c r="F8309" s="83">
        <v>11.29</v>
      </c>
    </row>
    <row r="8310" spans="1:6" hidden="1" x14ac:dyDescent="0.25">
      <c r="A8310" t="s">
        <v>5764</v>
      </c>
      <c r="B8310" s="83">
        <v>95869</v>
      </c>
      <c r="C8310" t="s">
        <v>7880</v>
      </c>
      <c r="D8310" s="83" t="s">
        <v>164</v>
      </c>
      <c r="E8310">
        <v>3.98</v>
      </c>
      <c r="F8310" s="83">
        <v>3.98</v>
      </c>
    </row>
    <row r="8311" spans="1:6" hidden="1" x14ac:dyDescent="0.25">
      <c r="A8311" t="s">
        <v>5764</v>
      </c>
      <c r="B8311" s="83">
        <v>95870</v>
      </c>
      <c r="C8311" t="s">
        <v>7881</v>
      </c>
      <c r="D8311" s="83" t="s">
        <v>164</v>
      </c>
      <c r="E8311">
        <v>10.07</v>
      </c>
      <c r="F8311" s="83">
        <v>10.07</v>
      </c>
    </row>
    <row r="8312" spans="1:6" hidden="1" x14ac:dyDescent="0.25">
      <c r="A8312" t="s">
        <v>5764</v>
      </c>
      <c r="B8312" s="83">
        <v>95871</v>
      </c>
      <c r="C8312" t="s">
        <v>7882</v>
      </c>
      <c r="D8312" s="83" t="s">
        <v>164</v>
      </c>
      <c r="E8312">
        <v>263.79000000000002</v>
      </c>
      <c r="F8312" s="83">
        <v>263.79000000000002</v>
      </c>
    </row>
    <row r="8313" spans="1:6" hidden="1" x14ac:dyDescent="0.25">
      <c r="A8313" t="s">
        <v>5764</v>
      </c>
      <c r="B8313" s="83">
        <v>104684</v>
      </c>
      <c r="C8313" t="s">
        <v>7883</v>
      </c>
      <c r="D8313" s="83" t="s">
        <v>164</v>
      </c>
      <c r="E8313">
        <v>0</v>
      </c>
      <c r="F8313" s="83">
        <v>0</v>
      </c>
    </row>
    <row r="8314" spans="1:6" hidden="1" x14ac:dyDescent="0.25">
      <c r="A8314" t="s">
        <v>5764</v>
      </c>
      <c r="B8314" s="83">
        <v>104685</v>
      </c>
      <c r="C8314" t="s">
        <v>7884</v>
      </c>
      <c r="D8314" s="83" t="s">
        <v>164</v>
      </c>
      <c r="E8314">
        <v>0</v>
      </c>
      <c r="F8314" s="83">
        <v>0</v>
      </c>
    </row>
    <row r="8315" spans="1:6" hidden="1" x14ac:dyDescent="0.25">
      <c r="A8315" t="s">
        <v>5764</v>
      </c>
      <c r="B8315" s="83">
        <v>104686</v>
      </c>
      <c r="C8315" t="s">
        <v>7885</v>
      </c>
      <c r="D8315" s="83" t="s">
        <v>164</v>
      </c>
      <c r="E8315">
        <v>0</v>
      </c>
      <c r="F8315" s="83">
        <v>0</v>
      </c>
    </row>
    <row r="8316" spans="1:6" hidden="1" x14ac:dyDescent="0.25">
      <c r="A8316" t="s">
        <v>5764</v>
      </c>
      <c r="B8316" s="83">
        <v>104687</v>
      </c>
      <c r="C8316" t="s">
        <v>7886</v>
      </c>
      <c r="D8316" s="83" t="s">
        <v>164</v>
      </c>
      <c r="E8316">
        <v>434.19</v>
      </c>
      <c r="F8316" s="83">
        <v>434.19</v>
      </c>
    </row>
    <row r="8317" spans="1:6" hidden="1" x14ac:dyDescent="0.25">
      <c r="A8317" t="s">
        <v>5764</v>
      </c>
      <c r="B8317" s="83">
        <v>73303</v>
      </c>
      <c r="C8317" t="s">
        <v>7887</v>
      </c>
      <c r="D8317" s="83" t="s">
        <v>164</v>
      </c>
      <c r="E8317">
        <v>7.93</v>
      </c>
      <c r="F8317" s="83">
        <v>7.93</v>
      </c>
    </row>
    <row r="8318" spans="1:6" hidden="1" x14ac:dyDescent="0.25">
      <c r="A8318" t="s">
        <v>5764</v>
      </c>
      <c r="B8318" s="83">
        <v>93235</v>
      </c>
      <c r="C8318" t="s">
        <v>7888</v>
      </c>
      <c r="D8318" s="83" t="s">
        <v>164</v>
      </c>
      <c r="E8318">
        <v>2.79</v>
      </c>
      <c r="F8318" s="83">
        <v>2.79</v>
      </c>
    </row>
    <row r="8319" spans="1:6" hidden="1" x14ac:dyDescent="0.25">
      <c r="A8319" t="s">
        <v>5764</v>
      </c>
      <c r="B8319" s="83">
        <v>73307</v>
      </c>
      <c r="C8319" t="s">
        <v>7889</v>
      </c>
      <c r="D8319" s="83" t="s">
        <v>164</v>
      </c>
      <c r="E8319">
        <v>7.08</v>
      </c>
      <c r="F8319" s="83">
        <v>7.08</v>
      </c>
    </row>
    <row r="8320" spans="1:6" hidden="1" x14ac:dyDescent="0.25">
      <c r="A8320" t="s">
        <v>5764</v>
      </c>
      <c r="B8320" s="83">
        <v>73311</v>
      </c>
      <c r="C8320" t="s">
        <v>7890</v>
      </c>
      <c r="D8320" s="83" t="s">
        <v>164</v>
      </c>
      <c r="E8320">
        <v>172.07</v>
      </c>
      <c r="F8320" s="83">
        <v>172.07</v>
      </c>
    </row>
    <row r="8321" spans="1:6" hidden="1" x14ac:dyDescent="0.25">
      <c r="A8321" t="s">
        <v>5764</v>
      </c>
      <c r="B8321" s="83">
        <v>93423</v>
      </c>
      <c r="C8321" t="s">
        <v>7891</v>
      </c>
      <c r="D8321" s="83" t="s">
        <v>164</v>
      </c>
      <c r="E8321">
        <v>7.06</v>
      </c>
      <c r="F8321" s="83">
        <v>7.06</v>
      </c>
    </row>
    <row r="8322" spans="1:6" hidden="1" x14ac:dyDescent="0.25">
      <c r="A8322" t="s">
        <v>5764</v>
      </c>
      <c r="B8322" s="83">
        <v>93424</v>
      </c>
      <c r="C8322" t="s">
        <v>7892</v>
      </c>
      <c r="D8322" s="83" t="s">
        <v>164</v>
      </c>
      <c r="E8322">
        <v>2.4900000000000002</v>
      </c>
      <c r="F8322" s="83">
        <v>2.4900000000000002</v>
      </c>
    </row>
    <row r="8323" spans="1:6" hidden="1" x14ac:dyDescent="0.25">
      <c r="A8323" t="s">
        <v>5764</v>
      </c>
      <c r="B8323" s="83">
        <v>93425</v>
      </c>
      <c r="C8323" t="s">
        <v>7893</v>
      </c>
      <c r="D8323" s="83" t="s">
        <v>164</v>
      </c>
      <c r="E8323">
        <v>6.3</v>
      </c>
      <c r="F8323" s="83">
        <v>6.3</v>
      </c>
    </row>
    <row r="8324" spans="1:6" hidden="1" x14ac:dyDescent="0.25">
      <c r="A8324" t="s">
        <v>5764</v>
      </c>
      <c r="B8324" s="83">
        <v>93426</v>
      </c>
      <c r="C8324" t="s">
        <v>7894</v>
      </c>
      <c r="D8324" s="83" t="s">
        <v>164</v>
      </c>
      <c r="E8324">
        <v>154.84</v>
      </c>
      <c r="F8324" s="83">
        <v>154.84</v>
      </c>
    </row>
    <row r="8325" spans="1:6" hidden="1" x14ac:dyDescent="0.25">
      <c r="A8325" t="s">
        <v>5764</v>
      </c>
      <c r="B8325" s="83">
        <v>93417</v>
      </c>
      <c r="C8325" t="s">
        <v>7895</v>
      </c>
      <c r="D8325" s="83" t="s">
        <v>164</v>
      </c>
      <c r="E8325">
        <v>4.99</v>
      </c>
      <c r="F8325" s="83">
        <v>4.99</v>
      </c>
    </row>
    <row r="8326" spans="1:6" hidden="1" x14ac:dyDescent="0.25">
      <c r="A8326" t="s">
        <v>5764</v>
      </c>
      <c r="B8326" s="83">
        <v>93418</v>
      </c>
      <c r="C8326" t="s">
        <v>7896</v>
      </c>
      <c r="D8326" s="83" t="s">
        <v>164</v>
      </c>
      <c r="E8326">
        <v>1.76</v>
      </c>
      <c r="F8326" s="83">
        <v>1.76</v>
      </c>
    </row>
    <row r="8327" spans="1:6" hidden="1" x14ac:dyDescent="0.25">
      <c r="A8327" t="s">
        <v>5764</v>
      </c>
      <c r="B8327" s="83">
        <v>93419</v>
      </c>
      <c r="C8327" t="s">
        <v>7897</v>
      </c>
      <c r="D8327" s="83" t="s">
        <v>164</v>
      </c>
      <c r="E8327">
        <v>4.45</v>
      </c>
      <c r="F8327" s="83">
        <v>4.45</v>
      </c>
    </row>
    <row r="8328" spans="1:6" hidden="1" x14ac:dyDescent="0.25">
      <c r="A8328" t="s">
        <v>5764</v>
      </c>
      <c r="B8328" s="83">
        <v>93420</v>
      </c>
      <c r="C8328" t="s">
        <v>7898</v>
      </c>
      <c r="D8328" s="83" t="s">
        <v>164</v>
      </c>
      <c r="E8328">
        <v>64.790000000000006</v>
      </c>
      <c r="F8328" s="83">
        <v>64.790000000000006</v>
      </c>
    </row>
    <row r="8329" spans="1:6" hidden="1" x14ac:dyDescent="0.25">
      <c r="A8329" t="s">
        <v>5764</v>
      </c>
      <c r="B8329" s="83">
        <v>93277</v>
      </c>
      <c r="C8329" t="s">
        <v>7899</v>
      </c>
      <c r="D8329" s="83" t="s">
        <v>164</v>
      </c>
      <c r="E8329">
        <v>0.23</v>
      </c>
      <c r="F8329" s="83">
        <v>0.23</v>
      </c>
    </row>
    <row r="8330" spans="1:6" hidden="1" x14ac:dyDescent="0.25">
      <c r="A8330" t="s">
        <v>5764</v>
      </c>
      <c r="B8330" s="83">
        <v>93278</v>
      </c>
      <c r="C8330" t="s">
        <v>7900</v>
      </c>
      <c r="D8330" s="83" t="s">
        <v>164</v>
      </c>
      <c r="E8330">
        <v>0.05</v>
      </c>
      <c r="F8330" s="83">
        <v>0.05</v>
      </c>
    </row>
    <row r="8331" spans="1:6" hidden="1" x14ac:dyDescent="0.25">
      <c r="A8331" t="s">
        <v>5764</v>
      </c>
      <c r="B8331" s="83">
        <v>93279</v>
      </c>
      <c r="C8331" t="s">
        <v>7901</v>
      </c>
      <c r="D8331" s="83" t="s">
        <v>164</v>
      </c>
      <c r="E8331">
        <v>0.21</v>
      </c>
      <c r="F8331" s="83">
        <v>0.21</v>
      </c>
    </row>
    <row r="8332" spans="1:6" hidden="1" x14ac:dyDescent="0.25">
      <c r="A8332" t="s">
        <v>5764</v>
      </c>
      <c r="B8332" s="83">
        <v>93280</v>
      </c>
      <c r="C8332" t="s">
        <v>7902</v>
      </c>
      <c r="D8332" s="83" t="s">
        <v>164</v>
      </c>
      <c r="E8332">
        <v>0.91</v>
      </c>
      <c r="F8332" s="83">
        <v>0.91</v>
      </c>
    </row>
    <row r="8333" spans="1:6" hidden="1" x14ac:dyDescent="0.25">
      <c r="A8333" t="s">
        <v>5764</v>
      </c>
      <c r="B8333" s="83">
        <v>104909</v>
      </c>
      <c r="C8333" t="s">
        <v>7903</v>
      </c>
      <c r="D8333" s="83" t="s">
        <v>164</v>
      </c>
      <c r="E8333">
        <v>0</v>
      </c>
      <c r="F8333" s="83">
        <v>0</v>
      </c>
    </row>
    <row r="8334" spans="1:6" hidden="1" x14ac:dyDescent="0.25">
      <c r="A8334" t="s">
        <v>5764</v>
      </c>
      <c r="B8334" s="83">
        <v>104910</v>
      </c>
      <c r="C8334" t="s">
        <v>7904</v>
      </c>
      <c r="D8334" s="83" t="s">
        <v>164</v>
      </c>
      <c r="E8334">
        <v>0</v>
      </c>
      <c r="F8334" s="83">
        <v>0</v>
      </c>
    </row>
    <row r="8335" spans="1:6" hidden="1" x14ac:dyDescent="0.25">
      <c r="A8335" t="s">
        <v>5764</v>
      </c>
      <c r="B8335" s="83">
        <v>104911</v>
      </c>
      <c r="C8335" t="s">
        <v>7905</v>
      </c>
      <c r="D8335" s="83" t="s">
        <v>164</v>
      </c>
      <c r="E8335">
        <v>0</v>
      </c>
      <c r="F8335" s="83">
        <v>0</v>
      </c>
    </row>
    <row r="8336" spans="1:6" hidden="1" x14ac:dyDescent="0.25">
      <c r="A8336" t="s">
        <v>5764</v>
      </c>
      <c r="B8336" s="83">
        <v>104912</v>
      </c>
      <c r="C8336" t="s">
        <v>7906</v>
      </c>
      <c r="D8336" s="83" t="s">
        <v>164</v>
      </c>
      <c r="E8336">
        <v>44.75</v>
      </c>
      <c r="F8336" s="83">
        <v>44.75</v>
      </c>
    </row>
    <row r="8337" spans="1:6" hidden="1" x14ac:dyDescent="0.25">
      <c r="A8337" t="s">
        <v>5764</v>
      </c>
      <c r="B8337" s="83">
        <v>102840</v>
      </c>
      <c r="C8337" t="s">
        <v>7907</v>
      </c>
      <c r="D8337" s="83" t="s">
        <v>164</v>
      </c>
      <c r="E8337">
        <v>0</v>
      </c>
      <c r="F8337" s="83">
        <v>0</v>
      </c>
    </row>
    <row r="8338" spans="1:6" hidden="1" x14ac:dyDescent="0.25">
      <c r="A8338" t="s">
        <v>5764</v>
      </c>
      <c r="B8338" s="83">
        <v>102841</v>
      </c>
      <c r="C8338" t="s">
        <v>7908</v>
      </c>
      <c r="D8338" s="83" t="s">
        <v>164</v>
      </c>
      <c r="E8338">
        <v>0</v>
      </c>
      <c r="F8338" s="83">
        <v>0</v>
      </c>
    </row>
    <row r="8339" spans="1:6" hidden="1" x14ac:dyDescent="0.25">
      <c r="A8339" t="s">
        <v>5764</v>
      </c>
      <c r="B8339" s="83">
        <v>102842</v>
      </c>
      <c r="C8339" t="s">
        <v>7909</v>
      </c>
      <c r="D8339" s="83" t="s">
        <v>164</v>
      </c>
      <c r="E8339">
        <v>0</v>
      </c>
      <c r="F8339" s="83">
        <v>0</v>
      </c>
    </row>
    <row r="8340" spans="1:6" hidden="1" x14ac:dyDescent="0.25">
      <c r="A8340" t="s">
        <v>5764</v>
      </c>
      <c r="B8340" s="83">
        <v>102843</v>
      </c>
      <c r="C8340" t="s">
        <v>7910</v>
      </c>
      <c r="D8340" s="83" t="s">
        <v>164</v>
      </c>
      <c r="E8340">
        <v>130.05000000000001</v>
      </c>
      <c r="F8340" s="83">
        <v>130.05000000000001</v>
      </c>
    </row>
    <row r="8341" spans="1:6" hidden="1" x14ac:dyDescent="0.25">
      <c r="A8341" t="s">
        <v>5764</v>
      </c>
      <c r="B8341" s="83">
        <v>89267</v>
      </c>
      <c r="C8341" t="s">
        <v>7911</v>
      </c>
      <c r="D8341" s="83" t="s">
        <v>164</v>
      </c>
      <c r="E8341">
        <v>51.81</v>
      </c>
      <c r="F8341" s="83">
        <v>51.81</v>
      </c>
    </row>
    <row r="8342" spans="1:6" hidden="1" x14ac:dyDescent="0.25">
      <c r="A8342" t="s">
        <v>5764</v>
      </c>
      <c r="B8342" s="83">
        <v>89269</v>
      </c>
      <c r="C8342" t="s">
        <v>7912</v>
      </c>
      <c r="D8342" s="83" t="s">
        <v>164</v>
      </c>
      <c r="E8342">
        <v>7.38</v>
      </c>
      <c r="F8342" s="83">
        <v>7.38</v>
      </c>
    </row>
    <row r="8343" spans="1:6" hidden="1" x14ac:dyDescent="0.25">
      <c r="A8343" t="s">
        <v>5764</v>
      </c>
      <c r="B8343" s="83">
        <v>89268</v>
      </c>
      <c r="C8343" t="s">
        <v>7913</v>
      </c>
      <c r="D8343" s="83" t="s">
        <v>164</v>
      </c>
      <c r="E8343">
        <v>18.260000000000002</v>
      </c>
      <c r="F8343" s="83">
        <v>18.260000000000002</v>
      </c>
    </row>
    <row r="8344" spans="1:6" hidden="1" x14ac:dyDescent="0.25">
      <c r="A8344" t="s">
        <v>5764</v>
      </c>
      <c r="B8344" s="83">
        <v>89270</v>
      </c>
      <c r="C8344" t="s">
        <v>7914</v>
      </c>
      <c r="D8344" s="83" t="s">
        <v>164</v>
      </c>
      <c r="E8344">
        <v>83.29</v>
      </c>
      <c r="F8344" s="83">
        <v>83.29</v>
      </c>
    </row>
    <row r="8345" spans="1:6" hidden="1" x14ac:dyDescent="0.25">
      <c r="A8345" t="s">
        <v>5764</v>
      </c>
      <c r="B8345" s="83">
        <v>89271</v>
      </c>
      <c r="C8345" t="s">
        <v>7915</v>
      </c>
      <c r="D8345" s="83" t="s">
        <v>164</v>
      </c>
      <c r="E8345">
        <v>28.03</v>
      </c>
      <c r="F8345" s="83">
        <v>28.03</v>
      </c>
    </row>
    <row r="8346" spans="1:6" hidden="1" x14ac:dyDescent="0.25">
      <c r="A8346" t="s">
        <v>5764</v>
      </c>
      <c r="B8346" s="83">
        <v>93283</v>
      </c>
      <c r="C8346" t="s">
        <v>7916</v>
      </c>
      <c r="D8346" s="83" t="s">
        <v>164</v>
      </c>
      <c r="E8346">
        <v>99.64</v>
      </c>
      <c r="F8346" s="83">
        <v>99.64</v>
      </c>
    </row>
    <row r="8347" spans="1:6" hidden="1" x14ac:dyDescent="0.25">
      <c r="A8347" t="s">
        <v>5764</v>
      </c>
      <c r="B8347" s="83">
        <v>93296</v>
      </c>
      <c r="C8347" t="s">
        <v>7917</v>
      </c>
      <c r="D8347" s="83" t="s">
        <v>164</v>
      </c>
      <c r="E8347">
        <v>14.19</v>
      </c>
      <c r="F8347" s="83">
        <v>14.19</v>
      </c>
    </row>
    <row r="8348" spans="1:6" hidden="1" x14ac:dyDescent="0.25">
      <c r="A8348" t="s">
        <v>5764</v>
      </c>
      <c r="B8348" s="83">
        <v>93284</v>
      </c>
      <c r="C8348" t="s">
        <v>7918</v>
      </c>
      <c r="D8348" s="83" t="s">
        <v>164</v>
      </c>
      <c r="E8348">
        <v>35.119999999999997</v>
      </c>
      <c r="F8348" s="83">
        <v>35.119999999999997</v>
      </c>
    </row>
    <row r="8349" spans="1:6" hidden="1" x14ac:dyDescent="0.25">
      <c r="A8349" t="s">
        <v>5764</v>
      </c>
      <c r="B8349" s="83">
        <v>93285</v>
      </c>
      <c r="C8349" t="s">
        <v>7919</v>
      </c>
      <c r="D8349" s="83" t="s">
        <v>164</v>
      </c>
      <c r="E8349">
        <v>160.16999999999999</v>
      </c>
      <c r="F8349" s="83">
        <v>160.16999999999999</v>
      </c>
    </row>
    <row r="8350" spans="1:6" hidden="1" x14ac:dyDescent="0.25">
      <c r="A8350" t="s">
        <v>5764</v>
      </c>
      <c r="B8350" s="83">
        <v>93286</v>
      </c>
      <c r="C8350" t="s">
        <v>7920</v>
      </c>
      <c r="D8350" s="83" t="s">
        <v>164</v>
      </c>
      <c r="E8350">
        <v>15.21</v>
      </c>
      <c r="F8350" s="83">
        <v>15.21</v>
      </c>
    </row>
    <row r="8351" spans="1:6" hidden="1" x14ac:dyDescent="0.25">
      <c r="A8351" t="s">
        <v>5764</v>
      </c>
      <c r="B8351" s="83">
        <v>104706</v>
      </c>
      <c r="C8351" t="s">
        <v>7921</v>
      </c>
      <c r="D8351" s="83" t="s">
        <v>164</v>
      </c>
      <c r="E8351">
        <v>0</v>
      </c>
      <c r="F8351" s="83">
        <v>0</v>
      </c>
    </row>
    <row r="8352" spans="1:6" hidden="1" x14ac:dyDescent="0.25">
      <c r="A8352" t="s">
        <v>5764</v>
      </c>
      <c r="B8352" s="83">
        <v>104707</v>
      </c>
      <c r="C8352" t="s">
        <v>7922</v>
      </c>
      <c r="D8352" s="83" t="s">
        <v>164</v>
      </c>
      <c r="E8352">
        <v>0</v>
      </c>
      <c r="F8352" s="83">
        <v>0</v>
      </c>
    </row>
    <row r="8353" spans="1:6" hidden="1" x14ac:dyDescent="0.25">
      <c r="A8353" t="s">
        <v>5764</v>
      </c>
      <c r="B8353" s="83">
        <v>104708</v>
      </c>
      <c r="C8353" t="s">
        <v>7923</v>
      </c>
      <c r="D8353" s="83" t="s">
        <v>164</v>
      </c>
      <c r="E8353">
        <v>0</v>
      </c>
      <c r="F8353" s="83">
        <v>0</v>
      </c>
    </row>
    <row r="8354" spans="1:6" hidden="1" x14ac:dyDescent="0.25">
      <c r="A8354" t="s">
        <v>5764</v>
      </c>
      <c r="B8354" s="83">
        <v>104709</v>
      </c>
      <c r="C8354" t="s">
        <v>7924</v>
      </c>
      <c r="D8354" s="83" t="s">
        <v>164</v>
      </c>
      <c r="E8354">
        <v>1129.99</v>
      </c>
      <c r="F8354" s="83">
        <v>1129.99</v>
      </c>
    </row>
    <row r="8355" spans="1:6" hidden="1" x14ac:dyDescent="0.25">
      <c r="A8355" t="s">
        <v>5764</v>
      </c>
      <c r="B8355" s="83">
        <v>104903</v>
      </c>
      <c r="C8355" t="s">
        <v>7925</v>
      </c>
      <c r="D8355" s="83" t="s">
        <v>164</v>
      </c>
      <c r="E8355">
        <v>0</v>
      </c>
      <c r="F8355" s="83">
        <v>0</v>
      </c>
    </row>
    <row r="8356" spans="1:6" hidden="1" x14ac:dyDescent="0.25">
      <c r="A8356" t="s">
        <v>5764</v>
      </c>
      <c r="B8356" s="83">
        <v>104904</v>
      </c>
      <c r="C8356" t="s">
        <v>7926</v>
      </c>
      <c r="D8356" s="83" t="s">
        <v>164</v>
      </c>
      <c r="E8356">
        <v>0</v>
      </c>
      <c r="F8356" s="83">
        <v>0</v>
      </c>
    </row>
    <row r="8357" spans="1:6" hidden="1" x14ac:dyDescent="0.25">
      <c r="A8357" t="s">
        <v>5764</v>
      </c>
      <c r="B8357" s="83">
        <v>104905</v>
      </c>
      <c r="C8357" t="s">
        <v>7927</v>
      </c>
      <c r="D8357" s="83" t="s">
        <v>164</v>
      </c>
      <c r="E8357">
        <v>0</v>
      </c>
      <c r="F8357" s="83">
        <v>0</v>
      </c>
    </row>
    <row r="8358" spans="1:6" hidden="1" x14ac:dyDescent="0.25">
      <c r="A8358" t="s">
        <v>5764</v>
      </c>
      <c r="B8358" s="83">
        <v>104906</v>
      </c>
      <c r="C8358" t="s">
        <v>7928</v>
      </c>
      <c r="D8358" s="83" t="s">
        <v>164</v>
      </c>
      <c r="E8358">
        <v>95.37</v>
      </c>
      <c r="F8358" s="83">
        <v>95.37</v>
      </c>
    </row>
    <row r="8359" spans="1:6" hidden="1" x14ac:dyDescent="0.25">
      <c r="A8359" t="s">
        <v>5764</v>
      </c>
      <c r="B8359" s="83">
        <v>102846</v>
      </c>
      <c r="C8359" t="s">
        <v>7929</v>
      </c>
      <c r="D8359" s="83" t="s">
        <v>164</v>
      </c>
      <c r="E8359">
        <v>0</v>
      </c>
      <c r="F8359" s="83">
        <v>0</v>
      </c>
    </row>
    <row r="8360" spans="1:6" hidden="1" x14ac:dyDescent="0.25">
      <c r="A8360" t="s">
        <v>5764</v>
      </c>
      <c r="B8360" s="83">
        <v>102847</v>
      </c>
      <c r="C8360" t="s">
        <v>7930</v>
      </c>
      <c r="D8360" s="83" t="s">
        <v>164</v>
      </c>
      <c r="E8360">
        <v>0</v>
      </c>
      <c r="F8360" s="83">
        <v>0</v>
      </c>
    </row>
    <row r="8361" spans="1:6" hidden="1" x14ac:dyDescent="0.25">
      <c r="A8361" t="s">
        <v>5764</v>
      </c>
      <c r="B8361" s="83">
        <v>102848</v>
      </c>
      <c r="C8361" t="s">
        <v>7931</v>
      </c>
      <c r="D8361" s="83" t="s">
        <v>164</v>
      </c>
      <c r="E8361">
        <v>0</v>
      </c>
      <c r="F8361" s="83">
        <v>0</v>
      </c>
    </row>
    <row r="8362" spans="1:6" hidden="1" x14ac:dyDescent="0.25">
      <c r="A8362" t="s">
        <v>5764</v>
      </c>
      <c r="B8362" s="83">
        <v>102849</v>
      </c>
      <c r="C8362" t="s">
        <v>7932</v>
      </c>
      <c r="D8362" s="83" t="s">
        <v>164</v>
      </c>
      <c r="E8362">
        <v>63.58</v>
      </c>
      <c r="F8362" s="83">
        <v>63.58</v>
      </c>
    </row>
    <row r="8363" spans="1:6" hidden="1" x14ac:dyDescent="0.25">
      <c r="A8363" t="s">
        <v>5764</v>
      </c>
      <c r="B8363" s="83">
        <v>102852</v>
      </c>
      <c r="C8363" t="s">
        <v>7933</v>
      </c>
      <c r="D8363" s="83" t="s">
        <v>164</v>
      </c>
      <c r="E8363">
        <v>0</v>
      </c>
      <c r="F8363" s="83">
        <v>0</v>
      </c>
    </row>
    <row r="8364" spans="1:6" hidden="1" x14ac:dyDescent="0.25">
      <c r="A8364" t="s">
        <v>5764</v>
      </c>
      <c r="B8364" s="83">
        <v>102853</v>
      </c>
      <c r="C8364" t="s">
        <v>7934</v>
      </c>
      <c r="D8364" s="83" t="s">
        <v>164</v>
      </c>
      <c r="E8364">
        <v>0</v>
      </c>
      <c r="F8364" s="83">
        <v>0</v>
      </c>
    </row>
    <row r="8365" spans="1:6" hidden="1" x14ac:dyDescent="0.25">
      <c r="A8365" t="s">
        <v>5764</v>
      </c>
      <c r="B8365" s="83">
        <v>102854</v>
      </c>
      <c r="C8365" t="s">
        <v>7935</v>
      </c>
      <c r="D8365" s="83" t="s">
        <v>164</v>
      </c>
      <c r="E8365">
        <v>0</v>
      </c>
      <c r="F8365" s="83">
        <v>0</v>
      </c>
    </row>
    <row r="8366" spans="1:6" hidden="1" x14ac:dyDescent="0.25">
      <c r="A8366" t="s">
        <v>5764</v>
      </c>
      <c r="B8366" s="83">
        <v>102855</v>
      </c>
      <c r="C8366" t="s">
        <v>7936</v>
      </c>
      <c r="D8366" s="83" t="s">
        <v>164</v>
      </c>
      <c r="E8366">
        <v>63.58</v>
      </c>
      <c r="F8366" s="83">
        <v>63.58</v>
      </c>
    </row>
    <row r="8367" spans="1:6" hidden="1" x14ac:dyDescent="0.25">
      <c r="A8367" t="s">
        <v>5764</v>
      </c>
      <c r="B8367" s="83">
        <v>93397</v>
      </c>
      <c r="C8367" t="s">
        <v>7937</v>
      </c>
      <c r="D8367" s="83" t="s">
        <v>164</v>
      </c>
      <c r="E8367">
        <v>25.27</v>
      </c>
      <c r="F8367" s="83">
        <v>25.27</v>
      </c>
    </row>
    <row r="8368" spans="1:6" hidden="1" x14ac:dyDescent="0.25">
      <c r="A8368" t="s">
        <v>5764</v>
      </c>
      <c r="B8368" s="83">
        <v>93399</v>
      </c>
      <c r="C8368" t="s">
        <v>7938</v>
      </c>
      <c r="D8368" s="83" t="s">
        <v>164</v>
      </c>
      <c r="E8368">
        <v>3.85</v>
      </c>
      <c r="F8368" s="83">
        <v>3.85</v>
      </c>
    </row>
    <row r="8369" spans="1:6" hidden="1" x14ac:dyDescent="0.25">
      <c r="A8369" t="s">
        <v>5764</v>
      </c>
      <c r="B8369" s="83">
        <v>93398</v>
      </c>
      <c r="C8369" t="s">
        <v>7939</v>
      </c>
      <c r="D8369" s="83" t="s">
        <v>164</v>
      </c>
      <c r="E8369">
        <v>9.5399999999999991</v>
      </c>
      <c r="F8369" s="83">
        <v>9.5399999999999991</v>
      </c>
    </row>
    <row r="8370" spans="1:6" hidden="1" x14ac:dyDescent="0.25">
      <c r="A8370" t="s">
        <v>5764</v>
      </c>
      <c r="B8370" s="83">
        <v>93400</v>
      </c>
      <c r="C8370" t="s">
        <v>7940</v>
      </c>
      <c r="D8370" s="83" t="s">
        <v>164</v>
      </c>
      <c r="E8370">
        <v>43.85</v>
      </c>
      <c r="F8370" s="83">
        <v>43.85</v>
      </c>
    </row>
    <row r="8371" spans="1:6" hidden="1" x14ac:dyDescent="0.25">
      <c r="A8371" t="s">
        <v>5764</v>
      </c>
      <c r="B8371" s="83">
        <v>93401</v>
      </c>
      <c r="C8371" t="s">
        <v>7941</v>
      </c>
      <c r="D8371" s="83" t="s">
        <v>164</v>
      </c>
      <c r="E8371">
        <v>152.76</v>
      </c>
      <c r="F8371" s="83">
        <v>152.76</v>
      </c>
    </row>
    <row r="8372" spans="1:6" hidden="1" x14ac:dyDescent="0.25">
      <c r="A8372" t="s">
        <v>5764</v>
      </c>
      <c r="B8372" s="83">
        <v>89259</v>
      </c>
      <c r="C8372" t="s">
        <v>7942</v>
      </c>
      <c r="D8372" s="83" t="s">
        <v>164</v>
      </c>
      <c r="E8372">
        <v>27.56</v>
      </c>
      <c r="F8372" s="83">
        <v>27.56</v>
      </c>
    </row>
    <row r="8373" spans="1:6" hidden="1" x14ac:dyDescent="0.25">
      <c r="A8373" t="s">
        <v>5764</v>
      </c>
      <c r="B8373" s="83">
        <v>91466</v>
      </c>
      <c r="C8373" t="s">
        <v>7943</v>
      </c>
      <c r="D8373" s="83" t="s">
        <v>164</v>
      </c>
      <c r="E8373">
        <v>4.09</v>
      </c>
      <c r="F8373" s="83">
        <v>4.09</v>
      </c>
    </row>
    <row r="8374" spans="1:6" hidden="1" x14ac:dyDescent="0.25">
      <c r="A8374" t="s">
        <v>5764</v>
      </c>
      <c r="B8374" s="83">
        <v>89260</v>
      </c>
      <c r="C8374" t="s">
        <v>7944</v>
      </c>
      <c r="D8374" s="83" t="s">
        <v>164</v>
      </c>
      <c r="E8374">
        <v>10.14</v>
      </c>
      <c r="F8374" s="83">
        <v>10.14</v>
      </c>
    </row>
    <row r="8375" spans="1:6" hidden="1" x14ac:dyDescent="0.25">
      <c r="A8375" t="s">
        <v>5764</v>
      </c>
      <c r="B8375" s="83">
        <v>89262</v>
      </c>
      <c r="C8375" t="s">
        <v>7945</v>
      </c>
      <c r="D8375" s="83" t="s">
        <v>164</v>
      </c>
      <c r="E8375">
        <v>46.71</v>
      </c>
      <c r="F8375" s="83">
        <v>46.71</v>
      </c>
    </row>
    <row r="8376" spans="1:6" hidden="1" x14ac:dyDescent="0.25">
      <c r="A8376" t="s">
        <v>5764</v>
      </c>
      <c r="B8376" s="83">
        <v>91467</v>
      </c>
      <c r="C8376" t="s">
        <v>7946</v>
      </c>
      <c r="D8376" s="83" t="s">
        <v>164</v>
      </c>
      <c r="E8376">
        <v>152.76</v>
      </c>
      <c r="F8376" s="83">
        <v>152.76</v>
      </c>
    </row>
    <row r="8377" spans="1:6" hidden="1" x14ac:dyDescent="0.25">
      <c r="A8377" t="s">
        <v>5764</v>
      </c>
      <c r="B8377" s="83">
        <v>105839</v>
      </c>
      <c r="C8377" t="s">
        <v>7947</v>
      </c>
      <c r="D8377" s="83" t="s">
        <v>164</v>
      </c>
      <c r="E8377">
        <v>0</v>
      </c>
      <c r="F8377" s="83">
        <v>0</v>
      </c>
    </row>
    <row r="8378" spans="1:6" hidden="1" x14ac:dyDescent="0.25">
      <c r="A8378" t="s">
        <v>5764</v>
      </c>
      <c r="B8378" s="83">
        <v>105842</v>
      </c>
      <c r="C8378" t="s">
        <v>7948</v>
      </c>
      <c r="D8378" s="83" t="s">
        <v>164</v>
      </c>
      <c r="E8378">
        <v>0</v>
      </c>
      <c r="F8378" s="83">
        <v>0</v>
      </c>
    </row>
    <row r="8379" spans="1:6" hidden="1" x14ac:dyDescent="0.25">
      <c r="A8379" t="s">
        <v>5764</v>
      </c>
      <c r="B8379" s="83">
        <v>105840</v>
      </c>
      <c r="C8379" t="s">
        <v>7949</v>
      </c>
      <c r="D8379" s="83" t="s">
        <v>164</v>
      </c>
      <c r="E8379">
        <v>0</v>
      </c>
      <c r="F8379" s="83">
        <v>0</v>
      </c>
    </row>
    <row r="8380" spans="1:6" hidden="1" x14ac:dyDescent="0.25">
      <c r="A8380" t="s">
        <v>5764</v>
      </c>
      <c r="B8380" s="83">
        <v>105841</v>
      </c>
      <c r="C8380" t="s">
        <v>7950</v>
      </c>
      <c r="D8380" s="83" t="s">
        <v>164</v>
      </c>
      <c r="E8380">
        <v>0</v>
      </c>
      <c r="F8380" s="83">
        <v>0</v>
      </c>
    </row>
    <row r="8381" spans="1:6" hidden="1" x14ac:dyDescent="0.25">
      <c r="A8381" t="s">
        <v>5764</v>
      </c>
      <c r="B8381" s="83">
        <v>105843</v>
      </c>
      <c r="C8381" t="s">
        <v>7951</v>
      </c>
      <c r="D8381" s="83" t="s">
        <v>164</v>
      </c>
      <c r="E8381">
        <v>80.39</v>
      </c>
      <c r="F8381" s="83">
        <v>80.39</v>
      </c>
    </row>
    <row r="8382" spans="1:6" hidden="1" x14ac:dyDescent="0.25">
      <c r="A8382" t="s">
        <v>5764</v>
      </c>
      <c r="B8382" s="83">
        <v>91629</v>
      </c>
      <c r="C8382" t="s">
        <v>7952</v>
      </c>
      <c r="D8382" s="83" t="s">
        <v>164</v>
      </c>
      <c r="E8382">
        <v>21.84</v>
      </c>
      <c r="F8382" s="83">
        <v>21.84</v>
      </c>
    </row>
    <row r="8383" spans="1:6" hidden="1" x14ac:dyDescent="0.25">
      <c r="A8383" t="s">
        <v>5764</v>
      </c>
      <c r="B8383" s="83">
        <v>91631</v>
      </c>
      <c r="C8383" t="s">
        <v>7953</v>
      </c>
      <c r="D8383" s="83" t="s">
        <v>164</v>
      </c>
      <c r="E8383">
        <v>3.28</v>
      </c>
      <c r="F8383" s="83">
        <v>3.28</v>
      </c>
    </row>
    <row r="8384" spans="1:6" hidden="1" x14ac:dyDescent="0.25">
      <c r="A8384" t="s">
        <v>5764</v>
      </c>
      <c r="B8384" s="83">
        <v>91630</v>
      </c>
      <c r="C8384" t="s">
        <v>7954</v>
      </c>
      <c r="D8384" s="83" t="s">
        <v>164</v>
      </c>
      <c r="E8384">
        <v>8.1300000000000008</v>
      </c>
      <c r="F8384" s="83">
        <v>8.1300000000000008</v>
      </c>
    </row>
    <row r="8385" spans="1:6" hidden="1" x14ac:dyDescent="0.25">
      <c r="A8385" t="s">
        <v>5764</v>
      </c>
      <c r="B8385" s="83">
        <v>91632</v>
      </c>
      <c r="C8385" t="s">
        <v>7955</v>
      </c>
      <c r="D8385" s="83" t="s">
        <v>164</v>
      </c>
      <c r="E8385">
        <v>37.43</v>
      </c>
      <c r="F8385" s="83">
        <v>37.43</v>
      </c>
    </row>
    <row r="8386" spans="1:6" hidden="1" x14ac:dyDescent="0.25">
      <c r="A8386" t="s">
        <v>5764</v>
      </c>
      <c r="B8386" s="83">
        <v>91633</v>
      </c>
      <c r="C8386" t="s">
        <v>7956</v>
      </c>
      <c r="D8386" s="83" t="s">
        <v>164</v>
      </c>
      <c r="E8386">
        <v>129.29</v>
      </c>
      <c r="F8386" s="83">
        <v>129.29</v>
      </c>
    </row>
    <row r="8387" spans="1:6" hidden="1" x14ac:dyDescent="0.25">
      <c r="A8387" t="s">
        <v>5764</v>
      </c>
      <c r="B8387" s="83">
        <v>105979</v>
      </c>
      <c r="C8387" t="s">
        <v>28558</v>
      </c>
      <c r="D8387" s="83" t="s">
        <v>164</v>
      </c>
      <c r="E8387">
        <v>44.23</v>
      </c>
      <c r="F8387" s="83">
        <v>44.23</v>
      </c>
    </row>
    <row r="8388" spans="1:6" hidden="1" x14ac:dyDescent="0.25">
      <c r="A8388" t="s">
        <v>5764</v>
      </c>
      <c r="B8388" s="83">
        <v>105982</v>
      </c>
      <c r="C8388" t="s">
        <v>28559</v>
      </c>
      <c r="D8388" s="83" t="s">
        <v>164</v>
      </c>
      <c r="E8388">
        <v>6.11</v>
      </c>
      <c r="F8388" s="83">
        <v>6.11</v>
      </c>
    </row>
    <row r="8389" spans="1:6" hidden="1" x14ac:dyDescent="0.25">
      <c r="A8389" t="s">
        <v>5764</v>
      </c>
      <c r="B8389" s="83">
        <v>105980</v>
      </c>
      <c r="C8389" t="s">
        <v>28560</v>
      </c>
      <c r="D8389" s="83" t="s">
        <v>164</v>
      </c>
      <c r="E8389">
        <v>15.1</v>
      </c>
      <c r="F8389" s="83">
        <v>15.1</v>
      </c>
    </row>
    <row r="8390" spans="1:6" hidden="1" x14ac:dyDescent="0.25">
      <c r="A8390" t="s">
        <v>5764</v>
      </c>
      <c r="B8390" s="83">
        <v>105981</v>
      </c>
      <c r="C8390" t="s">
        <v>28561</v>
      </c>
      <c r="D8390" s="83" t="s">
        <v>164</v>
      </c>
      <c r="E8390">
        <v>69.959999999999994</v>
      </c>
      <c r="F8390" s="83">
        <v>69.959999999999994</v>
      </c>
    </row>
    <row r="8391" spans="1:6" hidden="1" x14ac:dyDescent="0.25">
      <c r="A8391" t="s">
        <v>5764</v>
      </c>
      <c r="B8391" s="83">
        <v>105983</v>
      </c>
      <c r="C8391" t="s">
        <v>28562</v>
      </c>
      <c r="D8391" s="83" t="s">
        <v>164</v>
      </c>
      <c r="E8391">
        <v>152.47</v>
      </c>
      <c r="F8391" s="83">
        <v>152.47</v>
      </c>
    </row>
    <row r="8392" spans="1:6" hidden="1" x14ac:dyDescent="0.25">
      <c r="A8392" t="s">
        <v>5764</v>
      </c>
      <c r="B8392" s="83">
        <v>98760</v>
      </c>
      <c r="C8392" t="s">
        <v>39153</v>
      </c>
      <c r="D8392" s="83" t="s">
        <v>164</v>
      </c>
      <c r="E8392">
        <v>0.06</v>
      </c>
      <c r="F8392" s="83">
        <v>0.06</v>
      </c>
    </row>
    <row r="8393" spans="1:6" hidden="1" x14ac:dyDescent="0.25">
      <c r="A8393" t="s">
        <v>5764</v>
      </c>
      <c r="B8393" s="83">
        <v>98761</v>
      </c>
      <c r="C8393" t="s">
        <v>39154</v>
      </c>
      <c r="D8393" s="83" t="s">
        <v>164</v>
      </c>
      <c r="E8393">
        <v>0.01</v>
      </c>
      <c r="F8393" s="83">
        <v>0.01</v>
      </c>
    </row>
    <row r="8394" spans="1:6" hidden="1" x14ac:dyDescent="0.25">
      <c r="A8394" t="s">
        <v>5764</v>
      </c>
      <c r="B8394" s="83">
        <v>98762</v>
      </c>
      <c r="C8394" t="s">
        <v>39155</v>
      </c>
      <c r="D8394" s="83" t="s">
        <v>164</v>
      </c>
      <c r="E8394">
        <v>0.08</v>
      </c>
      <c r="F8394" s="83">
        <v>0.08</v>
      </c>
    </row>
    <row r="8395" spans="1:6" hidden="1" x14ac:dyDescent="0.25">
      <c r="A8395" t="s">
        <v>5764</v>
      </c>
      <c r="B8395" s="83">
        <v>98763</v>
      </c>
      <c r="C8395" t="s">
        <v>39156</v>
      </c>
      <c r="D8395" s="83" t="s">
        <v>164</v>
      </c>
      <c r="E8395">
        <v>6.96</v>
      </c>
      <c r="F8395" s="83">
        <v>6.96</v>
      </c>
    </row>
    <row r="8396" spans="1:6" hidden="1" x14ac:dyDescent="0.25">
      <c r="A8396" t="s">
        <v>5764</v>
      </c>
      <c r="B8396" s="83">
        <v>99829</v>
      </c>
      <c r="C8396" t="s">
        <v>7957</v>
      </c>
      <c r="D8396" s="83" t="s">
        <v>164</v>
      </c>
      <c r="E8396">
        <v>0.2</v>
      </c>
      <c r="F8396" s="83">
        <v>0.2</v>
      </c>
    </row>
    <row r="8397" spans="1:6" hidden="1" x14ac:dyDescent="0.25">
      <c r="A8397" t="s">
        <v>5764</v>
      </c>
      <c r="B8397" s="83">
        <v>99830</v>
      </c>
      <c r="C8397" t="s">
        <v>7958</v>
      </c>
      <c r="D8397" s="83" t="s">
        <v>164</v>
      </c>
      <c r="E8397">
        <v>0.04</v>
      </c>
      <c r="F8397" s="83">
        <v>0.04</v>
      </c>
    </row>
    <row r="8398" spans="1:6" hidden="1" x14ac:dyDescent="0.25">
      <c r="A8398" t="s">
        <v>5764</v>
      </c>
      <c r="B8398" s="83">
        <v>99831</v>
      </c>
      <c r="C8398" t="s">
        <v>7959</v>
      </c>
      <c r="D8398" s="83" t="s">
        <v>164</v>
      </c>
      <c r="E8398">
        <v>0.14000000000000001</v>
      </c>
      <c r="F8398" s="83">
        <v>0.14000000000000001</v>
      </c>
    </row>
    <row r="8399" spans="1:6" hidden="1" x14ac:dyDescent="0.25">
      <c r="A8399" t="s">
        <v>5764</v>
      </c>
      <c r="B8399" s="83">
        <v>99832</v>
      </c>
      <c r="C8399" t="s">
        <v>7960</v>
      </c>
      <c r="D8399" s="83" t="s">
        <v>164</v>
      </c>
      <c r="E8399">
        <v>5.17</v>
      </c>
      <c r="F8399" s="83">
        <v>5.17</v>
      </c>
    </row>
    <row r="8400" spans="1:6" hidden="1" x14ac:dyDescent="0.25">
      <c r="A8400" t="s">
        <v>5764</v>
      </c>
      <c r="B8400" s="83">
        <v>104516</v>
      </c>
      <c r="C8400" t="s">
        <v>7961</v>
      </c>
      <c r="D8400" s="83" t="s">
        <v>164</v>
      </c>
      <c r="E8400">
        <v>0</v>
      </c>
      <c r="F8400" s="83">
        <v>0</v>
      </c>
    </row>
    <row r="8401" spans="1:6" hidden="1" x14ac:dyDescent="0.25">
      <c r="A8401" t="s">
        <v>5764</v>
      </c>
      <c r="B8401" s="83">
        <v>104517</v>
      </c>
      <c r="C8401" t="s">
        <v>7962</v>
      </c>
      <c r="D8401" s="83" t="s">
        <v>164</v>
      </c>
      <c r="E8401">
        <v>0</v>
      </c>
      <c r="F8401" s="83">
        <v>0</v>
      </c>
    </row>
    <row r="8402" spans="1:6" hidden="1" x14ac:dyDescent="0.25">
      <c r="A8402" t="s">
        <v>5764</v>
      </c>
      <c r="B8402" s="83">
        <v>104518</v>
      </c>
      <c r="C8402" t="s">
        <v>7963</v>
      </c>
      <c r="D8402" s="83" t="s">
        <v>164</v>
      </c>
      <c r="E8402">
        <v>0</v>
      </c>
      <c r="F8402" s="83">
        <v>0</v>
      </c>
    </row>
    <row r="8403" spans="1:6" hidden="1" x14ac:dyDescent="0.25">
      <c r="A8403" t="s">
        <v>5764</v>
      </c>
      <c r="B8403" s="83">
        <v>104519</v>
      </c>
      <c r="C8403" t="s">
        <v>7964</v>
      </c>
      <c r="D8403" s="83" t="s">
        <v>164</v>
      </c>
      <c r="E8403">
        <v>0.74</v>
      </c>
      <c r="F8403" s="83">
        <v>0.74</v>
      </c>
    </row>
    <row r="8404" spans="1:6" hidden="1" x14ac:dyDescent="0.25">
      <c r="A8404" t="s">
        <v>5764</v>
      </c>
      <c r="B8404" s="83">
        <v>90682</v>
      </c>
      <c r="C8404" t="s">
        <v>7965</v>
      </c>
      <c r="D8404" s="83" t="s">
        <v>164</v>
      </c>
      <c r="E8404">
        <v>39</v>
      </c>
      <c r="F8404" s="83">
        <v>39</v>
      </c>
    </row>
    <row r="8405" spans="1:6" hidden="1" x14ac:dyDescent="0.25">
      <c r="A8405" t="s">
        <v>5764</v>
      </c>
      <c r="B8405" s="83">
        <v>90683</v>
      </c>
      <c r="C8405" t="s">
        <v>7966</v>
      </c>
      <c r="D8405" s="83" t="s">
        <v>164</v>
      </c>
      <c r="E8405">
        <v>9.02</v>
      </c>
      <c r="F8405" s="83">
        <v>9.02</v>
      </c>
    </row>
    <row r="8406" spans="1:6" hidden="1" x14ac:dyDescent="0.25">
      <c r="A8406" t="s">
        <v>5764</v>
      </c>
      <c r="B8406" s="83">
        <v>90684</v>
      </c>
      <c r="C8406" t="s">
        <v>7967</v>
      </c>
      <c r="D8406" s="83" t="s">
        <v>164</v>
      </c>
      <c r="E8406">
        <v>42.66</v>
      </c>
      <c r="F8406" s="83">
        <v>42.66</v>
      </c>
    </row>
    <row r="8407" spans="1:6" hidden="1" x14ac:dyDescent="0.25">
      <c r="A8407" t="s">
        <v>5764</v>
      </c>
      <c r="B8407" s="83">
        <v>90685</v>
      </c>
      <c r="C8407" t="s">
        <v>7968</v>
      </c>
      <c r="D8407" s="83" t="s">
        <v>164</v>
      </c>
      <c r="E8407">
        <v>54.96</v>
      </c>
      <c r="F8407" s="83">
        <v>54.96</v>
      </c>
    </row>
    <row r="8408" spans="1:6" hidden="1" x14ac:dyDescent="0.25">
      <c r="A8408" t="s">
        <v>5764</v>
      </c>
      <c r="B8408" s="83">
        <v>95114</v>
      </c>
      <c r="C8408" t="s">
        <v>7969</v>
      </c>
      <c r="D8408" s="83" t="s">
        <v>164</v>
      </c>
      <c r="E8408">
        <v>0.45</v>
      </c>
      <c r="F8408" s="83">
        <v>0.45</v>
      </c>
    </row>
    <row r="8409" spans="1:6" hidden="1" x14ac:dyDescent="0.25">
      <c r="A8409" t="s">
        <v>5764</v>
      </c>
      <c r="B8409" s="83">
        <v>95115</v>
      </c>
      <c r="C8409" t="s">
        <v>7970</v>
      </c>
      <c r="D8409" s="83" t="s">
        <v>164</v>
      </c>
      <c r="E8409">
        <v>0.1</v>
      </c>
      <c r="F8409" s="83">
        <v>0.1</v>
      </c>
    </row>
    <row r="8410" spans="1:6" hidden="1" x14ac:dyDescent="0.25">
      <c r="A8410" t="s">
        <v>5764</v>
      </c>
      <c r="B8410" s="83">
        <v>53863</v>
      </c>
      <c r="C8410" t="s">
        <v>7971</v>
      </c>
      <c r="D8410" s="83" t="s">
        <v>164</v>
      </c>
      <c r="E8410">
        <v>0.56000000000000005</v>
      </c>
      <c r="F8410" s="83">
        <v>0.56000000000000005</v>
      </c>
    </row>
    <row r="8411" spans="1:6" hidden="1" x14ac:dyDescent="0.25">
      <c r="A8411" t="s">
        <v>5764</v>
      </c>
      <c r="B8411" s="83">
        <v>104652</v>
      </c>
      <c r="C8411" t="s">
        <v>7972</v>
      </c>
      <c r="D8411" s="83" t="s">
        <v>164</v>
      </c>
      <c r="E8411">
        <v>0</v>
      </c>
      <c r="F8411" s="83">
        <v>0</v>
      </c>
    </row>
    <row r="8412" spans="1:6" hidden="1" x14ac:dyDescent="0.25">
      <c r="A8412" t="s">
        <v>5764</v>
      </c>
      <c r="B8412" s="83">
        <v>104653</v>
      </c>
      <c r="C8412" t="s">
        <v>7973</v>
      </c>
      <c r="D8412" s="83" t="s">
        <v>164</v>
      </c>
      <c r="E8412">
        <v>0</v>
      </c>
      <c r="F8412" s="83">
        <v>0</v>
      </c>
    </row>
    <row r="8413" spans="1:6" hidden="1" x14ac:dyDescent="0.25">
      <c r="A8413" t="s">
        <v>5764</v>
      </c>
      <c r="B8413" s="83">
        <v>104654</v>
      </c>
      <c r="C8413" t="s">
        <v>7974</v>
      </c>
      <c r="D8413" s="83" t="s">
        <v>164</v>
      </c>
      <c r="E8413">
        <v>0</v>
      </c>
      <c r="F8413" s="83">
        <v>0</v>
      </c>
    </row>
    <row r="8414" spans="1:6" hidden="1" x14ac:dyDescent="0.25">
      <c r="A8414" t="s">
        <v>5764</v>
      </c>
      <c r="B8414" s="83">
        <v>104655</v>
      </c>
      <c r="C8414" t="s">
        <v>7975</v>
      </c>
      <c r="D8414" s="83" t="s">
        <v>164</v>
      </c>
      <c r="E8414">
        <v>0.79</v>
      </c>
      <c r="F8414" s="83">
        <v>0.79</v>
      </c>
    </row>
    <row r="8415" spans="1:6" hidden="1" x14ac:dyDescent="0.25">
      <c r="A8415" t="s">
        <v>5764</v>
      </c>
      <c r="B8415" s="83">
        <v>102270</v>
      </c>
      <c r="C8415" t="s">
        <v>7976</v>
      </c>
      <c r="D8415" s="83" t="s">
        <v>164</v>
      </c>
      <c r="E8415">
        <v>0.76</v>
      </c>
      <c r="F8415" s="83">
        <v>0.76</v>
      </c>
    </row>
    <row r="8416" spans="1:6" hidden="1" x14ac:dyDescent="0.25">
      <c r="A8416" t="s">
        <v>5764</v>
      </c>
      <c r="B8416" s="83">
        <v>102271</v>
      </c>
      <c r="C8416" t="s">
        <v>7977</v>
      </c>
      <c r="D8416" s="83" t="s">
        <v>164</v>
      </c>
      <c r="E8416">
        <v>0.17</v>
      </c>
      <c r="F8416" s="83">
        <v>0.17</v>
      </c>
    </row>
    <row r="8417" spans="1:6" hidden="1" x14ac:dyDescent="0.25">
      <c r="A8417" t="s">
        <v>5764</v>
      </c>
      <c r="B8417" s="83">
        <v>102272</v>
      </c>
      <c r="C8417" t="s">
        <v>7978</v>
      </c>
      <c r="D8417" s="83" t="s">
        <v>164</v>
      </c>
      <c r="E8417">
        <v>0.96</v>
      </c>
      <c r="F8417" s="83">
        <v>0.96</v>
      </c>
    </row>
    <row r="8418" spans="1:6" hidden="1" x14ac:dyDescent="0.25">
      <c r="A8418" t="s">
        <v>5764</v>
      </c>
      <c r="B8418" s="83">
        <v>102273</v>
      </c>
      <c r="C8418" t="s">
        <v>7979</v>
      </c>
      <c r="D8418" s="83" t="s">
        <v>164</v>
      </c>
      <c r="E8418">
        <v>1.98</v>
      </c>
      <c r="F8418" s="83">
        <v>1.98</v>
      </c>
    </row>
    <row r="8419" spans="1:6" hidden="1" x14ac:dyDescent="0.25">
      <c r="A8419" t="s">
        <v>5764</v>
      </c>
      <c r="B8419" s="83">
        <v>95255</v>
      </c>
      <c r="C8419" t="s">
        <v>7980</v>
      </c>
      <c r="D8419" s="83" t="s">
        <v>164</v>
      </c>
      <c r="E8419">
        <v>0.91</v>
      </c>
      <c r="F8419" s="83">
        <v>0.91</v>
      </c>
    </row>
    <row r="8420" spans="1:6" hidden="1" x14ac:dyDescent="0.25">
      <c r="A8420" t="s">
        <v>5764</v>
      </c>
      <c r="B8420" s="83">
        <v>95256</v>
      </c>
      <c r="C8420" t="s">
        <v>7981</v>
      </c>
      <c r="D8420" s="83" t="s">
        <v>164</v>
      </c>
      <c r="E8420">
        <v>0.21</v>
      </c>
      <c r="F8420" s="83">
        <v>0.21</v>
      </c>
    </row>
    <row r="8421" spans="1:6" hidden="1" x14ac:dyDescent="0.25">
      <c r="A8421" t="s">
        <v>5764</v>
      </c>
      <c r="B8421" s="83">
        <v>95257</v>
      </c>
      <c r="C8421" t="s">
        <v>7982</v>
      </c>
      <c r="D8421" s="83" t="s">
        <v>164</v>
      </c>
      <c r="E8421">
        <v>1.1399999999999999</v>
      </c>
      <c r="F8421" s="83">
        <v>1.1399999999999999</v>
      </c>
    </row>
    <row r="8422" spans="1:6" hidden="1" x14ac:dyDescent="0.25">
      <c r="A8422" t="s">
        <v>5764</v>
      </c>
      <c r="B8422" s="83">
        <v>105913</v>
      </c>
      <c r="C8422" t="s">
        <v>7983</v>
      </c>
      <c r="D8422" s="83" t="s">
        <v>164</v>
      </c>
      <c r="E8422">
        <v>0.77</v>
      </c>
      <c r="F8422" s="83">
        <v>0.77</v>
      </c>
    </row>
    <row r="8423" spans="1:6" hidden="1" x14ac:dyDescent="0.25">
      <c r="A8423" t="s">
        <v>5764</v>
      </c>
      <c r="B8423" s="83">
        <v>105914</v>
      </c>
      <c r="C8423" t="s">
        <v>7984</v>
      </c>
      <c r="D8423" s="83" t="s">
        <v>164</v>
      </c>
      <c r="E8423">
        <v>0.18</v>
      </c>
      <c r="F8423" s="83">
        <v>0.18</v>
      </c>
    </row>
    <row r="8424" spans="1:6" hidden="1" x14ac:dyDescent="0.25">
      <c r="A8424" t="s">
        <v>5764</v>
      </c>
      <c r="B8424" s="83">
        <v>105915</v>
      </c>
      <c r="C8424" t="s">
        <v>7985</v>
      </c>
      <c r="D8424" s="83" t="s">
        <v>164</v>
      </c>
      <c r="E8424">
        <v>0.97</v>
      </c>
      <c r="F8424" s="83">
        <v>0.97</v>
      </c>
    </row>
    <row r="8425" spans="1:6" hidden="1" x14ac:dyDescent="0.25">
      <c r="A8425" t="s">
        <v>5764</v>
      </c>
      <c r="B8425" s="83">
        <v>103792</v>
      </c>
      <c r="C8425" t="s">
        <v>7986</v>
      </c>
      <c r="D8425" s="83" t="s">
        <v>164</v>
      </c>
      <c r="E8425">
        <v>5.47</v>
      </c>
      <c r="F8425" s="83">
        <v>5.47</v>
      </c>
    </row>
    <row r="8426" spans="1:6" hidden="1" x14ac:dyDescent="0.25">
      <c r="A8426" t="s">
        <v>5764</v>
      </c>
      <c r="B8426" s="83">
        <v>103789</v>
      </c>
      <c r="C8426" t="s">
        <v>7987</v>
      </c>
      <c r="D8426" s="83" t="s">
        <v>164</v>
      </c>
      <c r="E8426">
        <v>0</v>
      </c>
      <c r="F8426" s="83">
        <v>0</v>
      </c>
    </row>
    <row r="8427" spans="1:6" hidden="1" x14ac:dyDescent="0.25">
      <c r="A8427" t="s">
        <v>5764</v>
      </c>
      <c r="B8427" s="83">
        <v>103790</v>
      </c>
      <c r="C8427" t="s">
        <v>7988</v>
      </c>
      <c r="D8427" s="83" t="s">
        <v>164</v>
      </c>
      <c r="E8427">
        <v>0</v>
      </c>
      <c r="F8427" s="83">
        <v>0</v>
      </c>
    </row>
    <row r="8428" spans="1:6" hidden="1" x14ac:dyDescent="0.25">
      <c r="A8428" t="s">
        <v>5764</v>
      </c>
      <c r="B8428" s="83">
        <v>103791</v>
      </c>
      <c r="C8428" t="s">
        <v>7989</v>
      </c>
      <c r="D8428" s="83" t="s">
        <v>164</v>
      </c>
      <c r="E8428">
        <v>0</v>
      </c>
      <c r="F8428" s="83">
        <v>0</v>
      </c>
    </row>
    <row r="8429" spans="1:6" hidden="1" x14ac:dyDescent="0.25">
      <c r="A8429" t="s">
        <v>5764</v>
      </c>
      <c r="B8429" s="83">
        <v>96054</v>
      </c>
      <c r="C8429" t="s">
        <v>7990</v>
      </c>
      <c r="D8429" s="83" t="s">
        <v>164</v>
      </c>
      <c r="E8429">
        <v>27.71</v>
      </c>
      <c r="F8429" s="83">
        <v>27.71</v>
      </c>
    </row>
    <row r="8430" spans="1:6" hidden="1" x14ac:dyDescent="0.25">
      <c r="A8430" t="s">
        <v>5764</v>
      </c>
      <c r="B8430" s="83">
        <v>96060</v>
      </c>
      <c r="C8430" t="s">
        <v>7991</v>
      </c>
      <c r="D8430" s="83" t="s">
        <v>164</v>
      </c>
      <c r="E8430">
        <v>5.72</v>
      </c>
      <c r="F8430" s="83">
        <v>5.72</v>
      </c>
    </row>
    <row r="8431" spans="1:6" hidden="1" x14ac:dyDescent="0.25">
      <c r="A8431" t="s">
        <v>5764</v>
      </c>
      <c r="B8431" s="83">
        <v>96061</v>
      </c>
      <c r="C8431" t="s">
        <v>7992</v>
      </c>
      <c r="D8431" s="83" t="s">
        <v>164</v>
      </c>
      <c r="E8431">
        <v>34.64</v>
      </c>
      <c r="F8431" s="83">
        <v>34.64</v>
      </c>
    </row>
    <row r="8432" spans="1:6" hidden="1" x14ac:dyDescent="0.25">
      <c r="A8432" t="s">
        <v>5764</v>
      </c>
      <c r="B8432" s="83">
        <v>96062</v>
      </c>
      <c r="C8432" t="s">
        <v>7993</v>
      </c>
      <c r="D8432" s="83" t="s">
        <v>164</v>
      </c>
      <c r="E8432">
        <v>38.49</v>
      </c>
      <c r="F8432" s="83">
        <v>38.49</v>
      </c>
    </row>
    <row r="8433" spans="1:6" hidden="1" x14ac:dyDescent="0.25">
      <c r="A8433" t="s">
        <v>5764</v>
      </c>
      <c r="B8433" s="83">
        <v>90688</v>
      </c>
      <c r="C8433" t="s">
        <v>7994</v>
      </c>
      <c r="D8433" s="83" t="s">
        <v>164</v>
      </c>
      <c r="E8433">
        <v>24</v>
      </c>
      <c r="F8433" s="83">
        <v>24</v>
      </c>
    </row>
    <row r="8434" spans="1:6" hidden="1" x14ac:dyDescent="0.25">
      <c r="A8434" t="s">
        <v>5764</v>
      </c>
      <c r="B8434" s="83">
        <v>90689</v>
      </c>
      <c r="C8434" t="s">
        <v>7995</v>
      </c>
      <c r="D8434" s="83" t="s">
        <v>164</v>
      </c>
      <c r="E8434">
        <v>4.74</v>
      </c>
      <c r="F8434" s="83">
        <v>4.74</v>
      </c>
    </row>
    <row r="8435" spans="1:6" hidden="1" x14ac:dyDescent="0.25">
      <c r="A8435" t="s">
        <v>5764</v>
      </c>
      <c r="B8435" s="83">
        <v>90690</v>
      </c>
      <c r="C8435" t="s">
        <v>7996</v>
      </c>
      <c r="D8435" s="83" t="s">
        <v>164</v>
      </c>
      <c r="E8435">
        <v>30</v>
      </c>
      <c r="F8435" s="83">
        <v>30</v>
      </c>
    </row>
    <row r="8436" spans="1:6" hidden="1" x14ac:dyDescent="0.25">
      <c r="A8436" t="s">
        <v>5764</v>
      </c>
      <c r="B8436" s="83">
        <v>90691</v>
      </c>
      <c r="C8436" t="s">
        <v>7997</v>
      </c>
      <c r="D8436" s="83" t="s">
        <v>164</v>
      </c>
      <c r="E8436">
        <v>38.49</v>
      </c>
      <c r="F8436" s="83">
        <v>38.49</v>
      </c>
    </row>
    <row r="8437" spans="1:6" hidden="1" x14ac:dyDescent="0.25">
      <c r="A8437" t="s">
        <v>5764</v>
      </c>
      <c r="B8437" s="83">
        <v>96241</v>
      </c>
      <c r="C8437" t="s">
        <v>7998</v>
      </c>
      <c r="D8437" s="83" t="s">
        <v>164</v>
      </c>
      <c r="E8437">
        <v>25.5</v>
      </c>
      <c r="F8437" s="83">
        <v>25.5</v>
      </c>
    </row>
    <row r="8438" spans="1:6" hidden="1" x14ac:dyDescent="0.25">
      <c r="A8438" t="s">
        <v>5764</v>
      </c>
      <c r="B8438" s="83">
        <v>96242</v>
      </c>
      <c r="C8438" t="s">
        <v>7999</v>
      </c>
      <c r="D8438" s="83" t="s">
        <v>164</v>
      </c>
      <c r="E8438">
        <v>6.73</v>
      </c>
      <c r="F8438" s="83">
        <v>6.73</v>
      </c>
    </row>
    <row r="8439" spans="1:6" hidden="1" x14ac:dyDescent="0.25">
      <c r="A8439" t="s">
        <v>5764</v>
      </c>
      <c r="B8439" s="83">
        <v>96243</v>
      </c>
      <c r="C8439" t="s">
        <v>8000</v>
      </c>
      <c r="D8439" s="83" t="s">
        <v>164</v>
      </c>
      <c r="E8439">
        <v>31.87</v>
      </c>
      <c r="F8439" s="83">
        <v>31.87</v>
      </c>
    </row>
    <row r="8440" spans="1:6" hidden="1" x14ac:dyDescent="0.25">
      <c r="A8440" t="s">
        <v>5764</v>
      </c>
      <c r="B8440" s="83">
        <v>96244</v>
      </c>
      <c r="C8440" t="s">
        <v>8001</v>
      </c>
      <c r="D8440" s="83" t="s">
        <v>164</v>
      </c>
      <c r="E8440">
        <v>16.809999999999999</v>
      </c>
      <c r="F8440" s="83">
        <v>16.809999999999999</v>
      </c>
    </row>
    <row r="8441" spans="1:6" hidden="1" x14ac:dyDescent="0.25">
      <c r="A8441" t="s">
        <v>5764</v>
      </c>
      <c r="B8441" s="83">
        <v>88400</v>
      </c>
      <c r="C8441" t="s">
        <v>8002</v>
      </c>
      <c r="D8441" s="83" t="s">
        <v>164</v>
      </c>
      <c r="E8441">
        <v>0.99</v>
      </c>
      <c r="F8441" s="83">
        <v>0.99</v>
      </c>
    </row>
    <row r="8442" spans="1:6" hidden="1" x14ac:dyDescent="0.25">
      <c r="A8442" t="s">
        <v>5764</v>
      </c>
      <c r="B8442" s="83">
        <v>88401</v>
      </c>
      <c r="C8442" t="s">
        <v>8003</v>
      </c>
      <c r="D8442" s="83" t="s">
        <v>164</v>
      </c>
      <c r="E8442">
        <v>0.22</v>
      </c>
      <c r="F8442" s="83">
        <v>0.22</v>
      </c>
    </row>
    <row r="8443" spans="1:6" hidden="1" x14ac:dyDescent="0.25">
      <c r="A8443" t="s">
        <v>5764</v>
      </c>
      <c r="B8443" s="83">
        <v>88402</v>
      </c>
      <c r="C8443" t="s">
        <v>8004</v>
      </c>
      <c r="D8443" s="83" t="s">
        <v>164</v>
      </c>
      <c r="E8443">
        <v>1.08</v>
      </c>
      <c r="F8443" s="83">
        <v>1.08</v>
      </c>
    </row>
    <row r="8444" spans="1:6" hidden="1" x14ac:dyDescent="0.25">
      <c r="A8444" t="s">
        <v>5764</v>
      </c>
      <c r="B8444" s="83">
        <v>88403</v>
      </c>
      <c r="C8444" t="s">
        <v>8005</v>
      </c>
      <c r="D8444" s="83" t="s">
        <v>164</v>
      </c>
      <c r="E8444">
        <v>2.19</v>
      </c>
      <c r="F8444" s="83">
        <v>2.19</v>
      </c>
    </row>
    <row r="8445" spans="1:6" hidden="1" x14ac:dyDescent="0.25">
      <c r="A8445" t="s">
        <v>5764</v>
      </c>
      <c r="B8445" s="83">
        <v>88387</v>
      </c>
      <c r="C8445" t="s">
        <v>8006</v>
      </c>
      <c r="D8445" s="83" t="s">
        <v>164</v>
      </c>
      <c r="E8445">
        <v>1.04</v>
      </c>
      <c r="F8445" s="83">
        <v>1.04</v>
      </c>
    </row>
    <row r="8446" spans="1:6" hidden="1" x14ac:dyDescent="0.25">
      <c r="A8446" t="s">
        <v>5764</v>
      </c>
      <c r="B8446" s="83">
        <v>88389</v>
      </c>
      <c r="C8446" t="s">
        <v>8007</v>
      </c>
      <c r="D8446" s="83" t="s">
        <v>164</v>
      </c>
      <c r="E8446">
        <v>0.24</v>
      </c>
      <c r="F8446" s="83">
        <v>0.24</v>
      </c>
    </row>
    <row r="8447" spans="1:6" hidden="1" x14ac:dyDescent="0.25">
      <c r="A8447" t="s">
        <v>5764</v>
      </c>
      <c r="B8447" s="83">
        <v>88390</v>
      </c>
      <c r="C8447" t="s">
        <v>8008</v>
      </c>
      <c r="D8447" s="83" t="s">
        <v>164</v>
      </c>
      <c r="E8447">
        <v>1.1399999999999999</v>
      </c>
      <c r="F8447" s="83">
        <v>1.1399999999999999</v>
      </c>
    </row>
    <row r="8448" spans="1:6" hidden="1" x14ac:dyDescent="0.25">
      <c r="A8448" t="s">
        <v>5764</v>
      </c>
      <c r="B8448" s="83">
        <v>88391</v>
      </c>
      <c r="C8448" t="s">
        <v>8009</v>
      </c>
      <c r="D8448" s="83" t="s">
        <v>164</v>
      </c>
      <c r="E8448">
        <v>3.66</v>
      </c>
      <c r="F8448" s="83">
        <v>3.66</v>
      </c>
    </row>
    <row r="8449" spans="1:6" hidden="1" x14ac:dyDescent="0.25">
      <c r="A8449" t="s">
        <v>5764</v>
      </c>
      <c r="B8449" s="83">
        <v>88394</v>
      </c>
      <c r="C8449" t="s">
        <v>8010</v>
      </c>
      <c r="D8449" s="83" t="s">
        <v>164</v>
      </c>
      <c r="E8449">
        <v>1.24</v>
      </c>
      <c r="F8449" s="83">
        <v>1.24</v>
      </c>
    </row>
    <row r="8450" spans="1:6" hidden="1" x14ac:dyDescent="0.25">
      <c r="A8450" t="s">
        <v>5764</v>
      </c>
      <c r="B8450" s="83">
        <v>88395</v>
      </c>
      <c r="C8450" t="s">
        <v>8011</v>
      </c>
      <c r="D8450" s="83" t="s">
        <v>164</v>
      </c>
      <c r="E8450">
        <v>0.28000000000000003</v>
      </c>
      <c r="F8450" s="83">
        <v>0.28000000000000003</v>
      </c>
    </row>
    <row r="8451" spans="1:6" hidden="1" x14ac:dyDescent="0.25">
      <c r="A8451" t="s">
        <v>5764</v>
      </c>
      <c r="B8451" s="83">
        <v>88396</v>
      </c>
      <c r="C8451" t="s">
        <v>8012</v>
      </c>
      <c r="D8451" s="83" t="s">
        <v>164</v>
      </c>
      <c r="E8451">
        <v>1.36</v>
      </c>
      <c r="F8451" s="83">
        <v>1.36</v>
      </c>
    </row>
    <row r="8452" spans="1:6" hidden="1" x14ac:dyDescent="0.25">
      <c r="A8452" t="s">
        <v>5764</v>
      </c>
      <c r="B8452" s="83">
        <v>88397</v>
      </c>
      <c r="C8452" t="s">
        <v>8013</v>
      </c>
      <c r="D8452" s="83" t="s">
        <v>164</v>
      </c>
      <c r="E8452">
        <v>5.48</v>
      </c>
      <c r="F8452" s="83">
        <v>5.48</v>
      </c>
    </row>
    <row r="8453" spans="1:6" hidden="1" x14ac:dyDescent="0.25">
      <c r="A8453" t="s">
        <v>5764</v>
      </c>
      <c r="B8453" s="83">
        <v>90633</v>
      </c>
      <c r="C8453" t="s">
        <v>8014</v>
      </c>
      <c r="D8453" s="83" t="s">
        <v>164</v>
      </c>
      <c r="E8453">
        <v>4.96</v>
      </c>
      <c r="F8453" s="83">
        <v>4.96</v>
      </c>
    </row>
    <row r="8454" spans="1:6" hidden="1" x14ac:dyDescent="0.25">
      <c r="A8454" t="s">
        <v>5764</v>
      </c>
      <c r="B8454" s="83">
        <v>90634</v>
      </c>
      <c r="C8454" t="s">
        <v>8015</v>
      </c>
      <c r="D8454" s="83" t="s">
        <v>164</v>
      </c>
      <c r="E8454">
        <v>1.1399999999999999</v>
      </c>
      <c r="F8454" s="83">
        <v>1.1399999999999999</v>
      </c>
    </row>
    <row r="8455" spans="1:6" hidden="1" x14ac:dyDescent="0.25">
      <c r="A8455" t="s">
        <v>5764</v>
      </c>
      <c r="B8455" s="83">
        <v>90635</v>
      </c>
      <c r="C8455" t="s">
        <v>8016</v>
      </c>
      <c r="D8455" s="83" t="s">
        <v>164</v>
      </c>
      <c r="E8455">
        <v>5.43</v>
      </c>
      <c r="F8455" s="83">
        <v>5.43</v>
      </c>
    </row>
    <row r="8456" spans="1:6" hidden="1" x14ac:dyDescent="0.25">
      <c r="A8456" t="s">
        <v>5764</v>
      </c>
      <c r="B8456" s="83">
        <v>90636</v>
      </c>
      <c r="C8456" t="s">
        <v>8017</v>
      </c>
      <c r="D8456" s="83" t="s">
        <v>164</v>
      </c>
      <c r="E8456">
        <v>7.32</v>
      </c>
      <c r="F8456" s="83">
        <v>7.32</v>
      </c>
    </row>
    <row r="8457" spans="1:6" hidden="1" x14ac:dyDescent="0.25">
      <c r="A8457" t="s">
        <v>5764</v>
      </c>
      <c r="B8457" s="83">
        <v>103238</v>
      </c>
      <c r="C8457" t="s">
        <v>8018</v>
      </c>
      <c r="D8457" s="83" t="s">
        <v>164</v>
      </c>
      <c r="E8457">
        <v>0</v>
      </c>
      <c r="F8457" s="83">
        <v>0</v>
      </c>
    </row>
    <row r="8458" spans="1:6" hidden="1" x14ac:dyDescent="0.25">
      <c r="A8458" t="s">
        <v>5764</v>
      </c>
      <c r="B8458" s="83">
        <v>103239</v>
      </c>
      <c r="C8458" t="s">
        <v>8019</v>
      </c>
      <c r="D8458" s="83" t="s">
        <v>164</v>
      </c>
      <c r="E8458">
        <v>0</v>
      </c>
      <c r="F8458" s="83">
        <v>0</v>
      </c>
    </row>
    <row r="8459" spans="1:6" hidden="1" x14ac:dyDescent="0.25">
      <c r="A8459" t="s">
        <v>5764</v>
      </c>
      <c r="B8459" s="83">
        <v>103240</v>
      </c>
      <c r="C8459" t="s">
        <v>8020</v>
      </c>
      <c r="D8459" s="83" t="s">
        <v>164</v>
      </c>
      <c r="E8459">
        <v>0</v>
      </c>
      <c r="F8459" s="83">
        <v>0</v>
      </c>
    </row>
    <row r="8460" spans="1:6" hidden="1" x14ac:dyDescent="0.25">
      <c r="A8460" t="s">
        <v>5764</v>
      </c>
      <c r="B8460" s="83">
        <v>103241</v>
      </c>
      <c r="C8460" t="s">
        <v>8021</v>
      </c>
      <c r="D8460" s="83" t="s">
        <v>164</v>
      </c>
      <c r="E8460">
        <v>13.72</v>
      </c>
      <c r="F8460" s="83">
        <v>13.72</v>
      </c>
    </row>
    <row r="8461" spans="1:6" hidden="1" x14ac:dyDescent="0.25">
      <c r="A8461" t="s">
        <v>5764</v>
      </c>
      <c r="B8461" s="83">
        <v>88853</v>
      </c>
      <c r="C8461" t="s">
        <v>8022</v>
      </c>
      <c r="D8461" s="83" t="s">
        <v>164</v>
      </c>
      <c r="E8461">
        <v>0.32</v>
      </c>
      <c r="F8461" s="83">
        <v>0.32</v>
      </c>
    </row>
    <row r="8462" spans="1:6" hidden="1" x14ac:dyDescent="0.25">
      <c r="A8462" t="s">
        <v>5764</v>
      </c>
      <c r="B8462" s="83">
        <v>88854</v>
      </c>
      <c r="C8462" t="s">
        <v>8023</v>
      </c>
      <c r="D8462" s="83" t="s">
        <v>164</v>
      </c>
      <c r="E8462">
        <v>7.0000000000000007E-2</v>
      </c>
      <c r="F8462" s="83">
        <v>7.0000000000000007E-2</v>
      </c>
    </row>
    <row r="8463" spans="1:6" hidden="1" x14ac:dyDescent="0.25">
      <c r="A8463" t="s">
        <v>5764</v>
      </c>
      <c r="B8463" s="83">
        <v>5692</v>
      </c>
      <c r="C8463" t="s">
        <v>8024</v>
      </c>
      <c r="D8463" s="83" t="s">
        <v>164</v>
      </c>
      <c r="E8463">
        <v>0.35</v>
      </c>
      <c r="F8463" s="83">
        <v>0.35</v>
      </c>
    </row>
    <row r="8464" spans="1:6" hidden="1" x14ac:dyDescent="0.25">
      <c r="A8464" t="s">
        <v>5764</v>
      </c>
      <c r="B8464" s="83">
        <v>5693</v>
      </c>
      <c r="C8464" t="s">
        <v>8025</v>
      </c>
      <c r="D8464" s="83" t="s">
        <v>164</v>
      </c>
      <c r="E8464">
        <v>20.7</v>
      </c>
      <c r="F8464" s="83">
        <v>20.7</v>
      </c>
    </row>
    <row r="8465" spans="1:6" hidden="1" x14ac:dyDescent="0.25">
      <c r="A8465" t="s">
        <v>5764</v>
      </c>
      <c r="B8465" s="83">
        <v>7044</v>
      </c>
      <c r="C8465" t="s">
        <v>8026</v>
      </c>
      <c r="D8465" s="83" t="s">
        <v>164</v>
      </c>
      <c r="E8465">
        <v>0.4</v>
      </c>
      <c r="F8465" s="83">
        <v>0.4</v>
      </c>
    </row>
    <row r="8466" spans="1:6" hidden="1" x14ac:dyDescent="0.25">
      <c r="A8466" t="s">
        <v>5764</v>
      </c>
      <c r="B8466" s="83">
        <v>7045</v>
      </c>
      <c r="C8466" t="s">
        <v>8027</v>
      </c>
      <c r="D8466" s="83" t="s">
        <v>164</v>
      </c>
      <c r="E8466">
        <v>0.09</v>
      </c>
      <c r="F8466" s="83">
        <v>0.09</v>
      </c>
    </row>
    <row r="8467" spans="1:6" hidden="1" x14ac:dyDescent="0.25">
      <c r="A8467" t="s">
        <v>5764</v>
      </c>
      <c r="B8467" s="83">
        <v>7046</v>
      </c>
      <c r="C8467" t="s">
        <v>8028</v>
      </c>
      <c r="D8467" s="83" t="s">
        <v>164</v>
      </c>
      <c r="E8467">
        <v>0.44</v>
      </c>
      <c r="F8467" s="83">
        <v>0.44</v>
      </c>
    </row>
    <row r="8468" spans="1:6" hidden="1" x14ac:dyDescent="0.25">
      <c r="A8468" t="s">
        <v>5764</v>
      </c>
      <c r="B8468" s="83">
        <v>7047</v>
      </c>
      <c r="C8468" t="s">
        <v>8029</v>
      </c>
      <c r="D8468" s="83" t="s">
        <v>164</v>
      </c>
      <c r="E8468">
        <v>24.44</v>
      </c>
      <c r="F8468" s="83">
        <v>24.44</v>
      </c>
    </row>
    <row r="8469" spans="1:6" hidden="1" x14ac:dyDescent="0.25">
      <c r="A8469" t="s">
        <v>5764</v>
      </c>
      <c r="B8469" s="83">
        <v>89228</v>
      </c>
      <c r="C8469" t="s">
        <v>8030</v>
      </c>
      <c r="D8469" s="83" t="s">
        <v>164</v>
      </c>
      <c r="E8469">
        <v>46.6</v>
      </c>
      <c r="F8469" s="83">
        <v>46.6</v>
      </c>
    </row>
    <row r="8470" spans="1:6" hidden="1" x14ac:dyDescent="0.25">
      <c r="A8470" t="s">
        <v>5764</v>
      </c>
      <c r="B8470" s="83">
        <v>89229</v>
      </c>
      <c r="C8470" t="s">
        <v>8031</v>
      </c>
      <c r="D8470" s="83" t="s">
        <v>164</v>
      </c>
      <c r="E8470">
        <v>16.420000000000002</v>
      </c>
      <c r="F8470" s="83">
        <v>16.420000000000002</v>
      </c>
    </row>
    <row r="8471" spans="1:6" hidden="1" x14ac:dyDescent="0.25">
      <c r="A8471" t="s">
        <v>5764</v>
      </c>
      <c r="B8471" s="83">
        <v>5779</v>
      </c>
      <c r="C8471" t="s">
        <v>8032</v>
      </c>
      <c r="D8471" s="83" t="s">
        <v>164</v>
      </c>
      <c r="E8471">
        <v>74.900000000000006</v>
      </c>
      <c r="F8471" s="83">
        <v>74.900000000000006</v>
      </c>
    </row>
    <row r="8472" spans="1:6" hidden="1" x14ac:dyDescent="0.25">
      <c r="A8472" t="s">
        <v>5764</v>
      </c>
      <c r="B8472" s="83">
        <v>53849</v>
      </c>
      <c r="C8472" t="s">
        <v>8033</v>
      </c>
      <c r="D8472" s="83" t="s">
        <v>164</v>
      </c>
      <c r="E8472">
        <v>80.86</v>
      </c>
      <c r="F8472" s="83">
        <v>80.86</v>
      </c>
    </row>
    <row r="8473" spans="1:6" hidden="1" x14ac:dyDescent="0.25">
      <c r="A8473" t="s">
        <v>5764</v>
      </c>
      <c r="B8473" s="83">
        <v>95129</v>
      </c>
      <c r="C8473" t="s">
        <v>8034</v>
      </c>
      <c r="D8473" s="83" t="s">
        <v>164</v>
      </c>
      <c r="E8473">
        <v>57.97</v>
      </c>
      <c r="F8473" s="83">
        <v>57.97</v>
      </c>
    </row>
    <row r="8474" spans="1:6" hidden="1" x14ac:dyDescent="0.25">
      <c r="A8474" t="s">
        <v>5764</v>
      </c>
      <c r="B8474" s="83">
        <v>95130</v>
      </c>
      <c r="C8474" t="s">
        <v>8035</v>
      </c>
      <c r="D8474" s="83" t="s">
        <v>164</v>
      </c>
      <c r="E8474">
        <v>21.02</v>
      </c>
      <c r="F8474" s="83">
        <v>21.02</v>
      </c>
    </row>
    <row r="8475" spans="1:6" hidden="1" x14ac:dyDescent="0.25">
      <c r="A8475" t="s">
        <v>5764</v>
      </c>
      <c r="B8475" s="83">
        <v>95131</v>
      </c>
      <c r="C8475" t="s">
        <v>8036</v>
      </c>
      <c r="D8475" s="83" t="s">
        <v>164</v>
      </c>
      <c r="E8475">
        <v>68.239999999999995</v>
      </c>
      <c r="F8475" s="83">
        <v>68.239999999999995</v>
      </c>
    </row>
    <row r="8476" spans="1:6" hidden="1" x14ac:dyDescent="0.25">
      <c r="A8476" t="s">
        <v>5764</v>
      </c>
      <c r="B8476" s="83">
        <v>95132</v>
      </c>
      <c r="C8476" t="s">
        <v>8037</v>
      </c>
      <c r="D8476" s="83" t="s">
        <v>164</v>
      </c>
      <c r="E8476">
        <v>31.15</v>
      </c>
      <c r="F8476" s="83">
        <v>31.15</v>
      </c>
    </row>
    <row r="8477" spans="1:6" hidden="1" x14ac:dyDescent="0.25">
      <c r="A8477" t="s">
        <v>5764</v>
      </c>
      <c r="B8477" s="83">
        <v>102982</v>
      </c>
      <c r="C8477" t="s">
        <v>8038</v>
      </c>
      <c r="D8477" s="83" t="s">
        <v>164</v>
      </c>
      <c r="E8477">
        <v>0</v>
      </c>
      <c r="F8477" s="83">
        <v>0</v>
      </c>
    </row>
    <row r="8478" spans="1:6" hidden="1" x14ac:dyDescent="0.25">
      <c r="A8478" t="s">
        <v>5764</v>
      </c>
      <c r="B8478" s="83">
        <v>102983</v>
      </c>
      <c r="C8478" t="s">
        <v>8039</v>
      </c>
      <c r="D8478" s="83" t="s">
        <v>164</v>
      </c>
      <c r="E8478">
        <v>0</v>
      </c>
      <c r="F8478" s="83">
        <v>0</v>
      </c>
    </row>
    <row r="8479" spans="1:6" hidden="1" x14ac:dyDescent="0.25">
      <c r="A8479" t="s">
        <v>5764</v>
      </c>
      <c r="B8479" s="83">
        <v>102984</v>
      </c>
      <c r="C8479" t="s">
        <v>8040</v>
      </c>
      <c r="D8479" s="83" t="s">
        <v>164</v>
      </c>
      <c r="E8479">
        <v>0</v>
      </c>
      <c r="F8479" s="83">
        <v>0</v>
      </c>
    </row>
    <row r="8480" spans="1:6" hidden="1" x14ac:dyDescent="0.25">
      <c r="A8480" t="s">
        <v>5764</v>
      </c>
      <c r="B8480" s="83">
        <v>102985</v>
      </c>
      <c r="C8480" t="s">
        <v>8041</v>
      </c>
      <c r="D8480" s="83" t="s">
        <v>164</v>
      </c>
      <c r="E8480">
        <v>14.45</v>
      </c>
      <c r="F8480" s="83">
        <v>14.45</v>
      </c>
    </row>
    <row r="8481" spans="1:6" hidden="1" x14ac:dyDescent="0.25">
      <c r="A8481" t="s">
        <v>5764</v>
      </c>
      <c r="B8481" s="83">
        <v>92956</v>
      </c>
      <c r="C8481" t="s">
        <v>8042</v>
      </c>
      <c r="D8481" s="83" t="s">
        <v>164</v>
      </c>
      <c r="E8481">
        <v>4.37</v>
      </c>
      <c r="F8481" s="83">
        <v>4.37</v>
      </c>
    </row>
    <row r="8482" spans="1:6" hidden="1" x14ac:dyDescent="0.25">
      <c r="A8482" t="s">
        <v>5764</v>
      </c>
      <c r="B8482" s="83">
        <v>92957</v>
      </c>
      <c r="C8482" t="s">
        <v>8043</v>
      </c>
      <c r="D8482" s="83" t="s">
        <v>164</v>
      </c>
      <c r="E8482">
        <v>1.01</v>
      </c>
      <c r="F8482" s="83">
        <v>1.01</v>
      </c>
    </row>
    <row r="8483" spans="1:6" hidden="1" x14ac:dyDescent="0.25">
      <c r="A8483" t="s">
        <v>5764</v>
      </c>
      <c r="B8483" s="83">
        <v>92958</v>
      </c>
      <c r="C8483" t="s">
        <v>8044</v>
      </c>
      <c r="D8483" s="83" t="s">
        <v>164</v>
      </c>
      <c r="E8483">
        <v>4.79</v>
      </c>
      <c r="F8483" s="83">
        <v>4.79</v>
      </c>
    </row>
    <row r="8484" spans="1:6" hidden="1" x14ac:dyDescent="0.25">
      <c r="A8484" t="s">
        <v>5764</v>
      </c>
      <c r="B8484" s="83">
        <v>92959</v>
      </c>
      <c r="C8484" t="s">
        <v>8045</v>
      </c>
      <c r="D8484" s="83" t="s">
        <v>164</v>
      </c>
      <c r="E8484">
        <v>8.9499999999999993</v>
      </c>
      <c r="F8484" s="83">
        <v>8.9499999999999993</v>
      </c>
    </row>
    <row r="8485" spans="1:6" hidden="1" x14ac:dyDescent="0.25">
      <c r="A8485" t="s">
        <v>5764</v>
      </c>
      <c r="B8485" s="83">
        <v>102858</v>
      </c>
      <c r="C8485" t="s">
        <v>8046</v>
      </c>
      <c r="D8485" s="83" t="s">
        <v>164</v>
      </c>
      <c r="E8485">
        <v>0</v>
      </c>
      <c r="F8485" s="83">
        <v>0</v>
      </c>
    </row>
    <row r="8486" spans="1:6" hidden="1" x14ac:dyDescent="0.25">
      <c r="A8486" t="s">
        <v>5764</v>
      </c>
      <c r="B8486" s="83">
        <v>102859</v>
      </c>
      <c r="C8486" t="s">
        <v>8047</v>
      </c>
      <c r="D8486" s="83" t="s">
        <v>164</v>
      </c>
      <c r="E8486">
        <v>0</v>
      </c>
      <c r="F8486" s="83">
        <v>0</v>
      </c>
    </row>
    <row r="8487" spans="1:6" hidden="1" x14ac:dyDescent="0.25">
      <c r="A8487" t="s">
        <v>5764</v>
      </c>
      <c r="B8487" s="83">
        <v>102860</v>
      </c>
      <c r="C8487" t="s">
        <v>8048</v>
      </c>
      <c r="D8487" s="83" t="s">
        <v>164</v>
      </c>
      <c r="E8487">
        <v>0</v>
      </c>
      <c r="F8487" s="83">
        <v>0</v>
      </c>
    </row>
    <row r="8488" spans="1:6" hidden="1" x14ac:dyDescent="0.25">
      <c r="A8488" t="s">
        <v>5764</v>
      </c>
      <c r="B8488" s="83">
        <v>102861</v>
      </c>
      <c r="C8488" t="s">
        <v>8049</v>
      </c>
      <c r="D8488" s="83" t="s">
        <v>164</v>
      </c>
      <c r="E8488">
        <v>1.46</v>
      </c>
      <c r="F8488" s="83">
        <v>1.46</v>
      </c>
    </row>
    <row r="8489" spans="1:6" hidden="1" x14ac:dyDescent="0.25">
      <c r="A8489" t="s">
        <v>5764</v>
      </c>
      <c r="B8489" s="83">
        <v>93404</v>
      </c>
      <c r="C8489" t="s">
        <v>8050</v>
      </c>
      <c r="D8489" s="83" t="s">
        <v>164</v>
      </c>
      <c r="E8489">
        <v>7.75</v>
      </c>
      <c r="F8489" s="83">
        <v>7.75</v>
      </c>
    </row>
    <row r="8490" spans="1:6" hidden="1" x14ac:dyDescent="0.25">
      <c r="A8490" t="s">
        <v>5764</v>
      </c>
      <c r="B8490" s="83">
        <v>93405</v>
      </c>
      <c r="C8490" t="s">
        <v>8051</v>
      </c>
      <c r="D8490" s="83" t="s">
        <v>164</v>
      </c>
      <c r="E8490">
        <v>1.98</v>
      </c>
      <c r="F8490" s="83">
        <v>1.98</v>
      </c>
    </row>
    <row r="8491" spans="1:6" hidden="1" x14ac:dyDescent="0.25">
      <c r="A8491" t="s">
        <v>5764</v>
      </c>
      <c r="B8491" s="83">
        <v>93406</v>
      </c>
      <c r="C8491" t="s">
        <v>8052</v>
      </c>
      <c r="D8491" s="83" t="s">
        <v>164</v>
      </c>
      <c r="E8491">
        <v>9.3000000000000007</v>
      </c>
      <c r="F8491" s="83">
        <v>9.3000000000000007</v>
      </c>
    </row>
    <row r="8492" spans="1:6" hidden="1" x14ac:dyDescent="0.25">
      <c r="A8492" t="s">
        <v>5764</v>
      </c>
      <c r="B8492" s="83">
        <v>93407</v>
      </c>
      <c r="C8492" t="s">
        <v>8053</v>
      </c>
      <c r="D8492" s="83" t="s">
        <v>164</v>
      </c>
      <c r="E8492">
        <v>45.54</v>
      </c>
      <c r="F8492" s="83">
        <v>45.54</v>
      </c>
    </row>
    <row r="8493" spans="1:6" hidden="1" x14ac:dyDescent="0.25">
      <c r="A8493" t="s">
        <v>5764</v>
      </c>
      <c r="B8493" s="83">
        <v>102936</v>
      </c>
      <c r="C8493" t="s">
        <v>8054</v>
      </c>
      <c r="D8493" s="83" t="s">
        <v>164</v>
      </c>
      <c r="E8493">
        <v>0</v>
      </c>
      <c r="F8493" s="83">
        <v>0</v>
      </c>
    </row>
    <row r="8494" spans="1:6" hidden="1" x14ac:dyDescent="0.25">
      <c r="A8494" t="s">
        <v>5764</v>
      </c>
      <c r="B8494" s="83">
        <v>102937</v>
      </c>
      <c r="C8494" t="s">
        <v>8055</v>
      </c>
      <c r="D8494" s="83" t="s">
        <v>164</v>
      </c>
      <c r="E8494">
        <v>0</v>
      </c>
      <c r="F8494" s="83">
        <v>0</v>
      </c>
    </row>
    <row r="8495" spans="1:6" hidden="1" x14ac:dyDescent="0.25">
      <c r="A8495" t="s">
        <v>5764</v>
      </c>
      <c r="B8495" s="83">
        <v>102938</v>
      </c>
      <c r="C8495" t="s">
        <v>8056</v>
      </c>
      <c r="D8495" s="83" t="s">
        <v>164</v>
      </c>
      <c r="E8495">
        <v>0</v>
      </c>
      <c r="F8495" s="83">
        <v>0</v>
      </c>
    </row>
    <row r="8496" spans="1:6" hidden="1" x14ac:dyDescent="0.25">
      <c r="A8496" t="s">
        <v>5764</v>
      </c>
      <c r="B8496" s="83">
        <v>102939</v>
      </c>
      <c r="C8496" t="s">
        <v>8057</v>
      </c>
      <c r="D8496" s="83" t="s">
        <v>164</v>
      </c>
      <c r="E8496">
        <v>10.93</v>
      </c>
      <c r="F8496" s="83">
        <v>10.93</v>
      </c>
    </row>
    <row r="8497" spans="1:6" hidden="1" x14ac:dyDescent="0.25">
      <c r="A8497" t="s">
        <v>5764</v>
      </c>
      <c r="B8497" s="83">
        <v>103159</v>
      </c>
      <c r="C8497" t="s">
        <v>8058</v>
      </c>
      <c r="D8497" s="83" t="s">
        <v>164</v>
      </c>
      <c r="E8497">
        <v>0</v>
      </c>
      <c r="F8497" s="83">
        <v>0</v>
      </c>
    </row>
    <row r="8498" spans="1:6" hidden="1" x14ac:dyDescent="0.25">
      <c r="A8498" t="s">
        <v>5764</v>
      </c>
      <c r="B8498" s="83">
        <v>103160</v>
      </c>
      <c r="C8498" t="s">
        <v>8059</v>
      </c>
      <c r="D8498" s="83" t="s">
        <v>164</v>
      </c>
      <c r="E8498">
        <v>0</v>
      </c>
      <c r="F8498" s="83">
        <v>0</v>
      </c>
    </row>
    <row r="8499" spans="1:6" hidden="1" x14ac:dyDescent="0.25">
      <c r="A8499" t="s">
        <v>5764</v>
      </c>
      <c r="B8499" s="83">
        <v>103161</v>
      </c>
      <c r="C8499" t="s">
        <v>8060</v>
      </c>
      <c r="D8499" s="83" t="s">
        <v>164</v>
      </c>
      <c r="E8499">
        <v>0</v>
      </c>
      <c r="F8499" s="83">
        <v>0</v>
      </c>
    </row>
    <row r="8500" spans="1:6" hidden="1" x14ac:dyDescent="0.25">
      <c r="A8500" t="s">
        <v>5764</v>
      </c>
      <c r="B8500" s="83">
        <v>103162</v>
      </c>
      <c r="C8500" t="s">
        <v>8061</v>
      </c>
      <c r="D8500" s="83" t="s">
        <v>164</v>
      </c>
      <c r="E8500">
        <v>0.78</v>
      </c>
      <c r="F8500" s="83">
        <v>0.78</v>
      </c>
    </row>
    <row r="8501" spans="1:6" hidden="1" x14ac:dyDescent="0.25">
      <c r="A8501" t="s">
        <v>5764</v>
      </c>
      <c r="B8501" s="83">
        <v>103153</v>
      </c>
      <c r="C8501" t="s">
        <v>8062</v>
      </c>
      <c r="D8501" s="83" t="s">
        <v>164</v>
      </c>
      <c r="E8501">
        <v>0</v>
      </c>
      <c r="F8501" s="83">
        <v>0</v>
      </c>
    </row>
    <row r="8502" spans="1:6" hidden="1" x14ac:dyDescent="0.25">
      <c r="A8502" t="s">
        <v>5764</v>
      </c>
      <c r="B8502" s="83">
        <v>103154</v>
      </c>
      <c r="C8502" t="s">
        <v>8063</v>
      </c>
      <c r="D8502" s="83" t="s">
        <v>164</v>
      </c>
      <c r="E8502">
        <v>0</v>
      </c>
      <c r="F8502" s="83">
        <v>0</v>
      </c>
    </row>
    <row r="8503" spans="1:6" hidden="1" x14ac:dyDescent="0.25">
      <c r="A8503" t="s">
        <v>5764</v>
      </c>
      <c r="B8503" s="83">
        <v>103155</v>
      </c>
      <c r="C8503" t="s">
        <v>8064</v>
      </c>
      <c r="D8503" s="83" t="s">
        <v>164</v>
      </c>
      <c r="E8503">
        <v>0</v>
      </c>
      <c r="F8503" s="83">
        <v>0</v>
      </c>
    </row>
    <row r="8504" spans="1:6" hidden="1" x14ac:dyDescent="0.25">
      <c r="A8504" t="s">
        <v>5764</v>
      </c>
      <c r="B8504" s="83">
        <v>103156</v>
      </c>
      <c r="C8504" t="s">
        <v>8065</v>
      </c>
      <c r="D8504" s="83" t="s">
        <v>164</v>
      </c>
      <c r="E8504">
        <v>2.78</v>
      </c>
      <c r="F8504" s="83">
        <v>2.78</v>
      </c>
    </row>
    <row r="8505" spans="1:6" hidden="1" x14ac:dyDescent="0.25">
      <c r="A8505" t="s">
        <v>5764</v>
      </c>
      <c r="B8505" s="83">
        <v>103171</v>
      </c>
      <c r="C8505" t="s">
        <v>8066</v>
      </c>
      <c r="D8505" s="83" t="s">
        <v>164</v>
      </c>
      <c r="E8505">
        <v>0</v>
      </c>
      <c r="F8505" s="83">
        <v>0</v>
      </c>
    </row>
    <row r="8506" spans="1:6" hidden="1" x14ac:dyDescent="0.25">
      <c r="A8506" t="s">
        <v>5764</v>
      </c>
      <c r="B8506" s="83">
        <v>103172</v>
      </c>
      <c r="C8506" t="s">
        <v>8067</v>
      </c>
      <c r="D8506" s="83" t="s">
        <v>164</v>
      </c>
      <c r="E8506">
        <v>0</v>
      </c>
      <c r="F8506" s="83">
        <v>0</v>
      </c>
    </row>
    <row r="8507" spans="1:6" hidden="1" x14ac:dyDescent="0.25">
      <c r="A8507" t="s">
        <v>5764</v>
      </c>
      <c r="B8507" s="83">
        <v>103173</v>
      </c>
      <c r="C8507" t="s">
        <v>8068</v>
      </c>
      <c r="D8507" s="83" t="s">
        <v>164</v>
      </c>
      <c r="E8507">
        <v>0</v>
      </c>
      <c r="F8507" s="83">
        <v>0</v>
      </c>
    </row>
    <row r="8508" spans="1:6" hidden="1" x14ac:dyDescent="0.25">
      <c r="A8508" t="s">
        <v>5764</v>
      </c>
      <c r="B8508" s="83">
        <v>103174</v>
      </c>
      <c r="C8508" t="s">
        <v>8069</v>
      </c>
      <c r="D8508" s="83" t="s">
        <v>164</v>
      </c>
      <c r="E8508">
        <v>2.2200000000000002</v>
      </c>
      <c r="F8508" s="83">
        <v>2.2200000000000002</v>
      </c>
    </row>
    <row r="8509" spans="1:6" hidden="1" x14ac:dyDescent="0.25">
      <c r="A8509" t="s">
        <v>5764</v>
      </c>
      <c r="B8509" s="83">
        <v>103177</v>
      </c>
      <c r="C8509" t="s">
        <v>8070</v>
      </c>
      <c r="D8509" s="83" t="s">
        <v>164</v>
      </c>
      <c r="E8509">
        <v>0</v>
      </c>
      <c r="F8509" s="83">
        <v>0</v>
      </c>
    </row>
    <row r="8510" spans="1:6" hidden="1" x14ac:dyDescent="0.25">
      <c r="A8510" t="s">
        <v>5764</v>
      </c>
      <c r="B8510" s="83">
        <v>103178</v>
      </c>
      <c r="C8510" t="s">
        <v>8071</v>
      </c>
      <c r="D8510" s="83" t="s">
        <v>164</v>
      </c>
      <c r="E8510">
        <v>0</v>
      </c>
      <c r="F8510" s="83">
        <v>0</v>
      </c>
    </row>
    <row r="8511" spans="1:6" hidden="1" x14ac:dyDescent="0.25">
      <c r="A8511" t="s">
        <v>5764</v>
      </c>
      <c r="B8511" s="83">
        <v>103179</v>
      </c>
      <c r="C8511" t="s">
        <v>8072</v>
      </c>
      <c r="D8511" s="83" t="s">
        <v>164</v>
      </c>
      <c r="E8511">
        <v>0</v>
      </c>
      <c r="F8511" s="83">
        <v>0</v>
      </c>
    </row>
    <row r="8512" spans="1:6" hidden="1" x14ac:dyDescent="0.25">
      <c r="A8512" t="s">
        <v>5764</v>
      </c>
      <c r="B8512" s="83">
        <v>103180</v>
      </c>
      <c r="C8512" t="s">
        <v>8073</v>
      </c>
      <c r="D8512" s="83" t="s">
        <v>164</v>
      </c>
      <c r="E8512">
        <v>5.1100000000000003</v>
      </c>
      <c r="F8512" s="83">
        <v>5.1100000000000003</v>
      </c>
    </row>
    <row r="8513" spans="1:6" hidden="1" x14ac:dyDescent="0.25">
      <c r="A8513" t="s">
        <v>5764</v>
      </c>
      <c r="B8513" s="83">
        <v>103165</v>
      </c>
      <c r="C8513" t="s">
        <v>8074</v>
      </c>
      <c r="D8513" s="83" t="s">
        <v>164</v>
      </c>
      <c r="E8513">
        <v>0</v>
      </c>
      <c r="F8513" s="83">
        <v>0</v>
      </c>
    </row>
    <row r="8514" spans="1:6" hidden="1" x14ac:dyDescent="0.25">
      <c r="A8514" t="s">
        <v>5764</v>
      </c>
      <c r="B8514" s="83">
        <v>103166</v>
      </c>
      <c r="C8514" t="s">
        <v>8075</v>
      </c>
      <c r="D8514" s="83" t="s">
        <v>164</v>
      </c>
      <c r="E8514">
        <v>0</v>
      </c>
      <c r="F8514" s="83">
        <v>0</v>
      </c>
    </row>
    <row r="8515" spans="1:6" hidden="1" x14ac:dyDescent="0.25">
      <c r="A8515" t="s">
        <v>5764</v>
      </c>
      <c r="B8515" s="83">
        <v>103167</v>
      </c>
      <c r="C8515" t="s">
        <v>8076</v>
      </c>
      <c r="D8515" s="83" t="s">
        <v>164</v>
      </c>
      <c r="E8515">
        <v>0</v>
      </c>
      <c r="F8515" s="83">
        <v>0</v>
      </c>
    </row>
    <row r="8516" spans="1:6" hidden="1" x14ac:dyDescent="0.25">
      <c r="A8516" t="s">
        <v>5764</v>
      </c>
      <c r="B8516" s="83">
        <v>103168</v>
      </c>
      <c r="C8516" t="s">
        <v>8077</v>
      </c>
      <c r="D8516" s="83" t="s">
        <v>164</v>
      </c>
      <c r="E8516">
        <v>0.88</v>
      </c>
      <c r="F8516" s="83">
        <v>0.88</v>
      </c>
    </row>
    <row r="8517" spans="1:6" hidden="1" x14ac:dyDescent="0.25">
      <c r="A8517" t="s">
        <v>5764</v>
      </c>
      <c r="B8517" s="83">
        <v>102864</v>
      </c>
      <c r="C8517" t="s">
        <v>8078</v>
      </c>
      <c r="D8517" s="83" t="s">
        <v>164</v>
      </c>
      <c r="E8517">
        <v>0</v>
      </c>
      <c r="F8517" s="83">
        <v>0</v>
      </c>
    </row>
    <row r="8518" spans="1:6" hidden="1" x14ac:dyDescent="0.25">
      <c r="A8518" t="s">
        <v>5764</v>
      </c>
      <c r="B8518" s="83">
        <v>102865</v>
      </c>
      <c r="C8518" t="s">
        <v>8079</v>
      </c>
      <c r="D8518" s="83" t="s">
        <v>164</v>
      </c>
      <c r="E8518">
        <v>0</v>
      </c>
      <c r="F8518" s="83">
        <v>0</v>
      </c>
    </row>
    <row r="8519" spans="1:6" hidden="1" x14ac:dyDescent="0.25">
      <c r="A8519" t="s">
        <v>5764</v>
      </c>
      <c r="B8519" s="83">
        <v>102866</v>
      </c>
      <c r="C8519" t="s">
        <v>8080</v>
      </c>
      <c r="D8519" s="83" t="s">
        <v>164</v>
      </c>
      <c r="E8519">
        <v>0</v>
      </c>
      <c r="F8519" s="83">
        <v>0</v>
      </c>
    </row>
    <row r="8520" spans="1:6" hidden="1" x14ac:dyDescent="0.25">
      <c r="A8520" t="s">
        <v>5764</v>
      </c>
      <c r="B8520" s="83">
        <v>102867</v>
      </c>
      <c r="C8520" t="s">
        <v>8081</v>
      </c>
      <c r="D8520" s="83" t="s">
        <v>164</v>
      </c>
      <c r="E8520">
        <v>0.79</v>
      </c>
      <c r="F8520" s="83">
        <v>0.79</v>
      </c>
    </row>
    <row r="8521" spans="1:6" hidden="1" x14ac:dyDescent="0.25">
      <c r="A8521" t="s">
        <v>5764</v>
      </c>
      <c r="B8521" s="83">
        <v>92108</v>
      </c>
      <c r="C8521" t="s">
        <v>8082</v>
      </c>
      <c r="D8521" s="83" t="s">
        <v>164</v>
      </c>
      <c r="E8521">
        <v>1.1599999999999999</v>
      </c>
      <c r="F8521" s="83">
        <v>1.1599999999999999</v>
      </c>
    </row>
    <row r="8522" spans="1:6" hidden="1" x14ac:dyDescent="0.25">
      <c r="A8522" t="s">
        <v>5764</v>
      </c>
      <c r="B8522" s="83">
        <v>92109</v>
      </c>
      <c r="C8522" t="s">
        <v>8083</v>
      </c>
      <c r="D8522" s="83" t="s">
        <v>164</v>
      </c>
      <c r="E8522">
        <v>0.26</v>
      </c>
      <c r="F8522" s="83">
        <v>0.26</v>
      </c>
    </row>
    <row r="8523" spans="1:6" hidden="1" x14ac:dyDescent="0.25">
      <c r="A8523" t="s">
        <v>5764</v>
      </c>
      <c r="B8523" s="83">
        <v>92110</v>
      </c>
      <c r="C8523" t="s">
        <v>8084</v>
      </c>
      <c r="D8523" s="83" t="s">
        <v>164</v>
      </c>
      <c r="E8523">
        <v>1.45</v>
      </c>
      <c r="F8523" s="83">
        <v>1.45</v>
      </c>
    </row>
    <row r="8524" spans="1:6" hidden="1" x14ac:dyDescent="0.25">
      <c r="A8524" t="s">
        <v>5764</v>
      </c>
      <c r="B8524" s="83">
        <v>92111</v>
      </c>
      <c r="C8524" t="s">
        <v>8085</v>
      </c>
      <c r="D8524" s="83" t="s">
        <v>164</v>
      </c>
      <c r="E8524">
        <v>1.46</v>
      </c>
      <c r="F8524" s="83">
        <v>1.46</v>
      </c>
    </row>
    <row r="8525" spans="1:6" hidden="1" x14ac:dyDescent="0.25">
      <c r="A8525" t="s">
        <v>5764</v>
      </c>
      <c r="B8525" s="83">
        <v>90670</v>
      </c>
      <c r="C8525" t="s">
        <v>8086</v>
      </c>
      <c r="D8525" s="83" t="s">
        <v>164</v>
      </c>
      <c r="E8525">
        <v>228.32</v>
      </c>
      <c r="F8525" s="83">
        <v>228.32</v>
      </c>
    </row>
    <row r="8526" spans="1:6" hidden="1" x14ac:dyDescent="0.25">
      <c r="A8526" t="s">
        <v>5764</v>
      </c>
      <c r="B8526" s="83">
        <v>90671</v>
      </c>
      <c r="C8526" t="s">
        <v>8087</v>
      </c>
      <c r="D8526" s="83" t="s">
        <v>164</v>
      </c>
      <c r="E8526">
        <v>61.25</v>
      </c>
      <c r="F8526" s="83">
        <v>61.25</v>
      </c>
    </row>
    <row r="8527" spans="1:6" hidden="1" x14ac:dyDescent="0.25">
      <c r="A8527" t="s">
        <v>5764</v>
      </c>
      <c r="B8527" s="83">
        <v>90672</v>
      </c>
      <c r="C8527" t="s">
        <v>8088</v>
      </c>
      <c r="D8527" s="83" t="s">
        <v>164</v>
      </c>
      <c r="E8527">
        <v>285.72000000000003</v>
      </c>
      <c r="F8527" s="83">
        <v>285.72000000000003</v>
      </c>
    </row>
    <row r="8528" spans="1:6" hidden="1" x14ac:dyDescent="0.25">
      <c r="A8528" t="s">
        <v>5764</v>
      </c>
      <c r="B8528" s="83">
        <v>90673</v>
      </c>
      <c r="C8528" t="s">
        <v>8089</v>
      </c>
      <c r="D8528" s="83" t="s">
        <v>164</v>
      </c>
      <c r="E8528">
        <v>115.54</v>
      </c>
      <c r="F8528" s="83">
        <v>115.54</v>
      </c>
    </row>
    <row r="8529" spans="1:6" hidden="1" x14ac:dyDescent="0.25">
      <c r="A8529" t="s">
        <v>5764</v>
      </c>
      <c r="B8529" s="83">
        <v>93220</v>
      </c>
      <c r="C8529" t="s">
        <v>8090</v>
      </c>
      <c r="D8529" s="83" t="s">
        <v>164</v>
      </c>
      <c r="E8529">
        <v>350.09</v>
      </c>
      <c r="F8529" s="83">
        <v>350.09</v>
      </c>
    </row>
    <row r="8530" spans="1:6" hidden="1" x14ac:dyDescent="0.25">
      <c r="A8530" t="s">
        <v>5764</v>
      </c>
      <c r="B8530" s="83">
        <v>93221</v>
      </c>
      <c r="C8530" t="s">
        <v>8091</v>
      </c>
      <c r="D8530" s="83" t="s">
        <v>164</v>
      </c>
      <c r="E8530">
        <v>93.92</v>
      </c>
      <c r="F8530" s="83">
        <v>93.92</v>
      </c>
    </row>
    <row r="8531" spans="1:6" hidden="1" x14ac:dyDescent="0.25">
      <c r="A8531" t="s">
        <v>5764</v>
      </c>
      <c r="B8531" s="83">
        <v>93222</v>
      </c>
      <c r="C8531" t="s">
        <v>8092</v>
      </c>
      <c r="D8531" s="83" t="s">
        <v>164</v>
      </c>
      <c r="E8531">
        <v>438.11</v>
      </c>
      <c r="F8531" s="83">
        <v>438.11</v>
      </c>
    </row>
    <row r="8532" spans="1:6" hidden="1" x14ac:dyDescent="0.25">
      <c r="A8532" t="s">
        <v>5764</v>
      </c>
      <c r="B8532" s="83">
        <v>93223</v>
      </c>
      <c r="C8532" t="s">
        <v>8093</v>
      </c>
      <c r="D8532" s="83" t="s">
        <v>164</v>
      </c>
      <c r="E8532">
        <v>150.91</v>
      </c>
      <c r="F8532" s="83">
        <v>150.91</v>
      </c>
    </row>
    <row r="8533" spans="1:6" hidden="1" x14ac:dyDescent="0.25">
      <c r="A8533" t="s">
        <v>5764</v>
      </c>
      <c r="B8533" s="83">
        <v>104691</v>
      </c>
      <c r="C8533" t="s">
        <v>8094</v>
      </c>
      <c r="D8533" s="83" t="s">
        <v>164</v>
      </c>
      <c r="E8533">
        <v>0.91</v>
      </c>
      <c r="F8533" s="83">
        <v>0.91</v>
      </c>
    </row>
    <row r="8534" spans="1:6" hidden="1" x14ac:dyDescent="0.25">
      <c r="A8534" t="s">
        <v>5764</v>
      </c>
      <c r="B8534" s="83">
        <v>104692</v>
      </c>
      <c r="C8534" t="s">
        <v>8095</v>
      </c>
      <c r="D8534" s="83" t="s">
        <v>164</v>
      </c>
      <c r="E8534">
        <v>0.21</v>
      </c>
      <c r="F8534" s="83">
        <v>0.21</v>
      </c>
    </row>
    <row r="8535" spans="1:6" hidden="1" x14ac:dyDescent="0.25">
      <c r="A8535" t="s">
        <v>5764</v>
      </c>
      <c r="B8535" s="83">
        <v>104693</v>
      </c>
      <c r="C8535" t="s">
        <v>8096</v>
      </c>
      <c r="D8535" s="83" t="s">
        <v>164</v>
      </c>
      <c r="E8535">
        <v>1.1299999999999999</v>
      </c>
      <c r="F8535" s="83">
        <v>1.1299999999999999</v>
      </c>
    </row>
    <row r="8536" spans="1:6" hidden="1" x14ac:dyDescent="0.25">
      <c r="A8536" t="s">
        <v>5764</v>
      </c>
      <c r="B8536" s="83">
        <v>104694</v>
      </c>
      <c r="C8536" t="s">
        <v>8097</v>
      </c>
      <c r="D8536" s="83" t="s">
        <v>164</v>
      </c>
      <c r="E8536">
        <v>2.4900000000000002</v>
      </c>
      <c r="F8536" s="83">
        <v>2.4900000000000002</v>
      </c>
    </row>
    <row r="8537" spans="1:6" hidden="1" x14ac:dyDescent="0.25">
      <c r="A8537" t="s">
        <v>5764</v>
      </c>
      <c r="B8537" s="83">
        <v>90676</v>
      </c>
      <c r="C8537" t="s">
        <v>8098</v>
      </c>
      <c r="D8537" s="83" t="s">
        <v>164</v>
      </c>
      <c r="E8537">
        <v>94.68</v>
      </c>
      <c r="F8537" s="83">
        <v>94.68</v>
      </c>
    </row>
    <row r="8538" spans="1:6" hidden="1" x14ac:dyDescent="0.25">
      <c r="A8538" t="s">
        <v>5764</v>
      </c>
      <c r="B8538" s="83">
        <v>91021</v>
      </c>
      <c r="C8538" t="s">
        <v>8099</v>
      </c>
      <c r="D8538" s="83" t="s">
        <v>164</v>
      </c>
      <c r="E8538">
        <v>11.65</v>
      </c>
      <c r="F8538" s="83">
        <v>11.65</v>
      </c>
    </row>
    <row r="8539" spans="1:6" hidden="1" x14ac:dyDescent="0.25">
      <c r="A8539" t="s">
        <v>5764</v>
      </c>
      <c r="B8539" s="83">
        <v>90677</v>
      </c>
      <c r="C8539" t="s">
        <v>8100</v>
      </c>
      <c r="D8539" s="83" t="s">
        <v>164</v>
      </c>
      <c r="E8539">
        <v>28.77</v>
      </c>
      <c r="F8539" s="83">
        <v>28.77</v>
      </c>
    </row>
    <row r="8540" spans="1:6" hidden="1" x14ac:dyDescent="0.25">
      <c r="A8540" t="s">
        <v>5764</v>
      </c>
      <c r="B8540" s="83">
        <v>90678</v>
      </c>
      <c r="C8540" t="s">
        <v>8101</v>
      </c>
      <c r="D8540" s="83" t="s">
        <v>164</v>
      </c>
      <c r="E8540">
        <v>133.13999999999999</v>
      </c>
      <c r="F8540" s="83">
        <v>133.13999999999999</v>
      </c>
    </row>
    <row r="8541" spans="1:6" hidden="1" x14ac:dyDescent="0.25">
      <c r="A8541" t="s">
        <v>5764</v>
      </c>
      <c r="B8541" s="83">
        <v>90679</v>
      </c>
      <c r="C8541" t="s">
        <v>8102</v>
      </c>
      <c r="D8541" s="83" t="s">
        <v>164</v>
      </c>
      <c r="E8541">
        <v>88.6</v>
      </c>
      <c r="F8541" s="83">
        <v>88.6</v>
      </c>
    </row>
    <row r="8542" spans="1:6" hidden="1" x14ac:dyDescent="0.25">
      <c r="A8542" t="s">
        <v>5764</v>
      </c>
      <c r="B8542" s="83">
        <v>102870</v>
      </c>
      <c r="C8542" t="s">
        <v>8103</v>
      </c>
      <c r="D8542" s="83" t="s">
        <v>164</v>
      </c>
      <c r="E8542">
        <v>332.98</v>
      </c>
      <c r="F8542" s="83">
        <v>332.98</v>
      </c>
    </row>
    <row r="8543" spans="1:6" hidden="1" x14ac:dyDescent="0.25">
      <c r="A8543" t="s">
        <v>5764</v>
      </c>
      <c r="B8543" s="83">
        <v>102871</v>
      </c>
      <c r="C8543" t="s">
        <v>8104</v>
      </c>
      <c r="D8543" s="83" t="s">
        <v>164</v>
      </c>
      <c r="E8543">
        <v>89.96</v>
      </c>
      <c r="F8543" s="83">
        <v>89.96</v>
      </c>
    </row>
    <row r="8544" spans="1:6" hidden="1" x14ac:dyDescent="0.25">
      <c r="A8544" t="s">
        <v>5764</v>
      </c>
      <c r="B8544" s="83">
        <v>102872</v>
      </c>
      <c r="C8544" t="s">
        <v>8105</v>
      </c>
      <c r="D8544" s="83" t="s">
        <v>164</v>
      </c>
      <c r="E8544">
        <v>416.69</v>
      </c>
      <c r="F8544" s="83">
        <v>416.69</v>
      </c>
    </row>
    <row r="8545" spans="1:6" hidden="1" x14ac:dyDescent="0.25">
      <c r="A8545" t="s">
        <v>5764</v>
      </c>
      <c r="B8545" s="83">
        <v>102873</v>
      </c>
      <c r="C8545" t="s">
        <v>8106</v>
      </c>
      <c r="D8545" s="83" t="s">
        <v>164</v>
      </c>
      <c r="E8545">
        <v>115.54</v>
      </c>
      <c r="F8545" s="83">
        <v>115.54</v>
      </c>
    </row>
    <row r="8546" spans="1:6" hidden="1" x14ac:dyDescent="0.25">
      <c r="A8546" t="s">
        <v>5764</v>
      </c>
      <c r="B8546" s="83">
        <v>102960</v>
      </c>
      <c r="C8546" t="s">
        <v>8107</v>
      </c>
      <c r="D8546" s="83" t="s">
        <v>164</v>
      </c>
      <c r="E8546">
        <v>161.6</v>
      </c>
      <c r="F8546" s="83">
        <v>161.6</v>
      </c>
    </row>
    <row r="8547" spans="1:6" hidden="1" x14ac:dyDescent="0.25">
      <c r="A8547" t="s">
        <v>5764</v>
      </c>
      <c r="B8547" s="83">
        <v>102961</v>
      </c>
      <c r="C8547" t="s">
        <v>8108</v>
      </c>
      <c r="D8547" s="83" t="s">
        <v>164</v>
      </c>
      <c r="E8547">
        <v>43.66</v>
      </c>
      <c r="F8547" s="83">
        <v>43.66</v>
      </c>
    </row>
    <row r="8548" spans="1:6" hidden="1" x14ac:dyDescent="0.25">
      <c r="A8548" t="s">
        <v>5764</v>
      </c>
      <c r="B8548" s="83">
        <v>102962</v>
      </c>
      <c r="C8548" t="s">
        <v>8109</v>
      </c>
      <c r="D8548" s="83" t="s">
        <v>164</v>
      </c>
      <c r="E8548">
        <v>151.59</v>
      </c>
      <c r="F8548" s="83">
        <v>151.59</v>
      </c>
    </row>
    <row r="8549" spans="1:6" hidden="1" x14ac:dyDescent="0.25">
      <c r="A8549" t="s">
        <v>5764</v>
      </c>
      <c r="B8549" s="83">
        <v>102963</v>
      </c>
      <c r="C8549" t="s">
        <v>8110</v>
      </c>
      <c r="D8549" s="83" t="s">
        <v>164</v>
      </c>
      <c r="E8549">
        <v>81.900000000000006</v>
      </c>
      <c r="F8549" s="83">
        <v>81.900000000000006</v>
      </c>
    </row>
    <row r="8550" spans="1:6" hidden="1" x14ac:dyDescent="0.25">
      <c r="A8550" t="s">
        <v>5764</v>
      </c>
      <c r="B8550" s="83">
        <v>90621</v>
      </c>
      <c r="C8550" t="s">
        <v>8111</v>
      </c>
      <c r="D8550" s="83" t="s">
        <v>164</v>
      </c>
      <c r="E8550">
        <v>2.85</v>
      </c>
      <c r="F8550" s="83">
        <v>2.85</v>
      </c>
    </row>
    <row r="8551" spans="1:6" hidden="1" x14ac:dyDescent="0.25">
      <c r="A8551" t="s">
        <v>5764</v>
      </c>
      <c r="B8551" s="83">
        <v>90622</v>
      </c>
      <c r="C8551" t="s">
        <v>8112</v>
      </c>
      <c r="D8551" s="83" t="s">
        <v>164</v>
      </c>
      <c r="E8551">
        <v>0.66</v>
      </c>
      <c r="F8551" s="83">
        <v>0.66</v>
      </c>
    </row>
    <row r="8552" spans="1:6" hidden="1" x14ac:dyDescent="0.25">
      <c r="A8552" t="s">
        <v>5764</v>
      </c>
      <c r="B8552" s="83">
        <v>90623</v>
      </c>
      <c r="C8552" t="s">
        <v>8113</v>
      </c>
      <c r="D8552" s="83" t="s">
        <v>164</v>
      </c>
      <c r="E8552">
        <v>3.57</v>
      </c>
      <c r="F8552" s="83">
        <v>3.57</v>
      </c>
    </row>
    <row r="8553" spans="1:6" hidden="1" x14ac:dyDescent="0.25">
      <c r="A8553" t="s">
        <v>5764</v>
      </c>
      <c r="B8553" s="83">
        <v>90624</v>
      </c>
      <c r="C8553" t="s">
        <v>8114</v>
      </c>
      <c r="D8553" s="83" t="s">
        <v>164</v>
      </c>
      <c r="E8553">
        <v>3.66</v>
      </c>
      <c r="F8553" s="83">
        <v>3.66</v>
      </c>
    </row>
    <row r="8554" spans="1:6" hidden="1" x14ac:dyDescent="0.25">
      <c r="A8554" t="s">
        <v>5764</v>
      </c>
      <c r="B8554" s="83">
        <v>102876</v>
      </c>
      <c r="C8554" t="s">
        <v>8115</v>
      </c>
      <c r="D8554" s="83" t="s">
        <v>164</v>
      </c>
      <c r="E8554">
        <v>462.74</v>
      </c>
      <c r="F8554" s="83">
        <v>462.74</v>
      </c>
    </row>
    <row r="8555" spans="1:6" hidden="1" x14ac:dyDescent="0.25">
      <c r="A8555" t="s">
        <v>5764</v>
      </c>
      <c r="B8555" s="83">
        <v>102877</v>
      </c>
      <c r="C8555" t="s">
        <v>8116</v>
      </c>
      <c r="D8555" s="83" t="s">
        <v>164</v>
      </c>
      <c r="E8555">
        <v>125.01</v>
      </c>
      <c r="F8555" s="83">
        <v>125.01</v>
      </c>
    </row>
    <row r="8556" spans="1:6" hidden="1" x14ac:dyDescent="0.25">
      <c r="A8556" t="s">
        <v>5764</v>
      </c>
      <c r="B8556" s="83">
        <v>102878</v>
      </c>
      <c r="C8556" t="s">
        <v>8117</v>
      </c>
      <c r="D8556" s="83" t="s">
        <v>164</v>
      </c>
      <c r="E8556">
        <v>579.07000000000005</v>
      </c>
      <c r="F8556" s="83">
        <v>579.07000000000005</v>
      </c>
    </row>
    <row r="8557" spans="1:6" hidden="1" x14ac:dyDescent="0.25">
      <c r="A8557" t="s">
        <v>5764</v>
      </c>
      <c r="B8557" s="83">
        <v>102879</v>
      </c>
      <c r="C8557" t="s">
        <v>8118</v>
      </c>
      <c r="D8557" s="83" t="s">
        <v>164</v>
      </c>
      <c r="E8557">
        <v>173.4</v>
      </c>
      <c r="F8557" s="83">
        <v>173.4</v>
      </c>
    </row>
    <row r="8558" spans="1:6" hidden="1" x14ac:dyDescent="0.25">
      <c r="A8558" t="s">
        <v>5764</v>
      </c>
      <c r="B8558" s="83">
        <v>103220</v>
      </c>
      <c r="C8558" t="s">
        <v>8119</v>
      </c>
      <c r="D8558" s="83" t="s">
        <v>164</v>
      </c>
      <c r="E8558">
        <v>141.51</v>
      </c>
      <c r="F8558" s="83">
        <v>141.51</v>
      </c>
    </row>
    <row r="8559" spans="1:6" hidden="1" x14ac:dyDescent="0.25">
      <c r="A8559" t="s">
        <v>5764</v>
      </c>
      <c r="B8559" s="83">
        <v>103221</v>
      </c>
      <c r="C8559" t="s">
        <v>8120</v>
      </c>
      <c r="D8559" s="83" t="s">
        <v>164</v>
      </c>
      <c r="E8559">
        <v>38.229999999999997</v>
      </c>
      <c r="F8559" s="83">
        <v>38.229999999999997</v>
      </c>
    </row>
    <row r="8560" spans="1:6" hidden="1" x14ac:dyDescent="0.25">
      <c r="A8560" t="s">
        <v>5764</v>
      </c>
      <c r="B8560" s="83">
        <v>103222</v>
      </c>
      <c r="C8560" t="s">
        <v>8121</v>
      </c>
      <c r="D8560" s="83" t="s">
        <v>164</v>
      </c>
      <c r="E8560">
        <v>177.09</v>
      </c>
      <c r="F8560" s="83">
        <v>177.09</v>
      </c>
    </row>
    <row r="8561" spans="1:6" hidden="1" x14ac:dyDescent="0.25">
      <c r="A8561" t="s">
        <v>5764</v>
      </c>
      <c r="B8561" s="83">
        <v>103223</v>
      </c>
      <c r="C8561" t="s">
        <v>8122</v>
      </c>
      <c r="D8561" s="83" t="s">
        <v>164</v>
      </c>
      <c r="E8561">
        <v>33.869999999999997</v>
      </c>
      <c r="F8561" s="83">
        <v>33.869999999999997</v>
      </c>
    </row>
    <row r="8562" spans="1:6" hidden="1" x14ac:dyDescent="0.25">
      <c r="A8562" t="s">
        <v>5764</v>
      </c>
      <c r="B8562" s="83">
        <v>103232</v>
      </c>
      <c r="C8562" t="s">
        <v>8123</v>
      </c>
      <c r="D8562" s="83" t="s">
        <v>164</v>
      </c>
      <c r="E8562">
        <v>443.98</v>
      </c>
      <c r="F8562" s="83">
        <v>443.98</v>
      </c>
    </row>
    <row r="8563" spans="1:6" hidden="1" x14ac:dyDescent="0.25">
      <c r="A8563" t="s">
        <v>5764</v>
      </c>
      <c r="B8563" s="83">
        <v>103233</v>
      </c>
      <c r="C8563" t="s">
        <v>8124</v>
      </c>
      <c r="D8563" s="83" t="s">
        <v>164</v>
      </c>
      <c r="E8563">
        <v>119.95</v>
      </c>
      <c r="F8563" s="83">
        <v>119.95</v>
      </c>
    </row>
    <row r="8564" spans="1:6" hidden="1" x14ac:dyDescent="0.25">
      <c r="A8564" t="s">
        <v>5764</v>
      </c>
      <c r="B8564" s="83">
        <v>103234</v>
      </c>
      <c r="C8564" t="s">
        <v>8125</v>
      </c>
      <c r="D8564" s="83" t="s">
        <v>164</v>
      </c>
      <c r="E8564">
        <v>583.09</v>
      </c>
      <c r="F8564" s="83">
        <v>583.09</v>
      </c>
    </row>
    <row r="8565" spans="1:6" hidden="1" x14ac:dyDescent="0.25">
      <c r="A8565" t="s">
        <v>5764</v>
      </c>
      <c r="B8565" s="83">
        <v>103235</v>
      </c>
      <c r="C8565" t="s">
        <v>8126</v>
      </c>
      <c r="D8565" s="83" t="s">
        <v>164</v>
      </c>
      <c r="E8565">
        <v>99.17</v>
      </c>
      <c r="F8565" s="83">
        <v>99.17</v>
      </c>
    </row>
    <row r="8566" spans="1:6" hidden="1" x14ac:dyDescent="0.25">
      <c r="A8566" t="s">
        <v>5764</v>
      </c>
      <c r="B8566" s="83">
        <v>103228</v>
      </c>
      <c r="C8566" t="s">
        <v>8127</v>
      </c>
      <c r="D8566" s="83" t="s">
        <v>164</v>
      </c>
      <c r="E8566">
        <v>406.28</v>
      </c>
      <c r="F8566" s="83">
        <v>406.28</v>
      </c>
    </row>
    <row r="8567" spans="1:6" hidden="1" x14ac:dyDescent="0.25">
      <c r="A8567" t="s">
        <v>5764</v>
      </c>
      <c r="B8567" s="83">
        <v>103226</v>
      </c>
      <c r="C8567" t="s">
        <v>8128</v>
      </c>
      <c r="D8567" s="83" t="s">
        <v>164</v>
      </c>
      <c r="E8567">
        <v>324.66000000000003</v>
      </c>
      <c r="F8567" s="83">
        <v>324.66000000000003</v>
      </c>
    </row>
    <row r="8568" spans="1:6" hidden="1" x14ac:dyDescent="0.25">
      <c r="A8568" t="s">
        <v>5764</v>
      </c>
      <c r="B8568" s="83">
        <v>103227</v>
      </c>
      <c r="C8568" t="s">
        <v>8129</v>
      </c>
      <c r="D8568" s="83" t="s">
        <v>164</v>
      </c>
      <c r="E8568">
        <v>87.71</v>
      </c>
      <c r="F8568" s="83">
        <v>87.71</v>
      </c>
    </row>
    <row r="8569" spans="1:6" hidden="1" x14ac:dyDescent="0.25">
      <c r="A8569" t="s">
        <v>5764</v>
      </c>
      <c r="B8569" s="83">
        <v>103229</v>
      </c>
      <c r="C8569" t="s">
        <v>8130</v>
      </c>
      <c r="D8569" s="83" t="s">
        <v>164</v>
      </c>
      <c r="E8569">
        <v>84.09</v>
      </c>
      <c r="F8569" s="83">
        <v>84.09</v>
      </c>
    </row>
    <row r="8570" spans="1:6" hidden="1" x14ac:dyDescent="0.25">
      <c r="A8570" t="s">
        <v>5764</v>
      </c>
      <c r="B8570" s="83">
        <v>102972</v>
      </c>
      <c r="C8570" t="s">
        <v>8131</v>
      </c>
      <c r="D8570" s="83" t="s">
        <v>164</v>
      </c>
      <c r="E8570">
        <v>86.25</v>
      </c>
      <c r="F8570" s="83">
        <v>86.25</v>
      </c>
    </row>
    <row r="8571" spans="1:6" hidden="1" x14ac:dyDescent="0.25">
      <c r="A8571" t="s">
        <v>5764</v>
      </c>
      <c r="B8571" s="83">
        <v>102973</v>
      </c>
      <c r="C8571" t="s">
        <v>8132</v>
      </c>
      <c r="D8571" s="83" t="s">
        <v>164</v>
      </c>
      <c r="E8571">
        <v>23.95</v>
      </c>
      <c r="F8571" s="83">
        <v>23.95</v>
      </c>
    </row>
    <row r="8572" spans="1:6" hidden="1" x14ac:dyDescent="0.25">
      <c r="A8572" t="s">
        <v>5764</v>
      </c>
      <c r="B8572" s="83">
        <v>102974</v>
      </c>
      <c r="C8572" t="s">
        <v>8133</v>
      </c>
      <c r="D8572" s="83" t="s">
        <v>164</v>
      </c>
      <c r="E8572">
        <v>80.91</v>
      </c>
      <c r="F8572" s="83">
        <v>80.91</v>
      </c>
    </row>
    <row r="8573" spans="1:6" hidden="1" x14ac:dyDescent="0.25">
      <c r="A8573" t="s">
        <v>5764</v>
      </c>
      <c r="B8573" s="83">
        <v>96301</v>
      </c>
      <c r="C8573" t="s">
        <v>8134</v>
      </c>
      <c r="D8573" s="83" t="s">
        <v>164</v>
      </c>
      <c r="E8573">
        <v>47.45</v>
      </c>
      <c r="F8573" s="83">
        <v>47.45</v>
      </c>
    </row>
    <row r="8574" spans="1:6" hidden="1" x14ac:dyDescent="0.25">
      <c r="A8574" t="s">
        <v>5764</v>
      </c>
      <c r="B8574" s="83">
        <v>90627</v>
      </c>
      <c r="C8574" t="s">
        <v>8135</v>
      </c>
      <c r="D8574" s="83" t="s">
        <v>164</v>
      </c>
      <c r="E8574">
        <v>50.61</v>
      </c>
      <c r="F8574" s="83">
        <v>50.61</v>
      </c>
    </row>
    <row r="8575" spans="1:6" hidden="1" x14ac:dyDescent="0.25">
      <c r="A8575" t="s">
        <v>5764</v>
      </c>
      <c r="B8575" s="83">
        <v>90628</v>
      </c>
      <c r="C8575" t="s">
        <v>8136</v>
      </c>
      <c r="D8575" s="83" t="s">
        <v>164</v>
      </c>
      <c r="E8575">
        <v>13.57</v>
      </c>
      <c r="F8575" s="83">
        <v>13.57</v>
      </c>
    </row>
    <row r="8576" spans="1:6" hidden="1" x14ac:dyDescent="0.25">
      <c r="A8576" t="s">
        <v>5764</v>
      </c>
      <c r="B8576" s="83">
        <v>90629</v>
      </c>
      <c r="C8576" t="s">
        <v>8137</v>
      </c>
      <c r="D8576" s="83" t="s">
        <v>164</v>
      </c>
      <c r="E8576">
        <v>63.33</v>
      </c>
      <c r="F8576" s="83">
        <v>63.33</v>
      </c>
    </row>
    <row r="8577" spans="1:6" hidden="1" x14ac:dyDescent="0.25">
      <c r="A8577" t="s">
        <v>5764</v>
      </c>
      <c r="B8577" s="83">
        <v>90630</v>
      </c>
      <c r="C8577" t="s">
        <v>8138</v>
      </c>
      <c r="D8577" s="83" t="s">
        <v>164</v>
      </c>
      <c r="E8577">
        <v>1.74</v>
      </c>
      <c r="F8577" s="83">
        <v>1.74</v>
      </c>
    </row>
    <row r="8578" spans="1:6" hidden="1" x14ac:dyDescent="0.25">
      <c r="A8578" t="s">
        <v>5764</v>
      </c>
      <c r="B8578" s="83">
        <v>95704</v>
      </c>
      <c r="C8578" t="s">
        <v>8139</v>
      </c>
      <c r="D8578" s="83" t="s">
        <v>164</v>
      </c>
      <c r="E8578">
        <v>51.1</v>
      </c>
      <c r="F8578" s="83">
        <v>51.1</v>
      </c>
    </row>
    <row r="8579" spans="1:6" hidden="1" x14ac:dyDescent="0.25">
      <c r="A8579" t="s">
        <v>5764</v>
      </c>
      <c r="B8579" s="83">
        <v>95705</v>
      </c>
      <c r="C8579" t="s">
        <v>8140</v>
      </c>
      <c r="D8579" s="83" t="s">
        <v>164</v>
      </c>
      <c r="E8579">
        <v>13.71</v>
      </c>
      <c r="F8579" s="83">
        <v>13.71</v>
      </c>
    </row>
    <row r="8580" spans="1:6" hidden="1" x14ac:dyDescent="0.25">
      <c r="A8580" t="s">
        <v>5764</v>
      </c>
      <c r="B8580" s="83">
        <v>95706</v>
      </c>
      <c r="C8580" t="s">
        <v>8141</v>
      </c>
      <c r="D8580" s="83" t="s">
        <v>164</v>
      </c>
      <c r="E8580">
        <v>63.95</v>
      </c>
      <c r="F8580" s="83">
        <v>63.95</v>
      </c>
    </row>
    <row r="8581" spans="1:6" hidden="1" x14ac:dyDescent="0.25">
      <c r="A8581" t="s">
        <v>5764</v>
      </c>
      <c r="B8581" s="83">
        <v>95707</v>
      </c>
      <c r="C8581" t="s">
        <v>8142</v>
      </c>
      <c r="D8581" s="83" t="s">
        <v>164</v>
      </c>
      <c r="E8581">
        <v>4.79</v>
      </c>
      <c r="F8581" s="83">
        <v>4.79</v>
      </c>
    </row>
    <row r="8582" spans="1:6" hidden="1" x14ac:dyDescent="0.25">
      <c r="A8582" t="s">
        <v>5764</v>
      </c>
      <c r="B8582" s="83">
        <v>91273</v>
      </c>
      <c r="C8582" t="s">
        <v>8143</v>
      </c>
      <c r="D8582" s="83" t="s">
        <v>164</v>
      </c>
      <c r="E8582">
        <v>0.44</v>
      </c>
      <c r="F8582" s="83">
        <v>0.44</v>
      </c>
    </row>
    <row r="8583" spans="1:6" hidden="1" x14ac:dyDescent="0.25">
      <c r="A8583" t="s">
        <v>5764</v>
      </c>
      <c r="B8583" s="83">
        <v>91274</v>
      </c>
      <c r="C8583" t="s">
        <v>8144</v>
      </c>
      <c r="D8583" s="83" t="s">
        <v>164</v>
      </c>
      <c r="E8583">
        <v>0.11</v>
      </c>
      <c r="F8583" s="83">
        <v>0.11</v>
      </c>
    </row>
    <row r="8584" spans="1:6" hidden="1" x14ac:dyDescent="0.25">
      <c r="A8584" t="s">
        <v>5764</v>
      </c>
      <c r="B8584" s="83">
        <v>91275</v>
      </c>
      <c r="C8584" t="s">
        <v>8145</v>
      </c>
      <c r="D8584" s="83" t="s">
        <v>164</v>
      </c>
      <c r="E8584">
        <v>0.55000000000000004</v>
      </c>
      <c r="F8584" s="83">
        <v>0.55000000000000004</v>
      </c>
    </row>
    <row r="8585" spans="1:6" hidden="1" x14ac:dyDescent="0.25">
      <c r="A8585" t="s">
        <v>5764</v>
      </c>
      <c r="B8585" s="83">
        <v>91276</v>
      </c>
      <c r="C8585" t="s">
        <v>8146</v>
      </c>
      <c r="D8585" s="83" t="s">
        <v>164</v>
      </c>
      <c r="E8585">
        <v>8.66</v>
      </c>
      <c r="F8585" s="83">
        <v>8.66</v>
      </c>
    </row>
    <row r="8586" spans="1:6" hidden="1" x14ac:dyDescent="0.25">
      <c r="A8586" t="s">
        <v>5764</v>
      </c>
      <c r="B8586" s="83">
        <v>102882</v>
      </c>
      <c r="C8586" t="s">
        <v>8147</v>
      </c>
      <c r="D8586" s="83" t="s">
        <v>164</v>
      </c>
      <c r="E8586">
        <v>0</v>
      </c>
      <c r="F8586" s="83">
        <v>0</v>
      </c>
    </row>
    <row r="8587" spans="1:6" hidden="1" x14ac:dyDescent="0.25">
      <c r="A8587" t="s">
        <v>5764</v>
      </c>
      <c r="B8587" s="83">
        <v>102883</v>
      </c>
      <c r="C8587" t="s">
        <v>8148</v>
      </c>
      <c r="D8587" s="83" t="s">
        <v>164</v>
      </c>
      <c r="E8587">
        <v>0</v>
      </c>
      <c r="F8587" s="83">
        <v>0</v>
      </c>
    </row>
    <row r="8588" spans="1:6" hidden="1" x14ac:dyDescent="0.25">
      <c r="A8588" t="s">
        <v>5764</v>
      </c>
      <c r="B8588" s="83">
        <v>102884</v>
      </c>
      <c r="C8588" t="s">
        <v>8149</v>
      </c>
      <c r="D8588" s="83" t="s">
        <v>164</v>
      </c>
      <c r="E8588">
        <v>0</v>
      </c>
      <c r="F8588" s="83">
        <v>0</v>
      </c>
    </row>
    <row r="8589" spans="1:6" hidden="1" x14ac:dyDescent="0.25">
      <c r="A8589" t="s">
        <v>5764</v>
      </c>
      <c r="B8589" s="83">
        <v>102885</v>
      </c>
      <c r="C8589" t="s">
        <v>8150</v>
      </c>
      <c r="D8589" s="83" t="s">
        <v>164</v>
      </c>
      <c r="E8589">
        <v>1.49</v>
      </c>
      <c r="F8589" s="83">
        <v>1.49</v>
      </c>
    </row>
    <row r="8590" spans="1:6" hidden="1" x14ac:dyDescent="0.25">
      <c r="A8590" t="s">
        <v>5764</v>
      </c>
      <c r="B8590" s="83">
        <v>95272</v>
      </c>
      <c r="C8590" t="s">
        <v>8151</v>
      </c>
      <c r="D8590" s="83" t="s">
        <v>164</v>
      </c>
      <c r="E8590">
        <v>0.59</v>
      </c>
      <c r="F8590" s="83">
        <v>0.59</v>
      </c>
    </row>
    <row r="8591" spans="1:6" hidden="1" x14ac:dyDescent="0.25">
      <c r="A8591" t="s">
        <v>5764</v>
      </c>
      <c r="B8591" s="83">
        <v>95273</v>
      </c>
      <c r="C8591" t="s">
        <v>8152</v>
      </c>
      <c r="D8591" s="83" t="s">
        <v>164</v>
      </c>
      <c r="E8591">
        <v>0.13</v>
      </c>
      <c r="F8591" s="83">
        <v>0.13</v>
      </c>
    </row>
    <row r="8592" spans="1:6" hidden="1" x14ac:dyDescent="0.25">
      <c r="A8592" t="s">
        <v>5764</v>
      </c>
      <c r="B8592" s="83">
        <v>95274</v>
      </c>
      <c r="C8592" t="s">
        <v>8153</v>
      </c>
      <c r="D8592" s="83" t="s">
        <v>164</v>
      </c>
      <c r="E8592">
        <v>0.46</v>
      </c>
      <c r="F8592" s="83">
        <v>0.46</v>
      </c>
    </row>
    <row r="8593" spans="1:6" hidden="1" x14ac:dyDescent="0.25">
      <c r="A8593" t="s">
        <v>5764</v>
      </c>
      <c r="B8593" s="83">
        <v>95275</v>
      </c>
      <c r="C8593" t="s">
        <v>8154</v>
      </c>
      <c r="D8593" s="83" t="s">
        <v>164</v>
      </c>
      <c r="E8593">
        <v>2.97</v>
      </c>
      <c r="F8593" s="83">
        <v>2.97</v>
      </c>
    </row>
    <row r="8594" spans="1:6" hidden="1" x14ac:dyDescent="0.25">
      <c r="A8594" t="s">
        <v>5764</v>
      </c>
      <c r="B8594" s="83">
        <v>88419</v>
      </c>
      <c r="C8594" t="s">
        <v>8155</v>
      </c>
      <c r="D8594" s="83" t="s">
        <v>164</v>
      </c>
      <c r="E8594">
        <v>6.45</v>
      </c>
      <c r="F8594" s="83">
        <v>6.45</v>
      </c>
    </row>
    <row r="8595" spans="1:6" hidden="1" x14ac:dyDescent="0.25">
      <c r="A8595" t="s">
        <v>5764</v>
      </c>
      <c r="B8595" s="83">
        <v>88422</v>
      </c>
      <c r="C8595" t="s">
        <v>8156</v>
      </c>
      <c r="D8595" s="83" t="s">
        <v>164</v>
      </c>
      <c r="E8595">
        <v>1.49</v>
      </c>
      <c r="F8595" s="83">
        <v>1.49</v>
      </c>
    </row>
    <row r="8596" spans="1:6" hidden="1" x14ac:dyDescent="0.25">
      <c r="A8596" t="s">
        <v>5764</v>
      </c>
      <c r="B8596" s="83">
        <v>88425</v>
      </c>
      <c r="C8596" t="s">
        <v>8157</v>
      </c>
      <c r="D8596" s="83" t="s">
        <v>164</v>
      </c>
      <c r="E8596">
        <v>8.06</v>
      </c>
      <c r="F8596" s="83">
        <v>8.06</v>
      </c>
    </row>
    <row r="8597" spans="1:6" hidden="1" x14ac:dyDescent="0.25">
      <c r="A8597" t="s">
        <v>5764</v>
      </c>
      <c r="B8597" s="83">
        <v>88427</v>
      </c>
      <c r="C8597" t="s">
        <v>8158</v>
      </c>
      <c r="D8597" s="83" t="s">
        <v>164</v>
      </c>
      <c r="E8597">
        <v>1.24</v>
      </c>
      <c r="F8597" s="83">
        <v>1.24</v>
      </c>
    </row>
    <row r="8598" spans="1:6" hidden="1" x14ac:dyDescent="0.25">
      <c r="A8598" t="s">
        <v>5764</v>
      </c>
      <c r="B8598" s="83">
        <v>88434</v>
      </c>
      <c r="C8598" t="s">
        <v>8159</v>
      </c>
      <c r="D8598" s="83" t="s">
        <v>164</v>
      </c>
      <c r="E8598">
        <v>8.5500000000000007</v>
      </c>
      <c r="F8598" s="83">
        <v>8.5500000000000007</v>
      </c>
    </row>
    <row r="8599" spans="1:6" hidden="1" x14ac:dyDescent="0.25">
      <c r="A8599" t="s">
        <v>5764</v>
      </c>
      <c r="B8599" s="83">
        <v>88435</v>
      </c>
      <c r="C8599" t="s">
        <v>8160</v>
      </c>
      <c r="D8599" s="83" t="s">
        <v>164</v>
      </c>
      <c r="E8599">
        <v>1.97</v>
      </c>
      <c r="F8599" s="83">
        <v>1.97</v>
      </c>
    </row>
    <row r="8600" spans="1:6" hidden="1" x14ac:dyDescent="0.25">
      <c r="A8600" t="s">
        <v>5764</v>
      </c>
      <c r="B8600" s="83">
        <v>88436</v>
      </c>
      <c r="C8600" t="s">
        <v>8161</v>
      </c>
      <c r="D8600" s="83" t="s">
        <v>164</v>
      </c>
      <c r="E8600">
        <v>10.69</v>
      </c>
      <c r="F8600" s="83">
        <v>10.69</v>
      </c>
    </row>
    <row r="8601" spans="1:6" hidden="1" x14ac:dyDescent="0.25">
      <c r="A8601" t="s">
        <v>5764</v>
      </c>
      <c r="B8601" s="83">
        <v>88437</v>
      </c>
      <c r="C8601" t="s">
        <v>8162</v>
      </c>
      <c r="D8601" s="83" t="s">
        <v>164</v>
      </c>
      <c r="E8601">
        <v>1.24</v>
      </c>
      <c r="F8601" s="83">
        <v>1.24</v>
      </c>
    </row>
    <row r="8602" spans="1:6" hidden="1" x14ac:dyDescent="0.25">
      <c r="A8602" t="s">
        <v>5764</v>
      </c>
      <c r="B8602" s="83">
        <v>90664</v>
      </c>
      <c r="C8602" t="s">
        <v>8163</v>
      </c>
      <c r="D8602" s="83" t="s">
        <v>164</v>
      </c>
      <c r="E8602">
        <v>7.07</v>
      </c>
      <c r="F8602" s="83">
        <v>7.07</v>
      </c>
    </row>
    <row r="8603" spans="1:6" hidden="1" x14ac:dyDescent="0.25">
      <c r="A8603" t="s">
        <v>5764</v>
      </c>
      <c r="B8603" s="83">
        <v>90665</v>
      </c>
      <c r="C8603" t="s">
        <v>8164</v>
      </c>
      <c r="D8603" s="83" t="s">
        <v>164</v>
      </c>
      <c r="E8603">
        <v>1.88</v>
      </c>
      <c r="F8603" s="83">
        <v>1.88</v>
      </c>
    </row>
    <row r="8604" spans="1:6" hidden="1" x14ac:dyDescent="0.25">
      <c r="A8604" t="s">
        <v>5764</v>
      </c>
      <c r="B8604" s="83">
        <v>90666</v>
      </c>
      <c r="C8604" t="s">
        <v>8165</v>
      </c>
      <c r="D8604" s="83" t="s">
        <v>164</v>
      </c>
      <c r="E8604">
        <v>8.85</v>
      </c>
      <c r="F8604" s="83">
        <v>8.85</v>
      </c>
    </row>
    <row r="8605" spans="1:6" hidden="1" x14ac:dyDescent="0.25">
      <c r="A8605" t="s">
        <v>5764</v>
      </c>
      <c r="B8605" s="83">
        <v>90667</v>
      </c>
      <c r="C8605" t="s">
        <v>8166</v>
      </c>
      <c r="D8605" s="83" t="s">
        <v>164</v>
      </c>
      <c r="E8605">
        <v>14.45</v>
      </c>
      <c r="F8605" s="83">
        <v>14.45</v>
      </c>
    </row>
    <row r="8606" spans="1:6" hidden="1" x14ac:dyDescent="0.25">
      <c r="A8606" t="s">
        <v>5764</v>
      </c>
      <c r="B8606" s="83">
        <v>102977</v>
      </c>
      <c r="C8606" t="s">
        <v>8167</v>
      </c>
      <c r="D8606" s="83" t="s">
        <v>164</v>
      </c>
      <c r="E8606">
        <v>0</v>
      </c>
      <c r="F8606" s="83">
        <v>0</v>
      </c>
    </row>
    <row r="8607" spans="1:6" hidden="1" x14ac:dyDescent="0.25">
      <c r="A8607" t="s">
        <v>5764</v>
      </c>
      <c r="B8607" s="83">
        <v>102978</v>
      </c>
      <c r="C8607" t="s">
        <v>8168</v>
      </c>
      <c r="D8607" s="83" t="s">
        <v>164</v>
      </c>
      <c r="E8607">
        <v>0</v>
      </c>
      <c r="F8607" s="83">
        <v>0</v>
      </c>
    </row>
    <row r="8608" spans="1:6" hidden="1" x14ac:dyDescent="0.25">
      <c r="A8608" t="s">
        <v>5764</v>
      </c>
      <c r="B8608" s="83">
        <v>102979</v>
      </c>
      <c r="C8608" t="s">
        <v>8169</v>
      </c>
      <c r="D8608" s="83" t="s">
        <v>164</v>
      </c>
      <c r="E8608">
        <v>0</v>
      </c>
      <c r="F8608" s="83">
        <v>0</v>
      </c>
    </row>
    <row r="8609" spans="1:6" hidden="1" x14ac:dyDescent="0.25">
      <c r="A8609" t="s">
        <v>5764</v>
      </c>
      <c r="B8609" s="83">
        <v>95217</v>
      </c>
      <c r="C8609" t="s">
        <v>8170</v>
      </c>
      <c r="D8609" s="83" t="s">
        <v>164</v>
      </c>
      <c r="E8609">
        <v>0.73</v>
      </c>
      <c r="F8609" s="83">
        <v>0.73</v>
      </c>
    </row>
    <row r="8610" spans="1:6" hidden="1" x14ac:dyDescent="0.25">
      <c r="A8610" t="s">
        <v>5764</v>
      </c>
      <c r="B8610" s="83">
        <v>89130</v>
      </c>
      <c r="C8610" t="s">
        <v>8171</v>
      </c>
      <c r="D8610" s="83" t="s">
        <v>164</v>
      </c>
      <c r="E8610">
        <v>52.19</v>
      </c>
      <c r="F8610" s="83">
        <v>52.19</v>
      </c>
    </row>
    <row r="8611" spans="1:6" hidden="1" x14ac:dyDescent="0.25">
      <c r="A8611" t="s">
        <v>5764</v>
      </c>
      <c r="B8611" s="83">
        <v>89131</v>
      </c>
      <c r="C8611" t="s">
        <v>8172</v>
      </c>
      <c r="D8611" s="83" t="s">
        <v>164</v>
      </c>
      <c r="E8611">
        <v>13.79</v>
      </c>
      <c r="F8611" s="83">
        <v>13.79</v>
      </c>
    </row>
    <row r="8612" spans="1:6" hidden="1" x14ac:dyDescent="0.25">
      <c r="A8612" t="s">
        <v>5764</v>
      </c>
      <c r="B8612" s="83">
        <v>53861</v>
      </c>
      <c r="C8612" t="s">
        <v>8173</v>
      </c>
      <c r="D8612" s="83" t="s">
        <v>164</v>
      </c>
      <c r="E8612">
        <v>65.239999999999995</v>
      </c>
      <c r="F8612" s="83">
        <v>65.239999999999995</v>
      </c>
    </row>
    <row r="8613" spans="1:6" hidden="1" x14ac:dyDescent="0.25">
      <c r="A8613" t="s">
        <v>5764</v>
      </c>
      <c r="B8613" s="83">
        <v>5787</v>
      </c>
      <c r="C8613" t="s">
        <v>8174</v>
      </c>
      <c r="D8613" s="83" t="s">
        <v>164</v>
      </c>
      <c r="E8613">
        <v>67.97</v>
      </c>
      <c r="F8613" s="83">
        <v>67.97</v>
      </c>
    </row>
    <row r="8614" spans="1:6" hidden="1" x14ac:dyDescent="0.25">
      <c r="A8614" t="s">
        <v>5764</v>
      </c>
      <c r="B8614" s="83">
        <v>89128</v>
      </c>
      <c r="C8614" t="s">
        <v>8175</v>
      </c>
      <c r="D8614" s="83" t="s">
        <v>164</v>
      </c>
      <c r="E8614">
        <v>37.64</v>
      </c>
      <c r="F8614" s="83">
        <v>37.64</v>
      </c>
    </row>
    <row r="8615" spans="1:6" hidden="1" x14ac:dyDescent="0.25">
      <c r="A8615" t="s">
        <v>5764</v>
      </c>
      <c r="B8615" s="83">
        <v>89129</v>
      </c>
      <c r="C8615" t="s">
        <v>8176</v>
      </c>
      <c r="D8615" s="83" t="s">
        <v>164</v>
      </c>
      <c r="E8615">
        <v>9.94</v>
      </c>
      <c r="F8615" s="83">
        <v>9.94</v>
      </c>
    </row>
    <row r="8616" spans="1:6" hidden="1" x14ac:dyDescent="0.25">
      <c r="A8616" t="s">
        <v>5764</v>
      </c>
      <c r="B8616" s="83">
        <v>53857</v>
      </c>
      <c r="C8616" t="s">
        <v>8177</v>
      </c>
      <c r="D8616" s="83" t="s">
        <v>164</v>
      </c>
      <c r="E8616">
        <v>47.05</v>
      </c>
      <c r="F8616" s="83">
        <v>47.05</v>
      </c>
    </row>
    <row r="8617" spans="1:6" hidden="1" x14ac:dyDescent="0.25">
      <c r="A8617" t="s">
        <v>5764</v>
      </c>
      <c r="B8617" s="83">
        <v>53858</v>
      </c>
      <c r="C8617" t="s">
        <v>8178</v>
      </c>
      <c r="D8617" s="83" t="s">
        <v>164</v>
      </c>
      <c r="E8617">
        <v>44.15</v>
      </c>
      <c r="F8617" s="83">
        <v>44.15</v>
      </c>
    </row>
    <row r="8618" spans="1:6" hidden="1" x14ac:dyDescent="0.25">
      <c r="A8618" t="s">
        <v>5764</v>
      </c>
      <c r="B8618" s="83">
        <v>102888</v>
      </c>
      <c r="C8618" t="s">
        <v>8179</v>
      </c>
      <c r="D8618" s="83" t="s">
        <v>164</v>
      </c>
      <c r="E8618">
        <v>0</v>
      </c>
      <c r="F8618" s="83">
        <v>0</v>
      </c>
    </row>
    <row r="8619" spans="1:6" hidden="1" x14ac:dyDescent="0.25">
      <c r="A8619" t="s">
        <v>5764</v>
      </c>
      <c r="B8619" s="83">
        <v>102889</v>
      </c>
      <c r="C8619" t="s">
        <v>8180</v>
      </c>
      <c r="D8619" s="83" t="s">
        <v>164</v>
      </c>
      <c r="E8619">
        <v>0</v>
      </c>
      <c r="F8619" s="83">
        <v>0</v>
      </c>
    </row>
    <row r="8620" spans="1:6" hidden="1" x14ac:dyDescent="0.25">
      <c r="A8620" t="s">
        <v>5764</v>
      </c>
      <c r="B8620" s="83">
        <v>102890</v>
      </c>
      <c r="C8620" t="s">
        <v>8181</v>
      </c>
      <c r="D8620" s="83" t="s">
        <v>164</v>
      </c>
      <c r="E8620">
        <v>0</v>
      </c>
      <c r="F8620" s="83">
        <v>0</v>
      </c>
    </row>
    <row r="8621" spans="1:6" hidden="1" x14ac:dyDescent="0.25">
      <c r="A8621" t="s">
        <v>5764</v>
      </c>
      <c r="B8621" s="83">
        <v>102891</v>
      </c>
      <c r="C8621" t="s">
        <v>8182</v>
      </c>
      <c r="D8621" s="83" t="s">
        <v>164</v>
      </c>
      <c r="E8621">
        <v>1.49</v>
      </c>
      <c r="F8621" s="83">
        <v>1.49</v>
      </c>
    </row>
    <row r="8622" spans="1:6" hidden="1" x14ac:dyDescent="0.25">
      <c r="A8622" t="s">
        <v>5764</v>
      </c>
      <c r="B8622" s="83">
        <v>89246</v>
      </c>
      <c r="C8622" t="s">
        <v>8183</v>
      </c>
      <c r="D8622" s="83" t="s">
        <v>164</v>
      </c>
      <c r="E8622">
        <v>220.64</v>
      </c>
      <c r="F8622" s="83">
        <v>220.64</v>
      </c>
    </row>
    <row r="8623" spans="1:6" hidden="1" x14ac:dyDescent="0.25">
      <c r="A8623" t="s">
        <v>5764</v>
      </c>
      <c r="B8623" s="83">
        <v>89247</v>
      </c>
      <c r="C8623" t="s">
        <v>8184</v>
      </c>
      <c r="D8623" s="83" t="s">
        <v>164</v>
      </c>
      <c r="E8623">
        <v>67.56</v>
      </c>
      <c r="F8623" s="83">
        <v>67.56</v>
      </c>
    </row>
    <row r="8624" spans="1:6" hidden="1" x14ac:dyDescent="0.25">
      <c r="A8624" t="s">
        <v>5764</v>
      </c>
      <c r="B8624" s="83">
        <v>89248</v>
      </c>
      <c r="C8624" t="s">
        <v>8185</v>
      </c>
      <c r="D8624" s="83" t="s">
        <v>164</v>
      </c>
      <c r="E8624">
        <v>393.56</v>
      </c>
      <c r="F8624" s="83">
        <v>393.56</v>
      </c>
    </row>
    <row r="8625" spans="1:6" hidden="1" x14ac:dyDescent="0.25">
      <c r="A8625" t="s">
        <v>5764</v>
      </c>
      <c r="B8625" s="83">
        <v>89249</v>
      </c>
      <c r="C8625" t="s">
        <v>8186</v>
      </c>
      <c r="D8625" s="83" t="s">
        <v>164</v>
      </c>
      <c r="E8625">
        <v>363.9</v>
      </c>
      <c r="F8625" s="83">
        <v>363.9</v>
      </c>
    </row>
    <row r="8626" spans="1:6" hidden="1" x14ac:dyDescent="0.25">
      <c r="A8626" t="s">
        <v>5764</v>
      </c>
      <c r="B8626" s="83">
        <v>102954</v>
      </c>
      <c r="C8626" t="s">
        <v>8187</v>
      </c>
      <c r="D8626" s="83" t="s">
        <v>164</v>
      </c>
      <c r="E8626">
        <v>0</v>
      </c>
      <c r="F8626" s="83">
        <v>0</v>
      </c>
    </row>
    <row r="8627" spans="1:6" hidden="1" x14ac:dyDescent="0.25">
      <c r="A8627" t="s">
        <v>5764</v>
      </c>
      <c r="B8627" s="83">
        <v>104727</v>
      </c>
      <c r="C8627" t="s">
        <v>8188</v>
      </c>
      <c r="D8627" s="83" t="s">
        <v>164</v>
      </c>
      <c r="E8627">
        <v>0</v>
      </c>
      <c r="F8627" s="83">
        <v>0</v>
      </c>
    </row>
    <row r="8628" spans="1:6" hidden="1" x14ac:dyDescent="0.25">
      <c r="A8628" t="s">
        <v>5764</v>
      </c>
      <c r="B8628" s="83">
        <v>102956</v>
      </c>
      <c r="C8628" t="s">
        <v>8189</v>
      </c>
      <c r="D8628" s="83" t="s">
        <v>164</v>
      </c>
      <c r="E8628">
        <v>0</v>
      </c>
      <c r="F8628" s="83">
        <v>0</v>
      </c>
    </row>
    <row r="8629" spans="1:6" hidden="1" x14ac:dyDescent="0.25">
      <c r="A8629" t="s">
        <v>5764</v>
      </c>
      <c r="B8629" s="83">
        <v>102957</v>
      </c>
      <c r="C8629" t="s">
        <v>8190</v>
      </c>
      <c r="D8629" s="83" t="s">
        <v>164</v>
      </c>
      <c r="E8629">
        <v>37.97</v>
      </c>
      <c r="F8629" s="83">
        <v>37.97</v>
      </c>
    </row>
    <row r="8630" spans="1:6" hidden="1" x14ac:dyDescent="0.25">
      <c r="A8630" t="s">
        <v>5764</v>
      </c>
      <c r="B8630" s="83">
        <v>88859</v>
      </c>
      <c r="C8630" t="s">
        <v>8191</v>
      </c>
      <c r="D8630" s="83" t="s">
        <v>164</v>
      </c>
      <c r="E8630">
        <v>24.26</v>
      </c>
      <c r="F8630" s="83">
        <v>24.26</v>
      </c>
    </row>
    <row r="8631" spans="1:6" hidden="1" x14ac:dyDescent="0.25">
      <c r="A8631" t="s">
        <v>5764</v>
      </c>
      <c r="B8631" s="83">
        <v>88860</v>
      </c>
      <c r="C8631" t="s">
        <v>8192</v>
      </c>
      <c r="D8631" s="83" t="s">
        <v>164</v>
      </c>
      <c r="E8631">
        <v>6.41</v>
      </c>
      <c r="F8631" s="83">
        <v>6.41</v>
      </c>
    </row>
    <row r="8632" spans="1:6" hidden="1" x14ac:dyDescent="0.25">
      <c r="A8632" t="s">
        <v>5764</v>
      </c>
      <c r="B8632" s="83">
        <v>5667</v>
      </c>
      <c r="C8632" t="s">
        <v>8193</v>
      </c>
      <c r="D8632" s="83" t="s">
        <v>164</v>
      </c>
      <c r="E8632">
        <v>30.33</v>
      </c>
      <c r="F8632" s="83">
        <v>30.33</v>
      </c>
    </row>
    <row r="8633" spans="1:6" hidden="1" x14ac:dyDescent="0.25">
      <c r="A8633" t="s">
        <v>5764</v>
      </c>
      <c r="B8633" s="83">
        <v>5668</v>
      </c>
      <c r="C8633" t="s">
        <v>8194</v>
      </c>
      <c r="D8633" s="83" t="s">
        <v>164</v>
      </c>
      <c r="E8633">
        <v>44.27</v>
      </c>
      <c r="F8633" s="83">
        <v>44.27</v>
      </c>
    </row>
    <row r="8634" spans="1:6" hidden="1" x14ac:dyDescent="0.25">
      <c r="A8634" t="s">
        <v>5764</v>
      </c>
      <c r="B8634" s="83">
        <v>89011</v>
      </c>
      <c r="C8634" t="s">
        <v>8195</v>
      </c>
      <c r="D8634" s="83" t="s">
        <v>164</v>
      </c>
      <c r="E8634">
        <v>26.32</v>
      </c>
      <c r="F8634" s="83">
        <v>26.32</v>
      </c>
    </row>
    <row r="8635" spans="1:6" hidden="1" x14ac:dyDescent="0.25">
      <c r="A8635" t="s">
        <v>5764</v>
      </c>
      <c r="B8635" s="83">
        <v>89012</v>
      </c>
      <c r="C8635" t="s">
        <v>8196</v>
      </c>
      <c r="D8635" s="83" t="s">
        <v>164</v>
      </c>
      <c r="E8635">
        <v>6.95</v>
      </c>
      <c r="F8635" s="83">
        <v>6.95</v>
      </c>
    </row>
    <row r="8636" spans="1:6" hidden="1" x14ac:dyDescent="0.25">
      <c r="A8636" t="s">
        <v>5764</v>
      </c>
      <c r="B8636" s="83">
        <v>5735</v>
      </c>
      <c r="C8636" t="s">
        <v>8197</v>
      </c>
      <c r="D8636" s="83" t="s">
        <v>164</v>
      </c>
      <c r="E8636">
        <v>32.9</v>
      </c>
      <c r="F8636" s="83">
        <v>32.9</v>
      </c>
    </row>
    <row r="8637" spans="1:6" hidden="1" x14ac:dyDescent="0.25">
      <c r="A8637" t="s">
        <v>5764</v>
      </c>
      <c r="B8637" s="83">
        <v>5736</v>
      </c>
      <c r="C8637" t="s">
        <v>8198</v>
      </c>
      <c r="D8637" s="83" t="s">
        <v>164</v>
      </c>
      <c r="E8637">
        <v>40.340000000000003</v>
      </c>
      <c r="F8637" s="83">
        <v>40.340000000000003</v>
      </c>
    </row>
    <row r="8638" spans="1:6" hidden="1" x14ac:dyDescent="0.25">
      <c r="A8638" t="s">
        <v>5764</v>
      </c>
      <c r="B8638" s="83">
        <v>88857</v>
      </c>
      <c r="C8638" t="s">
        <v>8199</v>
      </c>
      <c r="D8638" s="83" t="s">
        <v>164</v>
      </c>
      <c r="E8638">
        <v>27.28</v>
      </c>
      <c r="F8638" s="83">
        <v>27.28</v>
      </c>
    </row>
    <row r="8639" spans="1:6" hidden="1" x14ac:dyDescent="0.25">
      <c r="A8639" t="s">
        <v>5764</v>
      </c>
      <c r="B8639" s="83">
        <v>88858</v>
      </c>
      <c r="C8639" t="s">
        <v>8200</v>
      </c>
      <c r="D8639" s="83" t="s">
        <v>164</v>
      </c>
      <c r="E8639">
        <v>7.21</v>
      </c>
      <c r="F8639" s="83">
        <v>7.21</v>
      </c>
    </row>
    <row r="8640" spans="1:6" hidden="1" x14ac:dyDescent="0.25">
      <c r="A8640" t="s">
        <v>5764</v>
      </c>
      <c r="B8640" s="83">
        <v>5664</v>
      </c>
      <c r="C8640" t="s">
        <v>8201</v>
      </c>
      <c r="D8640" s="83" t="s">
        <v>164</v>
      </c>
      <c r="E8640">
        <v>34.1</v>
      </c>
      <c r="F8640" s="83">
        <v>34.1</v>
      </c>
    </row>
    <row r="8641" spans="1:6" hidden="1" x14ac:dyDescent="0.25">
      <c r="A8641" t="s">
        <v>5764</v>
      </c>
      <c r="B8641" s="83">
        <v>53786</v>
      </c>
      <c r="C8641" t="s">
        <v>8202</v>
      </c>
      <c r="D8641" s="83" t="s">
        <v>164</v>
      </c>
      <c r="E8641">
        <v>49.3</v>
      </c>
      <c r="F8641" s="83">
        <v>49.3</v>
      </c>
    </row>
    <row r="8642" spans="1:6" hidden="1" x14ac:dyDescent="0.25">
      <c r="A8642" t="s">
        <v>5764</v>
      </c>
      <c r="B8642" s="83">
        <v>7038</v>
      </c>
      <c r="C8642" t="s">
        <v>8203</v>
      </c>
      <c r="D8642" s="83" t="s">
        <v>164</v>
      </c>
      <c r="E8642">
        <v>50.1</v>
      </c>
      <c r="F8642" s="83">
        <v>50.1</v>
      </c>
    </row>
    <row r="8643" spans="1:6" hidden="1" x14ac:dyDescent="0.25">
      <c r="A8643" t="s">
        <v>5764</v>
      </c>
      <c r="B8643" s="83">
        <v>7039</v>
      </c>
      <c r="C8643" t="s">
        <v>8204</v>
      </c>
      <c r="D8643" s="83" t="s">
        <v>164</v>
      </c>
      <c r="E8643">
        <v>13.44</v>
      </c>
      <c r="F8643" s="83">
        <v>13.44</v>
      </c>
    </row>
    <row r="8644" spans="1:6" hidden="1" x14ac:dyDescent="0.25">
      <c r="A8644" t="s">
        <v>5764</v>
      </c>
      <c r="B8644" s="83">
        <v>7040</v>
      </c>
      <c r="C8644" t="s">
        <v>8205</v>
      </c>
      <c r="D8644" s="83" t="s">
        <v>164</v>
      </c>
      <c r="E8644">
        <v>62.69</v>
      </c>
      <c r="F8644" s="83">
        <v>62.69</v>
      </c>
    </row>
    <row r="8645" spans="1:6" hidden="1" x14ac:dyDescent="0.25">
      <c r="A8645" t="s">
        <v>5764</v>
      </c>
      <c r="B8645" s="83">
        <v>55263</v>
      </c>
      <c r="C8645" t="s">
        <v>8206</v>
      </c>
      <c r="D8645" s="83" t="s">
        <v>164</v>
      </c>
      <c r="E8645">
        <v>62.25</v>
      </c>
      <c r="F8645" s="83">
        <v>62.25</v>
      </c>
    </row>
    <row r="8646" spans="1:6" hidden="1" x14ac:dyDescent="0.25">
      <c r="A8646" t="s">
        <v>5764</v>
      </c>
      <c r="B8646" s="83">
        <v>96460</v>
      </c>
      <c r="C8646" t="s">
        <v>8207</v>
      </c>
      <c r="D8646" s="83" t="s">
        <v>164</v>
      </c>
      <c r="E8646">
        <v>53.18</v>
      </c>
      <c r="F8646" s="83">
        <v>53.18</v>
      </c>
    </row>
    <row r="8647" spans="1:6" hidden="1" x14ac:dyDescent="0.25">
      <c r="A8647" t="s">
        <v>5764</v>
      </c>
      <c r="B8647" s="83">
        <v>96459</v>
      </c>
      <c r="C8647" t="s">
        <v>8208</v>
      </c>
      <c r="D8647" s="83" t="s">
        <v>164</v>
      </c>
      <c r="E8647">
        <v>14.26</v>
      </c>
      <c r="F8647" s="83">
        <v>14.26</v>
      </c>
    </row>
    <row r="8648" spans="1:6" hidden="1" x14ac:dyDescent="0.25">
      <c r="A8648" t="s">
        <v>5764</v>
      </c>
      <c r="B8648" s="83">
        <v>96458</v>
      </c>
      <c r="C8648" t="s">
        <v>8209</v>
      </c>
      <c r="D8648" s="83" t="s">
        <v>164</v>
      </c>
      <c r="E8648">
        <v>66.55</v>
      </c>
      <c r="F8648" s="83">
        <v>66.55</v>
      </c>
    </row>
    <row r="8649" spans="1:6" hidden="1" x14ac:dyDescent="0.25">
      <c r="A8649" t="s">
        <v>5764</v>
      </c>
      <c r="B8649" s="83">
        <v>96457</v>
      </c>
      <c r="C8649" t="s">
        <v>8210</v>
      </c>
      <c r="D8649" s="83" t="s">
        <v>164</v>
      </c>
      <c r="E8649">
        <v>61.67</v>
      </c>
      <c r="F8649" s="83">
        <v>61.67</v>
      </c>
    </row>
    <row r="8650" spans="1:6" hidden="1" x14ac:dyDescent="0.25">
      <c r="A8650" t="s">
        <v>5764</v>
      </c>
      <c r="B8650" s="83">
        <v>7051</v>
      </c>
      <c r="C8650" t="s">
        <v>8211</v>
      </c>
      <c r="D8650" s="83" t="s">
        <v>164</v>
      </c>
      <c r="E8650">
        <v>44.43</v>
      </c>
      <c r="F8650" s="83">
        <v>44.43</v>
      </c>
    </row>
    <row r="8651" spans="1:6" hidden="1" x14ac:dyDescent="0.25">
      <c r="A8651" t="s">
        <v>5764</v>
      </c>
      <c r="B8651" s="83">
        <v>7052</v>
      </c>
      <c r="C8651" t="s">
        <v>8212</v>
      </c>
      <c r="D8651" s="83" t="s">
        <v>164</v>
      </c>
      <c r="E8651">
        <v>12</v>
      </c>
      <c r="F8651" s="83">
        <v>12</v>
      </c>
    </row>
    <row r="8652" spans="1:6" hidden="1" x14ac:dyDescent="0.25">
      <c r="A8652" t="s">
        <v>5764</v>
      </c>
      <c r="B8652" s="83">
        <v>7053</v>
      </c>
      <c r="C8652" t="s">
        <v>8213</v>
      </c>
      <c r="D8652" s="83" t="s">
        <v>164</v>
      </c>
      <c r="E8652">
        <v>55.61</v>
      </c>
      <c r="F8652" s="83">
        <v>55.61</v>
      </c>
    </row>
    <row r="8653" spans="1:6" hidden="1" x14ac:dyDescent="0.25">
      <c r="A8653" t="s">
        <v>5764</v>
      </c>
      <c r="B8653" s="83">
        <v>7054</v>
      </c>
      <c r="C8653" t="s">
        <v>8214</v>
      </c>
      <c r="D8653" s="83" t="s">
        <v>164</v>
      </c>
      <c r="E8653">
        <v>86.23</v>
      </c>
      <c r="F8653" s="83">
        <v>86.23</v>
      </c>
    </row>
    <row r="8654" spans="1:6" hidden="1" x14ac:dyDescent="0.25">
      <c r="A8654" t="s">
        <v>5764</v>
      </c>
      <c r="B8654" s="83">
        <v>95627</v>
      </c>
      <c r="C8654" t="s">
        <v>8215</v>
      </c>
      <c r="D8654" s="83" t="s">
        <v>164</v>
      </c>
      <c r="E8654">
        <v>47.95</v>
      </c>
      <c r="F8654" s="83">
        <v>47.95</v>
      </c>
    </row>
    <row r="8655" spans="1:6" hidden="1" x14ac:dyDescent="0.25">
      <c r="A8655" t="s">
        <v>5764</v>
      </c>
      <c r="B8655" s="83">
        <v>95628</v>
      </c>
      <c r="C8655" t="s">
        <v>8216</v>
      </c>
      <c r="D8655" s="83" t="s">
        <v>164</v>
      </c>
      <c r="E8655">
        <v>12.86</v>
      </c>
      <c r="F8655" s="83">
        <v>12.86</v>
      </c>
    </row>
    <row r="8656" spans="1:6" hidden="1" x14ac:dyDescent="0.25">
      <c r="A8656" t="s">
        <v>5764</v>
      </c>
      <c r="B8656" s="83">
        <v>95629</v>
      </c>
      <c r="C8656" t="s">
        <v>8217</v>
      </c>
      <c r="D8656" s="83" t="s">
        <v>164</v>
      </c>
      <c r="E8656">
        <v>60.01</v>
      </c>
      <c r="F8656" s="83">
        <v>60.01</v>
      </c>
    </row>
    <row r="8657" spans="1:6" hidden="1" x14ac:dyDescent="0.25">
      <c r="A8657" t="s">
        <v>5764</v>
      </c>
      <c r="B8657" s="83">
        <v>95630</v>
      </c>
      <c r="C8657" t="s">
        <v>8218</v>
      </c>
      <c r="D8657" s="83" t="s">
        <v>164</v>
      </c>
      <c r="E8657">
        <v>86.23</v>
      </c>
      <c r="F8657" s="83">
        <v>86.23</v>
      </c>
    </row>
    <row r="8658" spans="1:6" hidden="1" x14ac:dyDescent="0.25">
      <c r="A8658" t="s">
        <v>5764</v>
      </c>
      <c r="B8658" s="83">
        <v>89210</v>
      </c>
      <c r="C8658" t="s">
        <v>8219</v>
      </c>
      <c r="D8658" s="83" t="s">
        <v>164</v>
      </c>
      <c r="E8658">
        <v>32.049999999999997</v>
      </c>
      <c r="F8658" s="83">
        <v>32.049999999999997</v>
      </c>
    </row>
    <row r="8659" spans="1:6" hidden="1" x14ac:dyDescent="0.25">
      <c r="A8659" t="s">
        <v>5764</v>
      </c>
      <c r="B8659" s="83">
        <v>89211</v>
      </c>
      <c r="C8659" t="s">
        <v>8220</v>
      </c>
      <c r="D8659" s="83" t="s">
        <v>164</v>
      </c>
      <c r="E8659">
        <v>8.6</v>
      </c>
      <c r="F8659" s="83">
        <v>8.6</v>
      </c>
    </row>
    <row r="8660" spans="1:6" hidden="1" x14ac:dyDescent="0.25">
      <c r="A8660" t="s">
        <v>5764</v>
      </c>
      <c r="B8660" s="83">
        <v>5674</v>
      </c>
      <c r="C8660" t="s">
        <v>8221</v>
      </c>
      <c r="D8660" s="83" t="s">
        <v>164</v>
      </c>
      <c r="E8660">
        <v>40.11</v>
      </c>
      <c r="F8660" s="83">
        <v>40.11</v>
      </c>
    </row>
    <row r="8661" spans="1:6" hidden="1" x14ac:dyDescent="0.25">
      <c r="A8661" t="s">
        <v>5764</v>
      </c>
      <c r="B8661" s="83">
        <v>53788</v>
      </c>
      <c r="C8661" t="s">
        <v>8222</v>
      </c>
      <c r="D8661" s="83" t="s">
        <v>164</v>
      </c>
      <c r="E8661">
        <v>55.19</v>
      </c>
      <c r="F8661" s="83">
        <v>55.19</v>
      </c>
    </row>
    <row r="8662" spans="1:6" hidden="1" x14ac:dyDescent="0.25">
      <c r="A8662" t="s">
        <v>5764</v>
      </c>
      <c r="B8662" s="83">
        <v>73309</v>
      </c>
      <c r="C8662" t="s">
        <v>8223</v>
      </c>
      <c r="D8662" s="83" t="s">
        <v>164</v>
      </c>
      <c r="E8662">
        <v>33.33</v>
      </c>
      <c r="F8662" s="83">
        <v>33.33</v>
      </c>
    </row>
    <row r="8663" spans="1:6" hidden="1" x14ac:dyDescent="0.25">
      <c r="A8663" t="s">
        <v>5764</v>
      </c>
      <c r="B8663" s="83">
        <v>73313</v>
      </c>
      <c r="C8663" t="s">
        <v>8224</v>
      </c>
      <c r="D8663" s="83" t="s">
        <v>164</v>
      </c>
      <c r="E8663">
        <v>9</v>
      </c>
      <c r="F8663" s="83">
        <v>9</v>
      </c>
    </row>
    <row r="8664" spans="1:6" hidden="1" x14ac:dyDescent="0.25">
      <c r="A8664" t="s">
        <v>5764</v>
      </c>
      <c r="B8664" s="83">
        <v>5089</v>
      </c>
      <c r="C8664" t="s">
        <v>8225</v>
      </c>
      <c r="D8664" s="83" t="s">
        <v>164</v>
      </c>
      <c r="E8664">
        <v>41.71</v>
      </c>
      <c r="F8664" s="83">
        <v>41.71</v>
      </c>
    </row>
    <row r="8665" spans="1:6" hidden="1" x14ac:dyDescent="0.25">
      <c r="A8665" t="s">
        <v>5764</v>
      </c>
      <c r="B8665" s="83">
        <v>73315</v>
      </c>
      <c r="C8665" t="s">
        <v>8226</v>
      </c>
      <c r="D8665" s="83" t="s">
        <v>164</v>
      </c>
      <c r="E8665">
        <v>55.19</v>
      </c>
      <c r="F8665" s="83">
        <v>55.19</v>
      </c>
    </row>
    <row r="8666" spans="1:6" hidden="1" x14ac:dyDescent="0.25">
      <c r="A8666" t="s">
        <v>5764</v>
      </c>
      <c r="B8666" s="83">
        <v>5738</v>
      </c>
      <c r="C8666" t="s">
        <v>8227</v>
      </c>
      <c r="D8666" s="83" t="s">
        <v>164</v>
      </c>
      <c r="E8666">
        <v>43.8</v>
      </c>
      <c r="F8666" s="83">
        <v>43.8</v>
      </c>
    </row>
    <row r="8667" spans="1:6" hidden="1" x14ac:dyDescent="0.25">
      <c r="A8667" t="s">
        <v>5764</v>
      </c>
      <c r="B8667" s="83">
        <v>93239</v>
      </c>
      <c r="C8667" t="s">
        <v>8228</v>
      </c>
      <c r="D8667" s="83" t="s">
        <v>164</v>
      </c>
      <c r="E8667">
        <v>11.75</v>
      </c>
      <c r="F8667" s="83">
        <v>11.75</v>
      </c>
    </row>
    <row r="8668" spans="1:6" hidden="1" x14ac:dyDescent="0.25">
      <c r="A8668" t="s">
        <v>5764</v>
      </c>
      <c r="B8668" s="83">
        <v>5739</v>
      </c>
      <c r="C8668" t="s">
        <v>8229</v>
      </c>
      <c r="D8668" s="83" t="s">
        <v>164</v>
      </c>
      <c r="E8668">
        <v>54.81</v>
      </c>
      <c r="F8668" s="83">
        <v>54.81</v>
      </c>
    </row>
    <row r="8669" spans="1:6" hidden="1" x14ac:dyDescent="0.25">
      <c r="A8669" t="s">
        <v>5764</v>
      </c>
      <c r="B8669" s="83">
        <v>93240</v>
      </c>
      <c r="C8669" t="s">
        <v>8230</v>
      </c>
      <c r="D8669" s="83" t="s">
        <v>164</v>
      </c>
      <c r="E8669">
        <v>11.56</v>
      </c>
      <c r="F8669" s="83">
        <v>11.56</v>
      </c>
    </row>
    <row r="8670" spans="1:6" hidden="1" x14ac:dyDescent="0.25">
      <c r="A8670" t="s">
        <v>5764</v>
      </c>
      <c r="B8670" s="83">
        <v>53818</v>
      </c>
      <c r="C8670" t="s">
        <v>8231</v>
      </c>
      <c r="D8670" s="83" t="s">
        <v>164</v>
      </c>
      <c r="E8670">
        <v>9.67</v>
      </c>
      <c r="F8670" s="83">
        <v>9.67</v>
      </c>
    </row>
    <row r="8671" spans="1:6" hidden="1" x14ac:dyDescent="0.25">
      <c r="A8671" t="s">
        <v>5764</v>
      </c>
      <c r="B8671" s="83">
        <v>93238</v>
      </c>
      <c r="C8671" t="s">
        <v>8232</v>
      </c>
      <c r="D8671" s="83" t="s">
        <v>164</v>
      </c>
      <c r="E8671">
        <v>2.59</v>
      </c>
      <c r="F8671" s="83">
        <v>2.59</v>
      </c>
    </row>
    <row r="8672" spans="1:6" hidden="1" x14ac:dyDescent="0.25">
      <c r="A8672" t="s">
        <v>5764</v>
      </c>
      <c r="B8672" s="83">
        <v>5727</v>
      </c>
      <c r="C8672" t="s">
        <v>8233</v>
      </c>
      <c r="D8672" s="83" t="s">
        <v>164</v>
      </c>
      <c r="E8672">
        <v>12.1</v>
      </c>
      <c r="F8672" s="83">
        <v>12.1</v>
      </c>
    </row>
    <row r="8673" spans="1:6" hidden="1" x14ac:dyDescent="0.25">
      <c r="A8673" t="s">
        <v>5764</v>
      </c>
      <c r="B8673" s="83">
        <v>89280</v>
      </c>
      <c r="C8673" t="s">
        <v>8234</v>
      </c>
      <c r="D8673" s="83" t="s">
        <v>164</v>
      </c>
      <c r="E8673">
        <v>39.36</v>
      </c>
      <c r="F8673" s="83">
        <v>39.36</v>
      </c>
    </row>
    <row r="8674" spans="1:6" hidden="1" x14ac:dyDescent="0.25">
      <c r="A8674" t="s">
        <v>5764</v>
      </c>
      <c r="B8674" s="83">
        <v>89281</v>
      </c>
      <c r="C8674" t="s">
        <v>8235</v>
      </c>
      <c r="D8674" s="83" t="s">
        <v>164</v>
      </c>
      <c r="E8674">
        <v>10.56</v>
      </c>
      <c r="F8674" s="83">
        <v>10.56</v>
      </c>
    </row>
    <row r="8675" spans="1:6" hidden="1" x14ac:dyDescent="0.25">
      <c r="A8675" t="s">
        <v>5764</v>
      </c>
      <c r="B8675" s="83">
        <v>5729</v>
      </c>
      <c r="C8675" t="s">
        <v>8236</v>
      </c>
      <c r="D8675" s="83" t="s">
        <v>164</v>
      </c>
      <c r="E8675">
        <v>49.26</v>
      </c>
      <c r="F8675" s="83">
        <v>49.26</v>
      </c>
    </row>
    <row r="8676" spans="1:6" hidden="1" x14ac:dyDescent="0.25">
      <c r="A8676" t="s">
        <v>5764</v>
      </c>
      <c r="B8676" s="83">
        <v>5730</v>
      </c>
      <c r="C8676" t="s">
        <v>8237</v>
      </c>
      <c r="D8676" s="83" t="s">
        <v>164</v>
      </c>
      <c r="E8676">
        <v>39.47</v>
      </c>
      <c r="F8676" s="83">
        <v>39.47</v>
      </c>
    </row>
    <row r="8677" spans="1:6" hidden="1" x14ac:dyDescent="0.25">
      <c r="A8677" t="s">
        <v>5764</v>
      </c>
      <c r="B8677" s="83">
        <v>95266</v>
      </c>
      <c r="C8677" t="s">
        <v>8238</v>
      </c>
      <c r="D8677" s="83" t="s">
        <v>164</v>
      </c>
      <c r="E8677">
        <v>0.61</v>
      </c>
      <c r="F8677" s="83">
        <v>0.61</v>
      </c>
    </row>
    <row r="8678" spans="1:6" hidden="1" x14ac:dyDescent="0.25">
      <c r="A8678" t="s">
        <v>5764</v>
      </c>
      <c r="B8678" s="83">
        <v>95267</v>
      </c>
      <c r="C8678" t="s">
        <v>8239</v>
      </c>
      <c r="D8678" s="83" t="s">
        <v>164</v>
      </c>
      <c r="E8678">
        <v>0.12</v>
      </c>
      <c r="F8678" s="83">
        <v>0.12</v>
      </c>
    </row>
    <row r="8679" spans="1:6" hidden="1" x14ac:dyDescent="0.25">
      <c r="A8679" t="s">
        <v>5764</v>
      </c>
      <c r="B8679" s="83">
        <v>95268</v>
      </c>
      <c r="C8679" t="s">
        <v>8240</v>
      </c>
      <c r="D8679" s="83" t="s">
        <v>164</v>
      </c>
      <c r="E8679">
        <v>0.59</v>
      </c>
      <c r="F8679" s="83">
        <v>0.59</v>
      </c>
    </row>
    <row r="8680" spans="1:6" hidden="1" x14ac:dyDescent="0.25">
      <c r="A8680" t="s">
        <v>5764</v>
      </c>
      <c r="B8680" s="83">
        <v>95269</v>
      </c>
      <c r="C8680" t="s">
        <v>8241</v>
      </c>
      <c r="D8680" s="83" t="s">
        <v>164</v>
      </c>
      <c r="E8680">
        <v>8.66</v>
      </c>
      <c r="F8680" s="83">
        <v>8.66</v>
      </c>
    </row>
    <row r="8681" spans="1:6" hidden="1" x14ac:dyDescent="0.25">
      <c r="A8681" t="s">
        <v>5764</v>
      </c>
      <c r="B8681" s="83">
        <v>91688</v>
      </c>
      <c r="C8681" t="s">
        <v>8242</v>
      </c>
      <c r="D8681" s="83" t="s">
        <v>164</v>
      </c>
      <c r="E8681">
        <v>0.1</v>
      </c>
      <c r="F8681" s="83">
        <v>0.1</v>
      </c>
    </row>
    <row r="8682" spans="1:6" hidden="1" x14ac:dyDescent="0.25">
      <c r="A8682" t="s">
        <v>5764</v>
      </c>
      <c r="B8682" s="83">
        <v>91689</v>
      </c>
      <c r="C8682" t="s">
        <v>8243</v>
      </c>
      <c r="D8682" s="83" t="s">
        <v>164</v>
      </c>
      <c r="E8682">
        <v>0.02</v>
      </c>
      <c r="F8682" s="83">
        <v>0.02</v>
      </c>
    </row>
    <row r="8683" spans="1:6" hidden="1" x14ac:dyDescent="0.25">
      <c r="A8683" t="s">
        <v>5764</v>
      </c>
      <c r="B8683" s="83">
        <v>91690</v>
      </c>
      <c r="C8683" t="s">
        <v>8244</v>
      </c>
      <c r="D8683" s="83" t="s">
        <v>164</v>
      </c>
      <c r="E8683">
        <v>7.0000000000000007E-2</v>
      </c>
      <c r="F8683" s="83">
        <v>7.0000000000000007E-2</v>
      </c>
    </row>
    <row r="8684" spans="1:6" hidden="1" x14ac:dyDescent="0.25">
      <c r="A8684" t="s">
        <v>5764</v>
      </c>
      <c r="B8684" s="83">
        <v>91691</v>
      </c>
      <c r="C8684" t="s">
        <v>8245</v>
      </c>
      <c r="D8684" s="83" t="s">
        <v>164</v>
      </c>
      <c r="E8684">
        <v>1.59</v>
      </c>
      <c r="F8684" s="83">
        <v>1.59</v>
      </c>
    </row>
    <row r="8685" spans="1:6" hidden="1" x14ac:dyDescent="0.25">
      <c r="A8685" t="s">
        <v>5764</v>
      </c>
      <c r="B8685" s="83">
        <v>102924</v>
      </c>
      <c r="C8685" t="s">
        <v>8246</v>
      </c>
      <c r="D8685" s="83" t="s">
        <v>164</v>
      </c>
      <c r="E8685">
        <v>0</v>
      </c>
      <c r="F8685" s="83">
        <v>0</v>
      </c>
    </row>
    <row r="8686" spans="1:6" hidden="1" x14ac:dyDescent="0.25">
      <c r="A8686" t="s">
        <v>5764</v>
      </c>
      <c r="B8686" s="83">
        <v>102925</v>
      </c>
      <c r="C8686" t="s">
        <v>8247</v>
      </c>
      <c r="D8686" s="83" t="s">
        <v>164</v>
      </c>
      <c r="E8686">
        <v>0</v>
      </c>
      <c r="F8686" s="83">
        <v>0</v>
      </c>
    </row>
    <row r="8687" spans="1:6" hidden="1" x14ac:dyDescent="0.25">
      <c r="A8687" t="s">
        <v>5764</v>
      </c>
      <c r="B8687" s="83">
        <v>102926</v>
      </c>
      <c r="C8687" t="s">
        <v>8248</v>
      </c>
      <c r="D8687" s="83" t="s">
        <v>164</v>
      </c>
      <c r="E8687">
        <v>0</v>
      </c>
      <c r="F8687" s="83">
        <v>0</v>
      </c>
    </row>
    <row r="8688" spans="1:6" hidden="1" x14ac:dyDescent="0.25">
      <c r="A8688" t="s">
        <v>5764</v>
      </c>
      <c r="B8688" s="83">
        <v>102927</v>
      </c>
      <c r="C8688" t="s">
        <v>8249</v>
      </c>
      <c r="D8688" s="83" t="s">
        <v>164</v>
      </c>
      <c r="E8688">
        <v>1.0900000000000001</v>
      </c>
      <c r="F8688" s="83">
        <v>1.0900000000000001</v>
      </c>
    </row>
    <row r="8689" spans="1:6" hidden="1" x14ac:dyDescent="0.25">
      <c r="A8689" t="s">
        <v>5764</v>
      </c>
      <c r="B8689" s="83">
        <v>95136</v>
      </c>
      <c r="C8689" t="s">
        <v>8250</v>
      </c>
      <c r="D8689" s="83" t="s">
        <v>164</v>
      </c>
      <c r="E8689">
        <v>0.02</v>
      </c>
      <c r="F8689" s="83">
        <v>0.02</v>
      </c>
    </row>
    <row r="8690" spans="1:6" hidden="1" x14ac:dyDescent="0.25">
      <c r="A8690" t="s">
        <v>5764</v>
      </c>
      <c r="B8690" s="83">
        <v>95137</v>
      </c>
      <c r="C8690" t="s">
        <v>8251</v>
      </c>
      <c r="D8690" s="83" t="s">
        <v>164</v>
      </c>
      <c r="E8690">
        <v>0.01</v>
      </c>
      <c r="F8690" s="83">
        <v>0.01</v>
      </c>
    </row>
    <row r="8691" spans="1:6" hidden="1" x14ac:dyDescent="0.25">
      <c r="A8691" t="s">
        <v>5764</v>
      </c>
      <c r="B8691" s="83">
        <v>95138</v>
      </c>
      <c r="C8691" t="s">
        <v>8252</v>
      </c>
      <c r="D8691" s="83" t="s">
        <v>164</v>
      </c>
      <c r="E8691">
        <v>0.02</v>
      </c>
      <c r="F8691" s="83">
        <v>0.02</v>
      </c>
    </row>
    <row r="8692" spans="1:6" hidden="1" x14ac:dyDescent="0.25">
      <c r="A8692" t="s">
        <v>5764</v>
      </c>
      <c r="B8692" s="83">
        <v>89023</v>
      </c>
      <c r="C8692" t="s">
        <v>8253</v>
      </c>
      <c r="D8692" s="83" t="s">
        <v>164</v>
      </c>
      <c r="E8692">
        <v>3.82</v>
      </c>
      <c r="F8692" s="83">
        <v>3.82</v>
      </c>
    </row>
    <row r="8693" spans="1:6" hidden="1" x14ac:dyDescent="0.25">
      <c r="A8693" t="s">
        <v>5764</v>
      </c>
      <c r="B8693" s="83">
        <v>89024</v>
      </c>
      <c r="C8693" t="s">
        <v>8254</v>
      </c>
      <c r="D8693" s="83" t="s">
        <v>164</v>
      </c>
      <c r="E8693">
        <v>1.32</v>
      </c>
      <c r="F8693" s="83">
        <v>1.32</v>
      </c>
    </row>
    <row r="8694" spans="1:6" hidden="1" x14ac:dyDescent="0.25">
      <c r="A8694" t="s">
        <v>5764</v>
      </c>
      <c r="B8694" s="83">
        <v>89025</v>
      </c>
      <c r="C8694" t="s">
        <v>8255</v>
      </c>
      <c r="D8694" s="83" t="s">
        <v>164</v>
      </c>
      <c r="E8694">
        <v>4.78</v>
      </c>
      <c r="F8694" s="83">
        <v>4.78</v>
      </c>
    </row>
    <row r="8695" spans="1:6" hidden="1" x14ac:dyDescent="0.25">
      <c r="A8695" t="s">
        <v>5764</v>
      </c>
      <c r="B8695" s="83">
        <v>89026</v>
      </c>
      <c r="C8695" t="s">
        <v>8256</v>
      </c>
      <c r="D8695" s="83" t="s">
        <v>164</v>
      </c>
      <c r="E8695">
        <v>165.16</v>
      </c>
      <c r="F8695" s="83">
        <v>165.16</v>
      </c>
    </row>
    <row r="8696" spans="1:6" hidden="1" x14ac:dyDescent="0.25">
      <c r="A8696" t="s">
        <v>5764</v>
      </c>
      <c r="B8696" s="83">
        <v>7032</v>
      </c>
      <c r="C8696" t="s">
        <v>8257</v>
      </c>
      <c r="D8696" s="83" t="s">
        <v>164</v>
      </c>
      <c r="E8696">
        <v>4.7</v>
      </c>
      <c r="F8696" s="83">
        <v>4.7</v>
      </c>
    </row>
    <row r="8697" spans="1:6" hidden="1" x14ac:dyDescent="0.25">
      <c r="A8697" t="s">
        <v>5764</v>
      </c>
      <c r="B8697" s="83">
        <v>7033</v>
      </c>
      <c r="C8697" t="s">
        <v>8258</v>
      </c>
      <c r="D8697" s="83" t="s">
        <v>164</v>
      </c>
      <c r="E8697">
        <v>1.63</v>
      </c>
      <c r="F8697" s="83">
        <v>1.63</v>
      </c>
    </row>
    <row r="8698" spans="1:6" hidden="1" x14ac:dyDescent="0.25">
      <c r="A8698" t="s">
        <v>5764</v>
      </c>
      <c r="B8698" s="83">
        <v>7034</v>
      </c>
      <c r="C8698" t="s">
        <v>8259</v>
      </c>
      <c r="D8698" s="83" t="s">
        <v>164</v>
      </c>
      <c r="E8698">
        <v>5.88</v>
      </c>
      <c r="F8698" s="83">
        <v>5.88</v>
      </c>
    </row>
    <row r="8699" spans="1:6" hidden="1" x14ac:dyDescent="0.25">
      <c r="A8699" t="s">
        <v>5764</v>
      </c>
      <c r="B8699" s="83">
        <v>7035</v>
      </c>
      <c r="C8699" t="s">
        <v>8260</v>
      </c>
      <c r="D8699" s="83" t="s">
        <v>164</v>
      </c>
      <c r="E8699">
        <v>247.74</v>
      </c>
      <c r="F8699" s="83">
        <v>247.74</v>
      </c>
    </row>
    <row r="8700" spans="1:6" hidden="1" x14ac:dyDescent="0.25">
      <c r="A8700" t="s">
        <v>5764</v>
      </c>
      <c r="B8700" s="83">
        <v>102942</v>
      </c>
      <c r="C8700" t="s">
        <v>8261</v>
      </c>
      <c r="D8700" s="83" t="s">
        <v>164</v>
      </c>
      <c r="E8700">
        <v>0</v>
      </c>
      <c r="F8700" s="83">
        <v>0</v>
      </c>
    </row>
    <row r="8701" spans="1:6" hidden="1" x14ac:dyDescent="0.25">
      <c r="A8701" t="s">
        <v>5764</v>
      </c>
      <c r="B8701" s="83">
        <v>102943</v>
      </c>
      <c r="C8701" t="s">
        <v>8262</v>
      </c>
      <c r="D8701" s="83" t="s">
        <v>164</v>
      </c>
      <c r="E8701">
        <v>0</v>
      </c>
      <c r="F8701" s="83">
        <v>0</v>
      </c>
    </row>
    <row r="8702" spans="1:6" hidden="1" x14ac:dyDescent="0.25">
      <c r="A8702" t="s">
        <v>5764</v>
      </c>
      <c r="B8702" s="83">
        <v>102944</v>
      </c>
      <c r="C8702" t="s">
        <v>8263</v>
      </c>
      <c r="D8702" s="83" t="s">
        <v>164</v>
      </c>
      <c r="E8702">
        <v>0</v>
      </c>
      <c r="F8702" s="83">
        <v>0</v>
      </c>
    </row>
    <row r="8703" spans="1:6" hidden="1" x14ac:dyDescent="0.25">
      <c r="A8703" t="s">
        <v>5764</v>
      </c>
      <c r="B8703" s="83">
        <v>102945</v>
      </c>
      <c r="C8703" t="s">
        <v>8264</v>
      </c>
      <c r="D8703" s="83" t="s">
        <v>164</v>
      </c>
      <c r="E8703">
        <v>0.02</v>
      </c>
      <c r="F8703" s="83">
        <v>0.02</v>
      </c>
    </row>
    <row r="8704" spans="1:6" hidden="1" x14ac:dyDescent="0.25">
      <c r="A8704" t="s">
        <v>5764</v>
      </c>
      <c r="B8704" s="83">
        <v>104087</v>
      </c>
      <c r="C8704" t="s">
        <v>8265</v>
      </c>
      <c r="D8704" s="83" t="s">
        <v>164</v>
      </c>
      <c r="E8704">
        <v>0.03</v>
      </c>
      <c r="F8704" s="83">
        <v>0.03</v>
      </c>
    </row>
    <row r="8705" spans="1:6" hidden="1" x14ac:dyDescent="0.25">
      <c r="A8705" t="s">
        <v>5764</v>
      </c>
      <c r="B8705" s="83">
        <v>104088</v>
      </c>
      <c r="C8705" t="s">
        <v>8266</v>
      </c>
      <c r="D8705" s="83" t="s">
        <v>164</v>
      </c>
      <c r="E8705">
        <v>0</v>
      </c>
      <c r="F8705" s="83">
        <v>0</v>
      </c>
    </row>
    <row r="8706" spans="1:6" hidden="1" x14ac:dyDescent="0.25">
      <c r="A8706" t="s">
        <v>5764</v>
      </c>
      <c r="B8706" s="83">
        <v>104089</v>
      </c>
      <c r="C8706" t="s">
        <v>8267</v>
      </c>
      <c r="D8706" s="83" t="s">
        <v>164</v>
      </c>
      <c r="E8706">
        <v>0.04</v>
      </c>
      <c r="F8706" s="83">
        <v>0.04</v>
      </c>
    </row>
    <row r="8707" spans="1:6" hidden="1" x14ac:dyDescent="0.25">
      <c r="A8707" t="s">
        <v>5764</v>
      </c>
      <c r="B8707" s="83">
        <v>104090</v>
      </c>
      <c r="C8707" t="s">
        <v>8268</v>
      </c>
      <c r="D8707" s="83" t="s">
        <v>164</v>
      </c>
      <c r="E8707">
        <v>0.79</v>
      </c>
      <c r="F8707" s="83">
        <v>0.79</v>
      </c>
    </row>
    <row r="8708" spans="1:6" hidden="1" x14ac:dyDescent="0.25">
      <c r="A8708" t="s">
        <v>5764</v>
      </c>
      <c r="B8708" s="83">
        <v>104093</v>
      </c>
      <c r="C8708" t="s">
        <v>8269</v>
      </c>
      <c r="D8708" s="83" t="s">
        <v>164</v>
      </c>
      <c r="E8708">
        <v>0.05</v>
      </c>
      <c r="F8708" s="83">
        <v>0.05</v>
      </c>
    </row>
    <row r="8709" spans="1:6" hidden="1" x14ac:dyDescent="0.25">
      <c r="A8709" t="s">
        <v>5764</v>
      </c>
      <c r="B8709" s="83">
        <v>104094</v>
      </c>
      <c r="C8709" t="s">
        <v>8270</v>
      </c>
      <c r="D8709" s="83" t="s">
        <v>164</v>
      </c>
      <c r="E8709">
        <v>0.01</v>
      </c>
      <c r="F8709" s="83">
        <v>0.01</v>
      </c>
    </row>
    <row r="8710" spans="1:6" hidden="1" x14ac:dyDescent="0.25">
      <c r="A8710" t="s">
        <v>5764</v>
      </c>
      <c r="B8710" s="83">
        <v>104095</v>
      </c>
      <c r="C8710" t="s">
        <v>8271</v>
      </c>
      <c r="D8710" s="83" t="s">
        <v>164</v>
      </c>
      <c r="E8710">
        <v>0.06</v>
      </c>
      <c r="F8710" s="83">
        <v>0.06</v>
      </c>
    </row>
    <row r="8711" spans="1:6" hidden="1" x14ac:dyDescent="0.25">
      <c r="A8711" t="s">
        <v>5764</v>
      </c>
      <c r="B8711" s="83">
        <v>104096</v>
      </c>
      <c r="C8711" t="s">
        <v>8272</v>
      </c>
      <c r="D8711" s="83" t="s">
        <v>164</v>
      </c>
      <c r="E8711">
        <v>1.0900000000000001</v>
      </c>
      <c r="F8711" s="83">
        <v>1.0900000000000001</v>
      </c>
    </row>
    <row r="8712" spans="1:6" hidden="1" x14ac:dyDescent="0.25">
      <c r="A8712" t="s">
        <v>5764</v>
      </c>
      <c r="B8712" s="83">
        <v>102900</v>
      </c>
      <c r="C8712" t="s">
        <v>8273</v>
      </c>
      <c r="D8712" s="83" t="s">
        <v>164</v>
      </c>
      <c r="E8712">
        <v>0</v>
      </c>
      <c r="F8712" s="83">
        <v>0</v>
      </c>
    </row>
    <row r="8713" spans="1:6" hidden="1" x14ac:dyDescent="0.25">
      <c r="A8713" t="s">
        <v>5764</v>
      </c>
      <c r="B8713" s="83">
        <v>102901</v>
      </c>
      <c r="C8713" t="s">
        <v>8274</v>
      </c>
      <c r="D8713" s="83" t="s">
        <v>164</v>
      </c>
      <c r="E8713">
        <v>0</v>
      </c>
      <c r="F8713" s="83">
        <v>0</v>
      </c>
    </row>
    <row r="8714" spans="1:6" hidden="1" x14ac:dyDescent="0.25">
      <c r="A8714" t="s">
        <v>5764</v>
      </c>
      <c r="B8714" s="83">
        <v>102902</v>
      </c>
      <c r="C8714" t="s">
        <v>8275</v>
      </c>
      <c r="D8714" s="83" t="s">
        <v>164</v>
      </c>
      <c r="E8714">
        <v>0</v>
      </c>
      <c r="F8714" s="83">
        <v>0</v>
      </c>
    </row>
    <row r="8715" spans="1:6" hidden="1" x14ac:dyDescent="0.25">
      <c r="A8715" t="s">
        <v>5764</v>
      </c>
      <c r="B8715" s="83">
        <v>102903</v>
      </c>
      <c r="C8715" t="s">
        <v>8276</v>
      </c>
      <c r="D8715" s="83" t="s">
        <v>164</v>
      </c>
      <c r="E8715">
        <v>11.27</v>
      </c>
      <c r="F8715" s="83">
        <v>11.27</v>
      </c>
    </row>
    <row r="8716" spans="1:6" hidden="1" x14ac:dyDescent="0.25">
      <c r="A8716" t="s">
        <v>5764</v>
      </c>
      <c r="B8716" s="83">
        <v>89029</v>
      </c>
      <c r="C8716" t="s">
        <v>8277</v>
      </c>
      <c r="D8716" s="83" t="s">
        <v>164</v>
      </c>
      <c r="E8716">
        <v>34.299999999999997</v>
      </c>
      <c r="F8716" s="83">
        <v>34.299999999999997</v>
      </c>
    </row>
    <row r="8717" spans="1:6" hidden="1" x14ac:dyDescent="0.25">
      <c r="A8717" t="s">
        <v>5764</v>
      </c>
      <c r="B8717" s="83">
        <v>89030</v>
      </c>
      <c r="C8717" t="s">
        <v>8278</v>
      </c>
      <c r="D8717" s="83" t="s">
        <v>164</v>
      </c>
      <c r="E8717">
        <v>15.11</v>
      </c>
      <c r="F8717" s="83">
        <v>15.11</v>
      </c>
    </row>
    <row r="8718" spans="1:6" hidden="1" x14ac:dyDescent="0.25">
      <c r="A8718" t="s">
        <v>5764</v>
      </c>
      <c r="B8718" s="83">
        <v>5724</v>
      </c>
      <c r="C8718" t="s">
        <v>8279</v>
      </c>
      <c r="D8718" s="83" t="s">
        <v>164</v>
      </c>
      <c r="E8718">
        <v>61.33</v>
      </c>
      <c r="F8718" s="83">
        <v>61.33</v>
      </c>
    </row>
    <row r="8719" spans="1:6" hidden="1" x14ac:dyDescent="0.25">
      <c r="A8719" t="s">
        <v>5764</v>
      </c>
      <c r="B8719" s="83">
        <v>53817</v>
      </c>
      <c r="C8719" t="s">
        <v>8280</v>
      </c>
      <c r="D8719" s="83" t="s">
        <v>164</v>
      </c>
      <c r="E8719">
        <v>60.34</v>
      </c>
      <c r="F8719" s="83">
        <v>60.34</v>
      </c>
    </row>
    <row r="8720" spans="1:6" hidden="1" x14ac:dyDescent="0.25">
      <c r="A8720" t="s">
        <v>5764</v>
      </c>
      <c r="B8720" s="83">
        <v>88839</v>
      </c>
      <c r="C8720" t="s">
        <v>8281</v>
      </c>
      <c r="D8720" s="83" t="s">
        <v>164</v>
      </c>
      <c r="E8720">
        <v>35.9</v>
      </c>
      <c r="F8720" s="83">
        <v>35.9</v>
      </c>
    </row>
    <row r="8721" spans="1:6" hidden="1" x14ac:dyDescent="0.25">
      <c r="A8721" t="s">
        <v>5764</v>
      </c>
      <c r="B8721" s="83">
        <v>88840</v>
      </c>
      <c r="C8721" t="s">
        <v>8282</v>
      </c>
      <c r="D8721" s="83" t="s">
        <v>164</v>
      </c>
      <c r="E8721">
        <v>15.81</v>
      </c>
      <c r="F8721" s="83">
        <v>15.81</v>
      </c>
    </row>
    <row r="8722" spans="1:6" hidden="1" x14ac:dyDescent="0.25">
      <c r="A8722" t="s">
        <v>5764</v>
      </c>
      <c r="B8722" s="83">
        <v>88841</v>
      </c>
      <c r="C8722" t="s">
        <v>8283</v>
      </c>
      <c r="D8722" s="83" t="s">
        <v>164</v>
      </c>
      <c r="E8722">
        <v>64.180000000000007</v>
      </c>
      <c r="F8722" s="83">
        <v>64.180000000000007</v>
      </c>
    </row>
    <row r="8723" spans="1:6" hidden="1" x14ac:dyDescent="0.25">
      <c r="A8723" t="s">
        <v>5764</v>
      </c>
      <c r="B8723" s="83">
        <v>88842</v>
      </c>
      <c r="C8723" t="s">
        <v>8284</v>
      </c>
      <c r="D8723" s="83" t="s">
        <v>164</v>
      </c>
      <c r="E8723">
        <v>75.48</v>
      </c>
      <c r="F8723" s="83">
        <v>75.48</v>
      </c>
    </row>
    <row r="8724" spans="1:6" hidden="1" x14ac:dyDescent="0.25">
      <c r="A8724" t="s">
        <v>5764</v>
      </c>
      <c r="B8724" s="83">
        <v>89009</v>
      </c>
      <c r="C8724" t="s">
        <v>8285</v>
      </c>
      <c r="D8724" s="83" t="s">
        <v>164</v>
      </c>
      <c r="E8724">
        <v>44.47</v>
      </c>
      <c r="F8724" s="83">
        <v>44.47</v>
      </c>
    </row>
    <row r="8725" spans="1:6" hidden="1" x14ac:dyDescent="0.25">
      <c r="A8725" t="s">
        <v>5764</v>
      </c>
      <c r="B8725" s="83">
        <v>89010</v>
      </c>
      <c r="C8725" t="s">
        <v>8286</v>
      </c>
      <c r="D8725" s="83" t="s">
        <v>164</v>
      </c>
      <c r="E8725">
        <v>19.59</v>
      </c>
      <c r="F8725" s="83">
        <v>19.59</v>
      </c>
    </row>
    <row r="8726" spans="1:6" hidden="1" x14ac:dyDescent="0.25">
      <c r="A8726" t="s">
        <v>5764</v>
      </c>
      <c r="B8726" s="83">
        <v>53810</v>
      </c>
      <c r="C8726" t="s">
        <v>8287</v>
      </c>
      <c r="D8726" s="83" t="s">
        <v>164</v>
      </c>
      <c r="E8726">
        <v>79.5</v>
      </c>
      <c r="F8726" s="83">
        <v>79.5</v>
      </c>
    </row>
    <row r="8727" spans="1:6" hidden="1" x14ac:dyDescent="0.25">
      <c r="A8727" t="s">
        <v>5764</v>
      </c>
      <c r="B8727" s="83">
        <v>5721</v>
      </c>
      <c r="C8727" t="s">
        <v>8288</v>
      </c>
      <c r="D8727" s="83" t="s">
        <v>164</v>
      </c>
      <c r="E8727">
        <v>90.57</v>
      </c>
      <c r="F8727" s="83">
        <v>90.57</v>
      </c>
    </row>
    <row r="8728" spans="1:6" hidden="1" x14ac:dyDescent="0.25">
      <c r="A8728" t="s">
        <v>5764</v>
      </c>
      <c r="B8728" s="83">
        <v>89017</v>
      </c>
      <c r="C8728" t="s">
        <v>8289</v>
      </c>
      <c r="D8728" s="83" t="s">
        <v>164</v>
      </c>
      <c r="E8728">
        <v>44.2</v>
      </c>
      <c r="F8728" s="83">
        <v>44.2</v>
      </c>
    </row>
    <row r="8729" spans="1:6" hidden="1" x14ac:dyDescent="0.25">
      <c r="A8729" t="s">
        <v>5764</v>
      </c>
      <c r="B8729" s="83">
        <v>89018</v>
      </c>
      <c r="C8729" t="s">
        <v>8290</v>
      </c>
      <c r="D8729" s="83" t="s">
        <v>164</v>
      </c>
      <c r="E8729">
        <v>19.47</v>
      </c>
      <c r="F8729" s="83">
        <v>19.47</v>
      </c>
    </row>
    <row r="8730" spans="1:6" hidden="1" x14ac:dyDescent="0.25">
      <c r="A8730" t="s">
        <v>5764</v>
      </c>
      <c r="B8730" s="83">
        <v>53806</v>
      </c>
      <c r="C8730" t="s">
        <v>8291</v>
      </c>
      <c r="D8730" s="83" t="s">
        <v>164</v>
      </c>
      <c r="E8730">
        <v>79.02</v>
      </c>
      <c r="F8730" s="83">
        <v>79.02</v>
      </c>
    </row>
    <row r="8731" spans="1:6" hidden="1" x14ac:dyDescent="0.25">
      <c r="A8731" t="s">
        <v>5764</v>
      </c>
      <c r="B8731" s="83">
        <v>5718</v>
      </c>
      <c r="C8731" t="s">
        <v>8292</v>
      </c>
      <c r="D8731" s="83" t="s">
        <v>164</v>
      </c>
      <c r="E8731">
        <v>102.65</v>
      </c>
      <c r="F8731" s="83">
        <v>102.65</v>
      </c>
    </row>
    <row r="8732" spans="1:6" hidden="1" x14ac:dyDescent="0.25">
      <c r="A8732" t="s">
        <v>5764</v>
      </c>
      <c r="B8732" s="83">
        <v>89013</v>
      </c>
      <c r="C8732" t="s">
        <v>8293</v>
      </c>
      <c r="D8732" s="83" t="s">
        <v>164</v>
      </c>
      <c r="E8732">
        <v>145.66999999999999</v>
      </c>
      <c r="F8732" s="83">
        <v>145.66999999999999</v>
      </c>
    </row>
    <row r="8733" spans="1:6" hidden="1" x14ac:dyDescent="0.25">
      <c r="A8733" t="s">
        <v>5764</v>
      </c>
      <c r="B8733" s="83">
        <v>89014</v>
      </c>
      <c r="C8733" t="s">
        <v>8294</v>
      </c>
      <c r="D8733" s="83" t="s">
        <v>164</v>
      </c>
      <c r="E8733">
        <v>64.17</v>
      </c>
      <c r="F8733" s="83">
        <v>64.17</v>
      </c>
    </row>
    <row r="8734" spans="1:6" hidden="1" x14ac:dyDescent="0.25">
      <c r="A8734" t="s">
        <v>5764</v>
      </c>
      <c r="B8734" s="83">
        <v>53814</v>
      </c>
      <c r="C8734" t="s">
        <v>8295</v>
      </c>
      <c r="D8734" s="83" t="s">
        <v>164</v>
      </c>
      <c r="E8734">
        <v>260.43</v>
      </c>
      <c r="F8734" s="83">
        <v>260.43</v>
      </c>
    </row>
    <row r="8735" spans="1:6" hidden="1" x14ac:dyDescent="0.25">
      <c r="A8735" t="s">
        <v>5764</v>
      </c>
      <c r="B8735" s="83">
        <v>5722</v>
      </c>
      <c r="C8735" t="s">
        <v>8296</v>
      </c>
      <c r="D8735" s="83" t="s">
        <v>164</v>
      </c>
      <c r="E8735">
        <v>209.46</v>
      </c>
      <c r="F8735" s="83">
        <v>209.46</v>
      </c>
    </row>
    <row r="8736" spans="1:6" hidden="1" x14ac:dyDescent="0.25">
      <c r="A8736" t="s">
        <v>5764</v>
      </c>
      <c r="B8736" s="83">
        <v>96015</v>
      </c>
      <c r="C8736" t="s">
        <v>8297</v>
      </c>
      <c r="D8736" s="83" t="s">
        <v>164</v>
      </c>
      <c r="E8736">
        <v>25.07</v>
      </c>
      <c r="F8736" s="83">
        <v>25.07</v>
      </c>
    </row>
    <row r="8737" spans="1:6" hidden="1" x14ac:dyDescent="0.25">
      <c r="A8737" t="s">
        <v>5764</v>
      </c>
      <c r="B8737" s="83">
        <v>96016</v>
      </c>
      <c r="C8737" t="s">
        <v>8298</v>
      </c>
      <c r="D8737" s="83" t="s">
        <v>164</v>
      </c>
      <c r="E8737">
        <v>6.72</v>
      </c>
      <c r="F8737" s="83">
        <v>6.72</v>
      </c>
    </row>
    <row r="8738" spans="1:6" hidden="1" x14ac:dyDescent="0.25">
      <c r="A8738" t="s">
        <v>5764</v>
      </c>
      <c r="B8738" s="83">
        <v>96018</v>
      </c>
      <c r="C8738" t="s">
        <v>8299</v>
      </c>
      <c r="D8738" s="83" t="s">
        <v>164</v>
      </c>
      <c r="E8738">
        <v>27.43</v>
      </c>
      <c r="F8738" s="83">
        <v>27.43</v>
      </c>
    </row>
    <row r="8739" spans="1:6" hidden="1" x14ac:dyDescent="0.25">
      <c r="A8739" t="s">
        <v>5764</v>
      </c>
      <c r="B8739" s="83">
        <v>96019</v>
      </c>
      <c r="C8739" t="s">
        <v>8300</v>
      </c>
      <c r="D8739" s="83" t="s">
        <v>164</v>
      </c>
      <c r="E8739">
        <v>93.4</v>
      </c>
      <c r="F8739" s="83">
        <v>93.4</v>
      </c>
    </row>
    <row r="8740" spans="1:6" hidden="1" x14ac:dyDescent="0.25">
      <c r="A8740" t="s">
        <v>5764</v>
      </c>
      <c r="B8740" s="83">
        <v>96008</v>
      </c>
      <c r="C8740" t="s">
        <v>8301</v>
      </c>
      <c r="D8740" s="83" t="s">
        <v>164</v>
      </c>
      <c r="E8740">
        <v>25.27</v>
      </c>
      <c r="F8740" s="83">
        <v>25.27</v>
      </c>
    </row>
    <row r="8741" spans="1:6" hidden="1" x14ac:dyDescent="0.25">
      <c r="A8741" t="s">
        <v>5764</v>
      </c>
      <c r="B8741" s="83">
        <v>96009</v>
      </c>
      <c r="C8741" t="s">
        <v>8302</v>
      </c>
      <c r="D8741" s="83" t="s">
        <v>164</v>
      </c>
      <c r="E8741">
        <v>6.77</v>
      </c>
      <c r="F8741" s="83">
        <v>6.77</v>
      </c>
    </row>
    <row r="8742" spans="1:6" hidden="1" x14ac:dyDescent="0.25">
      <c r="A8742" t="s">
        <v>5764</v>
      </c>
      <c r="B8742" s="83">
        <v>96011</v>
      </c>
      <c r="C8742" t="s">
        <v>8303</v>
      </c>
      <c r="D8742" s="83" t="s">
        <v>164</v>
      </c>
      <c r="E8742">
        <v>27.65</v>
      </c>
      <c r="F8742" s="83">
        <v>27.65</v>
      </c>
    </row>
    <row r="8743" spans="1:6" hidden="1" x14ac:dyDescent="0.25">
      <c r="A8743" t="s">
        <v>5764</v>
      </c>
      <c r="B8743" s="83">
        <v>96012</v>
      </c>
      <c r="C8743" t="s">
        <v>8304</v>
      </c>
      <c r="D8743" s="83" t="s">
        <v>164</v>
      </c>
      <c r="E8743">
        <v>93.4</v>
      </c>
      <c r="F8743" s="83">
        <v>93.4</v>
      </c>
    </row>
    <row r="8744" spans="1:6" hidden="1" x14ac:dyDescent="0.25">
      <c r="A8744" t="s">
        <v>5764</v>
      </c>
      <c r="B8744" s="83">
        <v>96023</v>
      </c>
      <c r="C8744" t="s">
        <v>8305</v>
      </c>
      <c r="D8744" s="83" t="s">
        <v>164</v>
      </c>
      <c r="E8744">
        <v>19.260000000000002</v>
      </c>
      <c r="F8744" s="83">
        <v>19.260000000000002</v>
      </c>
    </row>
    <row r="8745" spans="1:6" hidden="1" x14ac:dyDescent="0.25">
      <c r="A8745" t="s">
        <v>5764</v>
      </c>
      <c r="B8745" s="83">
        <v>96024</v>
      </c>
      <c r="C8745" t="s">
        <v>8306</v>
      </c>
      <c r="D8745" s="83" t="s">
        <v>164</v>
      </c>
      <c r="E8745">
        <v>5.16</v>
      </c>
      <c r="F8745" s="83">
        <v>5.16</v>
      </c>
    </row>
    <row r="8746" spans="1:6" hidden="1" x14ac:dyDescent="0.25">
      <c r="A8746" t="s">
        <v>5764</v>
      </c>
      <c r="B8746" s="83">
        <v>96026</v>
      </c>
      <c r="C8746" t="s">
        <v>8307</v>
      </c>
      <c r="D8746" s="83" t="s">
        <v>164</v>
      </c>
      <c r="E8746">
        <v>21.08</v>
      </c>
      <c r="F8746" s="83">
        <v>21.08</v>
      </c>
    </row>
    <row r="8747" spans="1:6" hidden="1" x14ac:dyDescent="0.25">
      <c r="A8747" t="s">
        <v>5764</v>
      </c>
      <c r="B8747" s="83">
        <v>96027</v>
      </c>
      <c r="C8747" t="s">
        <v>8308</v>
      </c>
      <c r="D8747" s="83" t="s">
        <v>164</v>
      </c>
      <c r="E8747">
        <v>65.08</v>
      </c>
      <c r="F8747" s="83">
        <v>65.08</v>
      </c>
    </row>
    <row r="8748" spans="1:6" hidden="1" x14ac:dyDescent="0.25">
      <c r="A8748" t="s">
        <v>5764</v>
      </c>
      <c r="B8748" s="83">
        <v>96053</v>
      </c>
      <c r="C8748" t="s">
        <v>8309</v>
      </c>
      <c r="D8748" s="83" t="s">
        <v>164</v>
      </c>
      <c r="E8748">
        <v>19.46</v>
      </c>
      <c r="F8748" s="83">
        <v>19.46</v>
      </c>
    </row>
    <row r="8749" spans="1:6" hidden="1" x14ac:dyDescent="0.25">
      <c r="A8749" t="s">
        <v>5764</v>
      </c>
      <c r="B8749" s="83">
        <v>96055</v>
      </c>
      <c r="C8749" t="s">
        <v>8310</v>
      </c>
      <c r="D8749" s="83" t="s">
        <v>164</v>
      </c>
      <c r="E8749">
        <v>5.21</v>
      </c>
      <c r="F8749" s="83">
        <v>5.21</v>
      </c>
    </row>
    <row r="8750" spans="1:6" hidden="1" x14ac:dyDescent="0.25">
      <c r="A8750" t="s">
        <v>5764</v>
      </c>
      <c r="B8750" s="83">
        <v>96056</v>
      </c>
      <c r="C8750" t="s">
        <v>8311</v>
      </c>
      <c r="D8750" s="83" t="s">
        <v>164</v>
      </c>
      <c r="E8750">
        <v>21.3</v>
      </c>
      <c r="F8750" s="83">
        <v>21.3</v>
      </c>
    </row>
    <row r="8751" spans="1:6" hidden="1" x14ac:dyDescent="0.25">
      <c r="A8751" t="s">
        <v>5764</v>
      </c>
      <c r="B8751" s="83">
        <v>96057</v>
      </c>
      <c r="C8751" t="s">
        <v>8312</v>
      </c>
      <c r="D8751" s="83" t="s">
        <v>164</v>
      </c>
      <c r="E8751">
        <v>65.08</v>
      </c>
      <c r="F8751" s="83">
        <v>65.08</v>
      </c>
    </row>
    <row r="8752" spans="1:6" hidden="1" x14ac:dyDescent="0.25">
      <c r="A8752" t="s">
        <v>5764</v>
      </c>
      <c r="B8752" s="83">
        <v>7063</v>
      </c>
      <c r="C8752" t="s">
        <v>8313</v>
      </c>
      <c r="D8752" s="83" t="s">
        <v>164</v>
      </c>
      <c r="E8752">
        <v>21.74</v>
      </c>
      <c r="F8752" s="83">
        <v>21.74</v>
      </c>
    </row>
    <row r="8753" spans="1:6" hidden="1" x14ac:dyDescent="0.25">
      <c r="A8753" t="s">
        <v>5764</v>
      </c>
      <c r="B8753" s="83">
        <v>7064</v>
      </c>
      <c r="C8753" t="s">
        <v>8314</v>
      </c>
      <c r="D8753" s="83" t="s">
        <v>164</v>
      </c>
      <c r="E8753">
        <v>5.87</v>
      </c>
      <c r="F8753" s="83">
        <v>5.87</v>
      </c>
    </row>
    <row r="8754" spans="1:6" hidden="1" x14ac:dyDescent="0.25">
      <c r="A8754" t="s">
        <v>5764</v>
      </c>
      <c r="B8754" s="83">
        <v>7065</v>
      </c>
      <c r="C8754" t="s">
        <v>8315</v>
      </c>
      <c r="D8754" s="83" t="s">
        <v>164</v>
      </c>
      <c r="E8754">
        <v>23.78</v>
      </c>
      <c r="F8754" s="83">
        <v>23.78</v>
      </c>
    </row>
    <row r="8755" spans="1:6" hidden="1" x14ac:dyDescent="0.25">
      <c r="A8755" t="s">
        <v>5764</v>
      </c>
      <c r="B8755" s="83">
        <v>7066</v>
      </c>
      <c r="C8755" t="s">
        <v>8316</v>
      </c>
      <c r="D8755" s="83" t="s">
        <v>164</v>
      </c>
      <c r="E8755">
        <v>93.4</v>
      </c>
      <c r="F8755" s="83">
        <v>93.4</v>
      </c>
    </row>
    <row r="8756" spans="1:6" hidden="1" x14ac:dyDescent="0.25">
      <c r="A8756" t="s">
        <v>5764</v>
      </c>
      <c r="B8756" s="83">
        <v>89033</v>
      </c>
      <c r="C8756" t="s">
        <v>8317</v>
      </c>
      <c r="D8756" s="83" t="s">
        <v>164</v>
      </c>
      <c r="E8756">
        <v>15.93</v>
      </c>
      <c r="F8756" s="83">
        <v>15.93</v>
      </c>
    </row>
    <row r="8757" spans="1:6" hidden="1" x14ac:dyDescent="0.25">
      <c r="A8757" t="s">
        <v>5764</v>
      </c>
      <c r="B8757" s="83">
        <v>89034</v>
      </c>
      <c r="C8757" t="s">
        <v>8318</v>
      </c>
      <c r="D8757" s="83" t="s">
        <v>164</v>
      </c>
      <c r="E8757">
        <v>4.2699999999999996</v>
      </c>
      <c r="F8757" s="83">
        <v>4.2699999999999996</v>
      </c>
    </row>
    <row r="8758" spans="1:6" hidden="1" x14ac:dyDescent="0.25">
      <c r="A8758" t="s">
        <v>5764</v>
      </c>
      <c r="B8758" s="83">
        <v>5714</v>
      </c>
      <c r="C8758" t="s">
        <v>8319</v>
      </c>
      <c r="D8758" s="83" t="s">
        <v>164</v>
      </c>
      <c r="E8758">
        <v>17.43</v>
      </c>
      <c r="F8758" s="83">
        <v>17.43</v>
      </c>
    </row>
    <row r="8759" spans="1:6" hidden="1" x14ac:dyDescent="0.25">
      <c r="A8759" t="s">
        <v>5764</v>
      </c>
      <c r="B8759" s="83">
        <v>5715</v>
      </c>
      <c r="C8759" t="s">
        <v>8320</v>
      </c>
      <c r="D8759" s="83" t="s">
        <v>164</v>
      </c>
      <c r="E8759">
        <v>65.08</v>
      </c>
      <c r="F8759" s="83">
        <v>65.08</v>
      </c>
    </row>
    <row r="8760" spans="1:6" hidden="1" x14ac:dyDescent="0.25">
      <c r="A8760" t="s">
        <v>5764</v>
      </c>
      <c r="B8760" s="83">
        <v>102906</v>
      </c>
      <c r="C8760" t="s">
        <v>8321</v>
      </c>
      <c r="D8760" s="83" t="s">
        <v>164</v>
      </c>
      <c r="E8760">
        <v>0</v>
      </c>
      <c r="F8760" s="83">
        <v>0</v>
      </c>
    </row>
    <row r="8761" spans="1:6" hidden="1" x14ac:dyDescent="0.25">
      <c r="A8761" t="s">
        <v>5764</v>
      </c>
      <c r="B8761" s="83">
        <v>102907</v>
      </c>
      <c r="C8761" t="s">
        <v>8322</v>
      </c>
      <c r="D8761" s="83" t="s">
        <v>164</v>
      </c>
      <c r="E8761">
        <v>0</v>
      </c>
      <c r="F8761" s="83">
        <v>0</v>
      </c>
    </row>
    <row r="8762" spans="1:6" hidden="1" x14ac:dyDescent="0.25">
      <c r="A8762" t="s">
        <v>5764</v>
      </c>
      <c r="B8762" s="83">
        <v>102908</v>
      </c>
      <c r="C8762" t="s">
        <v>8323</v>
      </c>
      <c r="D8762" s="83" t="s">
        <v>164</v>
      </c>
      <c r="E8762">
        <v>0</v>
      </c>
      <c r="F8762" s="83">
        <v>0</v>
      </c>
    </row>
    <row r="8763" spans="1:6" hidden="1" x14ac:dyDescent="0.25">
      <c r="A8763" t="s">
        <v>5764</v>
      </c>
      <c r="B8763" s="83">
        <v>102909</v>
      </c>
      <c r="C8763" t="s">
        <v>8324</v>
      </c>
      <c r="D8763" s="83" t="s">
        <v>164</v>
      </c>
      <c r="E8763">
        <v>4.7699999999999996</v>
      </c>
      <c r="F8763" s="83">
        <v>4.7699999999999996</v>
      </c>
    </row>
    <row r="8764" spans="1:6" hidden="1" x14ac:dyDescent="0.25">
      <c r="A8764" t="s">
        <v>5764</v>
      </c>
      <c r="B8764" s="83">
        <v>93435</v>
      </c>
      <c r="C8764" t="s">
        <v>8325</v>
      </c>
      <c r="D8764" s="83" t="s">
        <v>164</v>
      </c>
      <c r="E8764">
        <v>9.1999999999999993</v>
      </c>
      <c r="F8764" s="83">
        <v>9.1999999999999993</v>
      </c>
    </row>
    <row r="8765" spans="1:6" hidden="1" x14ac:dyDescent="0.25">
      <c r="A8765" t="s">
        <v>5764</v>
      </c>
      <c r="B8765" s="83">
        <v>93436</v>
      </c>
      <c r="C8765" t="s">
        <v>8326</v>
      </c>
      <c r="D8765" s="83" t="s">
        <v>164</v>
      </c>
      <c r="E8765">
        <v>2.83</v>
      </c>
      <c r="F8765" s="83">
        <v>2.83</v>
      </c>
    </row>
    <row r="8766" spans="1:6" hidden="1" x14ac:dyDescent="0.25">
      <c r="A8766" t="s">
        <v>5764</v>
      </c>
      <c r="B8766" s="83">
        <v>93437</v>
      </c>
      <c r="C8766" t="s">
        <v>8327</v>
      </c>
      <c r="D8766" s="83" t="s">
        <v>164</v>
      </c>
      <c r="E8766">
        <v>10.06</v>
      </c>
      <c r="F8766" s="83">
        <v>10.06</v>
      </c>
    </row>
    <row r="8767" spans="1:6" hidden="1" x14ac:dyDescent="0.25">
      <c r="A8767" t="s">
        <v>5764</v>
      </c>
      <c r="B8767" s="83">
        <v>93438</v>
      </c>
      <c r="C8767" t="s">
        <v>8328</v>
      </c>
      <c r="D8767" s="83" t="s">
        <v>164</v>
      </c>
      <c r="E8767">
        <v>108.49</v>
      </c>
      <c r="F8767" s="83">
        <v>108.49</v>
      </c>
    </row>
    <row r="8768" spans="1:6" hidden="1" x14ac:dyDescent="0.25">
      <c r="A8768" t="s">
        <v>5764</v>
      </c>
      <c r="B8768" s="83">
        <v>100643</v>
      </c>
      <c r="C8768" t="s">
        <v>8329</v>
      </c>
      <c r="D8768" s="83" t="s">
        <v>164</v>
      </c>
      <c r="E8768">
        <v>412.54</v>
      </c>
      <c r="F8768" s="83">
        <v>412.54</v>
      </c>
    </row>
    <row r="8769" spans="1:6" hidden="1" x14ac:dyDescent="0.25">
      <c r="A8769" t="s">
        <v>5764</v>
      </c>
      <c r="B8769" s="83">
        <v>100644</v>
      </c>
      <c r="C8769" t="s">
        <v>8330</v>
      </c>
      <c r="D8769" s="83" t="s">
        <v>164</v>
      </c>
      <c r="E8769">
        <v>145.41999999999999</v>
      </c>
      <c r="F8769" s="83">
        <v>145.41999999999999</v>
      </c>
    </row>
    <row r="8770" spans="1:6" hidden="1" x14ac:dyDescent="0.25">
      <c r="A8770" t="s">
        <v>5764</v>
      </c>
      <c r="B8770" s="83">
        <v>100645</v>
      </c>
      <c r="C8770" t="s">
        <v>8331</v>
      </c>
      <c r="D8770" s="83" t="s">
        <v>164</v>
      </c>
      <c r="E8770">
        <v>663.17</v>
      </c>
      <c r="F8770" s="83">
        <v>663.17</v>
      </c>
    </row>
    <row r="8771" spans="1:6" hidden="1" x14ac:dyDescent="0.25">
      <c r="A8771" t="s">
        <v>5764</v>
      </c>
      <c r="B8771" s="83">
        <v>100646</v>
      </c>
      <c r="C8771" t="s">
        <v>8332</v>
      </c>
      <c r="D8771" s="83" t="s">
        <v>164</v>
      </c>
      <c r="E8771">
        <v>5202</v>
      </c>
      <c r="F8771" s="83">
        <v>5202</v>
      </c>
    </row>
    <row r="8772" spans="1:6" hidden="1" x14ac:dyDescent="0.25">
      <c r="A8772" t="s">
        <v>5764</v>
      </c>
      <c r="B8772" s="83">
        <v>95116</v>
      </c>
      <c r="C8772" t="s">
        <v>8333</v>
      </c>
      <c r="D8772" s="83" t="s">
        <v>164</v>
      </c>
      <c r="E8772">
        <v>32.549999999999997</v>
      </c>
      <c r="F8772" s="83">
        <v>32.549999999999997</v>
      </c>
    </row>
    <row r="8773" spans="1:6" hidden="1" x14ac:dyDescent="0.25">
      <c r="A8773" t="s">
        <v>5764</v>
      </c>
      <c r="B8773" s="83">
        <v>95117</v>
      </c>
      <c r="C8773" t="s">
        <v>8334</v>
      </c>
      <c r="D8773" s="83" t="s">
        <v>164</v>
      </c>
      <c r="E8773">
        <v>10.039999999999999</v>
      </c>
      <c r="F8773" s="83">
        <v>10.039999999999999</v>
      </c>
    </row>
    <row r="8774" spans="1:6" hidden="1" x14ac:dyDescent="0.25">
      <c r="A8774" t="s">
        <v>5764</v>
      </c>
      <c r="B8774" s="83">
        <v>53794</v>
      </c>
      <c r="C8774" t="s">
        <v>8335</v>
      </c>
      <c r="D8774" s="83" t="s">
        <v>164</v>
      </c>
      <c r="E8774">
        <v>35.619999999999997</v>
      </c>
      <c r="F8774" s="83">
        <v>35.619999999999997</v>
      </c>
    </row>
    <row r="8775" spans="1:6" hidden="1" x14ac:dyDescent="0.25">
      <c r="A8775" t="s">
        <v>5764</v>
      </c>
      <c r="B8775" s="83">
        <v>5703</v>
      </c>
      <c r="C8775" t="s">
        <v>8336</v>
      </c>
      <c r="D8775" s="83" t="s">
        <v>164</v>
      </c>
      <c r="E8775">
        <v>27.84</v>
      </c>
      <c r="F8775" s="83">
        <v>27.84</v>
      </c>
    </row>
    <row r="8776" spans="1:6" hidden="1" x14ac:dyDescent="0.25">
      <c r="A8776" t="s">
        <v>5764</v>
      </c>
      <c r="B8776" s="83">
        <v>88847</v>
      </c>
      <c r="C8776" t="s">
        <v>8337</v>
      </c>
      <c r="D8776" s="83" t="s">
        <v>164</v>
      </c>
      <c r="E8776">
        <v>27.62</v>
      </c>
      <c r="F8776" s="83">
        <v>27.62</v>
      </c>
    </row>
    <row r="8777" spans="1:6" hidden="1" x14ac:dyDescent="0.25">
      <c r="A8777" t="s">
        <v>5764</v>
      </c>
      <c r="B8777" s="83">
        <v>88848</v>
      </c>
      <c r="C8777" t="s">
        <v>8338</v>
      </c>
      <c r="D8777" s="83" t="s">
        <v>164</v>
      </c>
      <c r="E8777">
        <v>11.35</v>
      </c>
      <c r="F8777" s="83">
        <v>11.35</v>
      </c>
    </row>
    <row r="8778" spans="1:6" hidden="1" x14ac:dyDescent="0.25">
      <c r="A8778" t="s">
        <v>5764</v>
      </c>
      <c r="B8778" s="83">
        <v>5741</v>
      </c>
      <c r="C8778" t="s">
        <v>8339</v>
      </c>
      <c r="D8778" s="83" t="s">
        <v>164</v>
      </c>
      <c r="E8778">
        <v>51.77</v>
      </c>
      <c r="F8778" s="83">
        <v>51.77</v>
      </c>
    </row>
    <row r="8779" spans="1:6" hidden="1" x14ac:dyDescent="0.25">
      <c r="A8779" t="s">
        <v>5764</v>
      </c>
      <c r="B8779" s="83">
        <v>5742</v>
      </c>
      <c r="C8779" t="s">
        <v>8340</v>
      </c>
      <c r="D8779" s="83" t="s">
        <v>164</v>
      </c>
      <c r="E8779">
        <v>26.64</v>
      </c>
      <c r="F8779" s="83">
        <v>26.64</v>
      </c>
    </row>
    <row r="8780" spans="1:6" hidden="1" x14ac:dyDescent="0.25">
      <c r="A8780" t="s">
        <v>5764</v>
      </c>
      <c r="B8780" s="83">
        <v>106089</v>
      </c>
      <c r="C8780" t="s">
        <v>39157</v>
      </c>
      <c r="D8780" s="83" t="s">
        <v>164</v>
      </c>
      <c r="E8780">
        <v>52.36</v>
      </c>
      <c r="F8780" s="83">
        <v>52.36</v>
      </c>
    </row>
    <row r="8781" spans="1:6" hidden="1" x14ac:dyDescent="0.25">
      <c r="A8781" t="s">
        <v>5764</v>
      </c>
      <c r="B8781" s="83">
        <v>106092</v>
      </c>
      <c r="C8781" t="s">
        <v>39158</v>
      </c>
      <c r="D8781" s="83" t="s">
        <v>164</v>
      </c>
      <c r="E8781">
        <v>8.6999999999999993</v>
      </c>
      <c r="F8781" s="83">
        <v>8.6999999999999993</v>
      </c>
    </row>
    <row r="8782" spans="1:6" hidden="1" x14ac:dyDescent="0.25">
      <c r="A8782" t="s">
        <v>5764</v>
      </c>
      <c r="B8782" s="83">
        <v>106090</v>
      </c>
      <c r="C8782" t="s">
        <v>39159</v>
      </c>
      <c r="D8782" s="83" t="s">
        <v>164</v>
      </c>
      <c r="E8782">
        <v>21.52</v>
      </c>
      <c r="F8782" s="83">
        <v>21.52</v>
      </c>
    </row>
    <row r="8783" spans="1:6" hidden="1" x14ac:dyDescent="0.25">
      <c r="A8783" t="s">
        <v>5764</v>
      </c>
      <c r="B8783" s="83">
        <v>106091</v>
      </c>
      <c r="C8783" t="s">
        <v>39160</v>
      </c>
      <c r="D8783" s="83" t="s">
        <v>164</v>
      </c>
      <c r="E8783">
        <v>98.15</v>
      </c>
      <c r="F8783" s="83">
        <v>98.15</v>
      </c>
    </row>
    <row r="8784" spans="1:6" hidden="1" x14ac:dyDescent="0.25">
      <c r="A8784" t="s">
        <v>5764</v>
      </c>
      <c r="B8784" s="83">
        <v>106093</v>
      </c>
      <c r="C8784" t="s">
        <v>39161</v>
      </c>
      <c r="D8784" s="83" t="s">
        <v>164</v>
      </c>
      <c r="E8784">
        <v>121.66</v>
      </c>
      <c r="F8784" s="83">
        <v>121.66</v>
      </c>
    </row>
    <row r="8785" spans="1:6" hidden="1" x14ac:dyDescent="0.25">
      <c r="A8785" t="s">
        <v>5764</v>
      </c>
      <c r="B8785" s="83">
        <v>100637</v>
      </c>
      <c r="C8785" t="s">
        <v>8341</v>
      </c>
      <c r="D8785" s="83" t="s">
        <v>164</v>
      </c>
      <c r="E8785">
        <v>201.34</v>
      </c>
      <c r="F8785" s="83">
        <v>201.34</v>
      </c>
    </row>
    <row r="8786" spans="1:6" hidden="1" x14ac:dyDescent="0.25">
      <c r="A8786" t="s">
        <v>5764</v>
      </c>
      <c r="B8786" s="83">
        <v>100638</v>
      </c>
      <c r="C8786" t="s">
        <v>8342</v>
      </c>
      <c r="D8786" s="83" t="s">
        <v>164</v>
      </c>
      <c r="E8786">
        <v>61.89</v>
      </c>
      <c r="F8786" s="83">
        <v>61.89</v>
      </c>
    </row>
    <row r="8787" spans="1:6" hidden="1" x14ac:dyDescent="0.25">
      <c r="A8787" t="s">
        <v>5764</v>
      </c>
      <c r="B8787" s="83">
        <v>100639</v>
      </c>
      <c r="C8787" t="s">
        <v>8343</v>
      </c>
      <c r="D8787" s="83" t="s">
        <v>164</v>
      </c>
      <c r="E8787">
        <v>251.87</v>
      </c>
      <c r="F8787" s="83">
        <v>251.87</v>
      </c>
    </row>
    <row r="8788" spans="1:6" hidden="1" x14ac:dyDescent="0.25">
      <c r="A8788" t="s">
        <v>5764</v>
      </c>
      <c r="B8788" s="83">
        <v>100640</v>
      </c>
      <c r="C8788" t="s">
        <v>8344</v>
      </c>
      <c r="D8788" s="83" t="s">
        <v>164</v>
      </c>
      <c r="E8788">
        <v>4161.6000000000004</v>
      </c>
      <c r="F8788" s="83">
        <v>4161.6000000000004</v>
      </c>
    </row>
    <row r="8789" spans="1:6" hidden="1" x14ac:dyDescent="0.25">
      <c r="A8789" t="s">
        <v>5764</v>
      </c>
      <c r="B8789" s="83">
        <v>93429</v>
      </c>
      <c r="C8789" t="s">
        <v>8345</v>
      </c>
      <c r="D8789" s="83" t="s">
        <v>164</v>
      </c>
      <c r="E8789">
        <v>163.91</v>
      </c>
      <c r="F8789" s="83">
        <v>163.91</v>
      </c>
    </row>
    <row r="8790" spans="1:6" hidden="1" x14ac:dyDescent="0.25">
      <c r="A8790" t="s">
        <v>5764</v>
      </c>
      <c r="B8790" s="83">
        <v>93430</v>
      </c>
      <c r="C8790" t="s">
        <v>8346</v>
      </c>
      <c r="D8790" s="83" t="s">
        <v>164</v>
      </c>
      <c r="E8790">
        <v>50.38</v>
      </c>
      <c r="F8790" s="83">
        <v>50.38</v>
      </c>
    </row>
    <row r="8791" spans="1:6" hidden="1" x14ac:dyDescent="0.25">
      <c r="A8791" t="s">
        <v>5764</v>
      </c>
      <c r="B8791" s="83">
        <v>93431</v>
      </c>
      <c r="C8791" t="s">
        <v>8347</v>
      </c>
      <c r="D8791" s="83" t="s">
        <v>164</v>
      </c>
      <c r="E8791">
        <v>205.05</v>
      </c>
      <c r="F8791" s="83">
        <v>205.05</v>
      </c>
    </row>
    <row r="8792" spans="1:6" hidden="1" x14ac:dyDescent="0.25">
      <c r="A8792" t="s">
        <v>5764</v>
      </c>
      <c r="B8792" s="83">
        <v>93432</v>
      </c>
      <c r="C8792" t="s">
        <v>8348</v>
      </c>
      <c r="D8792" s="83" t="s">
        <v>164</v>
      </c>
      <c r="E8792">
        <v>2080.8000000000002</v>
      </c>
      <c r="F8792" s="83">
        <v>2080.8000000000002</v>
      </c>
    </row>
    <row r="8793" spans="1:6" hidden="1" x14ac:dyDescent="0.25">
      <c r="A8793" t="s">
        <v>5764</v>
      </c>
      <c r="B8793" s="83">
        <v>95118</v>
      </c>
      <c r="C8793" t="s">
        <v>8349</v>
      </c>
      <c r="D8793" s="83" t="s">
        <v>164</v>
      </c>
      <c r="E8793">
        <v>75.17</v>
      </c>
      <c r="F8793" s="83">
        <v>75.17</v>
      </c>
    </row>
    <row r="8794" spans="1:6" hidden="1" x14ac:dyDescent="0.25">
      <c r="A8794" t="s">
        <v>5764</v>
      </c>
      <c r="B8794" s="83">
        <v>95119</v>
      </c>
      <c r="C8794" t="s">
        <v>8350</v>
      </c>
      <c r="D8794" s="83" t="s">
        <v>164</v>
      </c>
      <c r="E8794">
        <v>23.19</v>
      </c>
      <c r="F8794" s="83">
        <v>23.19</v>
      </c>
    </row>
    <row r="8795" spans="1:6" hidden="1" x14ac:dyDescent="0.25">
      <c r="A8795" t="s">
        <v>5764</v>
      </c>
      <c r="B8795" s="83">
        <v>5707</v>
      </c>
      <c r="C8795" t="s">
        <v>8351</v>
      </c>
      <c r="D8795" s="83" t="s">
        <v>164</v>
      </c>
      <c r="E8795">
        <v>82.25</v>
      </c>
      <c r="F8795" s="83">
        <v>82.25</v>
      </c>
    </row>
    <row r="8796" spans="1:6" hidden="1" x14ac:dyDescent="0.25">
      <c r="A8796" t="s">
        <v>5764</v>
      </c>
      <c r="B8796" s="83">
        <v>95120</v>
      </c>
      <c r="C8796" t="s">
        <v>8352</v>
      </c>
      <c r="D8796" s="83" t="s">
        <v>164</v>
      </c>
      <c r="E8796">
        <v>74.58</v>
      </c>
      <c r="F8796" s="83">
        <v>74.58</v>
      </c>
    </row>
    <row r="8797" spans="1:6" hidden="1" x14ac:dyDescent="0.25">
      <c r="A8797" t="s">
        <v>5764</v>
      </c>
      <c r="B8797" s="83">
        <v>103657</v>
      </c>
      <c r="C8797" t="s">
        <v>8353</v>
      </c>
      <c r="D8797" s="83" t="s">
        <v>164</v>
      </c>
      <c r="E8797">
        <v>0</v>
      </c>
      <c r="F8797" s="83">
        <v>0</v>
      </c>
    </row>
    <row r="8798" spans="1:6" hidden="1" x14ac:dyDescent="0.25">
      <c r="A8798" t="s">
        <v>5764</v>
      </c>
      <c r="B8798" s="83">
        <v>103658</v>
      </c>
      <c r="C8798" t="s">
        <v>8354</v>
      </c>
      <c r="D8798" s="83" t="s">
        <v>164</v>
      </c>
      <c r="E8798">
        <v>0</v>
      </c>
      <c r="F8798" s="83">
        <v>0</v>
      </c>
    </row>
    <row r="8799" spans="1:6" hidden="1" x14ac:dyDescent="0.25">
      <c r="A8799" t="s">
        <v>5764</v>
      </c>
      <c r="B8799" s="83">
        <v>103659</v>
      </c>
      <c r="C8799" t="s">
        <v>8355</v>
      </c>
      <c r="D8799" s="83" t="s">
        <v>164</v>
      </c>
      <c r="E8799">
        <v>0</v>
      </c>
      <c r="F8799" s="83">
        <v>0</v>
      </c>
    </row>
    <row r="8800" spans="1:6" hidden="1" x14ac:dyDescent="0.25">
      <c r="A8800" t="s">
        <v>5764</v>
      </c>
      <c r="B8800" s="83">
        <v>103660</v>
      </c>
      <c r="C8800" t="s">
        <v>8356</v>
      </c>
      <c r="D8800" s="83" t="s">
        <v>164</v>
      </c>
      <c r="E8800">
        <v>11.67</v>
      </c>
      <c r="F8800" s="83">
        <v>11.67</v>
      </c>
    </row>
    <row r="8801" spans="1:6" hidden="1" x14ac:dyDescent="0.25">
      <c r="A8801" t="s">
        <v>5764</v>
      </c>
      <c r="B8801" s="83">
        <v>89015</v>
      </c>
      <c r="C8801" t="s">
        <v>8357</v>
      </c>
      <c r="D8801" s="83" t="s">
        <v>164</v>
      </c>
      <c r="E8801">
        <v>3.71</v>
      </c>
      <c r="F8801" s="83">
        <v>3.71</v>
      </c>
    </row>
    <row r="8802" spans="1:6" hidden="1" x14ac:dyDescent="0.25">
      <c r="A8802" t="s">
        <v>5764</v>
      </c>
      <c r="B8802" s="83">
        <v>89016</v>
      </c>
      <c r="C8802" t="s">
        <v>8358</v>
      </c>
      <c r="D8802" s="83" t="s">
        <v>164</v>
      </c>
      <c r="E8802">
        <v>0.98</v>
      </c>
      <c r="F8802" s="83">
        <v>0.98</v>
      </c>
    </row>
    <row r="8803" spans="1:6" hidden="1" x14ac:dyDescent="0.25">
      <c r="A8803" t="s">
        <v>5764</v>
      </c>
      <c r="B8803" s="83">
        <v>53804</v>
      </c>
      <c r="C8803" t="s">
        <v>8359</v>
      </c>
      <c r="D8803" s="83" t="s">
        <v>164</v>
      </c>
      <c r="E8803">
        <v>4.6399999999999997</v>
      </c>
      <c r="F8803" s="83">
        <v>4.6399999999999997</v>
      </c>
    </row>
    <row r="8804" spans="1:6" hidden="1" x14ac:dyDescent="0.25">
      <c r="A8804" t="s">
        <v>5764</v>
      </c>
      <c r="B8804" s="83">
        <v>90582</v>
      </c>
      <c r="C8804" t="s">
        <v>8360</v>
      </c>
      <c r="D8804" s="83" t="s">
        <v>164</v>
      </c>
      <c r="E8804">
        <v>0.46</v>
      </c>
      <c r="F8804" s="83">
        <v>0.46</v>
      </c>
    </row>
    <row r="8805" spans="1:6" hidden="1" x14ac:dyDescent="0.25">
      <c r="A8805" t="s">
        <v>5764</v>
      </c>
      <c r="B8805" s="83">
        <v>90583</v>
      </c>
      <c r="C8805" t="s">
        <v>8361</v>
      </c>
      <c r="D8805" s="83" t="s">
        <v>164</v>
      </c>
      <c r="E8805">
        <v>0.1</v>
      </c>
      <c r="F8805" s="83">
        <v>0.1</v>
      </c>
    </row>
    <row r="8806" spans="1:6" hidden="1" x14ac:dyDescent="0.25">
      <c r="A8806" t="s">
        <v>5764</v>
      </c>
      <c r="B8806" s="83">
        <v>90584</v>
      </c>
      <c r="C8806" t="s">
        <v>8362</v>
      </c>
      <c r="D8806" s="83" t="s">
        <v>164</v>
      </c>
      <c r="E8806">
        <v>0.36</v>
      </c>
      <c r="F8806" s="83">
        <v>0.36</v>
      </c>
    </row>
    <row r="8807" spans="1:6" hidden="1" x14ac:dyDescent="0.25">
      <c r="A8807" t="s">
        <v>5764</v>
      </c>
      <c r="B8807" s="83">
        <v>90585</v>
      </c>
      <c r="C8807" t="s">
        <v>8363</v>
      </c>
      <c r="D8807" s="83" t="s">
        <v>164</v>
      </c>
      <c r="E8807">
        <v>0.6</v>
      </c>
      <c r="F8807" s="83">
        <v>0.6</v>
      </c>
    </row>
    <row r="8808" spans="1:6" hidden="1" x14ac:dyDescent="0.25">
      <c r="A8808" t="s">
        <v>5764</v>
      </c>
      <c r="B8808" s="83">
        <v>89240</v>
      </c>
      <c r="C8808" t="s">
        <v>8364</v>
      </c>
      <c r="D8808" s="83" t="s">
        <v>164</v>
      </c>
      <c r="E8808">
        <v>77.92</v>
      </c>
      <c r="F8808" s="83">
        <v>77.92</v>
      </c>
    </row>
    <row r="8809" spans="1:6" hidden="1" x14ac:dyDescent="0.25">
      <c r="A8809" t="s">
        <v>5764</v>
      </c>
      <c r="B8809" s="83">
        <v>89241</v>
      </c>
      <c r="C8809" t="s">
        <v>8365</v>
      </c>
      <c r="D8809" s="83" t="s">
        <v>164</v>
      </c>
      <c r="E8809">
        <v>27.46</v>
      </c>
      <c r="F8809" s="83">
        <v>27.46</v>
      </c>
    </row>
    <row r="8810" spans="1:6" hidden="1" x14ac:dyDescent="0.25">
      <c r="A8810" t="s">
        <v>5764</v>
      </c>
      <c r="B8810" s="83">
        <v>5710</v>
      </c>
      <c r="C8810" t="s">
        <v>8366</v>
      </c>
      <c r="D8810" s="83" t="s">
        <v>164</v>
      </c>
      <c r="E8810">
        <v>125.26</v>
      </c>
      <c r="F8810" s="83">
        <v>125.26</v>
      </c>
    </row>
    <row r="8811" spans="1:6" hidden="1" x14ac:dyDescent="0.25">
      <c r="A8811" t="s">
        <v>5764</v>
      </c>
      <c r="B8811" s="83">
        <v>5711</v>
      </c>
      <c r="C8811" t="s">
        <v>8367</v>
      </c>
      <c r="D8811" s="83" t="s">
        <v>164</v>
      </c>
      <c r="E8811">
        <v>86</v>
      </c>
      <c r="F8811" s="83">
        <v>86</v>
      </c>
    </row>
    <row r="8812" spans="1:6" hidden="1" x14ac:dyDescent="0.25">
      <c r="A8812" t="s">
        <v>5764</v>
      </c>
      <c r="B8812" s="83">
        <v>89253</v>
      </c>
      <c r="C8812" t="s">
        <v>8368</v>
      </c>
      <c r="D8812" s="83" t="s">
        <v>164</v>
      </c>
      <c r="E8812">
        <v>63.85</v>
      </c>
      <c r="F8812" s="83">
        <v>63.85</v>
      </c>
    </row>
    <row r="8813" spans="1:6" hidden="1" x14ac:dyDescent="0.25">
      <c r="A8813" t="s">
        <v>5764</v>
      </c>
      <c r="B8813" s="83">
        <v>89254</v>
      </c>
      <c r="C8813" t="s">
        <v>8369</v>
      </c>
      <c r="D8813" s="83" t="s">
        <v>164</v>
      </c>
      <c r="E8813">
        <v>22.51</v>
      </c>
      <c r="F8813" s="83">
        <v>22.51</v>
      </c>
    </row>
    <row r="8814" spans="1:6" hidden="1" x14ac:dyDescent="0.25">
      <c r="A8814" t="s">
        <v>5764</v>
      </c>
      <c r="B8814" s="83">
        <v>89255</v>
      </c>
      <c r="C8814" t="s">
        <v>8370</v>
      </c>
      <c r="D8814" s="83" t="s">
        <v>164</v>
      </c>
      <c r="E8814">
        <v>102.65</v>
      </c>
      <c r="F8814" s="83">
        <v>102.65</v>
      </c>
    </row>
    <row r="8815" spans="1:6" hidden="1" x14ac:dyDescent="0.25">
      <c r="A8815" t="s">
        <v>5764</v>
      </c>
      <c r="B8815" s="83">
        <v>89256</v>
      </c>
      <c r="C8815" t="s">
        <v>8371</v>
      </c>
      <c r="D8815" s="83" t="s">
        <v>164</v>
      </c>
      <c r="E8815">
        <v>81.900000000000006</v>
      </c>
      <c r="F8815" s="83">
        <v>81.900000000000006</v>
      </c>
    </row>
    <row r="8816" spans="1:6" hidden="1" x14ac:dyDescent="0.25">
      <c r="A8816" t="s">
        <v>5764</v>
      </c>
      <c r="B8816" s="83">
        <v>103797</v>
      </c>
      <c r="C8816" t="s">
        <v>8372</v>
      </c>
      <c r="D8816" s="83" t="s">
        <v>64</v>
      </c>
      <c r="E8816">
        <v>15.89</v>
      </c>
      <c r="F8816" s="83">
        <v>16.579999999999998</v>
      </c>
    </row>
    <row r="8817" spans="1:6" hidden="1" x14ac:dyDescent="0.25">
      <c r="A8817" t="s">
        <v>5764</v>
      </c>
      <c r="B8817" s="83">
        <v>103930</v>
      </c>
      <c r="C8817" t="s">
        <v>8373</v>
      </c>
      <c r="D8817" s="83" t="s">
        <v>162</v>
      </c>
      <c r="E8817">
        <v>817.08</v>
      </c>
      <c r="F8817" s="83">
        <v>839.53</v>
      </c>
    </row>
    <row r="8818" spans="1:6" hidden="1" x14ac:dyDescent="0.25">
      <c r="A8818" t="s">
        <v>5764</v>
      </c>
      <c r="B8818" s="83">
        <v>103931</v>
      </c>
      <c r="C8818" t="s">
        <v>8374</v>
      </c>
      <c r="D8818" s="83" t="s">
        <v>162</v>
      </c>
      <c r="E8818">
        <v>619.88</v>
      </c>
      <c r="F8818" s="83">
        <v>637.22</v>
      </c>
    </row>
    <row r="8819" spans="1:6" hidden="1" x14ac:dyDescent="0.25">
      <c r="A8819" t="s">
        <v>5764</v>
      </c>
      <c r="B8819" s="83">
        <v>103932</v>
      </c>
      <c r="C8819" t="s">
        <v>8375</v>
      </c>
      <c r="D8819" s="83" t="s">
        <v>162</v>
      </c>
      <c r="E8819">
        <v>590.97</v>
      </c>
      <c r="F8819" s="83">
        <v>607.58000000000004</v>
      </c>
    </row>
    <row r="8820" spans="1:6" hidden="1" x14ac:dyDescent="0.25">
      <c r="A8820" t="s">
        <v>5764</v>
      </c>
      <c r="B8820" s="83">
        <v>103929</v>
      </c>
      <c r="C8820" t="s">
        <v>8376</v>
      </c>
      <c r="D8820" s="83" t="s">
        <v>162</v>
      </c>
      <c r="E8820">
        <v>1282.8800000000001</v>
      </c>
      <c r="F8820" s="83">
        <v>1316.8</v>
      </c>
    </row>
    <row r="8821" spans="1:6" hidden="1" x14ac:dyDescent="0.25">
      <c r="A8821" t="s">
        <v>5764</v>
      </c>
      <c r="B8821" s="83">
        <v>103928</v>
      </c>
      <c r="C8821" t="s">
        <v>8377</v>
      </c>
      <c r="D8821" s="83" t="s">
        <v>162</v>
      </c>
      <c r="E8821">
        <v>555.58000000000004</v>
      </c>
      <c r="F8821" s="83">
        <v>573.20000000000005</v>
      </c>
    </row>
    <row r="8822" spans="1:6" hidden="1" x14ac:dyDescent="0.25">
      <c r="A8822" t="s">
        <v>5764</v>
      </c>
      <c r="B8822" s="83">
        <v>103798</v>
      </c>
      <c r="C8822" t="s">
        <v>8378</v>
      </c>
      <c r="D8822" s="83" t="s">
        <v>162</v>
      </c>
      <c r="E8822">
        <v>682.35</v>
      </c>
      <c r="F8822" s="83">
        <v>687.75</v>
      </c>
    </row>
    <row r="8823" spans="1:6" hidden="1" x14ac:dyDescent="0.25">
      <c r="A8823" t="s">
        <v>5764</v>
      </c>
      <c r="B8823" s="83">
        <v>103801</v>
      </c>
      <c r="C8823" t="s">
        <v>8379</v>
      </c>
      <c r="D8823" s="83" t="s">
        <v>162</v>
      </c>
      <c r="E8823">
        <v>714.12</v>
      </c>
      <c r="F8823" s="83">
        <v>732.54</v>
      </c>
    </row>
    <row r="8824" spans="1:6" hidden="1" x14ac:dyDescent="0.25">
      <c r="A8824" t="s">
        <v>5764</v>
      </c>
      <c r="B8824" s="83">
        <v>103933</v>
      </c>
      <c r="C8824" t="s">
        <v>8380</v>
      </c>
      <c r="D8824" s="83" t="s">
        <v>162</v>
      </c>
      <c r="E8824">
        <v>1540.02</v>
      </c>
      <c r="F8824" s="83">
        <v>1575.08</v>
      </c>
    </row>
    <row r="8825" spans="1:6" hidden="1" x14ac:dyDescent="0.25">
      <c r="A8825" t="s">
        <v>5764</v>
      </c>
      <c r="B8825" s="83">
        <v>103925</v>
      </c>
      <c r="C8825" t="s">
        <v>8381</v>
      </c>
      <c r="D8825" s="83" t="s">
        <v>162</v>
      </c>
      <c r="E8825">
        <v>1712.87</v>
      </c>
      <c r="F8825" s="83">
        <v>1765.58</v>
      </c>
    </row>
    <row r="8826" spans="1:6" hidden="1" x14ac:dyDescent="0.25">
      <c r="A8826" t="s">
        <v>5764</v>
      </c>
      <c r="B8826" s="83">
        <v>103926</v>
      </c>
      <c r="C8826" t="s">
        <v>8382</v>
      </c>
      <c r="D8826" s="83" t="s">
        <v>162</v>
      </c>
      <c r="E8826">
        <v>1392.38</v>
      </c>
      <c r="F8826" s="83">
        <v>1430.24</v>
      </c>
    </row>
    <row r="8827" spans="1:6" hidden="1" x14ac:dyDescent="0.25">
      <c r="A8827" t="s">
        <v>5764</v>
      </c>
      <c r="B8827" s="83">
        <v>103796</v>
      </c>
      <c r="C8827" t="s">
        <v>8383</v>
      </c>
      <c r="D8827" s="83" t="s">
        <v>416</v>
      </c>
      <c r="E8827">
        <v>56.87</v>
      </c>
      <c r="F8827" s="83">
        <v>58.42</v>
      </c>
    </row>
    <row r="8828" spans="1:6" hidden="1" x14ac:dyDescent="0.25">
      <c r="A8828" t="s">
        <v>5764</v>
      </c>
      <c r="B8828" s="83">
        <v>103795</v>
      </c>
      <c r="C8828" t="s">
        <v>8384</v>
      </c>
      <c r="D8828" s="83" t="s">
        <v>416</v>
      </c>
      <c r="E8828">
        <v>84.65</v>
      </c>
      <c r="F8828" s="83">
        <v>88.72</v>
      </c>
    </row>
    <row r="8829" spans="1:6" hidden="1" x14ac:dyDescent="0.25">
      <c r="A8829" t="s">
        <v>5764</v>
      </c>
      <c r="B8829" s="83">
        <v>103800</v>
      </c>
      <c r="C8829" t="s">
        <v>8385</v>
      </c>
      <c r="D8829" s="83" t="s">
        <v>162</v>
      </c>
      <c r="E8829">
        <v>555.58000000000004</v>
      </c>
      <c r="F8829" s="83">
        <v>573.20000000000005</v>
      </c>
    </row>
    <row r="8830" spans="1:6" hidden="1" x14ac:dyDescent="0.25">
      <c r="A8830" t="s">
        <v>5764</v>
      </c>
      <c r="B8830" s="83">
        <v>103799</v>
      </c>
      <c r="C8830" t="s">
        <v>8386</v>
      </c>
      <c r="D8830" s="83" t="s">
        <v>162</v>
      </c>
      <c r="E8830">
        <v>469.96</v>
      </c>
      <c r="F8830" s="83">
        <v>483.98</v>
      </c>
    </row>
    <row r="8831" spans="1:6" hidden="1" x14ac:dyDescent="0.25">
      <c r="A8831" t="s">
        <v>5764</v>
      </c>
      <c r="B8831" s="83">
        <v>104950</v>
      </c>
      <c r="C8831" t="s">
        <v>8387</v>
      </c>
      <c r="D8831" s="83" t="s">
        <v>162</v>
      </c>
      <c r="E8831">
        <v>0</v>
      </c>
      <c r="F8831" s="83">
        <v>0</v>
      </c>
    </row>
    <row r="8832" spans="1:6" hidden="1" x14ac:dyDescent="0.25">
      <c r="A8832" t="s">
        <v>5764</v>
      </c>
      <c r="B8832" s="83">
        <v>104948</v>
      </c>
      <c r="C8832" t="s">
        <v>8388</v>
      </c>
      <c r="D8832" s="83" t="s">
        <v>162</v>
      </c>
      <c r="E8832">
        <v>5.19</v>
      </c>
      <c r="F8832" s="83">
        <v>5.36</v>
      </c>
    </row>
    <row r="8833" spans="1:6" hidden="1" x14ac:dyDescent="0.25">
      <c r="A8833" t="s">
        <v>5764</v>
      </c>
      <c r="B8833" s="83">
        <v>104949</v>
      </c>
      <c r="C8833" t="s">
        <v>8389</v>
      </c>
      <c r="D8833" s="83" t="s">
        <v>162</v>
      </c>
      <c r="E8833">
        <v>9.65</v>
      </c>
      <c r="F8833" s="83">
        <v>9.92</v>
      </c>
    </row>
    <row r="8834" spans="1:6" hidden="1" x14ac:dyDescent="0.25">
      <c r="A8834" t="s">
        <v>5764</v>
      </c>
      <c r="B8834" s="83">
        <v>104947</v>
      </c>
      <c r="C8834" t="s">
        <v>8390</v>
      </c>
      <c r="D8834" s="83" t="s">
        <v>162</v>
      </c>
      <c r="E8834">
        <v>12.5</v>
      </c>
      <c r="F8834" s="83">
        <v>13.06</v>
      </c>
    </row>
    <row r="8835" spans="1:6" hidden="1" x14ac:dyDescent="0.25">
      <c r="A8835" t="s">
        <v>5764</v>
      </c>
      <c r="B8835" s="83">
        <v>104325</v>
      </c>
      <c r="C8835" t="s">
        <v>8391</v>
      </c>
      <c r="D8835" s="83" t="s">
        <v>16</v>
      </c>
      <c r="E8835">
        <v>0</v>
      </c>
      <c r="F8835" s="83">
        <v>0</v>
      </c>
    </row>
    <row r="8836" spans="1:6" hidden="1" x14ac:dyDescent="0.25">
      <c r="A8836" t="s">
        <v>5764</v>
      </c>
      <c r="B8836" s="83">
        <v>104318</v>
      </c>
      <c r="C8836" t="s">
        <v>8392</v>
      </c>
      <c r="D8836" s="83" t="s">
        <v>16</v>
      </c>
      <c r="E8836">
        <v>7.4</v>
      </c>
      <c r="F8836" s="83">
        <v>7.88</v>
      </c>
    </row>
    <row r="8837" spans="1:6" hidden="1" x14ac:dyDescent="0.25">
      <c r="A8837" t="s">
        <v>5764</v>
      </c>
      <c r="B8837" s="83">
        <v>89867</v>
      </c>
      <c r="C8837" t="s">
        <v>8393</v>
      </c>
      <c r="D8837" s="83" t="s">
        <v>16</v>
      </c>
      <c r="E8837">
        <v>8.31</v>
      </c>
      <c r="F8837" s="83">
        <v>8.81</v>
      </c>
    </row>
    <row r="8838" spans="1:6" hidden="1" x14ac:dyDescent="0.25">
      <c r="A8838" t="s">
        <v>5764</v>
      </c>
      <c r="B8838" s="83">
        <v>104320</v>
      </c>
      <c r="C8838" t="s">
        <v>8394</v>
      </c>
      <c r="D8838" s="83" t="s">
        <v>16</v>
      </c>
      <c r="E8838">
        <v>11.83</v>
      </c>
      <c r="F8838" s="83">
        <v>12.37</v>
      </c>
    </row>
    <row r="8839" spans="1:6" hidden="1" x14ac:dyDescent="0.25">
      <c r="A8839" t="s">
        <v>5764</v>
      </c>
      <c r="B8839" s="83">
        <v>104317</v>
      </c>
      <c r="C8839" t="s">
        <v>8395</v>
      </c>
      <c r="D8839" s="83" t="s">
        <v>16</v>
      </c>
      <c r="E8839">
        <v>6.84</v>
      </c>
      <c r="F8839" s="83">
        <v>7.32</v>
      </c>
    </row>
    <row r="8840" spans="1:6" hidden="1" x14ac:dyDescent="0.25">
      <c r="A8840" t="s">
        <v>5764</v>
      </c>
      <c r="B8840" s="83">
        <v>89866</v>
      </c>
      <c r="C8840" t="s">
        <v>8396</v>
      </c>
      <c r="D8840" s="83" t="s">
        <v>16</v>
      </c>
      <c r="E8840">
        <v>7.51</v>
      </c>
      <c r="F8840" s="83">
        <v>8.01</v>
      </c>
    </row>
    <row r="8841" spans="1:6" hidden="1" x14ac:dyDescent="0.25">
      <c r="A8841" t="s">
        <v>5764</v>
      </c>
      <c r="B8841" s="83">
        <v>104319</v>
      </c>
      <c r="C8841" t="s">
        <v>8397</v>
      </c>
      <c r="D8841" s="83" t="s">
        <v>16</v>
      </c>
      <c r="E8841">
        <v>10.06</v>
      </c>
      <c r="F8841" s="83">
        <v>10.6</v>
      </c>
    </row>
    <row r="8842" spans="1:6" hidden="1" x14ac:dyDescent="0.25">
      <c r="A8842" t="s">
        <v>5764</v>
      </c>
      <c r="B8842" s="83">
        <v>104321</v>
      </c>
      <c r="C8842" t="s">
        <v>8398</v>
      </c>
      <c r="D8842" s="83" t="s">
        <v>16</v>
      </c>
      <c r="E8842">
        <v>5.25</v>
      </c>
      <c r="F8842" s="83">
        <v>5.57</v>
      </c>
    </row>
    <row r="8843" spans="1:6" hidden="1" x14ac:dyDescent="0.25">
      <c r="A8843" t="s">
        <v>5764</v>
      </c>
      <c r="B8843" s="83">
        <v>89868</v>
      </c>
      <c r="C8843" t="s">
        <v>8399</v>
      </c>
      <c r="D8843" s="83" t="s">
        <v>16</v>
      </c>
      <c r="E8843">
        <v>5.73</v>
      </c>
      <c r="F8843" s="83">
        <v>6.07</v>
      </c>
    </row>
    <row r="8844" spans="1:6" hidden="1" x14ac:dyDescent="0.25">
      <c r="A8844" t="s">
        <v>5764</v>
      </c>
      <c r="B8844" s="83">
        <v>104322</v>
      </c>
      <c r="C8844" t="s">
        <v>8400</v>
      </c>
      <c r="D8844" s="83" t="s">
        <v>16</v>
      </c>
      <c r="E8844">
        <v>7.63</v>
      </c>
      <c r="F8844" s="83">
        <v>7.99</v>
      </c>
    </row>
    <row r="8845" spans="1:6" hidden="1" x14ac:dyDescent="0.25">
      <c r="A8845" t="s">
        <v>5764</v>
      </c>
      <c r="B8845" s="83">
        <v>104323</v>
      </c>
      <c r="C8845" t="s">
        <v>8401</v>
      </c>
      <c r="D8845" s="83" t="s">
        <v>16</v>
      </c>
      <c r="E8845">
        <v>9.5500000000000007</v>
      </c>
      <c r="F8845" s="83">
        <v>10.19</v>
      </c>
    </row>
    <row r="8846" spans="1:6" hidden="1" x14ac:dyDescent="0.25">
      <c r="A8846" t="s">
        <v>5764</v>
      </c>
      <c r="B8846" s="83">
        <v>89869</v>
      </c>
      <c r="C8846" t="s">
        <v>8402</v>
      </c>
      <c r="D8846" s="83" t="s">
        <v>16</v>
      </c>
      <c r="E8846">
        <v>10.45</v>
      </c>
      <c r="F8846" s="83">
        <v>11.13</v>
      </c>
    </row>
    <row r="8847" spans="1:6" hidden="1" x14ac:dyDescent="0.25">
      <c r="A8847" t="s">
        <v>5764</v>
      </c>
      <c r="B8847" s="83">
        <v>104324</v>
      </c>
      <c r="C8847" t="s">
        <v>8403</v>
      </c>
      <c r="D8847" s="83" t="s">
        <v>16</v>
      </c>
      <c r="E8847">
        <v>14.24</v>
      </c>
      <c r="F8847" s="83">
        <v>14.96</v>
      </c>
    </row>
    <row r="8848" spans="1:6" hidden="1" x14ac:dyDescent="0.25">
      <c r="A8848" t="s">
        <v>5764</v>
      </c>
      <c r="B8848" s="83">
        <v>104315</v>
      </c>
      <c r="C8848" t="s">
        <v>8404</v>
      </c>
      <c r="D8848" s="83" t="s">
        <v>60</v>
      </c>
      <c r="E8848">
        <v>16.239999999999998</v>
      </c>
      <c r="F8848" s="83">
        <v>17.34</v>
      </c>
    </row>
    <row r="8849" spans="1:6" hidden="1" x14ac:dyDescent="0.25">
      <c r="A8849" t="s">
        <v>5764</v>
      </c>
      <c r="B8849" s="83">
        <v>89865</v>
      </c>
      <c r="C8849" t="s">
        <v>8405</v>
      </c>
      <c r="D8849" s="83" t="s">
        <v>60</v>
      </c>
      <c r="E8849">
        <v>17.39</v>
      </c>
      <c r="F8849" s="83">
        <v>18.55</v>
      </c>
    </row>
    <row r="8850" spans="1:6" hidden="1" x14ac:dyDescent="0.25">
      <c r="A8850" t="s">
        <v>5764</v>
      </c>
      <c r="B8850" s="83">
        <v>104316</v>
      </c>
      <c r="C8850" t="s">
        <v>8406</v>
      </c>
      <c r="D8850" s="83" t="s">
        <v>60</v>
      </c>
      <c r="E8850">
        <v>23.51</v>
      </c>
      <c r="F8850" s="83">
        <v>24.75</v>
      </c>
    </row>
    <row r="8851" spans="1:6" hidden="1" x14ac:dyDescent="0.25">
      <c r="A8851" t="s">
        <v>5764</v>
      </c>
      <c r="B8851" s="83">
        <v>102724</v>
      </c>
      <c r="C8851" t="s">
        <v>8407</v>
      </c>
      <c r="D8851" s="83" t="s">
        <v>16</v>
      </c>
      <c r="E8851">
        <v>30.17</v>
      </c>
      <c r="F8851" s="83">
        <v>31.05</v>
      </c>
    </row>
    <row r="8852" spans="1:6" hidden="1" x14ac:dyDescent="0.25">
      <c r="A8852" t="s">
        <v>5764</v>
      </c>
      <c r="B8852" s="83">
        <v>102726</v>
      </c>
      <c r="C8852" t="s">
        <v>8408</v>
      </c>
      <c r="D8852" s="83" t="s">
        <v>16</v>
      </c>
      <c r="E8852">
        <v>27.47</v>
      </c>
      <c r="F8852" s="83">
        <v>28.35</v>
      </c>
    </row>
    <row r="8853" spans="1:6" hidden="1" x14ac:dyDescent="0.25">
      <c r="A8853" t="s">
        <v>5764</v>
      </c>
      <c r="B8853" s="83">
        <v>102725</v>
      </c>
      <c r="C8853" t="s">
        <v>8409</v>
      </c>
      <c r="D8853" s="83" t="s">
        <v>16</v>
      </c>
      <c r="E8853">
        <v>29.54</v>
      </c>
      <c r="F8853" s="83">
        <v>30.42</v>
      </c>
    </row>
    <row r="8854" spans="1:6" hidden="1" x14ac:dyDescent="0.25">
      <c r="A8854" t="s">
        <v>5764</v>
      </c>
      <c r="B8854" s="83">
        <v>102722</v>
      </c>
      <c r="C8854" t="s">
        <v>8410</v>
      </c>
      <c r="D8854" s="83" t="s">
        <v>60</v>
      </c>
      <c r="E8854">
        <v>53.34</v>
      </c>
      <c r="F8854" s="83">
        <v>54.27</v>
      </c>
    </row>
    <row r="8855" spans="1:6" hidden="1" x14ac:dyDescent="0.25">
      <c r="A8855" t="s">
        <v>5764</v>
      </c>
      <c r="B8855" s="83">
        <v>102721</v>
      </c>
      <c r="C8855" t="s">
        <v>8411</v>
      </c>
      <c r="D8855" s="83" t="s">
        <v>60</v>
      </c>
      <c r="E8855">
        <v>0</v>
      </c>
      <c r="F8855" s="83">
        <v>0</v>
      </c>
    </row>
    <row r="8856" spans="1:6" hidden="1" x14ac:dyDescent="0.25">
      <c r="A8856" t="s">
        <v>5764</v>
      </c>
      <c r="B8856" s="83">
        <v>102723</v>
      </c>
      <c r="C8856" t="s">
        <v>8412</v>
      </c>
      <c r="D8856" s="83" t="s">
        <v>60</v>
      </c>
      <c r="E8856">
        <v>111.05</v>
      </c>
      <c r="F8856" s="83">
        <v>111.98</v>
      </c>
    </row>
    <row r="8857" spans="1:6" hidden="1" x14ac:dyDescent="0.25">
      <c r="A8857" t="s">
        <v>5764</v>
      </c>
      <c r="B8857" s="83">
        <v>102690</v>
      </c>
      <c r="C8857" t="s">
        <v>8413</v>
      </c>
      <c r="D8857" s="83" t="s">
        <v>60</v>
      </c>
      <c r="E8857">
        <v>67.13</v>
      </c>
      <c r="F8857" s="83">
        <v>68.02</v>
      </c>
    </row>
    <row r="8858" spans="1:6" hidden="1" x14ac:dyDescent="0.25">
      <c r="A8858" t="s">
        <v>5764</v>
      </c>
      <c r="B8858" s="83">
        <v>102688</v>
      </c>
      <c r="C8858" t="s">
        <v>8414</v>
      </c>
      <c r="D8858" s="83" t="s">
        <v>60</v>
      </c>
      <c r="E8858">
        <v>52.29</v>
      </c>
      <c r="F8858" s="83">
        <v>53.15</v>
      </c>
    </row>
    <row r="8859" spans="1:6" hidden="1" x14ac:dyDescent="0.25">
      <c r="A8859" t="s">
        <v>5764</v>
      </c>
      <c r="B8859" s="83">
        <v>102689</v>
      </c>
      <c r="C8859" t="s">
        <v>8415</v>
      </c>
      <c r="D8859" s="83" t="s">
        <v>60</v>
      </c>
      <c r="E8859">
        <v>111.17</v>
      </c>
      <c r="F8859" s="83">
        <v>112.1</v>
      </c>
    </row>
    <row r="8860" spans="1:6" hidden="1" x14ac:dyDescent="0.25">
      <c r="A8860" t="s">
        <v>5764</v>
      </c>
      <c r="B8860" s="83">
        <v>102693</v>
      </c>
      <c r="C8860" t="s">
        <v>8416</v>
      </c>
      <c r="D8860" s="83" t="s">
        <v>60</v>
      </c>
      <c r="E8860">
        <v>126.01</v>
      </c>
      <c r="F8860" s="83">
        <v>126.98</v>
      </c>
    </row>
    <row r="8861" spans="1:6" hidden="1" x14ac:dyDescent="0.25">
      <c r="A8861" t="s">
        <v>5764</v>
      </c>
      <c r="B8861" s="83">
        <v>102694</v>
      </c>
      <c r="C8861" t="s">
        <v>8417</v>
      </c>
      <c r="D8861" s="83" t="s">
        <v>60</v>
      </c>
      <c r="E8861">
        <v>107.69</v>
      </c>
      <c r="F8861" s="83">
        <v>108.94</v>
      </c>
    </row>
    <row r="8862" spans="1:6" hidden="1" x14ac:dyDescent="0.25">
      <c r="A8862" t="s">
        <v>5764</v>
      </c>
      <c r="B8862" s="83">
        <v>102697</v>
      </c>
      <c r="C8862" t="s">
        <v>8418</v>
      </c>
      <c r="D8862" s="83" t="s">
        <v>60</v>
      </c>
      <c r="E8862">
        <v>120.2</v>
      </c>
      <c r="F8862" s="83">
        <v>121.52</v>
      </c>
    </row>
    <row r="8863" spans="1:6" hidden="1" x14ac:dyDescent="0.25">
      <c r="A8863" t="s">
        <v>5764</v>
      </c>
      <c r="B8863" s="83">
        <v>102696</v>
      </c>
      <c r="C8863" t="s">
        <v>8419</v>
      </c>
      <c r="D8863" s="83" t="s">
        <v>60</v>
      </c>
      <c r="E8863">
        <v>166.58</v>
      </c>
      <c r="F8863" s="83">
        <v>167.97</v>
      </c>
    </row>
    <row r="8864" spans="1:6" hidden="1" x14ac:dyDescent="0.25">
      <c r="A8864" t="s">
        <v>5764</v>
      </c>
      <c r="B8864" s="83">
        <v>102703</v>
      </c>
      <c r="C8864" t="s">
        <v>8420</v>
      </c>
      <c r="D8864" s="83" t="s">
        <v>60</v>
      </c>
      <c r="E8864">
        <v>179.09</v>
      </c>
      <c r="F8864" s="83">
        <v>180.55</v>
      </c>
    </row>
    <row r="8865" spans="1:6" hidden="1" x14ac:dyDescent="0.25">
      <c r="A8865" t="s">
        <v>5764</v>
      </c>
      <c r="B8865" s="83">
        <v>102678</v>
      </c>
      <c r="C8865" t="s">
        <v>8421</v>
      </c>
      <c r="D8865" s="83" t="s">
        <v>60</v>
      </c>
      <c r="E8865">
        <v>153.01</v>
      </c>
      <c r="F8865" s="83">
        <v>154.28</v>
      </c>
    </row>
    <row r="8866" spans="1:6" hidden="1" x14ac:dyDescent="0.25">
      <c r="A8866" t="s">
        <v>5764</v>
      </c>
      <c r="B8866" s="83">
        <v>102679</v>
      </c>
      <c r="C8866" t="s">
        <v>8422</v>
      </c>
      <c r="D8866" s="83" t="s">
        <v>60</v>
      </c>
      <c r="E8866">
        <v>169.74</v>
      </c>
      <c r="F8866" s="83">
        <v>170.87</v>
      </c>
    </row>
    <row r="8867" spans="1:6" hidden="1" x14ac:dyDescent="0.25">
      <c r="A8867" t="s">
        <v>5764</v>
      </c>
      <c r="B8867" s="83">
        <v>102673</v>
      </c>
      <c r="C8867" t="s">
        <v>8423</v>
      </c>
      <c r="D8867" s="83" t="s">
        <v>60</v>
      </c>
      <c r="E8867">
        <v>234.44</v>
      </c>
      <c r="F8867" s="83">
        <v>237.58</v>
      </c>
    </row>
    <row r="8868" spans="1:6" hidden="1" x14ac:dyDescent="0.25">
      <c r="A8868" t="s">
        <v>5764</v>
      </c>
      <c r="B8868" s="83">
        <v>102677</v>
      </c>
      <c r="C8868" t="s">
        <v>8424</v>
      </c>
      <c r="D8868" s="83" t="s">
        <v>60</v>
      </c>
      <c r="E8868">
        <v>230.09</v>
      </c>
      <c r="F8868" s="83">
        <v>231.96</v>
      </c>
    </row>
    <row r="8869" spans="1:6" hidden="1" x14ac:dyDescent="0.25">
      <c r="A8869" t="s">
        <v>5764</v>
      </c>
      <c r="B8869" s="83">
        <v>102683</v>
      </c>
      <c r="C8869" t="s">
        <v>8425</v>
      </c>
      <c r="D8869" s="83" t="s">
        <v>60</v>
      </c>
      <c r="E8869">
        <v>230.53</v>
      </c>
      <c r="F8869" s="83">
        <v>232.71</v>
      </c>
    </row>
    <row r="8870" spans="1:6" hidden="1" x14ac:dyDescent="0.25">
      <c r="A8870" t="s">
        <v>5764</v>
      </c>
      <c r="B8870" s="83">
        <v>102687</v>
      </c>
      <c r="C8870" t="s">
        <v>8426</v>
      </c>
      <c r="D8870" s="83" t="s">
        <v>60</v>
      </c>
      <c r="E8870">
        <v>242.02</v>
      </c>
      <c r="F8870" s="83">
        <v>243.97</v>
      </c>
    </row>
    <row r="8871" spans="1:6" hidden="1" x14ac:dyDescent="0.25">
      <c r="A8871" t="s">
        <v>5764</v>
      </c>
      <c r="B8871" s="83">
        <v>102670</v>
      </c>
      <c r="C8871" t="s">
        <v>8427</v>
      </c>
      <c r="D8871" s="83" t="s">
        <v>60</v>
      </c>
      <c r="E8871">
        <v>152.66</v>
      </c>
      <c r="F8871" s="83">
        <v>153.93</v>
      </c>
    </row>
    <row r="8872" spans="1:6" hidden="1" x14ac:dyDescent="0.25">
      <c r="A8872" t="s">
        <v>5764</v>
      </c>
      <c r="B8872" s="83">
        <v>102674</v>
      </c>
      <c r="C8872" t="s">
        <v>8428</v>
      </c>
      <c r="D8872" s="83" t="s">
        <v>60</v>
      </c>
      <c r="E8872">
        <v>170.36</v>
      </c>
      <c r="F8872" s="83">
        <v>171.56</v>
      </c>
    </row>
    <row r="8873" spans="1:6" hidden="1" x14ac:dyDescent="0.25">
      <c r="A8873" t="s">
        <v>5764</v>
      </c>
      <c r="B8873" s="83">
        <v>102680</v>
      </c>
      <c r="C8873" t="s">
        <v>8429</v>
      </c>
      <c r="D8873" s="83" t="s">
        <v>60</v>
      </c>
      <c r="E8873">
        <v>164.56</v>
      </c>
      <c r="F8873" s="83">
        <v>165.96</v>
      </c>
    </row>
    <row r="8874" spans="1:6" hidden="1" x14ac:dyDescent="0.25">
      <c r="A8874" t="s">
        <v>5764</v>
      </c>
      <c r="B8874" s="83">
        <v>102684</v>
      </c>
      <c r="C8874" t="s">
        <v>8430</v>
      </c>
      <c r="D8874" s="83" t="s">
        <v>60</v>
      </c>
      <c r="E8874">
        <v>181.27</v>
      </c>
      <c r="F8874" s="83">
        <v>182.53</v>
      </c>
    </row>
    <row r="8875" spans="1:6" hidden="1" x14ac:dyDescent="0.25">
      <c r="A8875" t="s">
        <v>5764</v>
      </c>
      <c r="B8875" s="83">
        <v>102672</v>
      </c>
      <c r="C8875" t="s">
        <v>8431</v>
      </c>
      <c r="D8875" s="83" t="s">
        <v>60</v>
      </c>
      <c r="E8875">
        <v>228.01</v>
      </c>
      <c r="F8875" s="83">
        <v>230.24</v>
      </c>
    </row>
    <row r="8876" spans="1:6" hidden="1" x14ac:dyDescent="0.25">
      <c r="A8876" t="s">
        <v>5764</v>
      </c>
      <c r="B8876" s="83">
        <v>102676</v>
      </c>
      <c r="C8876" t="s">
        <v>8432</v>
      </c>
      <c r="D8876" s="83" t="s">
        <v>60</v>
      </c>
      <c r="E8876">
        <v>235.89</v>
      </c>
      <c r="F8876" s="83">
        <v>237.51</v>
      </c>
    </row>
    <row r="8877" spans="1:6" hidden="1" x14ac:dyDescent="0.25">
      <c r="A8877" t="s">
        <v>5764</v>
      </c>
      <c r="B8877" s="83">
        <v>102681</v>
      </c>
      <c r="C8877" t="s">
        <v>8433</v>
      </c>
      <c r="D8877" s="83" t="s">
        <v>60</v>
      </c>
      <c r="E8877">
        <v>230.09</v>
      </c>
      <c r="F8877" s="83">
        <v>231.91</v>
      </c>
    </row>
    <row r="8878" spans="1:6" hidden="1" x14ac:dyDescent="0.25">
      <c r="A8878" t="s">
        <v>5764</v>
      </c>
      <c r="B8878" s="83">
        <v>102685</v>
      </c>
      <c r="C8878" t="s">
        <v>8434</v>
      </c>
      <c r="D8878" s="83" t="s">
        <v>60</v>
      </c>
      <c r="E8878">
        <v>246.8</v>
      </c>
      <c r="F8878" s="83">
        <v>248.5</v>
      </c>
    </row>
    <row r="8879" spans="1:6" hidden="1" x14ac:dyDescent="0.25">
      <c r="A8879" t="s">
        <v>5764</v>
      </c>
      <c r="B8879" s="83">
        <v>102664</v>
      </c>
      <c r="C8879" t="s">
        <v>8435</v>
      </c>
      <c r="D8879" s="83" t="s">
        <v>60</v>
      </c>
      <c r="E8879">
        <v>50.7</v>
      </c>
      <c r="F8879" s="83">
        <v>51.26</v>
      </c>
    </row>
    <row r="8880" spans="1:6" hidden="1" x14ac:dyDescent="0.25">
      <c r="A8880" t="s">
        <v>5764</v>
      </c>
      <c r="B8880" s="83">
        <v>102665</v>
      </c>
      <c r="C8880" t="s">
        <v>8436</v>
      </c>
      <c r="D8880" s="83" t="s">
        <v>60</v>
      </c>
      <c r="E8880">
        <v>29.23</v>
      </c>
      <c r="F8880" s="83">
        <v>29.76</v>
      </c>
    </row>
    <row r="8881" spans="1:6" hidden="1" x14ac:dyDescent="0.25">
      <c r="A8881" t="s">
        <v>5764</v>
      </c>
      <c r="B8881" s="83">
        <v>102663</v>
      </c>
      <c r="C8881" t="s">
        <v>8437</v>
      </c>
      <c r="D8881" s="83" t="s">
        <v>60</v>
      </c>
      <c r="E8881">
        <v>98.89</v>
      </c>
      <c r="F8881" s="83">
        <v>99.76</v>
      </c>
    </row>
    <row r="8882" spans="1:6" hidden="1" x14ac:dyDescent="0.25">
      <c r="A8882" t="s">
        <v>5764</v>
      </c>
      <c r="B8882" s="83">
        <v>102669</v>
      </c>
      <c r="C8882" t="s">
        <v>8438</v>
      </c>
      <c r="D8882" s="83" t="s">
        <v>60</v>
      </c>
      <c r="E8882">
        <v>114.77</v>
      </c>
      <c r="F8882" s="83">
        <v>115.68</v>
      </c>
    </row>
    <row r="8883" spans="1:6" hidden="1" x14ac:dyDescent="0.25">
      <c r="A8883" t="s">
        <v>5764</v>
      </c>
      <c r="B8883" s="83">
        <v>102661</v>
      </c>
      <c r="C8883" t="s">
        <v>8439</v>
      </c>
      <c r="D8883" s="83" t="s">
        <v>60</v>
      </c>
      <c r="E8883">
        <v>46.03</v>
      </c>
      <c r="F8883" s="83">
        <v>46.6</v>
      </c>
    </row>
    <row r="8884" spans="1:6" hidden="1" x14ac:dyDescent="0.25">
      <c r="A8884" t="s">
        <v>5764</v>
      </c>
      <c r="B8884" s="83">
        <v>102666</v>
      </c>
      <c r="C8884" t="s">
        <v>8440</v>
      </c>
      <c r="D8884" s="83" t="s">
        <v>60</v>
      </c>
      <c r="E8884">
        <v>60.87</v>
      </c>
      <c r="F8884" s="83">
        <v>61.48</v>
      </c>
    </row>
    <row r="8885" spans="1:6" hidden="1" x14ac:dyDescent="0.25">
      <c r="A8885" t="s">
        <v>5764</v>
      </c>
      <c r="B8885" s="83">
        <v>102662</v>
      </c>
      <c r="C8885" t="s">
        <v>8441</v>
      </c>
      <c r="D8885" s="83" t="s">
        <v>60</v>
      </c>
      <c r="E8885">
        <v>107.52</v>
      </c>
      <c r="F8885" s="83">
        <v>108.31</v>
      </c>
    </row>
    <row r="8886" spans="1:6" hidden="1" x14ac:dyDescent="0.25">
      <c r="A8886" t="s">
        <v>5764</v>
      </c>
      <c r="B8886" s="83">
        <v>102668</v>
      </c>
      <c r="C8886" t="s">
        <v>8442</v>
      </c>
      <c r="D8886" s="83" t="s">
        <v>60</v>
      </c>
      <c r="E8886">
        <v>122.36</v>
      </c>
      <c r="F8886" s="83">
        <v>123.18</v>
      </c>
    </row>
    <row r="8887" spans="1:6" hidden="1" x14ac:dyDescent="0.25">
      <c r="A8887" t="s">
        <v>5764</v>
      </c>
      <c r="B8887" s="83">
        <v>102718</v>
      </c>
      <c r="C8887" t="s">
        <v>8443</v>
      </c>
      <c r="D8887" s="83" t="s">
        <v>162</v>
      </c>
      <c r="E8887">
        <v>217.76</v>
      </c>
      <c r="F8887" s="83">
        <v>220.64</v>
      </c>
    </row>
    <row r="8888" spans="1:6" hidden="1" x14ac:dyDescent="0.25">
      <c r="A8888" t="s">
        <v>5764</v>
      </c>
      <c r="B8888" s="83">
        <v>102716</v>
      </c>
      <c r="C8888" t="s">
        <v>8444</v>
      </c>
      <c r="D8888" s="83" t="s">
        <v>162</v>
      </c>
      <c r="E8888">
        <v>210.58</v>
      </c>
      <c r="F8888" s="83">
        <v>212.01</v>
      </c>
    </row>
    <row r="8889" spans="1:6" hidden="1" x14ac:dyDescent="0.25">
      <c r="A8889" t="s">
        <v>5764</v>
      </c>
      <c r="B8889" s="83">
        <v>102719</v>
      </c>
      <c r="C8889" t="s">
        <v>8445</v>
      </c>
      <c r="D8889" s="83" t="s">
        <v>162</v>
      </c>
      <c r="E8889">
        <v>174.24</v>
      </c>
      <c r="F8889" s="83">
        <v>177.12</v>
      </c>
    </row>
    <row r="8890" spans="1:6" hidden="1" x14ac:dyDescent="0.25">
      <c r="A8890" t="s">
        <v>5764</v>
      </c>
      <c r="B8890" s="83">
        <v>102717</v>
      </c>
      <c r="C8890" t="s">
        <v>8446</v>
      </c>
      <c r="D8890" s="83" t="s">
        <v>162</v>
      </c>
      <c r="E8890">
        <v>167.06</v>
      </c>
      <c r="F8890" s="83">
        <v>168.49</v>
      </c>
    </row>
    <row r="8891" spans="1:6" hidden="1" x14ac:dyDescent="0.25">
      <c r="A8891" t="s">
        <v>5764</v>
      </c>
      <c r="B8891" s="83">
        <v>102720</v>
      </c>
      <c r="C8891" t="s">
        <v>8447</v>
      </c>
      <c r="D8891" s="83" t="s">
        <v>416</v>
      </c>
      <c r="E8891">
        <v>0</v>
      </c>
      <c r="F8891" s="83">
        <v>0</v>
      </c>
    </row>
    <row r="8892" spans="1:6" hidden="1" x14ac:dyDescent="0.25">
      <c r="A8892" t="s">
        <v>5764</v>
      </c>
      <c r="B8892" s="83">
        <v>102713</v>
      </c>
      <c r="C8892" t="s">
        <v>8448</v>
      </c>
      <c r="D8892" s="83" t="s">
        <v>416</v>
      </c>
      <c r="E8892">
        <v>11.5</v>
      </c>
      <c r="F8892" s="83">
        <v>11.54</v>
      </c>
    </row>
    <row r="8893" spans="1:6" hidden="1" x14ac:dyDescent="0.25">
      <c r="A8893" t="s">
        <v>5764</v>
      </c>
      <c r="B8893" s="83">
        <v>102715</v>
      </c>
      <c r="C8893" t="s">
        <v>8449</v>
      </c>
      <c r="D8893" s="83" t="s">
        <v>416</v>
      </c>
      <c r="E8893">
        <v>22.71</v>
      </c>
      <c r="F8893" s="83">
        <v>22.75</v>
      </c>
    </row>
    <row r="8894" spans="1:6" hidden="1" x14ac:dyDescent="0.25">
      <c r="A8894" t="s">
        <v>5764</v>
      </c>
      <c r="B8894" s="83">
        <v>103653</v>
      </c>
      <c r="C8894" t="s">
        <v>8450</v>
      </c>
      <c r="D8894" s="83" t="s">
        <v>416</v>
      </c>
      <c r="E8894">
        <v>27.13</v>
      </c>
      <c r="F8894" s="83">
        <v>27.17</v>
      </c>
    </row>
    <row r="8895" spans="1:6" hidden="1" x14ac:dyDescent="0.25">
      <c r="A8895" t="s">
        <v>5764</v>
      </c>
      <c r="B8895" s="83">
        <v>102712</v>
      </c>
      <c r="C8895" t="s">
        <v>8451</v>
      </c>
      <c r="D8895" s="83" t="s">
        <v>416</v>
      </c>
      <c r="E8895">
        <v>8.3800000000000008</v>
      </c>
      <c r="F8895" s="83">
        <v>8.42</v>
      </c>
    </row>
    <row r="8896" spans="1:6" hidden="1" x14ac:dyDescent="0.25">
      <c r="A8896" t="s">
        <v>5764</v>
      </c>
      <c r="B8896" s="83">
        <v>102711</v>
      </c>
      <c r="C8896" t="s">
        <v>8452</v>
      </c>
      <c r="D8896" s="83" t="s">
        <v>16</v>
      </c>
      <c r="E8896">
        <v>81.7</v>
      </c>
      <c r="F8896" s="83">
        <v>84.66</v>
      </c>
    </row>
    <row r="8897" spans="1:6" hidden="1" x14ac:dyDescent="0.25">
      <c r="A8897" t="s">
        <v>5764</v>
      </c>
      <c r="B8897" s="83">
        <v>102710</v>
      </c>
      <c r="C8897" t="s">
        <v>8453</v>
      </c>
      <c r="D8897" s="83" t="s">
        <v>16</v>
      </c>
      <c r="E8897">
        <v>61.75</v>
      </c>
      <c r="F8897" s="83">
        <v>64.709999999999994</v>
      </c>
    </row>
    <row r="8898" spans="1:6" hidden="1" x14ac:dyDescent="0.25">
      <c r="A8898" t="s">
        <v>5764</v>
      </c>
      <c r="B8898" s="83">
        <v>102709</v>
      </c>
      <c r="C8898" t="s">
        <v>8454</v>
      </c>
      <c r="D8898" s="83" t="s">
        <v>16</v>
      </c>
      <c r="E8898">
        <v>0</v>
      </c>
      <c r="F8898" s="83">
        <v>0</v>
      </c>
    </row>
    <row r="8899" spans="1:6" hidden="1" x14ac:dyDescent="0.25">
      <c r="A8899" t="s">
        <v>5764</v>
      </c>
      <c r="B8899" s="83">
        <v>102708</v>
      </c>
      <c r="C8899" t="s">
        <v>8455</v>
      </c>
      <c r="D8899" s="83" t="s">
        <v>16</v>
      </c>
      <c r="E8899">
        <v>24.77</v>
      </c>
      <c r="F8899" s="83">
        <v>26.25</v>
      </c>
    </row>
    <row r="8900" spans="1:6" hidden="1" x14ac:dyDescent="0.25">
      <c r="A8900" t="s">
        <v>5764</v>
      </c>
      <c r="B8900" s="83">
        <v>102707</v>
      </c>
      <c r="C8900" t="s">
        <v>8456</v>
      </c>
      <c r="D8900" s="83" t="s">
        <v>60</v>
      </c>
      <c r="E8900">
        <v>69.53</v>
      </c>
      <c r="F8900" s="83">
        <v>69.97</v>
      </c>
    </row>
    <row r="8901" spans="1:6" hidden="1" x14ac:dyDescent="0.25">
      <c r="A8901" t="s">
        <v>5764</v>
      </c>
      <c r="B8901" s="83">
        <v>102704</v>
      </c>
      <c r="C8901" t="s">
        <v>8457</v>
      </c>
      <c r="D8901" s="83" t="s">
        <v>60</v>
      </c>
      <c r="E8901">
        <v>11.17</v>
      </c>
      <c r="F8901" s="83">
        <v>11.21</v>
      </c>
    </row>
    <row r="8902" spans="1:6" hidden="1" x14ac:dyDescent="0.25">
      <c r="A8902" t="s">
        <v>5764</v>
      </c>
      <c r="B8902" s="83">
        <v>102705</v>
      </c>
      <c r="C8902" t="s">
        <v>8458</v>
      </c>
      <c r="D8902" s="83" t="s">
        <v>60</v>
      </c>
      <c r="E8902">
        <v>68.88</v>
      </c>
      <c r="F8902" s="83">
        <v>68.92</v>
      </c>
    </row>
    <row r="8903" spans="1:6" hidden="1" x14ac:dyDescent="0.25">
      <c r="A8903" t="s">
        <v>5764</v>
      </c>
      <c r="B8903" s="83">
        <v>98333</v>
      </c>
      <c r="C8903" t="s">
        <v>8459</v>
      </c>
      <c r="D8903" s="83" t="s">
        <v>416</v>
      </c>
      <c r="E8903">
        <v>0</v>
      </c>
      <c r="F8903" s="83">
        <v>0</v>
      </c>
    </row>
    <row r="8904" spans="1:6" hidden="1" x14ac:dyDescent="0.25">
      <c r="A8904" t="s">
        <v>5764</v>
      </c>
      <c r="B8904" s="83">
        <v>98332</v>
      </c>
      <c r="C8904" t="s">
        <v>8460</v>
      </c>
      <c r="D8904" s="83" t="s">
        <v>416</v>
      </c>
      <c r="E8904">
        <v>0</v>
      </c>
      <c r="F8904" s="83">
        <v>0</v>
      </c>
    </row>
    <row r="8905" spans="1:6" hidden="1" x14ac:dyDescent="0.25">
      <c r="A8905" t="s">
        <v>5764</v>
      </c>
      <c r="B8905" s="83">
        <v>98331</v>
      </c>
      <c r="C8905" t="s">
        <v>8461</v>
      </c>
      <c r="D8905" s="83" t="s">
        <v>416</v>
      </c>
      <c r="E8905">
        <v>0</v>
      </c>
      <c r="F8905" s="83">
        <v>0</v>
      </c>
    </row>
    <row r="8906" spans="1:6" hidden="1" x14ac:dyDescent="0.25">
      <c r="A8906" t="s">
        <v>5764</v>
      </c>
      <c r="B8906" s="83">
        <v>98327</v>
      </c>
      <c r="C8906" t="s">
        <v>8462</v>
      </c>
      <c r="D8906" s="83" t="s">
        <v>416</v>
      </c>
      <c r="E8906">
        <v>0</v>
      </c>
      <c r="F8906" s="83">
        <v>0</v>
      </c>
    </row>
    <row r="8907" spans="1:6" hidden="1" x14ac:dyDescent="0.25">
      <c r="A8907" t="s">
        <v>5764</v>
      </c>
      <c r="B8907" s="83">
        <v>98326</v>
      </c>
      <c r="C8907" t="s">
        <v>8463</v>
      </c>
      <c r="D8907" s="83" t="s">
        <v>416</v>
      </c>
      <c r="E8907">
        <v>0</v>
      </c>
      <c r="F8907" s="83">
        <v>0</v>
      </c>
    </row>
    <row r="8908" spans="1:6" hidden="1" x14ac:dyDescent="0.25">
      <c r="A8908" t="s">
        <v>5764</v>
      </c>
      <c r="B8908" s="83">
        <v>98325</v>
      </c>
      <c r="C8908" t="s">
        <v>8464</v>
      </c>
      <c r="D8908" s="83" t="s">
        <v>416</v>
      </c>
      <c r="E8908">
        <v>0</v>
      </c>
      <c r="F8908" s="83">
        <v>0</v>
      </c>
    </row>
    <row r="8909" spans="1:6" hidden="1" x14ac:dyDescent="0.25">
      <c r="A8909" t="s">
        <v>5764</v>
      </c>
      <c r="B8909" s="83">
        <v>98370</v>
      </c>
      <c r="C8909" t="s">
        <v>8465</v>
      </c>
      <c r="D8909" s="83" t="s">
        <v>416</v>
      </c>
      <c r="E8909">
        <v>0</v>
      </c>
      <c r="F8909" s="83">
        <v>0</v>
      </c>
    </row>
    <row r="8910" spans="1:6" hidden="1" x14ac:dyDescent="0.25">
      <c r="A8910" t="s">
        <v>5764</v>
      </c>
      <c r="B8910" s="83">
        <v>98389</v>
      </c>
      <c r="C8910" t="s">
        <v>8466</v>
      </c>
      <c r="D8910" s="83" t="s">
        <v>16</v>
      </c>
      <c r="E8910">
        <v>0</v>
      </c>
      <c r="F8910" s="83">
        <v>0</v>
      </c>
    </row>
    <row r="8911" spans="1:6" hidden="1" x14ac:dyDescent="0.25">
      <c r="A8911" t="s">
        <v>5764</v>
      </c>
      <c r="B8911" s="83">
        <v>98390</v>
      </c>
      <c r="C8911" t="s">
        <v>8467</v>
      </c>
      <c r="D8911" s="83" t="s">
        <v>16</v>
      </c>
      <c r="E8911">
        <v>0</v>
      </c>
      <c r="F8911" s="83">
        <v>0</v>
      </c>
    </row>
    <row r="8912" spans="1:6" hidden="1" x14ac:dyDescent="0.25">
      <c r="A8912" t="s">
        <v>5764</v>
      </c>
      <c r="B8912" s="83">
        <v>98391</v>
      </c>
      <c r="C8912" t="s">
        <v>8468</v>
      </c>
      <c r="D8912" s="83" t="s">
        <v>16</v>
      </c>
      <c r="E8912">
        <v>0</v>
      </c>
      <c r="F8912" s="83">
        <v>0</v>
      </c>
    </row>
    <row r="8913" spans="1:6" hidden="1" x14ac:dyDescent="0.25">
      <c r="A8913" t="s">
        <v>5764</v>
      </c>
      <c r="B8913" s="83">
        <v>98392</v>
      </c>
      <c r="C8913" t="s">
        <v>8469</v>
      </c>
      <c r="D8913" s="83" t="s">
        <v>16</v>
      </c>
      <c r="E8913">
        <v>0</v>
      </c>
      <c r="F8913" s="83">
        <v>0</v>
      </c>
    </row>
    <row r="8914" spans="1:6" hidden="1" x14ac:dyDescent="0.25">
      <c r="A8914" t="s">
        <v>5764</v>
      </c>
      <c r="B8914" s="83">
        <v>98393</v>
      </c>
      <c r="C8914" t="s">
        <v>8470</v>
      </c>
      <c r="D8914" s="83" t="s">
        <v>16</v>
      </c>
      <c r="E8914">
        <v>0</v>
      </c>
      <c r="F8914" s="83">
        <v>0</v>
      </c>
    </row>
    <row r="8915" spans="1:6" hidden="1" x14ac:dyDescent="0.25">
      <c r="A8915" t="s">
        <v>5764</v>
      </c>
      <c r="B8915" s="83">
        <v>98394</v>
      </c>
      <c r="C8915" t="s">
        <v>8471</v>
      </c>
      <c r="D8915" s="83" t="s">
        <v>16</v>
      </c>
      <c r="E8915">
        <v>0</v>
      </c>
      <c r="F8915" s="83">
        <v>0</v>
      </c>
    </row>
    <row r="8916" spans="1:6" hidden="1" x14ac:dyDescent="0.25">
      <c r="A8916" t="s">
        <v>5764</v>
      </c>
      <c r="B8916" s="83">
        <v>98395</v>
      </c>
      <c r="C8916" t="s">
        <v>8472</v>
      </c>
      <c r="D8916" s="83" t="s">
        <v>16</v>
      </c>
      <c r="E8916">
        <v>0</v>
      </c>
      <c r="F8916" s="83">
        <v>0</v>
      </c>
    </row>
    <row r="8917" spans="1:6" hidden="1" x14ac:dyDescent="0.25">
      <c r="A8917" t="s">
        <v>5764</v>
      </c>
      <c r="B8917" s="83">
        <v>98396</v>
      </c>
      <c r="C8917" t="s">
        <v>8473</v>
      </c>
      <c r="D8917" s="83" t="s">
        <v>16</v>
      </c>
      <c r="E8917">
        <v>0</v>
      </c>
      <c r="F8917" s="83">
        <v>0</v>
      </c>
    </row>
    <row r="8918" spans="1:6" hidden="1" x14ac:dyDescent="0.25">
      <c r="A8918" t="s">
        <v>5764</v>
      </c>
      <c r="B8918" s="83">
        <v>98369</v>
      </c>
      <c r="C8918" t="s">
        <v>8474</v>
      </c>
      <c r="D8918" s="83" t="s">
        <v>416</v>
      </c>
      <c r="E8918">
        <v>0</v>
      </c>
      <c r="F8918" s="83">
        <v>0</v>
      </c>
    </row>
    <row r="8919" spans="1:6" hidden="1" x14ac:dyDescent="0.25">
      <c r="A8919" t="s">
        <v>5764</v>
      </c>
      <c r="B8919" s="83">
        <v>98360</v>
      </c>
      <c r="C8919" t="s">
        <v>8475</v>
      </c>
      <c r="D8919" s="83" t="s">
        <v>416</v>
      </c>
      <c r="E8919">
        <v>0</v>
      </c>
      <c r="F8919" s="83">
        <v>0</v>
      </c>
    </row>
    <row r="8920" spans="1:6" hidden="1" x14ac:dyDescent="0.25">
      <c r="A8920" t="s">
        <v>5764</v>
      </c>
      <c r="B8920" s="83">
        <v>98368</v>
      </c>
      <c r="C8920" t="s">
        <v>8476</v>
      </c>
      <c r="D8920" s="83" t="s">
        <v>416</v>
      </c>
      <c r="E8920">
        <v>0</v>
      </c>
      <c r="F8920" s="83">
        <v>0</v>
      </c>
    </row>
    <row r="8921" spans="1:6" hidden="1" x14ac:dyDescent="0.25">
      <c r="A8921" t="s">
        <v>5764</v>
      </c>
      <c r="B8921" s="83">
        <v>98359</v>
      </c>
      <c r="C8921" t="s">
        <v>8477</v>
      </c>
      <c r="D8921" s="83" t="s">
        <v>416</v>
      </c>
      <c r="E8921">
        <v>0</v>
      </c>
      <c r="F8921" s="83">
        <v>0</v>
      </c>
    </row>
    <row r="8922" spans="1:6" hidden="1" x14ac:dyDescent="0.25">
      <c r="A8922" t="s">
        <v>5764</v>
      </c>
      <c r="B8922" s="83">
        <v>98367</v>
      </c>
      <c r="C8922" t="s">
        <v>8478</v>
      </c>
      <c r="D8922" s="83" t="s">
        <v>416</v>
      </c>
      <c r="E8922">
        <v>0</v>
      </c>
      <c r="F8922" s="83">
        <v>0</v>
      </c>
    </row>
    <row r="8923" spans="1:6" hidden="1" x14ac:dyDescent="0.25">
      <c r="A8923" t="s">
        <v>5764</v>
      </c>
      <c r="B8923" s="83">
        <v>98358</v>
      </c>
      <c r="C8923" t="s">
        <v>8479</v>
      </c>
      <c r="D8923" s="83" t="s">
        <v>416</v>
      </c>
      <c r="E8923">
        <v>0</v>
      </c>
      <c r="F8923" s="83">
        <v>0</v>
      </c>
    </row>
    <row r="8924" spans="1:6" hidden="1" x14ac:dyDescent="0.25">
      <c r="A8924" t="s">
        <v>5764</v>
      </c>
      <c r="B8924" s="83">
        <v>98352</v>
      </c>
      <c r="C8924" t="s">
        <v>8480</v>
      </c>
      <c r="D8924" s="83" t="s">
        <v>416</v>
      </c>
      <c r="E8924">
        <v>0</v>
      </c>
      <c r="F8924" s="83">
        <v>0</v>
      </c>
    </row>
    <row r="8925" spans="1:6" hidden="1" x14ac:dyDescent="0.25">
      <c r="A8925" t="s">
        <v>5764</v>
      </c>
      <c r="B8925" s="83">
        <v>98343</v>
      </c>
      <c r="C8925" t="s">
        <v>8481</v>
      </c>
      <c r="D8925" s="83" t="s">
        <v>416</v>
      </c>
      <c r="E8925">
        <v>0</v>
      </c>
      <c r="F8925" s="83">
        <v>0</v>
      </c>
    </row>
    <row r="8926" spans="1:6" hidden="1" x14ac:dyDescent="0.25">
      <c r="A8926" t="s">
        <v>5764</v>
      </c>
      <c r="B8926" s="83">
        <v>98351</v>
      </c>
      <c r="C8926" t="s">
        <v>8482</v>
      </c>
      <c r="D8926" s="83" t="s">
        <v>416</v>
      </c>
      <c r="E8926">
        <v>0</v>
      </c>
      <c r="F8926" s="83">
        <v>0</v>
      </c>
    </row>
    <row r="8927" spans="1:6" hidden="1" x14ac:dyDescent="0.25">
      <c r="A8927" t="s">
        <v>5764</v>
      </c>
      <c r="B8927" s="83">
        <v>98342</v>
      </c>
      <c r="C8927" t="s">
        <v>8483</v>
      </c>
      <c r="D8927" s="83" t="s">
        <v>416</v>
      </c>
      <c r="E8927">
        <v>0</v>
      </c>
      <c r="F8927" s="83">
        <v>0</v>
      </c>
    </row>
    <row r="8928" spans="1:6" hidden="1" x14ac:dyDescent="0.25">
      <c r="A8928" t="s">
        <v>5764</v>
      </c>
      <c r="B8928" s="83">
        <v>98350</v>
      </c>
      <c r="C8928" t="s">
        <v>8484</v>
      </c>
      <c r="D8928" s="83" t="s">
        <v>416</v>
      </c>
      <c r="E8928">
        <v>0</v>
      </c>
      <c r="F8928" s="83">
        <v>0</v>
      </c>
    </row>
    <row r="8929" spans="1:6" hidden="1" x14ac:dyDescent="0.25">
      <c r="A8929" t="s">
        <v>5764</v>
      </c>
      <c r="B8929" s="83">
        <v>98341</v>
      </c>
      <c r="C8929" t="s">
        <v>8485</v>
      </c>
      <c r="D8929" s="83" t="s">
        <v>416</v>
      </c>
      <c r="E8929">
        <v>0</v>
      </c>
      <c r="F8929" s="83">
        <v>0</v>
      </c>
    </row>
    <row r="8930" spans="1:6" hidden="1" x14ac:dyDescent="0.25">
      <c r="A8930" t="s">
        <v>5764</v>
      </c>
      <c r="B8930" s="83">
        <v>98381</v>
      </c>
      <c r="C8930" t="s">
        <v>8486</v>
      </c>
      <c r="D8930" s="83" t="s">
        <v>60</v>
      </c>
      <c r="E8930">
        <v>0</v>
      </c>
      <c r="F8930" s="83">
        <v>0</v>
      </c>
    </row>
    <row r="8931" spans="1:6" hidden="1" x14ac:dyDescent="0.25">
      <c r="A8931" t="s">
        <v>5764</v>
      </c>
      <c r="B8931" s="83">
        <v>98382</v>
      </c>
      <c r="C8931" t="s">
        <v>8487</v>
      </c>
      <c r="D8931" s="83" t="s">
        <v>60</v>
      </c>
      <c r="E8931">
        <v>0</v>
      </c>
      <c r="F8931" s="83">
        <v>0</v>
      </c>
    </row>
    <row r="8932" spans="1:6" hidden="1" x14ac:dyDescent="0.25">
      <c r="A8932" t="s">
        <v>5764</v>
      </c>
      <c r="B8932" s="83">
        <v>98383</v>
      </c>
      <c r="C8932" t="s">
        <v>8488</v>
      </c>
      <c r="D8932" s="83" t="s">
        <v>60</v>
      </c>
      <c r="E8932">
        <v>0</v>
      </c>
      <c r="F8932" s="83">
        <v>0</v>
      </c>
    </row>
    <row r="8933" spans="1:6" hidden="1" x14ac:dyDescent="0.25">
      <c r="A8933" t="s">
        <v>5764</v>
      </c>
      <c r="B8933" s="83">
        <v>98384</v>
      </c>
      <c r="C8933" t="s">
        <v>8489</v>
      </c>
      <c r="D8933" s="83" t="s">
        <v>60</v>
      </c>
      <c r="E8933">
        <v>0</v>
      </c>
      <c r="F8933" s="83">
        <v>0</v>
      </c>
    </row>
    <row r="8934" spans="1:6" hidden="1" x14ac:dyDescent="0.25">
      <c r="A8934" t="s">
        <v>5764</v>
      </c>
      <c r="B8934" s="83">
        <v>98385</v>
      </c>
      <c r="C8934" t="s">
        <v>8490</v>
      </c>
      <c r="D8934" s="83" t="s">
        <v>60</v>
      </c>
      <c r="E8934">
        <v>0</v>
      </c>
      <c r="F8934" s="83">
        <v>0</v>
      </c>
    </row>
    <row r="8935" spans="1:6" hidden="1" x14ac:dyDescent="0.25">
      <c r="A8935" t="s">
        <v>5764</v>
      </c>
      <c r="B8935" s="83">
        <v>98386</v>
      </c>
      <c r="C8935" t="s">
        <v>8491</v>
      </c>
      <c r="D8935" s="83" t="s">
        <v>60</v>
      </c>
      <c r="E8935">
        <v>0</v>
      </c>
      <c r="F8935" s="83">
        <v>0</v>
      </c>
    </row>
    <row r="8936" spans="1:6" hidden="1" x14ac:dyDescent="0.25">
      <c r="A8936" t="s">
        <v>5764</v>
      </c>
      <c r="B8936" s="83">
        <v>98387</v>
      </c>
      <c r="C8936" t="s">
        <v>8492</v>
      </c>
      <c r="D8936" s="83" t="s">
        <v>60</v>
      </c>
      <c r="E8936">
        <v>0</v>
      </c>
      <c r="F8936" s="83">
        <v>0</v>
      </c>
    </row>
    <row r="8937" spans="1:6" hidden="1" x14ac:dyDescent="0.25">
      <c r="A8937" t="s">
        <v>5764</v>
      </c>
      <c r="B8937" s="83">
        <v>98388</v>
      </c>
      <c r="C8937" t="s">
        <v>8493</v>
      </c>
      <c r="D8937" s="83" t="s">
        <v>60</v>
      </c>
      <c r="E8937">
        <v>0</v>
      </c>
      <c r="F8937" s="83">
        <v>0</v>
      </c>
    </row>
    <row r="8938" spans="1:6" hidden="1" x14ac:dyDescent="0.25">
      <c r="A8938" t="s">
        <v>5764</v>
      </c>
      <c r="B8938" s="83">
        <v>98346</v>
      </c>
      <c r="C8938" t="s">
        <v>8494</v>
      </c>
      <c r="D8938" s="83" t="s">
        <v>416</v>
      </c>
      <c r="E8938">
        <v>0</v>
      </c>
      <c r="F8938" s="83">
        <v>0</v>
      </c>
    </row>
    <row r="8939" spans="1:6" hidden="1" x14ac:dyDescent="0.25">
      <c r="A8939" t="s">
        <v>5764</v>
      </c>
      <c r="B8939" s="83">
        <v>98363</v>
      </c>
      <c r="C8939" t="s">
        <v>8495</v>
      </c>
      <c r="D8939" s="83" t="s">
        <v>416</v>
      </c>
      <c r="E8939">
        <v>0</v>
      </c>
      <c r="F8939" s="83">
        <v>0</v>
      </c>
    </row>
    <row r="8940" spans="1:6" hidden="1" x14ac:dyDescent="0.25">
      <c r="A8940" t="s">
        <v>5764</v>
      </c>
      <c r="B8940" s="83">
        <v>98354</v>
      </c>
      <c r="C8940" t="s">
        <v>8496</v>
      </c>
      <c r="D8940" s="83" t="s">
        <v>416</v>
      </c>
      <c r="E8940">
        <v>0</v>
      </c>
      <c r="F8940" s="83">
        <v>0</v>
      </c>
    </row>
    <row r="8941" spans="1:6" hidden="1" x14ac:dyDescent="0.25">
      <c r="A8941" t="s">
        <v>5764</v>
      </c>
      <c r="B8941" s="83">
        <v>98337</v>
      </c>
      <c r="C8941" t="s">
        <v>8497</v>
      </c>
      <c r="D8941" s="83" t="s">
        <v>416</v>
      </c>
      <c r="E8941">
        <v>0</v>
      </c>
      <c r="F8941" s="83">
        <v>0</v>
      </c>
    </row>
    <row r="8942" spans="1:6" hidden="1" x14ac:dyDescent="0.25">
      <c r="A8942" t="s">
        <v>5764</v>
      </c>
      <c r="B8942" s="83">
        <v>98345</v>
      </c>
      <c r="C8942" t="s">
        <v>8498</v>
      </c>
      <c r="D8942" s="83" t="s">
        <v>416</v>
      </c>
      <c r="E8942">
        <v>0</v>
      </c>
      <c r="F8942" s="83">
        <v>0</v>
      </c>
    </row>
    <row r="8943" spans="1:6" hidden="1" x14ac:dyDescent="0.25">
      <c r="A8943" t="s">
        <v>5764</v>
      </c>
      <c r="B8943" s="83">
        <v>98362</v>
      </c>
      <c r="C8943" t="s">
        <v>8499</v>
      </c>
      <c r="D8943" s="83" t="s">
        <v>416</v>
      </c>
      <c r="E8943">
        <v>0</v>
      </c>
      <c r="F8943" s="83">
        <v>0</v>
      </c>
    </row>
    <row r="8944" spans="1:6" hidden="1" x14ac:dyDescent="0.25">
      <c r="A8944" t="s">
        <v>5764</v>
      </c>
      <c r="B8944" s="83">
        <v>98403</v>
      </c>
      <c r="C8944" t="s">
        <v>8500</v>
      </c>
      <c r="D8944" s="83" t="s">
        <v>416</v>
      </c>
      <c r="E8944">
        <v>0</v>
      </c>
      <c r="F8944" s="83">
        <v>0</v>
      </c>
    </row>
    <row r="8945" spans="1:6" hidden="1" x14ac:dyDescent="0.25">
      <c r="A8945" t="s">
        <v>5764</v>
      </c>
      <c r="B8945" s="83">
        <v>98335</v>
      </c>
      <c r="C8945" t="s">
        <v>8501</v>
      </c>
      <c r="D8945" s="83" t="s">
        <v>416</v>
      </c>
      <c r="E8945">
        <v>0</v>
      </c>
      <c r="F8945" s="83">
        <v>0</v>
      </c>
    </row>
    <row r="8946" spans="1:6" hidden="1" x14ac:dyDescent="0.25">
      <c r="A8946" t="s">
        <v>5764</v>
      </c>
      <c r="B8946" s="83">
        <v>98344</v>
      </c>
      <c r="C8946" t="s">
        <v>8502</v>
      </c>
      <c r="D8946" s="83" t="s">
        <v>416</v>
      </c>
      <c r="E8946">
        <v>0</v>
      </c>
      <c r="F8946" s="83">
        <v>0</v>
      </c>
    </row>
    <row r="8947" spans="1:6" hidden="1" x14ac:dyDescent="0.25">
      <c r="A8947" t="s">
        <v>5764</v>
      </c>
      <c r="B8947" s="83">
        <v>98361</v>
      </c>
      <c r="C8947" t="s">
        <v>8503</v>
      </c>
      <c r="D8947" s="83" t="s">
        <v>416</v>
      </c>
      <c r="E8947">
        <v>0</v>
      </c>
      <c r="F8947" s="83">
        <v>0</v>
      </c>
    </row>
    <row r="8948" spans="1:6" hidden="1" x14ac:dyDescent="0.25">
      <c r="A8948" t="s">
        <v>5764</v>
      </c>
      <c r="B8948" s="83">
        <v>98353</v>
      </c>
      <c r="C8948" t="s">
        <v>8504</v>
      </c>
      <c r="D8948" s="83" t="s">
        <v>416</v>
      </c>
      <c r="E8948">
        <v>0</v>
      </c>
      <c r="F8948" s="83">
        <v>0</v>
      </c>
    </row>
    <row r="8949" spans="1:6" hidden="1" x14ac:dyDescent="0.25">
      <c r="A8949" t="s">
        <v>5764</v>
      </c>
      <c r="B8949" s="83">
        <v>98334</v>
      </c>
      <c r="C8949" t="s">
        <v>8505</v>
      </c>
      <c r="D8949" s="83" t="s">
        <v>416</v>
      </c>
      <c r="E8949">
        <v>0</v>
      </c>
      <c r="F8949" s="83">
        <v>0</v>
      </c>
    </row>
    <row r="8950" spans="1:6" hidden="1" x14ac:dyDescent="0.25">
      <c r="A8950" t="s">
        <v>5764</v>
      </c>
      <c r="B8950" s="83">
        <v>98371</v>
      </c>
      <c r="C8950" t="s">
        <v>8506</v>
      </c>
      <c r="D8950" s="83" t="s">
        <v>416</v>
      </c>
      <c r="E8950">
        <v>0</v>
      </c>
      <c r="F8950" s="83">
        <v>0</v>
      </c>
    </row>
    <row r="8951" spans="1:6" hidden="1" x14ac:dyDescent="0.25">
      <c r="A8951" t="s">
        <v>5764</v>
      </c>
      <c r="B8951" s="83">
        <v>98397</v>
      </c>
      <c r="C8951" t="s">
        <v>8507</v>
      </c>
      <c r="D8951" s="83" t="s">
        <v>416</v>
      </c>
      <c r="E8951">
        <v>13.69</v>
      </c>
      <c r="F8951" s="83">
        <v>14.39</v>
      </c>
    </row>
    <row r="8952" spans="1:6" hidden="1" x14ac:dyDescent="0.25">
      <c r="A8952" t="s">
        <v>5764</v>
      </c>
      <c r="B8952" s="83">
        <v>97280</v>
      </c>
      <c r="C8952" t="s">
        <v>8508</v>
      </c>
      <c r="D8952" s="83" t="s">
        <v>16</v>
      </c>
      <c r="E8952">
        <v>0</v>
      </c>
      <c r="F8952" s="83">
        <v>0</v>
      </c>
    </row>
    <row r="8953" spans="1:6" hidden="1" x14ac:dyDescent="0.25">
      <c r="A8953" t="s">
        <v>5764</v>
      </c>
      <c r="B8953" s="83">
        <v>97275</v>
      </c>
      <c r="C8953" t="s">
        <v>8509</v>
      </c>
      <c r="D8953" s="83" t="s">
        <v>16</v>
      </c>
      <c r="E8953">
        <v>0</v>
      </c>
      <c r="F8953" s="83">
        <v>0</v>
      </c>
    </row>
    <row r="8954" spans="1:6" hidden="1" x14ac:dyDescent="0.25">
      <c r="A8954" t="s">
        <v>5764</v>
      </c>
      <c r="B8954" s="83">
        <v>97279</v>
      </c>
      <c r="C8954" t="s">
        <v>8510</v>
      </c>
      <c r="D8954" s="83" t="s">
        <v>16</v>
      </c>
      <c r="E8954">
        <v>0</v>
      </c>
      <c r="F8954" s="83">
        <v>0</v>
      </c>
    </row>
    <row r="8955" spans="1:6" hidden="1" x14ac:dyDescent="0.25">
      <c r="A8955" t="s">
        <v>5764</v>
      </c>
      <c r="B8955" s="83">
        <v>97285</v>
      </c>
      <c r="C8955" t="s">
        <v>8511</v>
      </c>
      <c r="D8955" s="83" t="s">
        <v>16</v>
      </c>
      <c r="E8955">
        <v>0</v>
      </c>
      <c r="F8955" s="83">
        <v>0</v>
      </c>
    </row>
    <row r="8956" spans="1:6" hidden="1" x14ac:dyDescent="0.25">
      <c r="A8956" t="s">
        <v>5764</v>
      </c>
      <c r="B8956" s="83">
        <v>97286</v>
      </c>
      <c r="C8956" t="s">
        <v>8512</v>
      </c>
      <c r="D8956" s="83" t="s">
        <v>16</v>
      </c>
      <c r="E8956">
        <v>0</v>
      </c>
      <c r="F8956" s="83">
        <v>0</v>
      </c>
    </row>
    <row r="8957" spans="1:6" hidden="1" x14ac:dyDescent="0.25">
      <c r="A8957" t="s">
        <v>5764</v>
      </c>
      <c r="B8957" s="83">
        <v>97291</v>
      </c>
      <c r="C8957" t="s">
        <v>8513</v>
      </c>
      <c r="D8957" s="83" t="s">
        <v>16</v>
      </c>
      <c r="E8957">
        <v>0</v>
      </c>
      <c r="F8957" s="83">
        <v>0</v>
      </c>
    </row>
    <row r="8958" spans="1:6" hidden="1" x14ac:dyDescent="0.25">
      <c r="A8958" t="s">
        <v>5764</v>
      </c>
      <c r="B8958" s="83">
        <v>97292</v>
      </c>
      <c r="C8958" t="s">
        <v>8514</v>
      </c>
      <c r="D8958" s="83" t="s">
        <v>16</v>
      </c>
      <c r="E8958">
        <v>0</v>
      </c>
      <c r="F8958" s="83">
        <v>0</v>
      </c>
    </row>
    <row r="8959" spans="1:6" hidden="1" x14ac:dyDescent="0.25">
      <c r="A8959" t="s">
        <v>5764</v>
      </c>
      <c r="B8959" s="83">
        <v>97297</v>
      </c>
      <c r="C8959" t="s">
        <v>8515</v>
      </c>
      <c r="D8959" s="83" t="s">
        <v>16</v>
      </c>
      <c r="E8959">
        <v>0</v>
      </c>
      <c r="F8959" s="83">
        <v>0</v>
      </c>
    </row>
    <row r="8960" spans="1:6" hidden="1" x14ac:dyDescent="0.25">
      <c r="A8960" t="s">
        <v>5764</v>
      </c>
      <c r="B8960" s="83">
        <v>97298</v>
      </c>
      <c r="C8960" t="s">
        <v>8516</v>
      </c>
      <c r="D8960" s="83" t="s">
        <v>16</v>
      </c>
      <c r="E8960">
        <v>0</v>
      </c>
      <c r="F8960" s="83">
        <v>0</v>
      </c>
    </row>
    <row r="8961" spans="1:6" hidden="1" x14ac:dyDescent="0.25">
      <c r="A8961" t="s">
        <v>5764</v>
      </c>
      <c r="B8961" s="83">
        <v>97303</v>
      </c>
      <c r="C8961" t="s">
        <v>8517</v>
      </c>
      <c r="D8961" s="83" t="s">
        <v>16</v>
      </c>
      <c r="E8961">
        <v>0</v>
      </c>
      <c r="F8961" s="83">
        <v>0</v>
      </c>
    </row>
    <row r="8962" spans="1:6" hidden="1" x14ac:dyDescent="0.25">
      <c r="A8962" t="s">
        <v>5764</v>
      </c>
      <c r="B8962" s="83">
        <v>97304</v>
      </c>
      <c r="C8962" t="s">
        <v>8518</v>
      </c>
      <c r="D8962" s="83" t="s">
        <v>16</v>
      </c>
      <c r="E8962">
        <v>0</v>
      </c>
      <c r="F8962" s="83">
        <v>0</v>
      </c>
    </row>
    <row r="8963" spans="1:6" hidden="1" x14ac:dyDescent="0.25">
      <c r="A8963" t="s">
        <v>5764</v>
      </c>
      <c r="B8963" s="83">
        <v>97309</v>
      </c>
      <c r="C8963" t="s">
        <v>8519</v>
      </c>
      <c r="D8963" s="83" t="s">
        <v>16</v>
      </c>
      <c r="E8963">
        <v>0</v>
      </c>
      <c r="F8963" s="83">
        <v>0</v>
      </c>
    </row>
    <row r="8964" spans="1:6" hidden="1" x14ac:dyDescent="0.25">
      <c r="A8964" t="s">
        <v>5764</v>
      </c>
      <c r="B8964" s="83">
        <v>97310</v>
      </c>
      <c r="C8964" t="s">
        <v>8520</v>
      </c>
      <c r="D8964" s="83" t="s">
        <v>16</v>
      </c>
      <c r="E8964">
        <v>0</v>
      </c>
      <c r="F8964" s="83">
        <v>0</v>
      </c>
    </row>
    <row r="8965" spans="1:6" hidden="1" x14ac:dyDescent="0.25">
      <c r="A8965" t="s">
        <v>5764</v>
      </c>
      <c r="B8965" s="83">
        <v>97282</v>
      </c>
      <c r="C8965" t="s">
        <v>8521</v>
      </c>
      <c r="D8965" s="83" t="s">
        <v>16</v>
      </c>
      <c r="E8965">
        <v>0</v>
      </c>
      <c r="F8965" s="83">
        <v>0</v>
      </c>
    </row>
    <row r="8966" spans="1:6" hidden="1" x14ac:dyDescent="0.25">
      <c r="A8966" t="s">
        <v>5764</v>
      </c>
      <c r="B8966" s="83">
        <v>97276</v>
      </c>
      <c r="C8966" t="s">
        <v>8522</v>
      </c>
      <c r="D8966" s="83" t="s">
        <v>16</v>
      </c>
      <c r="E8966">
        <v>0</v>
      </c>
      <c r="F8966" s="83">
        <v>0</v>
      </c>
    </row>
    <row r="8967" spans="1:6" hidden="1" x14ac:dyDescent="0.25">
      <c r="A8967" t="s">
        <v>5764</v>
      </c>
      <c r="B8967" s="83">
        <v>97281</v>
      </c>
      <c r="C8967" t="s">
        <v>8523</v>
      </c>
      <c r="D8967" s="83" t="s">
        <v>16</v>
      </c>
      <c r="E8967">
        <v>0</v>
      </c>
      <c r="F8967" s="83">
        <v>0</v>
      </c>
    </row>
    <row r="8968" spans="1:6" hidden="1" x14ac:dyDescent="0.25">
      <c r="A8968" t="s">
        <v>5764</v>
      </c>
      <c r="B8968" s="83">
        <v>97287</v>
      </c>
      <c r="C8968" t="s">
        <v>8524</v>
      </c>
      <c r="D8968" s="83" t="s">
        <v>16</v>
      </c>
      <c r="E8968">
        <v>0</v>
      </c>
      <c r="F8968" s="83">
        <v>0</v>
      </c>
    </row>
    <row r="8969" spans="1:6" hidden="1" x14ac:dyDescent="0.25">
      <c r="A8969" t="s">
        <v>5764</v>
      </c>
      <c r="B8969" s="83">
        <v>97288</v>
      </c>
      <c r="C8969" t="s">
        <v>8525</v>
      </c>
      <c r="D8969" s="83" t="s">
        <v>16</v>
      </c>
      <c r="E8969">
        <v>0</v>
      </c>
      <c r="F8969" s="83">
        <v>0</v>
      </c>
    </row>
    <row r="8970" spans="1:6" hidden="1" x14ac:dyDescent="0.25">
      <c r="A8970" t="s">
        <v>5764</v>
      </c>
      <c r="B8970" s="83">
        <v>97293</v>
      </c>
      <c r="C8970" t="s">
        <v>8526</v>
      </c>
      <c r="D8970" s="83" t="s">
        <v>16</v>
      </c>
      <c r="E8970">
        <v>0</v>
      </c>
      <c r="F8970" s="83">
        <v>0</v>
      </c>
    </row>
    <row r="8971" spans="1:6" hidden="1" x14ac:dyDescent="0.25">
      <c r="A8971" t="s">
        <v>5764</v>
      </c>
      <c r="B8971" s="83">
        <v>97294</v>
      </c>
      <c r="C8971" t="s">
        <v>8527</v>
      </c>
      <c r="D8971" s="83" t="s">
        <v>16</v>
      </c>
      <c r="E8971">
        <v>0</v>
      </c>
      <c r="F8971" s="83">
        <v>0</v>
      </c>
    </row>
    <row r="8972" spans="1:6" hidden="1" x14ac:dyDescent="0.25">
      <c r="A8972" t="s">
        <v>5764</v>
      </c>
      <c r="B8972" s="83">
        <v>97299</v>
      </c>
      <c r="C8972" t="s">
        <v>8528</v>
      </c>
      <c r="D8972" s="83" t="s">
        <v>16</v>
      </c>
      <c r="E8972">
        <v>0</v>
      </c>
      <c r="F8972" s="83">
        <v>0</v>
      </c>
    </row>
    <row r="8973" spans="1:6" hidden="1" x14ac:dyDescent="0.25">
      <c r="A8973" t="s">
        <v>5764</v>
      </c>
      <c r="B8973" s="83">
        <v>97300</v>
      </c>
      <c r="C8973" t="s">
        <v>8529</v>
      </c>
      <c r="D8973" s="83" t="s">
        <v>16</v>
      </c>
      <c r="E8973">
        <v>0</v>
      </c>
      <c r="F8973" s="83">
        <v>0</v>
      </c>
    </row>
    <row r="8974" spans="1:6" hidden="1" x14ac:dyDescent="0.25">
      <c r="A8974" t="s">
        <v>5764</v>
      </c>
      <c r="B8974" s="83">
        <v>97305</v>
      </c>
      <c r="C8974" t="s">
        <v>8530</v>
      </c>
      <c r="D8974" s="83" t="s">
        <v>16</v>
      </c>
      <c r="E8974">
        <v>0</v>
      </c>
      <c r="F8974" s="83">
        <v>0</v>
      </c>
    </row>
    <row r="8975" spans="1:6" hidden="1" x14ac:dyDescent="0.25">
      <c r="A8975" t="s">
        <v>5764</v>
      </c>
      <c r="B8975" s="83">
        <v>97306</v>
      </c>
      <c r="C8975" t="s">
        <v>8531</v>
      </c>
      <c r="D8975" s="83" t="s">
        <v>16</v>
      </c>
      <c r="E8975">
        <v>0</v>
      </c>
      <c r="F8975" s="83">
        <v>0</v>
      </c>
    </row>
    <row r="8976" spans="1:6" hidden="1" x14ac:dyDescent="0.25">
      <c r="A8976" t="s">
        <v>5764</v>
      </c>
      <c r="B8976" s="83">
        <v>97311</v>
      </c>
      <c r="C8976" t="s">
        <v>8532</v>
      </c>
      <c r="D8976" s="83" t="s">
        <v>16</v>
      </c>
      <c r="E8976">
        <v>0</v>
      </c>
      <c r="F8976" s="83">
        <v>0</v>
      </c>
    </row>
    <row r="8977" spans="1:6" hidden="1" x14ac:dyDescent="0.25">
      <c r="A8977" t="s">
        <v>5764</v>
      </c>
      <c r="B8977" s="83">
        <v>97312</v>
      </c>
      <c r="C8977" t="s">
        <v>8533</v>
      </c>
      <c r="D8977" s="83" t="s">
        <v>16</v>
      </c>
      <c r="E8977">
        <v>0</v>
      </c>
      <c r="F8977" s="83">
        <v>0</v>
      </c>
    </row>
    <row r="8978" spans="1:6" hidden="1" x14ac:dyDescent="0.25">
      <c r="A8978" t="s">
        <v>5764</v>
      </c>
      <c r="B8978" s="83">
        <v>97278</v>
      </c>
      <c r="C8978" t="s">
        <v>8534</v>
      </c>
      <c r="D8978" s="83" t="s">
        <v>16</v>
      </c>
      <c r="E8978">
        <v>0</v>
      </c>
      <c r="F8978" s="83">
        <v>0</v>
      </c>
    </row>
    <row r="8979" spans="1:6" hidden="1" x14ac:dyDescent="0.25">
      <c r="A8979" t="s">
        <v>5764</v>
      </c>
      <c r="B8979" s="83">
        <v>97274</v>
      </c>
      <c r="C8979" t="s">
        <v>8535</v>
      </c>
      <c r="D8979" s="83" t="s">
        <v>16</v>
      </c>
      <c r="E8979">
        <v>0</v>
      </c>
      <c r="F8979" s="83">
        <v>0</v>
      </c>
    </row>
    <row r="8980" spans="1:6" hidden="1" x14ac:dyDescent="0.25">
      <c r="A8980" t="s">
        <v>5764</v>
      </c>
      <c r="B8980" s="83">
        <v>97283</v>
      </c>
      <c r="C8980" t="s">
        <v>8536</v>
      </c>
      <c r="D8980" s="83" t="s">
        <v>16</v>
      </c>
      <c r="E8980">
        <v>0</v>
      </c>
      <c r="F8980" s="83">
        <v>0</v>
      </c>
    </row>
    <row r="8981" spans="1:6" hidden="1" x14ac:dyDescent="0.25">
      <c r="A8981" t="s">
        <v>5764</v>
      </c>
      <c r="B8981" s="83">
        <v>97284</v>
      </c>
      <c r="C8981" t="s">
        <v>8537</v>
      </c>
      <c r="D8981" s="83" t="s">
        <v>16</v>
      </c>
      <c r="E8981">
        <v>0</v>
      </c>
      <c r="F8981" s="83">
        <v>0</v>
      </c>
    </row>
    <row r="8982" spans="1:6" hidden="1" x14ac:dyDescent="0.25">
      <c r="A8982" t="s">
        <v>5764</v>
      </c>
      <c r="B8982" s="83">
        <v>97289</v>
      </c>
      <c r="C8982" t="s">
        <v>8538</v>
      </c>
      <c r="D8982" s="83" t="s">
        <v>16</v>
      </c>
      <c r="E8982">
        <v>0</v>
      </c>
      <c r="F8982" s="83">
        <v>0</v>
      </c>
    </row>
    <row r="8983" spans="1:6" hidden="1" x14ac:dyDescent="0.25">
      <c r="A8983" t="s">
        <v>5764</v>
      </c>
      <c r="B8983" s="83">
        <v>97290</v>
      </c>
      <c r="C8983" t="s">
        <v>8539</v>
      </c>
      <c r="D8983" s="83" t="s">
        <v>16</v>
      </c>
      <c r="E8983">
        <v>0</v>
      </c>
      <c r="F8983" s="83">
        <v>0</v>
      </c>
    </row>
    <row r="8984" spans="1:6" hidden="1" x14ac:dyDescent="0.25">
      <c r="A8984" t="s">
        <v>5764</v>
      </c>
      <c r="B8984" s="83">
        <v>97295</v>
      </c>
      <c r="C8984" t="s">
        <v>8540</v>
      </c>
      <c r="D8984" s="83" t="s">
        <v>16</v>
      </c>
      <c r="E8984">
        <v>0</v>
      </c>
      <c r="F8984" s="83">
        <v>0</v>
      </c>
    </row>
    <row r="8985" spans="1:6" hidden="1" x14ac:dyDescent="0.25">
      <c r="A8985" t="s">
        <v>5764</v>
      </c>
      <c r="B8985" s="83">
        <v>97296</v>
      </c>
      <c r="C8985" t="s">
        <v>8541</v>
      </c>
      <c r="D8985" s="83" t="s">
        <v>16</v>
      </c>
      <c r="E8985">
        <v>0</v>
      </c>
      <c r="F8985" s="83">
        <v>0</v>
      </c>
    </row>
    <row r="8986" spans="1:6" hidden="1" x14ac:dyDescent="0.25">
      <c r="A8986" t="s">
        <v>5764</v>
      </c>
      <c r="B8986" s="83">
        <v>97301</v>
      </c>
      <c r="C8986" t="s">
        <v>8542</v>
      </c>
      <c r="D8986" s="83" t="s">
        <v>16</v>
      </c>
      <c r="E8986">
        <v>0</v>
      </c>
      <c r="F8986" s="83">
        <v>0</v>
      </c>
    </row>
    <row r="8987" spans="1:6" hidden="1" x14ac:dyDescent="0.25">
      <c r="A8987" t="s">
        <v>5764</v>
      </c>
      <c r="B8987" s="83">
        <v>97302</v>
      </c>
      <c r="C8987" t="s">
        <v>8543</v>
      </c>
      <c r="D8987" s="83" t="s">
        <v>16</v>
      </c>
      <c r="E8987">
        <v>0</v>
      </c>
      <c r="F8987" s="83">
        <v>0</v>
      </c>
    </row>
    <row r="8988" spans="1:6" hidden="1" x14ac:dyDescent="0.25">
      <c r="A8988" t="s">
        <v>5764</v>
      </c>
      <c r="B8988" s="83">
        <v>97307</v>
      </c>
      <c r="C8988" t="s">
        <v>8544</v>
      </c>
      <c r="D8988" s="83" t="s">
        <v>16</v>
      </c>
      <c r="E8988">
        <v>0</v>
      </c>
      <c r="F8988" s="83">
        <v>0</v>
      </c>
    </row>
    <row r="8989" spans="1:6" hidden="1" x14ac:dyDescent="0.25">
      <c r="A8989" t="s">
        <v>5764</v>
      </c>
      <c r="B8989" s="83">
        <v>97277</v>
      </c>
      <c r="C8989" t="s">
        <v>8545</v>
      </c>
      <c r="D8989" s="83" t="s">
        <v>16</v>
      </c>
      <c r="E8989">
        <v>0</v>
      </c>
      <c r="F8989" s="83">
        <v>0</v>
      </c>
    </row>
    <row r="8990" spans="1:6" hidden="1" x14ac:dyDescent="0.25">
      <c r="A8990" t="s">
        <v>5764</v>
      </c>
      <c r="B8990" s="83">
        <v>97308</v>
      </c>
      <c r="C8990" t="s">
        <v>8546</v>
      </c>
      <c r="D8990" s="83" t="s">
        <v>16</v>
      </c>
      <c r="E8990">
        <v>0</v>
      </c>
      <c r="F8990" s="83">
        <v>0</v>
      </c>
    </row>
    <row r="8991" spans="1:6" hidden="1" x14ac:dyDescent="0.25">
      <c r="A8991" t="s">
        <v>5764</v>
      </c>
      <c r="B8991" s="83">
        <v>97238</v>
      </c>
      <c r="C8991" t="s">
        <v>8547</v>
      </c>
      <c r="D8991" s="83" t="s">
        <v>60</v>
      </c>
      <c r="E8991">
        <v>0</v>
      </c>
      <c r="F8991" s="83">
        <v>0</v>
      </c>
    </row>
    <row r="8992" spans="1:6" hidden="1" x14ac:dyDescent="0.25">
      <c r="A8992" t="s">
        <v>5764</v>
      </c>
      <c r="B8992" s="83">
        <v>97239</v>
      </c>
      <c r="C8992" t="s">
        <v>8548</v>
      </c>
      <c r="D8992" s="83" t="s">
        <v>60</v>
      </c>
      <c r="E8992">
        <v>0</v>
      </c>
      <c r="F8992" s="83">
        <v>0</v>
      </c>
    </row>
    <row r="8993" spans="1:6" hidden="1" x14ac:dyDescent="0.25">
      <c r="A8993" t="s">
        <v>5764</v>
      </c>
      <c r="B8993" s="83">
        <v>97240</v>
      </c>
      <c r="C8993" t="s">
        <v>8549</v>
      </c>
      <c r="D8993" s="83" t="s">
        <v>60</v>
      </c>
      <c r="E8993">
        <v>0</v>
      </c>
      <c r="F8993" s="83">
        <v>0</v>
      </c>
    </row>
    <row r="8994" spans="1:6" hidden="1" x14ac:dyDescent="0.25">
      <c r="A8994" t="s">
        <v>5764</v>
      </c>
      <c r="B8994" s="83">
        <v>97241</v>
      </c>
      <c r="C8994" t="s">
        <v>8550</v>
      </c>
      <c r="D8994" s="83" t="s">
        <v>60</v>
      </c>
      <c r="E8994">
        <v>0</v>
      </c>
      <c r="F8994" s="83">
        <v>0</v>
      </c>
    </row>
    <row r="8995" spans="1:6" hidden="1" x14ac:dyDescent="0.25">
      <c r="A8995" t="s">
        <v>5764</v>
      </c>
      <c r="B8995" s="83">
        <v>97242</v>
      </c>
      <c r="C8995" t="s">
        <v>8551</v>
      </c>
      <c r="D8995" s="83" t="s">
        <v>60</v>
      </c>
      <c r="E8995">
        <v>0</v>
      </c>
      <c r="F8995" s="83">
        <v>0</v>
      </c>
    </row>
    <row r="8996" spans="1:6" hidden="1" x14ac:dyDescent="0.25">
      <c r="A8996" t="s">
        <v>5764</v>
      </c>
      <c r="B8996" s="83">
        <v>97243</v>
      </c>
      <c r="C8996" t="s">
        <v>8552</v>
      </c>
      <c r="D8996" s="83" t="s">
        <v>60</v>
      </c>
      <c r="E8996">
        <v>0</v>
      </c>
      <c r="F8996" s="83">
        <v>0</v>
      </c>
    </row>
    <row r="8997" spans="1:6" hidden="1" x14ac:dyDescent="0.25">
      <c r="A8997" t="s">
        <v>5764</v>
      </c>
      <c r="B8997" s="83">
        <v>97244</v>
      </c>
      <c r="C8997" t="s">
        <v>8553</v>
      </c>
      <c r="D8997" s="83" t="s">
        <v>60</v>
      </c>
      <c r="E8997">
        <v>0</v>
      </c>
      <c r="F8997" s="83">
        <v>0</v>
      </c>
    </row>
    <row r="8998" spans="1:6" hidden="1" x14ac:dyDescent="0.25">
      <c r="A8998" t="s">
        <v>5764</v>
      </c>
      <c r="B8998" s="83">
        <v>97245</v>
      </c>
      <c r="C8998" t="s">
        <v>8554</v>
      </c>
      <c r="D8998" s="83" t="s">
        <v>60</v>
      </c>
      <c r="E8998">
        <v>0</v>
      </c>
      <c r="F8998" s="83">
        <v>0</v>
      </c>
    </row>
    <row r="8999" spans="1:6" hidden="1" x14ac:dyDescent="0.25">
      <c r="A8999" t="s">
        <v>5764</v>
      </c>
      <c r="B8999" s="83">
        <v>97236</v>
      </c>
      <c r="C8999" t="s">
        <v>8555</v>
      </c>
      <c r="D8999" s="83" t="s">
        <v>60</v>
      </c>
      <c r="E8999">
        <v>0</v>
      </c>
      <c r="F8999" s="83">
        <v>0</v>
      </c>
    </row>
    <row r="9000" spans="1:6" hidden="1" x14ac:dyDescent="0.25">
      <c r="A9000" t="s">
        <v>5764</v>
      </c>
      <c r="B9000" s="83">
        <v>97246</v>
      </c>
      <c r="C9000" t="s">
        <v>8556</v>
      </c>
      <c r="D9000" s="83" t="s">
        <v>60</v>
      </c>
      <c r="E9000">
        <v>0</v>
      </c>
      <c r="F9000" s="83">
        <v>0</v>
      </c>
    </row>
    <row r="9001" spans="1:6" hidden="1" x14ac:dyDescent="0.25">
      <c r="A9001" t="s">
        <v>5764</v>
      </c>
      <c r="B9001" s="83">
        <v>97247</v>
      </c>
      <c r="C9001" t="s">
        <v>8557</v>
      </c>
      <c r="D9001" s="83" t="s">
        <v>60</v>
      </c>
      <c r="E9001">
        <v>0</v>
      </c>
      <c r="F9001" s="83">
        <v>0</v>
      </c>
    </row>
    <row r="9002" spans="1:6" hidden="1" x14ac:dyDescent="0.25">
      <c r="A9002" t="s">
        <v>5764</v>
      </c>
      <c r="B9002" s="83">
        <v>97237</v>
      </c>
      <c r="C9002" t="s">
        <v>8558</v>
      </c>
      <c r="D9002" s="83" t="s">
        <v>60</v>
      </c>
      <c r="E9002">
        <v>0</v>
      </c>
      <c r="F9002" s="83">
        <v>0</v>
      </c>
    </row>
    <row r="9003" spans="1:6" hidden="1" x14ac:dyDescent="0.25">
      <c r="A9003" t="s">
        <v>5764</v>
      </c>
      <c r="B9003" s="83">
        <v>97248</v>
      </c>
      <c r="C9003" t="s">
        <v>8559</v>
      </c>
      <c r="D9003" s="83" t="s">
        <v>60</v>
      </c>
      <c r="E9003">
        <v>0</v>
      </c>
      <c r="F9003" s="83">
        <v>0</v>
      </c>
    </row>
    <row r="9004" spans="1:6" hidden="1" x14ac:dyDescent="0.25">
      <c r="A9004" t="s">
        <v>5764</v>
      </c>
      <c r="B9004" s="83">
        <v>97251</v>
      </c>
      <c r="C9004" t="s">
        <v>8560</v>
      </c>
      <c r="D9004" s="83" t="s">
        <v>16</v>
      </c>
      <c r="E9004">
        <v>0</v>
      </c>
      <c r="F9004" s="83">
        <v>0</v>
      </c>
    </row>
    <row r="9005" spans="1:6" hidden="1" x14ac:dyDescent="0.25">
      <c r="A9005" t="s">
        <v>5764</v>
      </c>
      <c r="B9005" s="83">
        <v>97254</v>
      </c>
      <c r="C9005" t="s">
        <v>8561</v>
      </c>
      <c r="D9005" s="83" t="s">
        <v>16</v>
      </c>
      <c r="E9005">
        <v>0</v>
      </c>
      <c r="F9005" s="83">
        <v>0</v>
      </c>
    </row>
    <row r="9006" spans="1:6" hidden="1" x14ac:dyDescent="0.25">
      <c r="A9006" t="s">
        <v>5764</v>
      </c>
      <c r="B9006" s="83">
        <v>97255</v>
      </c>
      <c r="C9006" t="s">
        <v>8562</v>
      </c>
      <c r="D9006" s="83" t="s">
        <v>16</v>
      </c>
      <c r="E9006">
        <v>0</v>
      </c>
      <c r="F9006" s="83">
        <v>0</v>
      </c>
    </row>
    <row r="9007" spans="1:6" hidden="1" x14ac:dyDescent="0.25">
      <c r="A9007" t="s">
        <v>5764</v>
      </c>
      <c r="B9007" s="83">
        <v>97249</v>
      </c>
      <c r="C9007" t="s">
        <v>8563</v>
      </c>
      <c r="D9007" s="83" t="s">
        <v>16</v>
      </c>
      <c r="E9007">
        <v>0</v>
      </c>
      <c r="F9007" s="83">
        <v>0</v>
      </c>
    </row>
    <row r="9008" spans="1:6" hidden="1" x14ac:dyDescent="0.25">
      <c r="A9008" t="s">
        <v>5764</v>
      </c>
      <c r="B9008" s="83">
        <v>97250</v>
      </c>
      <c r="C9008" t="s">
        <v>8564</v>
      </c>
      <c r="D9008" s="83" t="s">
        <v>16</v>
      </c>
      <c r="E9008">
        <v>0</v>
      </c>
      <c r="F9008" s="83">
        <v>0</v>
      </c>
    </row>
    <row r="9009" spans="1:6" hidden="1" x14ac:dyDescent="0.25">
      <c r="A9009" t="s">
        <v>5764</v>
      </c>
      <c r="B9009" s="83">
        <v>97258</v>
      </c>
      <c r="C9009" t="s">
        <v>8565</v>
      </c>
      <c r="D9009" s="83" t="s">
        <v>16</v>
      </c>
      <c r="E9009">
        <v>0</v>
      </c>
      <c r="F9009" s="83">
        <v>0</v>
      </c>
    </row>
    <row r="9010" spans="1:6" hidden="1" x14ac:dyDescent="0.25">
      <c r="A9010" t="s">
        <v>5764</v>
      </c>
      <c r="B9010" s="83">
        <v>97259</v>
      </c>
      <c r="C9010" t="s">
        <v>8566</v>
      </c>
      <c r="D9010" s="83" t="s">
        <v>16</v>
      </c>
      <c r="E9010">
        <v>0</v>
      </c>
      <c r="F9010" s="83">
        <v>0</v>
      </c>
    </row>
    <row r="9011" spans="1:6" hidden="1" x14ac:dyDescent="0.25">
      <c r="A9011" t="s">
        <v>5764</v>
      </c>
      <c r="B9011" s="83">
        <v>97262</v>
      </c>
      <c r="C9011" t="s">
        <v>8567</v>
      </c>
      <c r="D9011" s="83" t="s">
        <v>16</v>
      </c>
      <c r="E9011">
        <v>0</v>
      </c>
      <c r="F9011" s="83">
        <v>0</v>
      </c>
    </row>
    <row r="9012" spans="1:6" hidden="1" x14ac:dyDescent="0.25">
      <c r="A9012" t="s">
        <v>5764</v>
      </c>
      <c r="B9012" s="83">
        <v>97263</v>
      </c>
      <c r="C9012" t="s">
        <v>8568</v>
      </c>
      <c r="D9012" s="83" t="s">
        <v>16</v>
      </c>
      <c r="E9012">
        <v>0</v>
      </c>
      <c r="F9012" s="83">
        <v>0</v>
      </c>
    </row>
    <row r="9013" spans="1:6" hidden="1" x14ac:dyDescent="0.25">
      <c r="A9013" t="s">
        <v>5764</v>
      </c>
      <c r="B9013" s="83">
        <v>97266</v>
      </c>
      <c r="C9013" t="s">
        <v>8569</v>
      </c>
      <c r="D9013" s="83" t="s">
        <v>16</v>
      </c>
      <c r="E9013">
        <v>0</v>
      </c>
      <c r="F9013" s="83">
        <v>0</v>
      </c>
    </row>
    <row r="9014" spans="1:6" hidden="1" x14ac:dyDescent="0.25">
      <c r="A9014" t="s">
        <v>5764</v>
      </c>
      <c r="B9014" s="83">
        <v>97267</v>
      </c>
      <c r="C9014" t="s">
        <v>8570</v>
      </c>
      <c r="D9014" s="83" t="s">
        <v>16</v>
      </c>
      <c r="E9014">
        <v>0</v>
      </c>
      <c r="F9014" s="83">
        <v>0</v>
      </c>
    </row>
    <row r="9015" spans="1:6" hidden="1" x14ac:dyDescent="0.25">
      <c r="A9015" t="s">
        <v>5764</v>
      </c>
      <c r="B9015" s="83">
        <v>97270</v>
      </c>
      <c r="C9015" t="s">
        <v>8571</v>
      </c>
      <c r="D9015" s="83" t="s">
        <v>16</v>
      </c>
      <c r="E9015">
        <v>0</v>
      </c>
      <c r="F9015" s="83">
        <v>0</v>
      </c>
    </row>
    <row r="9016" spans="1:6" hidden="1" x14ac:dyDescent="0.25">
      <c r="A9016" t="s">
        <v>5764</v>
      </c>
      <c r="B9016" s="83">
        <v>97271</v>
      </c>
      <c r="C9016" t="s">
        <v>8572</v>
      </c>
      <c r="D9016" s="83" t="s">
        <v>16</v>
      </c>
      <c r="E9016">
        <v>0</v>
      </c>
      <c r="F9016" s="83">
        <v>0</v>
      </c>
    </row>
    <row r="9017" spans="1:6" hidden="1" x14ac:dyDescent="0.25">
      <c r="A9017" t="s">
        <v>5764</v>
      </c>
      <c r="B9017" s="83">
        <v>97252</v>
      </c>
      <c r="C9017" t="s">
        <v>8573</v>
      </c>
      <c r="D9017" s="83" t="s">
        <v>16</v>
      </c>
      <c r="E9017">
        <v>0</v>
      </c>
      <c r="F9017" s="83">
        <v>0</v>
      </c>
    </row>
    <row r="9018" spans="1:6" hidden="1" x14ac:dyDescent="0.25">
      <c r="A9018" t="s">
        <v>5764</v>
      </c>
      <c r="B9018" s="83">
        <v>97257</v>
      </c>
      <c r="C9018" t="s">
        <v>8574</v>
      </c>
      <c r="D9018" s="83" t="s">
        <v>16</v>
      </c>
      <c r="E9018">
        <v>0</v>
      </c>
      <c r="F9018" s="83">
        <v>0</v>
      </c>
    </row>
    <row r="9019" spans="1:6" hidden="1" x14ac:dyDescent="0.25">
      <c r="A9019" t="s">
        <v>5764</v>
      </c>
      <c r="B9019" s="83">
        <v>97256</v>
      </c>
      <c r="C9019" t="s">
        <v>8575</v>
      </c>
      <c r="D9019" s="83" t="s">
        <v>16</v>
      </c>
      <c r="E9019">
        <v>0</v>
      </c>
      <c r="F9019" s="83">
        <v>0</v>
      </c>
    </row>
    <row r="9020" spans="1:6" hidden="1" x14ac:dyDescent="0.25">
      <c r="A9020" t="s">
        <v>5764</v>
      </c>
      <c r="B9020" s="83">
        <v>97253</v>
      </c>
      <c r="C9020" t="s">
        <v>8576</v>
      </c>
      <c r="D9020" s="83" t="s">
        <v>16</v>
      </c>
      <c r="E9020">
        <v>0</v>
      </c>
      <c r="F9020" s="83">
        <v>0</v>
      </c>
    </row>
    <row r="9021" spans="1:6" hidden="1" x14ac:dyDescent="0.25">
      <c r="A9021" t="s">
        <v>5764</v>
      </c>
      <c r="B9021" s="83">
        <v>97261</v>
      </c>
      <c r="C9021" t="s">
        <v>8577</v>
      </c>
      <c r="D9021" s="83" t="s">
        <v>16</v>
      </c>
      <c r="E9021">
        <v>0</v>
      </c>
      <c r="F9021" s="83">
        <v>0</v>
      </c>
    </row>
    <row r="9022" spans="1:6" hidden="1" x14ac:dyDescent="0.25">
      <c r="A9022" t="s">
        <v>5764</v>
      </c>
      <c r="B9022" s="83">
        <v>97260</v>
      </c>
      <c r="C9022" t="s">
        <v>8578</v>
      </c>
      <c r="D9022" s="83" t="s">
        <v>16</v>
      </c>
      <c r="E9022">
        <v>0</v>
      </c>
      <c r="F9022" s="83">
        <v>0</v>
      </c>
    </row>
    <row r="9023" spans="1:6" hidden="1" x14ac:dyDescent="0.25">
      <c r="A9023" t="s">
        <v>5764</v>
      </c>
      <c r="B9023" s="83">
        <v>97265</v>
      </c>
      <c r="C9023" t="s">
        <v>8579</v>
      </c>
      <c r="D9023" s="83" t="s">
        <v>16</v>
      </c>
      <c r="E9023">
        <v>0</v>
      </c>
      <c r="F9023" s="83">
        <v>0</v>
      </c>
    </row>
    <row r="9024" spans="1:6" hidden="1" x14ac:dyDescent="0.25">
      <c r="A9024" t="s">
        <v>5764</v>
      </c>
      <c r="B9024" s="83">
        <v>97264</v>
      </c>
      <c r="C9024" t="s">
        <v>8580</v>
      </c>
      <c r="D9024" s="83" t="s">
        <v>16</v>
      </c>
      <c r="E9024">
        <v>0</v>
      </c>
      <c r="F9024" s="83">
        <v>0</v>
      </c>
    </row>
    <row r="9025" spans="1:6" hidden="1" x14ac:dyDescent="0.25">
      <c r="A9025" t="s">
        <v>5764</v>
      </c>
      <c r="B9025" s="83">
        <v>97269</v>
      </c>
      <c r="C9025" t="s">
        <v>8581</v>
      </c>
      <c r="D9025" s="83" t="s">
        <v>16</v>
      </c>
      <c r="E9025">
        <v>0</v>
      </c>
      <c r="F9025" s="83">
        <v>0</v>
      </c>
    </row>
    <row r="9026" spans="1:6" hidden="1" x14ac:dyDescent="0.25">
      <c r="A9026" t="s">
        <v>5764</v>
      </c>
      <c r="B9026" s="83">
        <v>97268</v>
      </c>
      <c r="C9026" t="s">
        <v>8582</v>
      </c>
      <c r="D9026" s="83" t="s">
        <v>16</v>
      </c>
      <c r="E9026">
        <v>0</v>
      </c>
      <c r="F9026" s="83">
        <v>0</v>
      </c>
    </row>
    <row r="9027" spans="1:6" hidden="1" x14ac:dyDescent="0.25">
      <c r="A9027" t="s">
        <v>5764</v>
      </c>
      <c r="B9027" s="83">
        <v>97273</v>
      </c>
      <c r="C9027" t="s">
        <v>8583</v>
      </c>
      <c r="D9027" s="83" t="s">
        <v>16</v>
      </c>
      <c r="E9027">
        <v>0</v>
      </c>
      <c r="F9027" s="83">
        <v>0</v>
      </c>
    </row>
    <row r="9028" spans="1:6" hidden="1" x14ac:dyDescent="0.25">
      <c r="A9028" t="s">
        <v>5764</v>
      </c>
      <c r="B9028" s="83">
        <v>97272</v>
      </c>
      <c r="C9028" t="s">
        <v>8584</v>
      </c>
      <c r="D9028" s="83" t="s">
        <v>16</v>
      </c>
      <c r="E9028">
        <v>0</v>
      </c>
      <c r="F9028" s="83">
        <v>0</v>
      </c>
    </row>
    <row r="9029" spans="1:6" hidden="1" x14ac:dyDescent="0.25">
      <c r="A9029" t="s">
        <v>5764</v>
      </c>
      <c r="B9029" s="83">
        <v>97315</v>
      </c>
      <c r="C9029" t="s">
        <v>8585</v>
      </c>
      <c r="D9029" s="83" t="s">
        <v>16</v>
      </c>
      <c r="E9029">
        <v>0</v>
      </c>
      <c r="F9029" s="83">
        <v>0</v>
      </c>
    </row>
    <row r="9030" spans="1:6" hidden="1" x14ac:dyDescent="0.25">
      <c r="A9030" t="s">
        <v>5764</v>
      </c>
      <c r="B9030" s="83">
        <v>97316</v>
      </c>
      <c r="C9030" t="s">
        <v>8586</v>
      </c>
      <c r="D9030" s="83" t="s">
        <v>16</v>
      </c>
      <c r="E9030">
        <v>0</v>
      </c>
      <c r="F9030" s="83">
        <v>0</v>
      </c>
    </row>
    <row r="9031" spans="1:6" hidden="1" x14ac:dyDescent="0.25">
      <c r="A9031" t="s">
        <v>5764</v>
      </c>
      <c r="B9031" s="83">
        <v>97317</v>
      </c>
      <c r="C9031" t="s">
        <v>8587</v>
      </c>
      <c r="D9031" s="83" t="s">
        <v>16</v>
      </c>
      <c r="E9031">
        <v>0</v>
      </c>
      <c r="F9031" s="83">
        <v>0</v>
      </c>
    </row>
    <row r="9032" spans="1:6" hidden="1" x14ac:dyDescent="0.25">
      <c r="A9032" t="s">
        <v>5764</v>
      </c>
      <c r="B9032" s="83">
        <v>97318</v>
      </c>
      <c r="C9032" t="s">
        <v>8588</v>
      </c>
      <c r="D9032" s="83" t="s">
        <v>16</v>
      </c>
      <c r="E9032">
        <v>0</v>
      </c>
      <c r="F9032" s="83">
        <v>0</v>
      </c>
    </row>
    <row r="9033" spans="1:6" hidden="1" x14ac:dyDescent="0.25">
      <c r="A9033" t="s">
        <v>5764</v>
      </c>
      <c r="B9033" s="83">
        <v>97319</v>
      </c>
      <c r="C9033" t="s">
        <v>8589</v>
      </c>
      <c r="D9033" s="83" t="s">
        <v>16</v>
      </c>
      <c r="E9033">
        <v>0</v>
      </c>
      <c r="F9033" s="83">
        <v>0</v>
      </c>
    </row>
    <row r="9034" spans="1:6" hidden="1" x14ac:dyDescent="0.25">
      <c r="A9034" t="s">
        <v>5764</v>
      </c>
      <c r="B9034" s="83">
        <v>97320</v>
      </c>
      <c r="C9034" t="s">
        <v>8590</v>
      </c>
      <c r="D9034" s="83" t="s">
        <v>16</v>
      </c>
      <c r="E9034">
        <v>0</v>
      </c>
      <c r="F9034" s="83">
        <v>0</v>
      </c>
    </row>
    <row r="9035" spans="1:6" hidden="1" x14ac:dyDescent="0.25">
      <c r="A9035" t="s">
        <v>5764</v>
      </c>
      <c r="B9035" s="83">
        <v>97321</v>
      </c>
      <c r="C9035" t="s">
        <v>8591</v>
      </c>
      <c r="D9035" s="83" t="s">
        <v>16</v>
      </c>
      <c r="E9035">
        <v>0</v>
      </c>
      <c r="F9035" s="83">
        <v>0</v>
      </c>
    </row>
    <row r="9036" spans="1:6" hidden="1" x14ac:dyDescent="0.25">
      <c r="A9036" t="s">
        <v>5764</v>
      </c>
      <c r="B9036" s="83">
        <v>97322</v>
      </c>
      <c r="C9036" t="s">
        <v>8592</v>
      </c>
      <c r="D9036" s="83" t="s">
        <v>16</v>
      </c>
      <c r="E9036">
        <v>0</v>
      </c>
      <c r="F9036" s="83">
        <v>0</v>
      </c>
    </row>
    <row r="9037" spans="1:6" hidden="1" x14ac:dyDescent="0.25">
      <c r="A9037" t="s">
        <v>5764</v>
      </c>
      <c r="B9037" s="83">
        <v>97313</v>
      </c>
      <c r="C9037" t="s">
        <v>8593</v>
      </c>
      <c r="D9037" s="83" t="s">
        <v>16</v>
      </c>
      <c r="E9037">
        <v>0</v>
      </c>
      <c r="F9037" s="83">
        <v>0</v>
      </c>
    </row>
    <row r="9038" spans="1:6" hidden="1" x14ac:dyDescent="0.25">
      <c r="A9038" t="s">
        <v>5764</v>
      </c>
      <c r="B9038" s="83">
        <v>97323</v>
      </c>
      <c r="C9038" t="s">
        <v>8594</v>
      </c>
      <c r="D9038" s="83" t="s">
        <v>16</v>
      </c>
      <c r="E9038">
        <v>0</v>
      </c>
      <c r="F9038" s="83">
        <v>0</v>
      </c>
    </row>
    <row r="9039" spans="1:6" hidden="1" x14ac:dyDescent="0.25">
      <c r="A9039" t="s">
        <v>5764</v>
      </c>
      <c r="B9039" s="83">
        <v>97324</v>
      </c>
      <c r="C9039" t="s">
        <v>8595</v>
      </c>
      <c r="D9039" s="83" t="s">
        <v>16</v>
      </c>
      <c r="E9039">
        <v>0</v>
      </c>
      <c r="F9039" s="83">
        <v>0</v>
      </c>
    </row>
    <row r="9040" spans="1:6" hidden="1" x14ac:dyDescent="0.25">
      <c r="A9040" t="s">
        <v>5764</v>
      </c>
      <c r="B9040" s="83">
        <v>97314</v>
      </c>
      <c r="C9040" t="s">
        <v>8596</v>
      </c>
      <c r="D9040" s="83" t="s">
        <v>16</v>
      </c>
      <c r="E9040">
        <v>0</v>
      </c>
      <c r="F9040" s="83">
        <v>0</v>
      </c>
    </row>
    <row r="9041" spans="1:6" hidden="1" x14ac:dyDescent="0.25">
      <c r="A9041" t="s">
        <v>5764</v>
      </c>
      <c r="B9041" s="83">
        <v>97325</v>
      </c>
      <c r="C9041" t="s">
        <v>8597</v>
      </c>
      <c r="D9041" s="83" t="s">
        <v>16</v>
      </c>
      <c r="E9041">
        <v>0</v>
      </c>
      <c r="F9041" s="83">
        <v>0</v>
      </c>
    </row>
    <row r="9042" spans="1:6" hidden="1" x14ac:dyDescent="0.25">
      <c r="A9042" t="s">
        <v>5764</v>
      </c>
      <c r="B9042" s="83">
        <v>103517</v>
      </c>
      <c r="C9042" t="s">
        <v>8598</v>
      </c>
      <c r="D9042" s="83" t="s">
        <v>16</v>
      </c>
      <c r="E9042">
        <v>3169.08</v>
      </c>
      <c r="F9042" s="83">
        <v>3179.37</v>
      </c>
    </row>
    <row r="9043" spans="1:6" hidden="1" x14ac:dyDescent="0.25">
      <c r="A9043" t="s">
        <v>5764</v>
      </c>
      <c r="B9043" s="83">
        <v>103518</v>
      </c>
      <c r="C9043" t="s">
        <v>8599</v>
      </c>
      <c r="D9043" s="83" t="s">
        <v>16</v>
      </c>
      <c r="E9043">
        <v>0</v>
      </c>
      <c r="F9043" s="83">
        <v>0</v>
      </c>
    </row>
    <row r="9044" spans="1:6" hidden="1" x14ac:dyDescent="0.25">
      <c r="A9044" t="s">
        <v>5764</v>
      </c>
      <c r="B9044" s="83">
        <v>103519</v>
      </c>
      <c r="C9044" t="s">
        <v>8600</v>
      </c>
      <c r="D9044" s="83" t="s">
        <v>16</v>
      </c>
      <c r="E9044">
        <v>11.06</v>
      </c>
      <c r="F9044" s="83">
        <v>11.51</v>
      </c>
    </row>
    <row r="9045" spans="1:6" hidden="1" x14ac:dyDescent="0.25">
      <c r="A9045" t="s">
        <v>5764</v>
      </c>
      <c r="B9045" s="83">
        <v>103515</v>
      </c>
      <c r="C9045" t="s">
        <v>8601</v>
      </c>
      <c r="D9045" s="83" t="s">
        <v>16</v>
      </c>
      <c r="E9045">
        <v>0</v>
      </c>
      <c r="F9045" s="83">
        <v>0</v>
      </c>
    </row>
    <row r="9046" spans="1:6" hidden="1" x14ac:dyDescent="0.25">
      <c r="A9046" t="s">
        <v>5764</v>
      </c>
      <c r="B9046" s="83">
        <v>103502</v>
      </c>
      <c r="C9046" t="s">
        <v>8602</v>
      </c>
      <c r="D9046" s="83" t="s">
        <v>60</v>
      </c>
      <c r="E9046">
        <v>0</v>
      </c>
      <c r="F9046" s="83">
        <v>0</v>
      </c>
    </row>
    <row r="9047" spans="1:6" hidden="1" x14ac:dyDescent="0.25">
      <c r="A9047" t="s">
        <v>5764</v>
      </c>
      <c r="B9047" s="83">
        <v>103504</v>
      </c>
      <c r="C9047" t="s">
        <v>8603</v>
      </c>
      <c r="D9047" s="83" t="s">
        <v>60</v>
      </c>
      <c r="E9047">
        <v>0</v>
      </c>
      <c r="F9047" s="83">
        <v>0</v>
      </c>
    </row>
    <row r="9048" spans="1:6" hidden="1" x14ac:dyDescent="0.25">
      <c r="A9048" t="s">
        <v>5764</v>
      </c>
      <c r="B9048" s="83">
        <v>103503</v>
      </c>
      <c r="C9048" t="s">
        <v>8604</v>
      </c>
      <c r="D9048" s="83" t="s">
        <v>60</v>
      </c>
      <c r="E9048">
        <v>0</v>
      </c>
      <c r="F9048" s="83">
        <v>0</v>
      </c>
    </row>
    <row r="9049" spans="1:6" hidden="1" x14ac:dyDescent="0.25">
      <c r="A9049" t="s">
        <v>5764</v>
      </c>
      <c r="B9049" s="83">
        <v>103505</v>
      </c>
      <c r="C9049" t="s">
        <v>8605</v>
      </c>
      <c r="D9049" s="83" t="s">
        <v>60</v>
      </c>
      <c r="E9049">
        <v>0</v>
      </c>
      <c r="F9049" s="83">
        <v>0</v>
      </c>
    </row>
    <row r="9050" spans="1:6" hidden="1" x14ac:dyDescent="0.25">
      <c r="A9050" t="s">
        <v>5764</v>
      </c>
      <c r="B9050" s="83">
        <v>103499</v>
      </c>
      <c r="C9050" t="s">
        <v>8606</v>
      </c>
      <c r="D9050" s="83" t="s">
        <v>16</v>
      </c>
      <c r="E9050">
        <v>0</v>
      </c>
      <c r="F9050" s="83">
        <v>0</v>
      </c>
    </row>
    <row r="9051" spans="1:6" hidden="1" x14ac:dyDescent="0.25">
      <c r="A9051" t="s">
        <v>5764</v>
      </c>
      <c r="B9051" s="83">
        <v>103501</v>
      </c>
      <c r="C9051" t="s">
        <v>8607</v>
      </c>
      <c r="D9051" s="83" t="s">
        <v>16</v>
      </c>
      <c r="E9051">
        <v>0</v>
      </c>
      <c r="F9051" s="83">
        <v>0</v>
      </c>
    </row>
    <row r="9052" spans="1:6" hidden="1" x14ac:dyDescent="0.25">
      <c r="A9052" t="s">
        <v>5764</v>
      </c>
      <c r="B9052" s="83">
        <v>103500</v>
      </c>
      <c r="C9052" t="s">
        <v>8608</v>
      </c>
      <c r="D9052" s="83" t="s">
        <v>16</v>
      </c>
      <c r="E9052">
        <v>0</v>
      </c>
      <c r="F9052" s="83">
        <v>0</v>
      </c>
    </row>
    <row r="9053" spans="1:6" hidden="1" x14ac:dyDescent="0.25">
      <c r="A9053" t="s">
        <v>5764</v>
      </c>
      <c r="B9053" s="83">
        <v>103496</v>
      </c>
      <c r="C9053" t="s">
        <v>8609</v>
      </c>
      <c r="D9053" s="83" t="s">
        <v>16</v>
      </c>
      <c r="E9053">
        <v>0</v>
      </c>
      <c r="F9053" s="83">
        <v>0</v>
      </c>
    </row>
    <row r="9054" spans="1:6" hidden="1" x14ac:dyDescent="0.25">
      <c r="A9054" t="s">
        <v>5764</v>
      </c>
      <c r="B9054" s="83">
        <v>103498</v>
      </c>
      <c r="C9054" t="s">
        <v>8610</v>
      </c>
      <c r="D9054" s="83" t="s">
        <v>16</v>
      </c>
      <c r="E9054">
        <v>0</v>
      </c>
      <c r="F9054" s="83">
        <v>0</v>
      </c>
    </row>
    <row r="9055" spans="1:6" hidden="1" x14ac:dyDescent="0.25">
      <c r="A9055" t="s">
        <v>5764</v>
      </c>
      <c r="B9055" s="83">
        <v>103497</v>
      </c>
      <c r="C9055" t="s">
        <v>8611</v>
      </c>
      <c r="D9055" s="83" t="s">
        <v>16</v>
      </c>
      <c r="E9055">
        <v>0</v>
      </c>
      <c r="F9055" s="83">
        <v>0</v>
      </c>
    </row>
    <row r="9056" spans="1:6" hidden="1" x14ac:dyDescent="0.25">
      <c r="A9056" t="s">
        <v>5764</v>
      </c>
      <c r="B9056" s="83">
        <v>103516</v>
      </c>
      <c r="C9056" t="s">
        <v>8612</v>
      </c>
      <c r="D9056" s="83" t="s">
        <v>16</v>
      </c>
      <c r="E9056">
        <v>0</v>
      </c>
      <c r="F9056" s="83">
        <v>0</v>
      </c>
    </row>
    <row r="9057" spans="1:6" hidden="1" x14ac:dyDescent="0.25">
      <c r="A9057" t="s">
        <v>5764</v>
      </c>
      <c r="B9057" s="83">
        <v>103506</v>
      </c>
      <c r="C9057" t="s">
        <v>8613</v>
      </c>
      <c r="D9057" s="83" t="s">
        <v>16</v>
      </c>
      <c r="E9057">
        <v>0</v>
      </c>
      <c r="F9057" s="83">
        <v>0</v>
      </c>
    </row>
    <row r="9058" spans="1:6" hidden="1" x14ac:dyDescent="0.25">
      <c r="A9058" t="s">
        <v>5764</v>
      </c>
      <c r="B9058" s="83">
        <v>103507</v>
      </c>
      <c r="C9058" t="s">
        <v>8614</v>
      </c>
      <c r="D9058" s="83" t="s">
        <v>16</v>
      </c>
      <c r="E9058">
        <v>0</v>
      </c>
      <c r="F9058" s="83">
        <v>0</v>
      </c>
    </row>
    <row r="9059" spans="1:6" hidden="1" x14ac:dyDescent="0.25">
      <c r="A9059" t="s">
        <v>5764</v>
      </c>
      <c r="B9059" s="83">
        <v>103493</v>
      </c>
      <c r="C9059" t="s">
        <v>8615</v>
      </c>
      <c r="D9059" s="83" t="s">
        <v>16</v>
      </c>
      <c r="E9059">
        <v>0</v>
      </c>
      <c r="F9059" s="83">
        <v>0</v>
      </c>
    </row>
    <row r="9060" spans="1:6" hidden="1" x14ac:dyDescent="0.25">
      <c r="A9060" t="s">
        <v>5764</v>
      </c>
      <c r="B9060" s="83">
        <v>103495</v>
      </c>
      <c r="C9060" t="s">
        <v>8616</v>
      </c>
      <c r="D9060" s="83" t="s">
        <v>16</v>
      </c>
      <c r="E9060">
        <v>0</v>
      </c>
      <c r="F9060" s="83">
        <v>0</v>
      </c>
    </row>
    <row r="9061" spans="1:6" hidden="1" x14ac:dyDescent="0.25">
      <c r="A9061" t="s">
        <v>5764</v>
      </c>
      <c r="B9061" s="83">
        <v>103494</v>
      </c>
      <c r="C9061" t="s">
        <v>8617</v>
      </c>
      <c r="D9061" s="83" t="s">
        <v>16</v>
      </c>
      <c r="E9061">
        <v>0</v>
      </c>
      <c r="F9061" s="83">
        <v>0</v>
      </c>
    </row>
    <row r="9062" spans="1:6" hidden="1" x14ac:dyDescent="0.25">
      <c r="A9062" t="s">
        <v>5764</v>
      </c>
      <c r="B9062" s="83">
        <v>103513</v>
      </c>
      <c r="C9062" t="s">
        <v>8618</v>
      </c>
      <c r="D9062" s="83" t="s">
        <v>16</v>
      </c>
      <c r="E9062">
        <v>0</v>
      </c>
      <c r="F9062" s="83">
        <v>0</v>
      </c>
    </row>
    <row r="9063" spans="1:6" hidden="1" x14ac:dyDescent="0.25">
      <c r="A9063" t="s">
        <v>5764</v>
      </c>
      <c r="B9063" s="83">
        <v>103523</v>
      </c>
      <c r="C9063" t="s">
        <v>8619</v>
      </c>
      <c r="D9063" s="83" t="s">
        <v>16</v>
      </c>
      <c r="E9063">
        <v>10595.37</v>
      </c>
      <c r="F9063" s="83">
        <v>10616.97</v>
      </c>
    </row>
    <row r="9064" spans="1:6" hidden="1" x14ac:dyDescent="0.25">
      <c r="A9064" t="s">
        <v>5764</v>
      </c>
      <c r="B9064" s="83">
        <v>103509</v>
      </c>
      <c r="C9064" t="s">
        <v>8620</v>
      </c>
      <c r="D9064" s="83" t="s">
        <v>16</v>
      </c>
      <c r="E9064">
        <v>0</v>
      </c>
      <c r="F9064" s="83">
        <v>0</v>
      </c>
    </row>
    <row r="9065" spans="1:6" hidden="1" x14ac:dyDescent="0.25">
      <c r="A9065" t="s">
        <v>5764</v>
      </c>
      <c r="B9065" s="83">
        <v>103514</v>
      </c>
      <c r="C9065" t="s">
        <v>8621</v>
      </c>
      <c r="D9065" s="83" t="s">
        <v>16</v>
      </c>
      <c r="E9065">
        <v>0</v>
      </c>
      <c r="F9065" s="83">
        <v>0</v>
      </c>
    </row>
    <row r="9066" spans="1:6" hidden="1" x14ac:dyDescent="0.25">
      <c r="A9066" t="s">
        <v>5764</v>
      </c>
      <c r="B9066" s="83">
        <v>103510</v>
      </c>
      <c r="C9066" t="s">
        <v>8622</v>
      </c>
      <c r="D9066" s="83" t="s">
        <v>16</v>
      </c>
      <c r="E9066">
        <v>0</v>
      </c>
      <c r="F9066" s="83">
        <v>0</v>
      </c>
    </row>
    <row r="9067" spans="1:6" hidden="1" x14ac:dyDescent="0.25">
      <c r="A9067" t="s">
        <v>5764</v>
      </c>
      <c r="B9067" s="83">
        <v>103520</v>
      </c>
      <c r="C9067" t="s">
        <v>8623</v>
      </c>
      <c r="D9067" s="83" t="s">
        <v>16</v>
      </c>
      <c r="E9067">
        <v>5210.42</v>
      </c>
      <c r="F9067" s="83">
        <v>5213.24</v>
      </c>
    </row>
    <row r="9068" spans="1:6" hidden="1" x14ac:dyDescent="0.25">
      <c r="A9068" t="s">
        <v>5764</v>
      </c>
      <c r="B9068" s="83">
        <v>103511</v>
      </c>
      <c r="C9068" t="s">
        <v>8624</v>
      </c>
      <c r="D9068" s="83" t="s">
        <v>16</v>
      </c>
      <c r="E9068">
        <v>0</v>
      </c>
      <c r="F9068" s="83">
        <v>0</v>
      </c>
    </row>
    <row r="9069" spans="1:6" hidden="1" x14ac:dyDescent="0.25">
      <c r="A9069" t="s">
        <v>5764</v>
      </c>
      <c r="B9069" s="83">
        <v>103521</v>
      </c>
      <c r="C9069" t="s">
        <v>8625</v>
      </c>
      <c r="D9069" s="83" t="s">
        <v>16</v>
      </c>
      <c r="E9069">
        <v>6918.69</v>
      </c>
      <c r="F9069" s="83">
        <v>6922.76</v>
      </c>
    </row>
    <row r="9070" spans="1:6" hidden="1" x14ac:dyDescent="0.25">
      <c r="A9070" t="s">
        <v>5764</v>
      </c>
      <c r="B9070" s="83">
        <v>103512</v>
      </c>
      <c r="C9070" t="s">
        <v>8626</v>
      </c>
      <c r="D9070" s="83" t="s">
        <v>16</v>
      </c>
      <c r="E9070">
        <v>0</v>
      </c>
      <c r="F9070" s="83">
        <v>0</v>
      </c>
    </row>
    <row r="9071" spans="1:6" hidden="1" x14ac:dyDescent="0.25">
      <c r="A9071" t="s">
        <v>5764</v>
      </c>
      <c r="B9071" s="83">
        <v>103522</v>
      </c>
      <c r="C9071" t="s">
        <v>8627</v>
      </c>
      <c r="D9071" s="83" t="s">
        <v>16</v>
      </c>
      <c r="E9071">
        <v>7075.92</v>
      </c>
      <c r="F9071" s="83">
        <v>7096.74</v>
      </c>
    </row>
    <row r="9072" spans="1:6" hidden="1" x14ac:dyDescent="0.25">
      <c r="A9072" t="s">
        <v>5764</v>
      </c>
      <c r="B9072" s="83">
        <v>103508</v>
      </c>
      <c r="C9072" t="s">
        <v>8628</v>
      </c>
      <c r="D9072" s="83" t="s">
        <v>16</v>
      </c>
      <c r="E9072">
        <v>0</v>
      </c>
      <c r="F9072" s="83">
        <v>0</v>
      </c>
    </row>
    <row r="9073" spans="1:6" hidden="1" x14ac:dyDescent="0.25">
      <c r="A9073" t="s">
        <v>5764</v>
      </c>
      <c r="B9073" s="83">
        <v>103524</v>
      </c>
      <c r="C9073" t="s">
        <v>8629</v>
      </c>
      <c r="D9073" s="83" t="s">
        <v>16</v>
      </c>
      <c r="E9073">
        <v>0</v>
      </c>
      <c r="F9073" s="83">
        <v>0</v>
      </c>
    </row>
    <row r="9074" spans="1:6" hidden="1" x14ac:dyDescent="0.25">
      <c r="A9074" t="s">
        <v>5764</v>
      </c>
      <c r="B9074" s="83">
        <v>103526</v>
      </c>
      <c r="C9074" t="s">
        <v>8630</v>
      </c>
      <c r="D9074" s="83" t="s">
        <v>16</v>
      </c>
      <c r="E9074">
        <v>0</v>
      </c>
      <c r="F9074" s="83">
        <v>0</v>
      </c>
    </row>
    <row r="9075" spans="1:6" hidden="1" x14ac:dyDescent="0.25">
      <c r="A9075" t="s">
        <v>5764</v>
      </c>
      <c r="B9075" s="83">
        <v>103525</v>
      </c>
      <c r="C9075" t="s">
        <v>8631</v>
      </c>
      <c r="D9075" s="83" t="s">
        <v>16</v>
      </c>
      <c r="E9075">
        <v>0</v>
      </c>
      <c r="F9075" s="83">
        <v>0</v>
      </c>
    </row>
    <row r="9076" spans="1:6" hidden="1" x14ac:dyDescent="0.25">
      <c r="A9076" t="s">
        <v>5764</v>
      </c>
      <c r="B9076" s="83">
        <v>97062</v>
      </c>
      <c r="C9076" t="s">
        <v>8632</v>
      </c>
      <c r="D9076" s="83" t="s">
        <v>416</v>
      </c>
      <c r="E9076">
        <v>6.05</v>
      </c>
      <c r="F9076" s="83">
        <v>6.35</v>
      </c>
    </row>
    <row r="9077" spans="1:6" hidden="1" x14ac:dyDescent="0.25">
      <c r="A9077" t="s">
        <v>5764</v>
      </c>
      <c r="B9077" s="83">
        <v>97061</v>
      </c>
      <c r="C9077" t="s">
        <v>8633</v>
      </c>
      <c r="D9077" s="83" t="s">
        <v>416</v>
      </c>
      <c r="E9077">
        <v>0</v>
      </c>
      <c r="F9077" s="83">
        <v>0</v>
      </c>
    </row>
    <row r="9078" spans="1:6" hidden="1" x14ac:dyDescent="0.25">
      <c r="A9078" t="s">
        <v>5764</v>
      </c>
      <c r="B9078" s="83">
        <v>104988</v>
      </c>
      <c r="C9078" t="s">
        <v>8634</v>
      </c>
      <c r="D9078" s="83" t="s">
        <v>416</v>
      </c>
      <c r="E9078">
        <v>0</v>
      </c>
      <c r="F9078" s="83">
        <v>0</v>
      </c>
    </row>
    <row r="9079" spans="1:6" hidden="1" x14ac:dyDescent="0.25">
      <c r="A9079" t="s">
        <v>5764</v>
      </c>
      <c r="B9079" s="83">
        <v>104979</v>
      </c>
      <c r="C9079" t="s">
        <v>8635</v>
      </c>
      <c r="D9079" s="83" t="s">
        <v>416</v>
      </c>
      <c r="E9079">
        <v>0</v>
      </c>
      <c r="F9079" s="83">
        <v>0</v>
      </c>
    </row>
    <row r="9080" spans="1:6" hidden="1" x14ac:dyDescent="0.25">
      <c r="A9080" t="s">
        <v>5764</v>
      </c>
      <c r="B9080" s="83">
        <v>97040</v>
      </c>
      <c r="C9080" t="s">
        <v>8636</v>
      </c>
      <c r="D9080" s="83" t="s">
        <v>416</v>
      </c>
      <c r="E9080">
        <v>18.62</v>
      </c>
      <c r="F9080" s="83">
        <v>19.82</v>
      </c>
    </row>
    <row r="9081" spans="1:6" hidden="1" x14ac:dyDescent="0.25">
      <c r="A9081" t="s">
        <v>5764</v>
      </c>
      <c r="B9081" s="83">
        <v>97041</v>
      </c>
      <c r="C9081" t="s">
        <v>8637</v>
      </c>
      <c r="D9081" s="83" t="s">
        <v>416</v>
      </c>
      <c r="E9081">
        <v>141.61000000000001</v>
      </c>
      <c r="F9081" s="83">
        <v>144.79</v>
      </c>
    </row>
    <row r="9082" spans="1:6" hidden="1" x14ac:dyDescent="0.25">
      <c r="A9082" t="s">
        <v>5764</v>
      </c>
      <c r="B9082" s="83">
        <v>97039</v>
      </c>
      <c r="C9082" t="s">
        <v>8638</v>
      </c>
      <c r="D9082" s="83" t="s">
        <v>416</v>
      </c>
      <c r="E9082">
        <v>82.14</v>
      </c>
      <c r="F9082" s="83">
        <v>84.35</v>
      </c>
    </row>
    <row r="9083" spans="1:6" hidden="1" x14ac:dyDescent="0.25">
      <c r="A9083" t="s">
        <v>5764</v>
      </c>
      <c r="B9083" s="83">
        <v>102655</v>
      </c>
      <c r="C9083" t="s">
        <v>8639</v>
      </c>
      <c r="D9083" s="83" t="s">
        <v>60</v>
      </c>
      <c r="E9083">
        <v>0</v>
      </c>
      <c r="F9083" s="83">
        <v>0</v>
      </c>
    </row>
    <row r="9084" spans="1:6" hidden="1" x14ac:dyDescent="0.25">
      <c r="A9084" t="s">
        <v>5764</v>
      </c>
      <c r="B9084" s="83">
        <v>104987</v>
      </c>
      <c r="C9084" t="s">
        <v>8640</v>
      </c>
      <c r="D9084" s="83" t="s">
        <v>60</v>
      </c>
      <c r="E9084">
        <v>0</v>
      </c>
      <c r="F9084" s="83">
        <v>0</v>
      </c>
    </row>
    <row r="9085" spans="1:6" hidden="1" x14ac:dyDescent="0.25">
      <c r="A9085" t="s">
        <v>5764</v>
      </c>
      <c r="B9085" s="83">
        <v>104986</v>
      </c>
      <c r="C9085" t="s">
        <v>8641</v>
      </c>
      <c r="D9085" s="83" t="s">
        <v>60</v>
      </c>
      <c r="E9085">
        <v>0</v>
      </c>
      <c r="F9085" s="83">
        <v>0</v>
      </c>
    </row>
    <row r="9086" spans="1:6" hidden="1" x14ac:dyDescent="0.25">
      <c r="A9086" t="s">
        <v>5764</v>
      </c>
      <c r="B9086" s="83">
        <v>104984</v>
      </c>
      <c r="C9086" t="s">
        <v>8642</v>
      </c>
      <c r="D9086" s="83" t="s">
        <v>60</v>
      </c>
      <c r="E9086">
        <v>0</v>
      </c>
      <c r="F9086" s="83">
        <v>0</v>
      </c>
    </row>
    <row r="9087" spans="1:6" hidden="1" x14ac:dyDescent="0.25">
      <c r="A9087" t="s">
        <v>5764</v>
      </c>
      <c r="B9087" s="83">
        <v>104985</v>
      </c>
      <c r="C9087" t="s">
        <v>8643</v>
      </c>
      <c r="D9087" s="83" t="s">
        <v>60</v>
      </c>
      <c r="E9087">
        <v>0</v>
      </c>
      <c r="F9087" s="83">
        <v>0</v>
      </c>
    </row>
    <row r="9088" spans="1:6" hidden="1" x14ac:dyDescent="0.25">
      <c r="A9088" t="s">
        <v>5764</v>
      </c>
      <c r="B9088" s="83">
        <v>97026</v>
      </c>
      <c r="C9088" t="s">
        <v>8644</v>
      </c>
      <c r="D9088" s="83" t="s">
        <v>60</v>
      </c>
      <c r="E9088">
        <v>0</v>
      </c>
      <c r="F9088" s="83">
        <v>0</v>
      </c>
    </row>
    <row r="9089" spans="1:6" hidden="1" x14ac:dyDescent="0.25">
      <c r="A9089" t="s">
        <v>5764</v>
      </c>
      <c r="B9089" s="83">
        <v>97025</v>
      </c>
      <c r="C9089" t="s">
        <v>8645</v>
      </c>
      <c r="D9089" s="83" t="s">
        <v>60</v>
      </c>
      <c r="E9089">
        <v>0</v>
      </c>
      <c r="F9089" s="83">
        <v>0</v>
      </c>
    </row>
    <row r="9090" spans="1:6" hidden="1" x14ac:dyDescent="0.25">
      <c r="A9090" t="s">
        <v>5764</v>
      </c>
      <c r="B9090" s="83">
        <v>97032</v>
      </c>
      <c r="C9090" t="s">
        <v>8646</v>
      </c>
      <c r="D9090" s="83" t="s">
        <v>60</v>
      </c>
      <c r="E9090">
        <v>66.37</v>
      </c>
      <c r="F9090" s="83">
        <v>67.930000000000007</v>
      </c>
    </row>
    <row r="9091" spans="1:6" hidden="1" x14ac:dyDescent="0.25">
      <c r="A9091" t="s">
        <v>5764</v>
      </c>
      <c r="B9091" s="83">
        <v>97031</v>
      </c>
      <c r="C9091" t="s">
        <v>8647</v>
      </c>
      <c r="D9091" s="83" t="s">
        <v>60</v>
      </c>
      <c r="E9091">
        <v>111.27</v>
      </c>
      <c r="F9091" s="83">
        <v>112.83</v>
      </c>
    </row>
    <row r="9092" spans="1:6" hidden="1" x14ac:dyDescent="0.25">
      <c r="A9092" t="s">
        <v>5764</v>
      </c>
      <c r="B9092" s="83">
        <v>97036</v>
      </c>
      <c r="C9092" t="s">
        <v>8648</v>
      </c>
      <c r="D9092" s="83" t="s">
        <v>60</v>
      </c>
      <c r="E9092">
        <v>0</v>
      </c>
      <c r="F9092" s="83">
        <v>0</v>
      </c>
    </row>
    <row r="9093" spans="1:6" hidden="1" x14ac:dyDescent="0.25">
      <c r="A9093" t="s">
        <v>5764</v>
      </c>
      <c r="B9093" s="83">
        <v>97035</v>
      </c>
      <c r="C9093" t="s">
        <v>8649</v>
      </c>
      <c r="D9093" s="83" t="s">
        <v>60</v>
      </c>
      <c r="E9093">
        <v>0</v>
      </c>
      <c r="F9093" s="83">
        <v>0</v>
      </c>
    </row>
    <row r="9094" spans="1:6" hidden="1" x14ac:dyDescent="0.25">
      <c r="A9094" t="s">
        <v>5764</v>
      </c>
      <c r="B9094" s="83">
        <v>97034</v>
      </c>
      <c r="C9094" t="s">
        <v>8650</v>
      </c>
      <c r="D9094" s="83" t="s">
        <v>60</v>
      </c>
      <c r="E9094">
        <v>65.73</v>
      </c>
      <c r="F9094" s="83">
        <v>67.87</v>
      </c>
    </row>
    <row r="9095" spans="1:6" hidden="1" x14ac:dyDescent="0.25">
      <c r="A9095" t="s">
        <v>5764</v>
      </c>
      <c r="B9095" s="83">
        <v>97033</v>
      </c>
      <c r="C9095" t="s">
        <v>8651</v>
      </c>
      <c r="D9095" s="83" t="s">
        <v>60</v>
      </c>
      <c r="E9095">
        <v>104.65</v>
      </c>
      <c r="F9095" s="83">
        <v>106.79</v>
      </c>
    </row>
    <row r="9096" spans="1:6" hidden="1" x14ac:dyDescent="0.25">
      <c r="A9096" t="s">
        <v>5764</v>
      </c>
      <c r="B9096" s="83">
        <v>97030</v>
      </c>
      <c r="C9096" t="s">
        <v>8652</v>
      </c>
      <c r="D9096" s="83" t="s">
        <v>60</v>
      </c>
      <c r="E9096">
        <v>0</v>
      </c>
      <c r="F9096" s="83">
        <v>0</v>
      </c>
    </row>
    <row r="9097" spans="1:6" hidden="1" x14ac:dyDescent="0.25">
      <c r="A9097" t="s">
        <v>5764</v>
      </c>
      <c r="B9097" s="83">
        <v>97029</v>
      </c>
      <c r="C9097" t="s">
        <v>8653</v>
      </c>
      <c r="D9097" s="83" t="s">
        <v>60</v>
      </c>
      <c r="E9097">
        <v>0</v>
      </c>
      <c r="F9097" s="83">
        <v>0</v>
      </c>
    </row>
    <row r="9098" spans="1:6" hidden="1" x14ac:dyDescent="0.25">
      <c r="A9098" t="s">
        <v>5764</v>
      </c>
      <c r="B9098" s="83">
        <v>97028</v>
      </c>
      <c r="C9098" t="s">
        <v>8654</v>
      </c>
      <c r="D9098" s="83" t="s">
        <v>60</v>
      </c>
      <c r="E9098">
        <v>0</v>
      </c>
      <c r="F9098" s="83">
        <v>0</v>
      </c>
    </row>
    <row r="9099" spans="1:6" hidden="1" x14ac:dyDescent="0.25">
      <c r="A9099" t="s">
        <v>5764</v>
      </c>
      <c r="B9099" s="83">
        <v>97027</v>
      </c>
      <c r="C9099" t="s">
        <v>8655</v>
      </c>
      <c r="D9099" s="83" t="s">
        <v>60</v>
      </c>
      <c r="E9099">
        <v>0</v>
      </c>
      <c r="F9099" s="83">
        <v>0</v>
      </c>
    </row>
    <row r="9100" spans="1:6" hidden="1" x14ac:dyDescent="0.25">
      <c r="A9100" t="s">
        <v>5764</v>
      </c>
      <c r="B9100" s="83">
        <v>97038</v>
      </c>
      <c r="C9100" t="s">
        <v>8656</v>
      </c>
      <c r="D9100" s="83" t="s">
        <v>60</v>
      </c>
      <c r="E9100">
        <v>0</v>
      </c>
      <c r="F9100" s="83">
        <v>0</v>
      </c>
    </row>
    <row r="9101" spans="1:6" hidden="1" x14ac:dyDescent="0.25">
      <c r="A9101" t="s">
        <v>5764</v>
      </c>
      <c r="B9101" s="83">
        <v>97037</v>
      </c>
      <c r="C9101" t="s">
        <v>8657</v>
      </c>
      <c r="D9101" s="83" t="s">
        <v>60</v>
      </c>
      <c r="E9101">
        <v>0</v>
      </c>
      <c r="F9101" s="83">
        <v>0</v>
      </c>
    </row>
    <row r="9102" spans="1:6" hidden="1" x14ac:dyDescent="0.25">
      <c r="A9102" t="s">
        <v>5764</v>
      </c>
      <c r="B9102" s="83">
        <v>97014</v>
      </c>
      <c r="C9102" t="s">
        <v>8658</v>
      </c>
      <c r="D9102" s="83" t="s">
        <v>60</v>
      </c>
      <c r="E9102">
        <v>72.790000000000006</v>
      </c>
      <c r="F9102" s="83">
        <v>74.290000000000006</v>
      </c>
    </row>
    <row r="9103" spans="1:6" hidden="1" x14ac:dyDescent="0.25">
      <c r="A9103" t="s">
        <v>5764</v>
      </c>
      <c r="B9103" s="83">
        <v>97015</v>
      </c>
      <c r="C9103" t="s">
        <v>8659</v>
      </c>
      <c r="D9103" s="83" t="s">
        <v>60</v>
      </c>
      <c r="E9103">
        <v>59.63</v>
      </c>
      <c r="F9103" s="83">
        <v>61.13</v>
      </c>
    </row>
    <row r="9104" spans="1:6" hidden="1" x14ac:dyDescent="0.25">
      <c r="A9104" t="s">
        <v>5764</v>
      </c>
      <c r="B9104" s="83">
        <v>97013</v>
      </c>
      <c r="C9104" t="s">
        <v>8660</v>
      </c>
      <c r="D9104" s="83" t="s">
        <v>60</v>
      </c>
      <c r="E9104">
        <v>99.18</v>
      </c>
      <c r="F9104" s="83">
        <v>100.68</v>
      </c>
    </row>
    <row r="9105" spans="1:6" hidden="1" x14ac:dyDescent="0.25">
      <c r="A9105" t="s">
        <v>5764</v>
      </c>
      <c r="B9105" s="83">
        <v>97017</v>
      </c>
      <c r="C9105" t="s">
        <v>8661</v>
      </c>
      <c r="D9105" s="83" t="s">
        <v>60</v>
      </c>
      <c r="E9105">
        <v>56.94</v>
      </c>
      <c r="F9105" s="83">
        <v>58.14</v>
      </c>
    </row>
    <row r="9106" spans="1:6" hidden="1" x14ac:dyDescent="0.25">
      <c r="A9106" t="s">
        <v>5764</v>
      </c>
      <c r="B9106" s="83">
        <v>97018</v>
      </c>
      <c r="C9106" t="s">
        <v>8662</v>
      </c>
      <c r="D9106" s="83" t="s">
        <v>60</v>
      </c>
      <c r="E9106">
        <v>46.68</v>
      </c>
      <c r="F9106" s="83">
        <v>47.88</v>
      </c>
    </row>
    <row r="9107" spans="1:6" hidden="1" x14ac:dyDescent="0.25">
      <c r="A9107" t="s">
        <v>5764</v>
      </c>
      <c r="B9107" s="83">
        <v>97016</v>
      </c>
      <c r="C9107" t="s">
        <v>8663</v>
      </c>
      <c r="D9107" s="83" t="s">
        <v>60</v>
      </c>
      <c r="E9107">
        <v>77.67</v>
      </c>
      <c r="F9107" s="83">
        <v>78.87</v>
      </c>
    </row>
    <row r="9108" spans="1:6" hidden="1" x14ac:dyDescent="0.25">
      <c r="A9108" t="s">
        <v>5764</v>
      </c>
      <c r="B9108" s="83">
        <v>97024</v>
      </c>
      <c r="C9108" t="s">
        <v>8664</v>
      </c>
      <c r="D9108" s="83" t="s">
        <v>60</v>
      </c>
      <c r="E9108">
        <v>0</v>
      </c>
      <c r="F9108" s="83">
        <v>0</v>
      </c>
    </row>
    <row r="9109" spans="1:6" hidden="1" x14ac:dyDescent="0.25">
      <c r="A9109" t="s">
        <v>5764</v>
      </c>
      <c r="B9109" s="83">
        <v>97023</v>
      </c>
      <c r="C9109" t="s">
        <v>8665</v>
      </c>
      <c r="D9109" s="83" t="s">
        <v>60</v>
      </c>
      <c r="E9109">
        <v>0</v>
      </c>
      <c r="F9109" s="83">
        <v>0</v>
      </c>
    </row>
    <row r="9110" spans="1:6" hidden="1" x14ac:dyDescent="0.25">
      <c r="A9110" t="s">
        <v>5764</v>
      </c>
      <c r="B9110" s="83">
        <v>105804</v>
      </c>
      <c r="C9110" t="s">
        <v>8666</v>
      </c>
      <c r="D9110" s="83" t="s">
        <v>60</v>
      </c>
      <c r="E9110">
        <v>0</v>
      </c>
      <c r="F9110" s="83">
        <v>0</v>
      </c>
    </row>
    <row r="9111" spans="1:6" hidden="1" x14ac:dyDescent="0.25">
      <c r="A9111" t="s">
        <v>5764</v>
      </c>
      <c r="B9111" s="83">
        <v>104990</v>
      </c>
      <c r="C9111" t="s">
        <v>8667</v>
      </c>
      <c r="D9111" s="83" t="s">
        <v>60</v>
      </c>
      <c r="E9111">
        <v>12.39</v>
      </c>
      <c r="F9111" s="83">
        <v>12.9</v>
      </c>
    </row>
    <row r="9112" spans="1:6" hidden="1" x14ac:dyDescent="0.25">
      <c r="A9112" t="s">
        <v>5764</v>
      </c>
      <c r="B9112" s="83">
        <v>97052</v>
      </c>
      <c r="C9112" t="s">
        <v>8668</v>
      </c>
      <c r="D9112" s="83" t="s">
        <v>16</v>
      </c>
      <c r="E9112">
        <v>0</v>
      </c>
      <c r="F9112" s="83">
        <v>0</v>
      </c>
    </row>
    <row r="9113" spans="1:6" hidden="1" x14ac:dyDescent="0.25">
      <c r="A9113" t="s">
        <v>5764</v>
      </c>
      <c r="B9113" s="83">
        <v>97054</v>
      </c>
      <c r="C9113" t="s">
        <v>8669</v>
      </c>
      <c r="D9113" s="83" t="s">
        <v>16</v>
      </c>
      <c r="E9113">
        <v>25.98</v>
      </c>
      <c r="F9113" s="83">
        <v>26.95</v>
      </c>
    </row>
    <row r="9114" spans="1:6" hidden="1" x14ac:dyDescent="0.25">
      <c r="A9114" t="s">
        <v>5764</v>
      </c>
      <c r="B9114" s="83">
        <v>104981</v>
      </c>
      <c r="C9114" t="s">
        <v>8670</v>
      </c>
      <c r="D9114" s="83" t="s">
        <v>60</v>
      </c>
      <c r="E9114">
        <v>0</v>
      </c>
      <c r="F9114" s="83">
        <v>0</v>
      </c>
    </row>
    <row r="9115" spans="1:6" hidden="1" x14ac:dyDescent="0.25">
      <c r="A9115" t="s">
        <v>5764</v>
      </c>
      <c r="B9115" s="83">
        <v>104980</v>
      </c>
      <c r="C9115" t="s">
        <v>8671</v>
      </c>
      <c r="D9115" s="83" t="s">
        <v>60</v>
      </c>
      <c r="E9115">
        <v>0</v>
      </c>
      <c r="F9115" s="83">
        <v>0</v>
      </c>
    </row>
    <row r="9116" spans="1:6" hidden="1" x14ac:dyDescent="0.25">
      <c r="A9116" t="s">
        <v>5764</v>
      </c>
      <c r="B9116" s="83">
        <v>97042</v>
      </c>
      <c r="C9116" t="s">
        <v>8672</v>
      </c>
      <c r="D9116" s="83" t="s">
        <v>60</v>
      </c>
      <c r="E9116">
        <v>0</v>
      </c>
      <c r="F9116" s="83">
        <v>0</v>
      </c>
    </row>
    <row r="9117" spans="1:6" hidden="1" x14ac:dyDescent="0.25">
      <c r="A9117" t="s">
        <v>5764</v>
      </c>
      <c r="B9117" s="83">
        <v>97045</v>
      </c>
      <c r="C9117" t="s">
        <v>8673</v>
      </c>
      <c r="D9117" s="83" t="s">
        <v>60</v>
      </c>
      <c r="E9117">
        <v>0</v>
      </c>
      <c r="F9117" s="83">
        <v>0</v>
      </c>
    </row>
    <row r="9118" spans="1:6" hidden="1" x14ac:dyDescent="0.25">
      <c r="A9118" t="s">
        <v>5764</v>
      </c>
      <c r="B9118" s="83">
        <v>97044</v>
      </c>
      <c r="C9118" t="s">
        <v>8674</v>
      </c>
      <c r="D9118" s="83" t="s">
        <v>60</v>
      </c>
      <c r="E9118">
        <v>0</v>
      </c>
      <c r="F9118" s="83">
        <v>0</v>
      </c>
    </row>
    <row r="9119" spans="1:6" hidden="1" x14ac:dyDescent="0.25">
      <c r="A9119" t="s">
        <v>5764</v>
      </c>
      <c r="B9119" s="83">
        <v>97043</v>
      </c>
      <c r="C9119" t="s">
        <v>8675</v>
      </c>
      <c r="D9119" s="83" t="s">
        <v>60</v>
      </c>
      <c r="E9119">
        <v>0</v>
      </c>
      <c r="F9119" s="83">
        <v>0</v>
      </c>
    </row>
    <row r="9120" spans="1:6" hidden="1" x14ac:dyDescent="0.25">
      <c r="A9120" t="s">
        <v>5764</v>
      </c>
      <c r="B9120" s="83">
        <v>97063</v>
      </c>
      <c r="C9120" t="s">
        <v>8676</v>
      </c>
      <c r="D9120" s="83" t="s">
        <v>416</v>
      </c>
      <c r="E9120">
        <v>18.239999999999998</v>
      </c>
      <c r="F9120" s="83">
        <v>19.89</v>
      </c>
    </row>
    <row r="9121" spans="1:6" hidden="1" x14ac:dyDescent="0.25">
      <c r="A9121" t="s">
        <v>5764</v>
      </c>
      <c r="B9121" s="83">
        <v>97065</v>
      </c>
      <c r="C9121" t="s">
        <v>8677</v>
      </c>
      <c r="D9121" s="83" t="s">
        <v>162</v>
      </c>
      <c r="E9121">
        <v>12.16</v>
      </c>
      <c r="F9121" s="83">
        <v>13.25</v>
      </c>
    </row>
    <row r="9122" spans="1:6" hidden="1" x14ac:dyDescent="0.25">
      <c r="A9122" t="s">
        <v>5764</v>
      </c>
      <c r="B9122" s="83">
        <v>97064</v>
      </c>
      <c r="C9122" t="s">
        <v>8678</v>
      </c>
      <c r="D9122" s="83" t="s">
        <v>60</v>
      </c>
      <c r="E9122">
        <v>25.41</v>
      </c>
      <c r="F9122" s="83">
        <v>27.68</v>
      </c>
    </row>
    <row r="9123" spans="1:6" hidden="1" x14ac:dyDescent="0.25">
      <c r="A9123" t="s">
        <v>5764</v>
      </c>
      <c r="B9123" s="83">
        <v>97049</v>
      </c>
      <c r="C9123" t="s">
        <v>8679</v>
      </c>
      <c r="D9123" s="83" t="s">
        <v>416</v>
      </c>
      <c r="E9123">
        <v>0</v>
      </c>
      <c r="F9123" s="83">
        <v>0</v>
      </c>
    </row>
    <row r="9124" spans="1:6" hidden="1" x14ac:dyDescent="0.25">
      <c r="A9124" t="s">
        <v>5764</v>
      </c>
      <c r="B9124" s="83">
        <v>96997</v>
      </c>
      <c r="C9124" t="s">
        <v>8680</v>
      </c>
      <c r="D9124" s="83" t="s">
        <v>60</v>
      </c>
      <c r="E9124">
        <v>0</v>
      </c>
      <c r="F9124" s="83">
        <v>0</v>
      </c>
    </row>
    <row r="9125" spans="1:6" hidden="1" x14ac:dyDescent="0.25">
      <c r="A9125" t="s">
        <v>5764</v>
      </c>
      <c r="B9125" s="83">
        <v>96999</v>
      </c>
      <c r="C9125" t="s">
        <v>8681</v>
      </c>
      <c r="D9125" s="83" t="s">
        <v>60</v>
      </c>
      <c r="E9125">
        <v>0</v>
      </c>
      <c r="F9125" s="83">
        <v>0</v>
      </c>
    </row>
    <row r="9126" spans="1:6" hidden="1" x14ac:dyDescent="0.25">
      <c r="A9126" t="s">
        <v>5764</v>
      </c>
      <c r="B9126" s="83">
        <v>96996</v>
      </c>
      <c r="C9126" t="s">
        <v>8682</v>
      </c>
      <c r="D9126" s="83" t="s">
        <v>60</v>
      </c>
      <c r="E9126">
        <v>0</v>
      </c>
      <c r="F9126" s="83">
        <v>0</v>
      </c>
    </row>
    <row r="9127" spans="1:6" hidden="1" x14ac:dyDescent="0.25">
      <c r="A9127" t="s">
        <v>5764</v>
      </c>
      <c r="B9127" s="83">
        <v>96998</v>
      </c>
      <c r="C9127" t="s">
        <v>8683</v>
      </c>
      <c r="D9127" s="83" t="s">
        <v>60</v>
      </c>
      <c r="E9127">
        <v>0</v>
      </c>
      <c r="F9127" s="83">
        <v>0</v>
      </c>
    </row>
    <row r="9128" spans="1:6" hidden="1" x14ac:dyDescent="0.25">
      <c r="A9128" t="s">
        <v>5764</v>
      </c>
      <c r="B9128" s="83">
        <v>97067</v>
      </c>
      <c r="C9128" t="s">
        <v>8684</v>
      </c>
      <c r="D9128" s="83" t="s">
        <v>60</v>
      </c>
      <c r="E9128">
        <v>791.04</v>
      </c>
      <c r="F9128" s="83">
        <v>806.98</v>
      </c>
    </row>
    <row r="9129" spans="1:6" hidden="1" x14ac:dyDescent="0.25">
      <c r="A9129" t="s">
        <v>5764</v>
      </c>
      <c r="B9129" s="83">
        <v>97001</v>
      </c>
      <c r="C9129" t="s">
        <v>8685</v>
      </c>
      <c r="D9129" s="83" t="s">
        <v>60</v>
      </c>
      <c r="E9129">
        <v>0</v>
      </c>
      <c r="F9129" s="83">
        <v>0</v>
      </c>
    </row>
    <row r="9130" spans="1:6" hidden="1" x14ac:dyDescent="0.25">
      <c r="A9130" t="s">
        <v>5764</v>
      </c>
      <c r="B9130" s="83">
        <v>97003</v>
      </c>
      <c r="C9130" t="s">
        <v>8686</v>
      </c>
      <c r="D9130" s="83" t="s">
        <v>60</v>
      </c>
      <c r="E9130">
        <v>0</v>
      </c>
      <c r="F9130" s="83">
        <v>0</v>
      </c>
    </row>
    <row r="9131" spans="1:6" hidden="1" x14ac:dyDescent="0.25">
      <c r="A9131" t="s">
        <v>5764</v>
      </c>
      <c r="B9131" s="83">
        <v>97005</v>
      </c>
      <c r="C9131" t="s">
        <v>8687</v>
      </c>
      <c r="D9131" s="83" t="s">
        <v>60</v>
      </c>
      <c r="E9131">
        <v>0</v>
      </c>
      <c r="F9131" s="83">
        <v>0</v>
      </c>
    </row>
    <row r="9132" spans="1:6" hidden="1" x14ac:dyDescent="0.25">
      <c r="A9132" t="s">
        <v>5764</v>
      </c>
      <c r="B9132" s="83">
        <v>97000</v>
      </c>
      <c r="C9132" t="s">
        <v>8688</v>
      </c>
      <c r="D9132" s="83" t="s">
        <v>60</v>
      </c>
      <c r="E9132">
        <v>0</v>
      </c>
      <c r="F9132" s="83">
        <v>0</v>
      </c>
    </row>
    <row r="9133" spans="1:6" hidden="1" x14ac:dyDescent="0.25">
      <c r="A9133" t="s">
        <v>5764</v>
      </c>
      <c r="B9133" s="83">
        <v>97002</v>
      </c>
      <c r="C9133" t="s">
        <v>8689</v>
      </c>
      <c r="D9133" s="83" t="s">
        <v>60</v>
      </c>
      <c r="E9133">
        <v>0</v>
      </c>
      <c r="F9133" s="83">
        <v>0</v>
      </c>
    </row>
    <row r="9134" spans="1:6" hidden="1" x14ac:dyDescent="0.25">
      <c r="A9134" t="s">
        <v>5764</v>
      </c>
      <c r="B9134" s="83">
        <v>97004</v>
      </c>
      <c r="C9134" t="s">
        <v>8690</v>
      </c>
      <c r="D9134" s="83" t="s">
        <v>60</v>
      </c>
      <c r="E9134">
        <v>0</v>
      </c>
      <c r="F9134" s="83">
        <v>0</v>
      </c>
    </row>
    <row r="9135" spans="1:6" hidden="1" x14ac:dyDescent="0.25">
      <c r="A9135" t="s">
        <v>5764</v>
      </c>
      <c r="B9135" s="83">
        <v>97007</v>
      </c>
      <c r="C9135" t="s">
        <v>8691</v>
      </c>
      <c r="D9135" s="83" t="s">
        <v>60</v>
      </c>
      <c r="E9135">
        <v>0</v>
      </c>
      <c r="F9135" s="83">
        <v>0</v>
      </c>
    </row>
    <row r="9136" spans="1:6" hidden="1" x14ac:dyDescent="0.25">
      <c r="A9136" t="s">
        <v>5764</v>
      </c>
      <c r="B9136" s="83">
        <v>97009</v>
      </c>
      <c r="C9136" t="s">
        <v>8692</v>
      </c>
      <c r="D9136" s="83" t="s">
        <v>60</v>
      </c>
      <c r="E9136">
        <v>0</v>
      </c>
      <c r="F9136" s="83">
        <v>0</v>
      </c>
    </row>
    <row r="9137" spans="1:6" hidden="1" x14ac:dyDescent="0.25">
      <c r="A9137" t="s">
        <v>5764</v>
      </c>
      <c r="B9137" s="83">
        <v>97006</v>
      </c>
      <c r="C9137" t="s">
        <v>8693</v>
      </c>
      <c r="D9137" s="83" t="s">
        <v>60</v>
      </c>
      <c r="E9137">
        <v>0</v>
      </c>
      <c r="F9137" s="83">
        <v>0</v>
      </c>
    </row>
    <row r="9138" spans="1:6" hidden="1" x14ac:dyDescent="0.25">
      <c r="A9138" t="s">
        <v>5764</v>
      </c>
      <c r="B9138" s="83">
        <v>97008</v>
      </c>
      <c r="C9138" t="s">
        <v>8694</v>
      </c>
      <c r="D9138" s="83" t="s">
        <v>60</v>
      </c>
      <c r="E9138">
        <v>0</v>
      </c>
      <c r="F9138" s="83">
        <v>0</v>
      </c>
    </row>
    <row r="9139" spans="1:6" hidden="1" x14ac:dyDescent="0.25">
      <c r="A9139" t="s">
        <v>5764</v>
      </c>
      <c r="B9139" s="83">
        <v>97048</v>
      </c>
      <c r="C9139" t="s">
        <v>8695</v>
      </c>
      <c r="D9139" s="83" t="s">
        <v>416</v>
      </c>
      <c r="E9139">
        <v>0.09</v>
      </c>
      <c r="F9139" s="83">
        <v>0.09</v>
      </c>
    </row>
    <row r="9140" spans="1:6" hidden="1" x14ac:dyDescent="0.25">
      <c r="A9140" t="s">
        <v>5764</v>
      </c>
      <c r="B9140" s="83">
        <v>97047</v>
      </c>
      <c r="C9140" t="s">
        <v>8696</v>
      </c>
      <c r="D9140" s="83" t="s">
        <v>416</v>
      </c>
      <c r="E9140">
        <v>0.12</v>
      </c>
      <c r="F9140" s="83">
        <v>0.12</v>
      </c>
    </row>
    <row r="9141" spans="1:6" hidden="1" x14ac:dyDescent="0.25">
      <c r="A9141" t="s">
        <v>5764</v>
      </c>
      <c r="B9141" s="83">
        <v>97046</v>
      </c>
      <c r="C9141" t="s">
        <v>8697</v>
      </c>
      <c r="D9141" s="83" t="s">
        <v>416</v>
      </c>
      <c r="E9141">
        <v>0.32</v>
      </c>
      <c r="F9141" s="83">
        <v>0.33</v>
      </c>
    </row>
    <row r="9142" spans="1:6" hidden="1" x14ac:dyDescent="0.25">
      <c r="A9142" t="s">
        <v>5764</v>
      </c>
      <c r="B9142" s="83">
        <v>104989</v>
      </c>
      <c r="C9142" t="s">
        <v>8698</v>
      </c>
      <c r="D9142" s="83" t="s">
        <v>16</v>
      </c>
      <c r="E9142">
        <v>42.08</v>
      </c>
      <c r="F9142" s="83">
        <v>44.66</v>
      </c>
    </row>
    <row r="9143" spans="1:6" hidden="1" x14ac:dyDescent="0.25">
      <c r="A9143" t="s">
        <v>5764</v>
      </c>
      <c r="B9143" s="83">
        <v>97066</v>
      </c>
      <c r="C9143" t="s">
        <v>8699</v>
      </c>
      <c r="D9143" s="83" t="s">
        <v>416</v>
      </c>
      <c r="E9143">
        <v>384.47</v>
      </c>
      <c r="F9143" s="83">
        <v>397.26</v>
      </c>
    </row>
    <row r="9144" spans="1:6" hidden="1" x14ac:dyDescent="0.25">
      <c r="A9144" t="s">
        <v>5764</v>
      </c>
      <c r="B9144" s="83">
        <v>104982</v>
      </c>
      <c r="C9144" t="s">
        <v>8700</v>
      </c>
      <c r="D9144" s="83" t="s">
        <v>60</v>
      </c>
      <c r="E9144">
        <v>0</v>
      </c>
      <c r="F9144" s="83">
        <v>0</v>
      </c>
    </row>
    <row r="9145" spans="1:6" hidden="1" x14ac:dyDescent="0.25">
      <c r="A9145" t="s">
        <v>5764</v>
      </c>
      <c r="B9145" s="83">
        <v>97060</v>
      </c>
      <c r="C9145" t="s">
        <v>8701</v>
      </c>
      <c r="D9145" s="83" t="s">
        <v>60</v>
      </c>
      <c r="E9145">
        <v>0</v>
      </c>
      <c r="F9145" s="83">
        <v>0</v>
      </c>
    </row>
    <row r="9146" spans="1:6" hidden="1" x14ac:dyDescent="0.25">
      <c r="A9146" t="s">
        <v>5764</v>
      </c>
      <c r="B9146" s="83">
        <v>97059</v>
      </c>
      <c r="C9146" t="s">
        <v>8702</v>
      </c>
      <c r="D9146" s="83" t="s">
        <v>60</v>
      </c>
      <c r="E9146">
        <v>0</v>
      </c>
      <c r="F9146" s="83">
        <v>0</v>
      </c>
    </row>
    <row r="9147" spans="1:6" hidden="1" x14ac:dyDescent="0.25">
      <c r="A9147" t="s">
        <v>5764</v>
      </c>
      <c r="B9147" s="83">
        <v>97058</v>
      </c>
      <c r="C9147" t="s">
        <v>8703</v>
      </c>
      <c r="D9147" s="83" t="s">
        <v>60</v>
      </c>
      <c r="E9147">
        <v>0</v>
      </c>
      <c r="F9147" s="83">
        <v>0</v>
      </c>
    </row>
    <row r="9148" spans="1:6" hidden="1" x14ac:dyDescent="0.25">
      <c r="A9148" t="s">
        <v>5764</v>
      </c>
      <c r="B9148" s="83">
        <v>97056</v>
      </c>
      <c r="C9148" t="s">
        <v>8704</v>
      </c>
      <c r="D9148" s="83" t="s">
        <v>60</v>
      </c>
      <c r="E9148">
        <v>0</v>
      </c>
      <c r="F9148" s="83">
        <v>0</v>
      </c>
    </row>
    <row r="9149" spans="1:6" hidden="1" x14ac:dyDescent="0.25">
      <c r="A9149" t="s">
        <v>5764</v>
      </c>
      <c r="B9149" s="83">
        <v>97057</v>
      </c>
      <c r="C9149" t="s">
        <v>8705</v>
      </c>
      <c r="D9149" s="83" t="s">
        <v>60</v>
      </c>
      <c r="E9149">
        <v>0</v>
      </c>
      <c r="F9149" s="83">
        <v>0</v>
      </c>
    </row>
    <row r="9150" spans="1:6" hidden="1" x14ac:dyDescent="0.25">
      <c r="A9150" t="s">
        <v>5764</v>
      </c>
      <c r="B9150" s="83">
        <v>97055</v>
      </c>
      <c r="C9150" t="s">
        <v>8706</v>
      </c>
      <c r="D9150" s="83" t="s">
        <v>60</v>
      </c>
      <c r="E9150">
        <v>0</v>
      </c>
      <c r="F9150" s="83">
        <v>0</v>
      </c>
    </row>
    <row r="9151" spans="1:6" hidden="1" x14ac:dyDescent="0.25">
      <c r="A9151" t="s">
        <v>5764</v>
      </c>
      <c r="B9151" s="83">
        <v>102656</v>
      </c>
      <c r="C9151" t="s">
        <v>8707</v>
      </c>
      <c r="D9151" s="83" t="s">
        <v>60</v>
      </c>
      <c r="E9151">
        <v>0</v>
      </c>
      <c r="F9151" s="83">
        <v>0</v>
      </c>
    </row>
    <row r="9152" spans="1:6" hidden="1" x14ac:dyDescent="0.25">
      <c r="A9152" t="s">
        <v>5764</v>
      </c>
      <c r="B9152" s="83">
        <v>104983</v>
      </c>
      <c r="C9152" t="s">
        <v>8708</v>
      </c>
      <c r="D9152" s="83" t="s">
        <v>16</v>
      </c>
      <c r="E9152">
        <v>0</v>
      </c>
      <c r="F9152" s="83">
        <v>0</v>
      </c>
    </row>
    <row r="9153" spans="1:6" hidden="1" x14ac:dyDescent="0.25">
      <c r="A9153" t="s">
        <v>5764</v>
      </c>
      <c r="B9153" s="83">
        <v>97050</v>
      </c>
      <c r="C9153" t="s">
        <v>8709</v>
      </c>
      <c r="D9153" s="83" t="s">
        <v>416</v>
      </c>
      <c r="E9153">
        <v>0</v>
      </c>
      <c r="F9153" s="83">
        <v>0</v>
      </c>
    </row>
    <row r="9154" spans="1:6" hidden="1" x14ac:dyDescent="0.25">
      <c r="A9154" t="s">
        <v>5764</v>
      </c>
      <c r="B9154" s="83">
        <v>95946</v>
      </c>
      <c r="C9154" t="s">
        <v>8710</v>
      </c>
      <c r="D9154" s="83" t="s">
        <v>64</v>
      </c>
      <c r="E9154">
        <v>12.33</v>
      </c>
      <c r="F9154" s="83">
        <v>12.64</v>
      </c>
    </row>
    <row r="9155" spans="1:6" hidden="1" x14ac:dyDescent="0.25">
      <c r="A9155" t="s">
        <v>5764</v>
      </c>
      <c r="B9155" s="83">
        <v>95947</v>
      </c>
      <c r="C9155" t="s">
        <v>8711</v>
      </c>
      <c r="D9155" s="83" t="s">
        <v>64</v>
      </c>
      <c r="E9155">
        <v>9.3699999999999992</v>
      </c>
      <c r="F9155" s="83">
        <v>9.51</v>
      </c>
    </row>
    <row r="9156" spans="1:6" hidden="1" x14ac:dyDescent="0.25">
      <c r="A9156" t="s">
        <v>5764</v>
      </c>
      <c r="B9156" s="83">
        <v>95948</v>
      </c>
      <c r="C9156" t="s">
        <v>8712</v>
      </c>
      <c r="D9156" s="83" t="s">
        <v>64</v>
      </c>
      <c r="E9156">
        <v>8.14</v>
      </c>
      <c r="F9156" s="83">
        <v>8.16</v>
      </c>
    </row>
    <row r="9157" spans="1:6" hidden="1" x14ac:dyDescent="0.25">
      <c r="A9157" t="s">
        <v>5764</v>
      </c>
      <c r="B9157" s="83">
        <v>95944</v>
      </c>
      <c r="C9157" t="s">
        <v>8713</v>
      </c>
      <c r="D9157" s="83" t="s">
        <v>64</v>
      </c>
      <c r="E9157">
        <v>19.78</v>
      </c>
      <c r="F9157" s="83">
        <v>20.72</v>
      </c>
    </row>
    <row r="9158" spans="1:6" hidden="1" x14ac:dyDescent="0.25">
      <c r="A9158" t="s">
        <v>5764</v>
      </c>
      <c r="B9158" s="83">
        <v>95945</v>
      </c>
      <c r="C9158" t="s">
        <v>8714</v>
      </c>
      <c r="D9158" s="83" t="s">
        <v>64</v>
      </c>
      <c r="E9158">
        <v>15.71</v>
      </c>
      <c r="F9158" s="83">
        <v>16.28</v>
      </c>
    </row>
    <row r="9159" spans="1:6" hidden="1" x14ac:dyDescent="0.25">
      <c r="A9159" t="s">
        <v>5764</v>
      </c>
      <c r="B9159" s="83">
        <v>95943</v>
      </c>
      <c r="C9159" t="s">
        <v>8715</v>
      </c>
      <c r="D9159" s="83" t="s">
        <v>64</v>
      </c>
      <c r="E9159">
        <v>22</v>
      </c>
      <c r="F9159" s="83">
        <v>23.23</v>
      </c>
    </row>
    <row r="9160" spans="1:6" hidden="1" x14ac:dyDescent="0.25">
      <c r="A9160" t="s">
        <v>5764</v>
      </c>
      <c r="B9160" s="83">
        <v>102077</v>
      </c>
      <c r="C9160" t="s">
        <v>8716</v>
      </c>
      <c r="D9160" s="83" t="s">
        <v>162</v>
      </c>
      <c r="E9160">
        <v>5100.2700000000004</v>
      </c>
      <c r="F9160" s="83">
        <v>5295.32</v>
      </c>
    </row>
    <row r="9161" spans="1:6" hidden="1" x14ac:dyDescent="0.25">
      <c r="A9161" t="s">
        <v>5764</v>
      </c>
      <c r="B9161" s="83">
        <v>102073</v>
      </c>
      <c r="C9161" t="s">
        <v>8717</v>
      </c>
      <c r="D9161" s="83" t="s">
        <v>162</v>
      </c>
      <c r="E9161">
        <v>3691.97</v>
      </c>
      <c r="F9161" s="83">
        <v>3821.02</v>
      </c>
    </row>
    <row r="9162" spans="1:6" hidden="1" x14ac:dyDescent="0.25">
      <c r="A9162" t="s">
        <v>5764</v>
      </c>
      <c r="B9162" s="83">
        <v>102079</v>
      </c>
      <c r="C9162" t="s">
        <v>8718</v>
      </c>
      <c r="D9162" s="83" t="s">
        <v>162</v>
      </c>
      <c r="E9162">
        <v>4998.46</v>
      </c>
      <c r="F9162" s="83">
        <v>5182.3100000000004</v>
      </c>
    </row>
    <row r="9163" spans="1:6" hidden="1" x14ac:dyDescent="0.25">
      <c r="A9163" t="s">
        <v>5764</v>
      </c>
      <c r="B9163" s="83">
        <v>102075</v>
      </c>
      <c r="C9163" t="s">
        <v>8719</v>
      </c>
      <c r="D9163" s="83" t="s">
        <v>162</v>
      </c>
      <c r="E9163">
        <v>4537.03</v>
      </c>
      <c r="F9163" s="83">
        <v>4688.21</v>
      </c>
    </row>
    <row r="9164" spans="1:6" hidden="1" x14ac:dyDescent="0.25">
      <c r="A9164" t="s">
        <v>5764</v>
      </c>
      <c r="B9164" s="83">
        <v>102078</v>
      </c>
      <c r="C9164" t="s">
        <v>8720</v>
      </c>
      <c r="D9164" s="83" t="s">
        <v>162</v>
      </c>
      <c r="E9164">
        <v>5224.63</v>
      </c>
      <c r="F9164" s="83">
        <v>5416.54</v>
      </c>
    </row>
    <row r="9165" spans="1:6" hidden="1" x14ac:dyDescent="0.25">
      <c r="A9165" t="s">
        <v>5764</v>
      </c>
      <c r="B9165" s="83">
        <v>102074</v>
      </c>
      <c r="C9165" t="s">
        <v>8721</v>
      </c>
      <c r="D9165" s="83" t="s">
        <v>162</v>
      </c>
      <c r="E9165">
        <v>4376.47</v>
      </c>
      <c r="F9165" s="83">
        <v>4521.8900000000003</v>
      </c>
    </row>
    <row r="9166" spans="1:6" hidden="1" x14ac:dyDescent="0.25">
      <c r="A9166" t="s">
        <v>5764</v>
      </c>
      <c r="B9166" s="83">
        <v>102080</v>
      </c>
      <c r="C9166" t="s">
        <v>8722</v>
      </c>
      <c r="D9166" s="83" t="s">
        <v>162</v>
      </c>
      <c r="E9166">
        <v>4368.55</v>
      </c>
      <c r="F9166" s="83">
        <v>4515.8900000000003</v>
      </c>
    </row>
    <row r="9167" spans="1:6" hidden="1" x14ac:dyDescent="0.25">
      <c r="A9167" t="s">
        <v>5764</v>
      </c>
      <c r="B9167" s="83">
        <v>102076</v>
      </c>
      <c r="C9167" t="s">
        <v>8723</v>
      </c>
      <c r="D9167" s="83" t="s">
        <v>162</v>
      </c>
      <c r="E9167">
        <v>4657.3599999999997</v>
      </c>
      <c r="F9167" s="83">
        <v>4805.09</v>
      </c>
    </row>
    <row r="9168" spans="1:6" hidden="1" x14ac:dyDescent="0.25">
      <c r="A9168" t="s">
        <v>5764</v>
      </c>
      <c r="B9168" s="83">
        <v>102084</v>
      </c>
      <c r="C9168" t="s">
        <v>8724</v>
      </c>
      <c r="D9168" s="83" t="s">
        <v>60</v>
      </c>
      <c r="E9168">
        <v>0</v>
      </c>
      <c r="F9168" s="83">
        <v>0</v>
      </c>
    </row>
    <row r="9169" spans="1:6" hidden="1" x14ac:dyDescent="0.25">
      <c r="A9169" t="s">
        <v>5764</v>
      </c>
      <c r="B9169" s="83">
        <v>102082</v>
      </c>
      <c r="C9169" t="s">
        <v>8725</v>
      </c>
      <c r="D9169" s="83" t="s">
        <v>60</v>
      </c>
      <c r="E9169">
        <v>0</v>
      </c>
      <c r="F9169" s="83">
        <v>0</v>
      </c>
    </row>
    <row r="9170" spans="1:6" hidden="1" x14ac:dyDescent="0.25">
      <c r="A9170" t="s">
        <v>5764</v>
      </c>
      <c r="B9170" s="83">
        <v>102081</v>
      </c>
      <c r="C9170" t="s">
        <v>8726</v>
      </c>
      <c r="D9170" s="83" t="s">
        <v>60</v>
      </c>
      <c r="E9170">
        <v>0</v>
      </c>
      <c r="F9170" s="83">
        <v>0</v>
      </c>
    </row>
    <row r="9171" spans="1:6" hidden="1" x14ac:dyDescent="0.25">
      <c r="A9171" t="s">
        <v>5764</v>
      </c>
      <c r="B9171" s="83">
        <v>102092</v>
      </c>
      <c r="C9171" t="s">
        <v>8727</v>
      </c>
      <c r="D9171" s="83" t="s">
        <v>60</v>
      </c>
      <c r="E9171">
        <v>0</v>
      </c>
      <c r="F9171" s="83">
        <v>0</v>
      </c>
    </row>
    <row r="9172" spans="1:6" hidden="1" x14ac:dyDescent="0.25">
      <c r="A9172" t="s">
        <v>5764</v>
      </c>
      <c r="B9172" s="83">
        <v>102089</v>
      </c>
      <c r="C9172" t="s">
        <v>8728</v>
      </c>
      <c r="D9172" s="83" t="s">
        <v>416</v>
      </c>
      <c r="E9172">
        <v>194.81</v>
      </c>
      <c r="F9172" s="83">
        <v>198.27</v>
      </c>
    </row>
    <row r="9173" spans="1:6" hidden="1" x14ac:dyDescent="0.25">
      <c r="A9173" t="s">
        <v>5764</v>
      </c>
      <c r="B9173" s="83">
        <v>102090</v>
      </c>
      <c r="C9173" t="s">
        <v>8729</v>
      </c>
      <c r="D9173" s="83" t="s">
        <v>416</v>
      </c>
      <c r="E9173">
        <v>143.86000000000001</v>
      </c>
      <c r="F9173" s="83">
        <v>147.32</v>
      </c>
    </row>
    <row r="9174" spans="1:6" hidden="1" x14ac:dyDescent="0.25">
      <c r="A9174" t="s">
        <v>5764</v>
      </c>
      <c r="B9174" s="83">
        <v>102086</v>
      </c>
      <c r="C9174" t="s">
        <v>8730</v>
      </c>
      <c r="D9174" s="83" t="s">
        <v>416</v>
      </c>
      <c r="E9174">
        <v>205.16</v>
      </c>
      <c r="F9174" s="83">
        <v>208.35</v>
      </c>
    </row>
    <row r="9175" spans="1:6" hidden="1" x14ac:dyDescent="0.25">
      <c r="A9175" t="s">
        <v>5764</v>
      </c>
      <c r="B9175" s="83">
        <v>102087</v>
      </c>
      <c r="C9175" t="s">
        <v>8731</v>
      </c>
      <c r="D9175" s="83" t="s">
        <v>416</v>
      </c>
      <c r="E9175">
        <v>160.25</v>
      </c>
      <c r="F9175" s="83">
        <v>163.44</v>
      </c>
    </row>
    <row r="9176" spans="1:6" hidden="1" x14ac:dyDescent="0.25">
      <c r="A9176" t="s">
        <v>5764</v>
      </c>
      <c r="B9176" s="83">
        <v>102091</v>
      </c>
      <c r="C9176" t="s">
        <v>8732</v>
      </c>
      <c r="D9176" s="83" t="s">
        <v>416</v>
      </c>
      <c r="E9176">
        <v>333.71</v>
      </c>
      <c r="F9176" s="83">
        <v>337.2</v>
      </c>
    </row>
    <row r="9177" spans="1:6" hidden="1" x14ac:dyDescent="0.25">
      <c r="A9177" t="s">
        <v>5764</v>
      </c>
      <c r="B9177" s="83">
        <v>102088</v>
      </c>
      <c r="C9177" t="s">
        <v>8733</v>
      </c>
      <c r="D9177" s="83" t="s">
        <v>416</v>
      </c>
      <c r="E9177">
        <v>283.01</v>
      </c>
      <c r="F9177" s="83">
        <v>286.35000000000002</v>
      </c>
    </row>
    <row r="9178" spans="1:6" hidden="1" x14ac:dyDescent="0.25">
      <c r="A9178" t="s">
        <v>5764</v>
      </c>
      <c r="B9178" s="83">
        <v>101997</v>
      </c>
      <c r="C9178" t="s">
        <v>8734</v>
      </c>
      <c r="D9178" s="83" t="s">
        <v>416</v>
      </c>
      <c r="E9178">
        <v>205.4</v>
      </c>
      <c r="F9178" s="83">
        <v>209.2</v>
      </c>
    </row>
    <row r="9179" spans="1:6" hidden="1" x14ac:dyDescent="0.25">
      <c r="A9179" t="s">
        <v>5764</v>
      </c>
      <c r="B9179" s="83">
        <v>101998</v>
      </c>
      <c r="C9179" t="s">
        <v>8735</v>
      </c>
      <c r="D9179" s="83" t="s">
        <v>416</v>
      </c>
      <c r="E9179">
        <v>151.56</v>
      </c>
      <c r="F9179" s="83">
        <v>155.36000000000001</v>
      </c>
    </row>
    <row r="9180" spans="1:6" hidden="1" x14ac:dyDescent="0.25">
      <c r="A9180" t="s">
        <v>5764</v>
      </c>
      <c r="B9180" s="83">
        <v>101999</v>
      </c>
      <c r="C9180" t="s">
        <v>8736</v>
      </c>
      <c r="D9180" s="83" t="s">
        <v>416</v>
      </c>
      <c r="E9180">
        <v>396.59</v>
      </c>
      <c r="F9180" s="83">
        <v>400.2</v>
      </c>
    </row>
    <row r="9181" spans="1:6" hidden="1" x14ac:dyDescent="0.25">
      <c r="A9181" t="s">
        <v>5764</v>
      </c>
      <c r="B9181" s="83">
        <v>101994</v>
      </c>
      <c r="C9181" t="s">
        <v>8737</v>
      </c>
      <c r="D9181" s="83" t="s">
        <v>416</v>
      </c>
      <c r="E9181">
        <v>214</v>
      </c>
      <c r="F9181" s="83">
        <v>217.19</v>
      </c>
    </row>
    <row r="9182" spans="1:6" hidden="1" x14ac:dyDescent="0.25">
      <c r="A9182" t="s">
        <v>5764</v>
      </c>
      <c r="B9182" s="83">
        <v>101995</v>
      </c>
      <c r="C9182" t="s">
        <v>8738</v>
      </c>
      <c r="D9182" s="83" t="s">
        <v>416</v>
      </c>
      <c r="E9182">
        <v>165.98</v>
      </c>
      <c r="F9182" s="83">
        <v>169.17</v>
      </c>
    </row>
    <row r="9183" spans="1:6" hidden="1" x14ac:dyDescent="0.25">
      <c r="A9183" t="s">
        <v>5764</v>
      </c>
      <c r="B9183" s="83">
        <v>101996</v>
      </c>
      <c r="C9183" t="s">
        <v>8739</v>
      </c>
      <c r="D9183" s="83" t="s">
        <v>416</v>
      </c>
      <c r="E9183">
        <v>304.94</v>
      </c>
      <c r="F9183" s="83">
        <v>308.3</v>
      </c>
    </row>
    <row r="9184" spans="1:6" hidden="1" x14ac:dyDescent="0.25">
      <c r="A9184" t="s">
        <v>5764</v>
      </c>
      <c r="B9184" s="83">
        <v>101991</v>
      </c>
      <c r="C9184" t="s">
        <v>8740</v>
      </c>
      <c r="D9184" s="83" t="s">
        <v>416</v>
      </c>
      <c r="E9184">
        <v>205.5</v>
      </c>
      <c r="F9184" s="83">
        <v>209.34</v>
      </c>
    </row>
    <row r="9185" spans="1:6" hidden="1" x14ac:dyDescent="0.25">
      <c r="A9185" t="s">
        <v>5764</v>
      </c>
      <c r="B9185" s="83">
        <v>101992</v>
      </c>
      <c r="C9185" t="s">
        <v>8741</v>
      </c>
      <c r="D9185" s="83" t="s">
        <v>416</v>
      </c>
      <c r="E9185">
        <v>152.85</v>
      </c>
      <c r="F9185" s="83">
        <v>156.69</v>
      </c>
    </row>
    <row r="9186" spans="1:6" hidden="1" x14ac:dyDescent="0.25">
      <c r="A9186" t="s">
        <v>5764</v>
      </c>
      <c r="B9186" s="83">
        <v>101993</v>
      </c>
      <c r="C9186" t="s">
        <v>8742</v>
      </c>
      <c r="D9186" s="83" t="s">
        <v>416</v>
      </c>
      <c r="E9186">
        <v>369.39</v>
      </c>
      <c r="F9186" s="83">
        <v>372.92</v>
      </c>
    </row>
    <row r="9187" spans="1:6" hidden="1" x14ac:dyDescent="0.25">
      <c r="A9187" t="s">
        <v>5764</v>
      </c>
      <c r="B9187" s="83">
        <v>101988</v>
      </c>
      <c r="C9187" t="s">
        <v>8743</v>
      </c>
      <c r="D9187" s="83" t="s">
        <v>416</v>
      </c>
      <c r="E9187">
        <v>201.73</v>
      </c>
      <c r="F9187" s="83">
        <v>205.16</v>
      </c>
    </row>
    <row r="9188" spans="1:6" hidden="1" x14ac:dyDescent="0.25">
      <c r="A9188" t="s">
        <v>5764</v>
      </c>
      <c r="B9188" s="83">
        <v>101989</v>
      </c>
      <c r="C9188" t="s">
        <v>8744</v>
      </c>
      <c r="D9188" s="83" t="s">
        <v>416</v>
      </c>
      <c r="E9188">
        <v>158.96</v>
      </c>
      <c r="F9188" s="83">
        <v>162.38999999999999</v>
      </c>
    </row>
    <row r="9189" spans="1:6" hidden="1" x14ac:dyDescent="0.25">
      <c r="A9189" t="s">
        <v>5764</v>
      </c>
      <c r="B9189" s="83">
        <v>101990</v>
      </c>
      <c r="C9189" t="s">
        <v>8745</v>
      </c>
      <c r="D9189" s="83" t="s">
        <v>416</v>
      </c>
      <c r="E9189">
        <v>282.82</v>
      </c>
      <c r="F9189" s="83">
        <v>286.19</v>
      </c>
    </row>
    <row r="9190" spans="1:6" hidden="1" x14ac:dyDescent="0.25">
      <c r="A9190" t="s">
        <v>5764</v>
      </c>
      <c r="B9190" s="83">
        <v>101985</v>
      </c>
      <c r="C9190" t="s">
        <v>8746</v>
      </c>
      <c r="D9190" s="83" t="s">
        <v>416</v>
      </c>
      <c r="E9190">
        <v>205.07</v>
      </c>
      <c r="F9190" s="83">
        <v>208.41</v>
      </c>
    </row>
    <row r="9191" spans="1:6" hidden="1" x14ac:dyDescent="0.25">
      <c r="A9191" t="s">
        <v>5764</v>
      </c>
      <c r="B9191" s="83">
        <v>101986</v>
      </c>
      <c r="C9191" t="s">
        <v>8747</v>
      </c>
      <c r="D9191" s="83" t="s">
        <v>416</v>
      </c>
      <c r="E9191">
        <v>149.99</v>
      </c>
      <c r="F9191" s="83">
        <v>153.33000000000001</v>
      </c>
    </row>
    <row r="9192" spans="1:6" hidden="1" x14ac:dyDescent="0.25">
      <c r="A9192" t="s">
        <v>5764</v>
      </c>
      <c r="B9192" s="83">
        <v>101987</v>
      </c>
      <c r="C9192" t="s">
        <v>8748</v>
      </c>
      <c r="D9192" s="83" t="s">
        <v>416</v>
      </c>
      <c r="E9192">
        <v>313.36</v>
      </c>
      <c r="F9192" s="83">
        <v>316.63</v>
      </c>
    </row>
    <row r="9193" spans="1:6" hidden="1" x14ac:dyDescent="0.25">
      <c r="A9193" t="s">
        <v>5764</v>
      </c>
      <c r="B9193" s="83">
        <v>101969</v>
      </c>
      <c r="C9193" t="s">
        <v>8749</v>
      </c>
      <c r="D9193" s="83" t="s">
        <v>416</v>
      </c>
      <c r="E9193">
        <v>194.04</v>
      </c>
      <c r="F9193" s="83">
        <v>196.9</v>
      </c>
    </row>
    <row r="9194" spans="1:6" hidden="1" x14ac:dyDescent="0.25">
      <c r="A9194" t="s">
        <v>5764</v>
      </c>
      <c r="B9194" s="83">
        <v>101971</v>
      </c>
      <c r="C9194" t="s">
        <v>8750</v>
      </c>
      <c r="D9194" s="83" t="s">
        <v>416</v>
      </c>
      <c r="E9194">
        <v>150.72</v>
      </c>
      <c r="F9194" s="83">
        <v>153.58000000000001</v>
      </c>
    </row>
    <row r="9195" spans="1:6" hidden="1" x14ac:dyDescent="0.25">
      <c r="A9195" t="s">
        <v>5764</v>
      </c>
      <c r="B9195" s="83">
        <v>101973</v>
      </c>
      <c r="C9195" t="s">
        <v>8751</v>
      </c>
      <c r="D9195" s="83" t="s">
        <v>416</v>
      </c>
      <c r="E9195">
        <v>262.69</v>
      </c>
      <c r="F9195" s="83">
        <v>265.8</v>
      </c>
    </row>
    <row r="9196" spans="1:6" hidden="1" x14ac:dyDescent="0.25">
      <c r="A9196" t="s">
        <v>5764</v>
      </c>
      <c r="B9196" s="83">
        <v>102072</v>
      </c>
      <c r="C9196" t="s">
        <v>8752</v>
      </c>
      <c r="D9196" s="83" t="s">
        <v>416</v>
      </c>
      <c r="E9196">
        <v>180.18</v>
      </c>
      <c r="F9196" s="83">
        <v>188.35</v>
      </c>
    </row>
    <row r="9197" spans="1:6" hidden="1" x14ac:dyDescent="0.25">
      <c r="A9197" t="s">
        <v>5764</v>
      </c>
      <c r="B9197" s="83">
        <v>102070</v>
      </c>
      <c r="C9197" t="s">
        <v>8753</v>
      </c>
      <c r="D9197" s="83" t="s">
        <v>416</v>
      </c>
      <c r="E9197">
        <v>217.06</v>
      </c>
      <c r="F9197" s="83">
        <v>226.63</v>
      </c>
    </row>
    <row r="9198" spans="1:6" hidden="1" x14ac:dyDescent="0.25">
      <c r="A9198" t="s">
        <v>5764</v>
      </c>
      <c r="B9198" s="83">
        <v>102071</v>
      </c>
      <c r="C9198" t="s">
        <v>8754</v>
      </c>
      <c r="D9198" s="83" t="s">
        <v>416</v>
      </c>
      <c r="E9198">
        <v>190.91</v>
      </c>
      <c r="F9198" s="83">
        <v>199.68</v>
      </c>
    </row>
    <row r="9199" spans="1:6" hidden="1" x14ac:dyDescent="0.25">
      <c r="A9199" t="s">
        <v>5764</v>
      </c>
      <c r="B9199" s="83">
        <v>102068</v>
      </c>
      <c r="C9199" t="s">
        <v>8755</v>
      </c>
      <c r="D9199" s="83" t="s">
        <v>416</v>
      </c>
      <c r="E9199">
        <v>269.97000000000003</v>
      </c>
      <c r="F9199" s="83">
        <v>284.18</v>
      </c>
    </row>
    <row r="9200" spans="1:6" hidden="1" x14ac:dyDescent="0.25">
      <c r="A9200" t="s">
        <v>5764</v>
      </c>
      <c r="B9200" s="83">
        <v>102069</v>
      </c>
      <c r="C9200" t="s">
        <v>8756</v>
      </c>
      <c r="D9200" s="83" t="s">
        <v>416</v>
      </c>
      <c r="E9200">
        <v>248.32</v>
      </c>
      <c r="F9200" s="83">
        <v>259.95999999999998</v>
      </c>
    </row>
    <row r="9201" spans="1:6" hidden="1" x14ac:dyDescent="0.25">
      <c r="A9201" t="s">
        <v>5764</v>
      </c>
      <c r="B9201" s="83">
        <v>102066</v>
      </c>
      <c r="C9201" t="s">
        <v>8757</v>
      </c>
      <c r="D9201" s="83" t="s">
        <v>416</v>
      </c>
      <c r="E9201">
        <v>568.01</v>
      </c>
      <c r="F9201" s="83">
        <v>588.54</v>
      </c>
    </row>
    <row r="9202" spans="1:6" hidden="1" x14ac:dyDescent="0.25">
      <c r="A9202" t="s">
        <v>5764</v>
      </c>
      <c r="B9202" s="83">
        <v>102067</v>
      </c>
      <c r="C9202" t="s">
        <v>8758</v>
      </c>
      <c r="D9202" s="83" t="s">
        <v>416</v>
      </c>
      <c r="E9202">
        <v>489.24</v>
      </c>
      <c r="F9202" s="83">
        <v>505.58</v>
      </c>
    </row>
    <row r="9203" spans="1:6" hidden="1" x14ac:dyDescent="0.25">
      <c r="A9203" t="s">
        <v>5764</v>
      </c>
      <c r="B9203" s="83">
        <v>102065</v>
      </c>
      <c r="C9203" t="s">
        <v>8759</v>
      </c>
      <c r="D9203" s="83" t="s">
        <v>416</v>
      </c>
      <c r="E9203">
        <v>186.77</v>
      </c>
      <c r="F9203" s="83">
        <v>194.9</v>
      </c>
    </row>
    <row r="9204" spans="1:6" hidden="1" x14ac:dyDescent="0.25">
      <c r="A9204" t="s">
        <v>5764</v>
      </c>
      <c r="B9204" s="83">
        <v>102063</v>
      </c>
      <c r="C9204" t="s">
        <v>8760</v>
      </c>
      <c r="D9204" s="83" t="s">
        <v>416</v>
      </c>
      <c r="E9204">
        <v>229.2</v>
      </c>
      <c r="F9204" s="83">
        <v>238.55</v>
      </c>
    </row>
    <row r="9205" spans="1:6" hidden="1" x14ac:dyDescent="0.25">
      <c r="A9205" t="s">
        <v>5764</v>
      </c>
      <c r="B9205" s="83">
        <v>102064</v>
      </c>
      <c r="C9205" t="s">
        <v>8761</v>
      </c>
      <c r="D9205" s="83" t="s">
        <v>416</v>
      </c>
      <c r="E9205">
        <v>201.91</v>
      </c>
      <c r="F9205" s="83">
        <v>210.5</v>
      </c>
    </row>
    <row r="9206" spans="1:6" hidden="1" x14ac:dyDescent="0.25">
      <c r="A9206" t="s">
        <v>5764</v>
      </c>
      <c r="B9206" s="83">
        <v>102061</v>
      </c>
      <c r="C9206" t="s">
        <v>8762</v>
      </c>
      <c r="D9206" s="83" t="s">
        <v>416</v>
      </c>
      <c r="E9206">
        <v>288.93</v>
      </c>
      <c r="F9206" s="83">
        <v>302.83</v>
      </c>
    </row>
    <row r="9207" spans="1:6" hidden="1" x14ac:dyDescent="0.25">
      <c r="A9207" t="s">
        <v>5764</v>
      </c>
      <c r="B9207" s="83">
        <v>102062</v>
      </c>
      <c r="C9207" t="s">
        <v>8763</v>
      </c>
      <c r="D9207" s="83" t="s">
        <v>416</v>
      </c>
      <c r="E9207">
        <v>267.27</v>
      </c>
      <c r="F9207" s="83">
        <v>278.54000000000002</v>
      </c>
    </row>
    <row r="9208" spans="1:6" hidden="1" x14ac:dyDescent="0.25">
      <c r="A9208" t="s">
        <v>5764</v>
      </c>
      <c r="B9208" s="83">
        <v>102059</v>
      </c>
      <c r="C9208" t="s">
        <v>8764</v>
      </c>
      <c r="D9208" s="83" t="s">
        <v>416</v>
      </c>
      <c r="E9208">
        <v>530.76</v>
      </c>
      <c r="F9208" s="83">
        <v>551.65</v>
      </c>
    </row>
    <row r="9209" spans="1:6" hidden="1" x14ac:dyDescent="0.25">
      <c r="A9209" t="s">
        <v>5764</v>
      </c>
      <c r="B9209" s="83">
        <v>102060</v>
      </c>
      <c r="C9209" t="s">
        <v>8765</v>
      </c>
      <c r="D9209" s="83" t="s">
        <v>416</v>
      </c>
      <c r="E9209">
        <v>447.21</v>
      </c>
      <c r="F9209" s="83">
        <v>463.8</v>
      </c>
    </row>
    <row r="9210" spans="1:6" hidden="1" x14ac:dyDescent="0.25">
      <c r="A9210" t="s">
        <v>5764</v>
      </c>
      <c r="B9210" s="83">
        <v>102052</v>
      </c>
      <c r="C9210" t="s">
        <v>8766</v>
      </c>
      <c r="D9210" s="83" t="s">
        <v>416</v>
      </c>
      <c r="E9210">
        <v>186.51</v>
      </c>
      <c r="F9210" s="83">
        <v>196.24</v>
      </c>
    </row>
    <row r="9211" spans="1:6" hidden="1" x14ac:dyDescent="0.25">
      <c r="A9211" t="s">
        <v>5764</v>
      </c>
      <c r="B9211" s="83">
        <v>102050</v>
      </c>
      <c r="C9211" t="s">
        <v>8767</v>
      </c>
      <c r="D9211" s="83" t="s">
        <v>416</v>
      </c>
      <c r="E9211">
        <v>230.42</v>
      </c>
      <c r="F9211" s="83">
        <v>241.62</v>
      </c>
    </row>
    <row r="9212" spans="1:6" hidden="1" x14ac:dyDescent="0.25">
      <c r="A9212" t="s">
        <v>5764</v>
      </c>
      <c r="B9212" s="83">
        <v>102051</v>
      </c>
      <c r="C9212" t="s">
        <v>8768</v>
      </c>
      <c r="D9212" s="83" t="s">
        <v>416</v>
      </c>
      <c r="E9212">
        <v>202.2</v>
      </c>
      <c r="F9212" s="83">
        <v>212.48</v>
      </c>
    </row>
    <row r="9213" spans="1:6" hidden="1" x14ac:dyDescent="0.25">
      <c r="A9213" t="s">
        <v>5764</v>
      </c>
      <c r="B9213" s="83">
        <v>102048</v>
      </c>
      <c r="C9213" t="s">
        <v>8769</v>
      </c>
      <c r="D9213" s="83" t="s">
        <v>416</v>
      </c>
      <c r="E9213">
        <v>294.38</v>
      </c>
      <c r="F9213" s="83">
        <v>311</v>
      </c>
    </row>
    <row r="9214" spans="1:6" hidden="1" x14ac:dyDescent="0.25">
      <c r="A9214" t="s">
        <v>5764</v>
      </c>
      <c r="B9214" s="83">
        <v>102049</v>
      </c>
      <c r="C9214" t="s">
        <v>8770</v>
      </c>
      <c r="D9214" s="83" t="s">
        <v>416</v>
      </c>
      <c r="E9214">
        <v>263.61</v>
      </c>
      <c r="F9214" s="83">
        <v>277.13</v>
      </c>
    </row>
    <row r="9215" spans="1:6" hidden="1" x14ac:dyDescent="0.25">
      <c r="A9215" t="s">
        <v>5764</v>
      </c>
      <c r="B9215" s="83">
        <v>102046</v>
      </c>
      <c r="C9215" t="s">
        <v>8771</v>
      </c>
      <c r="D9215" s="83" t="s">
        <v>416</v>
      </c>
      <c r="E9215">
        <v>644.72</v>
      </c>
      <c r="F9215" s="83">
        <v>667.26</v>
      </c>
    </row>
    <row r="9216" spans="1:6" hidden="1" x14ac:dyDescent="0.25">
      <c r="A9216" t="s">
        <v>5764</v>
      </c>
      <c r="B9216" s="83">
        <v>102047</v>
      </c>
      <c r="C9216" t="s">
        <v>8772</v>
      </c>
      <c r="D9216" s="83" t="s">
        <v>416</v>
      </c>
      <c r="E9216">
        <v>552.4</v>
      </c>
      <c r="F9216" s="83">
        <v>570.27</v>
      </c>
    </row>
    <row r="9217" spans="1:6" hidden="1" x14ac:dyDescent="0.25">
      <c r="A9217" t="s">
        <v>5764</v>
      </c>
      <c r="B9217" s="83">
        <v>102045</v>
      </c>
      <c r="C9217" t="s">
        <v>8773</v>
      </c>
      <c r="D9217" s="83" t="s">
        <v>416</v>
      </c>
      <c r="E9217">
        <v>199.29</v>
      </c>
      <c r="F9217" s="83">
        <v>208.72</v>
      </c>
    </row>
    <row r="9218" spans="1:6" hidden="1" x14ac:dyDescent="0.25">
      <c r="A9218" t="s">
        <v>5764</v>
      </c>
      <c r="B9218" s="83">
        <v>102043</v>
      </c>
      <c r="C9218" t="s">
        <v>8774</v>
      </c>
      <c r="D9218" s="83" t="s">
        <v>416</v>
      </c>
      <c r="E9218">
        <v>242.52</v>
      </c>
      <c r="F9218" s="83">
        <v>253.28</v>
      </c>
    </row>
    <row r="9219" spans="1:6" hidden="1" x14ac:dyDescent="0.25">
      <c r="A9219" t="s">
        <v>5764</v>
      </c>
      <c r="B9219" s="83">
        <v>102044</v>
      </c>
      <c r="C9219" t="s">
        <v>8775</v>
      </c>
      <c r="D9219" s="83" t="s">
        <v>416</v>
      </c>
      <c r="E9219">
        <v>215.5</v>
      </c>
      <c r="F9219" s="83">
        <v>225.44</v>
      </c>
    </row>
    <row r="9220" spans="1:6" hidden="1" x14ac:dyDescent="0.25">
      <c r="A9220" t="s">
        <v>5764</v>
      </c>
      <c r="B9220" s="83">
        <v>102041</v>
      </c>
      <c r="C9220" t="s">
        <v>8776</v>
      </c>
      <c r="D9220" s="83" t="s">
        <v>416</v>
      </c>
      <c r="E9220">
        <v>311.95999999999998</v>
      </c>
      <c r="F9220" s="83">
        <v>327.93</v>
      </c>
    </row>
    <row r="9221" spans="1:6" hidden="1" x14ac:dyDescent="0.25">
      <c r="A9221" t="s">
        <v>5764</v>
      </c>
      <c r="B9221" s="83">
        <v>102042</v>
      </c>
      <c r="C9221" t="s">
        <v>8777</v>
      </c>
      <c r="D9221" s="83" t="s">
        <v>416</v>
      </c>
      <c r="E9221">
        <v>281.94</v>
      </c>
      <c r="F9221" s="83">
        <v>294.75</v>
      </c>
    </row>
    <row r="9222" spans="1:6" hidden="1" x14ac:dyDescent="0.25">
      <c r="A9222" t="s">
        <v>5764</v>
      </c>
      <c r="B9222" s="83">
        <v>102039</v>
      </c>
      <c r="C9222" t="s">
        <v>8778</v>
      </c>
      <c r="D9222" s="83" t="s">
        <v>416</v>
      </c>
      <c r="E9222">
        <v>571.66999999999996</v>
      </c>
      <c r="F9222" s="83">
        <v>594.6</v>
      </c>
    </row>
    <row r="9223" spans="1:6" hidden="1" x14ac:dyDescent="0.25">
      <c r="A9223" t="s">
        <v>5764</v>
      </c>
      <c r="B9223" s="83">
        <v>102040</v>
      </c>
      <c r="C9223" t="s">
        <v>8779</v>
      </c>
      <c r="D9223" s="83" t="s">
        <v>416</v>
      </c>
      <c r="E9223">
        <v>477.42</v>
      </c>
      <c r="F9223" s="83">
        <v>495.54</v>
      </c>
    </row>
    <row r="9224" spans="1:6" hidden="1" x14ac:dyDescent="0.25">
      <c r="A9224" t="s">
        <v>5764</v>
      </c>
      <c r="B9224" s="83">
        <v>102038</v>
      </c>
      <c r="C9224" t="s">
        <v>8780</v>
      </c>
      <c r="D9224" s="83" t="s">
        <v>416</v>
      </c>
      <c r="E9224">
        <v>195.36</v>
      </c>
      <c r="F9224" s="83">
        <v>205.15</v>
      </c>
    </row>
    <row r="9225" spans="1:6" hidden="1" x14ac:dyDescent="0.25">
      <c r="A9225" t="s">
        <v>5764</v>
      </c>
      <c r="B9225" s="83">
        <v>102036</v>
      </c>
      <c r="C9225" t="s">
        <v>8781</v>
      </c>
      <c r="D9225" s="83" t="s">
        <v>416</v>
      </c>
      <c r="E9225">
        <v>239.29</v>
      </c>
      <c r="F9225" s="83">
        <v>250.55</v>
      </c>
    </row>
    <row r="9226" spans="1:6" hidden="1" x14ac:dyDescent="0.25">
      <c r="A9226" t="s">
        <v>5764</v>
      </c>
      <c r="B9226" s="83">
        <v>102037</v>
      </c>
      <c r="C9226" t="s">
        <v>8782</v>
      </c>
      <c r="D9226" s="83" t="s">
        <v>416</v>
      </c>
      <c r="E9226">
        <v>211.06</v>
      </c>
      <c r="F9226" s="83">
        <v>221.4</v>
      </c>
    </row>
    <row r="9227" spans="1:6" hidden="1" x14ac:dyDescent="0.25">
      <c r="A9227" t="s">
        <v>5764</v>
      </c>
      <c r="B9227" s="83">
        <v>102016</v>
      </c>
      <c r="C9227" t="s">
        <v>8783</v>
      </c>
      <c r="D9227" s="83" t="s">
        <v>416</v>
      </c>
      <c r="E9227">
        <v>301.72000000000003</v>
      </c>
      <c r="F9227" s="83">
        <v>318.41000000000003</v>
      </c>
    </row>
    <row r="9228" spans="1:6" hidden="1" x14ac:dyDescent="0.25">
      <c r="A9228" t="s">
        <v>5764</v>
      </c>
      <c r="B9228" s="83">
        <v>102017</v>
      </c>
      <c r="C9228" t="s">
        <v>8784</v>
      </c>
      <c r="D9228" s="83" t="s">
        <v>416</v>
      </c>
      <c r="E9228">
        <v>274.58</v>
      </c>
      <c r="F9228" s="83">
        <v>288.2</v>
      </c>
    </row>
    <row r="9229" spans="1:6" hidden="1" x14ac:dyDescent="0.25">
      <c r="A9229" t="s">
        <v>5764</v>
      </c>
      <c r="B9229" s="83">
        <v>102014</v>
      </c>
      <c r="C9229" t="s">
        <v>8785</v>
      </c>
      <c r="D9229" s="83" t="s">
        <v>416</v>
      </c>
      <c r="E9229">
        <v>628.1</v>
      </c>
      <c r="F9229" s="83">
        <v>650.79</v>
      </c>
    </row>
    <row r="9230" spans="1:6" hidden="1" x14ac:dyDescent="0.25">
      <c r="A9230" t="s">
        <v>5764</v>
      </c>
      <c r="B9230" s="83">
        <v>102015</v>
      </c>
      <c r="C9230" t="s">
        <v>8786</v>
      </c>
      <c r="D9230" s="83" t="s">
        <v>416</v>
      </c>
      <c r="E9230">
        <v>527.92999999999995</v>
      </c>
      <c r="F9230" s="83">
        <v>545.97</v>
      </c>
    </row>
    <row r="9231" spans="1:6" hidden="1" x14ac:dyDescent="0.25">
      <c r="A9231" t="s">
        <v>5764</v>
      </c>
      <c r="B9231" s="83">
        <v>102013</v>
      </c>
      <c r="C9231" t="s">
        <v>8787</v>
      </c>
      <c r="D9231" s="83" t="s">
        <v>416</v>
      </c>
      <c r="E9231">
        <v>200.29</v>
      </c>
      <c r="F9231" s="83">
        <v>209.84</v>
      </c>
    </row>
    <row r="9232" spans="1:6" hidden="1" x14ac:dyDescent="0.25">
      <c r="A9232" t="s">
        <v>5764</v>
      </c>
      <c r="B9232" s="83">
        <v>102011</v>
      </c>
      <c r="C9232" t="s">
        <v>8788</v>
      </c>
      <c r="D9232" s="83" t="s">
        <v>416</v>
      </c>
      <c r="E9232">
        <v>243.57</v>
      </c>
      <c r="F9232" s="83">
        <v>254.53</v>
      </c>
    </row>
    <row r="9233" spans="1:6" hidden="1" x14ac:dyDescent="0.25">
      <c r="A9233" t="s">
        <v>5764</v>
      </c>
      <c r="B9233" s="83">
        <v>102012</v>
      </c>
      <c r="C9233" t="s">
        <v>8789</v>
      </c>
      <c r="D9233" s="83" t="s">
        <v>416</v>
      </c>
      <c r="E9233">
        <v>215.76</v>
      </c>
      <c r="F9233" s="83">
        <v>225.84</v>
      </c>
    </row>
    <row r="9234" spans="1:6" hidden="1" x14ac:dyDescent="0.25">
      <c r="A9234" t="s">
        <v>5764</v>
      </c>
      <c r="B9234" s="83">
        <v>102009</v>
      </c>
      <c r="C9234" t="s">
        <v>8790</v>
      </c>
      <c r="D9234" s="83" t="s">
        <v>416</v>
      </c>
      <c r="E9234">
        <v>311.33</v>
      </c>
      <c r="F9234" s="83">
        <v>327.58</v>
      </c>
    </row>
    <row r="9235" spans="1:6" hidden="1" x14ac:dyDescent="0.25">
      <c r="A9235" t="s">
        <v>5764</v>
      </c>
      <c r="B9235" s="83">
        <v>102010</v>
      </c>
      <c r="C9235" t="s">
        <v>8791</v>
      </c>
      <c r="D9235" s="83" t="s">
        <v>416</v>
      </c>
      <c r="E9235">
        <v>284.20999999999998</v>
      </c>
      <c r="F9235" s="83">
        <v>297.32</v>
      </c>
    </row>
    <row r="9236" spans="1:6" hidden="1" x14ac:dyDescent="0.25">
      <c r="A9236" t="s">
        <v>5764</v>
      </c>
      <c r="B9236" s="83">
        <v>102007</v>
      </c>
      <c r="C9236" t="s">
        <v>8792</v>
      </c>
      <c r="D9236" s="83" t="s">
        <v>416</v>
      </c>
      <c r="E9236">
        <v>542.14</v>
      </c>
      <c r="F9236" s="83">
        <v>565.1</v>
      </c>
    </row>
    <row r="9237" spans="1:6" hidden="1" x14ac:dyDescent="0.25">
      <c r="A9237" t="s">
        <v>5764</v>
      </c>
      <c r="B9237" s="83">
        <v>102008</v>
      </c>
      <c r="C9237" t="s">
        <v>8793</v>
      </c>
      <c r="D9237" s="83" t="s">
        <v>416</v>
      </c>
      <c r="E9237">
        <v>454.27</v>
      </c>
      <c r="F9237" s="83">
        <v>472.44</v>
      </c>
    </row>
    <row r="9238" spans="1:6" hidden="1" x14ac:dyDescent="0.25">
      <c r="A9238" t="s">
        <v>5764</v>
      </c>
      <c r="B9238" s="83">
        <v>102006</v>
      </c>
      <c r="C9238" t="s">
        <v>8794</v>
      </c>
      <c r="D9238" s="83" t="s">
        <v>416</v>
      </c>
      <c r="E9238">
        <v>199.14</v>
      </c>
      <c r="F9238" s="83">
        <v>208.77</v>
      </c>
    </row>
    <row r="9239" spans="1:6" hidden="1" x14ac:dyDescent="0.25">
      <c r="A9239" t="s">
        <v>5764</v>
      </c>
      <c r="B9239" s="83">
        <v>102004</v>
      </c>
      <c r="C9239" t="s">
        <v>8795</v>
      </c>
      <c r="D9239" s="83" t="s">
        <v>416</v>
      </c>
      <c r="E9239">
        <v>245.05</v>
      </c>
      <c r="F9239" s="83">
        <v>256.08999999999997</v>
      </c>
    </row>
    <row r="9240" spans="1:6" hidden="1" x14ac:dyDescent="0.25">
      <c r="A9240" t="s">
        <v>5764</v>
      </c>
      <c r="B9240" s="83">
        <v>102005</v>
      </c>
      <c r="C9240" t="s">
        <v>8796</v>
      </c>
      <c r="D9240" s="83" t="s">
        <v>416</v>
      </c>
      <c r="E9240">
        <v>216.87</v>
      </c>
      <c r="F9240" s="83">
        <v>227.05</v>
      </c>
    </row>
    <row r="9241" spans="1:6" hidden="1" x14ac:dyDescent="0.25">
      <c r="A9241" t="s">
        <v>5764</v>
      </c>
      <c r="B9241" s="83">
        <v>102002</v>
      </c>
      <c r="C9241" t="s">
        <v>8797</v>
      </c>
      <c r="D9241" s="83" t="s">
        <v>416</v>
      </c>
      <c r="E9241">
        <v>303.39999999999998</v>
      </c>
      <c r="F9241" s="83">
        <v>319.7</v>
      </c>
    </row>
    <row r="9242" spans="1:6" hidden="1" x14ac:dyDescent="0.25">
      <c r="A9242" t="s">
        <v>5764</v>
      </c>
      <c r="B9242" s="83">
        <v>102003</v>
      </c>
      <c r="C9242" t="s">
        <v>8798</v>
      </c>
      <c r="D9242" s="83" t="s">
        <v>416</v>
      </c>
      <c r="E9242">
        <v>278.38</v>
      </c>
      <c r="F9242" s="83">
        <v>291.64999999999998</v>
      </c>
    </row>
    <row r="9243" spans="1:6" hidden="1" x14ac:dyDescent="0.25">
      <c r="A9243" t="s">
        <v>5764</v>
      </c>
      <c r="B9243" s="83">
        <v>102000</v>
      </c>
      <c r="C9243" t="s">
        <v>8799</v>
      </c>
      <c r="D9243" s="83" t="s">
        <v>416</v>
      </c>
      <c r="E9243">
        <v>571.75</v>
      </c>
      <c r="F9243" s="83">
        <v>594.22</v>
      </c>
    </row>
    <row r="9244" spans="1:6" hidden="1" x14ac:dyDescent="0.25">
      <c r="A9244" t="s">
        <v>5764</v>
      </c>
      <c r="B9244" s="83">
        <v>102001</v>
      </c>
      <c r="C9244" t="s">
        <v>8800</v>
      </c>
      <c r="D9244" s="83" t="s">
        <v>416</v>
      </c>
      <c r="E9244">
        <v>495.71</v>
      </c>
      <c r="F9244" s="83">
        <v>513.61</v>
      </c>
    </row>
    <row r="9245" spans="1:6" hidden="1" x14ac:dyDescent="0.25">
      <c r="A9245" t="s">
        <v>5764</v>
      </c>
      <c r="B9245" s="83">
        <v>101983</v>
      </c>
      <c r="C9245" t="s">
        <v>8801</v>
      </c>
      <c r="D9245" s="83" t="s">
        <v>416</v>
      </c>
      <c r="E9245">
        <v>202.95</v>
      </c>
      <c r="F9245" s="83">
        <v>212.33</v>
      </c>
    </row>
    <row r="9246" spans="1:6" hidden="1" x14ac:dyDescent="0.25">
      <c r="A9246" t="s">
        <v>5764</v>
      </c>
      <c r="B9246" s="83">
        <v>101981</v>
      </c>
      <c r="C9246" t="s">
        <v>8802</v>
      </c>
      <c r="D9246" s="83" t="s">
        <v>416</v>
      </c>
      <c r="E9246">
        <v>246.87</v>
      </c>
      <c r="F9246" s="83">
        <v>257.58</v>
      </c>
    </row>
    <row r="9247" spans="1:6" hidden="1" x14ac:dyDescent="0.25">
      <c r="A9247" t="s">
        <v>5764</v>
      </c>
      <c r="B9247" s="83">
        <v>101982</v>
      </c>
      <c r="C9247" t="s">
        <v>8803</v>
      </c>
      <c r="D9247" s="83" t="s">
        <v>416</v>
      </c>
      <c r="E9247">
        <v>219.9</v>
      </c>
      <c r="F9247" s="83">
        <v>229.8</v>
      </c>
    </row>
    <row r="9248" spans="1:6" hidden="1" x14ac:dyDescent="0.25">
      <c r="A9248" t="s">
        <v>5764</v>
      </c>
      <c r="B9248" s="83">
        <v>101977</v>
      </c>
      <c r="C9248" t="s">
        <v>8804</v>
      </c>
      <c r="D9248" s="83" t="s">
        <v>416</v>
      </c>
      <c r="E9248">
        <v>309.45</v>
      </c>
      <c r="F9248" s="83">
        <v>325.25</v>
      </c>
    </row>
    <row r="9249" spans="1:6" hidden="1" x14ac:dyDescent="0.25">
      <c r="A9249" t="s">
        <v>5764</v>
      </c>
      <c r="B9249" s="83">
        <v>101980</v>
      </c>
      <c r="C9249" t="s">
        <v>8805</v>
      </c>
      <c r="D9249" s="83" t="s">
        <v>416</v>
      </c>
      <c r="E9249">
        <v>285.13</v>
      </c>
      <c r="F9249" s="83">
        <v>297.83999999999997</v>
      </c>
    </row>
    <row r="9250" spans="1:6" hidden="1" x14ac:dyDescent="0.25">
      <c r="A9250" t="s">
        <v>5764</v>
      </c>
      <c r="B9250" s="83">
        <v>101974</v>
      </c>
      <c r="C9250" t="s">
        <v>8806</v>
      </c>
      <c r="D9250" s="83" t="s">
        <v>416</v>
      </c>
      <c r="E9250">
        <v>545.98</v>
      </c>
      <c r="F9250" s="83">
        <v>569.03</v>
      </c>
    </row>
    <row r="9251" spans="1:6" hidden="1" x14ac:dyDescent="0.25">
      <c r="A9251" t="s">
        <v>5764</v>
      </c>
      <c r="B9251" s="83">
        <v>101975</v>
      </c>
      <c r="C9251" t="s">
        <v>8807</v>
      </c>
      <c r="D9251" s="83" t="s">
        <v>416</v>
      </c>
      <c r="E9251">
        <v>466.36</v>
      </c>
      <c r="F9251" s="83">
        <v>484.73</v>
      </c>
    </row>
    <row r="9252" spans="1:6" hidden="1" x14ac:dyDescent="0.25">
      <c r="A9252" t="s">
        <v>5764</v>
      </c>
      <c r="B9252" s="83">
        <v>101114</v>
      </c>
      <c r="C9252" t="s">
        <v>8808</v>
      </c>
      <c r="D9252" s="83" t="s">
        <v>162</v>
      </c>
      <c r="E9252">
        <v>4.6399999999999997</v>
      </c>
      <c r="F9252" s="83">
        <v>4.8</v>
      </c>
    </row>
    <row r="9253" spans="1:6" hidden="1" x14ac:dyDescent="0.25">
      <c r="A9253" t="s">
        <v>5764</v>
      </c>
      <c r="B9253" s="83">
        <v>101118</v>
      </c>
      <c r="C9253" t="s">
        <v>8809</v>
      </c>
      <c r="D9253" s="83" t="s">
        <v>162</v>
      </c>
      <c r="E9253">
        <v>3.98</v>
      </c>
      <c r="F9253" s="83">
        <v>4.1100000000000003</v>
      </c>
    </row>
    <row r="9254" spans="1:6" hidden="1" x14ac:dyDescent="0.25">
      <c r="A9254" t="s">
        <v>5764</v>
      </c>
      <c r="B9254" s="83">
        <v>101115</v>
      </c>
      <c r="C9254" t="s">
        <v>8810</v>
      </c>
      <c r="D9254" s="83" t="s">
        <v>162</v>
      </c>
      <c r="E9254">
        <v>3.88</v>
      </c>
      <c r="F9254" s="83">
        <v>4</v>
      </c>
    </row>
    <row r="9255" spans="1:6" hidden="1" x14ac:dyDescent="0.25">
      <c r="A9255" t="s">
        <v>5764</v>
      </c>
      <c r="B9255" s="83">
        <v>101116</v>
      </c>
      <c r="C9255" t="s">
        <v>8811</v>
      </c>
      <c r="D9255" s="83" t="s">
        <v>162</v>
      </c>
      <c r="E9255">
        <v>2.41</v>
      </c>
      <c r="F9255" s="83">
        <v>2.48</v>
      </c>
    </row>
    <row r="9256" spans="1:6" hidden="1" x14ac:dyDescent="0.25">
      <c r="A9256" t="s">
        <v>5764</v>
      </c>
      <c r="B9256" s="83">
        <v>101117</v>
      </c>
      <c r="C9256" t="s">
        <v>8812</v>
      </c>
      <c r="D9256" s="83" t="s">
        <v>162</v>
      </c>
      <c r="E9256">
        <v>3.42</v>
      </c>
      <c r="F9256" s="83">
        <v>3.46</v>
      </c>
    </row>
    <row r="9257" spans="1:6" hidden="1" x14ac:dyDescent="0.25">
      <c r="A9257" t="s">
        <v>5764</v>
      </c>
      <c r="B9257" s="83">
        <v>101124</v>
      </c>
      <c r="C9257" t="s">
        <v>8813</v>
      </c>
      <c r="D9257" s="83" t="s">
        <v>162</v>
      </c>
      <c r="E9257">
        <v>15.4</v>
      </c>
      <c r="F9257" s="83">
        <v>15.76</v>
      </c>
    </row>
    <row r="9258" spans="1:6" hidden="1" x14ac:dyDescent="0.25">
      <c r="A9258" t="s">
        <v>5764</v>
      </c>
      <c r="B9258" s="83">
        <v>101128</v>
      </c>
      <c r="C9258" t="s">
        <v>8814</v>
      </c>
      <c r="D9258" s="83" t="s">
        <v>162</v>
      </c>
      <c r="E9258">
        <v>14.74</v>
      </c>
      <c r="F9258" s="83">
        <v>15.07</v>
      </c>
    </row>
    <row r="9259" spans="1:6" hidden="1" x14ac:dyDescent="0.25">
      <c r="A9259" t="s">
        <v>5764</v>
      </c>
      <c r="B9259" s="83">
        <v>101125</v>
      </c>
      <c r="C9259" t="s">
        <v>8815</v>
      </c>
      <c r="D9259" s="83" t="s">
        <v>162</v>
      </c>
      <c r="E9259">
        <v>14.64</v>
      </c>
      <c r="F9259" s="83">
        <v>14.96</v>
      </c>
    </row>
    <row r="9260" spans="1:6" hidden="1" x14ac:dyDescent="0.25">
      <c r="A9260" t="s">
        <v>5764</v>
      </c>
      <c r="B9260" s="83">
        <v>101126</v>
      </c>
      <c r="C9260" t="s">
        <v>8816</v>
      </c>
      <c r="D9260" s="83" t="s">
        <v>162</v>
      </c>
      <c r="E9260">
        <v>13.17</v>
      </c>
      <c r="F9260" s="83">
        <v>13.44</v>
      </c>
    </row>
    <row r="9261" spans="1:6" hidden="1" x14ac:dyDescent="0.25">
      <c r="A9261" t="s">
        <v>5764</v>
      </c>
      <c r="B9261" s="83">
        <v>101127</v>
      </c>
      <c r="C9261" t="s">
        <v>8817</v>
      </c>
      <c r="D9261" s="83" t="s">
        <v>162</v>
      </c>
      <c r="E9261">
        <v>14.18</v>
      </c>
      <c r="F9261" s="83">
        <v>14.42</v>
      </c>
    </row>
    <row r="9262" spans="1:6" hidden="1" x14ac:dyDescent="0.25">
      <c r="A9262" t="s">
        <v>5764</v>
      </c>
      <c r="B9262" s="83">
        <v>101134</v>
      </c>
      <c r="C9262" t="s">
        <v>8818</v>
      </c>
      <c r="D9262" s="83" t="s">
        <v>162</v>
      </c>
      <c r="E9262">
        <v>16.07</v>
      </c>
      <c r="F9262" s="83">
        <v>16.440000000000001</v>
      </c>
    </row>
    <row r="9263" spans="1:6" hidden="1" x14ac:dyDescent="0.25">
      <c r="A9263" t="s">
        <v>5764</v>
      </c>
      <c r="B9263" s="83">
        <v>101144</v>
      </c>
      <c r="C9263" t="s">
        <v>8819</v>
      </c>
      <c r="D9263" s="83" t="s">
        <v>162</v>
      </c>
      <c r="E9263">
        <v>16.03</v>
      </c>
      <c r="F9263" s="83">
        <v>16.38</v>
      </c>
    </row>
    <row r="9264" spans="1:6" hidden="1" x14ac:dyDescent="0.25">
      <c r="A9264" t="s">
        <v>5764</v>
      </c>
      <c r="B9264" s="83">
        <v>101138</v>
      </c>
      <c r="C9264" t="s">
        <v>8820</v>
      </c>
      <c r="D9264" s="83" t="s">
        <v>162</v>
      </c>
      <c r="E9264">
        <v>15.41</v>
      </c>
      <c r="F9264" s="83">
        <v>15.75</v>
      </c>
    </row>
    <row r="9265" spans="1:6" hidden="1" x14ac:dyDescent="0.25">
      <c r="A9265" t="s">
        <v>5764</v>
      </c>
      <c r="B9265" s="83">
        <v>101148</v>
      </c>
      <c r="C9265" t="s">
        <v>8821</v>
      </c>
      <c r="D9265" s="83" t="s">
        <v>162</v>
      </c>
      <c r="E9265">
        <v>15.37</v>
      </c>
      <c r="F9265" s="83">
        <v>15.69</v>
      </c>
    </row>
    <row r="9266" spans="1:6" hidden="1" x14ac:dyDescent="0.25">
      <c r="A9266" t="s">
        <v>5764</v>
      </c>
      <c r="B9266" s="83">
        <v>101135</v>
      </c>
      <c r="C9266" t="s">
        <v>8822</v>
      </c>
      <c r="D9266" s="83" t="s">
        <v>162</v>
      </c>
      <c r="E9266">
        <v>15.31</v>
      </c>
      <c r="F9266" s="83">
        <v>15.64</v>
      </c>
    </row>
    <row r="9267" spans="1:6" hidden="1" x14ac:dyDescent="0.25">
      <c r="A9267" t="s">
        <v>5764</v>
      </c>
      <c r="B9267" s="83">
        <v>101145</v>
      </c>
      <c r="C9267" t="s">
        <v>8823</v>
      </c>
      <c r="D9267" s="83" t="s">
        <v>162</v>
      </c>
      <c r="E9267">
        <v>15.27</v>
      </c>
      <c r="F9267" s="83">
        <v>15.58</v>
      </c>
    </row>
    <row r="9268" spans="1:6" hidden="1" x14ac:dyDescent="0.25">
      <c r="A9268" t="s">
        <v>5764</v>
      </c>
      <c r="B9268" s="83">
        <v>101136</v>
      </c>
      <c r="C9268" t="s">
        <v>8824</v>
      </c>
      <c r="D9268" s="83" t="s">
        <v>162</v>
      </c>
      <c r="E9268">
        <v>13.84</v>
      </c>
      <c r="F9268" s="83">
        <v>14.12</v>
      </c>
    </row>
    <row r="9269" spans="1:6" hidden="1" x14ac:dyDescent="0.25">
      <c r="A9269" t="s">
        <v>5764</v>
      </c>
      <c r="B9269" s="83">
        <v>101146</v>
      </c>
      <c r="C9269" t="s">
        <v>8825</v>
      </c>
      <c r="D9269" s="83" t="s">
        <v>162</v>
      </c>
      <c r="E9269">
        <v>13.8</v>
      </c>
      <c r="F9269" s="83">
        <v>14.06</v>
      </c>
    </row>
    <row r="9270" spans="1:6" hidden="1" x14ac:dyDescent="0.25">
      <c r="A9270" t="s">
        <v>5764</v>
      </c>
      <c r="B9270" s="83">
        <v>101137</v>
      </c>
      <c r="C9270" t="s">
        <v>8826</v>
      </c>
      <c r="D9270" s="83" t="s">
        <v>162</v>
      </c>
      <c r="E9270">
        <v>14.85</v>
      </c>
      <c r="F9270" s="83">
        <v>15.1</v>
      </c>
    </row>
    <row r="9271" spans="1:6" hidden="1" x14ac:dyDescent="0.25">
      <c r="A9271" t="s">
        <v>5764</v>
      </c>
      <c r="B9271" s="83">
        <v>101147</v>
      </c>
      <c r="C9271" t="s">
        <v>8827</v>
      </c>
      <c r="D9271" s="83" t="s">
        <v>162</v>
      </c>
      <c r="E9271">
        <v>14.81</v>
      </c>
      <c r="F9271" s="83">
        <v>15.04</v>
      </c>
    </row>
    <row r="9272" spans="1:6" hidden="1" x14ac:dyDescent="0.25">
      <c r="A9272" t="s">
        <v>5764</v>
      </c>
      <c r="B9272" s="83">
        <v>101119</v>
      </c>
      <c r="C9272" t="s">
        <v>8828</v>
      </c>
      <c r="D9272" s="83" t="s">
        <v>162</v>
      </c>
      <c r="E9272">
        <v>8.85</v>
      </c>
      <c r="F9272" s="83">
        <v>9.16</v>
      </c>
    </row>
    <row r="9273" spans="1:6" hidden="1" x14ac:dyDescent="0.25">
      <c r="A9273" t="s">
        <v>5764</v>
      </c>
      <c r="B9273" s="83">
        <v>101123</v>
      </c>
      <c r="C9273" t="s">
        <v>8829</v>
      </c>
      <c r="D9273" s="83" t="s">
        <v>162</v>
      </c>
      <c r="E9273">
        <v>7.6</v>
      </c>
      <c r="F9273" s="83">
        <v>7.85</v>
      </c>
    </row>
    <row r="9274" spans="1:6" hidden="1" x14ac:dyDescent="0.25">
      <c r="A9274" t="s">
        <v>5764</v>
      </c>
      <c r="B9274" s="83">
        <v>101120</v>
      </c>
      <c r="C9274" t="s">
        <v>8830</v>
      </c>
      <c r="D9274" s="83" t="s">
        <v>162</v>
      </c>
      <c r="E9274">
        <v>7.42</v>
      </c>
      <c r="F9274" s="83">
        <v>7.64</v>
      </c>
    </row>
    <row r="9275" spans="1:6" hidden="1" x14ac:dyDescent="0.25">
      <c r="A9275" t="s">
        <v>5764</v>
      </c>
      <c r="B9275" s="83">
        <v>101121</v>
      </c>
      <c r="C9275" t="s">
        <v>8831</v>
      </c>
      <c r="D9275" s="83" t="s">
        <v>162</v>
      </c>
      <c r="E9275">
        <v>4.63</v>
      </c>
      <c r="F9275" s="83">
        <v>4.75</v>
      </c>
    </row>
    <row r="9276" spans="1:6" hidden="1" x14ac:dyDescent="0.25">
      <c r="A9276" t="s">
        <v>5764</v>
      </c>
      <c r="B9276" s="83">
        <v>101122</v>
      </c>
      <c r="C9276" t="s">
        <v>8832</v>
      </c>
      <c r="D9276" s="83" t="s">
        <v>162</v>
      </c>
      <c r="E9276">
        <v>6.52</v>
      </c>
      <c r="F9276" s="83">
        <v>6.6</v>
      </c>
    </row>
    <row r="9277" spans="1:6" hidden="1" x14ac:dyDescent="0.25">
      <c r="A9277" t="s">
        <v>5764</v>
      </c>
      <c r="B9277" s="83">
        <v>101129</v>
      </c>
      <c r="C9277" t="s">
        <v>8833</v>
      </c>
      <c r="D9277" s="83" t="s">
        <v>162</v>
      </c>
      <c r="E9277">
        <v>20.04</v>
      </c>
      <c r="F9277" s="83">
        <v>20.56</v>
      </c>
    </row>
    <row r="9278" spans="1:6" hidden="1" x14ac:dyDescent="0.25">
      <c r="A9278" t="s">
        <v>5764</v>
      </c>
      <c r="B9278" s="83">
        <v>101133</v>
      </c>
      <c r="C9278" t="s">
        <v>8834</v>
      </c>
      <c r="D9278" s="83" t="s">
        <v>162</v>
      </c>
      <c r="E9278">
        <v>18.79</v>
      </c>
      <c r="F9278" s="83">
        <v>19.25</v>
      </c>
    </row>
    <row r="9279" spans="1:6" hidden="1" x14ac:dyDescent="0.25">
      <c r="A9279" t="s">
        <v>5764</v>
      </c>
      <c r="B9279" s="83">
        <v>101130</v>
      </c>
      <c r="C9279" t="s">
        <v>8835</v>
      </c>
      <c r="D9279" s="83" t="s">
        <v>162</v>
      </c>
      <c r="E9279">
        <v>18.61</v>
      </c>
      <c r="F9279" s="83">
        <v>19.04</v>
      </c>
    </row>
    <row r="9280" spans="1:6" hidden="1" x14ac:dyDescent="0.25">
      <c r="A9280" t="s">
        <v>5764</v>
      </c>
      <c r="B9280" s="83">
        <v>101131</v>
      </c>
      <c r="C9280" t="s">
        <v>8836</v>
      </c>
      <c r="D9280" s="83" t="s">
        <v>162</v>
      </c>
      <c r="E9280">
        <v>15.82</v>
      </c>
      <c r="F9280" s="83">
        <v>16.149999999999999</v>
      </c>
    </row>
    <row r="9281" spans="1:6" hidden="1" x14ac:dyDescent="0.25">
      <c r="A9281" t="s">
        <v>5764</v>
      </c>
      <c r="B9281" s="83">
        <v>101132</v>
      </c>
      <c r="C9281" t="s">
        <v>8837</v>
      </c>
      <c r="D9281" s="83" t="s">
        <v>162</v>
      </c>
      <c r="E9281">
        <v>17.71</v>
      </c>
      <c r="F9281" s="83">
        <v>18</v>
      </c>
    </row>
    <row r="9282" spans="1:6" hidden="1" x14ac:dyDescent="0.25">
      <c r="A9282" t="s">
        <v>5764</v>
      </c>
      <c r="B9282" s="83">
        <v>101139</v>
      </c>
      <c r="C9282" t="s">
        <v>8838</v>
      </c>
      <c r="D9282" s="83" t="s">
        <v>162</v>
      </c>
      <c r="E9282">
        <v>20.74</v>
      </c>
      <c r="F9282" s="83">
        <v>21.27</v>
      </c>
    </row>
    <row r="9283" spans="1:6" hidden="1" x14ac:dyDescent="0.25">
      <c r="A9283" t="s">
        <v>5764</v>
      </c>
      <c r="B9283" s="83">
        <v>101149</v>
      </c>
      <c r="C9283" t="s">
        <v>8839</v>
      </c>
      <c r="D9283" s="83" t="s">
        <v>162</v>
      </c>
      <c r="E9283">
        <v>20.7</v>
      </c>
      <c r="F9283" s="83">
        <v>21.2</v>
      </c>
    </row>
    <row r="9284" spans="1:6" hidden="1" x14ac:dyDescent="0.25">
      <c r="A9284" t="s">
        <v>5764</v>
      </c>
      <c r="B9284" s="83">
        <v>101143</v>
      </c>
      <c r="C9284" t="s">
        <v>8840</v>
      </c>
      <c r="D9284" s="83" t="s">
        <v>162</v>
      </c>
      <c r="E9284">
        <v>19.489999999999998</v>
      </c>
      <c r="F9284" s="83">
        <v>19.96</v>
      </c>
    </row>
    <row r="9285" spans="1:6" hidden="1" x14ac:dyDescent="0.25">
      <c r="A9285" t="s">
        <v>5764</v>
      </c>
      <c r="B9285" s="83">
        <v>101153</v>
      </c>
      <c r="C9285" t="s">
        <v>8841</v>
      </c>
      <c r="D9285" s="83" t="s">
        <v>162</v>
      </c>
      <c r="E9285">
        <v>19.45</v>
      </c>
      <c r="F9285" s="83">
        <v>19.89</v>
      </c>
    </row>
    <row r="9286" spans="1:6" hidden="1" x14ac:dyDescent="0.25">
      <c r="A9286" t="s">
        <v>5764</v>
      </c>
      <c r="B9286" s="83">
        <v>101140</v>
      </c>
      <c r="C9286" t="s">
        <v>8842</v>
      </c>
      <c r="D9286" s="83" t="s">
        <v>162</v>
      </c>
      <c r="E9286">
        <v>19.309999999999999</v>
      </c>
      <c r="F9286" s="83">
        <v>19.75</v>
      </c>
    </row>
    <row r="9287" spans="1:6" hidden="1" x14ac:dyDescent="0.25">
      <c r="A9287" t="s">
        <v>5764</v>
      </c>
      <c r="B9287" s="83">
        <v>101150</v>
      </c>
      <c r="C9287" t="s">
        <v>8843</v>
      </c>
      <c r="D9287" s="83" t="s">
        <v>162</v>
      </c>
      <c r="E9287">
        <v>19.27</v>
      </c>
      <c r="F9287" s="83">
        <v>19.68</v>
      </c>
    </row>
    <row r="9288" spans="1:6" hidden="1" x14ac:dyDescent="0.25">
      <c r="A9288" t="s">
        <v>5764</v>
      </c>
      <c r="B9288" s="83">
        <v>101141</v>
      </c>
      <c r="C9288" t="s">
        <v>8844</v>
      </c>
      <c r="D9288" s="83" t="s">
        <v>162</v>
      </c>
      <c r="E9288">
        <v>16.52</v>
      </c>
      <c r="F9288" s="83">
        <v>16.86</v>
      </c>
    </row>
    <row r="9289" spans="1:6" hidden="1" x14ac:dyDescent="0.25">
      <c r="A9289" t="s">
        <v>5764</v>
      </c>
      <c r="B9289" s="83">
        <v>101151</v>
      </c>
      <c r="C9289" t="s">
        <v>8845</v>
      </c>
      <c r="D9289" s="83" t="s">
        <v>162</v>
      </c>
      <c r="E9289">
        <v>16.48</v>
      </c>
      <c r="F9289" s="83">
        <v>16.79</v>
      </c>
    </row>
    <row r="9290" spans="1:6" hidden="1" x14ac:dyDescent="0.25">
      <c r="A9290" t="s">
        <v>5764</v>
      </c>
      <c r="B9290" s="83">
        <v>101142</v>
      </c>
      <c r="C9290" t="s">
        <v>8846</v>
      </c>
      <c r="D9290" s="83" t="s">
        <v>162</v>
      </c>
      <c r="E9290">
        <v>18.41</v>
      </c>
      <c r="F9290" s="83">
        <v>18.71</v>
      </c>
    </row>
    <row r="9291" spans="1:6" hidden="1" x14ac:dyDescent="0.25">
      <c r="A9291" t="s">
        <v>5764</v>
      </c>
      <c r="B9291" s="83">
        <v>101152</v>
      </c>
      <c r="C9291" t="s">
        <v>8847</v>
      </c>
      <c r="D9291" s="83" t="s">
        <v>162</v>
      </c>
      <c r="E9291">
        <v>18.37</v>
      </c>
      <c r="F9291" s="83">
        <v>18.64</v>
      </c>
    </row>
    <row r="9292" spans="1:6" hidden="1" x14ac:dyDescent="0.25">
      <c r="A9292" t="s">
        <v>5764</v>
      </c>
      <c r="B9292" s="83">
        <v>101207</v>
      </c>
      <c r="C9292" t="s">
        <v>8848</v>
      </c>
      <c r="D9292" s="83" t="s">
        <v>162</v>
      </c>
      <c r="E9292">
        <v>10.97</v>
      </c>
      <c r="F9292" s="83">
        <v>11.12</v>
      </c>
    </row>
    <row r="9293" spans="1:6" hidden="1" x14ac:dyDescent="0.25">
      <c r="A9293" t="s">
        <v>5764</v>
      </c>
      <c r="B9293" s="83">
        <v>101206</v>
      </c>
      <c r="C9293" t="s">
        <v>8849</v>
      </c>
      <c r="D9293" s="83" t="s">
        <v>162</v>
      </c>
      <c r="E9293">
        <v>12.74</v>
      </c>
      <c r="F9293" s="83">
        <v>12.97</v>
      </c>
    </row>
    <row r="9294" spans="1:6" hidden="1" x14ac:dyDescent="0.25">
      <c r="A9294" t="s">
        <v>5764</v>
      </c>
      <c r="B9294" s="83">
        <v>101210</v>
      </c>
      <c r="C9294" t="s">
        <v>8850</v>
      </c>
      <c r="D9294" s="83" t="s">
        <v>162</v>
      </c>
      <c r="E9294">
        <v>17.75</v>
      </c>
      <c r="F9294" s="83">
        <v>18</v>
      </c>
    </row>
    <row r="9295" spans="1:6" hidden="1" x14ac:dyDescent="0.25">
      <c r="A9295" t="s">
        <v>5764</v>
      </c>
      <c r="B9295" s="83">
        <v>101211</v>
      </c>
      <c r="C9295" t="s">
        <v>8851</v>
      </c>
      <c r="D9295" s="83" t="s">
        <v>162</v>
      </c>
      <c r="E9295">
        <v>19.05</v>
      </c>
      <c r="F9295" s="83">
        <v>19.309999999999999</v>
      </c>
    </row>
    <row r="9296" spans="1:6" hidden="1" x14ac:dyDescent="0.25">
      <c r="A9296" t="s">
        <v>5764</v>
      </c>
      <c r="B9296" s="83">
        <v>101215</v>
      </c>
      <c r="C9296" t="s">
        <v>8852</v>
      </c>
      <c r="D9296" s="83" t="s">
        <v>162</v>
      </c>
      <c r="E9296">
        <v>17.12</v>
      </c>
      <c r="F9296" s="83">
        <v>17.350000000000001</v>
      </c>
    </row>
    <row r="9297" spans="1:6" hidden="1" x14ac:dyDescent="0.25">
      <c r="A9297" t="s">
        <v>5764</v>
      </c>
      <c r="B9297" s="83">
        <v>101216</v>
      </c>
      <c r="C9297" t="s">
        <v>8853</v>
      </c>
      <c r="D9297" s="83" t="s">
        <v>162</v>
      </c>
      <c r="E9297">
        <v>17.93</v>
      </c>
      <c r="F9297" s="83">
        <v>18.170000000000002</v>
      </c>
    </row>
    <row r="9298" spans="1:6" hidden="1" x14ac:dyDescent="0.25">
      <c r="A9298" t="s">
        <v>5764</v>
      </c>
      <c r="B9298" s="83">
        <v>101212</v>
      </c>
      <c r="C9298" t="s">
        <v>8854</v>
      </c>
      <c r="D9298" s="83" t="s">
        <v>162</v>
      </c>
      <c r="E9298">
        <v>22.26</v>
      </c>
      <c r="F9298" s="83">
        <v>22.57</v>
      </c>
    </row>
    <row r="9299" spans="1:6" hidden="1" x14ac:dyDescent="0.25">
      <c r="A9299" t="s">
        <v>5764</v>
      </c>
      <c r="B9299" s="83">
        <v>101217</v>
      </c>
      <c r="C9299" t="s">
        <v>8855</v>
      </c>
      <c r="D9299" s="83" t="s">
        <v>162</v>
      </c>
      <c r="E9299">
        <v>20.91</v>
      </c>
      <c r="F9299" s="83">
        <v>21.19</v>
      </c>
    </row>
    <row r="9300" spans="1:6" hidden="1" x14ac:dyDescent="0.25">
      <c r="A9300" t="s">
        <v>5764</v>
      </c>
      <c r="B9300" s="83">
        <v>101218</v>
      </c>
      <c r="C9300" t="s">
        <v>8856</v>
      </c>
      <c r="D9300" s="83" t="s">
        <v>162</v>
      </c>
      <c r="E9300">
        <v>22.1</v>
      </c>
      <c r="F9300" s="83">
        <v>22.37</v>
      </c>
    </row>
    <row r="9301" spans="1:6" hidden="1" x14ac:dyDescent="0.25">
      <c r="A9301" t="s">
        <v>5764</v>
      </c>
      <c r="B9301" s="83">
        <v>101213</v>
      </c>
      <c r="C9301" t="s">
        <v>8857</v>
      </c>
      <c r="D9301" s="83" t="s">
        <v>162</v>
      </c>
      <c r="E9301">
        <v>24.93</v>
      </c>
      <c r="F9301" s="83">
        <v>25.29</v>
      </c>
    </row>
    <row r="9302" spans="1:6" hidden="1" x14ac:dyDescent="0.25">
      <c r="A9302" t="s">
        <v>5764</v>
      </c>
      <c r="B9302" s="83">
        <v>101219</v>
      </c>
      <c r="C9302" t="s">
        <v>8858</v>
      </c>
      <c r="D9302" s="83" t="s">
        <v>162</v>
      </c>
      <c r="E9302">
        <v>26.77</v>
      </c>
      <c r="F9302" s="83">
        <v>27.09</v>
      </c>
    </row>
    <row r="9303" spans="1:6" hidden="1" x14ac:dyDescent="0.25">
      <c r="A9303" t="s">
        <v>5764</v>
      </c>
      <c r="B9303" s="83">
        <v>101214</v>
      </c>
      <c r="C9303" t="s">
        <v>8859</v>
      </c>
      <c r="D9303" s="83" t="s">
        <v>162</v>
      </c>
      <c r="E9303">
        <v>30.1</v>
      </c>
      <c r="F9303" s="83">
        <v>30.51</v>
      </c>
    </row>
    <row r="9304" spans="1:6" hidden="1" x14ac:dyDescent="0.25">
      <c r="A9304" t="s">
        <v>5764</v>
      </c>
      <c r="B9304" s="83">
        <v>101254</v>
      </c>
      <c r="C9304" t="s">
        <v>8860</v>
      </c>
      <c r="D9304" s="83" t="s">
        <v>162</v>
      </c>
      <c r="E9304">
        <v>12.93</v>
      </c>
      <c r="F9304" s="83">
        <v>13.17</v>
      </c>
    </row>
    <row r="9305" spans="1:6" hidden="1" x14ac:dyDescent="0.25">
      <c r="A9305" t="s">
        <v>5764</v>
      </c>
      <c r="B9305" s="83">
        <v>101256</v>
      </c>
      <c r="C9305" t="s">
        <v>8861</v>
      </c>
      <c r="D9305" s="83" t="s">
        <v>162</v>
      </c>
      <c r="E9305">
        <v>19.96</v>
      </c>
      <c r="F9305" s="83">
        <v>20.309999999999999</v>
      </c>
    </row>
    <row r="9306" spans="1:6" hidden="1" x14ac:dyDescent="0.25">
      <c r="A9306" t="s">
        <v>5764</v>
      </c>
      <c r="B9306" s="83">
        <v>101257</v>
      </c>
      <c r="C9306" t="s">
        <v>8862</v>
      </c>
      <c r="D9306" s="83" t="s">
        <v>162</v>
      </c>
      <c r="E9306">
        <v>21.02</v>
      </c>
      <c r="F9306" s="83">
        <v>21.35</v>
      </c>
    </row>
    <row r="9307" spans="1:6" hidden="1" x14ac:dyDescent="0.25">
      <c r="A9307" t="s">
        <v>5764</v>
      </c>
      <c r="B9307" s="83">
        <v>101258</v>
      </c>
      <c r="C9307" t="s">
        <v>8863</v>
      </c>
      <c r="D9307" s="83" t="s">
        <v>162</v>
      </c>
      <c r="E9307">
        <v>24.39</v>
      </c>
      <c r="F9307" s="83">
        <v>24.78</v>
      </c>
    </row>
    <row r="9308" spans="1:6" hidden="1" x14ac:dyDescent="0.25">
      <c r="A9308" t="s">
        <v>5764</v>
      </c>
      <c r="B9308" s="83">
        <v>101259</v>
      </c>
      <c r="C9308" t="s">
        <v>8864</v>
      </c>
      <c r="D9308" s="83" t="s">
        <v>162</v>
      </c>
      <c r="E9308">
        <v>27.14</v>
      </c>
      <c r="F9308" s="83">
        <v>27.56</v>
      </c>
    </row>
    <row r="9309" spans="1:6" hidden="1" x14ac:dyDescent="0.25">
      <c r="A9309" t="s">
        <v>5764</v>
      </c>
      <c r="B9309" s="83">
        <v>101260</v>
      </c>
      <c r="C9309" t="s">
        <v>8865</v>
      </c>
      <c r="D9309" s="83" t="s">
        <v>162</v>
      </c>
      <c r="E9309">
        <v>33.94</v>
      </c>
      <c r="F9309" s="83">
        <v>34.46</v>
      </c>
    </row>
    <row r="9310" spans="1:6" hidden="1" x14ac:dyDescent="0.25">
      <c r="A9310" t="s">
        <v>5764</v>
      </c>
      <c r="B9310" s="83">
        <v>101208</v>
      </c>
      <c r="C9310" t="s">
        <v>8866</v>
      </c>
      <c r="D9310" s="83" t="s">
        <v>162</v>
      </c>
      <c r="E9310">
        <v>10.75</v>
      </c>
      <c r="F9310" s="83">
        <v>10.91</v>
      </c>
    </row>
    <row r="9311" spans="1:6" hidden="1" x14ac:dyDescent="0.25">
      <c r="A9311" t="s">
        <v>5764</v>
      </c>
      <c r="B9311" s="83">
        <v>101209</v>
      </c>
      <c r="C9311" t="s">
        <v>8867</v>
      </c>
      <c r="D9311" s="83" t="s">
        <v>162</v>
      </c>
      <c r="E9311">
        <v>9.99</v>
      </c>
      <c r="F9311" s="83">
        <v>10.119999999999999</v>
      </c>
    </row>
    <row r="9312" spans="1:6" hidden="1" x14ac:dyDescent="0.25">
      <c r="A9312" t="s">
        <v>5764</v>
      </c>
      <c r="B9312" s="83">
        <v>101220</v>
      </c>
      <c r="C9312" t="s">
        <v>8868</v>
      </c>
      <c r="D9312" s="83" t="s">
        <v>162</v>
      </c>
      <c r="E9312">
        <v>16.78</v>
      </c>
      <c r="F9312" s="83">
        <v>17.010000000000002</v>
      </c>
    </row>
    <row r="9313" spans="1:6" hidden="1" x14ac:dyDescent="0.25">
      <c r="A9313" t="s">
        <v>5764</v>
      </c>
      <c r="B9313" s="83">
        <v>101221</v>
      </c>
      <c r="C9313" t="s">
        <v>8869</v>
      </c>
      <c r="D9313" s="83" t="s">
        <v>162</v>
      </c>
      <c r="E9313">
        <v>17.71</v>
      </c>
      <c r="F9313" s="83">
        <v>17.940000000000001</v>
      </c>
    </row>
    <row r="9314" spans="1:6" hidden="1" x14ac:dyDescent="0.25">
      <c r="A9314" t="s">
        <v>5764</v>
      </c>
      <c r="B9314" s="83">
        <v>101225</v>
      </c>
      <c r="C9314" t="s">
        <v>8870</v>
      </c>
      <c r="D9314" s="83" t="s">
        <v>162</v>
      </c>
      <c r="E9314">
        <v>15.43</v>
      </c>
      <c r="F9314" s="83">
        <v>15.63</v>
      </c>
    </row>
    <row r="9315" spans="1:6" hidden="1" x14ac:dyDescent="0.25">
      <c r="A9315" t="s">
        <v>5764</v>
      </c>
      <c r="B9315" s="83">
        <v>101226</v>
      </c>
      <c r="C9315" t="s">
        <v>8871</v>
      </c>
      <c r="D9315" s="83" t="s">
        <v>162</v>
      </c>
      <c r="E9315">
        <v>16.239999999999998</v>
      </c>
      <c r="F9315" s="83">
        <v>16.43</v>
      </c>
    </row>
    <row r="9316" spans="1:6" hidden="1" x14ac:dyDescent="0.25">
      <c r="A9316" t="s">
        <v>5764</v>
      </c>
      <c r="B9316" s="83">
        <v>101222</v>
      </c>
      <c r="C9316" t="s">
        <v>8872</v>
      </c>
      <c r="D9316" s="83" t="s">
        <v>162</v>
      </c>
      <c r="E9316">
        <v>20.6</v>
      </c>
      <c r="F9316" s="83">
        <v>20.86</v>
      </c>
    </row>
    <row r="9317" spans="1:6" hidden="1" x14ac:dyDescent="0.25">
      <c r="A9317" t="s">
        <v>5764</v>
      </c>
      <c r="B9317" s="83">
        <v>101227</v>
      </c>
      <c r="C9317" t="s">
        <v>8873</v>
      </c>
      <c r="D9317" s="83" t="s">
        <v>162</v>
      </c>
      <c r="E9317">
        <v>18.84</v>
      </c>
      <c r="F9317" s="83">
        <v>19.059999999999999</v>
      </c>
    </row>
    <row r="9318" spans="1:6" hidden="1" x14ac:dyDescent="0.25">
      <c r="A9318" t="s">
        <v>5764</v>
      </c>
      <c r="B9318" s="83">
        <v>101228</v>
      </c>
      <c r="C9318" t="s">
        <v>8874</v>
      </c>
      <c r="D9318" s="83" t="s">
        <v>162</v>
      </c>
      <c r="E9318">
        <v>20.059999999999999</v>
      </c>
      <c r="F9318" s="83">
        <v>20.28</v>
      </c>
    </row>
    <row r="9319" spans="1:6" hidden="1" x14ac:dyDescent="0.25">
      <c r="A9319" t="s">
        <v>5764</v>
      </c>
      <c r="B9319" s="83">
        <v>101223</v>
      </c>
      <c r="C9319" t="s">
        <v>8875</v>
      </c>
      <c r="D9319" s="83" t="s">
        <v>162</v>
      </c>
      <c r="E9319">
        <v>22.95</v>
      </c>
      <c r="F9319" s="83">
        <v>23.25</v>
      </c>
    </row>
    <row r="9320" spans="1:6" hidden="1" x14ac:dyDescent="0.25">
      <c r="A9320" t="s">
        <v>5764</v>
      </c>
      <c r="B9320" s="83">
        <v>101229</v>
      </c>
      <c r="C9320" t="s">
        <v>8876</v>
      </c>
      <c r="D9320" s="83" t="s">
        <v>162</v>
      </c>
      <c r="E9320">
        <v>25.32</v>
      </c>
      <c r="F9320" s="83">
        <v>25.6</v>
      </c>
    </row>
    <row r="9321" spans="1:6" hidden="1" x14ac:dyDescent="0.25">
      <c r="A9321" t="s">
        <v>5764</v>
      </c>
      <c r="B9321" s="83">
        <v>101224</v>
      </c>
      <c r="C9321" t="s">
        <v>8877</v>
      </c>
      <c r="D9321" s="83" t="s">
        <v>162</v>
      </c>
      <c r="E9321">
        <v>28.79</v>
      </c>
      <c r="F9321" s="83">
        <v>29.15</v>
      </c>
    </row>
    <row r="9322" spans="1:6" hidden="1" x14ac:dyDescent="0.25">
      <c r="A9322" t="s">
        <v>5764</v>
      </c>
      <c r="B9322" s="83">
        <v>101265</v>
      </c>
      <c r="C9322" t="s">
        <v>8878</v>
      </c>
      <c r="D9322" s="83" t="s">
        <v>162</v>
      </c>
      <c r="E9322">
        <v>31.86</v>
      </c>
      <c r="F9322" s="83">
        <v>32.31</v>
      </c>
    </row>
    <row r="9323" spans="1:6" hidden="1" x14ac:dyDescent="0.25">
      <c r="A9323" t="s">
        <v>5764</v>
      </c>
      <c r="B9323" s="83">
        <v>101255</v>
      </c>
      <c r="C9323" t="s">
        <v>8879</v>
      </c>
      <c r="D9323" s="83" t="s">
        <v>162</v>
      </c>
      <c r="E9323">
        <v>11.41</v>
      </c>
      <c r="F9323" s="83">
        <v>11.59</v>
      </c>
    </row>
    <row r="9324" spans="1:6" hidden="1" x14ac:dyDescent="0.25">
      <c r="A9324" t="s">
        <v>5764</v>
      </c>
      <c r="B9324" s="83">
        <v>101261</v>
      </c>
      <c r="C9324" t="s">
        <v>8880</v>
      </c>
      <c r="D9324" s="83" t="s">
        <v>162</v>
      </c>
      <c r="E9324">
        <v>18.920000000000002</v>
      </c>
      <c r="F9324" s="83">
        <v>19.21</v>
      </c>
    </row>
    <row r="9325" spans="1:6" hidden="1" x14ac:dyDescent="0.25">
      <c r="A9325" t="s">
        <v>5764</v>
      </c>
      <c r="B9325" s="83">
        <v>101262</v>
      </c>
      <c r="C9325" t="s">
        <v>8881</v>
      </c>
      <c r="D9325" s="83" t="s">
        <v>162</v>
      </c>
      <c r="E9325">
        <v>19.940000000000001</v>
      </c>
      <c r="F9325" s="83">
        <v>20.239999999999998</v>
      </c>
    </row>
    <row r="9326" spans="1:6" hidden="1" x14ac:dyDescent="0.25">
      <c r="A9326" t="s">
        <v>5764</v>
      </c>
      <c r="B9326" s="83">
        <v>101263</v>
      </c>
      <c r="C9326" t="s">
        <v>8882</v>
      </c>
      <c r="D9326" s="83" t="s">
        <v>162</v>
      </c>
      <c r="E9326">
        <v>23.06</v>
      </c>
      <c r="F9326" s="83">
        <v>23.39</v>
      </c>
    </row>
    <row r="9327" spans="1:6" hidden="1" x14ac:dyDescent="0.25">
      <c r="A9327" t="s">
        <v>5764</v>
      </c>
      <c r="B9327" s="83">
        <v>101264</v>
      </c>
      <c r="C9327" t="s">
        <v>8883</v>
      </c>
      <c r="D9327" s="83" t="s">
        <v>162</v>
      </c>
      <c r="E9327">
        <v>25.58</v>
      </c>
      <c r="F9327" s="83">
        <v>25.95</v>
      </c>
    </row>
    <row r="9328" spans="1:6" hidden="1" x14ac:dyDescent="0.25">
      <c r="A9328" t="s">
        <v>5764</v>
      </c>
      <c r="B9328" s="83">
        <v>101230</v>
      </c>
      <c r="C9328" t="s">
        <v>8884</v>
      </c>
      <c r="D9328" s="83" t="s">
        <v>162</v>
      </c>
      <c r="E9328">
        <v>11.22</v>
      </c>
      <c r="F9328" s="83">
        <v>11.41</v>
      </c>
    </row>
    <row r="9329" spans="1:6" hidden="1" x14ac:dyDescent="0.25">
      <c r="A9329" t="s">
        <v>5764</v>
      </c>
      <c r="B9329" s="83">
        <v>101231</v>
      </c>
      <c r="C9329" t="s">
        <v>8885</v>
      </c>
      <c r="D9329" s="83" t="s">
        <v>162</v>
      </c>
      <c r="E9329">
        <v>10.69</v>
      </c>
      <c r="F9329" s="83">
        <v>10.86</v>
      </c>
    </row>
    <row r="9330" spans="1:6" hidden="1" x14ac:dyDescent="0.25">
      <c r="A9330" t="s">
        <v>5764</v>
      </c>
      <c r="B9330" s="83">
        <v>101272</v>
      </c>
      <c r="C9330" t="s">
        <v>8886</v>
      </c>
      <c r="D9330" s="83" t="s">
        <v>162</v>
      </c>
      <c r="E9330">
        <v>32.39</v>
      </c>
      <c r="F9330" s="83">
        <v>32.89</v>
      </c>
    </row>
    <row r="9331" spans="1:6" hidden="1" x14ac:dyDescent="0.25">
      <c r="A9331" t="s">
        <v>5764</v>
      </c>
      <c r="B9331" s="83">
        <v>101266</v>
      </c>
      <c r="C9331" t="s">
        <v>8887</v>
      </c>
      <c r="D9331" s="83" t="s">
        <v>162</v>
      </c>
      <c r="E9331">
        <v>11.49</v>
      </c>
      <c r="F9331" s="83">
        <v>11.68</v>
      </c>
    </row>
    <row r="9332" spans="1:6" hidden="1" x14ac:dyDescent="0.25">
      <c r="A9332" t="s">
        <v>5764</v>
      </c>
      <c r="B9332" s="83">
        <v>101239</v>
      </c>
      <c r="C9332" t="s">
        <v>8888</v>
      </c>
      <c r="D9332" s="83" t="s">
        <v>162</v>
      </c>
      <c r="E9332">
        <v>15.31</v>
      </c>
      <c r="F9332" s="83">
        <v>15.51</v>
      </c>
    </row>
    <row r="9333" spans="1:6" hidden="1" x14ac:dyDescent="0.25">
      <c r="A9333" t="s">
        <v>5764</v>
      </c>
      <c r="B9333" s="83">
        <v>101240</v>
      </c>
      <c r="C9333" t="s">
        <v>8889</v>
      </c>
      <c r="D9333" s="83" t="s">
        <v>162</v>
      </c>
      <c r="E9333">
        <v>16.14</v>
      </c>
      <c r="F9333" s="83">
        <v>16.34</v>
      </c>
    </row>
    <row r="9334" spans="1:6" hidden="1" x14ac:dyDescent="0.25">
      <c r="A9334" t="s">
        <v>5764</v>
      </c>
      <c r="B9334" s="83">
        <v>101268</v>
      </c>
      <c r="C9334" t="s">
        <v>8890</v>
      </c>
      <c r="D9334" s="83" t="s">
        <v>162</v>
      </c>
      <c r="E9334">
        <v>18.12</v>
      </c>
      <c r="F9334" s="83">
        <v>18.399999999999999</v>
      </c>
    </row>
    <row r="9335" spans="1:6" hidden="1" x14ac:dyDescent="0.25">
      <c r="A9335" t="s">
        <v>5764</v>
      </c>
      <c r="B9335" s="83">
        <v>101234</v>
      </c>
      <c r="C9335" t="s">
        <v>8891</v>
      </c>
      <c r="D9335" s="83" t="s">
        <v>162</v>
      </c>
      <c r="E9335">
        <v>17.48</v>
      </c>
      <c r="F9335" s="83">
        <v>17.73</v>
      </c>
    </row>
    <row r="9336" spans="1:6" hidden="1" x14ac:dyDescent="0.25">
      <c r="A9336" t="s">
        <v>5764</v>
      </c>
      <c r="B9336" s="83">
        <v>101235</v>
      </c>
      <c r="C9336" t="s">
        <v>8892</v>
      </c>
      <c r="D9336" s="83" t="s">
        <v>162</v>
      </c>
      <c r="E9336">
        <v>18.38</v>
      </c>
      <c r="F9336" s="83">
        <v>18.63</v>
      </c>
    </row>
    <row r="9337" spans="1:6" hidden="1" x14ac:dyDescent="0.25">
      <c r="A9337" t="s">
        <v>5764</v>
      </c>
      <c r="B9337" s="83">
        <v>101241</v>
      </c>
      <c r="C9337" t="s">
        <v>8893</v>
      </c>
      <c r="D9337" s="83" t="s">
        <v>162</v>
      </c>
      <c r="E9337">
        <v>18.899999999999999</v>
      </c>
      <c r="F9337" s="83">
        <v>19.13</v>
      </c>
    </row>
    <row r="9338" spans="1:6" hidden="1" x14ac:dyDescent="0.25">
      <c r="A9338" t="s">
        <v>5764</v>
      </c>
      <c r="B9338" s="83">
        <v>101269</v>
      </c>
      <c r="C9338" t="s">
        <v>8894</v>
      </c>
      <c r="D9338" s="83" t="s">
        <v>162</v>
      </c>
      <c r="E9338">
        <v>20.21</v>
      </c>
      <c r="F9338" s="83">
        <v>20.53</v>
      </c>
    </row>
    <row r="9339" spans="1:6" hidden="1" x14ac:dyDescent="0.25">
      <c r="A9339" t="s">
        <v>5764</v>
      </c>
      <c r="B9339" s="83">
        <v>101236</v>
      </c>
      <c r="C9339" t="s">
        <v>8895</v>
      </c>
      <c r="D9339" s="83" t="s">
        <v>162</v>
      </c>
      <c r="E9339">
        <v>21.42</v>
      </c>
      <c r="F9339" s="83">
        <v>21.71</v>
      </c>
    </row>
    <row r="9340" spans="1:6" hidden="1" x14ac:dyDescent="0.25">
      <c r="A9340" t="s">
        <v>5764</v>
      </c>
      <c r="B9340" s="83">
        <v>101237</v>
      </c>
      <c r="C9340" t="s">
        <v>8896</v>
      </c>
      <c r="D9340" s="83" t="s">
        <v>162</v>
      </c>
      <c r="E9340">
        <v>22.77</v>
      </c>
      <c r="F9340" s="83">
        <v>23.07</v>
      </c>
    </row>
    <row r="9341" spans="1:6" hidden="1" x14ac:dyDescent="0.25">
      <c r="A9341" t="s">
        <v>5764</v>
      </c>
      <c r="B9341" s="83">
        <v>101242</v>
      </c>
      <c r="C9341" t="s">
        <v>8897</v>
      </c>
      <c r="D9341" s="83" t="s">
        <v>162</v>
      </c>
      <c r="E9341">
        <v>21.15</v>
      </c>
      <c r="F9341" s="83">
        <v>21.42</v>
      </c>
    </row>
    <row r="9342" spans="1:6" hidden="1" x14ac:dyDescent="0.25">
      <c r="A9342" t="s">
        <v>5764</v>
      </c>
      <c r="B9342" s="83">
        <v>101270</v>
      </c>
      <c r="C9342" t="s">
        <v>8898</v>
      </c>
      <c r="D9342" s="83" t="s">
        <v>162</v>
      </c>
      <c r="E9342">
        <v>23.4</v>
      </c>
      <c r="F9342" s="83">
        <v>23.76</v>
      </c>
    </row>
    <row r="9343" spans="1:6" hidden="1" x14ac:dyDescent="0.25">
      <c r="A9343" t="s">
        <v>5764</v>
      </c>
      <c r="B9343" s="83">
        <v>101243</v>
      </c>
      <c r="C9343" t="s">
        <v>8899</v>
      </c>
      <c r="D9343" s="83" t="s">
        <v>162</v>
      </c>
      <c r="E9343">
        <v>25.61</v>
      </c>
      <c r="F9343" s="83">
        <v>25.91</v>
      </c>
    </row>
    <row r="9344" spans="1:6" hidden="1" x14ac:dyDescent="0.25">
      <c r="A9344" t="s">
        <v>5764</v>
      </c>
      <c r="B9344" s="83">
        <v>101271</v>
      </c>
      <c r="C9344" t="s">
        <v>8900</v>
      </c>
      <c r="D9344" s="83" t="s">
        <v>162</v>
      </c>
      <c r="E9344">
        <v>25.97</v>
      </c>
      <c r="F9344" s="83">
        <v>26.38</v>
      </c>
    </row>
    <row r="9345" spans="1:6" hidden="1" x14ac:dyDescent="0.25">
      <c r="A9345" t="s">
        <v>5764</v>
      </c>
      <c r="B9345" s="83">
        <v>101238</v>
      </c>
      <c r="C9345" t="s">
        <v>8901</v>
      </c>
      <c r="D9345" s="83" t="s">
        <v>162</v>
      </c>
      <c r="E9345">
        <v>28.85</v>
      </c>
      <c r="F9345" s="83">
        <v>29.22</v>
      </c>
    </row>
    <row r="9346" spans="1:6" hidden="1" x14ac:dyDescent="0.25">
      <c r="A9346" t="s">
        <v>5764</v>
      </c>
      <c r="B9346" s="83">
        <v>101232</v>
      </c>
      <c r="C9346" t="s">
        <v>8902</v>
      </c>
      <c r="D9346" s="83" t="s">
        <v>162</v>
      </c>
      <c r="E9346">
        <v>9.59</v>
      </c>
      <c r="F9346" s="83">
        <v>9.7100000000000009</v>
      </c>
    </row>
    <row r="9347" spans="1:6" hidden="1" x14ac:dyDescent="0.25">
      <c r="A9347" t="s">
        <v>5764</v>
      </c>
      <c r="B9347" s="83">
        <v>101233</v>
      </c>
      <c r="C9347" t="s">
        <v>8903</v>
      </c>
      <c r="D9347" s="83" t="s">
        <v>162</v>
      </c>
      <c r="E9347">
        <v>8.85</v>
      </c>
      <c r="F9347" s="83">
        <v>8.9600000000000009</v>
      </c>
    </row>
    <row r="9348" spans="1:6" hidden="1" x14ac:dyDescent="0.25">
      <c r="A9348" t="s">
        <v>5764</v>
      </c>
      <c r="B9348" s="83">
        <v>101248</v>
      </c>
      <c r="C9348" t="s">
        <v>8904</v>
      </c>
      <c r="D9348" s="83" t="s">
        <v>162</v>
      </c>
      <c r="E9348">
        <v>27.56</v>
      </c>
      <c r="F9348" s="83">
        <v>27.88</v>
      </c>
    </row>
    <row r="9349" spans="1:6" hidden="1" x14ac:dyDescent="0.25">
      <c r="A9349" t="s">
        <v>5764</v>
      </c>
      <c r="B9349" s="83">
        <v>101277</v>
      </c>
      <c r="C9349" t="s">
        <v>8905</v>
      </c>
      <c r="D9349" s="83" t="s">
        <v>162</v>
      </c>
      <c r="E9349">
        <v>31.35</v>
      </c>
      <c r="F9349" s="83">
        <v>31.82</v>
      </c>
    </row>
    <row r="9350" spans="1:6" hidden="1" x14ac:dyDescent="0.25">
      <c r="A9350" t="s">
        <v>5764</v>
      </c>
      <c r="B9350" s="83">
        <v>101267</v>
      </c>
      <c r="C9350" t="s">
        <v>8906</v>
      </c>
      <c r="D9350" s="83" t="s">
        <v>162</v>
      </c>
      <c r="E9350">
        <v>11.07</v>
      </c>
      <c r="F9350" s="83">
        <v>11.26</v>
      </c>
    </row>
    <row r="9351" spans="1:6" hidden="1" x14ac:dyDescent="0.25">
      <c r="A9351" t="s">
        <v>5764</v>
      </c>
      <c r="B9351" s="83">
        <v>101249</v>
      </c>
      <c r="C9351" t="s">
        <v>8907</v>
      </c>
      <c r="D9351" s="83" t="s">
        <v>162</v>
      </c>
      <c r="E9351">
        <v>14.02</v>
      </c>
      <c r="F9351" s="83">
        <v>14.17</v>
      </c>
    </row>
    <row r="9352" spans="1:6" hidden="1" x14ac:dyDescent="0.25">
      <c r="A9352" t="s">
        <v>5764</v>
      </c>
      <c r="B9352" s="83">
        <v>101273</v>
      </c>
      <c r="C9352" t="s">
        <v>8908</v>
      </c>
      <c r="D9352" s="83" t="s">
        <v>162</v>
      </c>
      <c r="E9352">
        <v>17.309999999999999</v>
      </c>
      <c r="F9352" s="83">
        <v>17.579999999999998</v>
      </c>
    </row>
    <row r="9353" spans="1:6" hidden="1" x14ac:dyDescent="0.25">
      <c r="A9353" t="s">
        <v>5764</v>
      </c>
      <c r="B9353" s="83">
        <v>101245</v>
      </c>
      <c r="C9353" t="s">
        <v>8909</v>
      </c>
      <c r="D9353" s="83" t="s">
        <v>162</v>
      </c>
      <c r="E9353">
        <v>17.07</v>
      </c>
      <c r="F9353" s="83">
        <v>17.27</v>
      </c>
    </row>
    <row r="9354" spans="1:6" hidden="1" x14ac:dyDescent="0.25">
      <c r="A9354" t="s">
        <v>5764</v>
      </c>
      <c r="B9354" s="83">
        <v>101250</v>
      </c>
      <c r="C9354" t="s">
        <v>8910</v>
      </c>
      <c r="D9354" s="83" t="s">
        <v>162</v>
      </c>
      <c r="E9354">
        <v>15.6</v>
      </c>
      <c r="F9354" s="83">
        <v>15.78</v>
      </c>
    </row>
    <row r="9355" spans="1:6" hidden="1" x14ac:dyDescent="0.25">
      <c r="A9355" t="s">
        <v>5764</v>
      </c>
      <c r="B9355" s="83">
        <v>101251</v>
      </c>
      <c r="C9355" t="s">
        <v>8911</v>
      </c>
      <c r="D9355" s="83" t="s">
        <v>162</v>
      </c>
      <c r="E9355">
        <v>17.71</v>
      </c>
      <c r="F9355" s="83">
        <v>17.91</v>
      </c>
    </row>
    <row r="9356" spans="1:6" hidden="1" x14ac:dyDescent="0.25">
      <c r="A9356" t="s">
        <v>5764</v>
      </c>
      <c r="B9356" s="83">
        <v>101274</v>
      </c>
      <c r="C9356" t="s">
        <v>8912</v>
      </c>
      <c r="D9356" s="83" t="s">
        <v>162</v>
      </c>
      <c r="E9356">
        <v>19.16</v>
      </c>
      <c r="F9356" s="83">
        <v>19.46</v>
      </c>
    </row>
    <row r="9357" spans="1:6" hidden="1" x14ac:dyDescent="0.25">
      <c r="A9357" t="s">
        <v>5764</v>
      </c>
      <c r="B9357" s="83">
        <v>101246</v>
      </c>
      <c r="C9357" t="s">
        <v>8913</v>
      </c>
      <c r="D9357" s="83" t="s">
        <v>162</v>
      </c>
      <c r="E9357">
        <v>19.82</v>
      </c>
      <c r="F9357" s="83">
        <v>20.059999999999999</v>
      </c>
    </row>
    <row r="9358" spans="1:6" hidden="1" x14ac:dyDescent="0.25">
      <c r="A9358" t="s">
        <v>5764</v>
      </c>
      <c r="B9358" s="83">
        <v>101252</v>
      </c>
      <c r="C9358" t="s">
        <v>8914</v>
      </c>
      <c r="D9358" s="83" t="s">
        <v>162</v>
      </c>
      <c r="E9358">
        <v>19.25</v>
      </c>
      <c r="F9358" s="83">
        <v>19.45</v>
      </c>
    </row>
    <row r="9359" spans="1:6" hidden="1" x14ac:dyDescent="0.25">
      <c r="A9359" t="s">
        <v>5764</v>
      </c>
      <c r="B9359" s="83">
        <v>101275</v>
      </c>
      <c r="C9359" t="s">
        <v>8915</v>
      </c>
      <c r="D9359" s="83" t="s">
        <v>162</v>
      </c>
      <c r="E9359">
        <v>22.18</v>
      </c>
      <c r="F9359" s="83">
        <v>22.5</v>
      </c>
    </row>
    <row r="9360" spans="1:6" hidden="1" x14ac:dyDescent="0.25">
      <c r="A9360" t="s">
        <v>5764</v>
      </c>
      <c r="B9360" s="83">
        <v>101247</v>
      </c>
      <c r="C9360" t="s">
        <v>8916</v>
      </c>
      <c r="D9360" s="83" t="s">
        <v>162</v>
      </c>
      <c r="E9360">
        <v>22.02</v>
      </c>
      <c r="F9360" s="83">
        <v>22.28</v>
      </c>
    </row>
    <row r="9361" spans="1:6" hidden="1" x14ac:dyDescent="0.25">
      <c r="A9361" t="s">
        <v>5764</v>
      </c>
      <c r="B9361" s="83">
        <v>101276</v>
      </c>
      <c r="C9361" t="s">
        <v>8917</v>
      </c>
      <c r="D9361" s="83" t="s">
        <v>162</v>
      </c>
      <c r="E9361">
        <v>24.51</v>
      </c>
      <c r="F9361" s="83">
        <v>24.88</v>
      </c>
    </row>
    <row r="9362" spans="1:6" hidden="1" x14ac:dyDescent="0.25">
      <c r="A9362" t="s">
        <v>5764</v>
      </c>
      <c r="B9362" s="83">
        <v>101253</v>
      </c>
      <c r="C9362" t="s">
        <v>8918</v>
      </c>
      <c r="D9362" s="83" t="s">
        <v>162</v>
      </c>
      <c r="E9362">
        <v>24.25</v>
      </c>
      <c r="F9362" s="83">
        <v>24.51</v>
      </c>
    </row>
    <row r="9363" spans="1:6" hidden="1" x14ac:dyDescent="0.25">
      <c r="A9363" t="s">
        <v>5764</v>
      </c>
      <c r="B9363" s="83">
        <v>101244</v>
      </c>
      <c r="C9363" t="s">
        <v>8919</v>
      </c>
      <c r="D9363" s="83" t="s">
        <v>162</v>
      </c>
      <c r="E9363">
        <v>16.149999999999999</v>
      </c>
      <c r="F9363" s="83">
        <v>16.36</v>
      </c>
    </row>
    <row r="9364" spans="1:6" hidden="1" x14ac:dyDescent="0.25">
      <c r="A9364" t="s">
        <v>5764</v>
      </c>
      <c r="B9364" s="83">
        <v>93358</v>
      </c>
      <c r="C9364" t="s">
        <v>8920</v>
      </c>
      <c r="D9364" s="83" t="s">
        <v>162</v>
      </c>
      <c r="E9364">
        <v>82.75</v>
      </c>
      <c r="F9364" s="83">
        <v>89.55</v>
      </c>
    </row>
    <row r="9365" spans="1:6" hidden="1" x14ac:dyDescent="0.25">
      <c r="A9365" t="s">
        <v>5764</v>
      </c>
      <c r="B9365" s="83">
        <v>90082</v>
      </c>
      <c r="C9365" t="s">
        <v>8921</v>
      </c>
      <c r="D9365" s="83" t="s">
        <v>162</v>
      </c>
      <c r="E9365">
        <v>9.5</v>
      </c>
      <c r="F9365" s="83">
        <v>9.7899999999999991</v>
      </c>
    </row>
    <row r="9366" spans="1:6" hidden="1" x14ac:dyDescent="0.25">
      <c r="A9366" t="s">
        <v>5764</v>
      </c>
      <c r="B9366" s="83">
        <v>90091</v>
      </c>
      <c r="C9366" t="s">
        <v>8922</v>
      </c>
      <c r="D9366" s="83" t="s">
        <v>162</v>
      </c>
      <c r="E9366">
        <v>5.99</v>
      </c>
      <c r="F9366" s="83">
        <v>6.17</v>
      </c>
    </row>
    <row r="9367" spans="1:6" hidden="1" x14ac:dyDescent="0.25">
      <c r="A9367" t="s">
        <v>5764</v>
      </c>
      <c r="B9367" s="83">
        <v>102307</v>
      </c>
      <c r="C9367" t="s">
        <v>8923</v>
      </c>
      <c r="D9367" s="83" t="s">
        <v>162</v>
      </c>
      <c r="E9367">
        <v>11.88</v>
      </c>
      <c r="F9367" s="83">
        <v>12.24</v>
      </c>
    </row>
    <row r="9368" spans="1:6" hidden="1" x14ac:dyDescent="0.25">
      <c r="A9368" t="s">
        <v>5764</v>
      </c>
      <c r="B9368" s="83">
        <v>102315</v>
      </c>
      <c r="C9368" t="s">
        <v>8924</v>
      </c>
      <c r="D9368" s="83" t="s">
        <v>162</v>
      </c>
      <c r="E9368">
        <v>7.48</v>
      </c>
      <c r="F9368" s="83">
        <v>7.72</v>
      </c>
    </row>
    <row r="9369" spans="1:6" hidden="1" x14ac:dyDescent="0.25">
      <c r="A9369" t="s">
        <v>5764</v>
      </c>
      <c r="B9369" s="83">
        <v>102283</v>
      </c>
      <c r="C9369" t="s">
        <v>8925</v>
      </c>
      <c r="D9369" s="83" t="s">
        <v>162</v>
      </c>
      <c r="E9369">
        <v>12.43</v>
      </c>
      <c r="F9369" s="83">
        <v>12.82</v>
      </c>
    </row>
    <row r="9370" spans="1:6" hidden="1" x14ac:dyDescent="0.25">
      <c r="A9370" t="s">
        <v>5764</v>
      </c>
      <c r="B9370" s="83">
        <v>102291</v>
      </c>
      <c r="C9370" t="s">
        <v>8926</v>
      </c>
      <c r="D9370" s="83" t="s">
        <v>162</v>
      </c>
      <c r="E9370">
        <v>7.84</v>
      </c>
      <c r="F9370" s="83">
        <v>8.07</v>
      </c>
    </row>
    <row r="9371" spans="1:6" hidden="1" x14ac:dyDescent="0.25">
      <c r="A9371" t="s">
        <v>5764</v>
      </c>
      <c r="B9371" s="83">
        <v>102276</v>
      </c>
      <c r="C9371" t="s">
        <v>8927</v>
      </c>
      <c r="D9371" s="83" t="s">
        <v>162</v>
      </c>
      <c r="E9371">
        <v>10.7</v>
      </c>
      <c r="F9371" s="83">
        <v>11.02</v>
      </c>
    </row>
    <row r="9372" spans="1:6" hidden="1" x14ac:dyDescent="0.25">
      <c r="A9372" t="s">
        <v>5764</v>
      </c>
      <c r="B9372" s="83">
        <v>102306</v>
      </c>
      <c r="C9372" t="s">
        <v>8928</v>
      </c>
      <c r="D9372" s="83" t="s">
        <v>162</v>
      </c>
      <c r="E9372">
        <v>13.38</v>
      </c>
      <c r="F9372" s="83">
        <v>13.79</v>
      </c>
    </row>
    <row r="9373" spans="1:6" hidden="1" x14ac:dyDescent="0.25">
      <c r="A9373" t="s">
        <v>5764</v>
      </c>
      <c r="B9373" s="83">
        <v>102279</v>
      </c>
      <c r="C9373" t="s">
        <v>8929</v>
      </c>
      <c r="D9373" s="83" t="s">
        <v>162</v>
      </c>
      <c r="E9373">
        <v>6.74</v>
      </c>
      <c r="F9373" s="83">
        <v>6.94</v>
      </c>
    </row>
    <row r="9374" spans="1:6" hidden="1" x14ac:dyDescent="0.25">
      <c r="A9374" t="s">
        <v>5764</v>
      </c>
      <c r="B9374" s="83">
        <v>102282</v>
      </c>
      <c r="C9374" t="s">
        <v>8930</v>
      </c>
      <c r="D9374" s="83" t="s">
        <v>162</v>
      </c>
      <c r="E9374">
        <v>14</v>
      </c>
      <c r="F9374" s="83">
        <v>14.44</v>
      </c>
    </row>
    <row r="9375" spans="1:6" hidden="1" x14ac:dyDescent="0.25">
      <c r="A9375" t="s">
        <v>5764</v>
      </c>
      <c r="B9375" s="83">
        <v>102290</v>
      </c>
      <c r="C9375" t="s">
        <v>8931</v>
      </c>
      <c r="D9375" s="83" t="s">
        <v>162</v>
      </c>
      <c r="E9375">
        <v>8.81</v>
      </c>
      <c r="F9375" s="83">
        <v>9.09</v>
      </c>
    </row>
    <row r="9376" spans="1:6" hidden="1" x14ac:dyDescent="0.25">
      <c r="A9376" t="s">
        <v>5764</v>
      </c>
      <c r="B9376" s="83">
        <v>90100</v>
      </c>
      <c r="C9376" t="s">
        <v>8932</v>
      </c>
      <c r="D9376" s="83" t="s">
        <v>162</v>
      </c>
      <c r="E9376">
        <v>13.66</v>
      </c>
      <c r="F9376" s="83">
        <v>14.23</v>
      </c>
    </row>
    <row r="9377" spans="1:6" hidden="1" x14ac:dyDescent="0.25">
      <c r="A9377" t="s">
        <v>5764</v>
      </c>
      <c r="B9377" s="83">
        <v>102323</v>
      </c>
      <c r="C9377" t="s">
        <v>8933</v>
      </c>
      <c r="D9377" s="83" t="s">
        <v>162</v>
      </c>
      <c r="E9377">
        <v>17.079999999999998</v>
      </c>
      <c r="F9377" s="83">
        <v>17.8</v>
      </c>
    </row>
    <row r="9378" spans="1:6" hidden="1" x14ac:dyDescent="0.25">
      <c r="A9378" t="s">
        <v>5764</v>
      </c>
      <c r="B9378" s="83">
        <v>102327</v>
      </c>
      <c r="C9378" t="s">
        <v>8934</v>
      </c>
      <c r="D9378" s="83" t="s">
        <v>162</v>
      </c>
      <c r="E9378">
        <v>10.76</v>
      </c>
      <c r="F9378" s="83">
        <v>11.21</v>
      </c>
    </row>
    <row r="9379" spans="1:6" hidden="1" x14ac:dyDescent="0.25">
      <c r="A9379" t="s">
        <v>5764</v>
      </c>
      <c r="B9379" s="83">
        <v>102299</v>
      </c>
      <c r="C9379" t="s">
        <v>8935</v>
      </c>
      <c r="D9379" s="83" t="s">
        <v>162</v>
      </c>
      <c r="E9379">
        <v>17.88</v>
      </c>
      <c r="F9379" s="83">
        <v>18.62</v>
      </c>
    </row>
    <row r="9380" spans="1:6" hidden="1" x14ac:dyDescent="0.25">
      <c r="A9380" t="s">
        <v>5764</v>
      </c>
      <c r="B9380" s="83">
        <v>102303</v>
      </c>
      <c r="C9380" t="s">
        <v>8936</v>
      </c>
      <c r="D9380" s="83" t="s">
        <v>162</v>
      </c>
      <c r="E9380">
        <v>11.26</v>
      </c>
      <c r="F9380" s="83">
        <v>11.73</v>
      </c>
    </row>
    <row r="9381" spans="1:6" hidden="1" x14ac:dyDescent="0.25">
      <c r="A9381" t="s">
        <v>5764</v>
      </c>
      <c r="B9381" s="83">
        <v>90099</v>
      </c>
      <c r="C9381" t="s">
        <v>8937</v>
      </c>
      <c r="D9381" s="83" t="s">
        <v>162</v>
      </c>
      <c r="E9381">
        <v>15.94</v>
      </c>
      <c r="F9381" s="83">
        <v>16.62</v>
      </c>
    </row>
    <row r="9382" spans="1:6" hidden="1" x14ac:dyDescent="0.25">
      <c r="A9382" t="s">
        <v>5764</v>
      </c>
      <c r="B9382" s="83">
        <v>102322</v>
      </c>
      <c r="C9382" t="s">
        <v>8938</v>
      </c>
      <c r="D9382" s="83" t="s">
        <v>162</v>
      </c>
      <c r="E9382">
        <v>19.95</v>
      </c>
      <c r="F9382" s="83">
        <v>20.78</v>
      </c>
    </row>
    <row r="9383" spans="1:6" hidden="1" x14ac:dyDescent="0.25">
      <c r="A9383" t="s">
        <v>5764</v>
      </c>
      <c r="B9383" s="83">
        <v>102298</v>
      </c>
      <c r="C9383" t="s">
        <v>8939</v>
      </c>
      <c r="D9383" s="83" t="s">
        <v>162</v>
      </c>
      <c r="E9383">
        <v>20.86</v>
      </c>
      <c r="F9383" s="83">
        <v>21.74</v>
      </c>
    </row>
    <row r="9384" spans="1:6" hidden="1" x14ac:dyDescent="0.25">
      <c r="A9384" t="s">
        <v>5764</v>
      </c>
      <c r="B9384" s="83">
        <v>102302</v>
      </c>
      <c r="C9384" t="s">
        <v>8940</v>
      </c>
      <c r="D9384" s="83" t="s">
        <v>162</v>
      </c>
      <c r="E9384">
        <v>13.15</v>
      </c>
      <c r="F9384" s="83">
        <v>13.7</v>
      </c>
    </row>
    <row r="9385" spans="1:6" hidden="1" x14ac:dyDescent="0.25">
      <c r="A9385" t="s">
        <v>5764</v>
      </c>
      <c r="B9385" s="83">
        <v>102326</v>
      </c>
      <c r="C9385" t="s">
        <v>8941</v>
      </c>
      <c r="D9385" s="83" t="s">
        <v>162</v>
      </c>
      <c r="E9385">
        <v>12.57</v>
      </c>
      <c r="F9385" s="83">
        <v>13.09</v>
      </c>
    </row>
    <row r="9386" spans="1:6" hidden="1" x14ac:dyDescent="0.25">
      <c r="A9386" t="s">
        <v>5764</v>
      </c>
      <c r="B9386" s="83">
        <v>102314</v>
      </c>
      <c r="C9386" t="s">
        <v>8942</v>
      </c>
      <c r="D9386" s="83" t="s">
        <v>162</v>
      </c>
      <c r="E9386">
        <v>8.42</v>
      </c>
      <c r="F9386" s="83">
        <v>8.68</v>
      </c>
    </row>
    <row r="9387" spans="1:6" hidden="1" x14ac:dyDescent="0.25">
      <c r="A9387" t="s">
        <v>5764</v>
      </c>
      <c r="B9387" s="83">
        <v>102312</v>
      </c>
      <c r="C9387" t="s">
        <v>8943</v>
      </c>
      <c r="D9387" s="83" t="s">
        <v>162</v>
      </c>
      <c r="E9387">
        <v>10.67</v>
      </c>
      <c r="F9387" s="83">
        <v>10.95</v>
      </c>
    </row>
    <row r="9388" spans="1:6" hidden="1" x14ac:dyDescent="0.25">
      <c r="A9388" t="s">
        <v>5764</v>
      </c>
      <c r="B9388" s="83">
        <v>102288</v>
      </c>
      <c r="C9388" t="s">
        <v>8944</v>
      </c>
      <c r="D9388" s="83" t="s">
        <v>162</v>
      </c>
      <c r="E9388">
        <v>11.16</v>
      </c>
      <c r="F9388" s="83">
        <v>11.48</v>
      </c>
    </row>
    <row r="9389" spans="1:6" hidden="1" x14ac:dyDescent="0.25">
      <c r="A9389" t="s">
        <v>5764</v>
      </c>
      <c r="B9389" s="83">
        <v>90087</v>
      </c>
      <c r="C9389" t="s">
        <v>8945</v>
      </c>
      <c r="D9389" s="83" t="s">
        <v>162</v>
      </c>
      <c r="E9389">
        <v>8.5299999999999994</v>
      </c>
      <c r="F9389" s="83">
        <v>8.76</v>
      </c>
    </row>
    <row r="9390" spans="1:6" hidden="1" x14ac:dyDescent="0.25">
      <c r="A9390" t="s">
        <v>5764</v>
      </c>
      <c r="B9390" s="83">
        <v>102308</v>
      </c>
      <c r="C9390" t="s">
        <v>8946</v>
      </c>
      <c r="D9390" s="83" t="s">
        <v>162</v>
      </c>
      <c r="E9390">
        <v>11.51</v>
      </c>
      <c r="F9390" s="83">
        <v>11.86</v>
      </c>
    </row>
    <row r="9391" spans="1:6" hidden="1" x14ac:dyDescent="0.25">
      <c r="A9391" t="s">
        <v>5764</v>
      </c>
      <c r="B9391" s="83">
        <v>90084</v>
      </c>
      <c r="C9391" t="s">
        <v>8947</v>
      </c>
      <c r="D9391" s="83" t="s">
        <v>162</v>
      </c>
      <c r="E9391">
        <v>9.1999999999999993</v>
      </c>
      <c r="F9391" s="83">
        <v>9.48</v>
      </c>
    </row>
    <row r="9392" spans="1:6" hidden="1" x14ac:dyDescent="0.25">
      <c r="A9392" t="s">
        <v>5764</v>
      </c>
      <c r="B9392" s="83">
        <v>102284</v>
      </c>
      <c r="C9392" t="s">
        <v>8948</v>
      </c>
      <c r="D9392" s="83" t="s">
        <v>162</v>
      </c>
      <c r="E9392">
        <v>12.04</v>
      </c>
      <c r="F9392" s="83">
        <v>12.41</v>
      </c>
    </row>
    <row r="9393" spans="1:6" hidden="1" x14ac:dyDescent="0.25">
      <c r="A9393" t="s">
        <v>5764</v>
      </c>
      <c r="B9393" s="83">
        <v>102325</v>
      </c>
      <c r="C9393" t="s">
        <v>8949</v>
      </c>
      <c r="D9393" s="83" t="s">
        <v>162</v>
      </c>
      <c r="E9393">
        <v>15.46</v>
      </c>
      <c r="F9393" s="83">
        <v>16.11</v>
      </c>
    </row>
    <row r="9394" spans="1:6" hidden="1" x14ac:dyDescent="0.25">
      <c r="A9394" t="s">
        <v>5764</v>
      </c>
      <c r="B9394" s="83">
        <v>102329</v>
      </c>
      <c r="C9394" t="s">
        <v>8950</v>
      </c>
      <c r="D9394" s="83" t="s">
        <v>162</v>
      </c>
      <c r="E9394">
        <v>9.74</v>
      </c>
      <c r="F9394" s="83">
        <v>10.15</v>
      </c>
    </row>
    <row r="9395" spans="1:6" hidden="1" x14ac:dyDescent="0.25">
      <c r="A9395" t="s">
        <v>5764</v>
      </c>
      <c r="B9395" s="83">
        <v>102301</v>
      </c>
      <c r="C9395" t="s">
        <v>8951</v>
      </c>
      <c r="D9395" s="83" t="s">
        <v>162</v>
      </c>
      <c r="E9395">
        <v>16.18</v>
      </c>
      <c r="F9395" s="83">
        <v>16.850000000000001</v>
      </c>
    </row>
    <row r="9396" spans="1:6" hidden="1" x14ac:dyDescent="0.25">
      <c r="A9396" t="s">
        <v>5764</v>
      </c>
      <c r="B9396" s="83">
        <v>102305</v>
      </c>
      <c r="C9396" t="s">
        <v>8952</v>
      </c>
      <c r="D9396" s="83" t="s">
        <v>162</v>
      </c>
      <c r="E9396">
        <v>10.19</v>
      </c>
      <c r="F9396" s="83">
        <v>10.61</v>
      </c>
    </row>
    <row r="9397" spans="1:6" hidden="1" x14ac:dyDescent="0.25">
      <c r="A9397" t="s">
        <v>5764</v>
      </c>
      <c r="B9397" s="83">
        <v>90101</v>
      </c>
      <c r="C9397" t="s">
        <v>8953</v>
      </c>
      <c r="D9397" s="83" t="s">
        <v>162</v>
      </c>
      <c r="E9397">
        <v>13.51</v>
      </c>
      <c r="F9397" s="83">
        <v>14.06</v>
      </c>
    </row>
    <row r="9398" spans="1:6" hidden="1" x14ac:dyDescent="0.25">
      <c r="A9398" t="s">
        <v>5764</v>
      </c>
      <c r="B9398" s="83">
        <v>102324</v>
      </c>
      <c r="C9398" t="s">
        <v>8954</v>
      </c>
      <c r="D9398" s="83" t="s">
        <v>162</v>
      </c>
      <c r="E9398">
        <v>16.88</v>
      </c>
      <c r="F9398" s="83">
        <v>17.579999999999998</v>
      </c>
    </row>
    <row r="9399" spans="1:6" hidden="1" x14ac:dyDescent="0.25">
      <c r="A9399" t="s">
        <v>5764</v>
      </c>
      <c r="B9399" s="83">
        <v>102300</v>
      </c>
      <c r="C9399" t="s">
        <v>8955</v>
      </c>
      <c r="D9399" s="83" t="s">
        <v>162</v>
      </c>
      <c r="E9399">
        <v>17.670000000000002</v>
      </c>
      <c r="F9399" s="83">
        <v>18.41</v>
      </c>
    </row>
    <row r="9400" spans="1:6" hidden="1" x14ac:dyDescent="0.25">
      <c r="A9400" t="s">
        <v>5764</v>
      </c>
      <c r="B9400" s="83">
        <v>90102</v>
      </c>
      <c r="C9400" t="s">
        <v>8956</v>
      </c>
      <c r="D9400" s="83" t="s">
        <v>162</v>
      </c>
      <c r="E9400">
        <v>12.37</v>
      </c>
      <c r="F9400" s="83">
        <v>12.88</v>
      </c>
    </row>
    <row r="9401" spans="1:6" hidden="1" x14ac:dyDescent="0.25">
      <c r="A9401" t="s">
        <v>5764</v>
      </c>
      <c r="B9401" s="83">
        <v>102328</v>
      </c>
      <c r="C9401" t="s">
        <v>8957</v>
      </c>
      <c r="D9401" s="83" t="s">
        <v>162</v>
      </c>
      <c r="E9401">
        <v>10.63</v>
      </c>
      <c r="F9401" s="83">
        <v>11.08</v>
      </c>
    </row>
    <row r="9402" spans="1:6" hidden="1" x14ac:dyDescent="0.25">
      <c r="A9402" t="s">
        <v>5764</v>
      </c>
      <c r="B9402" s="83">
        <v>102304</v>
      </c>
      <c r="C9402" t="s">
        <v>8958</v>
      </c>
      <c r="D9402" s="83" t="s">
        <v>162</v>
      </c>
      <c r="E9402">
        <v>11.13</v>
      </c>
      <c r="F9402" s="83">
        <v>11.6</v>
      </c>
    </row>
    <row r="9403" spans="1:6" hidden="1" x14ac:dyDescent="0.25">
      <c r="A9403" t="s">
        <v>5764</v>
      </c>
      <c r="B9403" s="83">
        <v>102295</v>
      </c>
      <c r="C9403" t="s">
        <v>8959</v>
      </c>
      <c r="D9403" s="83" t="s">
        <v>162</v>
      </c>
      <c r="E9403">
        <v>7.31</v>
      </c>
      <c r="F9403" s="83">
        <v>7.51</v>
      </c>
    </row>
    <row r="9404" spans="1:6" hidden="1" x14ac:dyDescent="0.25">
      <c r="A9404" t="s">
        <v>5764</v>
      </c>
      <c r="B9404" s="83">
        <v>102281</v>
      </c>
      <c r="C9404" t="s">
        <v>8960</v>
      </c>
      <c r="D9404" s="83" t="s">
        <v>162</v>
      </c>
      <c r="E9404">
        <v>5.6</v>
      </c>
      <c r="F9404" s="83">
        <v>5.73</v>
      </c>
    </row>
    <row r="9405" spans="1:6" hidden="1" x14ac:dyDescent="0.25">
      <c r="A9405" t="s">
        <v>5764</v>
      </c>
      <c r="B9405" s="83">
        <v>102311</v>
      </c>
      <c r="C9405" t="s">
        <v>8961</v>
      </c>
      <c r="D9405" s="83" t="s">
        <v>162</v>
      </c>
      <c r="E9405">
        <v>11.1</v>
      </c>
      <c r="F9405" s="83">
        <v>11.4</v>
      </c>
    </row>
    <row r="9406" spans="1:6" hidden="1" x14ac:dyDescent="0.25">
      <c r="A9406" t="s">
        <v>5764</v>
      </c>
      <c r="B9406" s="83">
        <v>102319</v>
      </c>
      <c r="C9406" t="s">
        <v>8962</v>
      </c>
      <c r="D9406" s="83" t="s">
        <v>162</v>
      </c>
      <c r="E9406">
        <v>6.99</v>
      </c>
      <c r="F9406" s="83">
        <v>7.18</v>
      </c>
    </row>
    <row r="9407" spans="1:6" hidden="1" x14ac:dyDescent="0.25">
      <c r="A9407" t="s">
        <v>5764</v>
      </c>
      <c r="B9407" s="83">
        <v>102287</v>
      </c>
      <c r="C9407" t="s">
        <v>8963</v>
      </c>
      <c r="D9407" s="83" t="s">
        <v>162</v>
      </c>
      <c r="E9407">
        <v>11.62</v>
      </c>
      <c r="F9407" s="83">
        <v>11.94</v>
      </c>
    </row>
    <row r="9408" spans="1:6" hidden="1" x14ac:dyDescent="0.25">
      <c r="A9408" t="s">
        <v>5764</v>
      </c>
      <c r="B9408" s="83">
        <v>102316</v>
      </c>
      <c r="C9408" t="s">
        <v>8964</v>
      </c>
      <c r="D9408" s="83" t="s">
        <v>162</v>
      </c>
      <c r="E9408">
        <v>7.24</v>
      </c>
      <c r="F9408" s="83">
        <v>7.47</v>
      </c>
    </row>
    <row r="9409" spans="1:6" hidden="1" x14ac:dyDescent="0.25">
      <c r="A9409" t="s">
        <v>5764</v>
      </c>
      <c r="B9409" s="83">
        <v>102292</v>
      </c>
      <c r="C9409" t="s">
        <v>8965</v>
      </c>
      <c r="D9409" s="83" t="s">
        <v>162</v>
      </c>
      <c r="E9409">
        <v>7.59</v>
      </c>
      <c r="F9409" s="83">
        <v>7.82</v>
      </c>
    </row>
    <row r="9410" spans="1:6" hidden="1" x14ac:dyDescent="0.25">
      <c r="A9410" t="s">
        <v>5764</v>
      </c>
      <c r="B9410" s="83">
        <v>90092</v>
      </c>
      <c r="C9410" t="s">
        <v>8966</v>
      </c>
      <c r="D9410" s="83" t="s">
        <v>162</v>
      </c>
      <c r="E9410">
        <v>5.79</v>
      </c>
      <c r="F9410" s="83">
        <v>5.97</v>
      </c>
    </row>
    <row r="9411" spans="1:6" hidden="1" x14ac:dyDescent="0.25">
      <c r="A9411" t="s">
        <v>5764</v>
      </c>
      <c r="B9411" s="83">
        <v>102278</v>
      </c>
      <c r="C9411" t="s">
        <v>8967</v>
      </c>
      <c r="D9411" s="83" t="s">
        <v>162</v>
      </c>
      <c r="E9411">
        <v>8.8800000000000008</v>
      </c>
      <c r="F9411" s="83">
        <v>9.11</v>
      </c>
    </row>
    <row r="9412" spans="1:6" hidden="1" x14ac:dyDescent="0.25">
      <c r="A9412" t="s">
        <v>5764</v>
      </c>
      <c r="B9412" s="83">
        <v>90094</v>
      </c>
      <c r="C9412" t="s">
        <v>8968</v>
      </c>
      <c r="D9412" s="83" t="s">
        <v>162</v>
      </c>
      <c r="E9412">
        <v>5.48</v>
      </c>
      <c r="F9412" s="83">
        <v>5.65</v>
      </c>
    </row>
    <row r="9413" spans="1:6" hidden="1" x14ac:dyDescent="0.25">
      <c r="A9413" t="s">
        <v>5764</v>
      </c>
      <c r="B9413" s="83">
        <v>102309</v>
      </c>
      <c r="C9413" t="s">
        <v>8969</v>
      </c>
      <c r="D9413" s="83" t="s">
        <v>162</v>
      </c>
      <c r="E9413">
        <v>10.89</v>
      </c>
      <c r="F9413" s="83">
        <v>11.22</v>
      </c>
    </row>
    <row r="9414" spans="1:6" hidden="1" x14ac:dyDescent="0.25">
      <c r="A9414" t="s">
        <v>5764</v>
      </c>
      <c r="B9414" s="83">
        <v>102285</v>
      </c>
      <c r="C9414" t="s">
        <v>8970</v>
      </c>
      <c r="D9414" s="83" t="s">
        <v>162</v>
      </c>
      <c r="E9414">
        <v>11.39</v>
      </c>
      <c r="F9414" s="83">
        <v>11.74</v>
      </c>
    </row>
    <row r="9415" spans="1:6" hidden="1" x14ac:dyDescent="0.25">
      <c r="A9415" t="s">
        <v>5764</v>
      </c>
      <c r="B9415" s="83">
        <v>90095</v>
      </c>
      <c r="C9415" t="s">
        <v>8971</v>
      </c>
      <c r="D9415" s="83" t="s">
        <v>162</v>
      </c>
      <c r="E9415">
        <v>5.37</v>
      </c>
      <c r="F9415" s="83">
        <v>5.52</v>
      </c>
    </row>
    <row r="9416" spans="1:6" hidden="1" x14ac:dyDescent="0.25">
      <c r="A9416" t="s">
        <v>5764</v>
      </c>
      <c r="B9416" s="83">
        <v>102320</v>
      </c>
      <c r="C9416" t="s">
        <v>8972</v>
      </c>
      <c r="D9416" s="83" t="s">
        <v>162</v>
      </c>
      <c r="E9416">
        <v>6.72</v>
      </c>
      <c r="F9416" s="83">
        <v>6.91</v>
      </c>
    </row>
    <row r="9417" spans="1:6" hidden="1" x14ac:dyDescent="0.25">
      <c r="A9417" t="s">
        <v>5764</v>
      </c>
      <c r="B9417" s="83">
        <v>102296</v>
      </c>
      <c r="C9417" t="s">
        <v>8973</v>
      </c>
      <c r="D9417" s="83" t="s">
        <v>162</v>
      </c>
      <c r="E9417">
        <v>7.03</v>
      </c>
      <c r="F9417" s="83">
        <v>7.22</v>
      </c>
    </row>
    <row r="9418" spans="1:6" hidden="1" x14ac:dyDescent="0.25">
      <c r="A9418" t="s">
        <v>5764</v>
      </c>
      <c r="B9418" s="83">
        <v>90086</v>
      </c>
      <c r="C9418" t="s">
        <v>8974</v>
      </c>
      <c r="D9418" s="83" t="s">
        <v>162</v>
      </c>
      <c r="E9418">
        <v>8.7100000000000009</v>
      </c>
      <c r="F9418" s="83">
        <v>8.9700000000000006</v>
      </c>
    </row>
    <row r="9419" spans="1:6" hidden="1" x14ac:dyDescent="0.25">
      <c r="A9419" t="s">
        <v>5764</v>
      </c>
      <c r="B9419" s="83">
        <v>102277</v>
      </c>
      <c r="C9419" t="s">
        <v>8975</v>
      </c>
      <c r="D9419" s="83" t="s">
        <v>162</v>
      </c>
      <c r="E9419">
        <v>8.4600000000000009</v>
      </c>
      <c r="F9419" s="83">
        <v>8.7200000000000006</v>
      </c>
    </row>
    <row r="9420" spans="1:6" hidden="1" x14ac:dyDescent="0.25">
      <c r="A9420" t="s">
        <v>5764</v>
      </c>
      <c r="B9420" s="83">
        <v>102286</v>
      </c>
      <c r="C9420" t="s">
        <v>8976</v>
      </c>
      <c r="D9420" s="83" t="s">
        <v>162</v>
      </c>
      <c r="E9420">
        <v>11.07</v>
      </c>
      <c r="F9420" s="83">
        <v>11.41</v>
      </c>
    </row>
    <row r="9421" spans="1:6" hidden="1" x14ac:dyDescent="0.25">
      <c r="A9421" t="s">
        <v>5764</v>
      </c>
      <c r="B9421" s="83">
        <v>90098</v>
      </c>
      <c r="C9421" t="s">
        <v>8977</v>
      </c>
      <c r="D9421" s="83" t="s">
        <v>162</v>
      </c>
      <c r="E9421">
        <v>5.27</v>
      </c>
      <c r="F9421" s="83">
        <v>5.41</v>
      </c>
    </row>
    <row r="9422" spans="1:6" hidden="1" x14ac:dyDescent="0.25">
      <c r="A9422" t="s">
        <v>5764</v>
      </c>
      <c r="B9422" s="83">
        <v>102313</v>
      </c>
      <c r="C9422" t="s">
        <v>8978</v>
      </c>
      <c r="D9422" s="83" t="s">
        <v>162</v>
      </c>
      <c r="E9422">
        <v>10.46</v>
      </c>
      <c r="F9422" s="83">
        <v>10.75</v>
      </c>
    </row>
    <row r="9423" spans="1:6" hidden="1" x14ac:dyDescent="0.25">
      <c r="A9423" t="s">
        <v>5764</v>
      </c>
      <c r="B9423" s="83">
        <v>102321</v>
      </c>
      <c r="C9423" t="s">
        <v>8979</v>
      </c>
      <c r="D9423" s="83" t="s">
        <v>162</v>
      </c>
      <c r="E9423">
        <v>6.59</v>
      </c>
      <c r="F9423" s="83">
        <v>6.76</v>
      </c>
    </row>
    <row r="9424" spans="1:6" hidden="1" x14ac:dyDescent="0.25">
      <c r="A9424" t="s">
        <v>5764</v>
      </c>
      <c r="B9424" s="83">
        <v>102289</v>
      </c>
      <c r="C9424" t="s">
        <v>8980</v>
      </c>
      <c r="D9424" s="83" t="s">
        <v>162</v>
      </c>
      <c r="E9424">
        <v>10.95</v>
      </c>
      <c r="F9424" s="83">
        <v>11.24</v>
      </c>
    </row>
    <row r="9425" spans="1:6" hidden="1" x14ac:dyDescent="0.25">
      <c r="A9425" t="s">
        <v>5764</v>
      </c>
      <c r="B9425" s="83">
        <v>102297</v>
      </c>
      <c r="C9425" t="s">
        <v>8981</v>
      </c>
      <c r="D9425" s="83" t="s">
        <v>162</v>
      </c>
      <c r="E9425">
        <v>6.9</v>
      </c>
      <c r="F9425" s="83">
        <v>7.09</v>
      </c>
    </row>
    <row r="9426" spans="1:6" hidden="1" x14ac:dyDescent="0.25">
      <c r="A9426" t="s">
        <v>5764</v>
      </c>
      <c r="B9426" s="83">
        <v>102280</v>
      </c>
      <c r="C9426" t="s">
        <v>8982</v>
      </c>
      <c r="D9426" s="83" t="s">
        <v>162</v>
      </c>
      <c r="E9426">
        <v>5.32</v>
      </c>
      <c r="F9426" s="83">
        <v>5.49</v>
      </c>
    </row>
    <row r="9427" spans="1:6" hidden="1" x14ac:dyDescent="0.25">
      <c r="A9427" t="s">
        <v>5764</v>
      </c>
      <c r="B9427" s="83">
        <v>102294</v>
      </c>
      <c r="C9427" t="s">
        <v>8983</v>
      </c>
      <c r="D9427" s="83" t="s">
        <v>162</v>
      </c>
      <c r="E9427">
        <v>6.97</v>
      </c>
      <c r="F9427" s="83">
        <v>7.18</v>
      </c>
    </row>
    <row r="9428" spans="1:6" hidden="1" x14ac:dyDescent="0.25">
      <c r="A9428" t="s">
        <v>5764</v>
      </c>
      <c r="B9428" s="83">
        <v>90090</v>
      </c>
      <c r="C9428" t="s">
        <v>8984</v>
      </c>
      <c r="D9428" s="83" t="s">
        <v>162</v>
      </c>
      <c r="E9428">
        <v>8.3699999999999992</v>
      </c>
      <c r="F9428" s="83">
        <v>8.59</v>
      </c>
    </row>
    <row r="9429" spans="1:6" hidden="1" x14ac:dyDescent="0.25">
      <c r="A9429" t="s">
        <v>5764</v>
      </c>
      <c r="B9429" s="83">
        <v>102317</v>
      </c>
      <c r="C9429" t="s">
        <v>8985</v>
      </c>
      <c r="D9429" s="83" t="s">
        <v>162</v>
      </c>
      <c r="E9429">
        <v>6.85</v>
      </c>
      <c r="F9429" s="83">
        <v>7.07</v>
      </c>
    </row>
    <row r="9430" spans="1:6" hidden="1" x14ac:dyDescent="0.25">
      <c r="A9430" t="s">
        <v>5764</v>
      </c>
      <c r="B9430" s="83">
        <v>102293</v>
      </c>
      <c r="C9430" t="s">
        <v>8986</v>
      </c>
      <c r="D9430" s="83" t="s">
        <v>162</v>
      </c>
      <c r="E9430">
        <v>7.18</v>
      </c>
      <c r="F9430" s="83">
        <v>7.39</v>
      </c>
    </row>
    <row r="9431" spans="1:6" hidden="1" x14ac:dyDescent="0.25">
      <c r="A9431" t="s">
        <v>5764</v>
      </c>
      <c r="B9431" s="83">
        <v>102310</v>
      </c>
      <c r="C9431" t="s">
        <v>8987</v>
      </c>
      <c r="D9431" s="83" t="s">
        <v>162</v>
      </c>
      <c r="E9431">
        <v>10.56</v>
      </c>
      <c r="F9431" s="83">
        <v>10.89</v>
      </c>
    </row>
    <row r="9432" spans="1:6" hidden="1" x14ac:dyDescent="0.25">
      <c r="A9432" t="s">
        <v>5764</v>
      </c>
      <c r="B9432" s="83">
        <v>102318</v>
      </c>
      <c r="C9432" t="s">
        <v>8988</v>
      </c>
      <c r="D9432" s="83" t="s">
        <v>162</v>
      </c>
      <c r="E9432">
        <v>6.66</v>
      </c>
      <c r="F9432" s="83">
        <v>6.86</v>
      </c>
    </row>
    <row r="9433" spans="1:6" hidden="1" x14ac:dyDescent="0.25">
      <c r="A9433" t="s">
        <v>5764</v>
      </c>
      <c r="B9433" s="83">
        <v>90106</v>
      </c>
      <c r="C9433" t="s">
        <v>8989</v>
      </c>
      <c r="D9433" s="83" t="s">
        <v>162</v>
      </c>
      <c r="E9433">
        <v>8.6</v>
      </c>
      <c r="F9433" s="83">
        <v>8.9700000000000006</v>
      </c>
    </row>
    <row r="9434" spans="1:6" hidden="1" x14ac:dyDescent="0.25">
      <c r="A9434" t="s">
        <v>5764</v>
      </c>
      <c r="B9434" s="83">
        <v>90105</v>
      </c>
      <c r="C9434" t="s">
        <v>8990</v>
      </c>
      <c r="D9434" s="83" t="s">
        <v>162</v>
      </c>
      <c r="E9434">
        <v>9.44</v>
      </c>
      <c r="F9434" s="83">
        <v>9.84</v>
      </c>
    </row>
    <row r="9435" spans="1:6" hidden="1" x14ac:dyDescent="0.25">
      <c r="A9435" t="s">
        <v>5764</v>
      </c>
      <c r="B9435" s="83">
        <v>90108</v>
      </c>
      <c r="C9435" t="s">
        <v>8991</v>
      </c>
      <c r="D9435" s="83" t="s">
        <v>162</v>
      </c>
      <c r="E9435">
        <v>7.79</v>
      </c>
      <c r="F9435" s="83">
        <v>8.11</v>
      </c>
    </row>
    <row r="9436" spans="1:6" hidden="1" x14ac:dyDescent="0.25">
      <c r="A9436" t="s">
        <v>5764</v>
      </c>
      <c r="B9436" s="83">
        <v>90107</v>
      </c>
      <c r="C9436" t="s">
        <v>8992</v>
      </c>
      <c r="D9436" s="83" t="s">
        <v>162</v>
      </c>
      <c r="E9436">
        <v>8.5</v>
      </c>
      <c r="F9436" s="83">
        <v>8.86</v>
      </c>
    </row>
    <row r="9437" spans="1:6" hidden="1" x14ac:dyDescent="0.25">
      <c r="A9437" t="s">
        <v>5764</v>
      </c>
      <c r="B9437" s="83">
        <v>102354</v>
      </c>
      <c r="C9437" t="s">
        <v>8993</v>
      </c>
      <c r="D9437" s="83" t="s">
        <v>162</v>
      </c>
      <c r="E9437">
        <v>153.1</v>
      </c>
      <c r="F9437" s="83">
        <v>159.11000000000001</v>
      </c>
    </row>
    <row r="9438" spans="1:6" hidden="1" x14ac:dyDescent="0.25">
      <c r="A9438" t="s">
        <v>5764</v>
      </c>
      <c r="B9438" s="83">
        <v>102355</v>
      </c>
      <c r="C9438" t="s">
        <v>8994</v>
      </c>
      <c r="D9438" s="83" t="s">
        <v>162</v>
      </c>
      <c r="E9438">
        <v>180.7</v>
      </c>
      <c r="F9438" s="83">
        <v>188.71</v>
      </c>
    </row>
    <row r="9439" spans="1:6" hidden="1" x14ac:dyDescent="0.25">
      <c r="A9439" t="s">
        <v>5764</v>
      </c>
      <c r="B9439" s="83">
        <v>102356</v>
      </c>
      <c r="C9439" t="s">
        <v>8995</v>
      </c>
      <c r="D9439" s="83" t="s">
        <v>162</v>
      </c>
      <c r="E9439">
        <v>0</v>
      </c>
      <c r="F9439" s="83">
        <v>0</v>
      </c>
    </row>
    <row r="9440" spans="1:6" hidden="1" x14ac:dyDescent="0.25">
      <c r="A9440" t="s">
        <v>5764</v>
      </c>
      <c r="B9440" s="83">
        <v>102357</v>
      </c>
      <c r="C9440" t="s">
        <v>8996</v>
      </c>
      <c r="D9440" s="83" t="s">
        <v>162</v>
      </c>
      <c r="E9440">
        <v>0</v>
      </c>
      <c r="F9440" s="83">
        <v>0</v>
      </c>
    </row>
    <row r="9441" spans="1:6" hidden="1" x14ac:dyDescent="0.25">
      <c r="A9441" t="s">
        <v>5764</v>
      </c>
      <c r="B9441" s="83">
        <v>102358</v>
      </c>
      <c r="C9441" t="s">
        <v>8997</v>
      </c>
      <c r="D9441" s="83" t="s">
        <v>162</v>
      </c>
      <c r="E9441">
        <v>0</v>
      </c>
      <c r="F9441" s="83">
        <v>0</v>
      </c>
    </row>
    <row r="9442" spans="1:6" hidden="1" x14ac:dyDescent="0.25">
      <c r="A9442" t="s">
        <v>5764</v>
      </c>
      <c r="B9442" s="83">
        <v>102359</v>
      </c>
      <c r="C9442" t="s">
        <v>8998</v>
      </c>
      <c r="D9442" s="83" t="s">
        <v>162</v>
      </c>
      <c r="E9442">
        <v>0</v>
      </c>
      <c r="F9442" s="83">
        <v>0</v>
      </c>
    </row>
    <row r="9443" spans="1:6" hidden="1" x14ac:dyDescent="0.25">
      <c r="A9443" t="s">
        <v>5764</v>
      </c>
      <c r="B9443" s="83">
        <v>102348</v>
      </c>
      <c r="C9443" t="s">
        <v>8999</v>
      </c>
      <c r="D9443" s="83" t="s">
        <v>162</v>
      </c>
      <c r="E9443">
        <v>0</v>
      </c>
      <c r="F9443" s="83">
        <v>0</v>
      </c>
    </row>
    <row r="9444" spans="1:6" hidden="1" x14ac:dyDescent="0.25">
      <c r="A9444" t="s">
        <v>5764</v>
      </c>
      <c r="B9444" s="83">
        <v>102346</v>
      </c>
      <c r="C9444" t="s">
        <v>9000</v>
      </c>
      <c r="D9444" s="83" t="s">
        <v>162</v>
      </c>
      <c r="E9444">
        <v>0</v>
      </c>
      <c r="F9444" s="83">
        <v>0</v>
      </c>
    </row>
    <row r="9445" spans="1:6" hidden="1" x14ac:dyDescent="0.25">
      <c r="A9445" t="s">
        <v>5764</v>
      </c>
      <c r="B9445" s="83">
        <v>102347</v>
      </c>
      <c r="C9445" t="s">
        <v>9001</v>
      </c>
      <c r="D9445" s="83" t="s">
        <v>162</v>
      </c>
      <c r="E9445">
        <v>0</v>
      </c>
      <c r="F9445" s="83">
        <v>0</v>
      </c>
    </row>
    <row r="9446" spans="1:6" hidden="1" x14ac:dyDescent="0.25">
      <c r="A9446" t="s">
        <v>5764</v>
      </c>
      <c r="B9446" s="83">
        <v>102350</v>
      </c>
      <c r="C9446" t="s">
        <v>9002</v>
      </c>
      <c r="D9446" s="83" t="s">
        <v>162</v>
      </c>
      <c r="E9446">
        <v>0</v>
      </c>
      <c r="F9446" s="83">
        <v>0</v>
      </c>
    </row>
    <row r="9447" spans="1:6" hidden="1" x14ac:dyDescent="0.25">
      <c r="A9447" t="s">
        <v>5764</v>
      </c>
      <c r="B9447" s="83">
        <v>102351</v>
      </c>
      <c r="C9447" t="s">
        <v>9003</v>
      </c>
      <c r="D9447" s="83" t="s">
        <v>162</v>
      </c>
      <c r="E9447">
        <v>0</v>
      </c>
      <c r="F9447" s="83">
        <v>0</v>
      </c>
    </row>
    <row r="9448" spans="1:6" hidden="1" x14ac:dyDescent="0.25">
      <c r="A9448" t="s">
        <v>5764</v>
      </c>
      <c r="B9448" s="83">
        <v>102352</v>
      </c>
      <c r="C9448" t="s">
        <v>9004</v>
      </c>
      <c r="D9448" s="83" t="s">
        <v>162</v>
      </c>
      <c r="E9448">
        <v>0</v>
      </c>
      <c r="F9448" s="83">
        <v>0</v>
      </c>
    </row>
    <row r="9449" spans="1:6" hidden="1" x14ac:dyDescent="0.25">
      <c r="A9449" t="s">
        <v>5764</v>
      </c>
      <c r="B9449" s="83">
        <v>102353</v>
      </c>
      <c r="C9449" t="s">
        <v>9005</v>
      </c>
      <c r="D9449" s="83" t="s">
        <v>162</v>
      </c>
      <c r="E9449">
        <v>0</v>
      </c>
      <c r="F9449" s="83">
        <v>0</v>
      </c>
    </row>
    <row r="9450" spans="1:6" hidden="1" x14ac:dyDescent="0.25">
      <c r="A9450" t="s">
        <v>5764</v>
      </c>
      <c r="B9450" s="83">
        <v>102349</v>
      </c>
      <c r="C9450" t="s">
        <v>9006</v>
      </c>
      <c r="D9450" s="83" t="s">
        <v>162</v>
      </c>
      <c r="E9450">
        <v>0</v>
      </c>
      <c r="F9450" s="83">
        <v>0</v>
      </c>
    </row>
    <row r="9451" spans="1:6" hidden="1" x14ac:dyDescent="0.25">
      <c r="A9451" t="s">
        <v>5764</v>
      </c>
      <c r="B9451" s="83">
        <v>102360</v>
      </c>
      <c r="C9451" t="s">
        <v>9007</v>
      </c>
      <c r="D9451" s="83" t="s">
        <v>162</v>
      </c>
      <c r="E9451">
        <v>25.34</v>
      </c>
      <c r="F9451" s="83">
        <v>26.25</v>
      </c>
    </row>
    <row r="9452" spans="1:6" hidden="1" x14ac:dyDescent="0.25">
      <c r="A9452" t="s">
        <v>5764</v>
      </c>
      <c r="B9452" s="83">
        <v>102361</v>
      </c>
      <c r="C9452" t="s">
        <v>9008</v>
      </c>
      <c r="D9452" s="83" t="s">
        <v>162</v>
      </c>
      <c r="E9452">
        <v>41.14</v>
      </c>
      <c r="F9452" s="83">
        <v>43.09</v>
      </c>
    </row>
    <row r="9453" spans="1:6" hidden="1" x14ac:dyDescent="0.25">
      <c r="A9453" t="s">
        <v>5764</v>
      </c>
      <c r="B9453" s="83">
        <v>101595</v>
      </c>
      <c r="C9453" t="s">
        <v>9009</v>
      </c>
      <c r="D9453" s="83" t="s">
        <v>416</v>
      </c>
      <c r="E9453">
        <v>0</v>
      </c>
      <c r="F9453" s="83">
        <v>0</v>
      </c>
    </row>
    <row r="9454" spans="1:6" hidden="1" x14ac:dyDescent="0.25">
      <c r="A9454" t="s">
        <v>5764</v>
      </c>
      <c r="B9454" s="83">
        <v>101601</v>
      </c>
      <c r="C9454" t="s">
        <v>9010</v>
      </c>
      <c r="D9454" s="83" t="s">
        <v>416</v>
      </c>
      <c r="E9454">
        <v>25.76</v>
      </c>
      <c r="F9454" s="83">
        <v>26.92</v>
      </c>
    </row>
    <row r="9455" spans="1:6" hidden="1" x14ac:dyDescent="0.25">
      <c r="A9455" t="s">
        <v>5764</v>
      </c>
      <c r="B9455" s="83">
        <v>101594</v>
      </c>
      <c r="C9455" t="s">
        <v>9011</v>
      </c>
      <c r="D9455" s="83" t="s">
        <v>416</v>
      </c>
      <c r="E9455">
        <v>0</v>
      </c>
      <c r="F9455" s="83">
        <v>0</v>
      </c>
    </row>
    <row r="9456" spans="1:6" hidden="1" x14ac:dyDescent="0.25">
      <c r="A9456" t="s">
        <v>5764</v>
      </c>
      <c r="B9456" s="83">
        <v>101600</v>
      </c>
      <c r="C9456" t="s">
        <v>9012</v>
      </c>
      <c r="D9456" s="83" t="s">
        <v>416</v>
      </c>
      <c r="E9456">
        <v>17.399999999999999</v>
      </c>
      <c r="F9456" s="83">
        <v>18.190000000000001</v>
      </c>
    </row>
    <row r="9457" spans="1:6" hidden="1" x14ac:dyDescent="0.25">
      <c r="A9457" t="s">
        <v>5764</v>
      </c>
      <c r="B9457" s="83">
        <v>101597</v>
      </c>
      <c r="C9457" t="s">
        <v>9013</v>
      </c>
      <c r="D9457" s="83" t="s">
        <v>416</v>
      </c>
      <c r="E9457">
        <v>0</v>
      </c>
      <c r="F9457" s="83">
        <v>0</v>
      </c>
    </row>
    <row r="9458" spans="1:6" hidden="1" x14ac:dyDescent="0.25">
      <c r="A9458" t="s">
        <v>5764</v>
      </c>
      <c r="B9458" s="83">
        <v>101603</v>
      </c>
      <c r="C9458" t="s">
        <v>9014</v>
      </c>
      <c r="D9458" s="83" t="s">
        <v>416</v>
      </c>
      <c r="E9458">
        <v>21.26</v>
      </c>
      <c r="F9458" s="83">
        <v>22.22</v>
      </c>
    </row>
    <row r="9459" spans="1:6" hidden="1" x14ac:dyDescent="0.25">
      <c r="A9459" t="s">
        <v>5764</v>
      </c>
      <c r="B9459" s="83">
        <v>101596</v>
      </c>
      <c r="C9459" t="s">
        <v>9015</v>
      </c>
      <c r="D9459" s="83" t="s">
        <v>416</v>
      </c>
      <c r="E9459">
        <v>0</v>
      </c>
      <c r="F9459" s="83">
        <v>0</v>
      </c>
    </row>
    <row r="9460" spans="1:6" hidden="1" x14ac:dyDescent="0.25">
      <c r="A9460" t="s">
        <v>5764</v>
      </c>
      <c r="B9460" s="83">
        <v>101602</v>
      </c>
      <c r="C9460" t="s">
        <v>9016</v>
      </c>
      <c r="D9460" s="83" t="s">
        <v>416</v>
      </c>
      <c r="E9460">
        <v>12.9</v>
      </c>
      <c r="F9460" s="83">
        <v>13.49</v>
      </c>
    </row>
    <row r="9461" spans="1:6" hidden="1" x14ac:dyDescent="0.25">
      <c r="A9461" t="s">
        <v>5764</v>
      </c>
      <c r="B9461" s="83">
        <v>101599</v>
      </c>
      <c r="C9461" t="s">
        <v>9017</v>
      </c>
      <c r="D9461" s="83" t="s">
        <v>416</v>
      </c>
      <c r="E9461">
        <v>0</v>
      </c>
      <c r="F9461" s="83">
        <v>0</v>
      </c>
    </row>
    <row r="9462" spans="1:6" hidden="1" x14ac:dyDescent="0.25">
      <c r="A9462" t="s">
        <v>5764</v>
      </c>
      <c r="B9462" s="83">
        <v>101605</v>
      </c>
      <c r="C9462" t="s">
        <v>9018</v>
      </c>
      <c r="D9462" s="83" t="s">
        <v>416</v>
      </c>
      <c r="E9462">
        <v>16.8</v>
      </c>
      <c r="F9462" s="83">
        <v>17.55</v>
      </c>
    </row>
    <row r="9463" spans="1:6" hidden="1" x14ac:dyDescent="0.25">
      <c r="A9463" t="s">
        <v>5764</v>
      </c>
      <c r="B9463" s="83">
        <v>101598</v>
      </c>
      <c r="C9463" t="s">
        <v>9019</v>
      </c>
      <c r="D9463" s="83" t="s">
        <v>416</v>
      </c>
      <c r="E9463">
        <v>0</v>
      </c>
      <c r="F9463" s="83">
        <v>0</v>
      </c>
    </row>
    <row r="9464" spans="1:6" hidden="1" x14ac:dyDescent="0.25">
      <c r="A9464" t="s">
        <v>5764</v>
      </c>
      <c r="B9464" s="83">
        <v>101604</v>
      </c>
      <c r="C9464" t="s">
        <v>9020</v>
      </c>
      <c r="D9464" s="83" t="s">
        <v>416</v>
      </c>
      <c r="E9464">
        <v>8.4499999999999993</v>
      </c>
      <c r="F9464" s="83">
        <v>8.83</v>
      </c>
    </row>
    <row r="9465" spans="1:6" hidden="1" x14ac:dyDescent="0.25">
      <c r="A9465" t="s">
        <v>5764</v>
      </c>
      <c r="B9465" s="83">
        <v>101588</v>
      </c>
      <c r="C9465" t="s">
        <v>9021</v>
      </c>
      <c r="D9465" s="83" t="s">
        <v>416</v>
      </c>
      <c r="E9465">
        <v>94.06</v>
      </c>
      <c r="F9465" s="83">
        <v>97.99</v>
      </c>
    </row>
    <row r="9466" spans="1:6" hidden="1" x14ac:dyDescent="0.25">
      <c r="A9466" t="s">
        <v>5764</v>
      </c>
      <c r="B9466" s="83">
        <v>101591</v>
      </c>
      <c r="C9466" t="s">
        <v>9022</v>
      </c>
      <c r="D9466" s="83" t="s">
        <v>416</v>
      </c>
      <c r="E9466">
        <v>113.95</v>
      </c>
      <c r="F9466" s="83">
        <v>118.76</v>
      </c>
    </row>
    <row r="9467" spans="1:6" hidden="1" x14ac:dyDescent="0.25">
      <c r="A9467" t="s">
        <v>5764</v>
      </c>
      <c r="B9467" s="83">
        <v>101590</v>
      </c>
      <c r="C9467" t="s">
        <v>9023</v>
      </c>
      <c r="D9467" s="83" t="s">
        <v>416</v>
      </c>
      <c r="E9467">
        <v>71.510000000000005</v>
      </c>
      <c r="F9467" s="83">
        <v>74.42</v>
      </c>
    </row>
    <row r="9468" spans="1:6" hidden="1" x14ac:dyDescent="0.25">
      <c r="A9468" t="s">
        <v>5764</v>
      </c>
      <c r="B9468" s="83">
        <v>101593</v>
      </c>
      <c r="C9468" t="s">
        <v>9024</v>
      </c>
      <c r="D9468" s="83" t="s">
        <v>416</v>
      </c>
      <c r="E9468">
        <v>93.6</v>
      </c>
      <c r="F9468" s="83">
        <v>97.41</v>
      </c>
    </row>
    <row r="9469" spans="1:6" hidden="1" x14ac:dyDescent="0.25">
      <c r="A9469" t="s">
        <v>5764</v>
      </c>
      <c r="B9469" s="83">
        <v>101592</v>
      </c>
      <c r="C9469" t="s">
        <v>9025</v>
      </c>
      <c r="D9469" s="83" t="s">
        <v>416</v>
      </c>
      <c r="E9469">
        <v>51.04</v>
      </c>
      <c r="F9469" s="83">
        <v>52.95</v>
      </c>
    </row>
    <row r="9470" spans="1:6" hidden="1" x14ac:dyDescent="0.25">
      <c r="A9470" t="s">
        <v>5764</v>
      </c>
      <c r="B9470" s="83">
        <v>101583</v>
      </c>
      <c r="C9470" t="s">
        <v>9026</v>
      </c>
      <c r="D9470" s="83" t="s">
        <v>416</v>
      </c>
      <c r="E9470">
        <v>96.72</v>
      </c>
      <c r="F9470" s="83">
        <v>101.34</v>
      </c>
    </row>
    <row r="9471" spans="1:6" hidden="1" x14ac:dyDescent="0.25">
      <c r="A9471" t="s">
        <v>5764</v>
      </c>
      <c r="B9471" s="83">
        <v>101582</v>
      </c>
      <c r="C9471" t="s">
        <v>9027</v>
      </c>
      <c r="D9471" s="83" t="s">
        <v>416</v>
      </c>
      <c r="E9471">
        <v>79.44</v>
      </c>
      <c r="F9471" s="83">
        <v>82.57</v>
      </c>
    </row>
    <row r="9472" spans="1:6" hidden="1" x14ac:dyDescent="0.25">
      <c r="A9472" t="s">
        <v>5764</v>
      </c>
      <c r="B9472" s="83">
        <v>101585</v>
      </c>
      <c r="C9472" t="s">
        <v>9028</v>
      </c>
      <c r="D9472" s="83" t="s">
        <v>416</v>
      </c>
      <c r="E9472">
        <v>83.17</v>
      </c>
      <c r="F9472" s="83">
        <v>86.99</v>
      </c>
    </row>
    <row r="9473" spans="1:6" hidden="1" x14ac:dyDescent="0.25">
      <c r="A9473" t="s">
        <v>5764</v>
      </c>
      <c r="B9473" s="83">
        <v>101584</v>
      </c>
      <c r="C9473" t="s">
        <v>9029</v>
      </c>
      <c r="D9473" s="83" t="s">
        <v>416</v>
      </c>
      <c r="E9473">
        <v>65.89</v>
      </c>
      <c r="F9473" s="83">
        <v>68.22</v>
      </c>
    </row>
    <row r="9474" spans="1:6" hidden="1" x14ac:dyDescent="0.25">
      <c r="A9474" t="s">
        <v>5764</v>
      </c>
      <c r="B9474" s="83">
        <v>101587</v>
      </c>
      <c r="C9474" t="s">
        <v>9030</v>
      </c>
      <c r="D9474" s="83" t="s">
        <v>416</v>
      </c>
      <c r="E9474">
        <v>75.53</v>
      </c>
      <c r="F9474" s="83">
        <v>78.540000000000006</v>
      </c>
    </row>
    <row r="9475" spans="1:6" hidden="1" x14ac:dyDescent="0.25">
      <c r="A9475" t="s">
        <v>5764</v>
      </c>
      <c r="B9475" s="83">
        <v>101586</v>
      </c>
      <c r="C9475" t="s">
        <v>9031</v>
      </c>
      <c r="D9475" s="83" t="s">
        <v>416</v>
      </c>
      <c r="E9475">
        <v>58.1</v>
      </c>
      <c r="F9475" s="83">
        <v>59.61</v>
      </c>
    </row>
    <row r="9476" spans="1:6" hidden="1" x14ac:dyDescent="0.25">
      <c r="A9476" t="s">
        <v>5764</v>
      </c>
      <c r="B9476" s="83">
        <v>101577</v>
      </c>
      <c r="C9476" t="s">
        <v>9032</v>
      </c>
      <c r="D9476" s="83" t="s">
        <v>416</v>
      </c>
      <c r="E9476">
        <v>59.2</v>
      </c>
      <c r="F9476" s="83">
        <v>62.13</v>
      </c>
    </row>
    <row r="9477" spans="1:6" hidden="1" x14ac:dyDescent="0.25">
      <c r="A9477" t="s">
        <v>5764</v>
      </c>
      <c r="B9477" s="83">
        <v>101576</v>
      </c>
      <c r="C9477" t="s">
        <v>9033</v>
      </c>
      <c r="D9477" s="83" t="s">
        <v>416</v>
      </c>
      <c r="E9477">
        <v>48.11</v>
      </c>
      <c r="F9477" s="83">
        <v>50.09</v>
      </c>
    </row>
    <row r="9478" spans="1:6" hidden="1" x14ac:dyDescent="0.25">
      <c r="A9478" t="s">
        <v>5764</v>
      </c>
      <c r="B9478" s="83">
        <v>101579</v>
      </c>
      <c r="C9478" t="s">
        <v>9034</v>
      </c>
      <c r="D9478" s="83" t="s">
        <v>416</v>
      </c>
      <c r="E9478">
        <v>51.24</v>
      </c>
      <c r="F9478" s="83">
        <v>53.65</v>
      </c>
    </row>
    <row r="9479" spans="1:6" hidden="1" x14ac:dyDescent="0.25">
      <c r="A9479" t="s">
        <v>5764</v>
      </c>
      <c r="B9479" s="83">
        <v>101578</v>
      </c>
      <c r="C9479" t="s">
        <v>9035</v>
      </c>
      <c r="D9479" s="83" t="s">
        <v>416</v>
      </c>
      <c r="E9479">
        <v>40.15</v>
      </c>
      <c r="F9479" s="83">
        <v>41.63</v>
      </c>
    </row>
    <row r="9480" spans="1:6" hidden="1" x14ac:dyDescent="0.25">
      <c r="A9480" t="s">
        <v>5764</v>
      </c>
      <c r="B9480" s="83">
        <v>101581</v>
      </c>
      <c r="C9480" t="s">
        <v>9036</v>
      </c>
      <c r="D9480" s="83" t="s">
        <v>416</v>
      </c>
      <c r="E9480">
        <v>47.59</v>
      </c>
      <c r="F9480" s="83">
        <v>49.49</v>
      </c>
    </row>
    <row r="9481" spans="1:6" hidden="1" x14ac:dyDescent="0.25">
      <c r="A9481" t="s">
        <v>5764</v>
      </c>
      <c r="B9481" s="83">
        <v>101580</v>
      </c>
      <c r="C9481" t="s">
        <v>9037</v>
      </c>
      <c r="D9481" s="83" t="s">
        <v>416</v>
      </c>
      <c r="E9481">
        <v>36.36</v>
      </c>
      <c r="F9481" s="83">
        <v>37.31</v>
      </c>
    </row>
    <row r="9482" spans="1:6" hidden="1" x14ac:dyDescent="0.25">
      <c r="A9482" t="s">
        <v>5764</v>
      </c>
      <c r="B9482" s="83">
        <v>101606</v>
      </c>
      <c r="C9482" t="s">
        <v>9038</v>
      </c>
      <c r="D9482" s="83" t="s">
        <v>416</v>
      </c>
      <c r="E9482">
        <v>0</v>
      </c>
      <c r="F9482" s="83">
        <v>0</v>
      </c>
    </row>
    <row r="9483" spans="1:6" hidden="1" x14ac:dyDescent="0.25">
      <c r="A9483" t="s">
        <v>5764</v>
      </c>
      <c r="B9483" s="83">
        <v>101607</v>
      </c>
      <c r="C9483" t="s">
        <v>9039</v>
      </c>
      <c r="D9483" s="83" t="s">
        <v>416</v>
      </c>
      <c r="E9483">
        <v>0</v>
      </c>
      <c r="F9483" s="83">
        <v>0</v>
      </c>
    </row>
    <row r="9484" spans="1:6" hidden="1" x14ac:dyDescent="0.25">
      <c r="A9484" t="s">
        <v>5764</v>
      </c>
      <c r="B9484" s="83">
        <v>101608</v>
      </c>
      <c r="C9484" t="s">
        <v>9040</v>
      </c>
      <c r="D9484" s="83" t="s">
        <v>416</v>
      </c>
      <c r="E9484">
        <v>0</v>
      </c>
      <c r="F9484" s="83">
        <v>0</v>
      </c>
    </row>
    <row r="9485" spans="1:6" hidden="1" x14ac:dyDescent="0.25">
      <c r="A9485" t="s">
        <v>5764</v>
      </c>
      <c r="B9485" s="83">
        <v>101571</v>
      </c>
      <c r="C9485" t="s">
        <v>9041</v>
      </c>
      <c r="D9485" s="83" t="s">
        <v>416</v>
      </c>
      <c r="E9485">
        <v>34.369999999999997</v>
      </c>
      <c r="F9485" s="83">
        <v>36.630000000000003</v>
      </c>
    </row>
    <row r="9486" spans="1:6" hidden="1" x14ac:dyDescent="0.25">
      <c r="A9486" t="s">
        <v>5764</v>
      </c>
      <c r="B9486" s="83">
        <v>101570</v>
      </c>
      <c r="C9486" t="s">
        <v>9042</v>
      </c>
      <c r="D9486" s="83" t="s">
        <v>416</v>
      </c>
      <c r="E9486">
        <v>25.72</v>
      </c>
      <c r="F9486" s="83">
        <v>27.24</v>
      </c>
    </row>
    <row r="9487" spans="1:6" hidden="1" x14ac:dyDescent="0.25">
      <c r="A9487" t="s">
        <v>5764</v>
      </c>
      <c r="B9487" s="83">
        <v>101573</v>
      </c>
      <c r="C9487" t="s">
        <v>9043</v>
      </c>
      <c r="D9487" s="83" t="s">
        <v>416</v>
      </c>
      <c r="E9487">
        <v>28.98</v>
      </c>
      <c r="F9487" s="83">
        <v>30.83</v>
      </c>
    </row>
    <row r="9488" spans="1:6" hidden="1" x14ac:dyDescent="0.25">
      <c r="A9488" t="s">
        <v>5764</v>
      </c>
      <c r="B9488" s="83">
        <v>101572</v>
      </c>
      <c r="C9488" t="s">
        <v>9044</v>
      </c>
      <c r="D9488" s="83" t="s">
        <v>416</v>
      </c>
      <c r="E9488">
        <v>20.32</v>
      </c>
      <c r="F9488" s="83">
        <v>21.45</v>
      </c>
    </row>
    <row r="9489" spans="1:6" hidden="1" x14ac:dyDescent="0.25">
      <c r="A9489" t="s">
        <v>5764</v>
      </c>
      <c r="B9489" s="83">
        <v>101575</v>
      </c>
      <c r="C9489" t="s">
        <v>9045</v>
      </c>
      <c r="D9489" s="83" t="s">
        <v>416</v>
      </c>
      <c r="E9489">
        <v>24.62</v>
      </c>
      <c r="F9489" s="83">
        <v>26.08</v>
      </c>
    </row>
    <row r="9490" spans="1:6" hidden="1" x14ac:dyDescent="0.25">
      <c r="A9490" t="s">
        <v>5764</v>
      </c>
      <c r="B9490" s="83">
        <v>101574</v>
      </c>
      <c r="C9490" t="s">
        <v>9046</v>
      </c>
      <c r="D9490" s="83" t="s">
        <v>416</v>
      </c>
      <c r="E9490">
        <v>15.81</v>
      </c>
      <c r="F9490" s="83">
        <v>16.559999999999999</v>
      </c>
    </row>
    <row r="9491" spans="1:6" hidden="1" x14ac:dyDescent="0.25">
      <c r="A9491" t="s">
        <v>5764</v>
      </c>
      <c r="B9491" s="83">
        <v>101589</v>
      </c>
      <c r="C9491" t="s">
        <v>9047</v>
      </c>
      <c r="D9491" s="83" t="s">
        <v>416</v>
      </c>
      <c r="E9491">
        <v>136.5</v>
      </c>
      <c r="F9491" s="83">
        <v>142.33000000000001</v>
      </c>
    </row>
    <row r="9492" spans="1:6" hidden="1" x14ac:dyDescent="0.25">
      <c r="A9492" t="s">
        <v>5764</v>
      </c>
      <c r="B9492" s="83">
        <v>101610</v>
      </c>
      <c r="C9492" t="s">
        <v>9048</v>
      </c>
      <c r="D9492" s="83" t="s">
        <v>16</v>
      </c>
      <c r="E9492">
        <v>0</v>
      </c>
      <c r="F9492" s="83">
        <v>0</v>
      </c>
    </row>
    <row r="9493" spans="1:6" hidden="1" x14ac:dyDescent="0.25">
      <c r="A9493" t="s">
        <v>5764</v>
      </c>
      <c r="B9493" s="83">
        <v>101613</v>
      </c>
      <c r="C9493" t="s">
        <v>9049</v>
      </c>
      <c r="D9493" s="83" t="s">
        <v>16</v>
      </c>
      <c r="E9493">
        <v>0</v>
      </c>
      <c r="F9493" s="83">
        <v>0</v>
      </c>
    </row>
    <row r="9494" spans="1:6" hidden="1" x14ac:dyDescent="0.25">
      <c r="A9494" t="s">
        <v>5764</v>
      </c>
      <c r="B9494" s="83">
        <v>101611</v>
      </c>
      <c r="C9494" t="s">
        <v>9050</v>
      </c>
      <c r="D9494" s="83" t="s">
        <v>16</v>
      </c>
      <c r="E9494">
        <v>0</v>
      </c>
      <c r="F9494" s="83">
        <v>0</v>
      </c>
    </row>
    <row r="9495" spans="1:6" hidden="1" x14ac:dyDescent="0.25">
      <c r="A9495" t="s">
        <v>5764</v>
      </c>
      <c r="B9495" s="83">
        <v>101614</v>
      </c>
      <c r="C9495" t="s">
        <v>9051</v>
      </c>
      <c r="D9495" s="83" t="s">
        <v>16</v>
      </c>
      <c r="E9495">
        <v>0</v>
      </c>
      <c r="F9495" s="83">
        <v>0</v>
      </c>
    </row>
    <row r="9496" spans="1:6" hidden="1" x14ac:dyDescent="0.25">
      <c r="A9496" t="s">
        <v>5764</v>
      </c>
      <c r="B9496" s="83">
        <v>101612</v>
      </c>
      <c r="C9496" t="s">
        <v>9052</v>
      </c>
      <c r="D9496" s="83" t="s">
        <v>16</v>
      </c>
      <c r="E9496">
        <v>0</v>
      </c>
      <c r="F9496" s="83">
        <v>0</v>
      </c>
    </row>
    <row r="9497" spans="1:6" hidden="1" x14ac:dyDescent="0.25">
      <c r="A9497" t="s">
        <v>5764</v>
      </c>
      <c r="B9497" s="83">
        <v>101615</v>
      </c>
      <c r="C9497" t="s">
        <v>9053</v>
      </c>
      <c r="D9497" s="83" t="s">
        <v>16</v>
      </c>
      <c r="E9497">
        <v>0</v>
      </c>
      <c r="F9497" s="83">
        <v>0</v>
      </c>
    </row>
    <row r="9498" spans="1:6" hidden="1" x14ac:dyDescent="0.25">
      <c r="A9498" t="s">
        <v>5764</v>
      </c>
      <c r="B9498" s="83">
        <v>101617</v>
      </c>
      <c r="C9498" t="s">
        <v>9054</v>
      </c>
      <c r="D9498" s="83" t="s">
        <v>416</v>
      </c>
      <c r="E9498">
        <v>3.14</v>
      </c>
      <c r="F9498" s="83">
        <v>3.43</v>
      </c>
    </row>
    <row r="9499" spans="1:6" hidden="1" x14ac:dyDescent="0.25">
      <c r="A9499" t="s">
        <v>5764</v>
      </c>
      <c r="B9499" s="83">
        <v>101620</v>
      </c>
      <c r="C9499" t="s">
        <v>9055</v>
      </c>
      <c r="D9499" s="83" t="s">
        <v>162</v>
      </c>
      <c r="E9499">
        <v>282.14</v>
      </c>
      <c r="F9499" s="83">
        <v>290.86</v>
      </c>
    </row>
    <row r="9500" spans="1:6" hidden="1" x14ac:dyDescent="0.25">
      <c r="A9500" t="s">
        <v>5764</v>
      </c>
      <c r="B9500" s="83">
        <v>101625</v>
      </c>
      <c r="C9500" t="s">
        <v>9056</v>
      </c>
      <c r="D9500" s="83" t="s">
        <v>162</v>
      </c>
      <c r="E9500">
        <v>242.31</v>
      </c>
      <c r="F9500" s="83">
        <v>246.22</v>
      </c>
    </row>
    <row r="9501" spans="1:6" hidden="1" x14ac:dyDescent="0.25">
      <c r="A9501" t="s">
        <v>5764</v>
      </c>
      <c r="B9501" s="83">
        <v>101621</v>
      </c>
      <c r="C9501" t="s">
        <v>9057</v>
      </c>
      <c r="D9501" s="83" t="s">
        <v>162</v>
      </c>
      <c r="E9501">
        <v>290.13</v>
      </c>
      <c r="F9501" s="83">
        <v>301.27999999999997</v>
      </c>
    </row>
    <row r="9502" spans="1:6" hidden="1" x14ac:dyDescent="0.25">
      <c r="A9502" t="s">
        <v>5764</v>
      </c>
      <c r="B9502" s="83">
        <v>101624</v>
      </c>
      <c r="C9502" t="s">
        <v>9058</v>
      </c>
      <c r="D9502" s="83" t="s">
        <v>162</v>
      </c>
      <c r="E9502">
        <v>238.81</v>
      </c>
      <c r="F9502" s="83">
        <v>243.8</v>
      </c>
    </row>
    <row r="9503" spans="1:6" hidden="1" x14ac:dyDescent="0.25">
      <c r="A9503" t="s">
        <v>5764</v>
      </c>
      <c r="B9503" s="83">
        <v>101616</v>
      </c>
      <c r="C9503" t="s">
        <v>9059</v>
      </c>
      <c r="D9503" s="83" t="s">
        <v>416</v>
      </c>
      <c r="E9503">
        <v>6.38</v>
      </c>
      <c r="F9503" s="83">
        <v>6.94</v>
      </c>
    </row>
    <row r="9504" spans="1:6" hidden="1" x14ac:dyDescent="0.25">
      <c r="A9504" t="s">
        <v>5764</v>
      </c>
      <c r="B9504" s="83">
        <v>101618</v>
      </c>
      <c r="C9504" t="s">
        <v>9060</v>
      </c>
      <c r="D9504" s="83" t="s">
        <v>162</v>
      </c>
      <c r="E9504">
        <v>308.17</v>
      </c>
      <c r="F9504" s="83">
        <v>319.14999999999998</v>
      </c>
    </row>
    <row r="9505" spans="1:6" hidden="1" x14ac:dyDescent="0.25">
      <c r="A9505" t="s">
        <v>5764</v>
      </c>
      <c r="B9505" s="83">
        <v>101622</v>
      </c>
      <c r="C9505" t="s">
        <v>9061</v>
      </c>
      <c r="D9505" s="83" t="s">
        <v>162</v>
      </c>
      <c r="E9505">
        <v>285.08999999999997</v>
      </c>
      <c r="F9505" s="83">
        <v>291.81</v>
      </c>
    </row>
    <row r="9506" spans="1:6" hidden="1" x14ac:dyDescent="0.25">
      <c r="A9506" t="s">
        <v>5764</v>
      </c>
      <c r="B9506" s="83">
        <v>101619</v>
      </c>
      <c r="C9506" t="s">
        <v>9062</v>
      </c>
      <c r="D9506" s="83" t="s">
        <v>162</v>
      </c>
      <c r="E9506">
        <v>316.16000000000003</v>
      </c>
      <c r="F9506" s="83">
        <v>329.58</v>
      </c>
    </row>
    <row r="9507" spans="1:6" hidden="1" x14ac:dyDescent="0.25">
      <c r="A9507" t="s">
        <v>5764</v>
      </c>
      <c r="B9507" s="83">
        <v>101623</v>
      </c>
      <c r="C9507" t="s">
        <v>9063</v>
      </c>
      <c r="D9507" s="83" t="s">
        <v>162</v>
      </c>
      <c r="E9507">
        <v>287.7</v>
      </c>
      <c r="F9507" s="83">
        <v>295.89</v>
      </c>
    </row>
    <row r="9508" spans="1:6" hidden="1" x14ac:dyDescent="0.25">
      <c r="A9508" t="s">
        <v>5764</v>
      </c>
      <c r="B9508" s="83">
        <v>104482</v>
      </c>
      <c r="C9508" t="s">
        <v>9064</v>
      </c>
      <c r="D9508" s="83" t="s">
        <v>164</v>
      </c>
      <c r="E9508">
        <v>30.27</v>
      </c>
      <c r="F9508" s="83">
        <v>32.92</v>
      </c>
    </row>
    <row r="9509" spans="1:6" hidden="1" x14ac:dyDescent="0.25">
      <c r="A9509" t="s">
        <v>5764</v>
      </c>
      <c r="B9509" s="83">
        <v>104189</v>
      </c>
      <c r="C9509" t="s">
        <v>9065</v>
      </c>
      <c r="D9509" s="83" t="s">
        <v>162</v>
      </c>
      <c r="E9509">
        <v>221.8</v>
      </c>
      <c r="F9509" s="83">
        <v>225.3</v>
      </c>
    </row>
    <row r="9510" spans="1:6" hidden="1" x14ac:dyDescent="0.25">
      <c r="A9510" t="s">
        <v>5764</v>
      </c>
      <c r="B9510" s="83">
        <v>104465</v>
      </c>
      <c r="C9510" t="s">
        <v>9066</v>
      </c>
      <c r="D9510" s="83" t="s">
        <v>60</v>
      </c>
      <c r="E9510">
        <v>0</v>
      </c>
      <c r="F9510" s="83">
        <v>0</v>
      </c>
    </row>
    <row r="9511" spans="1:6" hidden="1" x14ac:dyDescent="0.25">
      <c r="A9511" t="s">
        <v>5764</v>
      </c>
      <c r="B9511" s="83">
        <v>104188</v>
      </c>
      <c r="C9511" t="s">
        <v>9067</v>
      </c>
      <c r="D9511" s="83" t="s">
        <v>60</v>
      </c>
      <c r="E9511">
        <v>0</v>
      </c>
      <c r="F9511" s="83">
        <v>0</v>
      </c>
    </row>
    <row r="9512" spans="1:6" hidden="1" x14ac:dyDescent="0.25">
      <c r="A9512" t="s">
        <v>5764</v>
      </c>
      <c r="B9512" s="83">
        <v>104185</v>
      </c>
      <c r="C9512" t="s">
        <v>9068</v>
      </c>
      <c r="D9512" s="83" t="s">
        <v>16</v>
      </c>
      <c r="E9512">
        <v>25.26</v>
      </c>
      <c r="F9512" s="83">
        <v>27.55</v>
      </c>
    </row>
    <row r="9513" spans="1:6" hidden="1" x14ac:dyDescent="0.25">
      <c r="A9513" t="s">
        <v>5764</v>
      </c>
      <c r="B9513" s="83">
        <v>104182</v>
      </c>
      <c r="C9513" t="s">
        <v>9069</v>
      </c>
      <c r="D9513" s="83" t="s">
        <v>60</v>
      </c>
      <c r="E9513">
        <v>0</v>
      </c>
      <c r="F9513" s="83">
        <v>0</v>
      </c>
    </row>
    <row r="9514" spans="1:6" hidden="1" x14ac:dyDescent="0.25">
      <c r="A9514" t="s">
        <v>5764</v>
      </c>
      <c r="B9514" s="83">
        <v>104184</v>
      </c>
      <c r="C9514" t="s">
        <v>9070</v>
      </c>
      <c r="D9514" s="83" t="s">
        <v>16</v>
      </c>
      <c r="E9514">
        <v>29.33</v>
      </c>
      <c r="F9514" s="83">
        <v>31.4</v>
      </c>
    </row>
    <row r="9515" spans="1:6" hidden="1" x14ac:dyDescent="0.25">
      <c r="A9515" t="s">
        <v>5764</v>
      </c>
      <c r="B9515" s="83">
        <v>104190</v>
      </c>
      <c r="C9515" t="s">
        <v>9071</v>
      </c>
      <c r="D9515" s="83" t="s">
        <v>16</v>
      </c>
      <c r="E9515">
        <v>674.15</v>
      </c>
      <c r="F9515" s="83">
        <v>733.73</v>
      </c>
    </row>
    <row r="9516" spans="1:6" hidden="1" x14ac:dyDescent="0.25">
      <c r="A9516" t="s">
        <v>5764</v>
      </c>
      <c r="B9516" s="83">
        <v>104463</v>
      </c>
      <c r="C9516" t="s">
        <v>9072</v>
      </c>
      <c r="D9516" s="83" t="s">
        <v>16</v>
      </c>
      <c r="E9516">
        <v>0</v>
      </c>
      <c r="F9516" s="83">
        <v>0</v>
      </c>
    </row>
    <row r="9517" spans="1:6" hidden="1" x14ac:dyDescent="0.25">
      <c r="A9517" t="s">
        <v>5764</v>
      </c>
      <c r="B9517" s="83">
        <v>104464</v>
      </c>
      <c r="C9517" t="s">
        <v>9073</v>
      </c>
      <c r="D9517" s="83" t="s">
        <v>16</v>
      </c>
      <c r="E9517">
        <v>0</v>
      </c>
      <c r="F9517" s="83">
        <v>0</v>
      </c>
    </row>
    <row r="9518" spans="1:6" hidden="1" x14ac:dyDescent="0.25">
      <c r="A9518" t="s">
        <v>5764</v>
      </c>
      <c r="B9518" s="83">
        <v>104183</v>
      </c>
      <c r="C9518" t="s">
        <v>9074</v>
      </c>
      <c r="D9518" s="83" t="s">
        <v>60</v>
      </c>
      <c r="E9518">
        <v>234.22</v>
      </c>
      <c r="F9518" s="83">
        <v>236.1</v>
      </c>
    </row>
    <row r="9519" spans="1:6" hidden="1" x14ac:dyDescent="0.25">
      <c r="A9519" t="s">
        <v>5764</v>
      </c>
      <c r="B9519" s="83">
        <v>104187</v>
      </c>
      <c r="C9519" t="s">
        <v>9075</v>
      </c>
      <c r="D9519" s="83" t="s">
        <v>60</v>
      </c>
      <c r="E9519">
        <v>1588.76</v>
      </c>
      <c r="F9519" s="83">
        <v>1593.13</v>
      </c>
    </row>
    <row r="9520" spans="1:6" hidden="1" x14ac:dyDescent="0.25">
      <c r="A9520" t="s">
        <v>5764</v>
      </c>
      <c r="B9520" s="83">
        <v>104186</v>
      </c>
      <c r="C9520" t="s">
        <v>9076</v>
      </c>
      <c r="D9520" s="83" t="s">
        <v>60</v>
      </c>
      <c r="E9520">
        <v>272.35000000000002</v>
      </c>
      <c r="F9520" s="83">
        <v>277.49</v>
      </c>
    </row>
    <row r="9521" spans="1:6" hidden="1" x14ac:dyDescent="0.25">
      <c r="A9521" t="s">
        <v>5764</v>
      </c>
      <c r="B9521" s="83">
        <v>104180</v>
      </c>
      <c r="C9521" t="s">
        <v>9077</v>
      </c>
      <c r="D9521" s="83" t="s">
        <v>60</v>
      </c>
      <c r="E9521">
        <v>0</v>
      </c>
      <c r="F9521" s="83">
        <v>0</v>
      </c>
    </row>
    <row r="9522" spans="1:6" hidden="1" x14ac:dyDescent="0.25">
      <c r="A9522" t="s">
        <v>5764</v>
      </c>
      <c r="B9522" s="83">
        <v>104181</v>
      </c>
      <c r="C9522" t="s">
        <v>9078</v>
      </c>
      <c r="D9522" s="83" t="s">
        <v>60</v>
      </c>
      <c r="E9522">
        <v>0</v>
      </c>
      <c r="F9522" s="83">
        <v>0</v>
      </c>
    </row>
    <row r="9523" spans="1:6" hidden="1" x14ac:dyDescent="0.25">
      <c r="A9523" t="s">
        <v>5764</v>
      </c>
      <c r="B9523" s="83">
        <v>100674</v>
      </c>
      <c r="C9523" t="s">
        <v>9079</v>
      </c>
      <c r="D9523" s="83" t="s">
        <v>416</v>
      </c>
      <c r="E9523">
        <v>677.05</v>
      </c>
      <c r="F9523" s="83">
        <v>679.63</v>
      </c>
    </row>
    <row r="9524" spans="1:6" hidden="1" x14ac:dyDescent="0.25">
      <c r="A9524" t="s">
        <v>5764</v>
      </c>
      <c r="B9524" s="83">
        <v>100664</v>
      </c>
      <c r="C9524" t="s">
        <v>9080</v>
      </c>
      <c r="D9524" s="83" t="s">
        <v>416</v>
      </c>
      <c r="E9524">
        <v>0</v>
      </c>
      <c r="F9524" s="83">
        <v>0</v>
      </c>
    </row>
    <row r="9525" spans="1:6" hidden="1" x14ac:dyDescent="0.25">
      <c r="A9525" t="s">
        <v>5764</v>
      </c>
      <c r="B9525" s="83">
        <v>94589</v>
      </c>
      <c r="C9525" t="s">
        <v>9081</v>
      </c>
      <c r="D9525" s="83" t="s">
        <v>60</v>
      </c>
      <c r="E9525">
        <v>19.670000000000002</v>
      </c>
      <c r="F9525" s="83">
        <v>20.73</v>
      </c>
    </row>
    <row r="9526" spans="1:6" hidden="1" x14ac:dyDescent="0.25">
      <c r="A9526" t="s">
        <v>5764</v>
      </c>
      <c r="B9526" s="83">
        <v>94590</v>
      </c>
      <c r="C9526" t="s">
        <v>9082</v>
      </c>
      <c r="D9526" s="83" t="s">
        <v>60</v>
      </c>
      <c r="E9526">
        <v>26.13</v>
      </c>
      <c r="F9526" s="83">
        <v>27.46</v>
      </c>
    </row>
    <row r="9527" spans="1:6" hidden="1" x14ac:dyDescent="0.25">
      <c r="A9527" t="s">
        <v>5764</v>
      </c>
      <c r="B9527" s="83">
        <v>94587</v>
      </c>
      <c r="C9527" t="s">
        <v>9083</v>
      </c>
      <c r="D9527" s="83" t="s">
        <v>60</v>
      </c>
      <c r="E9527">
        <v>65.010000000000005</v>
      </c>
      <c r="F9527" s="83">
        <v>67.430000000000007</v>
      </c>
    </row>
    <row r="9528" spans="1:6" hidden="1" x14ac:dyDescent="0.25">
      <c r="A9528" t="s">
        <v>5764</v>
      </c>
      <c r="B9528" s="83">
        <v>94588</v>
      </c>
      <c r="C9528" t="s">
        <v>9084</v>
      </c>
      <c r="D9528" s="83" t="s">
        <v>60</v>
      </c>
      <c r="E9528">
        <v>75.760000000000005</v>
      </c>
      <c r="F9528" s="83">
        <v>78.83</v>
      </c>
    </row>
    <row r="9529" spans="1:6" hidden="1" x14ac:dyDescent="0.25">
      <c r="A9529" t="s">
        <v>5764</v>
      </c>
      <c r="B9529" s="83">
        <v>105812</v>
      </c>
      <c r="C9529" t="s">
        <v>9085</v>
      </c>
      <c r="D9529" s="83" t="s">
        <v>60</v>
      </c>
      <c r="E9529">
        <v>27.44</v>
      </c>
      <c r="F9529" s="83">
        <v>27.66</v>
      </c>
    </row>
    <row r="9530" spans="1:6" hidden="1" x14ac:dyDescent="0.25">
      <c r="A9530" t="s">
        <v>5764</v>
      </c>
      <c r="B9530" s="83">
        <v>94571</v>
      </c>
      <c r="C9530" t="s">
        <v>9086</v>
      </c>
      <c r="D9530" s="83" t="s">
        <v>416</v>
      </c>
      <c r="E9530">
        <v>0</v>
      </c>
      <c r="F9530" s="83">
        <v>0</v>
      </c>
    </row>
    <row r="9531" spans="1:6" hidden="1" x14ac:dyDescent="0.25">
      <c r="A9531" t="s">
        <v>5764</v>
      </c>
      <c r="B9531" s="83">
        <v>94570</v>
      </c>
      <c r="C9531" t="s">
        <v>9087</v>
      </c>
      <c r="D9531" s="83" t="s">
        <v>416</v>
      </c>
      <c r="E9531">
        <v>311.35000000000002</v>
      </c>
      <c r="F9531" s="83">
        <v>312.43</v>
      </c>
    </row>
    <row r="9532" spans="1:6" hidden="1" x14ac:dyDescent="0.25">
      <c r="A9532" t="s">
        <v>5764</v>
      </c>
      <c r="B9532" s="83">
        <v>105811</v>
      </c>
      <c r="C9532" t="s">
        <v>9088</v>
      </c>
      <c r="D9532" s="83" t="s">
        <v>416</v>
      </c>
      <c r="E9532">
        <v>0</v>
      </c>
      <c r="F9532" s="83">
        <v>0</v>
      </c>
    </row>
    <row r="9533" spans="1:6" hidden="1" x14ac:dyDescent="0.25">
      <c r="A9533" t="s">
        <v>5764</v>
      </c>
      <c r="B9533" s="83">
        <v>94572</v>
      </c>
      <c r="C9533" t="s">
        <v>9089</v>
      </c>
      <c r="D9533" s="83" t="s">
        <v>416</v>
      </c>
      <c r="E9533">
        <v>445.13</v>
      </c>
      <c r="F9533" s="83">
        <v>446.74</v>
      </c>
    </row>
    <row r="9534" spans="1:6" hidden="1" x14ac:dyDescent="0.25">
      <c r="A9534" t="s">
        <v>5764</v>
      </c>
      <c r="B9534" s="83">
        <v>94573</v>
      </c>
      <c r="C9534" t="s">
        <v>9090</v>
      </c>
      <c r="D9534" s="83" t="s">
        <v>416</v>
      </c>
      <c r="E9534">
        <v>346.41</v>
      </c>
      <c r="F9534" s="83">
        <v>347.5</v>
      </c>
    </row>
    <row r="9535" spans="1:6" hidden="1" x14ac:dyDescent="0.25">
      <c r="A9535" t="s">
        <v>5764</v>
      </c>
      <c r="B9535" s="83">
        <v>105809</v>
      </c>
      <c r="C9535" t="s">
        <v>9091</v>
      </c>
      <c r="D9535" s="83" t="s">
        <v>416</v>
      </c>
      <c r="E9535">
        <v>0</v>
      </c>
      <c r="F9535" s="83">
        <v>0</v>
      </c>
    </row>
    <row r="9536" spans="1:6" hidden="1" x14ac:dyDescent="0.25">
      <c r="A9536" t="s">
        <v>5764</v>
      </c>
      <c r="B9536" s="83">
        <v>94569</v>
      </c>
      <c r="C9536" t="s">
        <v>9092</v>
      </c>
      <c r="D9536" s="83" t="s">
        <v>416</v>
      </c>
      <c r="E9536">
        <v>590.72</v>
      </c>
      <c r="F9536" s="83">
        <v>594.23</v>
      </c>
    </row>
    <row r="9537" spans="1:6" hidden="1" x14ac:dyDescent="0.25">
      <c r="A9537" t="s">
        <v>5764</v>
      </c>
      <c r="B9537" s="83">
        <v>105810</v>
      </c>
      <c r="C9537" t="s">
        <v>9093</v>
      </c>
      <c r="D9537" s="83" t="s">
        <v>416</v>
      </c>
      <c r="E9537">
        <v>0</v>
      </c>
      <c r="F9537" s="83">
        <v>0</v>
      </c>
    </row>
    <row r="9538" spans="1:6" hidden="1" x14ac:dyDescent="0.25">
      <c r="A9538" t="s">
        <v>5764</v>
      </c>
      <c r="B9538" s="83">
        <v>94561</v>
      </c>
      <c r="C9538" t="s">
        <v>9094</v>
      </c>
      <c r="D9538" s="83" t="s">
        <v>416</v>
      </c>
      <c r="E9538">
        <v>0</v>
      </c>
      <c r="F9538" s="83">
        <v>0</v>
      </c>
    </row>
    <row r="9539" spans="1:6" hidden="1" x14ac:dyDescent="0.25">
      <c r="A9539" t="s">
        <v>5764</v>
      </c>
      <c r="B9539" s="83">
        <v>94562</v>
      </c>
      <c r="C9539" t="s">
        <v>9095</v>
      </c>
      <c r="D9539" s="83" t="s">
        <v>416</v>
      </c>
      <c r="E9539">
        <v>626.36</v>
      </c>
      <c r="F9539" s="83">
        <v>631.25</v>
      </c>
    </row>
    <row r="9540" spans="1:6" hidden="1" x14ac:dyDescent="0.25">
      <c r="A9540" t="s">
        <v>5764</v>
      </c>
      <c r="B9540" s="83">
        <v>105813</v>
      </c>
      <c r="C9540" t="s">
        <v>9096</v>
      </c>
      <c r="D9540" s="83" t="s">
        <v>416</v>
      </c>
      <c r="E9540">
        <v>1050.27</v>
      </c>
      <c r="F9540" s="83">
        <v>1068.22</v>
      </c>
    </row>
    <row r="9541" spans="1:6" hidden="1" x14ac:dyDescent="0.25">
      <c r="A9541" t="s">
        <v>5764</v>
      </c>
      <c r="B9541" s="83">
        <v>94559</v>
      </c>
      <c r="C9541" t="s">
        <v>9097</v>
      </c>
      <c r="D9541" s="83" t="s">
        <v>416</v>
      </c>
      <c r="E9541">
        <v>727.35</v>
      </c>
      <c r="F9541" s="83">
        <v>745.34</v>
      </c>
    </row>
    <row r="9542" spans="1:6" hidden="1" x14ac:dyDescent="0.25">
      <c r="A9542" t="s">
        <v>5764</v>
      </c>
      <c r="B9542" s="83">
        <v>100668</v>
      </c>
      <c r="C9542" t="s">
        <v>9098</v>
      </c>
      <c r="D9542" s="83" t="s">
        <v>416</v>
      </c>
      <c r="E9542">
        <v>1518.22</v>
      </c>
      <c r="F9542" s="83">
        <v>1534.61</v>
      </c>
    </row>
    <row r="9543" spans="1:6" hidden="1" x14ac:dyDescent="0.25">
      <c r="A9543" t="s">
        <v>5764</v>
      </c>
      <c r="B9543" s="83">
        <v>100670</v>
      </c>
      <c r="C9543" t="s">
        <v>47037</v>
      </c>
      <c r="D9543" s="83" t="s">
        <v>416</v>
      </c>
      <c r="E9543">
        <v>1162.1400000000001</v>
      </c>
      <c r="F9543" s="83">
        <v>1168.3699999999999</v>
      </c>
    </row>
    <row r="9544" spans="1:6" hidden="1" x14ac:dyDescent="0.25">
      <c r="A9544" t="s">
        <v>5764</v>
      </c>
      <c r="B9544" s="83">
        <v>100665</v>
      </c>
      <c r="C9544" t="s">
        <v>9099</v>
      </c>
      <c r="D9544" s="83" t="s">
        <v>416</v>
      </c>
      <c r="E9544">
        <v>964.71</v>
      </c>
      <c r="F9544" s="83">
        <v>971.84</v>
      </c>
    </row>
    <row r="9545" spans="1:6" hidden="1" x14ac:dyDescent="0.25">
      <c r="A9545" t="s">
        <v>5764</v>
      </c>
      <c r="B9545" s="83">
        <v>100924</v>
      </c>
      <c r="C9545" t="s">
        <v>9100</v>
      </c>
      <c r="D9545" s="83" t="s">
        <v>416</v>
      </c>
      <c r="E9545">
        <v>0</v>
      </c>
      <c r="F9545" s="83">
        <v>0</v>
      </c>
    </row>
    <row r="9546" spans="1:6" hidden="1" x14ac:dyDescent="0.25">
      <c r="A9546" t="s">
        <v>5764</v>
      </c>
      <c r="B9546" s="83">
        <v>100671</v>
      </c>
      <c r="C9546" t="s">
        <v>9101</v>
      </c>
      <c r="D9546" s="83" t="s">
        <v>416</v>
      </c>
      <c r="E9546">
        <v>1436.66</v>
      </c>
      <c r="F9546" s="83">
        <v>1442.89</v>
      </c>
    </row>
    <row r="9547" spans="1:6" hidden="1" x14ac:dyDescent="0.25">
      <c r="A9547" t="s">
        <v>5764</v>
      </c>
      <c r="B9547" s="83">
        <v>100667</v>
      </c>
      <c r="C9547" t="s">
        <v>9102</v>
      </c>
      <c r="D9547" s="83" t="s">
        <v>416</v>
      </c>
      <c r="E9547">
        <v>1234.95</v>
      </c>
      <c r="F9547" s="83">
        <v>1242.08</v>
      </c>
    </row>
    <row r="9548" spans="1:6" hidden="1" x14ac:dyDescent="0.25">
      <c r="A9548" t="s">
        <v>5764</v>
      </c>
      <c r="B9548" s="83">
        <v>100669</v>
      </c>
      <c r="C9548" t="s">
        <v>9103</v>
      </c>
      <c r="D9548" s="83" t="s">
        <v>416</v>
      </c>
      <c r="E9548">
        <v>1107.02</v>
      </c>
      <c r="F9548" s="83">
        <v>1123.4100000000001</v>
      </c>
    </row>
    <row r="9549" spans="1:6" hidden="1" x14ac:dyDescent="0.25">
      <c r="A9549" t="s">
        <v>5764</v>
      </c>
      <c r="B9549" s="83">
        <v>100672</v>
      </c>
      <c r="C9549" t="s">
        <v>9104</v>
      </c>
      <c r="D9549" s="83" t="s">
        <v>416</v>
      </c>
      <c r="E9549">
        <v>935.47</v>
      </c>
      <c r="F9549" s="83">
        <v>941.7</v>
      </c>
    </row>
    <row r="9550" spans="1:6" hidden="1" x14ac:dyDescent="0.25">
      <c r="A9550" t="s">
        <v>5764</v>
      </c>
      <c r="B9550" s="83">
        <v>100666</v>
      </c>
      <c r="C9550" t="s">
        <v>9105</v>
      </c>
      <c r="D9550" s="83" t="s">
        <v>416</v>
      </c>
      <c r="E9550">
        <v>773.55</v>
      </c>
      <c r="F9550" s="83">
        <v>780.68</v>
      </c>
    </row>
    <row r="9551" spans="1:6" hidden="1" x14ac:dyDescent="0.25">
      <c r="A9551" t="s">
        <v>5764</v>
      </c>
      <c r="B9551" s="83">
        <v>100663</v>
      </c>
      <c r="C9551" t="s">
        <v>9106</v>
      </c>
      <c r="D9551" s="83" t="s">
        <v>416</v>
      </c>
      <c r="E9551">
        <v>0</v>
      </c>
      <c r="F9551" s="83">
        <v>0</v>
      </c>
    </row>
    <row r="9552" spans="1:6" hidden="1" x14ac:dyDescent="0.25">
      <c r="A9552" t="s">
        <v>5764</v>
      </c>
      <c r="B9552" s="83">
        <v>100662</v>
      </c>
      <c r="C9552" t="s">
        <v>9107</v>
      </c>
      <c r="D9552" s="83" t="s">
        <v>416</v>
      </c>
      <c r="E9552">
        <v>0</v>
      </c>
      <c r="F9552" s="83">
        <v>0</v>
      </c>
    </row>
    <row r="9553" spans="1:6" hidden="1" x14ac:dyDescent="0.25">
      <c r="A9553" t="s">
        <v>5764</v>
      </c>
      <c r="B9553" s="83">
        <v>100661</v>
      </c>
      <c r="C9553" t="s">
        <v>9108</v>
      </c>
      <c r="D9553" s="83" t="s">
        <v>416</v>
      </c>
      <c r="E9553">
        <v>0</v>
      </c>
      <c r="F9553" s="83">
        <v>0</v>
      </c>
    </row>
    <row r="9554" spans="1:6" hidden="1" x14ac:dyDescent="0.25">
      <c r="A9554" t="s">
        <v>5764</v>
      </c>
      <c r="B9554" s="83">
        <v>100659</v>
      </c>
      <c r="C9554" t="s">
        <v>9109</v>
      </c>
      <c r="D9554" s="83" t="s">
        <v>60</v>
      </c>
      <c r="E9554">
        <v>12.09</v>
      </c>
      <c r="F9554" s="83">
        <v>12.35</v>
      </c>
    </row>
    <row r="9555" spans="1:6" hidden="1" x14ac:dyDescent="0.25">
      <c r="A9555" t="s">
        <v>5764</v>
      </c>
      <c r="B9555" s="83">
        <v>100660</v>
      </c>
      <c r="C9555" t="s">
        <v>9110</v>
      </c>
      <c r="D9555" s="83" t="s">
        <v>60</v>
      </c>
      <c r="E9555">
        <v>8.41</v>
      </c>
      <c r="F9555" s="83">
        <v>8.67</v>
      </c>
    </row>
    <row r="9556" spans="1:6" hidden="1" x14ac:dyDescent="0.25">
      <c r="A9556" t="s">
        <v>5764</v>
      </c>
      <c r="B9556" s="83">
        <v>100711</v>
      </c>
      <c r="C9556" t="s">
        <v>9111</v>
      </c>
      <c r="D9556" s="83" t="s">
        <v>60</v>
      </c>
      <c r="E9556">
        <v>0</v>
      </c>
      <c r="F9556" s="83">
        <v>0</v>
      </c>
    </row>
    <row r="9557" spans="1:6" hidden="1" x14ac:dyDescent="0.25">
      <c r="A9557" t="s">
        <v>5764</v>
      </c>
      <c r="B9557" s="83">
        <v>100676</v>
      </c>
      <c r="C9557" t="s">
        <v>9112</v>
      </c>
      <c r="D9557" s="83" t="s">
        <v>16</v>
      </c>
      <c r="E9557">
        <v>207.39</v>
      </c>
      <c r="F9557" s="83">
        <v>215.81</v>
      </c>
    </row>
    <row r="9558" spans="1:6" hidden="1" x14ac:dyDescent="0.25">
      <c r="A9558" t="s">
        <v>5764</v>
      </c>
      <c r="B9558" s="83">
        <v>90806</v>
      </c>
      <c r="C9558" t="s">
        <v>9113</v>
      </c>
      <c r="D9558" s="83" t="s">
        <v>16</v>
      </c>
      <c r="E9558">
        <v>429.77</v>
      </c>
      <c r="F9558" s="83">
        <v>447.54</v>
      </c>
    </row>
    <row r="9559" spans="1:6" hidden="1" x14ac:dyDescent="0.25">
      <c r="A9559" t="s">
        <v>5764</v>
      </c>
      <c r="B9559" s="83">
        <v>91292</v>
      </c>
      <c r="C9559" t="s">
        <v>9114</v>
      </c>
      <c r="D9559" s="83" t="s">
        <v>16</v>
      </c>
      <c r="E9559">
        <v>347.94</v>
      </c>
      <c r="F9559" s="83">
        <v>365.74</v>
      </c>
    </row>
    <row r="9560" spans="1:6" hidden="1" x14ac:dyDescent="0.25">
      <c r="A9560" t="s">
        <v>5764</v>
      </c>
      <c r="B9560" s="83">
        <v>90801</v>
      </c>
      <c r="C9560" t="s">
        <v>9115</v>
      </c>
      <c r="D9560" s="83" t="s">
        <v>16</v>
      </c>
      <c r="E9560">
        <v>331.93</v>
      </c>
      <c r="F9560" s="83">
        <v>342.52</v>
      </c>
    </row>
    <row r="9561" spans="1:6" hidden="1" x14ac:dyDescent="0.25">
      <c r="A9561" t="s">
        <v>5764</v>
      </c>
      <c r="B9561" s="83">
        <v>91287</v>
      </c>
      <c r="C9561" t="s">
        <v>9116</v>
      </c>
      <c r="D9561" s="83" t="s">
        <v>16</v>
      </c>
      <c r="E9561">
        <v>250.1</v>
      </c>
      <c r="F9561" s="83">
        <v>260.72000000000003</v>
      </c>
    </row>
    <row r="9562" spans="1:6" hidden="1" x14ac:dyDescent="0.25">
      <c r="A9562" t="s">
        <v>5764</v>
      </c>
      <c r="B9562" s="83">
        <v>100706</v>
      </c>
      <c r="C9562" t="s">
        <v>9117</v>
      </c>
      <c r="D9562" s="83" t="s">
        <v>16</v>
      </c>
      <c r="E9562">
        <v>78.739999999999995</v>
      </c>
      <c r="F9562" s="83">
        <v>83.33</v>
      </c>
    </row>
    <row r="9563" spans="1:6" hidden="1" x14ac:dyDescent="0.25">
      <c r="A9563" t="s">
        <v>5764</v>
      </c>
      <c r="B9563" s="83">
        <v>100709</v>
      </c>
      <c r="C9563" t="s">
        <v>9118</v>
      </c>
      <c r="D9563" s="83" t="s">
        <v>16</v>
      </c>
      <c r="E9563">
        <v>51.75</v>
      </c>
      <c r="F9563" s="83">
        <v>55.29</v>
      </c>
    </row>
    <row r="9564" spans="1:6" hidden="1" x14ac:dyDescent="0.25">
      <c r="A9564" t="s">
        <v>5764</v>
      </c>
      <c r="B9564" s="83">
        <v>100710</v>
      </c>
      <c r="C9564" t="s">
        <v>9119</v>
      </c>
      <c r="D9564" s="83" t="s">
        <v>16</v>
      </c>
      <c r="E9564">
        <v>121.04</v>
      </c>
      <c r="F9564" s="83">
        <v>125.77</v>
      </c>
    </row>
    <row r="9565" spans="1:6" hidden="1" x14ac:dyDescent="0.25">
      <c r="A9565" t="s">
        <v>5764</v>
      </c>
      <c r="B9565" s="83">
        <v>90830</v>
      </c>
      <c r="C9565" t="s">
        <v>9120</v>
      </c>
      <c r="D9565" s="83" t="s">
        <v>16</v>
      </c>
      <c r="E9565">
        <v>175.71</v>
      </c>
      <c r="F9565" s="83">
        <v>179.58</v>
      </c>
    </row>
    <row r="9566" spans="1:6" hidden="1" x14ac:dyDescent="0.25">
      <c r="A9566" t="s">
        <v>5764</v>
      </c>
      <c r="B9566" s="83">
        <v>91304</v>
      </c>
      <c r="C9566" t="s">
        <v>9121</v>
      </c>
      <c r="D9566" s="83" t="s">
        <v>16</v>
      </c>
      <c r="E9566">
        <v>109.71</v>
      </c>
      <c r="F9566" s="83">
        <v>113.58</v>
      </c>
    </row>
    <row r="9567" spans="1:6" hidden="1" x14ac:dyDescent="0.25">
      <c r="A9567" t="s">
        <v>5764</v>
      </c>
      <c r="B9567" s="83">
        <v>90831</v>
      </c>
      <c r="C9567" t="s">
        <v>9122</v>
      </c>
      <c r="D9567" s="83" t="s">
        <v>16</v>
      </c>
      <c r="E9567">
        <v>153.27000000000001</v>
      </c>
      <c r="F9567" s="83">
        <v>156.24</v>
      </c>
    </row>
    <row r="9568" spans="1:6" hidden="1" x14ac:dyDescent="0.25">
      <c r="A9568" t="s">
        <v>5764</v>
      </c>
      <c r="B9568" s="83">
        <v>91305</v>
      </c>
      <c r="C9568" t="s">
        <v>9123</v>
      </c>
      <c r="D9568" s="83" t="s">
        <v>16</v>
      </c>
      <c r="E9568">
        <v>107.87</v>
      </c>
      <c r="F9568" s="83">
        <v>110.84</v>
      </c>
    </row>
    <row r="9569" spans="1:6" hidden="1" x14ac:dyDescent="0.25">
      <c r="A9569" t="s">
        <v>5764</v>
      </c>
      <c r="B9569" s="83">
        <v>91306</v>
      </c>
      <c r="C9569" t="s">
        <v>9124</v>
      </c>
      <c r="D9569" s="83" t="s">
        <v>16</v>
      </c>
      <c r="E9569">
        <v>153.27000000000001</v>
      </c>
      <c r="F9569" s="83">
        <v>156.24</v>
      </c>
    </row>
    <row r="9570" spans="1:6" hidden="1" x14ac:dyDescent="0.25">
      <c r="A9570" t="s">
        <v>5764</v>
      </c>
      <c r="B9570" s="83">
        <v>91307</v>
      </c>
      <c r="C9570" t="s">
        <v>9125</v>
      </c>
      <c r="D9570" s="83" t="s">
        <v>16</v>
      </c>
      <c r="E9570">
        <v>92.55</v>
      </c>
      <c r="F9570" s="83">
        <v>95.52</v>
      </c>
    </row>
    <row r="9571" spans="1:6" hidden="1" x14ac:dyDescent="0.25">
      <c r="A9571" t="s">
        <v>5764</v>
      </c>
      <c r="B9571" s="83">
        <v>100707</v>
      </c>
      <c r="C9571" t="s">
        <v>9126</v>
      </c>
      <c r="D9571" s="83" t="s">
        <v>16</v>
      </c>
      <c r="E9571">
        <v>156.16999999999999</v>
      </c>
      <c r="F9571" s="83">
        <v>160.53</v>
      </c>
    </row>
    <row r="9572" spans="1:6" hidden="1" x14ac:dyDescent="0.25">
      <c r="A9572" t="s">
        <v>5764</v>
      </c>
      <c r="B9572" s="83">
        <v>100708</v>
      </c>
      <c r="C9572" t="s">
        <v>9127</v>
      </c>
      <c r="D9572" s="83" t="s">
        <v>16</v>
      </c>
      <c r="E9572">
        <v>194.82</v>
      </c>
      <c r="F9572" s="83">
        <v>199.65</v>
      </c>
    </row>
    <row r="9573" spans="1:6" hidden="1" x14ac:dyDescent="0.25">
      <c r="A9573" t="s">
        <v>5764</v>
      </c>
      <c r="B9573" s="83">
        <v>91328</v>
      </c>
      <c r="C9573" t="s">
        <v>9128</v>
      </c>
      <c r="D9573" s="83" t="s">
        <v>16</v>
      </c>
      <c r="E9573">
        <v>888</v>
      </c>
      <c r="F9573" s="83">
        <v>913.24</v>
      </c>
    </row>
    <row r="9574" spans="1:6" hidden="1" x14ac:dyDescent="0.25">
      <c r="A9574" t="s">
        <v>5764</v>
      </c>
      <c r="B9574" s="83">
        <v>100687</v>
      </c>
      <c r="C9574" t="s">
        <v>9129</v>
      </c>
      <c r="D9574" s="83" t="s">
        <v>16</v>
      </c>
      <c r="E9574">
        <v>1041.27</v>
      </c>
      <c r="F9574" s="83">
        <v>1069.48</v>
      </c>
    </row>
    <row r="9575" spans="1:6" hidden="1" x14ac:dyDescent="0.25">
      <c r="A9575" t="s">
        <v>5764</v>
      </c>
      <c r="B9575" s="83">
        <v>100681</v>
      </c>
      <c r="C9575" t="s">
        <v>9130</v>
      </c>
      <c r="D9575" s="83" t="s">
        <v>16</v>
      </c>
      <c r="E9575">
        <v>1068.32</v>
      </c>
      <c r="F9575" s="83">
        <v>1097.07</v>
      </c>
    </row>
    <row r="9576" spans="1:6" hidden="1" x14ac:dyDescent="0.25">
      <c r="A9576" t="s">
        <v>5764</v>
      </c>
      <c r="B9576" s="83">
        <v>91330</v>
      </c>
      <c r="C9576" t="s">
        <v>9131</v>
      </c>
      <c r="D9576" s="83" t="s">
        <v>16</v>
      </c>
      <c r="E9576">
        <v>915.05</v>
      </c>
      <c r="F9576" s="83">
        <v>940.83</v>
      </c>
    </row>
    <row r="9577" spans="1:6" hidden="1" x14ac:dyDescent="0.25">
      <c r="A9577" t="s">
        <v>5764</v>
      </c>
      <c r="B9577" s="83">
        <v>100689</v>
      </c>
      <c r="C9577" t="s">
        <v>9132</v>
      </c>
      <c r="D9577" s="83" t="s">
        <v>16</v>
      </c>
      <c r="E9577">
        <v>1129.56</v>
      </c>
      <c r="F9577" s="83">
        <v>1159.79</v>
      </c>
    </row>
    <row r="9578" spans="1:6" hidden="1" x14ac:dyDescent="0.25">
      <c r="A9578" t="s">
        <v>5764</v>
      </c>
      <c r="B9578" s="83">
        <v>91332</v>
      </c>
      <c r="C9578" t="s">
        <v>9133</v>
      </c>
      <c r="D9578" s="83" t="s">
        <v>16</v>
      </c>
      <c r="E9578">
        <v>953.85</v>
      </c>
      <c r="F9578" s="83">
        <v>980.21</v>
      </c>
    </row>
    <row r="9579" spans="1:6" hidden="1" x14ac:dyDescent="0.25">
      <c r="A9579" t="s">
        <v>5764</v>
      </c>
      <c r="B9579" s="83">
        <v>100688</v>
      </c>
      <c r="C9579" t="s">
        <v>9134</v>
      </c>
      <c r="D9579" s="83" t="s">
        <v>16</v>
      </c>
      <c r="E9579">
        <v>878.71</v>
      </c>
      <c r="F9579" s="83">
        <v>906.95</v>
      </c>
    </row>
    <row r="9580" spans="1:6" hidden="1" x14ac:dyDescent="0.25">
      <c r="A9580" t="s">
        <v>5764</v>
      </c>
      <c r="B9580" s="83">
        <v>91329</v>
      </c>
      <c r="C9580" t="s">
        <v>9135</v>
      </c>
      <c r="D9580" s="83" t="s">
        <v>16</v>
      </c>
      <c r="E9580">
        <v>770.84</v>
      </c>
      <c r="F9580" s="83">
        <v>796.11</v>
      </c>
    </row>
    <row r="9581" spans="1:6" hidden="1" x14ac:dyDescent="0.25">
      <c r="A9581" t="s">
        <v>5764</v>
      </c>
      <c r="B9581" s="83">
        <v>100682</v>
      </c>
      <c r="C9581" t="s">
        <v>9136</v>
      </c>
      <c r="D9581" s="83" t="s">
        <v>16</v>
      </c>
      <c r="E9581">
        <v>889.7</v>
      </c>
      <c r="F9581" s="83">
        <v>918.48</v>
      </c>
    </row>
    <row r="9582" spans="1:6" hidden="1" x14ac:dyDescent="0.25">
      <c r="A9582" t="s">
        <v>5764</v>
      </c>
      <c r="B9582" s="83">
        <v>91331</v>
      </c>
      <c r="C9582" t="s">
        <v>9137</v>
      </c>
      <c r="D9582" s="83" t="s">
        <v>16</v>
      </c>
      <c r="E9582">
        <v>797.15</v>
      </c>
      <c r="F9582" s="83">
        <v>822.96</v>
      </c>
    </row>
    <row r="9583" spans="1:6" hidden="1" x14ac:dyDescent="0.25">
      <c r="A9583" t="s">
        <v>5764</v>
      </c>
      <c r="B9583" s="83">
        <v>100690</v>
      </c>
      <c r="C9583" t="s">
        <v>9138</v>
      </c>
      <c r="D9583" s="83" t="s">
        <v>16</v>
      </c>
      <c r="E9583">
        <v>944.93</v>
      </c>
      <c r="F9583" s="83">
        <v>975.19</v>
      </c>
    </row>
    <row r="9584" spans="1:6" hidden="1" x14ac:dyDescent="0.25">
      <c r="A9584" t="s">
        <v>5764</v>
      </c>
      <c r="B9584" s="83">
        <v>91333</v>
      </c>
      <c r="C9584" t="s">
        <v>9139</v>
      </c>
      <c r="D9584" s="83" t="s">
        <v>16</v>
      </c>
      <c r="E9584">
        <v>835.22</v>
      </c>
      <c r="F9584" s="83">
        <v>861.61</v>
      </c>
    </row>
    <row r="9585" spans="1:6" hidden="1" x14ac:dyDescent="0.25">
      <c r="A9585" t="s">
        <v>5764</v>
      </c>
      <c r="B9585" s="83">
        <v>90841</v>
      </c>
      <c r="C9585" t="s">
        <v>9140</v>
      </c>
      <c r="D9585" s="83" t="s">
        <v>16</v>
      </c>
      <c r="E9585">
        <v>1021.11</v>
      </c>
      <c r="F9585" s="83">
        <v>1049.32</v>
      </c>
    </row>
    <row r="9586" spans="1:6" hidden="1" x14ac:dyDescent="0.25">
      <c r="A9586" t="s">
        <v>5764</v>
      </c>
      <c r="B9586" s="83">
        <v>90847</v>
      </c>
      <c r="C9586" t="s">
        <v>9141</v>
      </c>
      <c r="D9586" s="83" t="s">
        <v>16</v>
      </c>
      <c r="E9586">
        <v>867.84</v>
      </c>
      <c r="F9586" s="83">
        <v>893.08</v>
      </c>
    </row>
    <row r="9587" spans="1:6" hidden="1" x14ac:dyDescent="0.25">
      <c r="A9587" t="s">
        <v>5764</v>
      </c>
      <c r="B9587" s="83">
        <v>90842</v>
      </c>
      <c r="C9587" t="s">
        <v>9142</v>
      </c>
      <c r="D9587" s="83" t="s">
        <v>16</v>
      </c>
      <c r="E9587">
        <v>1030.8699999999999</v>
      </c>
      <c r="F9587" s="83">
        <v>1059.6199999999999</v>
      </c>
    </row>
    <row r="9588" spans="1:6" hidden="1" x14ac:dyDescent="0.25">
      <c r="A9588" t="s">
        <v>5764</v>
      </c>
      <c r="B9588" s="83">
        <v>90848</v>
      </c>
      <c r="C9588" t="s">
        <v>9143</v>
      </c>
      <c r="D9588" s="83" t="s">
        <v>16</v>
      </c>
      <c r="E9588">
        <v>877.6</v>
      </c>
      <c r="F9588" s="83">
        <v>903.38</v>
      </c>
    </row>
    <row r="9589" spans="1:6" hidden="1" x14ac:dyDescent="0.25">
      <c r="A9589" t="s">
        <v>5764</v>
      </c>
      <c r="B9589" s="83">
        <v>90843</v>
      </c>
      <c r="C9589" t="s">
        <v>9144</v>
      </c>
      <c r="D9589" s="83" t="s">
        <v>16</v>
      </c>
      <c r="E9589">
        <v>1079.46</v>
      </c>
      <c r="F9589" s="83">
        <v>1109.69</v>
      </c>
    </row>
    <row r="9590" spans="1:6" hidden="1" x14ac:dyDescent="0.25">
      <c r="A9590" t="s">
        <v>5764</v>
      </c>
      <c r="B9590" s="83">
        <v>90849</v>
      </c>
      <c r="C9590" t="s">
        <v>9145</v>
      </c>
      <c r="D9590" s="83" t="s">
        <v>16</v>
      </c>
      <c r="E9590">
        <v>903.75</v>
      </c>
      <c r="F9590" s="83">
        <v>930.11</v>
      </c>
    </row>
    <row r="9591" spans="1:6" hidden="1" x14ac:dyDescent="0.25">
      <c r="A9591" t="s">
        <v>5764</v>
      </c>
      <c r="B9591" s="83">
        <v>90844</v>
      </c>
      <c r="C9591" t="s">
        <v>9146</v>
      </c>
      <c r="D9591" s="83" t="s">
        <v>16</v>
      </c>
      <c r="E9591">
        <v>1159.58</v>
      </c>
      <c r="F9591" s="83">
        <v>1190.3699999999999</v>
      </c>
    </row>
    <row r="9592" spans="1:6" hidden="1" x14ac:dyDescent="0.25">
      <c r="A9592" t="s">
        <v>5764</v>
      </c>
      <c r="B9592" s="83">
        <v>90850</v>
      </c>
      <c r="C9592" t="s">
        <v>9147</v>
      </c>
      <c r="D9592" s="83" t="s">
        <v>16</v>
      </c>
      <c r="E9592">
        <v>983.87</v>
      </c>
      <c r="F9592" s="83">
        <v>1010.79</v>
      </c>
    </row>
    <row r="9593" spans="1:6" hidden="1" x14ac:dyDescent="0.25">
      <c r="A9593" t="s">
        <v>5764</v>
      </c>
      <c r="B9593" s="83">
        <v>91312</v>
      </c>
      <c r="C9593" t="s">
        <v>9148</v>
      </c>
      <c r="D9593" s="83" t="s">
        <v>16</v>
      </c>
      <c r="E9593">
        <v>858.55</v>
      </c>
      <c r="F9593" s="83">
        <v>886.79</v>
      </c>
    </row>
    <row r="9594" spans="1:6" hidden="1" x14ac:dyDescent="0.25">
      <c r="A9594" t="s">
        <v>5764</v>
      </c>
      <c r="B9594" s="83">
        <v>91318</v>
      </c>
      <c r="C9594" t="s">
        <v>9149</v>
      </c>
      <c r="D9594" s="83" t="s">
        <v>16</v>
      </c>
      <c r="E9594">
        <v>750.68</v>
      </c>
      <c r="F9594" s="83">
        <v>775.95</v>
      </c>
    </row>
    <row r="9595" spans="1:6" hidden="1" x14ac:dyDescent="0.25">
      <c r="A9595" t="s">
        <v>5764</v>
      </c>
      <c r="B9595" s="83">
        <v>91313</v>
      </c>
      <c r="C9595" t="s">
        <v>9150</v>
      </c>
      <c r="D9595" s="83" t="s">
        <v>16</v>
      </c>
      <c r="E9595">
        <v>852.25</v>
      </c>
      <c r="F9595" s="83">
        <v>881.03</v>
      </c>
    </row>
    <row r="9596" spans="1:6" hidden="1" x14ac:dyDescent="0.25">
      <c r="A9596" t="s">
        <v>5764</v>
      </c>
      <c r="B9596" s="83">
        <v>91319</v>
      </c>
      <c r="C9596" t="s">
        <v>9151</v>
      </c>
      <c r="D9596" s="83" t="s">
        <v>16</v>
      </c>
      <c r="E9596">
        <v>759.7</v>
      </c>
      <c r="F9596" s="83">
        <v>785.51</v>
      </c>
    </row>
    <row r="9597" spans="1:6" hidden="1" x14ac:dyDescent="0.25">
      <c r="A9597" t="s">
        <v>5764</v>
      </c>
      <c r="B9597" s="83">
        <v>91314</v>
      </c>
      <c r="C9597" t="s">
        <v>9152</v>
      </c>
      <c r="D9597" s="83" t="s">
        <v>16</v>
      </c>
      <c r="E9597">
        <v>894.83</v>
      </c>
      <c r="F9597" s="83">
        <v>925.09</v>
      </c>
    </row>
    <row r="9598" spans="1:6" hidden="1" x14ac:dyDescent="0.25">
      <c r="A9598" t="s">
        <v>5764</v>
      </c>
      <c r="B9598" s="83">
        <v>91320</v>
      </c>
      <c r="C9598" t="s">
        <v>9153</v>
      </c>
      <c r="D9598" s="83" t="s">
        <v>16</v>
      </c>
      <c r="E9598">
        <v>785.12</v>
      </c>
      <c r="F9598" s="83">
        <v>811.51</v>
      </c>
    </row>
    <row r="9599" spans="1:6" hidden="1" x14ac:dyDescent="0.25">
      <c r="A9599" t="s">
        <v>5764</v>
      </c>
      <c r="B9599" s="83">
        <v>91315</v>
      </c>
      <c r="C9599" t="s">
        <v>9154</v>
      </c>
      <c r="D9599" s="83" t="s">
        <v>16</v>
      </c>
      <c r="E9599">
        <v>974.22</v>
      </c>
      <c r="F9599" s="83">
        <v>1005.03</v>
      </c>
    </row>
    <row r="9600" spans="1:6" hidden="1" x14ac:dyDescent="0.25">
      <c r="A9600" t="s">
        <v>5764</v>
      </c>
      <c r="B9600" s="83">
        <v>91321</v>
      </c>
      <c r="C9600" t="s">
        <v>9155</v>
      </c>
      <c r="D9600" s="83" t="s">
        <v>16</v>
      </c>
      <c r="E9600">
        <v>864.51</v>
      </c>
      <c r="F9600" s="83">
        <v>891.45</v>
      </c>
    </row>
    <row r="9601" spans="1:6" hidden="1" x14ac:dyDescent="0.25">
      <c r="A9601" t="s">
        <v>5764</v>
      </c>
      <c r="B9601" s="83">
        <v>90845</v>
      </c>
      <c r="C9601" t="s">
        <v>9156</v>
      </c>
      <c r="D9601" s="83" t="s">
        <v>16</v>
      </c>
      <c r="E9601">
        <v>1337.73</v>
      </c>
      <c r="F9601" s="83">
        <v>1370.28</v>
      </c>
    </row>
    <row r="9602" spans="1:6" hidden="1" x14ac:dyDescent="0.25">
      <c r="A9602" t="s">
        <v>5764</v>
      </c>
      <c r="B9602" s="83">
        <v>90851</v>
      </c>
      <c r="C9602" t="s">
        <v>9157</v>
      </c>
      <c r="D9602" s="83" t="s">
        <v>16</v>
      </c>
      <c r="E9602">
        <v>1162.02</v>
      </c>
      <c r="F9602" s="83">
        <v>1190.7</v>
      </c>
    </row>
    <row r="9603" spans="1:6" hidden="1" x14ac:dyDescent="0.25">
      <c r="A9603" t="s">
        <v>5764</v>
      </c>
      <c r="B9603" s="83">
        <v>90846</v>
      </c>
      <c r="C9603" t="s">
        <v>9158</v>
      </c>
      <c r="D9603" s="83" t="s">
        <v>16</v>
      </c>
      <c r="E9603">
        <v>1408.49</v>
      </c>
      <c r="F9603" s="83">
        <v>1441.8</v>
      </c>
    </row>
    <row r="9604" spans="1:6" hidden="1" x14ac:dyDescent="0.25">
      <c r="A9604" t="s">
        <v>5764</v>
      </c>
      <c r="B9604" s="83">
        <v>90852</v>
      </c>
      <c r="C9604" t="s">
        <v>9159</v>
      </c>
      <c r="D9604" s="83" t="s">
        <v>16</v>
      </c>
      <c r="E9604">
        <v>1232.78</v>
      </c>
      <c r="F9604" s="83">
        <v>1262.22</v>
      </c>
    </row>
    <row r="9605" spans="1:6" hidden="1" x14ac:dyDescent="0.25">
      <c r="A9605" t="s">
        <v>5764</v>
      </c>
      <c r="B9605" s="83">
        <v>91316</v>
      </c>
      <c r="C9605" t="s">
        <v>9160</v>
      </c>
      <c r="D9605" s="83" t="s">
        <v>16</v>
      </c>
      <c r="E9605">
        <v>1153.0999999999999</v>
      </c>
      <c r="F9605" s="83">
        <v>1185.68</v>
      </c>
    </row>
    <row r="9606" spans="1:6" hidden="1" x14ac:dyDescent="0.25">
      <c r="A9606" t="s">
        <v>5764</v>
      </c>
      <c r="B9606" s="83">
        <v>91322</v>
      </c>
      <c r="C9606" t="s">
        <v>9161</v>
      </c>
      <c r="D9606" s="83" t="s">
        <v>16</v>
      </c>
      <c r="E9606">
        <v>1043.3900000000001</v>
      </c>
      <c r="F9606" s="83">
        <v>1072.0999999999999</v>
      </c>
    </row>
    <row r="9607" spans="1:6" hidden="1" x14ac:dyDescent="0.25">
      <c r="A9607" t="s">
        <v>5764</v>
      </c>
      <c r="B9607" s="83">
        <v>91317</v>
      </c>
      <c r="C9607" t="s">
        <v>9162</v>
      </c>
      <c r="D9607" s="83" t="s">
        <v>16</v>
      </c>
      <c r="E9607">
        <v>1223.1300000000001</v>
      </c>
      <c r="F9607" s="83">
        <v>1256.46</v>
      </c>
    </row>
    <row r="9608" spans="1:6" hidden="1" x14ac:dyDescent="0.25">
      <c r="A9608" t="s">
        <v>5764</v>
      </c>
      <c r="B9608" s="83">
        <v>91323</v>
      </c>
      <c r="C9608" t="s">
        <v>9163</v>
      </c>
      <c r="D9608" s="83" t="s">
        <v>16</v>
      </c>
      <c r="E9608">
        <v>1113.42</v>
      </c>
      <c r="F9608" s="83">
        <v>1142.8800000000001</v>
      </c>
    </row>
    <row r="9609" spans="1:6" hidden="1" x14ac:dyDescent="0.25">
      <c r="A9609" t="s">
        <v>5764</v>
      </c>
      <c r="B9609" s="83">
        <v>100678</v>
      </c>
      <c r="C9609" t="s">
        <v>9164</v>
      </c>
      <c r="D9609" s="83" t="s">
        <v>16</v>
      </c>
      <c r="E9609">
        <v>1031.9100000000001</v>
      </c>
      <c r="F9609" s="83">
        <v>1060.1199999999999</v>
      </c>
    </row>
    <row r="9610" spans="1:6" hidden="1" x14ac:dyDescent="0.25">
      <c r="A9610" t="s">
        <v>5764</v>
      </c>
      <c r="B9610" s="83">
        <v>91013</v>
      </c>
      <c r="C9610" t="s">
        <v>9165</v>
      </c>
      <c r="D9610" s="83" t="s">
        <v>16</v>
      </c>
      <c r="E9610">
        <v>878.64</v>
      </c>
      <c r="F9610" s="83">
        <v>903.88</v>
      </c>
    </row>
    <row r="9611" spans="1:6" hidden="1" x14ac:dyDescent="0.25">
      <c r="A9611" t="s">
        <v>5764</v>
      </c>
      <c r="B9611" s="83">
        <v>100680</v>
      </c>
      <c r="C9611" t="s">
        <v>9166</v>
      </c>
      <c r="D9611" s="83" t="s">
        <v>16</v>
      </c>
      <c r="E9611">
        <v>1042.19</v>
      </c>
      <c r="F9611" s="83">
        <v>1070.94</v>
      </c>
    </row>
    <row r="9612" spans="1:6" hidden="1" x14ac:dyDescent="0.25">
      <c r="A9612" t="s">
        <v>5764</v>
      </c>
      <c r="B9612" s="83">
        <v>91014</v>
      </c>
      <c r="C9612" t="s">
        <v>9167</v>
      </c>
      <c r="D9612" s="83" t="s">
        <v>16</v>
      </c>
      <c r="E9612">
        <v>888.92</v>
      </c>
      <c r="F9612" s="83">
        <v>914.7</v>
      </c>
    </row>
    <row r="9613" spans="1:6" hidden="1" x14ac:dyDescent="0.25">
      <c r="A9613" t="s">
        <v>5764</v>
      </c>
      <c r="B9613" s="83">
        <v>100683</v>
      </c>
      <c r="C9613" t="s">
        <v>9168</v>
      </c>
      <c r="D9613" s="83" t="s">
        <v>16</v>
      </c>
      <c r="E9613">
        <v>1123.32</v>
      </c>
      <c r="F9613" s="83">
        <v>1153.55</v>
      </c>
    </row>
    <row r="9614" spans="1:6" hidden="1" x14ac:dyDescent="0.25">
      <c r="A9614" t="s">
        <v>5764</v>
      </c>
      <c r="B9614" s="83">
        <v>91015</v>
      </c>
      <c r="C9614" t="s">
        <v>9169</v>
      </c>
      <c r="D9614" s="83" t="s">
        <v>16</v>
      </c>
      <c r="E9614">
        <v>947.61</v>
      </c>
      <c r="F9614" s="83">
        <v>973.97</v>
      </c>
    </row>
    <row r="9615" spans="1:6" hidden="1" x14ac:dyDescent="0.25">
      <c r="A9615" t="s">
        <v>5764</v>
      </c>
      <c r="B9615" s="83">
        <v>100685</v>
      </c>
      <c r="C9615" t="s">
        <v>9170</v>
      </c>
      <c r="D9615" s="83" t="s">
        <v>16</v>
      </c>
      <c r="E9615">
        <v>1169.1500000000001</v>
      </c>
      <c r="F9615" s="83">
        <v>1199.94</v>
      </c>
    </row>
    <row r="9616" spans="1:6" hidden="1" x14ac:dyDescent="0.25">
      <c r="A9616" t="s">
        <v>5764</v>
      </c>
      <c r="B9616" s="83">
        <v>91016</v>
      </c>
      <c r="C9616" t="s">
        <v>9171</v>
      </c>
      <c r="D9616" s="83" t="s">
        <v>16</v>
      </c>
      <c r="E9616">
        <v>993.44</v>
      </c>
      <c r="F9616" s="83">
        <v>1020.36</v>
      </c>
    </row>
    <row r="9617" spans="1:6" hidden="1" x14ac:dyDescent="0.25">
      <c r="A9617" t="s">
        <v>5764</v>
      </c>
      <c r="B9617" s="83">
        <v>100679</v>
      </c>
      <c r="C9617" t="s">
        <v>9172</v>
      </c>
      <c r="D9617" s="83" t="s">
        <v>16</v>
      </c>
      <c r="E9617">
        <v>869.35</v>
      </c>
      <c r="F9617" s="83">
        <v>897.59</v>
      </c>
    </row>
    <row r="9618" spans="1:6" hidden="1" x14ac:dyDescent="0.25">
      <c r="A9618" t="s">
        <v>5764</v>
      </c>
      <c r="B9618" s="83">
        <v>91324</v>
      </c>
      <c r="C9618" t="s">
        <v>9173</v>
      </c>
      <c r="D9618" s="83" t="s">
        <v>16</v>
      </c>
      <c r="E9618">
        <v>761.48</v>
      </c>
      <c r="F9618" s="83">
        <v>786.75</v>
      </c>
    </row>
    <row r="9619" spans="1:6" hidden="1" x14ac:dyDescent="0.25">
      <c r="A9619" t="s">
        <v>5764</v>
      </c>
      <c r="B9619" s="83">
        <v>100712</v>
      </c>
      <c r="C9619" t="s">
        <v>9174</v>
      </c>
      <c r="D9619" s="83" t="s">
        <v>16</v>
      </c>
      <c r="E9619">
        <v>863.57</v>
      </c>
      <c r="F9619" s="83">
        <v>892.35</v>
      </c>
    </row>
    <row r="9620" spans="1:6" hidden="1" x14ac:dyDescent="0.25">
      <c r="A9620" t="s">
        <v>5764</v>
      </c>
      <c r="B9620" s="83">
        <v>91325</v>
      </c>
      <c r="C9620" t="s">
        <v>9175</v>
      </c>
      <c r="D9620" s="83" t="s">
        <v>16</v>
      </c>
      <c r="E9620">
        <v>771.02</v>
      </c>
      <c r="F9620" s="83">
        <v>796.83</v>
      </c>
    </row>
    <row r="9621" spans="1:6" hidden="1" x14ac:dyDescent="0.25">
      <c r="A9621" t="s">
        <v>5764</v>
      </c>
      <c r="B9621" s="83">
        <v>100684</v>
      </c>
      <c r="C9621" t="s">
        <v>9176</v>
      </c>
      <c r="D9621" s="83" t="s">
        <v>16</v>
      </c>
      <c r="E9621">
        <v>938.69</v>
      </c>
      <c r="F9621" s="83">
        <v>968.95</v>
      </c>
    </row>
    <row r="9622" spans="1:6" hidden="1" x14ac:dyDescent="0.25">
      <c r="A9622" t="s">
        <v>5764</v>
      </c>
      <c r="B9622" s="83">
        <v>91326</v>
      </c>
      <c r="C9622" t="s">
        <v>9177</v>
      </c>
      <c r="D9622" s="83" t="s">
        <v>16</v>
      </c>
      <c r="E9622">
        <v>828.98</v>
      </c>
      <c r="F9622" s="83">
        <v>855.37</v>
      </c>
    </row>
    <row r="9623" spans="1:6" hidden="1" x14ac:dyDescent="0.25">
      <c r="A9623" t="s">
        <v>5764</v>
      </c>
      <c r="B9623" s="83">
        <v>91327</v>
      </c>
      <c r="C9623" t="s">
        <v>9178</v>
      </c>
      <c r="D9623" s="83" t="s">
        <v>16</v>
      </c>
      <c r="E9623">
        <v>874.08</v>
      </c>
      <c r="F9623" s="83">
        <v>901.02</v>
      </c>
    </row>
    <row r="9624" spans="1:6" hidden="1" x14ac:dyDescent="0.25">
      <c r="A9624" t="s">
        <v>5764</v>
      </c>
      <c r="B9624" s="83">
        <v>100686</v>
      </c>
      <c r="C9624" t="s">
        <v>9179</v>
      </c>
      <c r="D9624" s="83" t="s">
        <v>16</v>
      </c>
      <c r="E9624">
        <v>983.79</v>
      </c>
      <c r="F9624" s="83">
        <v>1014.6</v>
      </c>
    </row>
    <row r="9625" spans="1:6" hidden="1" x14ac:dyDescent="0.25">
      <c r="A9625" t="s">
        <v>5764</v>
      </c>
      <c r="B9625" s="83">
        <v>100693</v>
      </c>
      <c r="C9625" t="s">
        <v>9180</v>
      </c>
      <c r="D9625" s="83" t="s">
        <v>16</v>
      </c>
      <c r="E9625">
        <v>2434.4699999999998</v>
      </c>
      <c r="F9625" s="83">
        <v>2467.02</v>
      </c>
    </row>
    <row r="9626" spans="1:6" hidden="1" x14ac:dyDescent="0.25">
      <c r="A9626" t="s">
        <v>5764</v>
      </c>
      <c r="B9626" s="83">
        <v>91336</v>
      </c>
      <c r="C9626" t="s">
        <v>9181</v>
      </c>
      <c r="D9626" s="83" t="s">
        <v>16</v>
      </c>
      <c r="E9626">
        <v>2258.7600000000002</v>
      </c>
      <c r="F9626" s="83">
        <v>2287.44</v>
      </c>
    </row>
    <row r="9627" spans="1:6" hidden="1" x14ac:dyDescent="0.25">
      <c r="A9627" t="s">
        <v>5764</v>
      </c>
      <c r="B9627" s="83">
        <v>100694</v>
      </c>
      <c r="C9627" t="s">
        <v>9182</v>
      </c>
      <c r="D9627" s="83" t="s">
        <v>16</v>
      </c>
      <c r="E9627">
        <v>2249.84</v>
      </c>
      <c r="F9627" s="83">
        <v>2282.42</v>
      </c>
    </row>
    <row r="9628" spans="1:6" hidden="1" x14ac:dyDescent="0.25">
      <c r="A9628" t="s">
        <v>5764</v>
      </c>
      <c r="B9628" s="83">
        <v>91337</v>
      </c>
      <c r="C9628" t="s">
        <v>9183</v>
      </c>
      <c r="D9628" s="83" t="s">
        <v>16</v>
      </c>
      <c r="E9628">
        <v>2140.13</v>
      </c>
      <c r="F9628" s="83">
        <v>2168.84</v>
      </c>
    </row>
    <row r="9629" spans="1:6" hidden="1" x14ac:dyDescent="0.25">
      <c r="A9629" t="s">
        <v>5764</v>
      </c>
      <c r="B9629" s="83">
        <v>100691</v>
      </c>
      <c r="C9629" t="s">
        <v>9184</v>
      </c>
      <c r="D9629" s="83" t="s">
        <v>16</v>
      </c>
      <c r="E9629">
        <v>1938.36</v>
      </c>
      <c r="F9629" s="83">
        <v>1968.59</v>
      </c>
    </row>
    <row r="9630" spans="1:6" hidden="1" x14ac:dyDescent="0.25">
      <c r="A9630" t="s">
        <v>5764</v>
      </c>
      <c r="B9630" s="83">
        <v>100692</v>
      </c>
      <c r="C9630" t="s">
        <v>9185</v>
      </c>
      <c r="D9630" s="83" t="s">
        <v>16</v>
      </c>
      <c r="E9630">
        <v>1753.73</v>
      </c>
      <c r="F9630" s="83">
        <v>1783.99</v>
      </c>
    </row>
    <row r="9631" spans="1:6" hidden="1" x14ac:dyDescent="0.25">
      <c r="A9631" t="s">
        <v>5764</v>
      </c>
      <c r="B9631" s="83">
        <v>91334</v>
      </c>
      <c r="C9631" t="s">
        <v>9186</v>
      </c>
      <c r="D9631" s="83" t="s">
        <v>16</v>
      </c>
      <c r="E9631">
        <v>1762.65</v>
      </c>
      <c r="F9631" s="83">
        <v>1789.01</v>
      </c>
    </row>
    <row r="9632" spans="1:6" hidden="1" x14ac:dyDescent="0.25">
      <c r="A9632" t="s">
        <v>5764</v>
      </c>
      <c r="B9632" s="83">
        <v>91335</v>
      </c>
      <c r="C9632" t="s">
        <v>9187</v>
      </c>
      <c r="D9632" s="83" t="s">
        <v>16</v>
      </c>
      <c r="E9632">
        <v>1644.02</v>
      </c>
      <c r="F9632" s="83">
        <v>1670.41</v>
      </c>
    </row>
    <row r="9633" spans="1:6" hidden="1" x14ac:dyDescent="0.25">
      <c r="A9633" t="s">
        <v>5764</v>
      </c>
      <c r="B9633" s="83">
        <v>90788</v>
      </c>
      <c r="C9633" t="s">
        <v>9188</v>
      </c>
      <c r="D9633" s="83" t="s">
        <v>16</v>
      </c>
      <c r="E9633">
        <v>796.28</v>
      </c>
      <c r="F9633" s="83">
        <v>798.05</v>
      </c>
    </row>
    <row r="9634" spans="1:6" hidden="1" x14ac:dyDescent="0.25">
      <c r="A9634" t="s">
        <v>5764</v>
      </c>
      <c r="B9634" s="83">
        <v>90789</v>
      </c>
      <c r="C9634" t="s">
        <v>9189</v>
      </c>
      <c r="D9634" s="83" t="s">
        <v>16</v>
      </c>
      <c r="E9634">
        <v>798.3</v>
      </c>
      <c r="F9634" s="83">
        <v>800.27</v>
      </c>
    </row>
    <row r="9635" spans="1:6" hidden="1" x14ac:dyDescent="0.25">
      <c r="A9635" t="s">
        <v>5764</v>
      </c>
      <c r="B9635" s="83">
        <v>90790</v>
      </c>
      <c r="C9635" t="s">
        <v>9190</v>
      </c>
      <c r="D9635" s="83" t="s">
        <v>16</v>
      </c>
      <c r="E9635">
        <v>823.64</v>
      </c>
      <c r="F9635" s="83">
        <v>825.79</v>
      </c>
    </row>
    <row r="9636" spans="1:6" hidden="1" x14ac:dyDescent="0.25">
      <c r="A9636" t="s">
        <v>5764</v>
      </c>
      <c r="B9636" s="83">
        <v>100675</v>
      </c>
      <c r="C9636" t="s">
        <v>9191</v>
      </c>
      <c r="D9636" s="83" t="s">
        <v>16</v>
      </c>
      <c r="E9636">
        <v>908.74</v>
      </c>
      <c r="F9636" s="83">
        <v>911.38</v>
      </c>
    </row>
    <row r="9637" spans="1:6" hidden="1" x14ac:dyDescent="0.25">
      <c r="A9637" t="s">
        <v>5764</v>
      </c>
      <c r="B9637" s="83">
        <v>90794</v>
      </c>
      <c r="C9637" t="s">
        <v>9192</v>
      </c>
      <c r="D9637" s="83" t="s">
        <v>16</v>
      </c>
      <c r="E9637">
        <v>695</v>
      </c>
      <c r="F9637" s="83">
        <v>701.57</v>
      </c>
    </row>
    <row r="9638" spans="1:6" hidden="1" x14ac:dyDescent="0.25">
      <c r="A9638" t="s">
        <v>5764</v>
      </c>
      <c r="B9638" s="83">
        <v>90795</v>
      </c>
      <c r="C9638" t="s">
        <v>9193</v>
      </c>
      <c r="D9638" s="83" t="s">
        <v>16</v>
      </c>
      <c r="E9638">
        <v>702.85</v>
      </c>
      <c r="F9638" s="83">
        <v>710.09</v>
      </c>
    </row>
    <row r="9639" spans="1:6" hidden="1" x14ac:dyDescent="0.25">
      <c r="A9639" t="s">
        <v>5764</v>
      </c>
      <c r="B9639" s="83">
        <v>90796</v>
      </c>
      <c r="C9639" t="s">
        <v>9194</v>
      </c>
      <c r="D9639" s="83" t="s">
        <v>16</v>
      </c>
      <c r="E9639">
        <v>710.69</v>
      </c>
      <c r="F9639" s="83">
        <v>718.63</v>
      </c>
    </row>
    <row r="9640" spans="1:6" hidden="1" x14ac:dyDescent="0.25">
      <c r="A9640" t="s">
        <v>5764</v>
      </c>
      <c r="B9640" s="83">
        <v>90797</v>
      </c>
      <c r="C9640" t="s">
        <v>9195</v>
      </c>
      <c r="D9640" s="83" t="s">
        <v>16</v>
      </c>
      <c r="E9640">
        <v>718.54</v>
      </c>
      <c r="F9640" s="83">
        <v>727.16</v>
      </c>
    </row>
    <row r="9641" spans="1:6" hidden="1" x14ac:dyDescent="0.25">
      <c r="A9641" t="s">
        <v>5764</v>
      </c>
      <c r="B9641" s="83">
        <v>90791</v>
      </c>
      <c r="C9641" t="s">
        <v>9196</v>
      </c>
      <c r="D9641" s="83" t="s">
        <v>16</v>
      </c>
      <c r="E9641">
        <v>966.26</v>
      </c>
      <c r="F9641" s="83">
        <v>969.17</v>
      </c>
    </row>
    <row r="9642" spans="1:6" hidden="1" x14ac:dyDescent="0.25">
      <c r="A9642" t="s">
        <v>5764</v>
      </c>
      <c r="B9642" s="83">
        <v>90793</v>
      </c>
      <c r="C9642" t="s">
        <v>9197</v>
      </c>
      <c r="D9642" s="83" t="s">
        <v>16</v>
      </c>
      <c r="E9642">
        <v>1021.24</v>
      </c>
      <c r="F9642" s="83">
        <v>1024.8399999999999</v>
      </c>
    </row>
    <row r="9643" spans="1:6" hidden="1" x14ac:dyDescent="0.25">
      <c r="A9643" t="s">
        <v>5764</v>
      </c>
      <c r="B9643" s="83">
        <v>90798</v>
      </c>
      <c r="C9643" t="s">
        <v>9198</v>
      </c>
      <c r="D9643" s="83" t="s">
        <v>16</v>
      </c>
      <c r="E9643">
        <v>1036.6600000000001</v>
      </c>
      <c r="F9643" s="83">
        <v>1045.6400000000001</v>
      </c>
    </row>
    <row r="9644" spans="1:6" hidden="1" x14ac:dyDescent="0.25">
      <c r="A9644" t="s">
        <v>5764</v>
      </c>
      <c r="B9644" s="83">
        <v>90799</v>
      </c>
      <c r="C9644" t="s">
        <v>9199</v>
      </c>
      <c r="D9644" s="83" t="s">
        <v>16</v>
      </c>
      <c r="E9644">
        <v>1070.5</v>
      </c>
      <c r="F9644" s="83">
        <v>1080.28</v>
      </c>
    </row>
    <row r="9645" spans="1:6" hidden="1" x14ac:dyDescent="0.25">
      <c r="A9645" t="s">
        <v>5764</v>
      </c>
      <c r="B9645" s="83">
        <v>100704</v>
      </c>
      <c r="C9645" t="s">
        <v>9200</v>
      </c>
      <c r="D9645" s="83" t="s">
        <v>16</v>
      </c>
      <c r="E9645">
        <v>73.83</v>
      </c>
      <c r="F9645" s="83">
        <v>75.88</v>
      </c>
    </row>
    <row r="9646" spans="1:6" hidden="1" x14ac:dyDescent="0.25">
      <c r="A9646" t="s">
        <v>5764</v>
      </c>
      <c r="B9646" s="83">
        <v>90838</v>
      </c>
      <c r="C9646" t="s">
        <v>9201</v>
      </c>
      <c r="D9646" s="83" t="s">
        <v>16</v>
      </c>
      <c r="E9646">
        <v>1360.65</v>
      </c>
      <c r="F9646" s="83">
        <v>1373.29</v>
      </c>
    </row>
    <row r="9647" spans="1:6" hidden="1" x14ac:dyDescent="0.25">
      <c r="A9647" t="s">
        <v>5764</v>
      </c>
      <c r="B9647" s="83">
        <v>91338</v>
      </c>
      <c r="C9647" t="s">
        <v>9202</v>
      </c>
      <c r="D9647" s="83" t="s">
        <v>416</v>
      </c>
      <c r="E9647">
        <v>872.02</v>
      </c>
      <c r="F9647" s="83">
        <v>873.25</v>
      </c>
    </row>
    <row r="9648" spans="1:6" hidden="1" x14ac:dyDescent="0.25">
      <c r="A9648" t="s">
        <v>5764</v>
      </c>
      <c r="B9648" s="83">
        <v>94805</v>
      </c>
      <c r="C9648" t="s">
        <v>9203</v>
      </c>
      <c r="D9648" s="83" t="s">
        <v>16</v>
      </c>
      <c r="E9648">
        <v>891.02</v>
      </c>
      <c r="F9648" s="83">
        <v>893.28</v>
      </c>
    </row>
    <row r="9649" spans="1:6" hidden="1" x14ac:dyDescent="0.25">
      <c r="A9649" t="s">
        <v>5764</v>
      </c>
      <c r="B9649" s="83">
        <v>100702</v>
      </c>
      <c r="C9649" t="s">
        <v>9204</v>
      </c>
      <c r="D9649" s="83" t="s">
        <v>416</v>
      </c>
      <c r="E9649">
        <v>491.69</v>
      </c>
      <c r="F9649" s="83">
        <v>492.68</v>
      </c>
    </row>
    <row r="9650" spans="1:6" hidden="1" x14ac:dyDescent="0.25">
      <c r="A9650" t="s">
        <v>5764</v>
      </c>
      <c r="B9650" s="83">
        <v>100701</v>
      </c>
      <c r="C9650" t="s">
        <v>9205</v>
      </c>
      <c r="D9650" s="83" t="s">
        <v>416</v>
      </c>
      <c r="E9650">
        <v>532.59</v>
      </c>
      <c r="F9650" s="83">
        <v>534.35</v>
      </c>
    </row>
    <row r="9651" spans="1:6" hidden="1" x14ac:dyDescent="0.25">
      <c r="A9651" t="s">
        <v>5764</v>
      </c>
      <c r="B9651" s="83">
        <v>100700</v>
      </c>
      <c r="C9651" t="s">
        <v>9206</v>
      </c>
      <c r="D9651" s="83" t="s">
        <v>16</v>
      </c>
      <c r="E9651">
        <v>852.25</v>
      </c>
      <c r="F9651" s="83">
        <v>870.83</v>
      </c>
    </row>
    <row r="9652" spans="1:6" hidden="1" x14ac:dyDescent="0.25">
      <c r="A9652" t="s">
        <v>5764</v>
      </c>
      <c r="B9652" s="83">
        <v>91295</v>
      </c>
      <c r="C9652" t="s">
        <v>9207</v>
      </c>
      <c r="D9652" s="83" t="s">
        <v>16</v>
      </c>
      <c r="E9652">
        <v>342.17</v>
      </c>
      <c r="F9652" s="83">
        <v>347.14</v>
      </c>
    </row>
    <row r="9653" spans="1:6" hidden="1" x14ac:dyDescent="0.25">
      <c r="A9653" t="s">
        <v>5764</v>
      </c>
      <c r="B9653" s="83">
        <v>91296</v>
      </c>
      <c r="C9653" t="s">
        <v>9208</v>
      </c>
      <c r="D9653" s="83" t="s">
        <v>16</v>
      </c>
      <c r="E9653">
        <v>366.8</v>
      </c>
      <c r="F9653" s="83">
        <v>372.26</v>
      </c>
    </row>
    <row r="9654" spans="1:6" hidden="1" x14ac:dyDescent="0.25">
      <c r="A9654" t="s">
        <v>5764</v>
      </c>
      <c r="B9654" s="83">
        <v>91297</v>
      </c>
      <c r="C9654" t="s">
        <v>9209</v>
      </c>
      <c r="D9654" s="83" t="s">
        <v>16</v>
      </c>
      <c r="E9654">
        <v>403.18</v>
      </c>
      <c r="F9654" s="83">
        <v>409.17</v>
      </c>
    </row>
    <row r="9655" spans="1:6" hidden="1" x14ac:dyDescent="0.25">
      <c r="A9655" t="s">
        <v>5764</v>
      </c>
      <c r="B9655" s="83">
        <v>90820</v>
      </c>
      <c r="C9655" t="s">
        <v>9210</v>
      </c>
      <c r="D9655" s="83" t="s">
        <v>16</v>
      </c>
      <c r="E9655">
        <v>322.01</v>
      </c>
      <c r="F9655" s="83">
        <v>326.98</v>
      </c>
    </row>
    <row r="9656" spans="1:6" hidden="1" x14ac:dyDescent="0.25">
      <c r="A9656" t="s">
        <v>5764</v>
      </c>
      <c r="B9656" s="83">
        <v>90821</v>
      </c>
      <c r="C9656" t="s">
        <v>9211</v>
      </c>
      <c r="D9656" s="83" t="s">
        <v>16</v>
      </c>
      <c r="E9656">
        <v>329.35</v>
      </c>
      <c r="F9656" s="83">
        <v>334.81</v>
      </c>
    </row>
    <row r="9657" spans="1:6" hidden="1" x14ac:dyDescent="0.25">
      <c r="A9657" t="s">
        <v>5764</v>
      </c>
      <c r="B9657" s="83">
        <v>90822</v>
      </c>
      <c r="C9657" t="s">
        <v>9212</v>
      </c>
      <c r="D9657" s="83" t="s">
        <v>16</v>
      </c>
      <c r="E9657">
        <v>353.08</v>
      </c>
      <c r="F9657" s="83">
        <v>359.07</v>
      </c>
    </row>
    <row r="9658" spans="1:6" hidden="1" x14ac:dyDescent="0.25">
      <c r="A9658" t="s">
        <v>5764</v>
      </c>
      <c r="B9658" s="83">
        <v>90823</v>
      </c>
      <c r="C9658" t="s">
        <v>9213</v>
      </c>
      <c r="D9658" s="83" t="s">
        <v>16</v>
      </c>
      <c r="E9658">
        <v>430.79</v>
      </c>
      <c r="F9658" s="83">
        <v>437.28</v>
      </c>
    </row>
    <row r="9659" spans="1:6" hidden="1" x14ac:dyDescent="0.25">
      <c r="A9659" t="s">
        <v>5764</v>
      </c>
      <c r="B9659" s="83">
        <v>90824</v>
      </c>
      <c r="C9659" t="s">
        <v>9214</v>
      </c>
      <c r="D9659" s="83" t="s">
        <v>16</v>
      </c>
      <c r="E9659">
        <v>611.35</v>
      </c>
      <c r="F9659" s="83">
        <v>619.66</v>
      </c>
    </row>
    <row r="9660" spans="1:6" hidden="1" x14ac:dyDescent="0.25">
      <c r="A9660" t="s">
        <v>5764</v>
      </c>
      <c r="B9660" s="83">
        <v>91009</v>
      </c>
      <c r="C9660" t="s">
        <v>9215</v>
      </c>
      <c r="D9660" s="83" t="s">
        <v>16</v>
      </c>
      <c r="E9660">
        <v>332.81</v>
      </c>
      <c r="F9660" s="83">
        <v>337.78</v>
      </c>
    </row>
    <row r="9661" spans="1:6" hidden="1" x14ac:dyDescent="0.25">
      <c r="A9661" t="s">
        <v>5764</v>
      </c>
      <c r="B9661" s="83">
        <v>91010</v>
      </c>
      <c r="C9661" t="s">
        <v>9216</v>
      </c>
      <c r="D9661" s="83" t="s">
        <v>16</v>
      </c>
      <c r="E9661">
        <v>340.67</v>
      </c>
      <c r="F9661" s="83">
        <v>346.13</v>
      </c>
    </row>
    <row r="9662" spans="1:6" hidden="1" x14ac:dyDescent="0.25">
      <c r="A9662" t="s">
        <v>5764</v>
      </c>
      <c r="B9662" s="83">
        <v>91011</v>
      </c>
      <c r="C9662" t="s">
        <v>9217</v>
      </c>
      <c r="D9662" s="83" t="s">
        <v>16</v>
      </c>
      <c r="E9662">
        <v>396.94</v>
      </c>
      <c r="F9662" s="83">
        <v>402.93</v>
      </c>
    </row>
    <row r="9663" spans="1:6" hidden="1" x14ac:dyDescent="0.25">
      <c r="A9663" t="s">
        <v>5764</v>
      </c>
      <c r="B9663" s="83">
        <v>91012</v>
      </c>
      <c r="C9663" t="s">
        <v>9218</v>
      </c>
      <c r="D9663" s="83" t="s">
        <v>16</v>
      </c>
      <c r="E9663">
        <v>440.36</v>
      </c>
      <c r="F9663" s="83">
        <v>446.85</v>
      </c>
    </row>
    <row r="9664" spans="1:6" hidden="1" x14ac:dyDescent="0.25">
      <c r="A9664" t="s">
        <v>5764</v>
      </c>
      <c r="B9664" s="83">
        <v>91298</v>
      </c>
      <c r="C9664" t="s">
        <v>9219</v>
      </c>
      <c r="D9664" s="83" t="s">
        <v>16</v>
      </c>
      <c r="E9664">
        <v>1211.98</v>
      </c>
      <c r="F9664" s="83">
        <v>1217.97</v>
      </c>
    </row>
    <row r="9665" spans="1:6" hidden="1" x14ac:dyDescent="0.25">
      <c r="A9665" t="s">
        <v>5764</v>
      </c>
      <c r="B9665" s="83">
        <v>90825</v>
      </c>
      <c r="C9665" t="s">
        <v>9220</v>
      </c>
      <c r="D9665" s="83" t="s">
        <v>16</v>
      </c>
      <c r="E9665">
        <v>679.7</v>
      </c>
      <c r="F9665" s="83">
        <v>688.71</v>
      </c>
    </row>
    <row r="9666" spans="1:6" hidden="1" x14ac:dyDescent="0.25">
      <c r="A9666" t="s">
        <v>5764</v>
      </c>
      <c r="B9666" s="83">
        <v>91299</v>
      </c>
      <c r="C9666" t="s">
        <v>9221</v>
      </c>
      <c r="D9666" s="83" t="s">
        <v>16</v>
      </c>
      <c r="E9666">
        <v>1708.09</v>
      </c>
      <c r="F9666" s="83">
        <v>1716.4</v>
      </c>
    </row>
    <row r="9667" spans="1:6" hidden="1" x14ac:dyDescent="0.25">
      <c r="A9667" t="s">
        <v>5764</v>
      </c>
      <c r="B9667" s="83">
        <v>91341</v>
      </c>
      <c r="C9667" t="s">
        <v>9222</v>
      </c>
      <c r="D9667" s="83" t="s">
        <v>416</v>
      </c>
      <c r="E9667">
        <v>670.73</v>
      </c>
      <c r="F9667" s="83">
        <v>672.06</v>
      </c>
    </row>
    <row r="9668" spans="1:6" hidden="1" x14ac:dyDescent="0.25">
      <c r="A9668" t="s">
        <v>5764</v>
      </c>
      <c r="B9668" s="83">
        <v>94806</v>
      </c>
      <c r="C9668" t="s">
        <v>9223</v>
      </c>
      <c r="D9668" s="83" t="s">
        <v>16</v>
      </c>
      <c r="E9668">
        <v>629.16999999999996</v>
      </c>
      <c r="F9668" s="83">
        <v>632.36</v>
      </c>
    </row>
    <row r="9669" spans="1:6" hidden="1" x14ac:dyDescent="0.25">
      <c r="A9669" t="s">
        <v>5764</v>
      </c>
      <c r="B9669" s="83">
        <v>94807</v>
      </c>
      <c r="C9669" t="s">
        <v>9224</v>
      </c>
      <c r="D9669" s="83" t="s">
        <v>16</v>
      </c>
      <c r="E9669">
        <v>574.96</v>
      </c>
      <c r="F9669" s="83">
        <v>578.32000000000005</v>
      </c>
    </row>
    <row r="9670" spans="1:6" hidden="1" x14ac:dyDescent="0.25">
      <c r="A9670" t="s">
        <v>5764</v>
      </c>
      <c r="B9670" s="83">
        <v>100703</v>
      </c>
      <c r="C9670" t="s">
        <v>9225</v>
      </c>
      <c r="D9670" s="83" t="s">
        <v>16</v>
      </c>
      <c r="E9670">
        <v>35.200000000000003</v>
      </c>
      <c r="F9670" s="83">
        <v>36.479999999999997</v>
      </c>
    </row>
    <row r="9671" spans="1:6" hidden="1" x14ac:dyDescent="0.25">
      <c r="A9671" t="s">
        <v>5764</v>
      </c>
      <c r="B9671" s="83">
        <v>100695</v>
      </c>
      <c r="C9671" t="s">
        <v>9226</v>
      </c>
      <c r="D9671" s="83" t="s">
        <v>16</v>
      </c>
      <c r="E9671">
        <v>66.98</v>
      </c>
      <c r="F9671" s="83">
        <v>72.95</v>
      </c>
    </row>
    <row r="9672" spans="1:6" hidden="1" x14ac:dyDescent="0.25">
      <c r="A9672" t="s">
        <v>5764</v>
      </c>
      <c r="B9672" s="83">
        <v>100696</v>
      </c>
      <c r="C9672" t="s">
        <v>9227</v>
      </c>
      <c r="D9672" s="83" t="s">
        <v>16</v>
      </c>
      <c r="E9672">
        <v>74.45</v>
      </c>
      <c r="F9672" s="83">
        <v>81.08</v>
      </c>
    </row>
    <row r="9673" spans="1:6" hidden="1" x14ac:dyDescent="0.25">
      <c r="A9673" t="s">
        <v>5764</v>
      </c>
      <c r="B9673" s="83">
        <v>100697</v>
      </c>
      <c r="C9673" t="s">
        <v>9228</v>
      </c>
      <c r="D9673" s="83" t="s">
        <v>16</v>
      </c>
      <c r="E9673">
        <v>81.98</v>
      </c>
      <c r="F9673" s="83">
        <v>89.28</v>
      </c>
    </row>
    <row r="9674" spans="1:6" hidden="1" x14ac:dyDescent="0.25">
      <c r="A9674" t="s">
        <v>5764</v>
      </c>
      <c r="B9674" s="83">
        <v>100698</v>
      </c>
      <c r="C9674" t="s">
        <v>9229</v>
      </c>
      <c r="D9674" s="83" t="s">
        <v>16</v>
      </c>
      <c r="E9674">
        <v>89.48</v>
      </c>
      <c r="F9674" s="83">
        <v>97.46</v>
      </c>
    </row>
    <row r="9675" spans="1:6" hidden="1" x14ac:dyDescent="0.25">
      <c r="A9675" t="s">
        <v>5764</v>
      </c>
      <c r="B9675" s="83">
        <v>100699</v>
      </c>
      <c r="C9675" t="s">
        <v>9230</v>
      </c>
      <c r="D9675" s="83" t="s">
        <v>16</v>
      </c>
      <c r="E9675">
        <v>107.23</v>
      </c>
      <c r="F9675" s="83">
        <v>116.85</v>
      </c>
    </row>
    <row r="9676" spans="1:6" hidden="1" x14ac:dyDescent="0.25">
      <c r="A9676" t="s">
        <v>5764</v>
      </c>
      <c r="B9676" s="83">
        <v>100705</v>
      </c>
      <c r="C9676" t="s">
        <v>9231</v>
      </c>
      <c r="D9676" s="83" t="s">
        <v>16</v>
      </c>
      <c r="E9676">
        <v>86.4</v>
      </c>
      <c r="F9676" s="83">
        <v>89.93</v>
      </c>
    </row>
    <row r="9677" spans="1:6" hidden="1" x14ac:dyDescent="0.25">
      <c r="A9677" t="s">
        <v>5764</v>
      </c>
      <c r="B9677" s="83">
        <v>101173</v>
      </c>
      <c r="C9677" t="s">
        <v>9232</v>
      </c>
      <c r="D9677" s="83" t="s">
        <v>60</v>
      </c>
      <c r="E9677">
        <v>62.43</v>
      </c>
      <c r="F9677" s="83">
        <v>65.17</v>
      </c>
    </row>
    <row r="9678" spans="1:6" hidden="1" x14ac:dyDescent="0.25">
      <c r="A9678" t="s">
        <v>5764</v>
      </c>
      <c r="B9678" s="83">
        <v>101174</v>
      </c>
      <c r="C9678" t="s">
        <v>9233</v>
      </c>
      <c r="D9678" s="83" t="s">
        <v>60</v>
      </c>
      <c r="E9678">
        <v>88.28</v>
      </c>
      <c r="F9678" s="83">
        <v>92.53</v>
      </c>
    </row>
    <row r="9679" spans="1:6" hidden="1" x14ac:dyDescent="0.25">
      <c r="A9679" t="s">
        <v>5764</v>
      </c>
      <c r="B9679" s="83">
        <v>101175</v>
      </c>
      <c r="C9679" t="s">
        <v>9234</v>
      </c>
      <c r="D9679" s="83" t="s">
        <v>60</v>
      </c>
      <c r="E9679">
        <v>120.71</v>
      </c>
      <c r="F9679" s="83">
        <v>126.49</v>
      </c>
    </row>
    <row r="9680" spans="1:6" hidden="1" x14ac:dyDescent="0.25">
      <c r="A9680" t="s">
        <v>5764</v>
      </c>
      <c r="B9680" s="83">
        <v>101176</v>
      </c>
      <c r="C9680" t="s">
        <v>9235</v>
      </c>
      <c r="D9680" s="83" t="s">
        <v>60</v>
      </c>
      <c r="E9680">
        <v>147.4</v>
      </c>
      <c r="F9680" s="83">
        <v>153.82</v>
      </c>
    </row>
    <row r="9681" spans="1:6" hidden="1" x14ac:dyDescent="0.25">
      <c r="A9681" t="s">
        <v>5764</v>
      </c>
      <c r="B9681" s="83">
        <v>101183</v>
      </c>
      <c r="C9681" t="s">
        <v>9236</v>
      </c>
      <c r="D9681" s="83" t="s">
        <v>60</v>
      </c>
      <c r="E9681">
        <v>0</v>
      </c>
      <c r="F9681" s="83">
        <v>0</v>
      </c>
    </row>
    <row r="9682" spans="1:6" hidden="1" x14ac:dyDescent="0.25">
      <c r="A9682" t="s">
        <v>5764</v>
      </c>
      <c r="B9682" s="83">
        <v>101184</v>
      </c>
      <c r="C9682" t="s">
        <v>9237</v>
      </c>
      <c r="D9682" s="83" t="s">
        <v>60</v>
      </c>
      <c r="E9682">
        <v>0</v>
      </c>
      <c r="F9682" s="83">
        <v>0</v>
      </c>
    </row>
    <row r="9683" spans="1:6" hidden="1" x14ac:dyDescent="0.25">
      <c r="A9683" t="s">
        <v>5764</v>
      </c>
      <c r="B9683" s="83">
        <v>101182</v>
      </c>
      <c r="C9683" t="s">
        <v>9238</v>
      </c>
      <c r="D9683" s="83" t="s">
        <v>60</v>
      </c>
      <c r="E9683">
        <v>0</v>
      </c>
      <c r="F9683" s="83">
        <v>0</v>
      </c>
    </row>
    <row r="9684" spans="1:6" hidden="1" x14ac:dyDescent="0.25">
      <c r="A9684" t="s">
        <v>5764</v>
      </c>
      <c r="B9684" s="83">
        <v>101185</v>
      </c>
      <c r="C9684" t="s">
        <v>9239</v>
      </c>
      <c r="D9684" s="83" t="s">
        <v>60</v>
      </c>
      <c r="E9684">
        <v>0</v>
      </c>
      <c r="F9684" s="83">
        <v>0</v>
      </c>
    </row>
    <row r="9685" spans="1:6" hidden="1" x14ac:dyDescent="0.25">
      <c r="A9685" t="s">
        <v>5764</v>
      </c>
      <c r="B9685" s="83">
        <v>101186</v>
      </c>
      <c r="C9685" t="s">
        <v>9240</v>
      </c>
      <c r="D9685" s="83" t="s">
        <v>60</v>
      </c>
      <c r="E9685">
        <v>0</v>
      </c>
      <c r="F9685" s="83">
        <v>0</v>
      </c>
    </row>
    <row r="9686" spans="1:6" hidden="1" x14ac:dyDescent="0.25">
      <c r="A9686" t="s">
        <v>5764</v>
      </c>
      <c r="B9686" s="83">
        <v>101187</v>
      </c>
      <c r="C9686" t="s">
        <v>9241</v>
      </c>
      <c r="D9686" s="83" t="s">
        <v>60</v>
      </c>
      <c r="E9686">
        <v>0</v>
      </c>
      <c r="F9686" s="83">
        <v>0</v>
      </c>
    </row>
    <row r="9687" spans="1:6" hidden="1" x14ac:dyDescent="0.25">
      <c r="A9687" t="s">
        <v>5764</v>
      </c>
      <c r="B9687" s="83">
        <v>101177</v>
      </c>
      <c r="C9687" t="s">
        <v>9242</v>
      </c>
      <c r="D9687" s="83" t="s">
        <v>60</v>
      </c>
      <c r="E9687">
        <v>0</v>
      </c>
      <c r="F9687" s="83">
        <v>0</v>
      </c>
    </row>
    <row r="9688" spans="1:6" hidden="1" x14ac:dyDescent="0.25">
      <c r="A9688" t="s">
        <v>5764</v>
      </c>
      <c r="B9688" s="83">
        <v>101178</v>
      </c>
      <c r="C9688" t="s">
        <v>9243</v>
      </c>
      <c r="D9688" s="83" t="s">
        <v>60</v>
      </c>
      <c r="E9688">
        <v>0</v>
      </c>
      <c r="F9688" s="83">
        <v>0</v>
      </c>
    </row>
    <row r="9689" spans="1:6" hidden="1" x14ac:dyDescent="0.25">
      <c r="A9689" t="s">
        <v>5764</v>
      </c>
      <c r="B9689" s="83">
        <v>101180</v>
      </c>
      <c r="C9689" t="s">
        <v>9244</v>
      </c>
      <c r="D9689" s="83" t="s">
        <v>60</v>
      </c>
      <c r="E9689">
        <v>0</v>
      </c>
      <c r="F9689" s="83">
        <v>0</v>
      </c>
    </row>
    <row r="9690" spans="1:6" hidden="1" x14ac:dyDescent="0.25">
      <c r="A9690" t="s">
        <v>5764</v>
      </c>
      <c r="B9690" s="83">
        <v>101179</v>
      </c>
      <c r="C9690" t="s">
        <v>9245</v>
      </c>
      <c r="D9690" s="83" t="s">
        <v>60</v>
      </c>
      <c r="E9690">
        <v>0</v>
      </c>
      <c r="F9690" s="83">
        <v>0</v>
      </c>
    </row>
    <row r="9691" spans="1:6" hidden="1" x14ac:dyDescent="0.25">
      <c r="A9691" t="s">
        <v>5764</v>
      </c>
      <c r="B9691" s="83">
        <v>101181</v>
      </c>
      <c r="C9691" t="s">
        <v>9246</v>
      </c>
      <c r="D9691" s="83" t="s">
        <v>60</v>
      </c>
      <c r="E9691">
        <v>0</v>
      </c>
      <c r="F9691" s="83">
        <v>0</v>
      </c>
    </row>
    <row r="9692" spans="1:6" hidden="1" x14ac:dyDescent="0.25">
      <c r="A9692" t="s">
        <v>5764</v>
      </c>
      <c r="B9692" s="83">
        <v>100899</v>
      </c>
      <c r="C9692" t="s">
        <v>9247</v>
      </c>
      <c r="D9692" s="83" t="s">
        <v>60</v>
      </c>
      <c r="E9692">
        <v>85.66</v>
      </c>
      <c r="F9692" s="83">
        <v>88.44</v>
      </c>
    </row>
    <row r="9693" spans="1:6" hidden="1" x14ac:dyDescent="0.25">
      <c r="A9693" t="s">
        <v>5764</v>
      </c>
      <c r="B9693" s="83">
        <v>100896</v>
      </c>
      <c r="C9693" t="s">
        <v>9248</v>
      </c>
      <c r="D9693" s="83" t="s">
        <v>60</v>
      </c>
      <c r="E9693">
        <v>62.07</v>
      </c>
      <c r="F9693" s="83">
        <v>62.84</v>
      </c>
    </row>
    <row r="9694" spans="1:6" hidden="1" x14ac:dyDescent="0.25">
      <c r="A9694" t="s">
        <v>5764</v>
      </c>
      <c r="B9694" s="83">
        <v>100897</v>
      </c>
      <c r="C9694" t="s">
        <v>9249</v>
      </c>
      <c r="D9694" s="83" t="s">
        <v>60</v>
      </c>
      <c r="E9694">
        <v>122.52</v>
      </c>
      <c r="F9694" s="83">
        <v>123.49</v>
      </c>
    </row>
    <row r="9695" spans="1:6" hidden="1" x14ac:dyDescent="0.25">
      <c r="A9695" t="s">
        <v>5764</v>
      </c>
      <c r="B9695" s="83">
        <v>100900</v>
      </c>
      <c r="C9695" t="s">
        <v>9250</v>
      </c>
      <c r="D9695" s="83" t="s">
        <v>60</v>
      </c>
      <c r="E9695">
        <v>274.27999999999997</v>
      </c>
      <c r="F9695" s="83">
        <v>275.89999999999998</v>
      </c>
    </row>
    <row r="9696" spans="1:6" hidden="1" x14ac:dyDescent="0.25">
      <c r="A9696" t="s">
        <v>5764</v>
      </c>
      <c r="B9696" s="83">
        <v>100898</v>
      </c>
      <c r="C9696" t="s">
        <v>9251</v>
      </c>
      <c r="D9696" s="83" t="s">
        <v>60</v>
      </c>
      <c r="E9696">
        <v>238.19</v>
      </c>
      <c r="F9696" s="83">
        <v>239.44</v>
      </c>
    </row>
    <row r="9697" spans="1:6" hidden="1" x14ac:dyDescent="0.25">
      <c r="A9697" t="s">
        <v>5764</v>
      </c>
      <c r="B9697" s="83">
        <v>100892</v>
      </c>
      <c r="C9697" t="s">
        <v>9252</v>
      </c>
      <c r="D9697" s="83" t="s">
        <v>64</v>
      </c>
      <c r="E9697">
        <v>12.53</v>
      </c>
      <c r="F9697" s="83">
        <v>12.62</v>
      </c>
    </row>
    <row r="9698" spans="1:6" hidden="1" x14ac:dyDescent="0.25">
      <c r="A9698" t="s">
        <v>5764</v>
      </c>
      <c r="B9698" s="83">
        <v>100893</v>
      </c>
      <c r="C9698" t="s">
        <v>9253</v>
      </c>
      <c r="D9698" s="83" t="s">
        <v>64</v>
      </c>
      <c r="E9698">
        <v>12.33</v>
      </c>
      <c r="F9698" s="83">
        <v>12.42</v>
      </c>
    </row>
    <row r="9699" spans="1:6" hidden="1" x14ac:dyDescent="0.25">
      <c r="A9699" t="s">
        <v>5764</v>
      </c>
      <c r="B9699" s="83">
        <v>100894</v>
      </c>
      <c r="C9699" t="s">
        <v>9254</v>
      </c>
      <c r="D9699" s="83" t="s">
        <v>64</v>
      </c>
      <c r="E9699">
        <v>12.24</v>
      </c>
      <c r="F9699" s="83">
        <v>12.29</v>
      </c>
    </row>
    <row r="9700" spans="1:6" hidden="1" x14ac:dyDescent="0.25">
      <c r="A9700" t="s">
        <v>5764</v>
      </c>
      <c r="B9700" s="83">
        <v>100889</v>
      </c>
      <c r="C9700" t="s">
        <v>9255</v>
      </c>
      <c r="D9700" s="83" t="s">
        <v>64</v>
      </c>
      <c r="E9700">
        <v>12.04</v>
      </c>
      <c r="F9700" s="83">
        <v>12.09</v>
      </c>
    </row>
    <row r="9701" spans="1:6" hidden="1" x14ac:dyDescent="0.25">
      <c r="A9701" t="s">
        <v>5764</v>
      </c>
      <c r="B9701" s="83">
        <v>100891</v>
      </c>
      <c r="C9701" t="s">
        <v>9256</v>
      </c>
      <c r="D9701" s="83" t="s">
        <v>64</v>
      </c>
      <c r="E9701">
        <v>0</v>
      </c>
      <c r="F9701" s="83">
        <v>0</v>
      </c>
    </row>
    <row r="9702" spans="1:6" hidden="1" x14ac:dyDescent="0.25">
      <c r="A9702" t="s">
        <v>5764</v>
      </c>
      <c r="B9702" s="83">
        <v>100890</v>
      </c>
      <c r="C9702" t="s">
        <v>9257</v>
      </c>
      <c r="D9702" s="83" t="s">
        <v>64</v>
      </c>
      <c r="E9702">
        <v>11.86</v>
      </c>
      <c r="F9702" s="83">
        <v>11.9</v>
      </c>
    </row>
    <row r="9703" spans="1:6" hidden="1" x14ac:dyDescent="0.25">
      <c r="A9703" t="s">
        <v>5764</v>
      </c>
      <c r="B9703" s="83">
        <v>100658</v>
      </c>
      <c r="C9703" t="s">
        <v>9258</v>
      </c>
      <c r="D9703" s="83" t="s">
        <v>60</v>
      </c>
      <c r="E9703">
        <v>370.87</v>
      </c>
      <c r="F9703" s="83">
        <v>373.1</v>
      </c>
    </row>
    <row r="9704" spans="1:6" hidden="1" x14ac:dyDescent="0.25">
      <c r="A9704" t="s">
        <v>5764</v>
      </c>
      <c r="B9704" s="83">
        <v>100657</v>
      </c>
      <c r="C9704" t="s">
        <v>9259</v>
      </c>
      <c r="D9704" s="83" t="s">
        <v>60</v>
      </c>
      <c r="E9704">
        <v>160.75</v>
      </c>
      <c r="F9704" s="83">
        <v>162.44999999999999</v>
      </c>
    </row>
    <row r="9705" spans="1:6" hidden="1" x14ac:dyDescent="0.25">
      <c r="A9705" t="s">
        <v>5764</v>
      </c>
      <c r="B9705" s="83">
        <v>100656</v>
      </c>
      <c r="C9705" t="s">
        <v>9260</v>
      </c>
      <c r="D9705" s="83" t="s">
        <v>60</v>
      </c>
      <c r="E9705">
        <v>124.19</v>
      </c>
      <c r="F9705" s="83">
        <v>125.8</v>
      </c>
    </row>
    <row r="9706" spans="1:6" hidden="1" x14ac:dyDescent="0.25">
      <c r="A9706" t="s">
        <v>5764</v>
      </c>
      <c r="B9706" s="83">
        <v>102649</v>
      </c>
      <c r="C9706" t="s">
        <v>9261</v>
      </c>
      <c r="D9706" s="83" t="s">
        <v>60</v>
      </c>
      <c r="E9706">
        <v>0</v>
      </c>
      <c r="F9706" s="83">
        <v>0</v>
      </c>
    </row>
    <row r="9707" spans="1:6" hidden="1" x14ac:dyDescent="0.25">
      <c r="A9707" t="s">
        <v>5764</v>
      </c>
      <c r="B9707" s="83">
        <v>102645</v>
      </c>
      <c r="C9707" t="s">
        <v>9262</v>
      </c>
      <c r="D9707" s="83" t="s">
        <v>60</v>
      </c>
      <c r="E9707">
        <v>0</v>
      </c>
      <c r="F9707" s="83">
        <v>0</v>
      </c>
    </row>
    <row r="9708" spans="1:6" hidden="1" x14ac:dyDescent="0.25">
      <c r="A9708" t="s">
        <v>5764</v>
      </c>
      <c r="B9708" s="83">
        <v>102650</v>
      </c>
      <c r="C9708" t="s">
        <v>9263</v>
      </c>
      <c r="D9708" s="83" t="s">
        <v>60</v>
      </c>
      <c r="E9708">
        <v>0</v>
      </c>
      <c r="F9708" s="83">
        <v>0</v>
      </c>
    </row>
    <row r="9709" spans="1:6" hidden="1" x14ac:dyDescent="0.25">
      <c r="A9709" t="s">
        <v>5764</v>
      </c>
      <c r="B9709" s="83">
        <v>102646</v>
      </c>
      <c r="C9709" t="s">
        <v>9264</v>
      </c>
      <c r="D9709" s="83" t="s">
        <v>60</v>
      </c>
      <c r="E9709">
        <v>0</v>
      </c>
      <c r="F9709" s="83">
        <v>0</v>
      </c>
    </row>
    <row r="9710" spans="1:6" hidden="1" x14ac:dyDescent="0.25">
      <c r="A9710" t="s">
        <v>5764</v>
      </c>
      <c r="B9710" s="83">
        <v>102651</v>
      </c>
      <c r="C9710" t="s">
        <v>9265</v>
      </c>
      <c r="D9710" s="83" t="s">
        <v>60</v>
      </c>
      <c r="E9710">
        <v>0</v>
      </c>
      <c r="F9710" s="83">
        <v>0</v>
      </c>
    </row>
    <row r="9711" spans="1:6" hidden="1" x14ac:dyDescent="0.25">
      <c r="A9711" t="s">
        <v>5764</v>
      </c>
      <c r="B9711" s="83">
        <v>102647</v>
      </c>
      <c r="C9711" t="s">
        <v>9266</v>
      </c>
      <c r="D9711" s="83" t="s">
        <v>60</v>
      </c>
      <c r="E9711">
        <v>0</v>
      </c>
      <c r="F9711" s="83">
        <v>0</v>
      </c>
    </row>
    <row r="9712" spans="1:6" hidden="1" x14ac:dyDescent="0.25">
      <c r="A9712" t="s">
        <v>5764</v>
      </c>
      <c r="B9712" s="83">
        <v>102652</v>
      </c>
      <c r="C9712" t="s">
        <v>9267</v>
      </c>
      <c r="D9712" s="83" t="s">
        <v>60</v>
      </c>
      <c r="E9712">
        <v>0</v>
      </c>
      <c r="F9712" s="83">
        <v>0</v>
      </c>
    </row>
    <row r="9713" spans="1:6" hidden="1" x14ac:dyDescent="0.25">
      <c r="A9713" t="s">
        <v>5764</v>
      </c>
      <c r="B9713" s="83">
        <v>102648</v>
      </c>
      <c r="C9713" t="s">
        <v>9268</v>
      </c>
      <c r="D9713" s="83" t="s">
        <v>60</v>
      </c>
      <c r="E9713">
        <v>0</v>
      </c>
      <c r="F9713" s="83">
        <v>0</v>
      </c>
    </row>
    <row r="9714" spans="1:6" hidden="1" x14ac:dyDescent="0.25">
      <c r="A9714" t="s">
        <v>5764</v>
      </c>
      <c r="B9714" s="83">
        <v>100651</v>
      </c>
      <c r="C9714" t="s">
        <v>9269</v>
      </c>
      <c r="D9714" s="83" t="s">
        <v>60</v>
      </c>
      <c r="E9714">
        <v>144.52000000000001</v>
      </c>
      <c r="F9714" s="83">
        <v>146.26</v>
      </c>
    </row>
    <row r="9715" spans="1:6" hidden="1" x14ac:dyDescent="0.25">
      <c r="A9715" t="s">
        <v>5764</v>
      </c>
      <c r="B9715" s="83">
        <v>100652</v>
      </c>
      <c r="C9715" t="s">
        <v>9270</v>
      </c>
      <c r="D9715" s="83" t="s">
        <v>60</v>
      </c>
      <c r="E9715">
        <v>276.02999999999997</v>
      </c>
      <c r="F9715" s="83">
        <v>278.27</v>
      </c>
    </row>
    <row r="9716" spans="1:6" hidden="1" x14ac:dyDescent="0.25">
      <c r="A9716" t="s">
        <v>5764</v>
      </c>
      <c r="B9716" s="83">
        <v>100653</v>
      </c>
      <c r="C9716" t="s">
        <v>9271</v>
      </c>
      <c r="D9716" s="83" t="s">
        <v>60</v>
      </c>
      <c r="E9716">
        <v>458.01</v>
      </c>
      <c r="F9716" s="83">
        <v>460.78</v>
      </c>
    </row>
    <row r="9717" spans="1:6" hidden="1" x14ac:dyDescent="0.25">
      <c r="A9717" t="s">
        <v>5764</v>
      </c>
      <c r="B9717" s="83">
        <v>100654</v>
      </c>
      <c r="C9717" t="s">
        <v>9272</v>
      </c>
      <c r="D9717" s="83" t="s">
        <v>60</v>
      </c>
      <c r="E9717">
        <v>608.09</v>
      </c>
      <c r="F9717" s="83">
        <v>611.45000000000005</v>
      </c>
    </row>
    <row r="9718" spans="1:6" hidden="1" x14ac:dyDescent="0.25">
      <c r="A9718" t="s">
        <v>5764</v>
      </c>
      <c r="B9718" s="83">
        <v>100655</v>
      </c>
      <c r="C9718" t="s">
        <v>9273</v>
      </c>
      <c r="D9718" s="83" t="s">
        <v>60</v>
      </c>
      <c r="E9718">
        <v>706.61</v>
      </c>
      <c r="F9718" s="83">
        <v>709.48</v>
      </c>
    </row>
    <row r="9719" spans="1:6" hidden="1" x14ac:dyDescent="0.25">
      <c r="A9719" t="s">
        <v>5764</v>
      </c>
      <c r="B9719" s="83">
        <v>100364</v>
      </c>
      <c r="C9719" t="s">
        <v>9274</v>
      </c>
      <c r="D9719" s="83" t="s">
        <v>16</v>
      </c>
      <c r="E9719">
        <v>3673.45</v>
      </c>
      <c r="F9719" s="83">
        <v>3775.66</v>
      </c>
    </row>
    <row r="9720" spans="1:6" hidden="1" x14ac:dyDescent="0.25">
      <c r="A9720" t="s">
        <v>5764</v>
      </c>
      <c r="B9720" s="83">
        <v>100374</v>
      </c>
      <c r="C9720" t="s">
        <v>9275</v>
      </c>
      <c r="D9720" s="83" t="s">
        <v>16</v>
      </c>
      <c r="E9720">
        <v>3392.87</v>
      </c>
      <c r="F9720" s="83">
        <v>3495.08</v>
      </c>
    </row>
    <row r="9721" spans="1:6" hidden="1" x14ac:dyDescent="0.25">
      <c r="A9721" t="s">
        <v>5764</v>
      </c>
      <c r="B9721" s="83">
        <v>100365</v>
      </c>
      <c r="C9721" t="s">
        <v>9276</v>
      </c>
      <c r="D9721" s="83" t="s">
        <v>16</v>
      </c>
      <c r="E9721">
        <v>4221.24</v>
      </c>
      <c r="F9721" s="83">
        <v>4346.1499999999996</v>
      </c>
    </row>
    <row r="9722" spans="1:6" hidden="1" x14ac:dyDescent="0.25">
      <c r="A9722" t="s">
        <v>5764</v>
      </c>
      <c r="B9722" s="83">
        <v>100375</v>
      </c>
      <c r="C9722" t="s">
        <v>9277</v>
      </c>
      <c r="D9722" s="83" t="s">
        <v>16</v>
      </c>
      <c r="E9722">
        <v>3801.76</v>
      </c>
      <c r="F9722" s="83">
        <v>3926.67</v>
      </c>
    </row>
    <row r="9723" spans="1:6" hidden="1" x14ac:dyDescent="0.25">
      <c r="A9723" t="s">
        <v>5764</v>
      </c>
      <c r="B9723" s="83">
        <v>100366</v>
      </c>
      <c r="C9723" t="s">
        <v>9278</v>
      </c>
      <c r="D9723" s="83" t="s">
        <v>16</v>
      </c>
      <c r="E9723">
        <v>4543.37</v>
      </c>
      <c r="F9723" s="83">
        <v>4668.28</v>
      </c>
    </row>
    <row r="9724" spans="1:6" hidden="1" x14ac:dyDescent="0.25">
      <c r="A9724" t="s">
        <v>5764</v>
      </c>
      <c r="B9724" s="83">
        <v>100376</v>
      </c>
      <c r="C9724" t="s">
        <v>9279</v>
      </c>
      <c r="D9724" s="83" t="s">
        <v>16</v>
      </c>
      <c r="E9724">
        <v>3707.58</v>
      </c>
      <c r="F9724" s="83">
        <v>3832.49</v>
      </c>
    </row>
    <row r="9725" spans="1:6" hidden="1" x14ac:dyDescent="0.25">
      <c r="A9725" t="s">
        <v>5764</v>
      </c>
      <c r="B9725" s="83">
        <v>100357</v>
      </c>
      <c r="C9725" t="s">
        <v>9280</v>
      </c>
      <c r="D9725" s="83" t="s">
        <v>16</v>
      </c>
      <c r="E9725">
        <v>1278.6400000000001</v>
      </c>
      <c r="F9725" s="83">
        <v>1314.03</v>
      </c>
    </row>
    <row r="9726" spans="1:6" hidden="1" x14ac:dyDescent="0.25">
      <c r="A9726" t="s">
        <v>5764</v>
      </c>
      <c r="B9726" s="83">
        <v>100367</v>
      </c>
      <c r="C9726" t="s">
        <v>9281</v>
      </c>
      <c r="D9726" s="83" t="s">
        <v>16</v>
      </c>
      <c r="E9726">
        <v>1240.57</v>
      </c>
      <c r="F9726" s="83">
        <v>1275.96</v>
      </c>
    </row>
    <row r="9727" spans="1:6" hidden="1" x14ac:dyDescent="0.25">
      <c r="A9727" t="s">
        <v>5764</v>
      </c>
      <c r="B9727" s="83">
        <v>100358</v>
      </c>
      <c r="C9727" t="s">
        <v>9282</v>
      </c>
      <c r="D9727" s="83" t="s">
        <v>16</v>
      </c>
      <c r="E9727">
        <v>1712.97</v>
      </c>
      <c r="F9727" s="83">
        <v>1771.06</v>
      </c>
    </row>
    <row r="9728" spans="1:6" hidden="1" x14ac:dyDescent="0.25">
      <c r="A9728" t="s">
        <v>5764</v>
      </c>
      <c r="B9728" s="83">
        <v>100368</v>
      </c>
      <c r="C9728" t="s">
        <v>9283</v>
      </c>
      <c r="D9728" s="83" t="s">
        <v>16</v>
      </c>
      <c r="E9728">
        <v>1666</v>
      </c>
      <c r="F9728" s="83">
        <v>1724.09</v>
      </c>
    </row>
    <row r="9729" spans="1:6" hidden="1" x14ac:dyDescent="0.25">
      <c r="A9729" t="s">
        <v>5764</v>
      </c>
      <c r="B9729" s="83">
        <v>100359</v>
      </c>
      <c r="C9729" t="s">
        <v>9284</v>
      </c>
      <c r="D9729" s="83" t="s">
        <v>16</v>
      </c>
      <c r="E9729">
        <v>1810.76</v>
      </c>
      <c r="F9729" s="83">
        <v>1868.85</v>
      </c>
    </row>
    <row r="9730" spans="1:6" hidden="1" x14ac:dyDescent="0.25">
      <c r="A9730" t="s">
        <v>5764</v>
      </c>
      <c r="B9730" s="83">
        <v>100369</v>
      </c>
      <c r="C9730" t="s">
        <v>9285</v>
      </c>
      <c r="D9730" s="83" t="s">
        <v>16</v>
      </c>
      <c r="E9730">
        <v>1763.8</v>
      </c>
      <c r="F9730" s="83">
        <v>1821.89</v>
      </c>
    </row>
    <row r="9731" spans="1:6" hidden="1" x14ac:dyDescent="0.25">
      <c r="A9731" t="s">
        <v>5764</v>
      </c>
      <c r="B9731" s="83">
        <v>100360</v>
      </c>
      <c r="C9731" t="s">
        <v>9286</v>
      </c>
      <c r="D9731" s="83" t="s">
        <v>16</v>
      </c>
      <c r="E9731">
        <v>2012.16</v>
      </c>
      <c r="F9731" s="83">
        <v>2076.3200000000002</v>
      </c>
    </row>
    <row r="9732" spans="1:6" hidden="1" x14ac:dyDescent="0.25">
      <c r="A9732" t="s">
        <v>5764</v>
      </c>
      <c r="B9732" s="83">
        <v>100370</v>
      </c>
      <c r="C9732" t="s">
        <v>9287</v>
      </c>
      <c r="D9732" s="83" t="s">
        <v>16</v>
      </c>
      <c r="E9732">
        <v>2110.69</v>
      </c>
      <c r="F9732" s="83">
        <v>2174.85</v>
      </c>
    </row>
    <row r="9733" spans="1:6" hidden="1" x14ac:dyDescent="0.25">
      <c r="A9733" t="s">
        <v>5764</v>
      </c>
      <c r="B9733" s="83">
        <v>100361</v>
      </c>
      <c r="C9733" t="s">
        <v>9288</v>
      </c>
      <c r="D9733" s="83" t="s">
        <v>16</v>
      </c>
      <c r="E9733">
        <v>2488.6999999999998</v>
      </c>
      <c r="F9733" s="83">
        <v>2575.58</v>
      </c>
    </row>
    <row r="9734" spans="1:6" hidden="1" x14ac:dyDescent="0.25">
      <c r="A9734" t="s">
        <v>5764</v>
      </c>
      <c r="B9734" s="83">
        <v>100371</v>
      </c>
      <c r="C9734" t="s">
        <v>9289</v>
      </c>
      <c r="D9734" s="83" t="s">
        <v>16</v>
      </c>
      <c r="E9734">
        <v>2363.46</v>
      </c>
      <c r="F9734" s="83">
        <v>2450.34</v>
      </c>
    </row>
    <row r="9735" spans="1:6" hidden="1" x14ac:dyDescent="0.25">
      <c r="A9735" t="s">
        <v>5764</v>
      </c>
      <c r="B9735" s="83">
        <v>100362</v>
      </c>
      <c r="C9735" t="s">
        <v>9290</v>
      </c>
      <c r="D9735" s="83" t="s">
        <v>16</v>
      </c>
      <c r="E9735">
        <v>3259.01</v>
      </c>
      <c r="F9735" s="83">
        <v>3351.77</v>
      </c>
    </row>
    <row r="9736" spans="1:6" hidden="1" x14ac:dyDescent="0.25">
      <c r="A9736" t="s">
        <v>5764</v>
      </c>
      <c r="B9736" s="83">
        <v>100372</v>
      </c>
      <c r="C9736" t="s">
        <v>9291</v>
      </c>
      <c r="D9736" s="83" t="s">
        <v>16</v>
      </c>
      <c r="E9736">
        <v>3044.41</v>
      </c>
      <c r="F9736" s="83">
        <v>3137.17</v>
      </c>
    </row>
    <row r="9737" spans="1:6" hidden="1" x14ac:dyDescent="0.25">
      <c r="A9737" t="s">
        <v>5764</v>
      </c>
      <c r="B9737" s="83">
        <v>100363</v>
      </c>
      <c r="C9737" t="s">
        <v>9292</v>
      </c>
      <c r="D9737" s="83" t="s">
        <v>16</v>
      </c>
      <c r="E9737">
        <v>3377</v>
      </c>
      <c r="F9737" s="83">
        <v>3469.76</v>
      </c>
    </row>
    <row r="9738" spans="1:6" hidden="1" x14ac:dyDescent="0.25">
      <c r="A9738" t="s">
        <v>5764</v>
      </c>
      <c r="B9738" s="83">
        <v>100373</v>
      </c>
      <c r="C9738" t="s">
        <v>9293</v>
      </c>
      <c r="D9738" s="83" t="s">
        <v>16</v>
      </c>
      <c r="E9738">
        <v>3163.05</v>
      </c>
      <c r="F9738" s="83">
        <v>3255.81</v>
      </c>
    </row>
    <row r="9739" spans="1:6" hidden="1" x14ac:dyDescent="0.25">
      <c r="A9739" t="s">
        <v>5764</v>
      </c>
      <c r="B9739" s="83">
        <v>100381</v>
      </c>
      <c r="C9739" t="s">
        <v>9294</v>
      </c>
      <c r="D9739" s="83" t="s">
        <v>416</v>
      </c>
      <c r="E9739">
        <v>66.41</v>
      </c>
      <c r="F9739" s="83">
        <v>68.91</v>
      </c>
    </row>
    <row r="9740" spans="1:6" hidden="1" x14ac:dyDescent="0.25">
      <c r="A9740" t="s">
        <v>5764</v>
      </c>
      <c r="B9740" s="83">
        <v>100380</v>
      </c>
      <c r="C9740" t="s">
        <v>9295</v>
      </c>
      <c r="D9740" s="83" t="s">
        <v>416</v>
      </c>
      <c r="E9740">
        <v>59.59</v>
      </c>
      <c r="F9740" s="83">
        <v>61.62</v>
      </c>
    </row>
    <row r="9741" spans="1:6" hidden="1" x14ac:dyDescent="0.25">
      <c r="A9741" t="s">
        <v>5764</v>
      </c>
      <c r="B9741" s="83">
        <v>100379</v>
      </c>
      <c r="C9741" t="s">
        <v>9296</v>
      </c>
      <c r="D9741" s="83" t="s">
        <v>416</v>
      </c>
      <c r="E9741">
        <v>45.55</v>
      </c>
      <c r="F9741" s="83">
        <v>46.8</v>
      </c>
    </row>
    <row r="9742" spans="1:6" hidden="1" x14ac:dyDescent="0.25">
      <c r="A9742" t="s">
        <v>5764</v>
      </c>
      <c r="B9742" s="83">
        <v>100384</v>
      </c>
      <c r="C9742" t="s">
        <v>9297</v>
      </c>
      <c r="D9742" s="83" t="s">
        <v>416</v>
      </c>
      <c r="E9742">
        <v>33.15</v>
      </c>
      <c r="F9742" s="83">
        <v>33.85</v>
      </c>
    </row>
    <row r="9743" spans="1:6" hidden="1" x14ac:dyDescent="0.25">
      <c r="A9743" t="s">
        <v>5764</v>
      </c>
      <c r="B9743" s="83">
        <v>100383</v>
      </c>
      <c r="C9743" t="s">
        <v>9298</v>
      </c>
      <c r="D9743" s="83" t="s">
        <v>416</v>
      </c>
      <c r="E9743">
        <v>31.72</v>
      </c>
      <c r="F9743" s="83">
        <v>32.270000000000003</v>
      </c>
    </row>
    <row r="9744" spans="1:6" hidden="1" x14ac:dyDescent="0.25">
      <c r="A9744" t="s">
        <v>5764</v>
      </c>
      <c r="B9744" s="83">
        <v>100382</v>
      </c>
      <c r="C9744" t="s">
        <v>9299</v>
      </c>
      <c r="D9744" s="83" t="s">
        <v>416</v>
      </c>
      <c r="E9744">
        <v>29.39</v>
      </c>
      <c r="F9744" s="83">
        <v>29.86</v>
      </c>
    </row>
    <row r="9745" spans="1:6" hidden="1" x14ac:dyDescent="0.25">
      <c r="A9745" t="s">
        <v>5764</v>
      </c>
      <c r="B9745" s="83">
        <v>100387</v>
      </c>
      <c r="C9745" t="s">
        <v>9300</v>
      </c>
      <c r="D9745" s="83" t="s">
        <v>416</v>
      </c>
      <c r="E9745">
        <v>64.78</v>
      </c>
      <c r="F9745" s="83">
        <v>66.62</v>
      </c>
    </row>
    <row r="9746" spans="1:6" hidden="1" x14ac:dyDescent="0.25">
      <c r="A9746" t="s">
        <v>5764</v>
      </c>
      <c r="B9746" s="83">
        <v>100386</v>
      </c>
      <c r="C9746" t="s">
        <v>9301</v>
      </c>
      <c r="D9746" s="83" t="s">
        <v>416</v>
      </c>
      <c r="E9746">
        <v>52.66</v>
      </c>
      <c r="F9746" s="83">
        <v>54.09</v>
      </c>
    </row>
    <row r="9747" spans="1:6" hidden="1" x14ac:dyDescent="0.25">
      <c r="A9747" t="s">
        <v>5764</v>
      </c>
      <c r="B9747" s="83">
        <v>100385</v>
      </c>
      <c r="C9747" t="s">
        <v>9302</v>
      </c>
      <c r="D9747" s="83" t="s">
        <v>416</v>
      </c>
      <c r="E9747">
        <v>41.28</v>
      </c>
      <c r="F9747" s="83">
        <v>42.23</v>
      </c>
    </row>
    <row r="9748" spans="1:6" hidden="1" x14ac:dyDescent="0.25">
      <c r="A9748" t="s">
        <v>5764</v>
      </c>
      <c r="B9748" s="83">
        <v>100377</v>
      </c>
      <c r="C9748" t="s">
        <v>9303</v>
      </c>
      <c r="D9748" s="83" t="s">
        <v>64</v>
      </c>
      <c r="E9748">
        <v>11.67</v>
      </c>
      <c r="F9748" s="83">
        <v>11.84</v>
      </c>
    </row>
    <row r="9749" spans="1:6" hidden="1" x14ac:dyDescent="0.25">
      <c r="A9749" t="s">
        <v>5764</v>
      </c>
      <c r="B9749" s="83">
        <v>100378</v>
      </c>
      <c r="C9749" t="s">
        <v>9304</v>
      </c>
      <c r="D9749" s="83" t="s">
        <v>64</v>
      </c>
      <c r="E9749">
        <v>10.75</v>
      </c>
      <c r="F9749" s="83">
        <v>10.92</v>
      </c>
    </row>
    <row r="9750" spans="1:6" hidden="1" x14ac:dyDescent="0.25">
      <c r="A9750" t="s">
        <v>5764</v>
      </c>
      <c r="B9750" s="83">
        <v>92596</v>
      </c>
      <c r="C9750" t="s">
        <v>9305</v>
      </c>
      <c r="D9750" s="83" t="s">
        <v>16</v>
      </c>
      <c r="E9750">
        <v>1893.84</v>
      </c>
      <c r="F9750" s="83">
        <v>1925.62</v>
      </c>
    </row>
    <row r="9751" spans="1:6" hidden="1" x14ac:dyDescent="0.25">
      <c r="A9751" t="s">
        <v>5764</v>
      </c>
      <c r="B9751" s="83">
        <v>92616</v>
      </c>
      <c r="C9751" t="s">
        <v>9306</v>
      </c>
      <c r="D9751" s="83" t="s">
        <v>16</v>
      </c>
      <c r="E9751">
        <v>1805.78</v>
      </c>
      <c r="F9751" s="83">
        <v>1837.56</v>
      </c>
    </row>
    <row r="9752" spans="1:6" hidden="1" x14ac:dyDescent="0.25">
      <c r="A9752" t="s">
        <v>5764</v>
      </c>
      <c r="B9752" s="83">
        <v>92598</v>
      </c>
      <c r="C9752" t="s">
        <v>9307</v>
      </c>
      <c r="D9752" s="83" t="s">
        <v>16</v>
      </c>
      <c r="E9752">
        <v>2009.89</v>
      </c>
      <c r="F9752" s="83">
        <v>2041.67</v>
      </c>
    </row>
    <row r="9753" spans="1:6" hidden="1" x14ac:dyDescent="0.25">
      <c r="A9753" t="s">
        <v>5764</v>
      </c>
      <c r="B9753" s="83">
        <v>92618</v>
      </c>
      <c r="C9753" t="s">
        <v>9308</v>
      </c>
      <c r="D9753" s="83" t="s">
        <v>16</v>
      </c>
      <c r="E9753">
        <v>1921.83</v>
      </c>
      <c r="F9753" s="83">
        <v>1953.61</v>
      </c>
    </row>
    <row r="9754" spans="1:6" hidden="1" x14ac:dyDescent="0.25">
      <c r="A9754" t="s">
        <v>5764</v>
      </c>
      <c r="B9754" s="83">
        <v>92600</v>
      </c>
      <c r="C9754" t="s">
        <v>9309</v>
      </c>
      <c r="D9754" s="83" t="s">
        <v>16</v>
      </c>
      <c r="E9754">
        <v>2155.3000000000002</v>
      </c>
      <c r="F9754" s="83">
        <v>2187.08</v>
      </c>
    </row>
    <row r="9755" spans="1:6" hidden="1" x14ac:dyDescent="0.25">
      <c r="A9755" t="s">
        <v>5764</v>
      </c>
      <c r="B9755" s="83">
        <v>92620</v>
      </c>
      <c r="C9755" t="s">
        <v>9310</v>
      </c>
      <c r="D9755" s="83" t="s">
        <v>16</v>
      </c>
      <c r="E9755">
        <v>2037.88</v>
      </c>
      <c r="F9755" s="83">
        <v>2069.66</v>
      </c>
    </row>
    <row r="9756" spans="1:6" hidden="1" x14ac:dyDescent="0.25">
      <c r="A9756" t="s">
        <v>5764</v>
      </c>
      <c r="B9756" s="83">
        <v>92582</v>
      </c>
      <c r="C9756" t="s">
        <v>9311</v>
      </c>
      <c r="D9756" s="83" t="s">
        <v>16</v>
      </c>
      <c r="E9756">
        <v>708.92</v>
      </c>
      <c r="F9756" s="83">
        <v>722.21</v>
      </c>
    </row>
    <row r="9757" spans="1:6" hidden="1" x14ac:dyDescent="0.25">
      <c r="A9757" t="s">
        <v>5764</v>
      </c>
      <c r="B9757" s="83">
        <v>92602</v>
      </c>
      <c r="C9757" t="s">
        <v>9312</v>
      </c>
      <c r="D9757" s="83" t="s">
        <v>16</v>
      </c>
      <c r="E9757">
        <v>708.92</v>
      </c>
      <c r="F9757" s="83">
        <v>722.21</v>
      </c>
    </row>
    <row r="9758" spans="1:6" hidden="1" x14ac:dyDescent="0.25">
      <c r="A9758" t="s">
        <v>5764</v>
      </c>
      <c r="B9758" s="83">
        <v>92584</v>
      </c>
      <c r="C9758" t="s">
        <v>9313</v>
      </c>
      <c r="D9758" s="83" t="s">
        <v>16</v>
      </c>
      <c r="E9758">
        <v>824.98</v>
      </c>
      <c r="F9758" s="83">
        <v>838.27</v>
      </c>
    </row>
    <row r="9759" spans="1:6" hidden="1" x14ac:dyDescent="0.25">
      <c r="A9759" t="s">
        <v>5764</v>
      </c>
      <c r="B9759" s="83">
        <v>92604</v>
      </c>
      <c r="C9759" t="s">
        <v>9314</v>
      </c>
      <c r="D9759" s="83" t="s">
        <v>16</v>
      </c>
      <c r="E9759">
        <v>795.62</v>
      </c>
      <c r="F9759" s="83">
        <v>808.91</v>
      </c>
    </row>
    <row r="9760" spans="1:6" hidden="1" x14ac:dyDescent="0.25">
      <c r="A9760" t="s">
        <v>5764</v>
      </c>
      <c r="B9760" s="83">
        <v>92586</v>
      </c>
      <c r="C9760" t="s">
        <v>9315</v>
      </c>
      <c r="D9760" s="83" t="s">
        <v>16</v>
      </c>
      <c r="E9760">
        <v>941.03</v>
      </c>
      <c r="F9760" s="83">
        <v>954.32</v>
      </c>
    </row>
    <row r="9761" spans="1:6" hidden="1" x14ac:dyDescent="0.25">
      <c r="A9761" t="s">
        <v>5764</v>
      </c>
      <c r="B9761" s="83">
        <v>92606</v>
      </c>
      <c r="C9761" t="s">
        <v>9316</v>
      </c>
      <c r="D9761" s="83" t="s">
        <v>16</v>
      </c>
      <c r="E9761">
        <v>911.68</v>
      </c>
      <c r="F9761" s="83">
        <v>924.97</v>
      </c>
    </row>
    <row r="9762" spans="1:6" hidden="1" x14ac:dyDescent="0.25">
      <c r="A9762" t="s">
        <v>5764</v>
      </c>
      <c r="B9762" s="83">
        <v>92588</v>
      </c>
      <c r="C9762" t="s">
        <v>9317</v>
      </c>
      <c r="D9762" s="83" t="s">
        <v>16</v>
      </c>
      <c r="E9762">
        <v>1190.8800000000001</v>
      </c>
      <c r="F9762" s="83">
        <v>1210.18</v>
      </c>
    </row>
    <row r="9763" spans="1:6" hidden="1" x14ac:dyDescent="0.25">
      <c r="A9763" t="s">
        <v>5764</v>
      </c>
      <c r="B9763" s="83">
        <v>92608</v>
      </c>
      <c r="C9763" t="s">
        <v>9318</v>
      </c>
      <c r="D9763" s="83" t="s">
        <v>16</v>
      </c>
      <c r="E9763">
        <v>1132.17</v>
      </c>
      <c r="F9763" s="83">
        <v>1151.47</v>
      </c>
    </row>
    <row r="9764" spans="1:6" hidden="1" x14ac:dyDescent="0.25">
      <c r="A9764" t="s">
        <v>5764</v>
      </c>
      <c r="B9764" s="83">
        <v>92590</v>
      </c>
      <c r="C9764" t="s">
        <v>9319</v>
      </c>
      <c r="D9764" s="83" t="s">
        <v>16</v>
      </c>
      <c r="E9764">
        <v>1306.93</v>
      </c>
      <c r="F9764" s="83">
        <v>1326.23</v>
      </c>
    </row>
    <row r="9765" spans="1:6" hidden="1" x14ac:dyDescent="0.25">
      <c r="A9765" t="s">
        <v>5764</v>
      </c>
      <c r="B9765" s="83">
        <v>92610</v>
      </c>
      <c r="C9765" t="s">
        <v>9320</v>
      </c>
      <c r="D9765" s="83" t="s">
        <v>16</v>
      </c>
      <c r="E9765">
        <v>1248.23</v>
      </c>
      <c r="F9765" s="83">
        <v>1267.53</v>
      </c>
    </row>
    <row r="9766" spans="1:6" hidden="1" x14ac:dyDescent="0.25">
      <c r="A9766" t="s">
        <v>5764</v>
      </c>
      <c r="B9766" s="83">
        <v>92592</v>
      </c>
      <c r="C9766" t="s">
        <v>9321</v>
      </c>
      <c r="D9766" s="83" t="s">
        <v>16</v>
      </c>
      <c r="E9766">
        <v>1467.24</v>
      </c>
      <c r="F9766" s="83">
        <v>1490.58</v>
      </c>
    </row>
    <row r="9767" spans="1:6" hidden="1" x14ac:dyDescent="0.25">
      <c r="A9767" t="s">
        <v>5764</v>
      </c>
      <c r="B9767" s="83">
        <v>92612</v>
      </c>
      <c r="C9767" t="s">
        <v>9322</v>
      </c>
      <c r="D9767" s="83" t="s">
        <v>16</v>
      </c>
      <c r="E9767">
        <v>1408.53</v>
      </c>
      <c r="F9767" s="83">
        <v>1431.87</v>
      </c>
    </row>
    <row r="9768" spans="1:6" hidden="1" x14ac:dyDescent="0.25">
      <c r="A9768" t="s">
        <v>5764</v>
      </c>
      <c r="B9768" s="83">
        <v>92594</v>
      </c>
      <c r="C9768" t="s">
        <v>9323</v>
      </c>
      <c r="D9768" s="83" t="s">
        <v>16</v>
      </c>
      <c r="E9768">
        <v>1701.64</v>
      </c>
      <c r="F9768" s="83">
        <v>1726.93</v>
      </c>
    </row>
    <row r="9769" spans="1:6" hidden="1" x14ac:dyDescent="0.25">
      <c r="A9769" t="s">
        <v>5764</v>
      </c>
      <c r="B9769" s="83">
        <v>92614</v>
      </c>
      <c r="C9769" t="s">
        <v>9324</v>
      </c>
      <c r="D9769" s="83" t="s">
        <v>16</v>
      </c>
      <c r="E9769">
        <v>1584.23</v>
      </c>
      <c r="F9769" s="83">
        <v>1609.52</v>
      </c>
    </row>
    <row r="9770" spans="1:6" hidden="1" x14ac:dyDescent="0.25">
      <c r="A9770" t="s">
        <v>5764</v>
      </c>
      <c r="B9770" s="83">
        <v>92552</v>
      </c>
      <c r="C9770" t="s">
        <v>9325</v>
      </c>
      <c r="D9770" s="83" t="s">
        <v>16</v>
      </c>
      <c r="E9770">
        <v>3056.6</v>
      </c>
      <c r="F9770" s="83">
        <v>3147.45</v>
      </c>
    </row>
    <row r="9771" spans="1:6" hidden="1" x14ac:dyDescent="0.25">
      <c r="A9771" t="s">
        <v>5764</v>
      </c>
      <c r="B9771" s="83">
        <v>92562</v>
      </c>
      <c r="C9771" t="s">
        <v>9326</v>
      </c>
      <c r="D9771" s="83" t="s">
        <v>16</v>
      </c>
      <c r="E9771">
        <v>2976.28</v>
      </c>
      <c r="F9771" s="83">
        <v>3067.13</v>
      </c>
    </row>
    <row r="9772" spans="1:6" hidden="1" x14ac:dyDescent="0.25">
      <c r="A9772" t="s">
        <v>5764</v>
      </c>
      <c r="B9772" s="83">
        <v>92553</v>
      </c>
      <c r="C9772" t="s">
        <v>9327</v>
      </c>
      <c r="D9772" s="83" t="s">
        <v>16</v>
      </c>
      <c r="E9772">
        <v>3494.28</v>
      </c>
      <c r="F9772" s="83">
        <v>3607.83</v>
      </c>
    </row>
    <row r="9773" spans="1:6" hidden="1" x14ac:dyDescent="0.25">
      <c r="A9773" t="s">
        <v>5764</v>
      </c>
      <c r="B9773" s="83">
        <v>92563</v>
      </c>
      <c r="C9773" t="s">
        <v>9328</v>
      </c>
      <c r="D9773" s="83" t="s">
        <v>16</v>
      </c>
      <c r="E9773">
        <v>3400.36</v>
      </c>
      <c r="F9773" s="83">
        <v>3513.91</v>
      </c>
    </row>
    <row r="9774" spans="1:6" hidden="1" x14ac:dyDescent="0.25">
      <c r="A9774" t="s">
        <v>5764</v>
      </c>
      <c r="B9774" s="83">
        <v>92554</v>
      </c>
      <c r="C9774" t="s">
        <v>9329</v>
      </c>
      <c r="D9774" s="83" t="s">
        <v>16</v>
      </c>
      <c r="E9774">
        <v>3635.35</v>
      </c>
      <c r="F9774" s="83">
        <v>3748.9</v>
      </c>
    </row>
    <row r="9775" spans="1:6" hidden="1" x14ac:dyDescent="0.25">
      <c r="A9775" t="s">
        <v>5764</v>
      </c>
      <c r="B9775" s="83">
        <v>92564</v>
      </c>
      <c r="C9775" t="s">
        <v>9330</v>
      </c>
      <c r="D9775" s="83" t="s">
        <v>16</v>
      </c>
      <c r="E9775">
        <v>3520.31</v>
      </c>
      <c r="F9775" s="83">
        <v>3633.86</v>
      </c>
    </row>
    <row r="9776" spans="1:6" hidden="1" x14ac:dyDescent="0.25">
      <c r="A9776" t="s">
        <v>5764</v>
      </c>
      <c r="B9776" s="83">
        <v>92545</v>
      </c>
      <c r="C9776" t="s">
        <v>9331</v>
      </c>
      <c r="D9776" s="83" t="s">
        <v>16</v>
      </c>
      <c r="E9776">
        <v>1223.95</v>
      </c>
      <c r="F9776" s="83">
        <v>1259.3399999999999</v>
      </c>
    </row>
    <row r="9777" spans="1:6" hidden="1" x14ac:dyDescent="0.25">
      <c r="A9777" t="s">
        <v>5764</v>
      </c>
      <c r="B9777" s="83">
        <v>92555</v>
      </c>
      <c r="C9777" t="s">
        <v>9332</v>
      </c>
      <c r="D9777" s="83" t="s">
        <v>16</v>
      </c>
      <c r="E9777">
        <v>1204.92</v>
      </c>
      <c r="F9777" s="83">
        <v>1240.31</v>
      </c>
    </row>
    <row r="9778" spans="1:6" hidden="1" x14ac:dyDescent="0.25">
      <c r="A9778" t="s">
        <v>5764</v>
      </c>
      <c r="B9778" s="83">
        <v>92546</v>
      </c>
      <c r="C9778" t="s">
        <v>9333</v>
      </c>
      <c r="D9778" s="83" t="s">
        <v>16</v>
      </c>
      <c r="E9778">
        <v>1501.87</v>
      </c>
      <c r="F9778" s="83">
        <v>1548.62</v>
      </c>
    </row>
    <row r="9779" spans="1:6" hidden="1" x14ac:dyDescent="0.25">
      <c r="A9779" t="s">
        <v>5764</v>
      </c>
      <c r="B9779" s="83">
        <v>92556</v>
      </c>
      <c r="C9779" t="s">
        <v>9334</v>
      </c>
      <c r="D9779" s="83" t="s">
        <v>16</v>
      </c>
      <c r="E9779">
        <v>1468.52</v>
      </c>
      <c r="F9779" s="83">
        <v>1515.27</v>
      </c>
    </row>
    <row r="9780" spans="1:6" hidden="1" x14ac:dyDescent="0.25">
      <c r="A9780" t="s">
        <v>5764</v>
      </c>
      <c r="B9780" s="83">
        <v>92547</v>
      </c>
      <c r="C9780" t="s">
        <v>9335</v>
      </c>
      <c r="D9780" s="83" t="s">
        <v>16</v>
      </c>
      <c r="E9780">
        <v>1597.14</v>
      </c>
      <c r="F9780" s="83">
        <v>1643.89</v>
      </c>
    </row>
    <row r="9781" spans="1:6" hidden="1" x14ac:dyDescent="0.25">
      <c r="A9781" t="s">
        <v>5764</v>
      </c>
      <c r="B9781" s="83">
        <v>92557</v>
      </c>
      <c r="C9781" t="s">
        <v>9336</v>
      </c>
      <c r="D9781" s="83" t="s">
        <v>16</v>
      </c>
      <c r="E9781">
        <v>1563.78</v>
      </c>
      <c r="F9781" s="83">
        <v>1610.53</v>
      </c>
    </row>
    <row r="9782" spans="1:6" hidden="1" x14ac:dyDescent="0.25">
      <c r="A9782" t="s">
        <v>5764</v>
      </c>
      <c r="B9782" s="83">
        <v>92548</v>
      </c>
      <c r="C9782" t="s">
        <v>9337</v>
      </c>
      <c r="D9782" s="83" t="s">
        <v>16</v>
      </c>
      <c r="E9782">
        <v>1778.29</v>
      </c>
      <c r="F9782" s="83">
        <v>1831.11</v>
      </c>
    </row>
    <row r="9783" spans="1:6" hidden="1" x14ac:dyDescent="0.25">
      <c r="A9783" t="s">
        <v>5764</v>
      </c>
      <c r="B9783" s="83">
        <v>92558</v>
      </c>
      <c r="C9783" t="s">
        <v>9338</v>
      </c>
      <c r="D9783" s="83" t="s">
        <v>16</v>
      </c>
      <c r="E9783">
        <v>1759.25</v>
      </c>
      <c r="F9783" s="83">
        <v>1812.07</v>
      </c>
    </row>
    <row r="9784" spans="1:6" hidden="1" x14ac:dyDescent="0.25">
      <c r="A9784" t="s">
        <v>5764</v>
      </c>
      <c r="B9784" s="83">
        <v>92549</v>
      </c>
      <c r="C9784" t="s">
        <v>9339</v>
      </c>
      <c r="D9784" s="83" t="s">
        <v>16</v>
      </c>
      <c r="E9784">
        <v>2205.36</v>
      </c>
      <c r="F9784" s="83">
        <v>2280.88</v>
      </c>
    </row>
    <row r="9785" spans="1:6" hidden="1" x14ac:dyDescent="0.25">
      <c r="A9785" t="s">
        <v>5764</v>
      </c>
      <c r="B9785" s="83">
        <v>92559</v>
      </c>
      <c r="C9785" t="s">
        <v>9340</v>
      </c>
      <c r="D9785" s="83" t="s">
        <v>16</v>
      </c>
      <c r="E9785">
        <v>2169.91</v>
      </c>
      <c r="F9785" s="83">
        <v>2245.4299999999998</v>
      </c>
    </row>
    <row r="9786" spans="1:6" hidden="1" x14ac:dyDescent="0.25">
      <c r="A9786" t="s">
        <v>5764</v>
      </c>
      <c r="B9786" s="83">
        <v>92550</v>
      </c>
      <c r="C9786" t="s">
        <v>9341</v>
      </c>
      <c r="D9786" s="83" t="s">
        <v>16</v>
      </c>
      <c r="E9786">
        <v>2687.36</v>
      </c>
      <c r="F9786" s="83">
        <v>2768.76</v>
      </c>
    </row>
    <row r="9787" spans="1:6" hidden="1" x14ac:dyDescent="0.25">
      <c r="A9787" t="s">
        <v>5764</v>
      </c>
      <c r="B9787" s="83">
        <v>92560</v>
      </c>
      <c r="C9787" t="s">
        <v>9342</v>
      </c>
      <c r="D9787" s="83" t="s">
        <v>16</v>
      </c>
      <c r="E9787">
        <v>2639.09</v>
      </c>
      <c r="F9787" s="83">
        <v>2720.49</v>
      </c>
    </row>
    <row r="9788" spans="1:6" hidden="1" x14ac:dyDescent="0.25">
      <c r="A9788" t="s">
        <v>5764</v>
      </c>
      <c r="B9788" s="83">
        <v>92551</v>
      </c>
      <c r="C9788" t="s">
        <v>9343</v>
      </c>
      <c r="D9788" s="83" t="s">
        <v>16</v>
      </c>
      <c r="E9788">
        <v>2810.27</v>
      </c>
      <c r="F9788" s="83">
        <v>2891.67</v>
      </c>
    </row>
    <row r="9789" spans="1:6" hidden="1" x14ac:dyDescent="0.25">
      <c r="A9789" t="s">
        <v>5764</v>
      </c>
      <c r="B9789" s="83">
        <v>92561</v>
      </c>
      <c r="C9789" t="s">
        <v>9344</v>
      </c>
      <c r="D9789" s="83" t="s">
        <v>16</v>
      </c>
      <c r="E9789">
        <v>2763.3</v>
      </c>
      <c r="F9789" s="83">
        <v>2844.7</v>
      </c>
    </row>
    <row r="9790" spans="1:6" hidden="1" x14ac:dyDescent="0.25">
      <c r="A9790" t="s">
        <v>5764</v>
      </c>
      <c r="B9790" s="83">
        <v>92262</v>
      </c>
      <c r="C9790" t="s">
        <v>9345</v>
      </c>
      <c r="D9790" s="83" t="s">
        <v>16</v>
      </c>
      <c r="E9790">
        <v>801.09</v>
      </c>
      <c r="F9790" s="83">
        <v>835.17</v>
      </c>
    </row>
    <row r="9791" spans="1:6" hidden="1" x14ac:dyDescent="0.25">
      <c r="A9791" t="s">
        <v>5764</v>
      </c>
      <c r="B9791" s="83">
        <v>92259</v>
      </c>
      <c r="C9791" t="s">
        <v>9346</v>
      </c>
      <c r="D9791" s="83" t="s">
        <v>16</v>
      </c>
      <c r="E9791">
        <v>565.02</v>
      </c>
      <c r="F9791" s="83">
        <v>577.70000000000005</v>
      </c>
    </row>
    <row r="9792" spans="1:6" hidden="1" x14ac:dyDescent="0.25">
      <c r="A9792" t="s">
        <v>5764</v>
      </c>
      <c r="B9792" s="83">
        <v>92260</v>
      </c>
      <c r="C9792" t="s">
        <v>9347</v>
      </c>
      <c r="D9792" s="83" t="s">
        <v>16</v>
      </c>
      <c r="E9792">
        <v>631.88</v>
      </c>
      <c r="F9792" s="83">
        <v>650.63</v>
      </c>
    </row>
    <row r="9793" spans="1:6" hidden="1" x14ac:dyDescent="0.25">
      <c r="A9793" t="s">
        <v>5764</v>
      </c>
      <c r="B9793" s="83">
        <v>92261</v>
      </c>
      <c r="C9793" t="s">
        <v>9348</v>
      </c>
      <c r="D9793" s="83" t="s">
        <v>16</v>
      </c>
      <c r="E9793">
        <v>696.71</v>
      </c>
      <c r="F9793" s="83">
        <v>721.34</v>
      </c>
    </row>
    <row r="9794" spans="1:6" hidden="1" x14ac:dyDescent="0.25">
      <c r="A9794" t="s">
        <v>5764</v>
      </c>
      <c r="B9794" s="83">
        <v>92258</v>
      </c>
      <c r="C9794" t="s">
        <v>9349</v>
      </c>
      <c r="D9794" s="83" t="s">
        <v>16</v>
      </c>
      <c r="E9794">
        <v>361.08</v>
      </c>
      <c r="F9794" s="83">
        <v>385.1</v>
      </c>
    </row>
    <row r="9795" spans="1:6" hidden="1" x14ac:dyDescent="0.25">
      <c r="A9795" t="s">
        <v>5764</v>
      </c>
      <c r="B9795" s="83">
        <v>92255</v>
      </c>
      <c r="C9795" t="s">
        <v>9350</v>
      </c>
      <c r="D9795" s="83" t="s">
        <v>16</v>
      </c>
      <c r="E9795">
        <v>200.86</v>
      </c>
      <c r="F9795" s="83">
        <v>210.27</v>
      </c>
    </row>
    <row r="9796" spans="1:6" hidden="1" x14ac:dyDescent="0.25">
      <c r="A9796" t="s">
        <v>5764</v>
      </c>
      <c r="B9796" s="83">
        <v>92256</v>
      </c>
      <c r="C9796" t="s">
        <v>9351</v>
      </c>
      <c r="D9796" s="83" t="s">
        <v>16</v>
      </c>
      <c r="E9796">
        <v>245.65</v>
      </c>
      <c r="F9796" s="83">
        <v>259.14</v>
      </c>
    </row>
    <row r="9797" spans="1:6" hidden="1" x14ac:dyDescent="0.25">
      <c r="A9797" t="s">
        <v>5764</v>
      </c>
      <c r="B9797" s="83">
        <v>92257</v>
      </c>
      <c r="C9797" t="s">
        <v>9352</v>
      </c>
      <c r="D9797" s="83" t="s">
        <v>16</v>
      </c>
      <c r="E9797">
        <v>289.89999999999998</v>
      </c>
      <c r="F9797" s="83">
        <v>307.43</v>
      </c>
    </row>
    <row r="9798" spans="1:6" hidden="1" x14ac:dyDescent="0.25">
      <c r="A9798" t="s">
        <v>5764</v>
      </c>
      <c r="B9798" s="83">
        <v>100393</v>
      </c>
      <c r="C9798" t="s">
        <v>9353</v>
      </c>
      <c r="D9798" s="83" t="s">
        <v>416</v>
      </c>
      <c r="E9798">
        <v>22.54</v>
      </c>
      <c r="F9798" s="83">
        <v>23.72</v>
      </c>
    </row>
    <row r="9799" spans="1:6" hidden="1" x14ac:dyDescent="0.25">
      <c r="A9799" t="s">
        <v>5764</v>
      </c>
      <c r="B9799" s="83">
        <v>100389</v>
      </c>
      <c r="C9799" t="s">
        <v>9354</v>
      </c>
      <c r="D9799" s="83" t="s">
        <v>416</v>
      </c>
      <c r="E9799">
        <v>19.600000000000001</v>
      </c>
      <c r="F9799" s="83">
        <v>20.65</v>
      </c>
    </row>
    <row r="9800" spans="1:6" hidden="1" x14ac:dyDescent="0.25">
      <c r="A9800" t="s">
        <v>5764</v>
      </c>
      <c r="B9800" s="83">
        <v>100395</v>
      </c>
      <c r="C9800" t="s">
        <v>9355</v>
      </c>
      <c r="D9800" s="83" t="s">
        <v>416</v>
      </c>
      <c r="E9800">
        <v>26.51</v>
      </c>
      <c r="F9800" s="83">
        <v>28.06</v>
      </c>
    </row>
    <row r="9801" spans="1:6" hidden="1" x14ac:dyDescent="0.25">
      <c r="A9801" t="s">
        <v>5764</v>
      </c>
      <c r="B9801" s="83">
        <v>100391</v>
      </c>
      <c r="C9801" t="s">
        <v>9356</v>
      </c>
      <c r="D9801" s="83" t="s">
        <v>416</v>
      </c>
      <c r="E9801">
        <v>22.23</v>
      </c>
      <c r="F9801" s="83">
        <v>23.51</v>
      </c>
    </row>
    <row r="9802" spans="1:6" hidden="1" x14ac:dyDescent="0.25">
      <c r="A9802" t="s">
        <v>5764</v>
      </c>
      <c r="B9802" s="83">
        <v>100392</v>
      </c>
      <c r="C9802" t="s">
        <v>9357</v>
      </c>
      <c r="D9802" s="83" t="s">
        <v>416</v>
      </c>
      <c r="E9802">
        <v>17.91</v>
      </c>
      <c r="F9802" s="83">
        <v>18.66</v>
      </c>
    </row>
    <row r="9803" spans="1:6" hidden="1" x14ac:dyDescent="0.25">
      <c r="A9803" t="s">
        <v>5764</v>
      </c>
      <c r="B9803" s="83">
        <v>100388</v>
      </c>
      <c r="C9803" t="s">
        <v>9358</v>
      </c>
      <c r="D9803" s="83" t="s">
        <v>416</v>
      </c>
      <c r="E9803">
        <v>22.77</v>
      </c>
      <c r="F9803" s="83">
        <v>23.72</v>
      </c>
    </row>
    <row r="9804" spans="1:6" hidden="1" x14ac:dyDescent="0.25">
      <c r="A9804" t="s">
        <v>5764</v>
      </c>
      <c r="B9804" s="83">
        <v>100394</v>
      </c>
      <c r="C9804" t="s">
        <v>9359</v>
      </c>
      <c r="D9804" s="83" t="s">
        <v>416</v>
      </c>
      <c r="E9804">
        <v>21.02</v>
      </c>
      <c r="F9804" s="83">
        <v>22.04</v>
      </c>
    </row>
    <row r="9805" spans="1:6" hidden="1" x14ac:dyDescent="0.25">
      <c r="A9805" t="s">
        <v>5764</v>
      </c>
      <c r="B9805" s="83">
        <v>100390</v>
      </c>
      <c r="C9805" t="s">
        <v>9360</v>
      </c>
      <c r="D9805" s="83" t="s">
        <v>416</v>
      </c>
      <c r="E9805">
        <v>26.74</v>
      </c>
      <c r="F9805" s="83">
        <v>28.06</v>
      </c>
    </row>
    <row r="9806" spans="1:6" hidden="1" x14ac:dyDescent="0.25">
      <c r="A9806" t="s">
        <v>5764</v>
      </c>
      <c r="B9806" s="83">
        <v>92575</v>
      </c>
      <c r="C9806" t="s">
        <v>9361</v>
      </c>
      <c r="D9806" s="83" t="s">
        <v>416</v>
      </c>
      <c r="E9806">
        <v>63.57</v>
      </c>
      <c r="F9806" s="83">
        <v>64.11</v>
      </c>
    </row>
    <row r="9807" spans="1:6" hidden="1" x14ac:dyDescent="0.25">
      <c r="A9807" t="s">
        <v>5764</v>
      </c>
      <c r="B9807" s="83">
        <v>92569</v>
      </c>
      <c r="C9807" t="s">
        <v>9362</v>
      </c>
      <c r="D9807" s="83" t="s">
        <v>416</v>
      </c>
      <c r="E9807">
        <v>69.37</v>
      </c>
      <c r="F9807" s="83">
        <v>69.88</v>
      </c>
    </row>
    <row r="9808" spans="1:6" hidden="1" x14ac:dyDescent="0.25">
      <c r="A9808" t="s">
        <v>5764</v>
      </c>
      <c r="B9808" s="83">
        <v>92578</v>
      </c>
      <c r="C9808" t="s">
        <v>9363</v>
      </c>
      <c r="D9808" s="83" t="s">
        <v>416</v>
      </c>
      <c r="E9808">
        <v>68.61</v>
      </c>
      <c r="F9808" s="83">
        <v>69.53</v>
      </c>
    </row>
    <row r="9809" spans="1:6" hidden="1" x14ac:dyDescent="0.25">
      <c r="A9809" t="s">
        <v>5764</v>
      </c>
      <c r="B9809" s="83">
        <v>92572</v>
      </c>
      <c r="C9809" t="s">
        <v>9364</v>
      </c>
      <c r="D9809" s="83" t="s">
        <v>416</v>
      </c>
      <c r="E9809">
        <v>79.8</v>
      </c>
      <c r="F9809" s="83">
        <v>80.75</v>
      </c>
    </row>
    <row r="9810" spans="1:6" hidden="1" x14ac:dyDescent="0.25">
      <c r="A9810" t="s">
        <v>5764</v>
      </c>
      <c r="B9810" s="83">
        <v>92576</v>
      </c>
      <c r="C9810" t="s">
        <v>9365</v>
      </c>
      <c r="D9810" s="83" t="s">
        <v>416</v>
      </c>
      <c r="E9810">
        <v>34.869999999999997</v>
      </c>
      <c r="F9810" s="83">
        <v>35.07</v>
      </c>
    </row>
    <row r="9811" spans="1:6" hidden="1" x14ac:dyDescent="0.25">
      <c r="A9811" t="s">
        <v>5764</v>
      </c>
      <c r="B9811" s="83">
        <v>92570</v>
      </c>
      <c r="C9811" t="s">
        <v>9366</v>
      </c>
      <c r="D9811" s="83" t="s">
        <v>416</v>
      </c>
      <c r="E9811">
        <v>43.99</v>
      </c>
      <c r="F9811" s="83">
        <v>44.25</v>
      </c>
    </row>
    <row r="9812" spans="1:6" hidden="1" x14ac:dyDescent="0.25">
      <c r="A9812" t="s">
        <v>5764</v>
      </c>
      <c r="B9812" s="83">
        <v>92579</v>
      </c>
      <c r="C9812" t="s">
        <v>9367</v>
      </c>
      <c r="D9812" s="83" t="s">
        <v>416</v>
      </c>
      <c r="E9812">
        <v>37.799999999999997</v>
      </c>
      <c r="F9812" s="83">
        <v>38.25</v>
      </c>
    </row>
    <row r="9813" spans="1:6" hidden="1" x14ac:dyDescent="0.25">
      <c r="A9813" t="s">
        <v>5764</v>
      </c>
      <c r="B9813" s="83">
        <v>92573</v>
      </c>
      <c r="C9813" t="s">
        <v>9368</v>
      </c>
      <c r="D9813" s="83" t="s">
        <v>416</v>
      </c>
      <c r="E9813">
        <v>47.67</v>
      </c>
      <c r="F9813" s="83">
        <v>48.24</v>
      </c>
    </row>
    <row r="9814" spans="1:6" hidden="1" x14ac:dyDescent="0.25">
      <c r="A9814" t="s">
        <v>5764</v>
      </c>
      <c r="B9814" s="83">
        <v>92574</v>
      </c>
      <c r="C9814" t="s">
        <v>9369</v>
      </c>
      <c r="D9814" s="83" t="s">
        <v>416</v>
      </c>
      <c r="E9814">
        <v>126.66</v>
      </c>
      <c r="F9814" s="83">
        <v>127.98</v>
      </c>
    </row>
    <row r="9815" spans="1:6" hidden="1" x14ac:dyDescent="0.25">
      <c r="A9815" t="s">
        <v>5764</v>
      </c>
      <c r="B9815" s="83">
        <v>92568</v>
      </c>
      <c r="C9815" t="s">
        <v>9370</v>
      </c>
      <c r="D9815" s="83" t="s">
        <v>416</v>
      </c>
      <c r="E9815">
        <v>124.52</v>
      </c>
      <c r="F9815" s="83">
        <v>125.74</v>
      </c>
    </row>
    <row r="9816" spans="1:6" hidden="1" x14ac:dyDescent="0.25">
      <c r="A9816" t="s">
        <v>5764</v>
      </c>
      <c r="B9816" s="83">
        <v>92577</v>
      </c>
      <c r="C9816" t="s">
        <v>9371</v>
      </c>
      <c r="D9816" s="83" t="s">
        <v>416</v>
      </c>
      <c r="E9816">
        <v>135.66</v>
      </c>
      <c r="F9816" s="83">
        <v>137.66999999999999</v>
      </c>
    </row>
    <row r="9817" spans="1:6" hidden="1" x14ac:dyDescent="0.25">
      <c r="A9817" t="s">
        <v>5764</v>
      </c>
      <c r="B9817" s="83">
        <v>92571</v>
      </c>
      <c r="C9817" t="s">
        <v>9372</v>
      </c>
      <c r="D9817" s="83" t="s">
        <v>416</v>
      </c>
      <c r="E9817">
        <v>133.13999999999999</v>
      </c>
      <c r="F9817" s="83">
        <v>135.05000000000001</v>
      </c>
    </row>
    <row r="9818" spans="1:6" hidden="1" x14ac:dyDescent="0.25">
      <c r="A9818" t="s">
        <v>5764</v>
      </c>
      <c r="B9818" s="83">
        <v>92581</v>
      </c>
      <c r="C9818" t="s">
        <v>9373</v>
      </c>
      <c r="D9818" s="83" t="s">
        <v>416</v>
      </c>
      <c r="E9818">
        <v>49.05</v>
      </c>
      <c r="F9818" s="83">
        <v>49.7</v>
      </c>
    </row>
    <row r="9819" spans="1:6" hidden="1" x14ac:dyDescent="0.25">
      <c r="A9819" t="s">
        <v>5764</v>
      </c>
      <c r="B9819" s="83">
        <v>104314</v>
      </c>
      <c r="C9819" t="s">
        <v>9374</v>
      </c>
      <c r="D9819" s="83" t="s">
        <v>64</v>
      </c>
      <c r="E9819">
        <v>10.87</v>
      </c>
      <c r="F9819" s="83">
        <v>11.03</v>
      </c>
    </row>
    <row r="9820" spans="1:6" hidden="1" x14ac:dyDescent="0.25">
      <c r="A9820" t="s">
        <v>5764</v>
      </c>
      <c r="B9820" s="83">
        <v>92580</v>
      </c>
      <c r="C9820" t="s">
        <v>9375</v>
      </c>
      <c r="D9820" s="83" t="s">
        <v>416</v>
      </c>
      <c r="E9820">
        <v>47.14</v>
      </c>
      <c r="F9820" s="83">
        <v>47.87</v>
      </c>
    </row>
    <row r="9821" spans="1:6" hidden="1" x14ac:dyDescent="0.25">
      <c r="A9821" t="s">
        <v>5764</v>
      </c>
      <c r="B9821" s="83">
        <v>92541</v>
      </c>
      <c r="C9821" t="s">
        <v>9376</v>
      </c>
      <c r="D9821" s="83" t="s">
        <v>416</v>
      </c>
      <c r="E9821">
        <v>104.67</v>
      </c>
      <c r="F9821" s="83">
        <v>106.73</v>
      </c>
    </row>
    <row r="9822" spans="1:6" hidden="1" x14ac:dyDescent="0.25">
      <c r="A9822" t="s">
        <v>5764</v>
      </c>
      <c r="B9822" s="83">
        <v>92539</v>
      </c>
      <c r="C9822" t="s">
        <v>9377</v>
      </c>
      <c r="D9822" s="83" t="s">
        <v>416</v>
      </c>
      <c r="E9822">
        <v>96.68</v>
      </c>
      <c r="F9822" s="83">
        <v>98.68</v>
      </c>
    </row>
    <row r="9823" spans="1:6" hidden="1" x14ac:dyDescent="0.25">
      <c r="A9823" t="s">
        <v>5764</v>
      </c>
      <c r="B9823" s="83">
        <v>92542</v>
      </c>
      <c r="C9823" t="s">
        <v>9378</v>
      </c>
      <c r="D9823" s="83" t="s">
        <v>416</v>
      </c>
      <c r="E9823">
        <v>125.94</v>
      </c>
      <c r="F9823" s="83">
        <v>128.9</v>
      </c>
    </row>
    <row r="9824" spans="1:6" hidden="1" x14ac:dyDescent="0.25">
      <c r="A9824" t="s">
        <v>5764</v>
      </c>
      <c r="B9824" s="83">
        <v>92540</v>
      </c>
      <c r="C9824" t="s">
        <v>9379</v>
      </c>
      <c r="D9824" s="83" t="s">
        <v>416</v>
      </c>
      <c r="E9824">
        <v>106.8</v>
      </c>
      <c r="F9824" s="83">
        <v>109.66</v>
      </c>
    </row>
    <row r="9825" spans="1:6" hidden="1" x14ac:dyDescent="0.25">
      <c r="A9825" t="s">
        <v>5764</v>
      </c>
      <c r="B9825" s="83">
        <v>92544</v>
      </c>
      <c r="C9825" t="s">
        <v>9380</v>
      </c>
      <c r="D9825" s="83" t="s">
        <v>416</v>
      </c>
      <c r="E9825">
        <v>23.7</v>
      </c>
      <c r="F9825" s="83">
        <v>24.07</v>
      </c>
    </row>
    <row r="9826" spans="1:6" hidden="1" x14ac:dyDescent="0.25">
      <c r="A9826" t="s">
        <v>5764</v>
      </c>
      <c r="B9826" s="83">
        <v>92543</v>
      </c>
      <c r="C9826" t="s">
        <v>9381</v>
      </c>
      <c r="D9826" s="83" t="s">
        <v>416</v>
      </c>
      <c r="E9826">
        <v>29.73</v>
      </c>
      <c r="F9826" s="83">
        <v>30.19</v>
      </c>
    </row>
    <row r="9827" spans="1:6" hidden="1" x14ac:dyDescent="0.25">
      <c r="A9827" t="s">
        <v>5764</v>
      </c>
      <c r="B9827" s="83">
        <v>97725</v>
      </c>
      <c r="C9827" t="s">
        <v>9382</v>
      </c>
      <c r="D9827" s="83" t="s">
        <v>162</v>
      </c>
      <c r="E9827">
        <v>0</v>
      </c>
      <c r="F9827" s="83">
        <v>0</v>
      </c>
    </row>
    <row r="9828" spans="1:6" hidden="1" x14ac:dyDescent="0.25">
      <c r="A9828" t="s">
        <v>5764</v>
      </c>
      <c r="B9828" s="83">
        <v>97721</v>
      </c>
      <c r="C9828" t="s">
        <v>9383</v>
      </c>
      <c r="D9828" s="83" t="s">
        <v>162</v>
      </c>
      <c r="E9828">
        <v>0</v>
      </c>
      <c r="F9828" s="83">
        <v>0</v>
      </c>
    </row>
    <row r="9829" spans="1:6" hidden="1" x14ac:dyDescent="0.25">
      <c r="A9829" t="s">
        <v>5764</v>
      </c>
      <c r="B9829" s="83">
        <v>97722</v>
      </c>
      <c r="C9829" t="s">
        <v>9384</v>
      </c>
      <c r="D9829" s="83" t="s">
        <v>162</v>
      </c>
      <c r="E9829">
        <v>0</v>
      </c>
      <c r="F9829" s="83">
        <v>0</v>
      </c>
    </row>
    <row r="9830" spans="1:6" hidden="1" x14ac:dyDescent="0.25">
      <c r="A9830" t="s">
        <v>5764</v>
      </c>
      <c r="B9830" s="83">
        <v>97724</v>
      </c>
      <c r="C9830" t="s">
        <v>9385</v>
      </c>
      <c r="D9830" s="83" t="s">
        <v>162</v>
      </c>
      <c r="E9830">
        <v>0</v>
      </c>
      <c r="F9830" s="83">
        <v>0</v>
      </c>
    </row>
    <row r="9831" spans="1:6" hidden="1" x14ac:dyDescent="0.25">
      <c r="A9831" t="s">
        <v>5764</v>
      </c>
      <c r="B9831" s="83">
        <v>97719</v>
      </c>
      <c r="C9831" t="s">
        <v>9386</v>
      </c>
      <c r="D9831" s="83" t="s">
        <v>162</v>
      </c>
      <c r="E9831">
        <v>0</v>
      </c>
      <c r="F9831" s="83">
        <v>0</v>
      </c>
    </row>
    <row r="9832" spans="1:6" hidden="1" x14ac:dyDescent="0.25">
      <c r="A9832" t="s">
        <v>5764</v>
      </c>
      <c r="B9832" s="83">
        <v>97723</v>
      </c>
      <c r="C9832" t="s">
        <v>9387</v>
      </c>
      <c r="D9832" s="83" t="s">
        <v>162</v>
      </c>
      <c r="E9832">
        <v>0</v>
      </c>
      <c r="F9832" s="83">
        <v>0</v>
      </c>
    </row>
    <row r="9833" spans="1:6" hidden="1" x14ac:dyDescent="0.25">
      <c r="A9833" t="s">
        <v>5764</v>
      </c>
      <c r="B9833" s="83">
        <v>104946</v>
      </c>
      <c r="C9833" t="s">
        <v>9388</v>
      </c>
      <c r="D9833" s="83" t="s">
        <v>162</v>
      </c>
      <c r="E9833">
        <v>0</v>
      </c>
      <c r="F9833" s="83">
        <v>0</v>
      </c>
    </row>
    <row r="9834" spans="1:6" hidden="1" x14ac:dyDescent="0.25">
      <c r="A9834" t="s">
        <v>5764</v>
      </c>
      <c r="B9834" s="83">
        <v>104944</v>
      </c>
      <c r="C9834" t="s">
        <v>9389</v>
      </c>
      <c r="D9834" s="83" t="s">
        <v>162</v>
      </c>
      <c r="E9834">
        <v>0</v>
      </c>
      <c r="F9834" s="83">
        <v>0</v>
      </c>
    </row>
    <row r="9835" spans="1:6" hidden="1" x14ac:dyDescent="0.25">
      <c r="A9835" t="s">
        <v>5764</v>
      </c>
      <c r="B9835" s="83">
        <v>104945</v>
      </c>
      <c r="C9835" t="s">
        <v>9390</v>
      </c>
      <c r="D9835" s="83" t="s">
        <v>162</v>
      </c>
      <c r="E9835">
        <v>0</v>
      </c>
      <c r="F9835" s="83">
        <v>0</v>
      </c>
    </row>
    <row r="9836" spans="1:6" hidden="1" x14ac:dyDescent="0.25">
      <c r="A9836" t="s">
        <v>5764</v>
      </c>
      <c r="B9836" s="83">
        <v>97720</v>
      </c>
      <c r="C9836" t="s">
        <v>9391</v>
      </c>
      <c r="D9836" s="83" t="s">
        <v>162</v>
      </c>
      <c r="E9836">
        <v>0</v>
      </c>
      <c r="F9836" s="83">
        <v>0</v>
      </c>
    </row>
    <row r="9837" spans="1:6" hidden="1" x14ac:dyDescent="0.25">
      <c r="A9837" t="s">
        <v>5764</v>
      </c>
      <c r="B9837" s="83">
        <v>97740</v>
      </c>
      <c r="C9837" t="s">
        <v>9392</v>
      </c>
      <c r="D9837" s="83" t="s">
        <v>162</v>
      </c>
      <c r="E9837">
        <v>2118.87</v>
      </c>
      <c r="F9837" s="83">
        <v>2188.89</v>
      </c>
    </row>
    <row r="9838" spans="1:6" hidden="1" x14ac:dyDescent="0.25">
      <c r="A9838" t="s">
        <v>5764</v>
      </c>
      <c r="B9838" s="83">
        <v>97738</v>
      </c>
      <c r="C9838" t="s">
        <v>9393</v>
      </c>
      <c r="D9838" s="83" t="s">
        <v>162</v>
      </c>
      <c r="E9838">
        <v>4135.47</v>
      </c>
      <c r="F9838" s="83">
        <v>4368.8999999999996</v>
      </c>
    </row>
    <row r="9839" spans="1:6" hidden="1" x14ac:dyDescent="0.25">
      <c r="A9839" t="s">
        <v>5764</v>
      </c>
      <c r="B9839" s="83">
        <v>97739</v>
      </c>
      <c r="C9839" t="s">
        <v>9394</v>
      </c>
      <c r="D9839" s="83" t="s">
        <v>162</v>
      </c>
      <c r="E9839">
        <v>2971.17</v>
      </c>
      <c r="F9839" s="83">
        <v>3118.94</v>
      </c>
    </row>
    <row r="9840" spans="1:6" hidden="1" x14ac:dyDescent="0.25">
      <c r="A9840" t="s">
        <v>5764</v>
      </c>
      <c r="B9840" s="83">
        <v>97736</v>
      </c>
      <c r="C9840" t="s">
        <v>9395</v>
      </c>
      <c r="D9840" s="83" t="s">
        <v>162</v>
      </c>
      <c r="E9840">
        <v>1531.61</v>
      </c>
      <c r="F9840" s="83">
        <v>1582.8</v>
      </c>
    </row>
    <row r="9841" spans="1:6" hidden="1" x14ac:dyDescent="0.25">
      <c r="A9841" t="s">
        <v>5764</v>
      </c>
      <c r="B9841" s="83">
        <v>97734</v>
      </c>
      <c r="C9841" t="s">
        <v>9396</v>
      </c>
      <c r="D9841" s="83" t="s">
        <v>162</v>
      </c>
      <c r="E9841">
        <v>3043.38</v>
      </c>
      <c r="F9841" s="83">
        <v>3227.46</v>
      </c>
    </row>
    <row r="9842" spans="1:6" hidden="1" x14ac:dyDescent="0.25">
      <c r="A9842" t="s">
        <v>5764</v>
      </c>
      <c r="B9842" s="83">
        <v>97735</v>
      </c>
      <c r="C9842" t="s">
        <v>9397</v>
      </c>
      <c r="D9842" s="83" t="s">
        <v>162</v>
      </c>
      <c r="E9842">
        <v>2495.69</v>
      </c>
      <c r="F9842" s="83">
        <v>2632.6</v>
      </c>
    </row>
    <row r="9843" spans="1:6" hidden="1" x14ac:dyDescent="0.25">
      <c r="A9843" t="s">
        <v>5764</v>
      </c>
      <c r="B9843" s="83">
        <v>97737</v>
      </c>
      <c r="C9843" t="s">
        <v>9398</v>
      </c>
      <c r="D9843" s="83" t="s">
        <v>162</v>
      </c>
      <c r="E9843">
        <v>3242.9</v>
      </c>
      <c r="F9843" s="83">
        <v>3406.35</v>
      </c>
    </row>
    <row r="9844" spans="1:6" hidden="1" x14ac:dyDescent="0.25">
      <c r="A9844" t="s">
        <v>5764</v>
      </c>
      <c r="B9844" s="83">
        <v>97733</v>
      </c>
      <c r="C9844" t="s">
        <v>9399</v>
      </c>
      <c r="D9844" s="83" t="s">
        <v>162</v>
      </c>
      <c r="E9844">
        <v>3476.99</v>
      </c>
      <c r="F9844" s="83">
        <v>3685.13</v>
      </c>
    </row>
    <row r="9845" spans="1:6" hidden="1" x14ac:dyDescent="0.25">
      <c r="A9845" t="s">
        <v>5764</v>
      </c>
      <c r="B9845" s="83">
        <v>98616</v>
      </c>
      <c r="C9845" t="s">
        <v>9400</v>
      </c>
      <c r="D9845" s="83" t="s">
        <v>416</v>
      </c>
      <c r="E9845">
        <v>261.5</v>
      </c>
      <c r="F9845" s="83">
        <v>265.14999999999998</v>
      </c>
    </row>
    <row r="9846" spans="1:6" hidden="1" x14ac:dyDescent="0.25">
      <c r="A9846" t="s">
        <v>5764</v>
      </c>
      <c r="B9846" s="83">
        <v>98619</v>
      </c>
      <c r="C9846" t="s">
        <v>9401</v>
      </c>
      <c r="D9846" s="83" t="s">
        <v>416</v>
      </c>
      <c r="E9846">
        <v>285.58999999999997</v>
      </c>
      <c r="F9846" s="83">
        <v>288.76</v>
      </c>
    </row>
    <row r="9847" spans="1:6" hidden="1" x14ac:dyDescent="0.25">
      <c r="A9847" t="s">
        <v>5764</v>
      </c>
      <c r="B9847" s="83">
        <v>98622</v>
      </c>
      <c r="C9847" t="s">
        <v>9402</v>
      </c>
      <c r="D9847" s="83" t="s">
        <v>416</v>
      </c>
      <c r="E9847">
        <v>440.38</v>
      </c>
      <c r="F9847" s="83">
        <v>445.15</v>
      </c>
    </row>
    <row r="9848" spans="1:6" hidden="1" x14ac:dyDescent="0.25">
      <c r="A9848" t="s">
        <v>5764</v>
      </c>
      <c r="B9848" s="83">
        <v>98625</v>
      </c>
      <c r="C9848" t="s">
        <v>9403</v>
      </c>
      <c r="D9848" s="83" t="s">
        <v>416</v>
      </c>
      <c r="E9848">
        <v>463.53</v>
      </c>
      <c r="F9848" s="83">
        <v>467.01</v>
      </c>
    </row>
    <row r="9849" spans="1:6" hidden="1" x14ac:dyDescent="0.25">
      <c r="A9849" t="s">
        <v>5764</v>
      </c>
      <c r="B9849" s="83">
        <v>105918</v>
      </c>
      <c r="C9849" t="s">
        <v>9404</v>
      </c>
      <c r="D9849" s="83" t="s">
        <v>416</v>
      </c>
      <c r="E9849">
        <v>0</v>
      </c>
      <c r="F9849" s="83">
        <v>0</v>
      </c>
    </row>
    <row r="9850" spans="1:6" hidden="1" x14ac:dyDescent="0.25">
      <c r="A9850" t="s">
        <v>5764</v>
      </c>
      <c r="B9850" s="83">
        <v>98631</v>
      </c>
      <c r="C9850" t="s">
        <v>9405</v>
      </c>
      <c r="D9850" s="83" t="s">
        <v>416</v>
      </c>
      <c r="E9850">
        <v>0</v>
      </c>
      <c r="F9850" s="83">
        <v>0</v>
      </c>
    </row>
    <row r="9851" spans="1:6" hidden="1" x14ac:dyDescent="0.25">
      <c r="A9851" t="s">
        <v>5764</v>
      </c>
      <c r="B9851" s="83">
        <v>98637</v>
      </c>
      <c r="C9851" t="s">
        <v>9406</v>
      </c>
      <c r="D9851" s="83" t="s">
        <v>162</v>
      </c>
      <c r="E9851">
        <v>0</v>
      </c>
      <c r="F9851" s="83">
        <v>0</v>
      </c>
    </row>
    <row r="9852" spans="1:6" hidden="1" x14ac:dyDescent="0.25">
      <c r="A9852" t="s">
        <v>5764</v>
      </c>
      <c r="B9852" s="83">
        <v>98641</v>
      </c>
      <c r="C9852" t="s">
        <v>9407</v>
      </c>
      <c r="D9852" s="83" t="s">
        <v>162</v>
      </c>
      <c r="E9852">
        <v>0</v>
      </c>
      <c r="F9852" s="83">
        <v>0</v>
      </c>
    </row>
    <row r="9853" spans="1:6" hidden="1" x14ac:dyDescent="0.25">
      <c r="A9853" t="s">
        <v>5764</v>
      </c>
      <c r="B9853" s="83">
        <v>98645</v>
      </c>
      <c r="C9853" t="s">
        <v>9408</v>
      </c>
      <c r="D9853" s="83" t="s">
        <v>162</v>
      </c>
      <c r="E9853">
        <v>0</v>
      </c>
      <c r="F9853" s="83">
        <v>0</v>
      </c>
    </row>
    <row r="9854" spans="1:6" hidden="1" x14ac:dyDescent="0.25">
      <c r="A9854" t="s">
        <v>5764</v>
      </c>
      <c r="B9854" s="83">
        <v>98649</v>
      </c>
      <c r="C9854" t="s">
        <v>9409</v>
      </c>
      <c r="D9854" s="83" t="s">
        <v>162</v>
      </c>
      <c r="E9854">
        <v>0</v>
      </c>
      <c r="F9854" s="83">
        <v>0</v>
      </c>
    </row>
    <row r="9855" spans="1:6" hidden="1" x14ac:dyDescent="0.25">
      <c r="A9855" t="s">
        <v>5764</v>
      </c>
      <c r="B9855" s="83">
        <v>98653</v>
      </c>
      <c r="C9855" t="s">
        <v>9410</v>
      </c>
      <c r="D9855" s="83" t="s">
        <v>162</v>
      </c>
      <c r="E9855">
        <v>0</v>
      </c>
      <c r="F9855" s="83">
        <v>0</v>
      </c>
    </row>
    <row r="9856" spans="1:6" hidden="1" x14ac:dyDescent="0.25">
      <c r="A9856" t="s">
        <v>5764</v>
      </c>
      <c r="B9856" s="83">
        <v>98657</v>
      </c>
      <c r="C9856" t="s">
        <v>9411</v>
      </c>
      <c r="D9856" s="83" t="s">
        <v>60</v>
      </c>
      <c r="E9856">
        <v>715.57</v>
      </c>
      <c r="F9856" s="83">
        <v>738.62</v>
      </c>
    </row>
    <row r="9857" spans="1:6" hidden="1" x14ac:dyDescent="0.25">
      <c r="A9857" t="s">
        <v>5764</v>
      </c>
      <c r="B9857" s="83">
        <v>100344</v>
      </c>
      <c r="C9857" t="s">
        <v>9412</v>
      </c>
      <c r="D9857" s="83" t="s">
        <v>64</v>
      </c>
      <c r="E9857">
        <v>11.98</v>
      </c>
      <c r="F9857" s="83">
        <v>12.25</v>
      </c>
    </row>
    <row r="9858" spans="1:6" hidden="1" x14ac:dyDescent="0.25">
      <c r="A9858" t="s">
        <v>5764</v>
      </c>
      <c r="B9858" s="83">
        <v>100345</v>
      </c>
      <c r="C9858" t="s">
        <v>9413</v>
      </c>
      <c r="D9858" s="83" t="s">
        <v>64</v>
      </c>
      <c r="E9858">
        <v>9.3000000000000007</v>
      </c>
      <c r="F9858" s="83">
        <v>9.43</v>
      </c>
    </row>
    <row r="9859" spans="1:6" hidden="1" x14ac:dyDescent="0.25">
      <c r="A9859" t="s">
        <v>5764</v>
      </c>
      <c r="B9859" s="83">
        <v>100346</v>
      </c>
      <c r="C9859" t="s">
        <v>9414</v>
      </c>
      <c r="D9859" s="83" t="s">
        <v>64</v>
      </c>
      <c r="E9859">
        <v>8.89</v>
      </c>
      <c r="F9859" s="83">
        <v>8.98</v>
      </c>
    </row>
    <row r="9860" spans="1:6" hidden="1" x14ac:dyDescent="0.25">
      <c r="A9860" t="s">
        <v>5764</v>
      </c>
      <c r="B9860" s="83">
        <v>100347</v>
      </c>
      <c r="C9860" t="s">
        <v>9415</v>
      </c>
      <c r="D9860" s="83" t="s">
        <v>64</v>
      </c>
      <c r="E9860">
        <v>9.9700000000000006</v>
      </c>
      <c r="F9860" s="83">
        <v>10.050000000000001</v>
      </c>
    </row>
    <row r="9861" spans="1:6" hidden="1" x14ac:dyDescent="0.25">
      <c r="A9861" t="s">
        <v>5764</v>
      </c>
      <c r="B9861" s="83">
        <v>100348</v>
      </c>
      <c r="C9861" t="s">
        <v>9416</v>
      </c>
      <c r="D9861" s="83" t="s">
        <v>64</v>
      </c>
      <c r="E9861">
        <v>9.81</v>
      </c>
      <c r="F9861" s="83">
        <v>9.86</v>
      </c>
    </row>
    <row r="9862" spans="1:6" hidden="1" x14ac:dyDescent="0.25">
      <c r="A9862" t="s">
        <v>5764</v>
      </c>
      <c r="B9862" s="83">
        <v>100342</v>
      </c>
      <c r="C9862" t="s">
        <v>9417</v>
      </c>
      <c r="D9862" s="83" t="s">
        <v>64</v>
      </c>
      <c r="E9862">
        <v>16.600000000000001</v>
      </c>
      <c r="F9862" s="83">
        <v>17.27</v>
      </c>
    </row>
    <row r="9863" spans="1:6" hidden="1" x14ac:dyDescent="0.25">
      <c r="A9863" t="s">
        <v>5764</v>
      </c>
      <c r="B9863" s="83">
        <v>100343</v>
      </c>
      <c r="C9863" t="s">
        <v>9418</v>
      </c>
      <c r="D9863" s="83" t="s">
        <v>64</v>
      </c>
      <c r="E9863">
        <v>14.62</v>
      </c>
      <c r="F9863" s="83">
        <v>15.08</v>
      </c>
    </row>
    <row r="9864" spans="1:6" hidden="1" x14ac:dyDescent="0.25">
      <c r="A9864" t="s">
        <v>5764</v>
      </c>
      <c r="B9864" s="83">
        <v>100349</v>
      </c>
      <c r="C9864" t="s">
        <v>9419</v>
      </c>
      <c r="D9864" s="83" t="s">
        <v>162</v>
      </c>
      <c r="E9864">
        <v>689.15</v>
      </c>
      <c r="F9864" s="83">
        <v>691.93</v>
      </c>
    </row>
    <row r="9865" spans="1:6" hidden="1" x14ac:dyDescent="0.25">
      <c r="A9865" t="s">
        <v>5764</v>
      </c>
      <c r="B9865" s="83">
        <v>100336</v>
      </c>
      <c r="C9865" t="s">
        <v>9420</v>
      </c>
      <c r="D9865" s="83" t="s">
        <v>416</v>
      </c>
      <c r="E9865">
        <v>0</v>
      </c>
      <c r="F9865" s="83">
        <v>0</v>
      </c>
    </row>
    <row r="9866" spans="1:6" hidden="1" x14ac:dyDescent="0.25">
      <c r="A9866" t="s">
        <v>5764</v>
      </c>
      <c r="B9866" s="83">
        <v>100337</v>
      </c>
      <c r="C9866" t="s">
        <v>9421</v>
      </c>
      <c r="D9866" s="83" t="s">
        <v>416</v>
      </c>
      <c r="E9866">
        <v>0</v>
      </c>
      <c r="F9866" s="83">
        <v>0</v>
      </c>
    </row>
    <row r="9867" spans="1:6" hidden="1" x14ac:dyDescent="0.25">
      <c r="A9867" t="s">
        <v>5764</v>
      </c>
      <c r="B9867" s="83">
        <v>100339</v>
      </c>
      <c r="C9867" t="s">
        <v>9422</v>
      </c>
      <c r="D9867" s="83" t="s">
        <v>416</v>
      </c>
      <c r="E9867">
        <v>0</v>
      </c>
      <c r="F9867" s="83">
        <v>0</v>
      </c>
    </row>
    <row r="9868" spans="1:6" hidden="1" x14ac:dyDescent="0.25">
      <c r="A9868" t="s">
        <v>5764</v>
      </c>
      <c r="B9868" s="83">
        <v>100340</v>
      </c>
      <c r="C9868" t="s">
        <v>9423</v>
      </c>
      <c r="D9868" s="83" t="s">
        <v>416</v>
      </c>
      <c r="E9868">
        <v>0</v>
      </c>
      <c r="F9868" s="83">
        <v>0</v>
      </c>
    </row>
    <row r="9869" spans="1:6" hidden="1" x14ac:dyDescent="0.25">
      <c r="A9869" t="s">
        <v>5764</v>
      </c>
      <c r="B9869" s="83">
        <v>105805</v>
      </c>
      <c r="C9869" t="s">
        <v>9424</v>
      </c>
      <c r="D9869" s="83" t="s">
        <v>416</v>
      </c>
      <c r="E9869">
        <v>845.63</v>
      </c>
      <c r="F9869" s="83">
        <v>855.4</v>
      </c>
    </row>
    <row r="9870" spans="1:6" hidden="1" x14ac:dyDescent="0.25">
      <c r="A9870" t="s">
        <v>5764</v>
      </c>
      <c r="B9870" s="83">
        <v>105806</v>
      </c>
      <c r="C9870" t="s">
        <v>9425</v>
      </c>
      <c r="D9870" s="83" t="s">
        <v>416</v>
      </c>
      <c r="E9870">
        <v>526.95000000000005</v>
      </c>
      <c r="F9870" s="83">
        <v>534.42999999999995</v>
      </c>
    </row>
    <row r="9871" spans="1:6" hidden="1" x14ac:dyDescent="0.25">
      <c r="A9871" t="s">
        <v>5764</v>
      </c>
      <c r="B9871" s="83">
        <v>105807</v>
      </c>
      <c r="C9871" t="s">
        <v>9426</v>
      </c>
      <c r="D9871" s="83" t="s">
        <v>416</v>
      </c>
      <c r="E9871">
        <v>671.35</v>
      </c>
      <c r="F9871" s="83">
        <v>679.6</v>
      </c>
    </row>
    <row r="9872" spans="1:6" hidden="1" x14ac:dyDescent="0.25">
      <c r="A9872" t="s">
        <v>5764</v>
      </c>
      <c r="B9872" s="83">
        <v>105808</v>
      </c>
      <c r="C9872" t="s">
        <v>9427</v>
      </c>
      <c r="D9872" s="83" t="s">
        <v>416</v>
      </c>
      <c r="E9872">
        <v>432.34</v>
      </c>
      <c r="F9872" s="83">
        <v>438.87</v>
      </c>
    </row>
    <row r="9873" spans="1:6" hidden="1" x14ac:dyDescent="0.25">
      <c r="A9873" t="s">
        <v>5764</v>
      </c>
      <c r="B9873" s="83">
        <v>100341</v>
      </c>
      <c r="C9873" t="s">
        <v>9428</v>
      </c>
      <c r="D9873" s="83" t="s">
        <v>416</v>
      </c>
      <c r="E9873">
        <v>39.92</v>
      </c>
      <c r="F9873" s="83">
        <v>41.81</v>
      </c>
    </row>
    <row r="9874" spans="1:6" hidden="1" x14ac:dyDescent="0.25">
      <c r="A9874" t="s">
        <v>5764</v>
      </c>
      <c r="B9874" s="83">
        <v>100351</v>
      </c>
      <c r="C9874" t="s">
        <v>9429</v>
      </c>
      <c r="D9874" s="83" t="s">
        <v>416</v>
      </c>
      <c r="E9874">
        <v>0</v>
      </c>
      <c r="F9874" s="83">
        <v>0</v>
      </c>
    </row>
    <row r="9875" spans="1:6" hidden="1" x14ac:dyDescent="0.25">
      <c r="A9875" t="s">
        <v>5764</v>
      </c>
      <c r="B9875" s="83">
        <v>100353</v>
      </c>
      <c r="C9875" t="s">
        <v>9430</v>
      </c>
      <c r="D9875" s="83" t="s">
        <v>416</v>
      </c>
      <c r="E9875">
        <v>0</v>
      </c>
      <c r="F9875" s="83">
        <v>0</v>
      </c>
    </row>
    <row r="9876" spans="1:6" hidden="1" x14ac:dyDescent="0.25">
      <c r="A9876" t="s">
        <v>5764</v>
      </c>
      <c r="B9876" s="83">
        <v>100350</v>
      </c>
      <c r="C9876" t="s">
        <v>9431</v>
      </c>
      <c r="D9876" s="83" t="s">
        <v>416</v>
      </c>
      <c r="E9876">
        <v>0</v>
      </c>
      <c r="F9876" s="83">
        <v>0</v>
      </c>
    </row>
    <row r="9877" spans="1:6" hidden="1" x14ac:dyDescent="0.25">
      <c r="A9877" t="s">
        <v>5764</v>
      </c>
      <c r="B9877" s="83">
        <v>105043</v>
      </c>
      <c r="C9877" t="s">
        <v>9432</v>
      </c>
      <c r="D9877" s="83" t="s">
        <v>60</v>
      </c>
      <c r="E9877">
        <v>0</v>
      </c>
      <c r="F9877" s="83">
        <v>0</v>
      </c>
    </row>
    <row r="9878" spans="1:6" hidden="1" x14ac:dyDescent="0.25">
      <c r="A9878" t="s">
        <v>5764</v>
      </c>
      <c r="B9878" s="83">
        <v>105047</v>
      </c>
      <c r="C9878" t="s">
        <v>9433</v>
      </c>
      <c r="D9878" s="83" t="s">
        <v>60</v>
      </c>
      <c r="E9878">
        <v>0</v>
      </c>
      <c r="F9878" s="83">
        <v>0</v>
      </c>
    </row>
    <row r="9879" spans="1:6" hidden="1" x14ac:dyDescent="0.25">
      <c r="A9879" t="s">
        <v>5764</v>
      </c>
      <c r="B9879" s="83">
        <v>105044</v>
      </c>
      <c r="C9879" t="s">
        <v>9434</v>
      </c>
      <c r="D9879" s="83" t="s">
        <v>60</v>
      </c>
      <c r="E9879">
        <v>0</v>
      </c>
      <c r="F9879" s="83">
        <v>0</v>
      </c>
    </row>
    <row r="9880" spans="1:6" hidden="1" x14ac:dyDescent="0.25">
      <c r="A9880" t="s">
        <v>5764</v>
      </c>
      <c r="B9880" s="83">
        <v>105094</v>
      </c>
      <c r="C9880" t="s">
        <v>9435</v>
      </c>
      <c r="D9880" s="83" t="s">
        <v>60</v>
      </c>
      <c r="E9880">
        <v>0</v>
      </c>
      <c r="F9880" s="83">
        <v>0</v>
      </c>
    </row>
    <row r="9881" spans="1:6" hidden="1" x14ac:dyDescent="0.25">
      <c r="A9881" t="s">
        <v>5764</v>
      </c>
      <c r="B9881" s="83">
        <v>105096</v>
      </c>
      <c r="C9881" t="s">
        <v>9436</v>
      </c>
      <c r="D9881" s="83" t="s">
        <v>60</v>
      </c>
      <c r="E9881">
        <v>0</v>
      </c>
      <c r="F9881" s="83">
        <v>0</v>
      </c>
    </row>
    <row r="9882" spans="1:6" hidden="1" x14ac:dyDescent="0.25">
      <c r="A9882" t="s">
        <v>5764</v>
      </c>
      <c r="B9882" s="83">
        <v>105048</v>
      </c>
      <c r="C9882" t="s">
        <v>9437</v>
      </c>
      <c r="D9882" s="83" t="s">
        <v>60</v>
      </c>
      <c r="E9882">
        <v>0</v>
      </c>
      <c r="F9882" s="83">
        <v>0</v>
      </c>
    </row>
    <row r="9883" spans="1:6" hidden="1" x14ac:dyDescent="0.25">
      <c r="A9883" t="s">
        <v>5764</v>
      </c>
      <c r="B9883" s="83">
        <v>105097</v>
      </c>
      <c r="C9883" t="s">
        <v>9438</v>
      </c>
      <c r="D9883" s="83" t="s">
        <v>60</v>
      </c>
      <c r="E9883">
        <v>0</v>
      </c>
      <c r="F9883" s="83">
        <v>0</v>
      </c>
    </row>
    <row r="9884" spans="1:6" hidden="1" x14ac:dyDescent="0.25">
      <c r="A9884" t="s">
        <v>5764</v>
      </c>
      <c r="B9884" s="83">
        <v>105049</v>
      </c>
      <c r="C9884" t="s">
        <v>9439</v>
      </c>
      <c r="D9884" s="83" t="s">
        <v>60</v>
      </c>
      <c r="E9884">
        <v>0</v>
      </c>
      <c r="F9884" s="83">
        <v>0</v>
      </c>
    </row>
    <row r="9885" spans="1:6" hidden="1" x14ac:dyDescent="0.25">
      <c r="A9885" t="s">
        <v>5764</v>
      </c>
      <c r="B9885" s="83">
        <v>105051</v>
      </c>
      <c r="C9885" t="s">
        <v>9440</v>
      </c>
      <c r="D9885" s="83" t="s">
        <v>60</v>
      </c>
      <c r="E9885">
        <v>0</v>
      </c>
      <c r="F9885" s="83">
        <v>0</v>
      </c>
    </row>
    <row r="9886" spans="1:6" hidden="1" x14ac:dyDescent="0.25">
      <c r="A9886" t="s">
        <v>5764</v>
      </c>
      <c r="B9886" s="83">
        <v>105054</v>
      </c>
      <c r="C9886" t="s">
        <v>9441</v>
      </c>
      <c r="D9886" s="83" t="s">
        <v>60</v>
      </c>
      <c r="E9886">
        <v>0</v>
      </c>
      <c r="F9886" s="83">
        <v>0</v>
      </c>
    </row>
    <row r="9887" spans="1:6" hidden="1" x14ac:dyDescent="0.25">
      <c r="A9887" t="s">
        <v>5764</v>
      </c>
      <c r="B9887" s="83">
        <v>105052</v>
      </c>
      <c r="C9887" t="s">
        <v>9442</v>
      </c>
      <c r="D9887" s="83" t="s">
        <v>60</v>
      </c>
      <c r="E9887">
        <v>0</v>
      </c>
      <c r="F9887" s="83">
        <v>0</v>
      </c>
    </row>
    <row r="9888" spans="1:6" hidden="1" x14ac:dyDescent="0.25">
      <c r="A9888" t="s">
        <v>5764</v>
      </c>
      <c r="B9888" s="83">
        <v>105055</v>
      </c>
      <c r="C9888" t="s">
        <v>9443</v>
      </c>
      <c r="D9888" s="83" t="s">
        <v>60</v>
      </c>
      <c r="E9888">
        <v>0</v>
      </c>
      <c r="F9888" s="83">
        <v>0</v>
      </c>
    </row>
    <row r="9889" spans="1:6" hidden="1" x14ac:dyDescent="0.25">
      <c r="A9889" t="s">
        <v>5764</v>
      </c>
      <c r="B9889" s="83">
        <v>105065</v>
      </c>
      <c r="C9889" t="s">
        <v>9444</v>
      </c>
      <c r="D9889" s="83" t="s">
        <v>60</v>
      </c>
      <c r="E9889">
        <v>0</v>
      </c>
      <c r="F9889" s="83">
        <v>0</v>
      </c>
    </row>
    <row r="9890" spans="1:6" hidden="1" x14ac:dyDescent="0.25">
      <c r="A9890" t="s">
        <v>5764</v>
      </c>
      <c r="B9890" s="83">
        <v>105059</v>
      </c>
      <c r="C9890" t="s">
        <v>9445</v>
      </c>
      <c r="D9890" s="83" t="s">
        <v>60</v>
      </c>
      <c r="E9890">
        <v>0</v>
      </c>
      <c r="F9890" s="83">
        <v>0</v>
      </c>
    </row>
    <row r="9891" spans="1:6" hidden="1" x14ac:dyDescent="0.25">
      <c r="A9891" t="s">
        <v>5764</v>
      </c>
      <c r="B9891" s="83">
        <v>105057</v>
      </c>
      <c r="C9891" t="s">
        <v>9446</v>
      </c>
      <c r="D9891" s="83" t="s">
        <v>60</v>
      </c>
      <c r="E9891">
        <v>0</v>
      </c>
      <c r="F9891" s="83">
        <v>0</v>
      </c>
    </row>
    <row r="9892" spans="1:6" hidden="1" x14ac:dyDescent="0.25">
      <c r="A9892" t="s">
        <v>5764</v>
      </c>
      <c r="B9892" s="83">
        <v>105060</v>
      </c>
      <c r="C9892" t="s">
        <v>9447</v>
      </c>
      <c r="D9892" s="83" t="s">
        <v>60</v>
      </c>
      <c r="E9892">
        <v>0</v>
      </c>
      <c r="F9892" s="83">
        <v>0</v>
      </c>
    </row>
    <row r="9893" spans="1:6" hidden="1" x14ac:dyDescent="0.25">
      <c r="A9893" t="s">
        <v>5764</v>
      </c>
      <c r="B9893" s="83">
        <v>105042</v>
      </c>
      <c r="C9893" t="s">
        <v>9448</v>
      </c>
      <c r="D9893" s="83" t="s">
        <v>60</v>
      </c>
      <c r="E9893">
        <v>58.02</v>
      </c>
      <c r="F9893" s="83">
        <v>60.11</v>
      </c>
    </row>
    <row r="9894" spans="1:6" hidden="1" x14ac:dyDescent="0.25">
      <c r="A9894" t="s">
        <v>5764</v>
      </c>
      <c r="B9894" s="83">
        <v>105046</v>
      </c>
      <c r="C9894" t="s">
        <v>9449</v>
      </c>
      <c r="D9894" s="83" t="s">
        <v>60</v>
      </c>
      <c r="E9894">
        <v>47.79</v>
      </c>
      <c r="F9894" s="83">
        <v>49.08</v>
      </c>
    </row>
    <row r="9895" spans="1:6" hidden="1" x14ac:dyDescent="0.25">
      <c r="A9895" t="s">
        <v>5764</v>
      </c>
      <c r="B9895" s="83">
        <v>105095</v>
      </c>
      <c r="C9895" t="s">
        <v>9450</v>
      </c>
      <c r="D9895" s="83" t="s">
        <v>60</v>
      </c>
      <c r="E9895">
        <v>84.67</v>
      </c>
      <c r="F9895" s="83">
        <v>86.76</v>
      </c>
    </row>
    <row r="9896" spans="1:6" hidden="1" x14ac:dyDescent="0.25">
      <c r="A9896" t="s">
        <v>5764</v>
      </c>
      <c r="B9896" s="83">
        <v>105098</v>
      </c>
      <c r="C9896" t="s">
        <v>9451</v>
      </c>
      <c r="D9896" s="83" t="s">
        <v>60</v>
      </c>
      <c r="E9896">
        <v>74.459999999999994</v>
      </c>
      <c r="F9896" s="83">
        <v>75.760000000000005</v>
      </c>
    </row>
    <row r="9897" spans="1:6" hidden="1" x14ac:dyDescent="0.25">
      <c r="A9897" t="s">
        <v>5764</v>
      </c>
      <c r="B9897" s="83">
        <v>105050</v>
      </c>
      <c r="C9897" t="s">
        <v>9452</v>
      </c>
      <c r="D9897" s="83" t="s">
        <v>60</v>
      </c>
      <c r="E9897">
        <v>171.83</v>
      </c>
      <c r="F9897" s="83">
        <v>173.94</v>
      </c>
    </row>
    <row r="9898" spans="1:6" hidden="1" x14ac:dyDescent="0.25">
      <c r="A9898" t="s">
        <v>5764</v>
      </c>
      <c r="B9898" s="83">
        <v>105053</v>
      </c>
      <c r="C9898" t="s">
        <v>9453</v>
      </c>
      <c r="D9898" s="83" t="s">
        <v>60</v>
      </c>
      <c r="E9898">
        <v>161.74</v>
      </c>
      <c r="F9898" s="83">
        <v>163.07</v>
      </c>
    </row>
    <row r="9899" spans="1:6" hidden="1" x14ac:dyDescent="0.25">
      <c r="A9899" t="s">
        <v>5764</v>
      </c>
      <c r="B9899" s="83">
        <v>105056</v>
      </c>
      <c r="C9899" t="s">
        <v>9454</v>
      </c>
      <c r="D9899" s="83" t="s">
        <v>60</v>
      </c>
      <c r="E9899">
        <v>235.98</v>
      </c>
      <c r="F9899" s="83">
        <v>238.13</v>
      </c>
    </row>
    <row r="9900" spans="1:6" hidden="1" x14ac:dyDescent="0.25">
      <c r="A9900" t="s">
        <v>5764</v>
      </c>
      <c r="B9900" s="83">
        <v>105058</v>
      </c>
      <c r="C9900" t="s">
        <v>9455</v>
      </c>
      <c r="D9900" s="83" t="s">
        <v>60</v>
      </c>
      <c r="E9900">
        <v>226.59</v>
      </c>
      <c r="F9900" s="83">
        <v>228.03</v>
      </c>
    </row>
    <row r="9901" spans="1:6" hidden="1" x14ac:dyDescent="0.25">
      <c r="A9901" t="s">
        <v>5764</v>
      </c>
      <c r="B9901" s="83">
        <v>105062</v>
      </c>
      <c r="C9901" t="s">
        <v>9456</v>
      </c>
      <c r="D9901" s="83" t="s">
        <v>60</v>
      </c>
      <c r="E9901">
        <v>0</v>
      </c>
      <c r="F9901" s="83">
        <v>0</v>
      </c>
    </row>
    <row r="9902" spans="1:6" hidden="1" x14ac:dyDescent="0.25">
      <c r="A9902" t="s">
        <v>5764</v>
      </c>
      <c r="B9902" s="83">
        <v>105066</v>
      </c>
      <c r="C9902" t="s">
        <v>9457</v>
      </c>
      <c r="D9902" s="83" t="s">
        <v>60</v>
      </c>
      <c r="E9902">
        <v>0</v>
      </c>
      <c r="F9902" s="83">
        <v>0</v>
      </c>
    </row>
    <row r="9903" spans="1:6" hidden="1" x14ac:dyDescent="0.25">
      <c r="A9903" t="s">
        <v>5764</v>
      </c>
      <c r="B9903" s="83">
        <v>105063</v>
      </c>
      <c r="C9903" t="s">
        <v>9458</v>
      </c>
      <c r="D9903" s="83" t="s">
        <v>60</v>
      </c>
      <c r="E9903">
        <v>0</v>
      </c>
      <c r="F9903" s="83">
        <v>0</v>
      </c>
    </row>
    <row r="9904" spans="1:6" hidden="1" x14ac:dyDescent="0.25">
      <c r="A9904" t="s">
        <v>5764</v>
      </c>
      <c r="B9904" s="83">
        <v>105067</v>
      </c>
      <c r="C9904" t="s">
        <v>9459</v>
      </c>
      <c r="D9904" s="83" t="s">
        <v>60</v>
      </c>
      <c r="E9904">
        <v>0</v>
      </c>
      <c r="F9904" s="83">
        <v>0</v>
      </c>
    </row>
    <row r="9905" spans="1:6" hidden="1" x14ac:dyDescent="0.25">
      <c r="A9905" t="s">
        <v>5764</v>
      </c>
      <c r="B9905" s="83">
        <v>105069</v>
      </c>
      <c r="C9905" t="s">
        <v>9460</v>
      </c>
      <c r="D9905" s="83" t="s">
        <v>60</v>
      </c>
      <c r="E9905">
        <v>0</v>
      </c>
      <c r="F9905" s="83">
        <v>0</v>
      </c>
    </row>
    <row r="9906" spans="1:6" hidden="1" x14ac:dyDescent="0.25">
      <c r="A9906" t="s">
        <v>5764</v>
      </c>
      <c r="B9906" s="83">
        <v>105072</v>
      </c>
      <c r="C9906" t="s">
        <v>9461</v>
      </c>
      <c r="D9906" s="83" t="s">
        <v>60</v>
      </c>
      <c r="E9906">
        <v>0</v>
      </c>
      <c r="F9906" s="83">
        <v>0</v>
      </c>
    </row>
    <row r="9907" spans="1:6" hidden="1" x14ac:dyDescent="0.25">
      <c r="A9907" t="s">
        <v>5764</v>
      </c>
      <c r="B9907" s="83">
        <v>105070</v>
      </c>
      <c r="C9907" t="s">
        <v>9462</v>
      </c>
      <c r="D9907" s="83" t="s">
        <v>60</v>
      </c>
      <c r="E9907">
        <v>0</v>
      </c>
      <c r="F9907" s="83">
        <v>0</v>
      </c>
    </row>
    <row r="9908" spans="1:6" hidden="1" x14ac:dyDescent="0.25">
      <c r="A9908" t="s">
        <v>5764</v>
      </c>
      <c r="B9908" s="83">
        <v>105073</v>
      </c>
      <c r="C9908" t="s">
        <v>9463</v>
      </c>
      <c r="D9908" s="83" t="s">
        <v>60</v>
      </c>
      <c r="E9908">
        <v>0</v>
      </c>
      <c r="F9908" s="83">
        <v>0</v>
      </c>
    </row>
    <row r="9909" spans="1:6" hidden="1" x14ac:dyDescent="0.25">
      <c r="A9909" t="s">
        <v>5764</v>
      </c>
      <c r="B9909" s="83">
        <v>105075</v>
      </c>
      <c r="C9909" t="s">
        <v>9464</v>
      </c>
      <c r="D9909" s="83" t="s">
        <v>60</v>
      </c>
      <c r="E9909">
        <v>0</v>
      </c>
      <c r="F9909" s="83">
        <v>0</v>
      </c>
    </row>
    <row r="9910" spans="1:6" hidden="1" x14ac:dyDescent="0.25">
      <c r="A9910" t="s">
        <v>5764</v>
      </c>
      <c r="B9910" s="83">
        <v>105078</v>
      </c>
      <c r="C9910" t="s">
        <v>9465</v>
      </c>
      <c r="D9910" s="83" t="s">
        <v>60</v>
      </c>
      <c r="E9910">
        <v>0</v>
      </c>
      <c r="F9910" s="83">
        <v>0</v>
      </c>
    </row>
    <row r="9911" spans="1:6" hidden="1" x14ac:dyDescent="0.25">
      <c r="A9911" t="s">
        <v>5764</v>
      </c>
      <c r="B9911" s="83">
        <v>105076</v>
      </c>
      <c r="C9911" t="s">
        <v>9466</v>
      </c>
      <c r="D9911" s="83" t="s">
        <v>60</v>
      </c>
      <c r="E9911">
        <v>0</v>
      </c>
      <c r="F9911" s="83">
        <v>0</v>
      </c>
    </row>
    <row r="9912" spans="1:6" hidden="1" x14ac:dyDescent="0.25">
      <c r="A9912" t="s">
        <v>5764</v>
      </c>
      <c r="B9912" s="83">
        <v>105079</v>
      </c>
      <c r="C9912" t="s">
        <v>9467</v>
      </c>
      <c r="D9912" s="83" t="s">
        <v>60</v>
      </c>
      <c r="E9912">
        <v>0</v>
      </c>
      <c r="F9912" s="83">
        <v>0</v>
      </c>
    </row>
    <row r="9913" spans="1:6" hidden="1" x14ac:dyDescent="0.25">
      <c r="A9913" t="s">
        <v>5764</v>
      </c>
      <c r="B9913" s="83">
        <v>105061</v>
      </c>
      <c r="C9913" t="s">
        <v>9468</v>
      </c>
      <c r="D9913" s="83" t="s">
        <v>60</v>
      </c>
      <c r="E9913">
        <v>112.42</v>
      </c>
      <c r="F9913" s="83">
        <v>115.01</v>
      </c>
    </row>
    <row r="9914" spans="1:6" hidden="1" x14ac:dyDescent="0.25">
      <c r="A9914" t="s">
        <v>5764</v>
      </c>
      <c r="B9914" s="83">
        <v>105064</v>
      </c>
      <c r="C9914" t="s">
        <v>9469</v>
      </c>
      <c r="D9914" s="83" t="s">
        <v>60</v>
      </c>
      <c r="E9914">
        <v>99.34</v>
      </c>
      <c r="F9914" s="83">
        <v>100.88</v>
      </c>
    </row>
    <row r="9915" spans="1:6" hidden="1" x14ac:dyDescent="0.25">
      <c r="A9915" t="s">
        <v>5764</v>
      </c>
      <c r="B9915" s="83">
        <v>105068</v>
      </c>
      <c r="C9915" t="s">
        <v>9470</v>
      </c>
      <c r="D9915" s="83" t="s">
        <v>60</v>
      </c>
      <c r="E9915">
        <v>196.47</v>
      </c>
      <c r="F9915" s="83">
        <v>199.06</v>
      </c>
    </row>
    <row r="9916" spans="1:6" hidden="1" x14ac:dyDescent="0.25">
      <c r="A9916" t="s">
        <v>5764</v>
      </c>
      <c r="B9916" s="83">
        <v>105071</v>
      </c>
      <c r="C9916" t="s">
        <v>9471</v>
      </c>
      <c r="D9916" s="83" t="s">
        <v>60</v>
      </c>
      <c r="E9916">
        <v>183.4</v>
      </c>
      <c r="F9916" s="83">
        <v>184.96</v>
      </c>
    </row>
    <row r="9917" spans="1:6" hidden="1" x14ac:dyDescent="0.25">
      <c r="A9917" t="s">
        <v>5764</v>
      </c>
      <c r="B9917" s="83">
        <v>105074</v>
      </c>
      <c r="C9917" t="s">
        <v>9472</v>
      </c>
      <c r="D9917" s="83" t="s">
        <v>60</v>
      </c>
      <c r="E9917">
        <v>314.08999999999997</v>
      </c>
      <c r="F9917" s="83">
        <v>316.70999999999998</v>
      </c>
    </row>
    <row r="9918" spans="1:6" hidden="1" x14ac:dyDescent="0.25">
      <c r="A9918" t="s">
        <v>5764</v>
      </c>
      <c r="B9918" s="83">
        <v>105077</v>
      </c>
      <c r="C9918" t="s">
        <v>9473</v>
      </c>
      <c r="D9918" s="83" t="s">
        <v>60</v>
      </c>
      <c r="E9918">
        <v>301.10000000000002</v>
      </c>
      <c r="F9918" s="83">
        <v>302.67</v>
      </c>
    </row>
    <row r="9919" spans="1:6" hidden="1" x14ac:dyDescent="0.25">
      <c r="A9919" t="s">
        <v>5764</v>
      </c>
      <c r="B9919" s="83">
        <v>105090</v>
      </c>
      <c r="C9919" t="s">
        <v>9474</v>
      </c>
      <c r="D9919" s="83" t="s">
        <v>416</v>
      </c>
      <c r="E9919">
        <v>569.02</v>
      </c>
      <c r="F9919" s="83">
        <v>571.52</v>
      </c>
    </row>
    <row r="9920" spans="1:6" hidden="1" x14ac:dyDescent="0.25">
      <c r="A9920" t="s">
        <v>5764</v>
      </c>
      <c r="B9920" s="83">
        <v>105099</v>
      </c>
      <c r="C9920" t="s">
        <v>9475</v>
      </c>
      <c r="D9920" s="83" t="s">
        <v>60</v>
      </c>
      <c r="E9920">
        <v>77.67</v>
      </c>
      <c r="F9920" s="83">
        <v>80.55</v>
      </c>
    </row>
    <row r="9921" spans="1:6" hidden="1" x14ac:dyDescent="0.25">
      <c r="A9921" t="s">
        <v>5764</v>
      </c>
      <c r="B9921" s="83">
        <v>105100</v>
      </c>
      <c r="C9921" t="s">
        <v>9476</v>
      </c>
      <c r="D9921" s="83" t="s">
        <v>60</v>
      </c>
      <c r="E9921">
        <v>107.07</v>
      </c>
      <c r="F9921" s="83">
        <v>110.19</v>
      </c>
    </row>
    <row r="9922" spans="1:6" hidden="1" x14ac:dyDescent="0.25">
      <c r="A9922" t="s">
        <v>5764</v>
      </c>
      <c r="B9922" s="83">
        <v>105101</v>
      </c>
      <c r="C9922" t="s">
        <v>9477</v>
      </c>
      <c r="D9922" s="83" t="s">
        <v>60</v>
      </c>
      <c r="E9922">
        <v>199.98</v>
      </c>
      <c r="F9922" s="83">
        <v>203.64</v>
      </c>
    </row>
    <row r="9923" spans="1:6" hidden="1" x14ac:dyDescent="0.25">
      <c r="A9923" t="s">
        <v>5764</v>
      </c>
      <c r="B9923" s="83">
        <v>105102</v>
      </c>
      <c r="C9923" t="s">
        <v>9478</v>
      </c>
      <c r="D9923" s="83" t="s">
        <v>60</v>
      </c>
      <c r="E9923">
        <v>271.62</v>
      </c>
      <c r="F9923" s="83">
        <v>275.99</v>
      </c>
    </row>
    <row r="9924" spans="1:6" hidden="1" x14ac:dyDescent="0.25">
      <c r="A9924" t="s">
        <v>5764</v>
      </c>
      <c r="B9924" s="83">
        <v>105080</v>
      </c>
      <c r="C9924" t="s">
        <v>9479</v>
      </c>
      <c r="D9924" s="83" t="s">
        <v>60</v>
      </c>
      <c r="E9924">
        <v>76.349999999999994</v>
      </c>
      <c r="F9924" s="83">
        <v>78.05</v>
      </c>
    </row>
    <row r="9925" spans="1:6" hidden="1" x14ac:dyDescent="0.25">
      <c r="A9925" t="s">
        <v>5764</v>
      </c>
      <c r="B9925" s="83">
        <v>105081</v>
      </c>
      <c r="C9925" t="s">
        <v>9480</v>
      </c>
      <c r="D9925" s="83" t="s">
        <v>60</v>
      </c>
      <c r="E9925">
        <v>89.39</v>
      </c>
      <c r="F9925" s="83">
        <v>91.15</v>
      </c>
    </row>
    <row r="9926" spans="1:6" hidden="1" x14ac:dyDescent="0.25">
      <c r="A9926" t="s">
        <v>5764</v>
      </c>
      <c r="B9926" s="83">
        <v>105091</v>
      </c>
      <c r="C9926" t="s">
        <v>9481</v>
      </c>
      <c r="D9926" s="83" t="s">
        <v>60</v>
      </c>
      <c r="E9926">
        <v>161.49</v>
      </c>
      <c r="F9926" s="83">
        <v>163.44999999999999</v>
      </c>
    </row>
    <row r="9927" spans="1:6" hidden="1" x14ac:dyDescent="0.25">
      <c r="A9927" t="s">
        <v>5764</v>
      </c>
      <c r="B9927" s="83">
        <v>105089</v>
      </c>
      <c r="C9927" t="s">
        <v>9482</v>
      </c>
      <c r="D9927" s="83" t="s">
        <v>60</v>
      </c>
      <c r="E9927">
        <v>205.55</v>
      </c>
      <c r="F9927" s="83">
        <v>207.69</v>
      </c>
    </row>
    <row r="9928" spans="1:6" hidden="1" x14ac:dyDescent="0.25">
      <c r="A9928" t="s">
        <v>5764</v>
      </c>
      <c r="B9928" s="83">
        <v>105082</v>
      </c>
      <c r="C9928" t="s">
        <v>9483</v>
      </c>
      <c r="D9928" s="83" t="s">
        <v>60</v>
      </c>
      <c r="E9928">
        <v>79.94</v>
      </c>
      <c r="F9928" s="83">
        <v>81.64</v>
      </c>
    </row>
    <row r="9929" spans="1:6" hidden="1" x14ac:dyDescent="0.25">
      <c r="A9929" t="s">
        <v>5764</v>
      </c>
      <c r="B9929" s="83">
        <v>105083</v>
      </c>
      <c r="C9929" t="s">
        <v>9484</v>
      </c>
      <c r="D9929" s="83" t="s">
        <v>60</v>
      </c>
      <c r="E9929">
        <v>91.03</v>
      </c>
      <c r="F9929" s="83">
        <v>92.79</v>
      </c>
    </row>
    <row r="9930" spans="1:6" hidden="1" x14ac:dyDescent="0.25">
      <c r="A9930" t="s">
        <v>5764</v>
      </c>
      <c r="B9930" s="83">
        <v>105084</v>
      </c>
      <c r="C9930" t="s">
        <v>9485</v>
      </c>
      <c r="D9930" s="83" t="s">
        <v>60</v>
      </c>
      <c r="E9930">
        <v>114.89</v>
      </c>
      <c r="F9930" s="83">
        <v>116.72</v>
      </c>
    </row>
    <row r="9931" spans="1:6" hidden="1" x14ac:dyDescent="0.25">
      <c r="A9931" t="s">
        <v>5764</v>
      </c>
      <c r="B9931" s="83">
        <v>105086</v>
      </c>
      <c r="C9931" t="s">
        <v>9486</v>
      </c>
      <c r="D9931" s="83" t="s">
        <v>60</v>
      </c>
      <c r="E9931">
        <v>105.83</v>
      </c>
      <c r="F9931" s="83">
        <v>107.74</v>
      </c>
    </row>
    <row r="9932" spans="1:6" hidden="1" x14ac:dyDescent="0.25">
      <c r="A9932" t="s">
        <v>5764</v>
      </c>
      <c r="B9932" s="83">
        <v>105087</v>
      </c>
      <c r="C9932" t="s">
        <v>9487</v>
      </c>
      <c r="D9932" s="83" t="s">
        <v>60</v>
      </c>
      <c r="E9932">
        <v>119.69</v>
      </c>
      <c r="F9932" s="83">
        <v>121.66</v>
      </c>
    </row>
    <row r="9933" spans="1:6" hidden="1" x14ac:dyDescent="0.25">
      <c r="A9933" t="s">
        <v>5764</v>
      </c>
      <c r="B9933" s="83">
        <v>105088</v>
      </c>
      <c r="C9933" t="s">
        <v>9488</v>
      </c>
      <c r="D9933" s="83" t="s">
        <v>60</v>
      </c>
      <c r="E9933">
        <v>223.56</v>
      </c>
      <c r="F9933" s="83">
        <v>225.7</v>
      </c>
    </row>
    <row r="9934" spans="1:6" hidden="1" x14ac:dyDescent="0.25">
      <c r="A9934" t="s">
        <v>5764</v>
      </c>
      <c r="B9934" s="83">
        <v>105092</v>
      </c>
      <c r="C9934" t="s">
        <v>9489</v>
      </c>
      <c r="D9934" s="83" t="s">
        <v>60</v>
      </c>
      <c r="E9934">
        <v>176.5</v>
      </c>
      <c r="F9934" s="83">
        <v>178.46</v>
      </c>
    </row>
    <row r="9935" spans="1:6" hidden="1" x14ac:dyDescent="0.25">
      <c r="A9935" t="s">
        <v>5764</v>
      </c>
      <c r="B9935" s="83">
        <v>105085</v>
      </c>
      <c r="C9935" t="s">
        <v>9490</v>
      </c>
      <c r="D9935" s="83" t="s">
        <v>60</v>
      </c>
      <c r="E9935">
        <v>120.42</v>
      </c>
      <c r="F9935" s="83">
        <v>122.26</v>
      </c>
    </row>
    <row r="9936" spans="1:6" hidden="1" x14ac:dyDescent="0.25">
      <c r="A9936" t="s">
        <v>5764</v>
      </c>
      <c r="B9936" s="83">
        <v>105093</v>
      </c>
      <c r="C9936" t="s">
        <v>9491</v>
      </c>
      <c r="D9936" s="83" t="s">
        <v>60</v>
      </c>
      <c r="E9936">
        <v>178.52</v>
      </c>
      <c r="F9936" s="83">
        <v>180.66</v>
      </c>
    </row>
    <row r="9937" spans="1:6" hidden="1" x14ac:dyDescent="0.25">
      <c r="A9937" t="s">
        <v>5764</v>
      </c>
      <c r="B9937" s="83">
        <v>105041</v>
      </c>
      <c r="C9937" t="s">
        <v>9492</v>
      </c>
      <c r="D9937" s="83" t="s">
        <v>60</v>
      </c>
      <c r="E9937">
        <v>55.07</v>
      </c>
      <c r="F9937" s="83">
        <v>56.76</v>
      </c>
    </row>
    <row r="9938" spans="1:6" hidden="1" x14ac:dyDescent="0.25">
      <c r="A9938" t="s">
        <v>5764</v>
      </c>
      <c r="B9938" s="83">
        <v>105045</v>
      </c>
      <c r="C9938" t="s">
        <v>9493</v>
      </c>
      <c r="D9938" s="83" t="s">
        <v>60</v>
      </c>
      <c r="E9938">
        <v>62.41</v>
      </c>
      <c r="F9938" s="83">
        <v>64.209999999999994</v>
      </c>
    </row>
    <row r="9939" spans="1:6" hidden="1" x14ac:dyDescent="0.25">
      <c r="A9939" t="s">
        <v>5764</v>
      </c>
      <c r="B9939" s="83">
        <v>93961</v>
      </c>
      <c r="C9939" t="s">
        <v>9494</v>
      </c>
      <c r="D9939" s="83" t="s">
        <v>60</v>
      </c>
      <c r="E9939">
        <v>228.99</v>
      </c>
      <c r="F9939" s="83">
        <v>242.73</v>
      </c>
    </row>
    <row r="9940" spans="1:6" hidden="1" x14ac:dyDescent="0.25">
      <c r="A9940" t="s">
        <v>5764</v>
      </c>
      <c r="B9940" s="83">
        <v>93971</v>
      </c>
      <c r="C9940" t="s">
        <v>9495</v>
      </c>
      <c r="D9940" s="83" t="s">
        <v>60</v>
      </c>
      <c r="E9940">
        <v>192.61</v>
      </c>
      <c r="F9940" s="83">
        <v>203.62</v>
      </c>
    </row>
    <row r="9941" spans="1:6" hidden="1" x14ac:dyDescent="0.25">
      <c r="A9941" t="s">
        <v>5764</v>
      </c>
      <c r="B9941" s="83">
        <v>93959</v>
      </c>
      <c r="C9941" t="s">
        <v>9496</v>
      </c>
      <c r="D9941" s="83" t="s">
        <v>60</v>
      </c>
      <c r="E9941">
        <v>254.45</v>
      </c>
      <c r="F9941" s="83">
        <v>269.97000000000003</v>
      </c>
    </row>
    <row r="9942" spans="1:6" hidden="1" x14ac:dyDescent="0.25">
      <c r="A9942" t="s">
        <v>5764</v>
      </c>
      <c r="B9942" s="83">
        <v>93969</v>
      </c>
      <c r="C9942" t="s">
        <v>9497</v>
      </c>
      <c r="D9942" s="83" t="s">
        <v>60</v>
      </c>
      <c r="E9942">
        <v>213.09</v>
      </c>
      <c r="F9942" s="83">
        <v>225.57</v>
      </c>
    </row>
    <row r="9943" spans="1:6" hidden="1" x14ac:dyDescent="0.25">
      <c r="A9943" t="s">
        <v>5764</v>
      </c>
      <c r="B9943" s="83">
        <v>93957</v>
      </c>
      <c r="C9943" t="s">
        <v>9498</v>
      </c>
      <c r="D9943" s="83" t="s">
        <v>60</v>
      </c>
      <c r="E9943">
        <v>315.01</v>
      </c>
      <c r="F9943" s="83">
        <v>334.7</v>
      </c>
    </row>
    <row r="9944" spans="1:6" hidden="1" x14ac:dyDescent="0.25">
      <c r="A9944" t="s">
        <v>5764</v>
      </c>
      <c r="B9944" s="83">
        <v>93967</v>
      </c>
      <c r="C9944" t="s">
        <v>9499</v>
      </c>
      <c r="D9944" s="83" t="s">
        <v>60</v>
      </c>
      <c r="E9944">
        <v>263.56</v>
      </c>
      <c r="F9944" s="83">
        <v>279.52999999999997</v>
      </c>
    </row>
    <row r="9945" spans="1:6" hidden="1" x14ac:dyDescent="0.25">
      <c r="A9945" t="s">
        <v>5764</v>
      </c>
      <c r="B9945" s="83">
        <v>104878</v>
      </c>
      <c r="C9945" t="s">
        <v>9500</v>
      </c>
      <c r="D9945" s="83" t="s">
        <v>16</v>
      </c>
      <c r="E9945">
        <v>2346.81</v>
      </c>
      <c r="F9945" s="83">
        <v>2356.59</v>
      </c>
    </row>
    <row r="9946" spans="1:6" hidden="1" x14ac:dyDescent="0.25">
      <c r="A9946" t="s">
        <v>5764</v>
      </c>
      <c r="B9946" s="83">
        <v>104877</v>
      </c>
      <c r="C9946" t="s">
        <v>9501</v>
      </c>
      <c r="D9946" s="83" t="s">
        <v>16</v>
      </c>
      <c r="E9946">
        <v>644.41</v>
      </c>
      <c r="F9946" s="83">
        <v>654.19000000000005</v>
      </c>
    </row>
    <row r="9947" spans="1:6" hidden="1" x14ac:dyDescent="0.25">
      <c r="A9947" t="s">
        <v>5764</v>
      </c>
      <c r="B9947" s="83">
        <v>104841</v>
      </c>
      <c r="C9947" t="s">
        <v>9502</v>
      </c>
      <c r="D9947" s="83" t="s">
        <v>60</v>
      </c>
      <c r="E9947">
        <v>92.64</v>
      </c>
      <c r="F9947" s="83">
        <v>95.51</v>
      </c>
    </row>
    <row r="9948" spans="1:6" hidden="1" x14ac:dyDescent="0.25">
      <c r="A9948" t="s">
        <v>5764</v>
      </c>
      <c r="B9948" s="83">
        <v>104849</v>
      </c>
      <c r="C9948" t="s">
        <v>9503</v>
      </c>
      <c r="D9948" s="83" t="s">
        <v>60</v>
      </c>
      <c r="E9948">
        <v>65.36</v>
      </c>
      <c r="F9948" s="83">
        <v>67.290000000000006</v>
      </c>
    </row>
    <row r="9949" spans="1:6" hidden="1" x14ac:dyDescent="0.25">
      <c r="A9949" t="s">
        <v>5764</v>
      </c>
      <c r="B9949" s="83">
        <v>104887</v>
      </c>
      <c r="C9949" t="s">
        <v>9504</v>
      </c>
      <c r="D9949" s="83" t="s">
        <v>60</v>
      </c>
      <c r="E9949">
        <v>50.94</v>
      </c>
      <c r="F9949" s="83">
        <v>52.08</v>
      </c>
    </row>
    <row r="9950" spans="1:6" hidden="1" x14ac:dyDescent="0.25">
      <c r="A9950" t="s">
        <v>5764</v>
      </c>
      <c r="B9950" s="83">
        <v>104844</v>
      </c>
      <c r="C9950" t="s">
        <v>9505</v>
      </c>
      <c r="D9950" s="83" t="s">
        <v>60</v>
      </c>
      <c r="E9950">
        <v>101.87</v>
      </c>
      <c r="F9950" s="83">
        <v>105.14</v>
      </c>
    </row>
    <row r="9951" spans="1:6" hidden="1" x14ac:dyDescent="0.25">
      <c r="A9951" t="s">
        <v>5764</v>
      </c>
      <c r="B9951" s="83">
        <v>104852</v>
      </c>
      <c r="C9951" t="s">
        <v>9506</v>
      </c>
      <c r="D9951" s="83" t="s">
        <v>60</v>
      </c>
      <c r="E9951">
        <v>71.62</v>
      </c>
      <c r="F9951" s="83">
        <v>73.86</v>
      </c>
    </row>
    <row r="9952" spans="1:6" hidden="1" x14ac:dyDescent="0.25">
      <c r="A9952" t="s">
        <v>5764</v>
      </c>
      <c r="B9952" s="83">
        <v>104846</v>
      </c>
      <c r="C9952" t="s">
        <v>9507</v>
      </c>
      <c r="D9952" s="83" t="s">
        <v>60</v>
      </c>
      <c r="E9952">
        <v>115.6</v>
      </c>
      <c r="F9952" s="83">
        <v>119.42</v>
      </c>
    </row>
    <row r="9953" spans="1:6" hidden="1" x14ac:dyDescent="0.25">
      <c r="A9953" t="s">
        <v>5764</v>
      </c>
      <c r="B9953" s="83">
        <v>104854</v>
      </c>
      <c r="C9953" t="s">
        <v>9508</v>
      </c>
      <c r="D9953" s="83" t="s">
        <v>60</v>
      </c>
      <c r="E9953">
        <v>80.930000000000007</v>
      </c>
      <c r="F9953" s="83">
        <v>83.6</v>
      </c>
    </row>
    <row r="9954" spans="1:6" hidden="1" x14ac:dyDescent="0.25">
      <c r="A9954" t="s">
        <v>5764</v>
      </c>
      <c r="B9954" s="83">
        <v>104890</v>
      </c>
      <c r="C9954" t="s">
        <v>9509</v>
      </c>
      <c r="D9954" s="83" t="s">
        <v>60</v>
      </c>
      <c r="E9954">
        <v>57.88</v>
      </c>
      <c r="F9954" s="83">
        <v>59.3</v>
      </c>
    </row>
    <row r="9955" spans="1:6" hidden="1" x14ac:dyDescent="0.25">
      <c r="A9955" t="s">
        <v>5764</v>
      </c>
      <c r="B9955" s="83">
        <v>104842</v>
      </c>
      <c r="C9955" t="s">
        <v>9510</v>
      </c>
      <c r="D9955" s="83" t="s">
        <v>60</v>
      </c>
      <c r="E9955">
        <v>79.69</v>
      </c>
      <c r="F9955" s="83">
        <v>82.01</v>
      </c>
    </row>
    <row r="9956" spans="1:6" hidden="1" x14ac:dyDescent="0.25">
      <c r="A9956" t="s">
        <v>5764</v>
      </c>
      <c r="B9956" s="83">
        <v>104850</v>
      </c>
      <c r="C9956" t="s">
        <v>9511</v>
      </c>
      <c r="D9956" s="83" t="s">
        <v>60</v>
      </c>
      <c r="E9956">
        <v>58.55</v>
      </c>
      <c r="F9956" s="83">
        <v>60.17</v>
      </c>
    </row>
    <row r="9957" spans="1:6" hidden="1" x14ac:dyDescent="0.25">
      <c r="A9957" t="s">
        <v>5764</v>
      </c>
      <c r="B9957" s="83">
        <v>104888</v>
      </c>
      <c r="C9957" t="s">
        <v>9512</v>
      </c>
      <c r="D9957" s="83" t="s">
        <v>60</v>
      </c>
      <c r="E9957">
        <v>46.58</v>
      </c>
      <c r="F9957" s="83">
        <v>47.53</v>
      </c>
    </row>
    <row r="9958" spans="1:6" hidden="1" x14ac:dyDescent="0.25">
      <c r="A9958" t="s">
        <v>5764</v>
      </c>
      <c r="B9958" s="83">
        <v>104879</v>
      </c>
      <c r="C9958" t="s">
        <v>9513</v>
      </c>
      <c r="D9958" s="83" t="s">
        <v>60</v>
      </c>
      <c r="E9958">
        <v>87.4</v>
      </c>
      <c r="F9958" s="83">
        <v>90.07</v>
      </c>
    </row>
    <row r="9959" spans="1:6" hidden="1" x14ac:dyDescent="0.25">
      <c r="A9959" t="s">
        <v>5764</v>
      </c>
      <c r="B9959" s="83">
        <v>104853</v>
      </c>
      <c r="C9959" t="s">
        <v>9514</v>
      </c>
      <c r="D9959" s="83" t="s">
        <v>60</v>
      </c>
      <c r="E9959">
        <v>63.82</v>
      </c>
      <c r="F9959" s="83">
        <v>65.69</v>
      </c>
    </row>
    <row r="9960" spans="1:6" hidden="1" x14ac:dyDescent="0.25">
      <c r="A9960" t="s">
        <v>5764</v>
      </c>
      <c r="B9960" s="83">
        <v>104847</v>
      </c>
      <c r="C9960" t="s">
        <v>9515</v>
      </c>
      <c r="D9960" s="83" t="s">
        <v>60</v>
      </c>
      <c r="E9960">
        <v>98.83</v>
      </c>
      <c r="F9960" s="83">
        <v>101.95</v>
      </c>
    </row>
    <row r="9961" spans="1:6" hidden="1" x14ac:dyDescent="0.25">
      <c r="A9961" t="s">
        <v>5764</v>
      </c>
      <c r="B9961" s="83">
        <v>104855</v>
      </c>
      <c r="C9961" t="s">
        <v>9516</v>
      </c>
      <c r="D9961" s="83" t="s">
        <v>60</v>
      </c>
      <c r="E9961">
        <v>71.569999999999993</v>
      </c>
      <c r="F9961" s="83">
        <v>73.790000000000006</v>
      </c>
    </row>
    <row r="9962" spans="1:6" hidden="1" x14ac:dyDescent="0.25">
      <c r="A9962" t="s">
        <v>5764</v>
      </c>
      <c r="B9962" s="83">
        <v>104891</v>
      </c>
      <c r="C9962" t="s">
        <v>9517</v>
      </c>
      <c r="D9962" s="83" t="s">
        <v>60</v>
      </c>
      <c r="E9962">
        <v>52.44</v>
      </c>
      <c r="F9962" s="83">
        <v>53.62</v>
      </c>
    </row>
    <row r="9963" spans="1:6" hidden="1" x14ac:dyDescent="0.25">
      <c r="A9963" t="s">
        <v>5764</v>
      </c>
      <c r="B9963" s="83">
        <v>104892</v>
      </c>
      <c r="C9963" t="s">
        <v>9518</v>
      </c>
      <c r="D9963" s="83" t="s">
        <v>60</v>
      </c>
      <c r="E9963">
        <v>114.25</v>
      </c>
      <c r="F9963" s="83">
        <v>118.03</v>
      </c>
    </row>
    <row r="9964" spans="1:6" hidden="1" x14ac:dyDescent="0.25">
      <c r="A9964" t="s">
        <v>5764</v>
      </c>
      <c r="B9964" s="83">
        <v>104848</v>
      </c>
      <c r="C9964" t="s">
        <v>9519</v>
      </c>
      <c r="D9964" s="83" t="s">
        <v>60</v>
      </c>
      <c r="E9964">
        <v>75.44</v>
      </c>
      <c r="F9964" s="83">
        <v>77.86</v>
      </c>
    </row>
    <row r="9965" spans="1:6" hidden="1" x14ac:dyDescent="0.25">
      <c r="A9965" t="s">
        <v>5764</v>
      </c>
      <c r="B9965" s="83">
        <v>104886</v>
      </c>
      <c r="C9965" t="s">
        <v>9520</v>
      </c>
      <c r="D9965" s="83" t="s">
        <v>60</v>
      </c>
      <c r="E9965">
        <v>57.41</v>
      </c>
      <c r="F9965" s="83">
        <v>58.79</v>
      </c>
    </row>
    <row r="9966" spans="1:6" hidden="1" x14ac:dyDescent="0.25">
      <c r="A9966" t="s">
        <v>5764</v>
      </c>
      <c r="B9966" s="83">
        <v>104843</v>
      </c>
      <c r="C9966" t="s">
        <v>9521</v>
      </c>
      <c r="D9966" s="83" t="s">
        <v>60</v>
      </c>
      <c r="E9966">
        <v>125.76</v>
      </c>
      <c r="F9966" s="83">
        <v>130.04</v>
      </c>
    </row>
    <row r="9967" spans="1:6" hidden="1" x14ac:dyDescent="0.25">
      <c r="A9967" t="s">
        <v>5764</v>
      </c>
      <c r="B9967" s="83">
        <v>104851</v>
      </c>
      <c r="C9967" t="s">
        <v>9522</v>
      </c>
      <c r="D9967" s="83" t="s">
        <v>60</v>
      </c>
      <c r="E9967">
        <v>83.28</v>
      </c>
      <c r="F9967" s="83">
        <v>86.07</v>
      </c>
    </row>
    <row r="9968" spans="1:6" hidden="1" x14ac:dyDescent="0.25">
      <c r="A9968" t="s">
        <v>5764</v>
      </c>
      <c r="B9968" s="83">
        <v>104845</v>
      </c>
      <c r="C9968" t="s">
        <v>9523</v>
      </c>
      <c r="D9968" s="83" t="s">
        <v>60</v>
      </c>
      <c r="E9968">
        <v>142.88</v>
      </c>
      <c r="F9968" s="83">
        <v>147.84</v>
      </c>
    </row>
    <row r="9969" spans="1:6" hidden="1" x14ac:dyDescent="0.25">
      <c r="A9969" t="s">
        <v>5764</v>
      </c>
      <c r="B9969" s="83">
        <v>104880</v>
      </c>
      <c r="C9969" t="s">
        <v>9524</v>
      </c>
      <c r="D9969" s="83" t="s">
        <v>60</v>
      </c>
      <c r="E9969">
        <v>94.89</v>
      </c>
      <c r="F9969" s="83">
        <v>98.2</v>
      </c>
    </row>
    <row r="9970" spans="1:6" hidden="1" x14ac:dyDescent="0.25">
      <c r="A9970" t="s">
        <v>5764</v>
      </c>
      <c r="B9970" s="83">
        <v>104889</v>
      </c>
      <c r="C9970" t="s">
        <v>9525</v>
      </c>
      <c r="D9970" s="83" t="s">
        <v>60</v>
      </c>
      <c r="E9970">
        <v>66.03</v>
      </c>
      <c r="F9970" s="83">
        <v>67.790000000000006</v>
      </c>
    </row>
    <row r="9971" spans="1:6" hidden="1" x14ac:dyDescent="0.25">
      <c r="A9971" t="s">
        <v>5764</v>
      </c>
      <c r="B9971" s="83">
        <v>95108</v>
      </c>
      <c r="C9971" t="s">
        <v>9526</v>
      </c>
      <c r="D9971" s="83" t="s">
        <v>16</v>
      </c>
      <c r="E9971">
        <v>38.549999999999997</v>
      </c>
      <c r="F9971" s="83">
        <v>41.02</v>
      </c>
    </row>
    <row r="9972" spans="1:6" hidden="1" x14ac:dyDescent="0.25">
      <c r="A9972" t="s">
        <v>5764</v>
      </c>
      <c r="B9972" s="83">
        <v>104857</v>
      </c>
      <c r="C9972" t="s">
        <v>9527</v>
      </c>
      <c r="D9972" s="83" t="s">
        <v>60</v>
      </c>
      <c r="E9972">
        <v>0</v>
      </c>
      <c r="F9972" s="83">
        <v>0</v>
      </c>
    </row>
    <row r="9973" spans="1:6" hidden="1" x14ac:dyDescent="0.25">
      <c r="A9973" t="s">
        <v>5764</v>
      </c>
      <c r="B9973" s="83">
        <v>104859</v>
      </c>
      <c r="C9973" t="s">
        <v>9528</v>
      </c>
      <c r="D9973" s="83" t="s">
        <v>60</v>
      </c>
      <c r="E9973">
        <v>0</v>
      </c>
      <c r="F9973" s="83">
        <v>0</v>
      </c>
    </row>
    <row r="9974" spans="1:6" hidden="1" x14ac:dyDescent="0.25">
      <c r="A9974" t="s">
        <v>5764</v>
      </c>
      <c r="B9974" s="83">
        <v>104861</v>
      </c>
      <c r="C9974" t="s">
        <v>9529</v>
      </c>
      <c r="D9974" s="83" t="s">
        <v>60</v>
      </c>
      <c r="E9974">
        <v>0</v>
      </c>
      <c r="F9974" s="83">
        <v>0</v>
      </c>
    </row>
    <row r="9975" spans="1:6" hidden="1" x14ac:dyDescent="0.25">
      <c r="A9975" t="s">
        <v>5764</v>
      </c>
      <c r="B9975" s="83">
        <v>104856</v>
      </c>
      <c r="C9975" t="s">
        <v>9530</v>
      </c>
      <c r="D9975" s="83" t="s">
        <v>60</v>
      </c>
      <c r="E9975">
        <v>0</v>
      </c>
      <c r="F9975" s="83">
        <v>0</v>
      </c>
    </row>
    <row r="9976" spans="1:6" hidden="1" x14ac:dyDescent="0.25">
      <c r="A9976" t="s">
        <v>5764</v>
      </c>
      <c r="B9976" s="83">
        <v>104858</v>
      </c>
      <c r="C9976" t="s">
        <v>9531</v>
      </c>
      <c r="D9976" s="83" t="s">
        <v>60</v>
      </c>
      <c r="E9976">
        <v>0</v>
      </c>
      <c r="F9976" s="83">
        <v>0</v>
      </c>
    </row>
    <row r="9977" spans="1:6" hidden="1" x14ac:dyDescent="0.25">
      <c r="A9977" t="s">
        <v>5764</v>
      </c>
      <c r="B9977" s="83">
        <v>104860</v>
      </c>
      <c r="C9977" t="s">
        <v>9532</v>
      </c>
      <c r="D9977" s="83" t="s">
        <v>60</v>
      </c>
      <c r="E9977">
        <v>0</v>
      </c>
      <c r="F9977" s="83">
        <v>0</v>
      </c>
    </row>
    <row r="9978" spans="1:6" hidden="1" x14ac:dyDescent="0.25">
      <c r="A9978" t="s">
        <v>5764</v>
      </c>
      <c r="B9978" s="83">
        <v>104871</v>
      </c>
      <c r="C9978" t="s">
        <v>9533</v>
      </c>
      <c r="D9978" s="83" t="s">
        <v>60</v>
      </c>
      <c r="E9978">
        <v>0</v>
      </c>
      <c r="F9978" s="83">
        <v>0</v>
      </c>
    </row>
    <row r="9979" spans="1:6" hidden="1" x14ac:dyDescent="0.25">
      <c r="A9979" t="s">
        <v>5764</v>
      </c>
      <c r="B9979" s="83">
        <v>104883</v>
      </c>
      <c r="C9979" t="s">
        <v>9534</v>
      </c>
      <c r="D9979" s="83" t="s">
        <v>60</v>
      </c>
      <c r="E9979">
        <v>0</v>
      </c>
      <c r="F9979" s="83">
        <v>0</v>
      </c>
    </row>
    <row r="9980" spans="1:6" hidden="1" x14ac:dyDescent="0.25">
      <c r="A9980" t="s">
        <v>5764</v>
      </c>
      <c r="B9980" s="83">
        <v>104865</v>
      </c>
      <c r="C9980" t="s">
        <v>9535</v>
      </c>
      <c r="D9980" s="83" t="s">
        <v>60</v>
      </c>
      <c r="E9980">
        <v>0</v>
      </c>
      <c r="F9980" s="83">
        <v>0</v>
      </c>
    </row>
    <row r="9981" spans="1:6" hidden="1" x14ac:dyDescent="0.25">
      <c r="A9981" t="s">
        <v>5764</v>
      </c>
      <c r="B9981" s="83">
        <v>104872</v>
      </c>
      <c r="C9981" t="s">
        <v>9536</v>
      </c>
      <c r="D9981" s="83" t="s">
        <v>60</v>
      </c>
      <c r="E9981">
        <v>0</v>
      </c>
      <c r="F9981" s="83">
        <v>0</v>
      </c>
    </row>
    <row r="9982" spans="1:6" hidden="1" x14ac:dyDescent="0.25">
      <c r="A9982" t="s">
        <v>5764</v>
      </c>
      <c r="B9982" s="83">
        <v>104884</v>
      </c>
      <c r="C9982" t="s">
        <v>9537</v>
      </c>
      <c r="D9982" s="83" t="s">
        <v>60</v>
      </c>
      <c r="E9982">
        <v>0</v>
      </c>
      <c r="F9982" s="83">
        <v>0</v>
      </c>
    </row>
    <row r="9983" spans="1:6" hidden="1" x14ac:dyDescent="0.25">
      <c r="A9983" t="s">
        <v>5764</v>
      </c>
      <c r="B9983" s="83">
        <v>104866</v>
      </c>
      <c r="C9983" t="s">
        <v>9538</v>
      </c>
      <c r="D9983" s="83" t="s">
        <v>60</v>
      </c>
      <c r="E9983">
        <v>0</v>
      </c>
      <c r="F9983" s="83">
        <v>0</v>
      </c>
    </row>
    <row r="9984" spans="1:6" hidden="1" x14ac:dyDescent="0.25">
      <c r="A9984" t="s">
        <v>5764</v>
      </c>
      <c r="B9984" s="83">
        <v>104873</v>
      </c>
      <c r="C9984" t="s">
        <v>9539</v>
      </c>
      <c r="D9984" s="83" t="s">
        <v>60</v>
      </c>
      <c r="E9984">
        <v>0</v>
      </c>
      <c r="F9984" s="83">
        <v>0</v>
      </c>
    </row>
    <row r="9985" spans="1:6" hidden="1" x14ac:dyDescent="0.25">
      <c r="A9985" t="s">
        <v>5764</v>
      </c>
      <c r="B9985" s="83">
        <v>104885</v>
      </c>
      <c r="C9985" t="s">
        <v>9540</v>
      </c>
      <c r="D9985" s="83" t="s">
        <v>60</v>
      </c>
      <c r="E9985">
        <v>0</v>
      </c>
      <c r="F9985" s="83">
        <v>0</v>
      </c>
    </row>
    <row r="9986" spans="1:6" hidden="1" x14ac:dyDescent="0.25">
      <c r="A9986" t="s">
        <v>5764</v>
      </c>
      <c r="B9986" s="83">
        <v>104867</v>
      </c>
      <c r="C9986" t="s">
        <v>9541</v>
      </c>
      <c r="D9986" s="83" t="s">
        <v>60</v>
      </c>
      <c r="E9986">
        <v>0</v>
      </c>
      <c r="F9986" s="83">
        <v>0</v>
      </c>
    </row>
    <row r="9987" spans="1:6" hidden="1" x14ac:dyDescent="0.25">
      <c r="A9987" t="s">
        <v>5764</v>
      </c>
      <c r="B9987" s="83">
        <v>104868</v>
      </c>
      <c r="C9987" t="s">
        <v>9542</v>
      </c>
      <c r="D9987" s="83" t="s">
        <v>60</v>
      </c>
      <c r="E9987">
        <v>0</v>
      </c>
      <c r="F9987" s="83">
        <v>0</v>
      </c>
    </row>
    <row r="9988" spans="1:6" hidden="1" x14ac:dyDescent="0.25">
      <c r="A9988" t="s">
        <v>5764</v>
      </c>
      <c r="B9988" s="83">
        <v>104874</v>
      </c>
      <c r="C9988" t="s">
        <v>9543</v>
      </c>
      <c r="D9988" s="83" t="s">
        <v>60</v>
      </c>
      <c r="E9988">
        <v>0</v>
      </c>
      <c r="F9988" s="83">
        <v>0</v>
      </c>
    </row>
    <row r="9989" spans="1:6" hidden="1" x14ac:dyDescent="0.25">
      <c r="A9989" t="s">
        <v>5764</v>
      </c>
      <c r="B9989" s="83">
        <v>104862</v>
      </c>
      <c r="C9989" t="s">
        <v>9544</v>
      </c>
      <c r="D9989" s="83" t="s">
        <v>60</v>
      </c>
      <c r="E9989">
        <v>0</v>
      </c>
      <c r="F9989" s="83">
        <v>0</v>
      </c>
    </row>
    <row r="9990" spans="1:6" hidden="1" x14ac:dyDescent="0.25">
      <c r="A9990" t="s">
        <v>5764</v>
      </c>
      <c r="B9990" s="83">
        <v>104869</v>
      </c>
      <c r="C9990" t="s">
        <v>9545</v>
      </c>
      <c r="D9990" s="83" t="s">
        <v>60</v>
      </c>
      <c r="E9990">
        <v>0</v>
      </c>
      <c r="F9990" s="83">
        <v>0</v>
      </c>
    </row>
    <row r="9991" spans="1:6" hidden="1" x14ac:dyDescent="0.25">
      <c r="A9991" t="s">
        <v>5764</v>
      </c>
      <c r="B9991" s="83">
        <v>104881</v>
      </c>
      <c r="C9991" t="s">
        <v>9546</v>
      </c>
      <c r="D9991" s="83" t="s">
        <v>60</v>
      </c>
      <c r="E9991">
        <v>0</v>
      </c>
      <c r="F9991" s="83">
        <v>0</v>
      </c>
    </row>
    <row r="9992" spans="1:6" hidden="1" x14ac:dyDescent="0.25">
      <c r="A9992" t="s">
        <v>5764</v>
      </c>
      <c r="B9992" s="83">
        <v>104863</v>
      </c>
      <c r="C9992" t="s">
        <v>9547</v>
      </c>
      <c r="D9992" s="83" t="s">
        <v>60</v>
      </c>
      <c r="E9992">
        <v>0</v>
      </c>
      <c r="F9992" s="83">
        <v>0</v>
      </c>
    </row>
    <row r="9993" spans="1:6" hidden="1" x14ac:dyDescent="0.25">
      <c r="A9993" t="s">
        <v>5764</v>
      </c>
      <c r="B9993" s="83">
        <v>104870</v>
      </c>
      <c r="C9993" t="s">
        <v>9548</v>
      </c>
      <c r="D9993" s="83" t="s">
        <v>60</v>
      </c>
      <c r="E9993">
        <v>0</v>
      </c>
      <c r="F9993" s="83">
        <v>0</v>
      </c>
    </row>
    <row r="9994" spans="1:6" hidden="1" x14ac:dyDescent="0.25">
      <c r="A9994" t="s">
        <v>5764</v>
      </c>
      <c r="B9994" s="83">
        <v>104882</v>
      </c>
      <c r="C9994" t="s">
        <v>9549</v>
      </c>
      <c r="D9994" s="83" t="s">
        <v>60</v>
      </c>
      <c r="E9994">
        <v>0</v>
      </c>
      <c r="F9994" s="83">
        <v>0</v>
      </c>
    </row>
    <row r="9995" spans="1:6" hidden="1" x14ac:dyDescent="0.25">
      <c r="A9995" t="s">
        <v>5764</v>
      </c>
      <c r="B9995" s="83">
        <v>104864</v>
      </c>
      <c r="C9995" t="s">
        <v>9550</v>
      </c>
      <c r="D9995" s="83" t="s">
        <v>60</v>
      </c>
      <c r="E9995">
        <v>0</v>
      </c>
      <c r="F9995" s="83">
        <v>0</v>
      </c>
    </row>
    <row r="9996" spans="1:6" hidden="1" x14ac:dyDescent="0.25">
      <c r="A9996" t="s">
        <v>5764</v>
      </c>
      <c r="B9996" s="83">
        <v>104876</v>
      </c>
      <c r="C9996" t="s">
        <v>9551</v>
      </c>
      <c r="D9996" s="83" t="s">
        <v>16</v>
      </c>
      <c r="E9996">
        <v>24.04</v>
      </c>
      <c r="F9996" s="83">
        <v>26.22</v>
      </c>
    </row>
    <row r="9997" spans="1:6" hidden="1" x14ac:dyDescent="0.25">
      <c r="A9997" t="s">
        <v>5764</v>
      </c>
      <c r="B9997" s="83">
        <v>104875</v>
      </c>
      <c r="C9997" t="s">
        <v>9552</v>
      </c>
      <c r="D9997" s="83" t="s">
        <v>60</v>
      </c>
      <c r="E9997">
        <v>136.47999999999999</v>
      </c>
      <c r="F9997" s="83">
        <v>148.72999999999999</v>
      </c>
    </row>
    <row r="9998" spans="1:6" hidden="1" x14ac:dyDescent="0.25">
      <c r="A9998" t="s">
        <v>5764</v>
      </c>
      <c r="B9998" s="83">
        <v>105942</v>
      </c>
      <c r="C9998" t="s">
        <v>9553</v>
      </c>
      <c r="D9998" s="83" t="s">
        <v>60</v>
      </c>
      <c r="E9998">
        <v>0</v>
      </c>
      <c r="F9998" s="83">
        <v>0</v>
      </c>
    </row>
    <row r="9999" spans="1:6" hidden="1" x14ac:dyDescent="0.25">
      <c r="A9999" t="s">
        <v>5764</v>
      </c>
      <c r="B9999" s="83">
        <v>105943</v>
      </c>
      <c r="C9999" t="s">
        <v>9554</v>
      </c>
      <c r="D9999" s="83" t="s">
        <v>60</v>
      </c>
      <c r="E9999">
        <v>0</v>
      </c>
      <c r="F9999" s="83">
        <v>0</v>
      </c>
    </row>
    <row r="10000" spans="1:6" hidden="1" x14ac:dyDescent="0.25">
      <c r="A10000" t="s">
        <v>5764</v>
      </c>
      <c r="B10000" s="83">
        <v>105941</v>
      </c>
      <c r="C10000" t="s">
        <v>9555</v>
      </c>
      <c r="D10000" s="83" t="s">
        <v>416</v>
      </c>
      <c r="E10000">
        <v>0</v>
      </c>
      <c r="F10000" s="83">
        <v>0</v>
      </c>
    </row>
    <row r="10001" spans="1:6" hidden="1" x14ac:dyDescent="0.25">
      <c r="A10001" t="s">
        <v>5764</v>
      </c>
      <c r="B10001" s="83">
        <v>105940</v>
      </c>
      <c r="C10001" t="s">
        <v>9556</v>
      </c>
      <c r="D10001" s="83" t="s">
        <v>416</v>
      </c>
      <c r="E10001">
        <v>0</v>
      </c>
      <c r="F10001" s="83">
        <v>0</v>
      </c>
    </row>
    <row r="10002" spans="1:6" hidden="1" x14ac:dyDescent="0.25">
      <c r="A10002" t="s">
        <v>5764</v>
      </c>
      <c r="B10002" s="83">
        <v>105938</v>
      </c>
      <c r="C10002" t="s">
        <v>9557</v>
      </c>
      <c r="D10002" s="83" t="s">
        <v>416</v>
      </c>
      <c r="E10002">
        <v>0</v>
      </c>
      <c r="F10002" s="83">
        <v>0</v>
      </c>
    </row>
    <row r="10003" spans="1:6" hidden="1" x14ac:dyDescent="0.25">
      <c r="A10003" t="s">
        <v>5764</v>
      </c>
      <c r="B10003" s="83">
        <v>105939</v>
      </c>
      <c r="C10003" t="s">
        <v>9558</v>
      </c>
      <c r="D10003" s="83" t="s">
        <v>416</v>
      </c>
      <c r="E10003">
        <v>0</v>
      </c>
      <c r="F10003" s="83">
        <v>0</v>
      </c>
    </row>
    <row r="10004" spans="1:6" hidden="1" x14ac:dyDescent="0.25">
      <c r="A10004" t="s">
        <v>5764</v>
      </c>
      <c r="B10004" s="83">
        <v>96120</v>
      </c>
      <c r="C10004" t="s">
        <v>9559</v>
      </c>
      <c r="D10004" s="83" t="s">
        <v>60</v>
      </c>
      <c r="E10004">
        <v>3.07</v>
      </c>
      <c r="F10004" s="83">
        <v>3.24</v>
      </c>
    </row>
    <row r="10005" spans="1:6" hidden="1" x14ac:dyDescent="0.25">
      <c r="A10005" t="s">
        <v>5764</v>
      </c>
      <c r="B10005" s="83">
        <v>96123</v>
      </c>
      <c r="C10005" t="s">
        <v>9560</v>
      </c>
      <c r="D10005" s="83" t="s">
        <v>60</v>
      </c>
      <c r="E10005">
        <v>27.73</v>
      </c>
      <c r="F10005" s="83">
        <v>28.62</v>
      </c>
    </row>
    <row r="10006" spans="1:6" hidden="1" x14ac:dyDescent="0.25">
      <c r="A10006" t="s">
        <v>5764</v>
      </c>
      <c r="B10006" s="83">
        <v>96122</v>
      </c>
      <c r="C10006" t="s">
        <v>9561</v>
      </c>
      <c r="D10006" s="83" t="s">
        <v>60</v>
      </c>
      <c r="E10006">
        <v>55.73</v>
      </c>
      <c r="F10006" s="83">
        <v>56.91</v>
      </c>
    </row>
    <row r="10007" spans="1:6" hidden="1" x14ac:dyDescent="0.25">
      <c r="A10007" t="s">
        <v>5764</v>
      </c>
      <c r="B10007" s="83">
        <v>96121</v>
      </c>
      <c r="C10007" t="s">
        <v>9562</v>
      </c>
      <c r="D10007" s="83" t="s">
        <v>60</v>
      </c>
      <c r="E10007">
        <v>11.93</v>
      </c>
      <c r="F10007" s="83">
        <v>12.43</v>
      </c>
    </row>
    <row r="10008" spans="1:6" hidden="1" x14ac:dyDescent="0.25">
      <c r="A10008" t="s">
        <v>5764</v>
      </c>
      <c r="B10008" s="83">
        <v>99054</v>
      </c>
      <c r="C10008" t="s">
        <v>9563</v>
      </c>
      <c r="D10008" s="83" t="s">
        <v>416</v>
      </c>
      <c r="E10008">
        <v>60.44</v>
      </c>
      <c r="F10008" s="83">
        <v>64.430000000000007</v>
      </c>
    </row>
    <row r="10009" spans="1:6" hidden="1" x14ac:dyDescent="0.25">
      <c r="A10009" t="s">
        <v>5764</v>
      </c>
      <c r="B10009" s="83">
        <v>96110</v>
      </c>
      <c r="C10009" t="s">
        <v>9564</v>
      </c>
      <c r="D10009" s="83" t="s">
        <v>416</v>
      </c>
      <c r="E10009">
        <v>72.41</v>
      </c>
      <c r="F10009" s="83">
        <v>74.62</v>
      </c>
    </row>
    <row r="10010" spans="1:6" hidden="1" x14ac:dyDescent="0.25">
      <c r="A10010" t="s">
        <v>5764</v>
      </c>
      <c r="B10010" s="83">
        <v>96114</v>
      </c>
      <c r="C10010" t="s">
        <v>9565</v>
      </c>
      <c r="D10010" s="83" t="s">
        <v>416</v>
      </c>
      <c r="E10010">
        <v>72.95</v>
      </c>
      <c r="F10010" s="83">
        <v>74.89</v>
      </c>
    </row>
    <row r="10011" spans="1:6" hidden="1" x14ac:dyDescent="0.25">
      <c r="A10011" t="s">
        <v>5764</v>
      </c>
      <c r="B10011" s="83">
        <v>104757</v>
      </c>
      <c r="C10011" t="s">
        <v>9566</v>
      </c>
      <c r="D10011" s="83" t="s">
        <v>416</v>
      </c>
      <c r="E10011">
        <v>118.7</v>
      </c>
      <c r="F10011" s="83">
        <v>120.37</v>
      </c>
    </row>
    <row r="10012" spans="1:6" hidden="1" x14ac:dyDescent="0.25">
      <c r="A10012" t="s">
        <v>5764</v>
      </c>
      <c r="B10012" s="83">
        <v>104756</v>
      </c>
      <c r="C10012" t="s">
        <v>9567</v>
      </c>
      <c r="D10012" s="83" t="s">
        <v>416</v>
      </c>
      <c r="E10012">
        <v>234.45</v>
      </c>
      <c r="F10012" s="83">
        <v>239.4</v>
      </c>
    </row>
    <row r="10013" spans="1:6" hidden="1" x14ac:dyDescent="0.25">
      <c r="A10013" t="s">
        <v>5764</v>
      </c>
      <c r="B10013" s="83">
        <v>96112</v>
      </c>
      <c r="C10013" t="s">
        <v>9568</v>
      </c>
      <c r="D10013" s="83" t="s">
        <v>416</v>
      </c>
      <c r="E10013">
        <v>168.85</v>
      </c>
      <c r="F10013" s="83">
        <v>174.19</v>
      </c>
    </row>
    <row r="10014" spans="1:6" hidden="1" x14ac:dyDescent="0.25">
      <c r="A10014" t="s">
        <v>5764</v>
      </c>
      <c r="B10014" s="83">
        <v>96113</v>
      </c>
      <c r="C10014" t="s">
        <v>9569</v>
      </c>
      <c r="D10014" s="83" t="s">
        <v>416</v>
      </c>
      <c r="E10014">
        <v>47.68</v>
      </c>
      <c r="F10014" s="83">
        <v>50.54</v>
      </c>
    </row>
    <row r="10015" spans="1:6" hidden="1" x14ac:dyDescent="0.25">
      <c r="A10015" t="s">
        <v>5764</v>
      </c>
      <c r="B10015" s="83">
        <v>96109</v>
      </c>
      <c r="C10015" t="s">
        <v>9570</v>
      </c>
      <c r="D10015" s="83" t="s">
        <v>416</v>
      </c>
      <c r="E10015">
        <v>52.84</v>
      </c>
      <c r="F10015" s="83">
        <v>56.16</v>
      </c>
    </row>
    <row r="10016" spans="1:6" hidden="1" x14ac:dyDescent="0.25">
      <c r="A10016" t="s">
        <v>5764</v>
      </c>
      <c r="B10016" s="83">
        <v>96116</v>
      </c>
      <c r="C10016" t="s">
        <v>9571</v>
      </c>
      <c r="D10016" s="83" t="s">
        <v>416</v>
      </c>
      <c r="E10016">
        <v>61.91</v>
      </c>
      <c r="F10016" s="83">
        <v>63.31</v>
      </c>
    </row>
    <row r="10017" spans="1:6" hidden="1" x14ac:dyDescent="0.25">
      <c r="A10017" t="s">
        <v>5764</v>
      </c>
      <c r="B10017" s="83">
        <v>96111</v>
      </c>
      <c r="C10017" t="s">
        <v>9572</v>
      </c>
      <c r="D10017" s="83" t="s">
        <v>416</v>
      </c>
      <c r="E10017">
        <v>59.78</v>
      </c>
      <c r="F10017" s="83">
        <v>61.41</v>
      </c>
    </row>
    <row r="10018" spans="1:6" hidden="1" x14ac:dyDescent="0.25">
      <c r="A10018" t="s">
        <v>5764</v>
      </c>
      <c r="B10018" s="83">
        <v>96486</v>
      </c>
      <c r="C10018" t="s">
        <v>9573</v>
      </c>
      <c r="D10018" s="83" t="s">
        <v>416</v>
      </c>
      <c r="E10018">
        <v>71.459999999999994</v>
      </c>
      <c r="F10018" s="83">
        <v>72.86</v>
      </c>
    </row>
    <row r="10019" spans="1:6" hidden="1" x14ac:dyDescent="0.25">
      <c r="A10019" t="s">
        <v>5764</v>
      </c>
      <c r="B10019" s="83">
        <v>96485</v>
      </c>
      <c r="C10019" t="s">
        <v>9574</v>
      </c>
      <c r="D10019" s="83" t="s">
        <v>416</v>
      </c>
      <c r="E10019">
        <v>69.33</v>
      </c>
      <c r="F10019" s="83">
        <v>70.959999999999994</v>
      </c>
    </row>
    <row r="10020" spans="1:6" hidden="1" x14ac:dyDescent="0.25">
      <c r="A10020" t="s">
        <v>5764</v>
      </c>
      <c r="B10020" s="83">
        <v>97557</v>
      </c>
      <c r="C10020" t="s">
        <v>9575</v>
      </c>
      <c r="D10020" s="83" t="s">
        <v>416</v>
      </c>
      <c r="E10020">
        <v>0</v>
      </c>
      <c r="F10020" s="83">
        <v>0</v>
      </c>
    </row>
    <row r="10021" spans="1:6" hidden="1" x14ac:dyDescent="0.25">
      <c r="A10021" t="s">
        <v>5764</v>
      </c>
      <c r="B10021" s="83">
        <v>101807</v>
      </c>
      <c r="C10021" t="s">
        <v>9576</v>
      </c>
      <c r="D10021" s="83" t="s">
        <v>16</v>
      </c>
      <c r="E10021">
        <v>524.49</v>
      </c>
      <c r="F10021" s="83">
        <v>550.88</v>
      </c>
    </row>
    <row r="10022" spans="1:6" hidden="1" x14ac:dyDescent="0.25">
      <c r="A10022" t="s">
        <v>5764</v>
      </c>
      <c r="B10022" s="83">
        <v>101806</v>
      </c>
      <c r="C10022" t="s">
        <v>9577</v>
      </c>
      <c r="D10022" s="83" t="s">
        <v>16</v>
      </c>
      <c r="E10022">
        <v>558.79</v>
      </c>
      <c r="F10022" s="83">
        <v>587.84</v>
      </c>
    </row>
    <row r="10023" spans="1:6" hidden="1" x14ac:dyDescent="0.25">
      <c r="A10023" t="s">
        <v>5764</v>
      </c>
      <c r="B10023" s="83">
        <v>101808</v>
      </c>
      <c r="C10023" t="s">
        <v>9578</v>
      </c>
      <c r="D10023" s="83" t="s">
        <v>16</v>
      </c>
      <c r="E10023">
        <v>553.65</v>
      </c>
      <c r="F10023" s="83">
        <v>560.29</v>
      </c>
    </row>
    <row r="10024" spans="1:6" hidden="1" x14ac:dyDescent="0.25">
      <c r="A10024" t="s">
        <v>5764</v>
      </c>
      <c r="B10024" s="83">
        <v>98058</v>
      </c>
      <c r="C10024" t="s">
        <v>9579</v>
      </c>
      <c r="D10024" s="83" t="s">
        <v>16</v>
      </c>
      <c r="E10024">
        <v>1807.97</v>
      </c>
      <c r="F10024" s="83">
        <v>1839.81</v>
      </c>
    </row>
    <row r="10025" spans="1:6" hidden="1" x14ac:dyDescent="0.25">
      <c r="A10025" t="s">
        <v>5764</v>
      </c>
      <c r="B10025" s="83">
        <v>98059</v>
      </c>
      <c r="C10025" t="s">
        <v>9580</v>
      </c>
      <c r="D10025" s="83" t="s">
        <v>16</v>
      </c>
      <c r="E10025">
        <v>3908.64</v>
      </c>
      <c r="F10025" s="83">
        <v>3956.15</v>
      </c>
    </row>
    <row r="10026" spans="1:6" hidden="1" x14ac:dyDescent="0.25">
      <c r="A10026" t="s">
        <v>5764</v>
      </c>
      <c r="B10026" s="83">
        <v>98060</v>
      </c>
      <c r="C10026" t="s">
        <v>9581</v>
      </c>
      <c r="D10026" s="83" t="s">
        <v>16</v>
      </c>
      <c r="E10026">
        <v>5473.47</v>
      </c>
      <c r="F10026" s="83">
        <v>5542.52</v>
      </c>
    </row>
    <row r="10027" spans="1:6" hidden="1" x14ac:dyDescent="0.25">
      <c r="A10027" t="s">
        <v>5764</v>
      </c>
      <c r="B10027" s="83">
        <v>98061</v>
      </c>
      <c r="C10027" t="s">
        <v>9582</v>
      </c>
      <c r="D10027" s="83" t="s">
        <v>16</v>
      </c>
      <c r="E10027">
        <v>7642.51</v>
      </c>
      <c r="F10027" s="83">
        <v>7737.62</v>
      </c>
    </row>
    <row r="10028" spans="1:6" hidden="1" x14ac:dyDescent="0.25">
      <c r="A10028" t="s">
        <v>5764</v>
      </c>
      <c r="B10028" s="83">
        <v>98088</v>
      </c>
      <c r="C10028" t="s">
        <v>9583</v>
      </c>
      <c r="D10028" s="83" t="s">
        <v>16</v>
      </c>
      <c r="E10028">
        <v>3332.89</v>
      </c>
      <c r="F10028" s="83">
        <v>3464.13</v>
      </c>
    </row>
    <row r="10029" spans="1:6" hidden="1" x14ac:dyDescent="0.25">
      <c r="A10029" t="s">
        <v>5764</v>
      </c>
      <c r="B10029" s="83">
        <v>98089</v>
      </c>
      <c r="C10029" t="s">
        <v>9584</v>
      </c>
      <c r="D10029" s="83" t="s">
        <v>16</v>
      </c>
      <c r="E10029">
        <v>5282.9</v>
      </c>
      <c r="F10029" s="83">
        <v>5492.79</v>
      </c>
    </row>
    <row r="10030" spans="1:6" hidden="1" x14ac:dyDescent="0.25">
      <c r="A10030" t="s">
        <v>5764</v>
      </c>
      <c r="B10030" s="83">
        <v>98090</v>
      </c>
      <c r="C10030" t="s">
        <v>9585</v>
      </c>
      <c r="D10030" s="83" t="s">
        <v>16</v>
      </c>
      <c r="E10030">
        <v>8320.82</v>
      </c>
      <c r="F10030" s="83">
        <v>8652.52</v>
      </c>
    </row>
    <row r="10031" spans="1:6" hidden="1" x14ac:dyDescent="0.25">
      <c r="A10031" t="s">
        <v>5764</v>
      </c>
      <c r="B10031" s="83">
        <v>98091</v>
      </c>
      <c r="C10031" t="s">
        <v>9586</v>
      </c>
      <c r="D10031" s="83" t="s">
        <v>16</v>
      </c>
      <c r="E10031">
        <v>10882</v>
      </c>
      <c r="F10031" s="83">
        <v>11316.04</v>
      </c>
    </row>
    <row r="10032" spans="1:6" hidden="1" x14ac:dyDescent="0.25">
      <c r="A10032" t="s">
        <v>5764</v>
      </c>
      <c r="B10032" s="83">
        <v>98092</v>
      </c>
      <c r="C10032" t="s">
        <v>9587</v>
      </c>
      <c r="D10032" s="83" t="s">
        <v>16</v>
      </c>
      <c r="E10032">
        <v>12650.79</v>
      </c>
      <c r="F10032" s="83">
        <v>13155.94</v>
      </c>
    </row>
    <row r="10033" spans="1:6" hidden="1" x14ac:dyDescent="0.25">
      <c r="A10033" t="s">
        <v>5764</v>
      </c>
      <c r="B10033" s="83">
        <v>98093</v>
      </c>
      <c r="C10033" t="s">
        <v>9588</v>
      </c>
      <c r="D10033" s="83" t="s">
        <v>16</v>
      </c>
      <c r="E10033">
        <v>14941.96</v>
      </c>
      <c r="F10033" s="83">
        <v>15538.72</v>
      </c>
    </row>
    <row r="10034" spans="1:6" hidden="1" x14ac:dyDescent="0.25">
      <c r="A10034" t="s">
        <v>5764</v>
      </c>
      <c r="B10034" s="83">
        <v>98072</v>
      </c>
      <c r="C10034" t="s">
        <v>9589</v>
      </c>
      <c r="D10034" s="83" t="s">
        <v>16</v>
      </c>
      <c r="E10034">
        <v>3950.91</v>
      </c>
      <c r="F10034" s="83">
        <v>4115.6499999999996</v>
      </c>
    </row>
    <row r="10035" spans="1:6" hidden="1" x14ac:dyDescent="0.25">
      <c r="A10035" t="s">
        <v>5764</v>
      </c>
      <c r="B10035" s="83">
        <v>98073</v>
      </c>
      <c r="C10035" t="s">
        <v>9590</v>
      </c>
      <c r="D10035" s="83" t="s">
        <v>16</v>
      </c>
      <c r="E10035">
        <v>6234.42</v>
      </c>
      <c r="F10035" s="83">
        <v>6494.35</v>
      </c>
    </row>
    <row r="10036" spans="1:6" hidden="1" x14ac:dyDescent="0.25">
      <c r="A10036" t="s">
        <v>5764</v>
      </c>
      <c r="B10036" s="83">
        <v>98074</v>
      </c>
      <c r="C10036" t="s">
        <v>9591</v>
      </c>
      <c r="D10036" s="83" t="s">
        <v>16</v>
      </c>
      <c r="E10036">
        <v>9756.83</v>
      </c>
      <c r="F10036" s="83">
        <v>10162.64</v>
      </c>
    </row>
    <row r="10037" spans="1:6" hidden="1" x14ac:dyDescent="0.25">
      <c r="A10037" t="s">
        <v>5764</v>
      </c>
      <c r="B10037" s="83">
        <v>98075</v>
      </c>
      <c r="C10037" t="s">
        <v>9592</v>
      </c>
      <c r="D10037" s="83" t="s">
        <v>16</v>
      </c>
      <c r="E10037">
        <v>12727.26</v>
      </c>
      <c r="F10037" s="83">
        <v>13255.71</v>
      </c>
    </row>
    <row r="10038" spans="1:6" hidden="1" x14ac:dyDescent="0.25">
      <c r="A10038" t="s">
        <v>5764</v>
      </c>
      <c r="B10038" s="83">
        <v>98076</v>
      </c>
      <c r="C10038" t="s">
        <v>9593</v>
      </c>
      <c r="D10038" s="83" t="s">
        <v>16</v>
      </c>
      <c r="E10038">
        <v>14714.55</v>
      </c>
      <c r="F10038" s="83">
        <v>15324.96</v>
      </c>
    </row>
    <row r="10039" spans="1:6" hidden="1" x14ac:dyDescent="0.25">
      <c r="A10039" t="s">
        <v>5764</v>
      </c>
      <c r="B10039" s="83">
        <v>98077</v>
      </c>
      <c r="C10039" t="s">
        <v>9594</v>
      </c>
      <c r="D10039" s="83" t="s">
        <v>16</v>
      </c>
      <c r="E10039">
        <v>17351.39</v>
      </c>
      <c r="F10039" s="83">
        <v>18070.599999999999</v>
      </c>
    </row>
    <row r="10040" spans="1:6" hidden="1" x14ac:dyDescent="0.25">
      <c r="A10040" t="s">
        <v>5764</v>
      </c>
      <c r="B10040" s="83">
        <v>98062</v>
      </c>
      <c r="C10040" t="s">
        <v>9595</v>
      </c>
      <c r="D10040" s="83" t="s">
        <v>16</v>
      </c>
      <c r="E10040">
        <v>3086.5</v>
      </c>
      <c r="F10040" s="83">
        <v>3117.49</v>
      </c>
    </row>
    <row r="10041" spans="1:6" hidden="1" x14ac:dyDescent="0.25">
      <c r="A10041" t="s">
        <v>5764</v>
      </c>
      <c r="B10041" s="83">
        <v>98063</v>
      </c>
      <c r="C10041" t="s">
        <v>9596</v>
      </c>
      <c r="D10041" s="83" t="s">
        <v>16</v>
      </c>
      <c r="E10041">
        <v>4716.1499999999996</v>
      </c>
      <c r="F10041" s="83">
        <v>4761.99</v>
      </c>
    </row>
    <row r="10042" spans="1:6" hidden="1" x14ac:dyDescent="0.25">
      <c r="A10042" t="s">
        <v>5764</v>
      </c>
      <c r="B10042" s="83">
        <v>98064</v>
      </c>
      <c r="C10042" t="s">
        <v>9597</v>
      </c>
      <c r="D10042" s="83" t="s">
        <v>16</v>
      </c>
      <c r="E10042">
        <v>5456.38</v>
      </c>
      <c r="F10042" s="83">
        <v>5504.65</v>
      </c>
    </row>
    <row r="10043" spans="1:6" hidden="1" x14ac:dyDescent="0.25">
      <c r="A10043" t="s">
        <v>5764</v>
      </c>
      <c r="B10043" s="83">
        <v>98065</v>
      </c>
      <c r="C10043" t="s">
        <v>9598</v>
      </c>
      <c r="D10043" s="83" t="s">
        <v>16</v>
      </c>
      <c r="E10043">
        <v>7581.85</v>
      </c>
      <c r="F10043" s="83">
        <v>7645.69</v>
      </c>
    </row>
    <row r="10044" spans="1:6" hidden="1" x14ac:dyDescent="0.25">
      <c r="A10044" t="s">
        <v>5764</v>
      </c>
      <c r="B10044" s="83">
        <v>98094</v>
      </c>
      <c r="C10044" t="s">
        <v>9599</v>
      </c>
      <c r="D10044" s="83" t="s">
        <v>16</v>
      </c>
      <c r="E10044">
        <v>2783.27</v>
      </c>
      <c r="F10044" s="83">
        <v>2887.45</v>
      </c>
    </row>
    <row r="10045" spans="1:6" hidden="1" x14ac:dyDescent="0.25">
      <c r="A10045" t="s">
        <v>5764</v>
      </c>
      <c r="B10045" s="83">
        <v>98099</v>
      </c>
      <c r="C10045" t="s">
        <v>9600</v>
      </c>
      <c r="D10045" s="83" t="s">
        <v>16</v>
      </c>
      <c r="E10045">
        <v>4767.41</v>
      </c>
      <c r="F10045" s="83">
        <v>4946.45</v>
      </c>
    </row>
    <row r="10046" spans="1:6" hidden="1" x14ac:dyDescent="0.25">
      <c r="A10046" t="s">
        <v>5764</v>
      </c>
      <c r="B10046" s="83">
        <v>98100</v>
      </c>
      <c r="C10046" t="s">
        <v>9601</v>
      </c>
      <c r="D10046" s="83" t="s">
        <v>16</v>
      </c>
      <c r="E10046">
        <v>6259.87</v>
      </c>
      <c r="F10046" s="83">
        <v>6496.71</v>
      </c>
    </row>
    <row r="10047" spans="1:6" hidden="1" x14ac:dyDescent="0.25">
      <c r="A10047" t="s">
        <v>5764</v>
      </c>
      <c r="B10047" s="83">
        <v>98101</v>
      </c>
      <c r="C10047" t="s">
        <v>9602</v>
      </c>
      <c r="D10047" s="83" t="s">
        <v>16</v>
      </c>
      <c r="E10047">
        <v>9265.36</v>
      </c>
      <c r="F10047" s="83">
        <v>9617.91</v>
      </c>
    </row>
    <row r="10048" spans="1:6" hidden="1" x14ac:dyDescent="0.25">
      <c r="A10048" t="s">
        <v>5764</v>
      </c>
      <c r="B10048" s="83">
        <v>98078</v>
      </c>
      <c r="C10048" t="s">
        <v>9603</v>
      </c>
      <c r="D10048" s="83" t="s">
        <v>16</v>
      </c>
      <c r="E10048">
        <v>4205.12</v>
      </c>
      <c r="F10048" s="83">
        <v>4370.5</v>
      </c>
    </row>
    <row r="10049" spans="1:6" hidden="1" x14ac:dyDescent="0.25">
      <c r="A10049" t="s">
        <v>5764</v>
      </c>
      <c r="B10049" s="83">
        <v>98079</v>
      </c>
      <c r="C10049" t="s">
        <v>9604</v>
      </c>
      <c r="D10049" s="83" t="s">
        <v>16</v>
      </c>
      <c r="E10049">
        <v>7398.45</v>
      </c>
      <c r="F10049" s="83">
        <v>7688.69</v>
      </c>
    </row>
    <row r="10050" spans="1:6" hidden="1" x14ac:dyDescent="0.25">
      <c r="A10050" t="s">
        <v>5764</v>
      </c>
      <c r="B10050" s="83">
        <v>98080</v>
      </c>
      <c r="C10050" t="s">
        <v>9605</v>
      </c>
      <c r="D10050" s="83" t="s">
        <v>16</v>
      </c>
      <c r="E10050">
        <v>9562.7800000000007</v>
      </c>
      <c r="F10050" s="83">
        <v>9938.59</v>
      </c>
    </row>
    <row r="10051" spans="1:6" hidden="1" x14ac:dyDescent="0.25">
      <c r="A10051" t="s">
        <v>5764</v>
      </c>
      <c r="B10051" s="83">
        <v>98081</v>
      </c>
      <c r="C10051" t="s">
        <v>9606</v>
      </c>
      <c r="D10051" s="83" t="s">
        <v>16</v>
      </c>
      <c r="E10051">
        <v>14205.14</v>
      </c>
      <c r="F10051" s="83">
        <v>14763.9</v>
      </c>
    </row>
    <row r="10052" spans="1:6" hidden="1" x14ac:dyDescent="0.25">
      <c r="A10052" t="s">
        <v>5764</v>
      </c>
      <c r="B10052" s="83">
        <v>98052</v>
      </c>
      <c r="C10052" t="s">
        <v>9607</v>
      </c>
      <c r="D10052" s="83" t="s">
        <v>16</v>
      </c>
      <c r="E10052">
        <v>2082.9299999999998</v>
      </c>
      <c r="F10052" s="83">
        <v>2110.15</v>
      </c>
    </row>
    <row r="10053" spans="1:6" hidden="1" x14ac:dyDescent="0.25">
      <c r="A10053" t="s">
        <v>5764</v>
      </c>
      <c r="B10053" s="83">
        <v>98053</v>
      </c>
      <c r="C10053" t="s">
        <v>9608</v>
      </c>
      <c r="D10053" s="83" t="s">
        <v>16</v>
      </c>
      <c r="E10053">
        <v>2866.08</v>
      </c>
      <c r="F10053" s="83">
        <v>2902.52</v>
      </c>
    </row>
    <row r="10054" spans="1:6" hidden="1" x14ac:dyDescent="0.25">
      <c r="A10054" t="s">
        <v>5764</v>
      </c>
      <c r="B10054" s="83">
        <v>98054</v>
      </c>
      <c r="C10054" t="s">
        <v>9609</v>
      </c>
      <c r="D10054" s="83" t="s">
        <v>16</v>
      </c>
      <c r="E10054">
        <v>4655.3500000000004</v>
      </c>
      <c r="F10054" s="83">
        <v>4693.93</v>
      </c>
    </row>
    <row r="10055" spans="1:6" hidden="1" x14ac:dyDescent="0.25">
      <c r="A10055" t="s">
        <v>5764</v>
      </c>
      <c r="B10055" s="83">
        <v>98055</v>
      </c>
      <c r="C10055" t="s">
        <v>9610</v>
      </c>
      <c r="D10055" s="83" t="s">
        <v>16</v>
      </c>
      <c r="E10055">
        <v>6329.86</v>
      </c>
      <c r="F10055" s="83">
        <v>6382.78</v>
      </c>
    </row>
    <row r="10056" spans="1:6" hidden="1" x14ac:dyDescent="0.25">
      <c r="A10056" t="s">
        <v>5764</v>
      </c>
      <c r="B10056" s="83">
        <v>98056</v>
      </c>
      <c r="C10056" t="s">
        <v>9611</v>
      </c>
      <c r="D10056" s="83" t="s">
        <v>16</v>
      </c>
      <c r="E10056">
        <v>7391.81</v>
      </c>
      <c r="F10056" s="83">
        <v>7448.51</v>
      </c>
    </row>
    <row r="10057" spans="1:6" hidden="1" x14ac:dyDescent="0.25">
      <c r="A10057" t="s">
        <v>5764</v>
      </c>
      <c r="B10057" s="83">
        <v>98057</v>
      </c>
      <c r="C10057" t="s">
        <v>9612</v>
      </c>
      <c r="D10057" s="83" t="s">
        <v>16</v>
      </c>
      <c r="E10057">
        <v>8796.7199999999993</v>
      </c>
      <c r="F10057" s="83">
        <v>8866.5400000000009</v>
      </c>
    </row>
    <row r="10058" spans="1:6" hidden="1" x14ac:dyDescent="0.25">
      <c r="A10058" t="s">
        <v>5764</v>
      </c>
      <c r="B10058" s="83">
        <v>98082</v>
      </c>
      <c r="C10058" t="s">
        <v>9613</v>
      </c>
      <c r="D10058" s="83" t="s">
        <v>16</v>
      </c>
      <c r="E10058">
        <v>3845.2</v>
      </c>
      <c r="F10058" s="83">
        <v>3998.27</v>
      </c>
    </row>
    <row r="10059" spans="1:6" hidden="1" x14ac:dyDescent="0.25">
      <c r="A10059" t="s">
        <v>5764</v>
      </c>
      <c r="B10059" s="83">
        <v>98083</v>
      </c>
      <c r="C10059" t="s">
        <v>9614</v>
      </c>
      <c r="D10059" s="83" t="s">
        <v>16</v>
      </c>
      <c r="E10059">
        <v>5068.62</v>
      </c>
      <c r="F10059" s="83">
        <v>5272.1</v>
      </c>
    </row>
    <row r="10060" spans="1:6" hidden="1" x14ac:dyDescent="0.25">
      <c r="A10060" t="s">
        <v>5764</v>
      </c>
      <c r="B10060" s="83">
        <v>98084</v>
      </c>
      <c r="C10060" t="s">
        <v>9615</v>
      </c>
      <c r="D10060" s="83" t="s">
        <v>16</v>
      </c>
      <c r="E10060">
        <v>7103.44</v>
      </c>
      <c r="F10060" s="83">
        <v>7391.22</v>
      </c>
    </row>
    <row r="10061" spans="1:6" hidden="1" x14ac:dyDescent="0.25">
      <c r="A10061" t="s">
        <v>5764</v>
      </c>
      <c r="B10061" s="83">
        <v>98085</v>
      </c>
      <c r="C10061" t="s">
        <v>9616</v>
      </c>
      <c r="D10061" s="83" t="s">
        <v>16</v>
      </c>
      <c r="E10061">
        <v>9628.16</v>
      </c>
      <c r="F10061" s="83">
        <v>10021.77</v>
      </c>
    </row>
    <row r="10062" spans="1:6" hidden="1" x14ac:dyDescent="0.25">
      <c r="A10062" t="s">
        <v>5764</v>
      </c>
      <c r="B10062" s="83">
        <v>98087</v>
      </c>
      <c r="C10062" t="s">
        <v>9617</v>
      </c>
      <c r="D10062" s="83" t="s">
        <v>16</v>
      </c>
      <c r="E10062">
        <v>11596.7</v>
      </c>
      <c r="F10062" s="83">
        <v>12070.08</v>
      </c>
    </row>
    <row r="10063" spans="1:6" hidden="1" x14ac:dyDescent="0.25">
      <c r="A10063" t="s">
        <v>5764</v>
      </c>
      <c r="B10063" s="83">
        <v>98086</v>
      </c>
      <c r="C10063" t="s">
        <v>9618</v>
      </c>
      <c r="D10063" s="83" t="s">
        <v>16</v>
      </c>
      <c r="E10063">
        <v>10866.7</v>
      </c>
      <c r="F10063" s="83">
        <v>11311.19</v>
      </c>
    </row>
    <row r="10064" spans="1:6" hidden="1" x14ac:dyDescent="0.25">
      <c r="A10064" t="s">
        <v>5764</v>
      </c>
      <c r="B10064" s="83">
        <v>98066</v>
      </c>
      <c r="C10064" t="s">
        <v>9619</v>
      </c>
      <c r="D10064" s="83" t="s">
        <v>16</v>
      </c>
      <c r="E10064">
        <v>4677.04</v>
      </c>
      <c r="F10064" s="83">
        <v>4870.8599999999997</v>
      </c>
    </row>
    <row r="10065" spans="1:6" hidden="1" x14ac:dyDescent="0.25">
      <c r="A10065" t="s">
        <v>5764</v>
      </c>
      <c r="B10065" s="83">
        <v>98067</v>
      </c>
      <c r="C10065" t="s">
        <v>9620</v>
      </c>
      <c r="D10065" s="83" t="s">
        <v>16</v>
      </c>
      <c r="E10065">
        <v>6230.04</v>
      </c>
      <c r="F10065" s="83">
        <v>6489.27</v>
      </c>
    </row>
    <row r="10066" spans="1:6" hidden="1" x14ac:dyDescent="0.25">
      <c r="A10066" t="s">
        <v>5764</v>
      </c>
      <c r="B10066" s="83">
        <v>98068</v>
      </c>
      <c r="C10066" t="s">
        <v>9621</v>
      </c>
      <c r="D10066" s="83" t="s">
        <v>16</v>
      </c>
      <c r="E10066">
        <v>8799.33</v>
      </c>
      <c r="F10066" s="83">
        <v>9167.1200000000008</v>
      </c>
    </row>
    <row r="10067" spans="1:6" hidden="1" x14ac:dyDescent="0.25">
      <c r="A10067" t="s">
        <v>5764</v>
      </c>
      <c r="B10067" s="83">
        <v>98069</v>
      </c>
      <c r="C10067" t="s">
        <v>9622</v>
      </c>
      <c r="D10067" s="83" t="s">
        <v>16</v>
      </c>
      <c r="E10067">
        <v>11853.79</v>
      </c>
      <c r="F10067" s="83">
        <v>12351.68</v>
      </c>
    </row>
    <row r="10068" spans="1:6" hidden="1" x14ac:dyDescent="0.25">
      <c r="A10068" t="s">
        <v>5764</v>
      </c>
      <c r="B10068" s="83">
        <v>98071</v>
      </c>
      <c r="C10068" t="s">
        <v>9623</v>
      </c>
      <c r="D10068" s="83" t="s">
        <v>16</v>
      </c>
      <c r="E10068">
        <v>14711.83</v>
      </c>
      <c r="F10068" s="83">
        <v>15328.6</v>
      </c>
    </row>
    <row r="10069" spans="1:6" hidden="1" x14ac:dyDescent="0.25">
      <c r="A10069" t="s">
        <v>5764</v>
      </c>
      <c r="B10069" s="83">
        <v>98070</v>
      </c>
      <c r="C10069" t="s">
        <v>9624</v>
      </c>
      <c r="D10069" s="83" t="s">
        <v>16</v>
      </c>
      <c r="E10069">
        <v>13523.81</v>
      </c>
      <c r="F10069" s="83">
        <v>14091.76</v>
      </c>
    </row>
    <row r="10070" spans="1:6" hidden="1" x14ac:dyDescent="0.25">
      <c r="A10070" t="s">
        <v>5764</v>
      </c>
      <c r="B10070" s="83">
        <v>104915</v>
      </c>
      <c r="C10070" t="s">
        <v>9625</v>
      </c>
      <c r="D10070" s="83" t="s">
        <v>64</v>
      </c>
      <c r="E10070">
        <v>9.67</v>
      </c>
      <c r="F10070" s="83">
        <v>9.7100000000000009</v>
      </c>
    </row>
    <row r="10071" spans="1:6" hidden="1" x14ac:dyDescent="0.25">
      <c r="A10071" t="s">
        <v>5764</v>
      </c>
      <c r="B10071" s="83">
        <v>96546</v>
      </c>
      <c r="C10071" t="s">
        <v>9626</v>
      </c>
      <c r="D10071" s="83" t="s">
        <v>64</v>
      </c>
      <c r="E10071">
        <v>13.64</v>
      </c>
      <c r="F10071" s="83">
        <v>14.06</v>
      </c>
    </row>
    <row r="10072" spans="1:6" hidden="1" x14ac:dyDescent="0.25">
      <c r="A10072" t="s">
        <v>5764</v>
      </c>
      <c r="B10072" s="83">
        <v>96544</v>
      </c>
      <c r="C10072" t="s">
        <v>9627</v>
      </c>
      <c r="D10072" s="83" t="s">
        <v>64</v>
      </c>
      <c r="E10072">
        <v>17.55</v>
      </c>
      <c r="F10072" s="83">
        <v>18.3</v>
      </c>
    </row>
    <row r="10073" spans="1:6" hidden="1" x14ac:dyDescent="0.25">
      <c r="A10073" t="s">
        <v>5764</v>
      </c>
      <c r="B10073" s="83">
        <v>96545</v>
      </c>
      <c r="C10073" t="s">
        <v>9628</v>
      </c>
      <c r="D10073" s="83" t="s">
        <v>64</v>
      </c>
      <c r="E10073">
        <v>15.68</v>
      </c>
      <c r="F10073" s="83">
        <v>16.239999999999998</v>
      </c>
    </row>
    <row r="10074" spans="1:6" hidden="1" x14ac:dyDescent="0.25">
      <c r="A10074" t="s">
        <v>5764</v>
      </c>
      <c r="B10074" s="83">
        <v>96543</v>
      </c>
      <c r="C10074" t="s">
        <v>9629</v>
      </c>
      <c r="D10074" s="83" t="s">
        <v>64</v>
      </c>
      <c r="E10074">
        <v>19.690000000000001</v>
      </c>
      <c r="F10074" s="83">
        <v>20.7</v>
      </c>
    </row>
    <row r="10075" spans="1:6" hidden="1" x14ac:dyDescent="0.25">
      <c r="A10075" t="s">
        <v>5764</v>
      </c>
      <c r="B10075" s="83">
        <v>104922</v>
      </c>
      <c r="C10075" t="s">
        <v>9630</v>
      </c>
      <c r="D10075" s="83" t="s">
        <v>64</v>
      </c>
      <c r="E10075">
        <v>10.69</v>
      </c>
      <c r="F10075" s="83">
        <v>10.83</v>
      </c>
    </row>
    <row r="10076" spans="1:6" hidden="1" x14ac:dyDescent="0.25">
      <c r="A10076" t="s">
        <v>5764</v>
      </c>
      <c r="B10076" s="83">
        <v>104920</v>
      </c>
      <c r="C10076" t="s">
        <v>9631</v>
      </c>
      <c r="D10076" s="83" t="s">
        <v>64</v>
      </c>
      <c r="E10076">
        <v>10.41</v>
      </c>
      <c r="F10076" s="83">
        <v>10.65</v>
      </c>
    </row>
    <row r="10077" spans="1:6" hidden="1" x14ac:dyDescent="0.25">
      <c r="A10077" t="s">
        <v>5764</v>
      </c>
      <c r="B10077" s="83">
        <v>104921</v>
      </c>
      <c r="C10077" t="s">
        <v>9632</v>
      </c>
      <c r="D10077" s="83" t="s">
        <v>64</v>
      </c>
      <c r="E10077">
        <v>9.77</v>
      </c>
      <c r="F10077" s="83">
        <v>9.93</v>
      </c>
    </row>
    <row r="10078" spans="1:6" hidden="1" x14ac:dyDescent="0.25">
      <c r="A10078" t="s">
        <v>5764</v>
      </c>
      <c r="B10078" s="83">
        <v>104919</v>
      </c>
      <c r="C10078" t="s">
        <v>9633</v>
      </c>
      <c r="D10078" s="83" t="s">
        <v>64</v>
      </c>
      <c r="E10078">
        <v>12.32</v>
      </c>
      <c r="F10078" s="83">
        <v>12.62</v>
      </c>
    </row>
    <row r="10079" spans="1:6" hidden="1" x14ac:dyDescent="0.25">
      <c r="A10079" t="s">
        <v>5764</v>
      </c>
      <c r="B10079" s="83">
        <v>104917</v>
      </c>
      <c r="C10079" t="s">
        <v>9634</v>
      </c>
      <c r="D10079" s="83" t="s">
        <v>64</v>
      </c>
      <c r="E10079">
        <v>15.09</v>
      </c>
      <c r="F10079" s="83">
        <v>15.62</v>
      </c>
    </row>
    <row r="10080" spans="1:6" hidden="1" x14ac:dyDescent="0.25">
      <c r="A10080" t="s">
        <v>5764</v>
      </c>
      <c r="B10080" s="83">
        <v>104918</v>
      </c>
      <c r="C10080" t="s">
        <v>9635</v>
      </c>
      <c r="D10080" s="83" t="s">
        <v>64</v>
      </c>
      <c r="E10080">
        <v>13.87</v>
      </c>
      <c r="F10080" s="83">
        <v>14.27</v>
      </c>
    </row>
    <row r="10081" spans="1:6" hidden="1" x14ac:dyDescent="0.25">
      <c r="A10081" t="s">
        <v>5764</v>
      </c>
      <c r="B10081" s="83">
        <v>104916</v>
      </c>
      <c r="C10081" t="s">
        <v>9636</v>
      </c>
      <c r="D10081" s="83" t="s">
        <v>64</v>
      </c>
      <c r="E10081">
        <v>16.420000000000002</v>
      </c>
      <c r="F10081" s="83">
        <v>17.149999999999999</v>
      </c>
    </row>
    <row r="10082" spans="1:6" hidden="1" x14ac:dyDescent="0.25">
      <c r="A10082" t="s">
        <v>5764</v>
      </c>
      <c r="B10082" s="83">
        <v>96557</v>
      </c>
      <c r="C10082" t="s">
        <v>9637</v>
      </c>
      <c r="D10082" s="83" t="s">
        <v>162</v>
      </c>
      <c r="E10082">
        <v>754.54</v>
      </c>
      <c r="F10082" s="83">
        <v>756.27</v>
      </c>
    </row>
    <row r="10083" spans="1:6" hidden="1" x14ac:dyDescent="0.25">
      <c r="A10083" t="s">
        <v>5764</v>
      </c>
      <c r="B10083" s="83">
        <v>96555</v>
      </c>
      <c r="C10083" t="s">
        <v>9638</v>
      </c>
      <c r="D10083" s="83" t="s">
        <v>162</v>
      </c>
      <c r="E10083">
        <v>790.4</v>
      </c>
      <c r="F10083" s="83">
        <v>809.08</v>
      </c>
    </row>
    <row r="10084" spans="1:6" hidden="1" x14ac:dyDescent="0.25">
      <c r="A10084" t="s">
        <v>5764</v>
      </c>
      <c r="B10084" s="83">
        <v>104924</v>
      </c>
      <c r="C10084" t="s">
        <v>9639</v>
      </c>
      <c r="D10084" s="83" t="s">
        <v>162</v>
      </c>
      <c r="E10084">
        <v>778.86</v>
      </c>
      <c r="F10084" s="83">
        <v>781.15</v>
      </c>
    </row>
    <row r="10085" spans="1:6" hidden="1" x14ac:dyDescent="0.25">
      <c r="A10085" t="s">
        <v>5764</v>
      </c>
      <c r="B10085" s="83">
        <v>104923</v>
      </c>
      <c r="C10085" t="s">
        <v>9640</v>
      </c>
      <c r="D10085" s="83" t="s">
        <v>162</v>
      </c>
      <c r="E10085">
        <v>847.1</v>
      </c>
      <c r="F10085" s="83">
        <v>869.39</v>
      </c>
    </row>
    <row r="10086" spans="1:6" hidden="1" x14ac:dyDescent="0.25">
      <c r="A10086" t="s">
        <v>5764</v>
      </c>
      <c r="B10086" s="83">
        <v>96558</v>
      </c>
      <c r="C10086" t="s">
        <v>9641</v>
      </c>
      <c r="D10086" s="83" t="s">
        <v>162</v>
      </c>
      <c r="E10086">
        <v>787.77</v>
      </c>
      <c r="F10086" s="83">
        <v>790.82</v>
      </c>
    </row>
    <row r="10087" spans="1:6" hidden="1" x14ac:dyDescent="0.25">
      <c r="A10087" t="s">
        <v>5764</v>
      </c>
      <c r="B10087" s="83">
        <v>96556</v>
      </c>
      <c r="C10087" t="s">
        <v>9642</v>
      </c>
      <c r="D10087" s="83" t="s">
        <v>162</v>
      </c>
      <c r="E10087">
        <v>944.86</v>
      </c>
      <c r="F10087" s="83">
        <v>975.78</v>
      </c>
    </row>
    <row r="10088" spans="1:6" hidden="1" x14ac:dyDescent="0.25">
      <c r="A10088" t="s">
        <v>5764</v>
      </c>
      <c r="B10088" s="83">
        <v>96523</v>
      </c>
      <c r="C10088" t="s">
        <v>9643</v>
      </c>
      <c r="D10088" s="83" t="s">
        <v>162</v>
      </c>
      <c r="E10088">
        <v>93.01</v>
      </c>
      <c r="F10088" s="83">
        <v>100.91</v>
      </c>
    </row>
    <row r="10089" spans="1:6" hidden="1" x14ac:dyDescent="0.25">
      <c r="A10089" t="s">
        <v>5764</v>
      </c>
      <c r="B10089" s="83">
        <v>96522</v>
      </c>
      <c r="C10089" t="s">
        <v>9644</v>
      </c>
      <c r="D10089" s="83" t="s">
        <v>162</v>
      </c>
      <c r="E10089">
        <v>141.03</v>
      </c>
      <c r="F10089" s="83">
        <v>153.06</v>
      </c>
    </row>
    <row r="10090" spans="1:6" hidden="1" x14ac:dyDescent="0.25">
      <c r="A10090" t="s">
        <v>5764</v>
      </c>
      <c r="B10090" s="83">
        <v>96527</v>
      </c>
      <c r="C10090" t="s">
        <v>9645</v>
      </c>
      <c r="D10090" s="83" t="s">
        <v>162</v>
      </c>
      <c r="E10090">
        <v>102.24</v>
      </c>
      <c r="F10090" s="83">
        <v>110.9</v>
      </c>
    </row>
    <row r="10091" spans="1:6" hidden="1" x14ac:dyDescent="0.25">
      <c r="A10091" t="s">
        <v>5764</v>
      </c>
      <c r="B10091" s="83">
        <v>96526</v>
      </c>
      <c r="C10091" t="s">
        <v>9646</v>
      </c>
      <c r="D10091" s="83" t="s">
        <v>162</v>
      </c>
      <c r="E10091">
        <v>202.28</v>
      </c>
      <c r="F10091" s="83">
        <v>219.61</v>
      </c>
    </row>
    <row r="10092" spans="1:6" hidden="1" x14ac:dyDescent="0.25">
      <c r="A10092" t="s">
        <v>5764</v>
      </c>
      <c r="B10092" s="83">
        <v>96521</v>
      </c>
      <c r="C10092" t="s">
        <v>9647</v>
      </c>
      <c r="D10092" s="83" t="s">
        <v>162</v>
      </c>
      <c r="E10092">
        <v>43.18</v>
      </c>
      <c r="F10092" s="83">
        <v>44.82</v>
      </c>
    </row>
    <row r="10093" spans="1:6" hidden="1" x14ac:dyDescent="0.25">
      <c r="A10093" t="s">
        <v>5764</v>
      </c>
      <c r="B10093" s="83">
        <v>96520</v>
      </c>
      <c r="C10093" t="s">
        <v>9648</v>
      </c>
      <c r="D10093" s="83" t="s">
        <v>162</v>
      </c>
      <c r="E10093">
        <v>93.48</v>
      </c>
      <c r="F10093" s="83">
        <v>98.83</v>
      </c>
    </row>
    <row r="10094" spans="1:6" hidden="1" x14ac:dyDescent="0.25">
      <c r="A10094" t="s">
        <v>5764</v>
      </c>
      <c r="B10094" s="83">
        <v>96525</v>
      </c>
      <c r="C10094" t="s">
        <v>9649</v>
      </c>
      <c r="D10094" s="83" t="s">
        <v>162</v>
      </c>
      <c r="E10094">
        <v>55.52</v>
      </c>
      <c r="F10094" s="83">
        <v>57.84</v>
      </c>
    </row>
    <row r="10095" spans="1:6" hidden="1" x14ac:dyDescent="0.25">
      <c r="A10095" t="s">
        <v>5764</v>
      </c>
      <c r="B10095" s="83">
        <v>96524</v>
      </c>
      <c r="C10095" t="s">
        <v>9650</v>
      </c>
      <c r="D10095" s="83" t="s">
        <v>162</v>
      </c>
      <c r="E10095">
        <v>152.19999999999999</v>
      </c>
      <c r="F10095" s="83">
        <v>162.07</v>
      </c>
    </row>
    <row r="10096" spans="1:6" hidden="1" x14ac:dyDescent="0.25">
      <c r="A10096" t="s">
        <v>5764</v>
      </c>
      <c r="B10096" s="83">
        <v>96537</v>
      </c>
      <c r="C10096" t="s">
        <v>9651</v>
      </c>
      <c r="D10096" s="83" t="s">
        <v>416</v>
      </c>
      <c r="E10096">
        <v>182.33</v>
      </c>
      <c r="F10096" s="83">
        <v>191.42</v>
      </c>
    </row>
    <row r="10097" spans="1:6" hidden="1" x14ac:dyDescent="0.25">
      <c r="A10097" t="s">
        <v>5764</v>
      </c>
      <c r="B10097" s="83">
        <v>96540</v>
      </c>
      <c r="C10097" t="s">
        <v>9652</v>
      </c>
      <c r="D10097" s="83" t="s">
        <v>416</v>
      </c>
      <c r="E10097">
        <v>128.82</v>
      </c>
      <c r="F10097" s="83">
        <v>136.47999999999999</v>
      </c>
    </row>
    <row r="10098" spans="1:6" hidden="1" x14ac:dyDescent="0.25">
      <c r="A10098" t="s">
        <v>5764</v>
      </c>
      <c r="B10098" s="83">
        <v>96528</v>
      </c>
      <c r="C10098" t="s">
        <v>9653</v>
      </c>
      <c r="D10098" s="83" t="s">
        <v>416</v>
      </c>
      <c r="E10098">
        <v>153.81</v>
      </c>
      <c r="F10098" s="83">
        <v>159.91999999999999</v>
      </c>
    </row>
    <row r="10099" spans="1:6" hidden="1" x14ac:dyDescent="0.25">
      <c r="A10099" t="s">
        <v>5764</v>
      </c>
      <c r="B10099" s="83">
        <v>96531</v>
      </c>
      <c r="C10099" t="s">
        <v>9654</v>
      </c>
      <c r="D10099" s="83" t="s">
        <v>416</v>
      </c>
      <c r="E10099">
        <v>103.2</v>
      </c>
      <c r="F10099" s="83">
        <v>108.42</v>
      </c>
    </row>
    <row r="10100" spans="1:6" hidden="1" x14ac:dyDescent="0.25">
      <c r="A10100" t="s">
        <v>5764</v>
      </c>
      <c r="B10100" s="83">
        <v>96534</v>
      </c>
      <c r="C10100" t="s">
        <v>9655</v>
      </c>
      <c r="D10100" s="83" t="s">
        <v>416</v>
      </c>
      <c r="E10100">
        <v>76.83</v>
      </c>
      <c r="F10100" s="83">
        <v>81.61</v>
      </c>
    </row>
    <row r="10101" spans="1:6" hidden="1" x14ac:dyDescent="0.25">
      <c r="A10101" t="s">
        <v>5764</v>
      </c>
      <c r="B10101" s="83">
        <v>104928</v>
      </c>
      <c r="C10101" t="s">
        <v>9656</v>
      </c>
      <c r="D10101" s="83" t="s">
        <v>416</v>
      </c>
      <c r="E10101">
        <v>148.58000000000001</v>
      </c>
      <c r="F10101" s="83">
        <v>156.68</v>
      </c>
    </row>
    <row r="10102" spans="1:6" hidden="1" x14ac:dyDescent="0.25">
      <c r="A10102" t="s">
        <v>5764</v>
      </c>
      <c r="B10102" s="83">
        <v>104929</v>
      </c>
      <c r="C10102" t="s">
        <v>9657</v>
      </c>
      <c r="D10102" s="83" t="s">
        <v>416</v>
      </c>
      <c r="E10102">
        <v>91.08</v>
      </c>
      <c r="F10102" s="83">
        <v>96.47</v>
      </c>
    </row>
    <row r="10103" spans="1:6" hidden="1" x14ac:dyDescent="0.25">
      <c r="A10103" t="s">
        <v>5764</v>
      </c>
      <c r="B10103" s="83">
        <v>104925</v>
      </c>
      <c r="C10103" t="s">
        <v>9658</v>
      </c>
      <c r="D10103" s="83" t="s">
        <v>416</v>
      </c>
      <c r="E10103">
        <v>158.38999999999999</v>
      </c>
      <c r="F10103" s="83">
        <v>164.31</v>
      </c>
    </row>
    <row r="10104" spans="1:6" hidden="1" x14ac:dyDescent="0.25">
      <c r="A10104" t="s">
        <v>5764</v>
      </c>
      <c r="B10104" s="83">
        <v>104926</v>
      </c>
      <c r="C10104" t="s">
        <v>9659</v>
      </c>
      <c r="D10104" s="83" t="s">
        <v>416</v>
      </c>
      <c r="E10104">
        <v>101.49</v>
      </c>
      <c r="F10104" s="83">
        <v>106.22</v>
      </c>
    </row>
    <row r="10105" spans="1:6" hidden="1" x14ac:dyDescent="0.25">
      <c r="A10105" t="s">
        <v>5764</v>
      </c>
      <c r="B10105" s="83">
        <v>104927</v>
      </c>
      <c r="C10105" t="s">
        <v>9660</v>
      </c>
      <c r="D10105" s="83" t="s">
        <v>416</v>
      </c>
      <c r="E10105">
        <v>71.94</v>
      </c>
      <c r="F10105" s="83">
        <v>76.040000000000006</v>
      </c>
    </row>
    <row r="10106" spans="1:6" hidden="1" x14ac:dyDescent="0.25">
      <c r="A10106" t="s">
        <v>5764</v>
      </c>
      <c r="B10106" s="83">
        <v>96538</v>
      </c>
      <c r="C10106" t="s">
        <v>9661</v>
      </c>
      <c r="D10106" s="83" t="s">
        <v>416</v>
      </c>
      <c r="E10106">
        <v>245.62</v>
      </c>
      <c r="F10106" s="83">
        <v>260.94</v>
      </c>
    </row>
    <row r="10107" spans="1:6" hidden="1" x14ac:dyDescent="0.25">
      <c r="A10107" t="s">
        <v>5764</v>
      </c>
      <c r="B10107" s="83">
        <v>96541</v>
      </c>
      <c r="C10107" t="s">
        <v>9662</v>
      </c>
      <c r="D10107" s="83" t="s">
        <v>416</v>
      </c>
      <c r="E10107">
        <v>180.11</v>
      </c>
      <c r="F10107" s="83">
        <v>192.61</v>
      </c>
    </row>
    <row r="10108" spans="1:6" hidden="1" x14ac:dyDescent="0.25">
      <c r="A10108" t="s">
        <v>5764</v>
      </c>
      <c r="B10108" s="83">
        <v>96529</v>
      </c>
      <c r="C10108" t="s">
        <v>9663</v>
      </c>
      <c r="D10108" s="83" t="s">
        <v>416</v>
      </c>
      <c r="E10108">
        <v>261.25</v>
      </c>
      <c r="F10108" s="83">
        <v>276.14999999999998</v>
      </c>
    </row>
    <row r="10109" spans="1:6" hidden="1" x14ac:dyDescent="0.25">
      <c r="A10109" t="s">
        <v>5764</v>
      </c>
      <c r="B10109" s="83">
        <v>96532</v>
      </c>
      <c r="C10109" t="s">
        <v>9664</v>
      </c>
      <c r="D10109" s="83" t="s">
        <v>416</v>
      </c>
      <c r="E10109">
        <v>176.44</v>
      </c>
      <c r="F10109" s="83">
        <v>187.79</v>
      </c>
    </row>
    <row r="10110" spans="1:6" hidden="1" x14ac:dyDescent="0.25">
      <c r="A10110" t="s">
        <v>5764</v>
      </c>
      <c r="B10110" s="83">
        <v>96535</v>
      </c>
      <c r="C10110" t="s">
        <v>9665</v>
      </c>
      <c r="D10110" s="83" t="s">
        <v>416</v>
      </c>
      <c r="E10110">
        <v>132.32</v>
      </c>
      <c r="F10110" s="83">
        <v>141.82</v>
      </c>
    </row>
    <row r="10111" spans="1:6" hidden="1" x14ac:dyDescent="0.25">
      <c r="A10111" t="s">
        <v>5764</v>
      </c>
      <c r="B10111" s="83">
        <v>96539</v>
      </c>
      <c r="C10111" t="s">
        <v>9666</v>
      </c>
      <c r="D10111" s="83" t="s">
        <v>416</v>
      </c>
      <c r="E10111">
        <v>129.76</v>
      </c>
      <c r="F10111" s="83">
        <v>136.65</v>
      </c>
    </row>
    <row r="10112" spans="1:6" hidden="1" x14ac:dyDescent="0.25">
      <c r="A10112" t="s">
        <v>5764</v>
      </c>
      <c r="B10112" s="83">
        <v>96542</v>
      </c>
      <c r="C10112" t="s">
        <v>9667</v>
      </c>
      <c r="D10112" s="83" t="s">
        <v>416</v>
      </c>
      <c r="E10112">
        <v>96.25</v>
      </c>
      <c r="F10112" s="83">
        <v>102.34</v>
      </c>
    </row>
    <row r="10113" spans="1:6" hidden="1" x14ac:dyDescent="0.25">
      <c r="A10113" t="s">
        <v>5764</v>
      </c>
      <c r="B10113" s="83">
        <v>96530</v>
      </c>
      <c r="C10113" t="s">
        <v>9668</v>
      </c>
      <c r="D10113" s="83" t="s">
        <v>416</v>
      </c>
      <c r="E10113">
        <v>140.65</v>
      </c>
      <c r="F10113" s="83">
        <v>146.07</v>
      </c>
    </row>
    <row r="10114" spans="1:6" hidden="1" x14ac:dyDescent="0.25">
      <c r="A10114" t="s">
        <v>5764</v>
      </c>
      <c r="B10114" s="83">
        <v>96533</v>
      </c>
      <c r="C10114" t="s">
        <v>9669</v>
      </c>
      <c r="D10114" s="83" t="s">
        <v>416</v>
      </c>
      <c r="E10114">
        <v>91.99</v>
      </c>
      <c r="F10114" s="83">
        <v>96.46</v>
      </c>
    </row>
    <row r="10115" spans="1:6" hidden="1" x14ac:dyDescent="0.25">
      <c r="A10115" t="s">
        <v>5764</v>
      </c>
      <c r="B10115" s="83">
        <v>96536</v>
      </c>
      <c r="C10115" t="s">
        <v>9670</v>
      </c>
      <c r="D10115" s="83" t="s">
        <v>416</v>
      </c>
      <c r="E10115">
        <v>66.650000000000006</v>
      </c>
      <c r="F10115" s="83">
        <v>70.62</v>
      </c>
    </row>
    <row r="10116" spans="1:6" hidden="1" x14ac:dyDescent="0.25">
      <c r="A10116" t="s">
        <v>5764</v>
      </c>
      <c r="B10116" s="83">
        <v>105518</v>
      </c>
      <c r="C10116" t="s">
        <v>9671</v>
      </c>
      <c r="D10116" s="83" t="s">
        <v>416</v>
      </c>
      <c r="E10116">
        <v>0</v>
      </c>
      <c r="F10116" s="83">
        <v>0</v>
      </c>
    </row>
    <row r="10117" spans="1:6" hidden="1" x14ac:dyDescent="0.25">
      <c r="A10117" t="s">
        <v>5764</v>
      </c>
      <c r="B10117" s="83">
        <v>105517</v>
      </c>
      <c r="C10117" t="s">
        <v>9672</v>
      </c>
      <c r="D10117" s="83" t="s">
        <v>416</v>
      </c>
      <c r="E10117">
        <v>0</v>
      </c>
      <c r="F10117" s="83">
        <v>0</v>
      </c>
    </row>
    <row r="10118" spans="1:6" hidden="1" x14ac:dyDescent="0.25">
      <c r="A10118" t="s">
        <v>5764</v>
      </c>
      <c r="B10118" s="83">
        <v>105520</v>
      </c>
      <c r="C10118" t="s">
        <v>9673</v>
      </c>
      <c r="D10118" s="83" t="s">
        <v>416</v>
      </c>
      <c r="E10118">
        <v>0</v>
      </c>
      <c r="F10118" s="83">
        <v>0</v>
      </c>
    </row>
    <row r="10119" spans="1:6" hidden="1" x14ac:dyDescent="0.25">
      <c r="A10119" t="s">
        <v>5764</v>
      </c>
      <c r="B10119" s="83">
        <v>105519</v>
      </c>
      <c r="C10119" t="s">
        <v>9674</v>
      </c>
      <c r="D10119" s="83" t="s">
        <v>416</v>
      </c>
      <c r="E10119">
        <v>0</v>
      </c>
      <c r="F10119" s="83">
        <v>0</v>
      </c>
    </row>
    <row r="10120" spans="1:6" hidden="1" x14ac:dyDescent="0.25">
      <c r="A10120" t="s">
        <v>5764</v>
      </c>
      <c r="B10120" s="83">
        <v>101793</v>
      </c>
      <c r="C10120" t="s">
        <v>9675</v>
      </c>
      <c r="D10120" s="83" t="s">
        <v>162</v>
      </c>
      <c r="E10120">
        <v>26.06</v>
      </c>
      <c r="F10120" s="83">
        <v>27.01</v>
      </c>
    </row>
    <row r="10121" spans="1:6" hidden="1" x14ac:dyDescent="0.25">
      <c r="A10121" t="s">
        <v>5764</v>
      </c>
      <c r="B10121" s="83">
        <v>101792</v>
      </c>
      <c r="C10121" t="s">
        <v>9676</v>
      </c>
      <c r="D10121" s="83" t="s">
        <v>162</v>
      </c>
      <c r="E10121">
        <v>17.690000000000001</v>
      </c>
      <c r="F10121" s="83">
        <v>18.399999999999999</v>
      </c>
    </row>
    <row r="10122" spans="1:6" hidden="1" x14ac:dyDescent="0.25">
      <c r="A10122" t="s">
        <v>5764</v>
      </c>
      <c r="B10122" s="83">
        <v>92272</v>
      </c>
      <c r="C10122" t="s">
        <v>9677</v>
      </c>
      <c r="D10122" s="83" t="s">
        <v>60</v>
      </c>
      <c r="E10122">
        <v>37.57</v>
      </c>
      <c r="F10122" s="83">
        <v>38.229999999999997</v>
      </c>
    </row>
    <row r="10123" spans="1:6" hidden="1" x14ac:dyDescent="0.25">
      <c r="A10123" t="s">
        <v>5764</v>
      </c>
      <c r="B10123" s="83">
        <v>101791</v>
      </c>
      <c r="C10123" t="s">
        <v>9678</v>
      </c>
      <c r="D10123" s="83" t="s">
        <v>60</v>
      </c>
      <c r="E10123">
        <v>25.18</v>
      </c>
      <c r="F10123" s="83">
        <v>25.4</v>
      </c>
    </row>
    <row r="10124" spans="1:6" hidden="1" x14ac:dyDescent="0.25">
      <c r="A10124" t="s">
        <v>5764</v>
      </c>
      <c r="B10124" s="83">
        <v>92273</v>
      </c>
      <c r="C10124" t="s">
        <v>9679</v>
      </c>
      <c r="D10124" s="83" t="s">
        <v>60</v>
      </c>
      <c r="E10124">
        <v>15.05</v>
      </c>
      <c r="F10124" s="83">
        <v>15.44</v>
      </c>
    </row>
    <row r="10125" spans="1:6" hidden="1" x14ac:dyDescent="0.25">
      <c r="A10125" t="s">
        <v>5764</v>
      </c>
      <c r="B10125" s="83">
        <v>92268</v>
      </c>
      <c r="C10125" t="s">
        <v>9680</v>
      </c>
      <c r="D10125" s="83" t="s">
        <v>416</v>
      </c>
      <c r="E10125">
        <v>93.9</v>
      </c>
      <c r="F10125" s="83">
        <v>94.01</v>
      </c>
    </row>
    <row r="10126" spans="1:6" hidden="1" x14ac:dyDescent="0.25">
      <c r="A10126" t="s">
        <v>5764</v>
      </c>
      <c r="B10126" s="83">
        <v>92267</v>
      </c>
      <c r="C10126" t="s">
        <v>9681</v>
      </c>
      <c r="D10126" s="83" t="s">
        <v>416</v>
      </c>
      <c r="E10126">
        <v>55.93</v>
      </c>
      <c r="F10126" s="83">
        <v>56.04</v>
      </c>
    </row>
    <row r="10127" spans="1:6" hidden="1" x14ac:dyDescent="0.25">
      <c r="A10127" t="s">
        <v>5764</v>
      </c>
      <c r="B10127" s="83">
        <v>92271</v>
      </c>
      <c r="C10127" t="s">
        <v>9682</v>
      </c>
      <c r="D10127" s="83" t="s">
        <v>416</v>
      </c>
      <c r="E10127">
        <v>143.69</v>
      </c>
      <c r="F10127" s="83">
        <v>143.75</v>
      </c>
    </row>
    <row r="10128" spans="1:6" hidden="1" x14ac:dyDescent="0.25">
      <c r="A10128" t="s">
        <v>5764</v>
      </c>
      <c r="B10128" s="83">
        <v>92264</v>
      </c>
      <c r="C10128" t="s">
        <v>9683</v>
      </c>
      <c r="D10128" s="83" t="s">
        <v>416</v>
      </c>
      <c r="E10128">
        <v>215.3</v>
      </c>
      <c r="F10128" s="83">
        <v>219.93</v>
      </c>
    </row>
    <row r="10129" spans="1:6" hidden="1" x14ac:dyDescent="0.25">
      <c r="A10129" t="s">
        <v>5764</v>
      </c>
      <c r="B10129" s="83">
        <v>92263</v>
      </c>
      <c r="C10129" t="s">
        <v>9684</v>
      </c>
      <c r="D10129" s="83" t="s">
        <v>416</v>
      </c>
      <c r="E10129">
        <v>166.99</v>
      </c>
      <c r="F10129" s="83">
        <v>171.62</v>
      </c>
    </row>
    <row r="10130" spans="1:6" hidden="1" x14ac:dyDescent="0.25">
      <c r="A10130" t="s">
        <v>5764</v>
      </c>
      <c r="B10130" s="83">
        <v>92269</v>
      </c>
      <c r="C10130" t="s">
        <v>9685</v>
      </c>
      <c r="D10130" s="83" t="s">
        <v>416</v>
      </c>
      <c r="E10130">
        <v>128.19999999999999</v>
      </c>
      <c r="F10130" s="83">
        <v>130.91999999999999</v>
      </c>
    </row>
    <row r="10131" spans="1:6" hidden="1" x14ac:dyDescent="0.25">
      <c r="A10131" t="s">
        <v>5764</v>
      </c>
      <c r="B10131" s="83">
        <v>92270</v>
      </c>
      <c r="C10131" t="s">
        <v>9686</v>
      </c>
      <c r="D10131" s="83" t="s">
        <v>416</v>
      </c>
      <c r="E10131">
        <v>215.19</v>
      </c>
      <c r="F10131" s="83">
        <v>218.55</v>
      </c>
    </row>
    <row r="10132" spans="1:6" hidden="1" x14ac:dyDescent="0.25">
      <c r="A10132" t="s">
        <v>5764</v>
      </c>
      <c r="B10132" s="83">
        <v>92266</v>
      </c>
      <c r="C10132" t="s">
        <v>9687</v>
      </c>
      <c r="D10132" s="83" t="s">
        <v>416</v>
      </c>
      <c r="E10132">
        <v>164.72</v>
      </c>
      <c r="F10132" s="83">
        <v>168.45</v>
      </c>
    </row>
    <row r="10133" spans="1:6" hidden="1" x14ac:dyDescent="0.25">
      <c r="A10133" t="s">
        <v>5764</v>
      </c>
      <c r="B10133" s="83">
        <v>92265</v>
      </c>
      <c r="C10133" t="s">
        <v>9688</v>
      </c>
      <c r="D10133" s="83" t="s">
        <v>416</v>
      </c>
      <c r="E10133">
        <v>123.28</v>
      </c>
      <c r="F10133" s="83">
        <v>127.01</v>
      </c>
    </row>
    <row r="10134" spans="1:6" hidden="1" x14ac:dyDescent="0.25">
      <c r="A10134" t="s">
        <v>5764</v>
      </c>
      <c r="B10134" s="83">
        <v>92524</v>
      </c>
      <c r="C10134" t="s">
        <v>9689</v>
      </c>
      <c r="D10134" s="83" t="s">
        <v>416</v>
      </c>
      <c r="E10134">
        <v>73.430000000000007</v>
      </c>
      <c r="F10134" s="83">
        <v>75.989999999999995</v>
      </c>
    </row>
    <row r="10135" spans="1:6" hidden="1" x14ac:dyDescent="0.25">
      <c r="A10135" t="s">
        <v>5764</v>
      </c>
      <c r="B10135" s="83">
        <v>92528</v>
      </c>
      <c r="C10135" t="s">
        <v>9690</v>
      </c>
      <c r="D10135" s="83" t="s">
        <v>416</v>
      </c>
      <c r="E10135">
        <v>69.97</v>
      </c>
      <c r="F10135" s="83">
        <v>72.34</v>
      </c>
    </row>
    <row r="10136" spans="1:6" hidden="1" x14ac:dyDescent="0.25">
      <c r="A10136" t="s">
        <v>5764</v>
      </c>
      <c r="B10136" s="83">
        <v>92532</v>
      </c>
      <c r="C10136" t="s">
        <v>9691</v>
      </c>
      <c r="D10136" s="83" t="s">
        <v>416</v>
      </c>
      <c r="E10136">
        <v>67</v>
      </c>
      <c r="F10136" s="83">
        <v>69.180000000000007</v>
      </c>
    </row>
    <row r="10137" spans="1:6" hidden="1" x14ac:dyDescent="0.25">
      <c r="A10137" t="s">
        <v>5764</v>
      </c>
      <c r="B10137" s="83">
        <v>92536</v>
      </c>
      <c r="C10137" t="s">
        <v>9692</v>
      </c>
      <c r="D10137" s="83" t="s">
        <v>416</v>
      </c>
      <c r="E10137">
        <v>61.23</v>
      </c>
      <c r="F10137" s="83">
        <v>63.11</v>
      </c>
    </row>
    <row r="10138" spans="1:6" hidden="1" x14ac:dyDescent="0.25">
      <c r="A10138" t="s">
        <v>5764</v>
      </c>
      <c r="B10138" s="83">
        <v>92508</v>
      </c>
      <c r="C10138" t="s">
        <v>9693</v>
      </c>
      <c r="D10138" s="83" t="s">
        <v>416</v>
      </c>
      <c r="E10138">
        <v>103.33</v>
      </c>
      <c r="F10138" s="83">
        <v>106.88</v>
      </c>
    </row>
    <row r="10139" spans="1:6" hidden="1" x14ac:dyDescent="0.25">
      <c r="A10139" t="s">
        <v>5764</v>
      </c>
      <c r="B10139" s="83">
        <v>92512</v>
      </c>
      <c r="C10139" t="s">
        <v>9694</v>
      </c>
      <c r="D10139" s="83" t="s">
        <v>416</v>
      </c>
      <c r="E10139">
        <v>87.23</v>
      </c>
      <c r="F10139" s="83">
        <v>90.49</v>
      </c>
    </row>
    <row r="10140" spans="1:6" hidden="1" x14ac:dyDescent="0.25">
      <c r="A10140" t="s">
        <v>5764</v>
      </c>
      <c r="B10140" s="83">
        <v>92515</v>
      </c>
      <c r="C10140" t="s">
        <v>9695</v>
      </c>
      <c r="D10140" s="83" t="s">
        <v>416</v>
      </c>
      <c r="E10140">
        <v>79.180000000000007</v>
      </c>
      <c r="F10140" s="83">
        <v>82.19</v>
      </c>
    </row>
    <row r="10141" spans="1:6" hidden="1" x14ac:dyDescent="0.25">
      <c r="A10141" t="s">
        <v>5764</v>
      </c>
      <c r="B10141" s="83">
        <v>92520</v>
      </c>
      <c r="C10141" t="s">
        <v>9696</v>
      </c>
      <c r="D10141" s="83" t="s">
        <v>416</v>
      </c>
      <c r="E10141">
        <v>73.89</v>
      </c>
      <c r="F10141" s="83">
        <v>76.67</v>
      </c>
    </row>
    <row r="10142" spans="1:6" hidden="1" x14ac:dyDescent="0.25">
      <c r="A10142" t="s">
        <v>5764</v>
      </c>
      <c r="B10142" s="83">
        <v>92526</v>
      </c>
      <c r="C10142" t="s">
        <v>9697</v>
      </c>
      <c r="D10142" s="83" t="s">
        <v>416</v>
      </c>
      <c r="E10142">
        <v>41.82</v>
      </c>
      <c r="F10142" s="83">
        <v>43.3</v>
      </c>
    </row>
    <row r="10143" spans="1:6" hidden="1" x14ac:dyDescent="0.25">
      <c r="A10143" t="s">
        <v>5764</v>
      </c>
      <c r="B10143" s="83">
        <v>92530</v>
      </c>
      <c r="C10143" t="s">
        <v>9698</v>
      </c>
      <c r="D10143" s="83" t="s">
        <v>416</v>
      </c>
      <c r="E10143">
        <v>39.270000000000003</v>
      </c>
      <c r="F10143" s="83">
        <v>40.64</v>
      </c>
    </row>
    <row r="10144" spans="1:6" hidden="1" x14ac:dyDescent="0.25">
      <c r="A10144" t="s">
        <v>5764</v>
      </c>
      <c r="B10144" s="83">
        <v>92534</v>
      </c>
      <c r="C10144" t="s">
        <v>9699</v>
      </c>
      <c r="D10144" s="83" t="s">
        <v>416</v>
      </c>
      <c r="E10144">
        <v>37.11</v>
      </c>
      <c r="F10144" s="83">
        <v>38.39</v>
      </c>
    </row>
    <row r="10145" spans="1:6" hidden="1" x14ac:dyDescent="0.25">
      <c r="A10145" t="s">
        <v>5764</v>
      </c>
      <c r="B10145" s="83">
        <v>92538</v>
      </c>
      <c r="C10145" t="s">
        <v>9700</v>
      </c>
      <c r="D10145" s="83" t="s">
        <v>416</v>
      </c>
      <c r="E10145">
        <v>32.81</v>
      </c>
      <c r="F10145" s="83">
        <v>33.89</v>
      </c>
    </row>
    <row r="10146" spans="1:6" hidden="1" x14ac:dyDescent="0.25">
      <c r="A10146" t="s">
        <v>5764</v>
      </c>
      <c r="B10146" s="83">
        <v>103760</v>
      </c>
      <c r="C10146" t="s">
        <v>9701</v>
      </c>
      <c r="D10146" s="83" t="s">
        <v>416</v>
      </c>
      <c r="E10146">
        <v>131.6</v>
      </c>
      <c r="F10146" s="83">
        <v>134.97999999999999</v>
      </c>
    </row>
    <row r="10147" spans="1:6" hidden="1" x14ac:dyDescent="0.25">
      <c r="A10147" t="s">
        <v>5764</v>
      </c>
      <c r="B10147" s="83">
        <v>103761</v>
      </c>
      <c r="C10147" t="s">
        <v>9702</v>
      </c>
      <c r="D10147" s="83" t="s">
        <v>416</v>
      </c>
      <c r="E10147">
        <v>86.27</v>
      </c>
      <c r="F10147" s="83">
        <v>89.39</v>
      </c>
    </row>
    <row r="10148" spans="1:6" hidden="1" x14ac:dyDescent="0.25">
      <c r="A10148" t="s">
        <v>5764</v>
      </c>
      <c r="B10148" s="83">
        <v>103762</v>
      </c>
      <c r="C10148" t="s">
        <v>9703</v>
      </c>
      <c r="D10148" s="83" t="s">
        <v>416</v>
      </c>
      <c r="E10148">
        <v>73.42</v>
      </c>
      <c r="F10148" s="83">
        <v>76.290000000000006</v>
      </c>
    </row>
    <row r="10149" spans="1:6" hidden="1" x14ac:dyDescent="0.25">
      <c r="A10149" t="s">
        <v>5764</v>
      </c>
      <c r="B10149" s="83">
        <v>103763</v>
      </c>
      <c r="C10149" t="s">
        <v>9704</v>
      </c>
      <c r="D10149" s="83" t="s">
        <v>416</v>
      </c>
      <c r="E10149">
        <v>64.28</v>
      </c>
      <c r="F10149" s="83">
        <v>66.930000000000007</v>
      </c>
    </row>
    <row r="10150" spans="1:6" hidden="1" x14ac:dyDescent="0.25">
      <c r="A10150" t="s">
        <v>5764</v>
      </c>
      <c r="B10150" s="83">
        <v>92510</v>
      </c>
      <c r="C10150" t="s">
        <v>9705</v>
      </c>
      <c r="D10150" s="83" t="s">
        <v>416</v>
      </c>
      <c r="E10150">
        <v>67.349999999999994</v>
      </c>
      <c r="F10150" s="83">
        <v>69.430000000000007</v>
      </c>
    </row>
    <row r="10151" spans="1:6" hidden="1" x14ac:dyDescent="0.25">
      <c r="A10151" t="s">
        <v>5764</v>
      </c>
      <c r="B10151" s="83">
        <v>92514</v>
      </c>
      <c r="C10151" t="s">
        <v>9706</v>
      </c>
      <c r="D10151" s="83" t="s">
        <v>416</v>
      </c>
      <c r="E10151">
        <v>52.45</v>
      </c>
      <c r="F10151" s="83">
        <v>54.35</v>
      </c>
    </row>
    <row r="10152" spans="1:6" hidden="1" x14ac:dyDescent="0.25">
      <c r="A10152" t="s">
        <v>5764</v>
      </c>
      <c r="B10152" s="83">
        <v>92518</v>
      </c>
      <c r="C10152" t="s">
        <v>9707</v>
      </c>
      <c r="D10152" s="83" t="s">
        <v>416</v>
      </c>
      <c r="E10152">
        <v>45.55</v>
      </c>
      <c r="F10152" s="83">
        <v>47.3</v>
      </c>
    </row>
    <row r="10153" spans="1:6" hidden="1" x14ac:dyDescent="0.25">
      <c r="A10153" t="s">
        <v>5764</v>
      </c>
      <c r="B10153" s="83">
        <v>92522</v>
      </c>
      <c r="C10153" t="s">
        <v>9708</v>
      </c>
      <c r="D10153" s="83" t="s">
        <v>416</v>
      </c>
      <c r="E10153">
        <v>41.3</v>
      </c>
      <c r="F10153" s="83">
        <v>42.92</v>
      </c>
    </row>
    <row r="10154" spans="1:6" hidden="1" x14ac:dyDescent="0.25">
      <c r="A10154" t="s">
        <v>5764</v>
      </c>
      <c r="B10154" s="83">
        <v>92482</v>
      </c>
      <c r="C10154" t="s">
        <v>9709</v>
      </c>
      <c r="D10154" s="83" t="s">
        <v>416</v>
      </c>
      <c r="E10154">
        <v>394.76</v>
      </c>
      <c r="F10154" s="83">
        <v>407.05</v>
      </c>
    </row>
    <row r="10155" spans="1:6" hidden="1" x14ac:dyDescent="0.25">
      <c r="A10155" t="s">
        <v>5764</v>
      </c>
      <c r="B10155" s="83">
        <v>92484</v>
      </c>
      <c r="C10155" t="s">
        <v>9710</v>
      </c>
      <c r="D10155" s="83" t="s">
        <v>416</v>
      </c>
      <c r="E10155">
        <v>265.76</v>
      </c>
      <c r="F10155" s="83">
        <v>275.89</v>
      </c>
    </row>
    <row r="10156" spans="1:6" hidden="1" x14ac:dyDescent="0.25">
      <c r="A10156" t="s">
        <v>5764</v>
      </c>
      <c r="B10156" s="83">
        <v>92486</v>
      </c>
      <c r="C10156" t="s">
        <v>9711</v>
      </c>
      <c r="D10156" s="83" t="s">
        <v>416</v>
      </c>
      <c r="E10156">
        <v>184.96</v>
      </c>
      <c r="F10156" s="83">
        <v>193.34</v>
      </c>
    </row>
    <row r="10157" spans="1:6" hidden="1" x14ac:dyDescent="0.25">
      <c r="A10157" t="s">
        <v>5764</v>
      </c>
      <c r="B10157" s="83">
        <v>92492</v>
      </c>
      <c r="C10157" t="s">
        <v>9712</v>
      </c>
      <c r="D10157" s="83" t="s">
        <v>416</v>
      </c>
      <c r="E10157">
        <v>97.79</v>
      </c>
      <c r="F10157" s="83">
        <v>101.98</v>
      </c>
    </row>
    <row r="10158" spans="1:6" hidden="1" x14ac:dyDescent="0.25">
      <c r="A10158" t="s">
        <v>5764</v>
      </c>
      <c r="B10158" s="83">
        <v>92496</v>
      </c>
      <c r="C10158" t="s">
        <v>9713</v>
      </c>
      <c r="D10158" s="83" t="s">
        <v>416</v>
      </c>
      <c r="E10158">
        <v>92.94</v>
      </c>
      <c r="F10158" s="83">
        <v>96.82</v>
      </c>
    </row>
    <row r="10159" spans="1:6" hidden="1" x14ac:dyDescent="0.25">
      <c r="A10159" t="s">
        <v>5764</v>
      </c>
      <c r="B10159" s="83">
        <v>92500</v>
      </c>
      <c r="C10159" t="s">
        <v>9714</v>
      </c>
      <c r="D10159" s="83" t="s">
        <v>416</v>
      </c>
      <c r="E10159">
        <v>89.07</v>
      </c>
      <c r="F10159" s="83">
        <v>92.67</v>
      </c>
    </row>
    <row r="10160" spans="1:6" hidden="1" x14ac:dyDescent="0.25">
      <c r="A10160" t="s">
        <v>5764</v>
      </c>
      <c r="B10160" s="83">
        <v>92504</v>
      </c>
      <c r="C10160" t="s">
        <v>9715</v>
      </c>
      <c r="D10160" s="83" t="s">
        <v>416</v>
      </c>
      <c r="E10160">
        <v>82.01</v>
      </c>
      <c r="F10160" s="83">
        <v>85.08</v>
      </c>
    </row>
    <row r="10161" spans="1:6" hidden="1" x14ac:dyDescent="0.25">
      <c r="A10161" t="s">
        <v>5764</v>
      </c>
      <c r="B10161" s="83">
        <v>92488</v>
      </c>
      <c r="C10161" t="s">
        <v>9716</v>
      </c>
      <c r="D10161" s="83" t="s">
        <v>416</v>
      </c>
      <c r="E10161">
        <v>103.6</v>
      </c>
      <c r="F10161" s="83">
        <v>108.15</v>
      </c>
    </row>
    <row r="10162" spans="1:6" hidden="1" x14ac:dyDescent="0.25">
      <c r="A10162" t="s">
        <v>5764</v>
      </c>
      <c r="B10162" s="83">
        <v>92494</v>
      </c>
      <c r="C10162" t="s">
        <v>9717</v>
      </c>
      <c r="D10162" s="83" t="s">
        <v>416</v>
      </c>
      <c r="E10162">
        <v>64.87</v>
      </c>
      <c r="F10162" s="83">
        <v>67.87</v>
      </c>
    </row>
    <row r="10163" spans="1:6" hidden="1" x14ac:dyDescent="0.25">
      <c r="A10163" t="s">
        <v>5764</v>
      </c>
      <c r="B10163" s="83">
        <v>92498</v>
      </c>
      <c r="C10163" t="s">
        <v>9718</v>
      </c>
      <c r="D10163" s="83" t="s">
        <v>416</v>
      </c>
      <c r="E10163">
        <v>60.98</v>
      </c>
      <c r="F10163" s="83">
        <v>63.75</v>
      </c>
    </row>
    <row r="10164" spans="1:6" hidden="1" x14ac:dyDescent="0.25">
      <c r="A10164" t="s">
        <v>5764</v>
      </c>
      <c r="B10164" s="83">
        <v>92502</v>
      </c>
      <c r="C10164" t="s">
        <v>9719</v>
      </c>
      <c r="D10164" s="83" t="s">
        <v>416</v>
      </c>
      <c r="E10164">
        <v>58.04</v>
      </c>
      <c r="F10164" s="83">
        <v>60.62</v>
      </c>
    </row>
    <row r="10165" spans="1:6" hidden="1" x14ac:dyDescent="0.25">
      <c r="A10165" t="s">
        <v>5764</v>
      </c>
      <c r="B10165" s="83">
        <v>92506</v>
      </c>
      <c r="C10165" t="s">
        <v>9720</v>
      </c>
      <c r="D10165" s="83" t="s">
        <v>416</v>
      </c>
      <c r="E10165">
        <v>52.6</v>
      </c>
      <c r="F10165" s="83">
        <v>54.78</v>
      </c>
    </row>
    <row r="10166" spans="1:6" hidden="1" x14ac:dyDescent="0.25">
      <c r="A10166" t="s">
        <v>5764</v>
      </c>
      <c r="B10166" s="83">
        <v>92490</v>
      </c>
      <c r="C10166" t="s">
        <v>9721</v>
      </c>
      <c r="D10166" s="83" t="s">
        <v>416</v>
      </c>
      <c r="E10166">
        <v>69.56</v>
      </c>
      <c r="F10166" s="83">
        <v>72.81</v>
      </c>
    </row>
    <row r="10167" spans="1:6" hidden="1" x14ac:dyDescent="0.25">
      <c r="A10167" t="s">
        <v>5764</v>
      </c>
      <c r="B10167" s="83">
        <v>92433</v>
      </c>
      <c r="C10167" t="s">
        <v>9722</v>
      </c>
      <c r="D10167" s="83" t="s">
        <v>416</v>
      </c>
      <c r="E10167">
        <v>73.5</v>
      </c>
      <c r="F10167" s="83">
        <v>77.19</v>
      </c>
    </row>
    <row r="10168" spans="1:6" hidden="1" x14ac:dyDescent="0.25">
      <c r="A10168" t="s">
        <v>5764</v>
      </c>
      <c r="B10168" s="83">
        <v>92437</v>
      </c>
      <c r="C10168" t="s">
        <v>9723</v>
      </c>
      <c r="D10168" s="83" t="s">
        <v>416</v>
      </c>
      <c r="E10168">
        <v>69.92</v>
      </c>
      <c r="F10168" s="83">
        <v>73.45</v>
      </c>
    </row>
    <row r="10169" spans="1:6" hidden="1" x14ac:dyDescent="0.25">
      <c r="A10169" t="s">
        <v>5764</v>
      </c>
      <c r="B10169" s="83">
        <v>92441</v>
      </c>
      <c r="C10169" t="s">
        <v>9724</v>
      </c>
      <c r="D10169" s="83" t="s">
        <v>416</v>
      </c>
      <c r="E10169">
        <v>67.36</v>
      </c>
      <c r="F10169" s="83">
        <v>70.77</v>
      </c>
    </row>
    <row r="10170" spans="1:6" hidden="1" x14ac:dyDescent="0.25">
      <c r="A10170" t="s">
        <v>5764</v>
      </c>
      <c r="B10170" s="83">
        <v>92445</v>
      </c>
      <c r="C10170" t="s">
        <v>9725</v>
      </c>
      <c r="D10170" s="83" t="s">
        <v>416</v>
      </c>
      <c r="E10170">
        <v>62.1</v>
      </c>
      <c r="F10170" s="83">
        <v>65.31</v>
      </c>
    </row>
    <row r="10171" spans="1:6" hidden="1" x14ac:dyDescent="0.25">
      <c r="A10171" t="s">
        <v>5764</v>
      </c>
      <c r="B10171" s="83">
        <v>92417</v>
      </c>
      <c r="C10171" t="s">
        <v>9726</v>
      </c>
      <c r="D10171" s="83" t="s">
        <v>416</v>
      </c>
      <c r="E10171">
        <v>163.36000000000001</v>
      </c>
      <c r="F10171" s="83">
        <v>171.23</v>
      </c>
    </row>
    <row r="10172" spans="1:6" hidden="1" x14ac:dyDescent="0.25">
      <c r="A10172" t="s">
        <v>5764</v>
      </c>
      <c r="B10172" s="83">
        <v>92421</v>
      </c>
      <c r="C10172" t="s">
        <v>9727</v>
      </c>
      <c r="D10172" s="83" t="s">
        <v>416</v>
      </c>
      <c r="E10172">
        <v>105.74</v>
      </c>
      <c r="F10172" s="83">
        <v>111.14</v>
      </c>
    </row>
    <row r="10173" spans="1:6" hidden="1" x14ac:dyDescent="0.25">
      <c r="A10173" t="s">
        <v>5764</v>
      </c>
      <c r="B10173" s="83">
        <v>92425</v>
      </c>
      <c r="C10173" t="s">
        <v>9728</v>
      </c>
      <c r="D10173" s="83" t="s">
        <v>416</v>
      </c>
      <c r="E10173">
        <v>87.17</v>
      </c>
      <c r="F10173" s="83">
        <v>91.68</v>
      </c>
    </row>
    <row r="10174" spans="1:6" hidden="1" x14ac:dyDescent="0.25">
      <c r="A10174" t="s">
        <v>5764</v>
      </c>
      <c r="B10174" s="83">
        <v>92429</v>
      </c>
      <c r="C10174" t="s">
        <v>9729</v>
      </c>
      <c r="D10174" s="83" t="s">
        <v>416</v>
      </c>
      <c r="E10174">
        <v>77.81</v>
      </c>
      <c r="F10174" s="83">
        <v>81.87</v>
      </c>
    </row>
    <row r="10175" spans="1:6" hidden="1" x14ac:dyDescent="0.25">
      <c r="A10175" t="s">
        <v>5764</v>
      </c>
      <c r="B10175" s="83">
        <v>92431</v>
      </c>
      <c r="C10175" t="s">
        <v>9730</v>
      </c>
      <c r="D10175" s="83" t="s">
        <v>416</v>
      </c>
      <c r="E10175">
        <v>59.7</v>
      </c>
      <c r="F10175" s="83">
        <v>62.12</v>
      </c>
    </row>
    <row r="10176" spans="1:6" hidden="1" x14ac:dyDescent="0.25">
      <c r="A10176" t="s">
        <v>5764</v>
      </c>
      <c r="B10176" s="83">
        <v>92435</v>
      </c>
      <c r="C10176" t="s">
        <v>9731</v>
      </c>
      <c r="D10176" s="83" t="s">
        <v>416</v>
      </c>
      <c r="E10176">
        <v>56.58</v>
      </c>
      <c r="F10176" s="83">
        <v>58.89</v>
      </c>
    </row>
    <row r="10177" spans="1:6" hidden="1" x14ac:dyDescent="0.25">
      <c r="A10177" t="s">
        <v>5764</v>
      </c>
      <c r="B10177" s="83">
        <v>92439</v>
      </c>
      <c r="C10177" t="s">
        <v>9732</v>
      </c>
      <c r="D10177" s="83" t="s">
        <v>416</v>
      </c>
      <c r="E10177">
        <v>54.35</v>
      </c>
      <c r="F10177" s="83">
        <v>56.57</v>
      </c>
    </row>
    <row r="10178" spans="1:6" hidden="1" x14ac:dyDescent="0.25">
      <c r="A10178" t="s">
        <v>5764</v>
      </c>
      <c r="B10178" s="83">
        <v>92443</v>
      </c>
      <c r="C10178" t="s">
        <v>9733</v>
      </c>
      <c r="D10178" s="83" t="s">
        <v>416</v>
      </c>
      <c r="E10178">
        <v>49.54</v>
      </c>
      <c r="F10178" s="83">
        <v>51.62</v>
      </c>
    </row>
    <row r="10179" spans="1:6" hidden="1" x14ac:dyDescent="0.25">
      <c r="A10179" t="s">
        <v>5764</v>
      </c>
      <c r="B10179" s="83">
        <v>92415</v>
      </c>
      <c r="C10179" t="s">
        <v>9734</v>
      </c>
      <c r="D10179" s="83" t="s">
        <v>416</v>
      </c>
      <c r="E10179">
        <v>139.81</v>
      </c>
      <c r="F10179" s="83">
        <v>145.55000000000001</v>
      </c>
    </row>
    <row r="10180" spans="1:6" hidden="1" x14ac:dyDescent="0.25">
      <c r="A10180" t="s">
        <v>5764</v>
      </c>
      <c r="B10180" s="83">
        <v>92419</v>
      </c>
      <c r="C10180" t="s">
        <v>9735</v>
      </c>
      <c r="D10180" s="83" t="s">
        <v>416</v>
      </c>
      <c r="E10180">
        <v>87.69</v>
      </c>
      <c r="F10180" s="83">
        <v>91.45</v>
      </c>
    </row>
    <row r="10181" spans="1:6" hidden="1" x14ac:dyDescent="0.25">
      <c r="A10181" t="s">
        <v>5764</v>
      </c>
      <c r="B10181" s="83">
        <v>92423</v>
      </c>
      <c r="C10181" t="s">
        <v>9736</v>
      </c>
      <c r="D10181" s="83" t="s">
        <v>416</v>
      </c>
      <c r="E10181">
        <v>71.48</v>
      </c>
      <c r="F10181" s="83">
        <v>74.55</v>
      </c>
    </row>
    <row r="10182" spans="1:6" hidden="1" x14ac:dyDescent="0.25">
      <c r="A10182" t="s">
        <v>5764</v>
      </c>
      <c r="B10182" s="83">
        <v>92427</v>
      </c>
      <c r="C10182" t="s">
        <v>9737</v>
      </c>
      <c r="D10182" s="83" t="s">
        <v>416</v>
      </c>
      <c r="E10182">
        <v>63.26</v>
      </c>
      <c r="F10182" s="83">
        <v>66.010000000000005</v>
      </c>
    </row>
    <row r="10183" spans="1:6" hidden="1" x14ac:dyDescent="0.25">
      <c r="A10183" t="s">
        <v>5764</v>
      </c>
      <c r="B10183" s="83">
        <v>92409</v>
      </c>
      <c r="C10183" t="s">
        <v>9738</v>
      </c>
      <c r="D10183" s="83" t="s">
        <v>416</v>
      </c>
      <c r="E10183">
        <v>229.27</v>
      </c>
      <c r="F10183" s="83">
        <v>240.92</v>
      </c>
    </row>
    <row r="10184" spans="1:6" hidden="1" x14ac:dyDescent="0.25">
      <c r="A10184" t="s">
        <v>5764</v>
      </c>
      <c r="B10184" s="83">
        <v>92411</v>
      </c>
      <c r="C10184" t="s">
        <v>9739</v>
      </c>
      <c r="D10184" s="83" t="s">
        <v>416</v>
      </c>
      <c r="E10184">
        <v>154.96</v>
      </c>
      <c r="F10184" s="83">
        <v>164.25</v>
      </c>
    </row>
    <row r="10185" spans="1:6" hidden="1" x14ac:dyDescent="0.25">
      <c r="A10185" t="s">
        <v>5764</v>
      </c>
      <c r="B10185" s="83">
        <v>92413</v>
      </c>
      <c r="C10185" t="s">
        <v>9740</v>
      </c>
      <c r="D10185" s="83" t="s">
        <v>416</v>
      </c>
      <c r="E10185">
        <v>102.34</v>
      </c>
      <c r="F10185" s="83">
        <v>109.11</v>
      </c>
    </row>
    <row r="10186" spans="1:6" hidden="1" x14ac:dyDescent="0.25">
      <c r="A10186" t="s">
        <v>5764</v>
      </c>
      <c r="B10186" s="83">
        <v>92465</v>
      </c>
      <c r="C10186" t="s">
        <v>9741</v>
      </c>
      <c r="D10186" s="83" t="s">
        <v>416</v>
      </c>
      <c r="E10186">
        <v>157.65</v>
      </c>
      <c r="F10186" s="83">
        <v>163.19</v>
      </c>
    </row>
    <row r="10187" spans="1:6" hidden="1" x14ac:dyDescent="0.25">
      <c r="A10187" t="s">
        <v>5764</v>
      </c>
      <c r="B10187" s="83">
        <v>92469</v>
      </c>
      <c r="C10187" t="s">
        <v>9742</v>
      </c>
      <c r="D10187" s="83" t="s">
        <v>416</v>
      </c>
      <c r="E10187">
        <v>143.83000000000001</v>
      </c>
      <c r="F10187" s="83">
        <v>148.9</v>
      </c>
    </row>
    <row r="10188" spans="1:6" hidden="1" x14ac:dyDescent="0.25">
      <c r="A10188" t="s">
        <v>5764</v>
      </c>
      <c r="B10188" s="83">
        <v>92473</v>
      </c>
      <c r="C10188" t="s">
        <v>9743</v>
      </c>
      <c r="D10188" s="83" t="s">
        <v>416</v>
      </c>
      <c r="E10188">
        <v>132.66</v>
      </c>
      <c r="F10188" s="83">
        <v>137.32</v>
      </c>
    </row>
    <row r="10189" spans="1:6" hidden="1" x14ac:dyDescent="0.25">
      <c r="A10189" t="s">
        <v>5764</v>
      </c>
      <c r="B10189" s="83">
        <v>92477</v>
      </c>
      <c r="C10189" t="s">
        <v>9744</v>
      </c>
      <c r="D10189" s="83" t="s">
        <v>416</v>
      </c>
      <c r="E10189">
        <v>108.74</v>
      </c>
      <c r="F10189" s="83">
        <v>112.6</v>
      </c>
    </row>
    <row r="10190" spans="1:6" hidden="1" x14ac:dyDescent="0.25">
      <c r="A10190" t="s">
        <v>5764</v>
      </c>
      <c r="B10190" s="83">
        <v>92449</v>
      </c>
      <c r="C10190" t="s">
        <v>9745</v>
      </c>
      <c r="D10190" s="83" t="s">
        <v>416</v>
      </c>
      <c r="E10190">
        <v>286.11</v>
      </c>
      <c r="F10190" s="83">
        <v>295.70999999999998</v>
      </c>
    </row>
    <row r="10191" spans="1:6" hidden="1" x14ac:dyDescent="0.25">
      <c r="A10191" t="s">
        <v>5764</v>
      </c>
      <c r="B10191" s="83">
        <v>92453</v>
      </c>
      <c r="C10191" t="s">
        <v>9746</v>
      </c>
      <c r="D10191" s="83" t="s">
        <v>416</v>
      </c>
      <c r="E10191">
        <v>243.93</v>
      </c>
      <c r="F10191" s="83">
        <v>252.26</v>
      </c>
    </row>
    <row r="10192" spans="1:6" hidden="1" x14ac:dyDescent="0.25">
      <c r="A10192" t="s">
        <v>5764</v>
      </c>
      <c r="B10192" s="83">
        <v>92457</v>
      </c>
      <c r="C10192" t="s">
        <v>9747</v>
      </c>
      <c r="D10192" s="83" t="s">
        <v>416</v>
      </c>
      <c r="E10192">
        <v>212.38</v>
      </c>
      <c r="F10192" s="83">
        <v>219.68</v>
      </c>
    </row>
    <row r="10193" spans="1:6" hidden="1" x14ac:dyDescent="0.25">
      <c r="A10193" t="s">
        <v>5764</v>
      </c>
      <c r="B10193" s="83">
        <v>92461</v>
      </c>
      <c r="C10193" t="s">
        <v>9748</v>
      </c>
      <c r="D10193" s="83" t="s">
        <v>416</v>
      </c>
      <c r="E10193">
        <v>196.21</v>
      </c>
      <c r="F10193" s="83">
        <v>202.9</v>
      </c>
    </row>
    <row r="10194" spans="1:6" hidden="1" x14ac:dyDescent="0.25">
      <c r="A10194" t="s">
        <v>5764</v>
      </c>
      <c r="B10194" s="83">
        <v>92467</v>
      </c>
      <c r="C10194" t="s">
        <v>9749</v>
      </c>
      <c r="D10194" s="83" t="s">
        <v>416</v>
      </c>
      <c r="E10194">
        <v>102.01</v>
      </c>
      <c r="F10194" s="83">
        <v>105.72</v>
      </c>
    </row>
    <row r="10195" spans="1:6" hidden="1" x14ac:dyDescent="0.25">
      <c r="A10195" t="s">
        <v>5764</v>
      </c>
      <c r="B10195" s="83">
        <v>92471</v>
      </c>
      <c r="C10195" t="s">
        <v>9750</v>
      </c>
      <c r="D10195" s="83" t="s">
        <v>416</v>
      </c>
      <c r="E10195">
        <v>93.19</v>
      </c>
      <c r="F10195" s="83">
        <v>96.59</v>
      </c>
    </row>
    <row r="10196" spans="1:6" hidden="1" x14ac:dyDescent="0.25">
      <c r="A10196" t="s">
        <v>5764</v>
      </c>
      <c r="B10196" s="83">
        <v>92475</v>
      </c>
      <c r="C10196" t="s">
        <v>9751</v>
      </c>
      <c r="D10196" s="83" t="s">
        <v>416</v>
      </c>
      <c r="E10196">
        <v>86.05</v>
      </c>
      <c r="F10196" s="83">
        <v>89.17</v>
      </c>
    </row>
    <row r="10197" spans="1:6" hidden="1" x14ac:dyDescent="0.25">
      <c r="A10197" t="s">
        <v>5764</v>
      </c>
      <c r="B10197" s="83">
        <v>92479</v>
      </c>
      <c r="C10197" t="s">
        <v>9752</v>
      </c>
      <c r="D10197" s="83" t="s">
        <v>416</v>
      </c>
      <c r="E10197">
        <v>70.72</v>
      </c>
      <c r="F10197" s="83">
        <v>73.3</v>
      </c>
    </row>
    <row r="10198" spans="1:6" hidden="1" x14ac:dyDescent="0.25">
      <c r="A10198" t="s">
        <v>5764</v>
      </c>
      <c r="B10198" s="83">
        <v>92451</v>
      </c>
      <c r="C10198" t="s">
        <v>9753</v>
      </c>
      <c r="D10198" s="83" t="s">
        <v>416</v>
      </c>
      <c r="E10198">
        <v>194.79</v>
      </c>
      <c r="F10198" s="83">
        <v>201.61</v>
      </c>
    </row>
    <row r="10199" spans="1:6" hidden="1" x14ac:dyDescent="0.25">
      <c r="A10199" t="s">
        <v>5764</v>
      </c>
      <c r="B10199" s="83">
        <v>92455</v>
      </c>
      <c r="C10199" t="s">
        <v>9754</v>
      </c>
      <c r="D10199" s="83" t="s">
        <v>416</v>
      </c>
      <c r="E10199">
        <v>158.93</v>
      </c>
      <c r="F10199" s="83">
        <v>164.66</v>
      </c>
    </row>
    <row r="10200" spans="1:6" hidden="1" x14ac:dyDescent="0.25">
      <c r="A10200" t="s">
        <v>5764</v>
      </c>
      <c r="B10200" s="83">
        <v>92459</v>
      </c>
      <c r="C10200" t="s">
        <v>9755</v>
      </c>
      <c r="D10200" s="83" t="s">
        <v>416</v>
      </c>
      <c r="E10200">
        <v>135.28</v>
      </c>
      <c r="F10200" s="83">
        <v>140.22</v>
      </c>
    </row>
    <row r="10201" spans="1:6" hidden="1" x14ac:dyDescent="0.25">
      <c r="A10201" t="s">
        <v>5764</v>
      </c>
      <c r="B10201" s="83">
        <v>92463</v>
      </c>
      <c r="C10201" t="s">
        <v>9756</v>
      </c>
      <c r="D10201" s="83" t="s">
        <v>416</v>
      </c>
      <c r="E10201">
        <v>122.81</v>
      </c>
      <c r="F10201" s="83">
        <v>127.27</v>
      </c>
    </row>
    <row r="10202" spans="1:6" hidden="1" x14ac:dyDescent="0.25">
      <c r="A10202" t="s">
        <v>5764</v>
      </c>
      <c r="B10202" s="83">
        <v>92446</v>
      </c>
      <c r="C10202" t="s">
        <v>9757</v>
      </c>
      <c r="D10202" s="83" t="s">
        <v>416</v>
      </c>
      <c r="E10202">
        <v>349.82</v>
      </c>
      <c r="F10202" s="83">
        <v>361.2</v>
      </c>
    </row>
    <row r="10203" spans="1:6" hidden="1" x14ac:dyDescent="0.25">
      <c r="A10203" t="s">
        <v>5764</v>
      </c>
      <c r="B10203" s="83">
        <v>92447</v>
      </c>
      <c r="C10203" t="s">
        <v>9758</v>
      </c>
      <c r="D10203" s="83" t="s">
        <v>416</v>
      </c>
      <c r="E10203">
        <v>238.77</v>
      </c>
      <c r="F10203" s="83">
        <v>247.5</v>
      </c>
    </row>
    <row r="10204" spans="1:6" hidden="1" x14ac:dyDescent="0.25">
      <c r="A10204" t="s">
        <v>5764</v>
      </c>
      <c r="B10204" s="83">
        <v>92448</v>
      </c>
      <c r="C10204" t="s">
        <v>9759</v>
      </c>
      <c r="D10204" s="83" t="s">
        <v>416</v>
      </c>
      <c r="E10204">
        <v>182.85</v>
      </c>
      <c r="F10204" s="83">
        <v>189.95</v>
      </c>
    </row>
    <row r="10205" spans="1:6" hidden="1" x14ac:dyDescent="0.25">
      <c r="A10205" t="s">
        <v>5764</v>
      </c>
      <c r="B10205" s="83">
        <v>92466</v>
      </c>
      <c r="C10205" t="s">
        <v>9760</v>
      </c>
      <c r="D10205" s="83" t="s">
        <v>416</v>
      </c>
      <c r="E10205">
        <v>226.15</v>
      </c>
      <c r="F10205" s="83">
        <v>231.83</v>
      </c>
    </row>
    <row r="10206" spans="1:6" hidden="1" x14ac:dyDescent="0.25">
      <c r="A10206" t="s">
        <v>5764</v>
      </c>
      <c r="B10206" s="83">
        <v>92470</v>
      </c>
      <c r="C10206" t="s">
        <v>9761</v>
      </c>
      <c r="D10206" s="83" t="s">
        <v>416</v>
      </c>
      <c r="E10206">
        <v>219.14</v>
      </c>
      <c r="F10206" s="83">
        <v>224.37</v>
      </c>
    </row>
    <row r="10207" spans="1:6" hidden="1" x14ac:dyDescent="0.25">
      <c r="A10207" t="s">
        <v>5764</v>
      </c>
      <c r="B10207" s="83">
        <v>92474</v>
      </c>
      <c r="C10207" t="s">
        <v>9762</v>
      </c>
      <c r="D10207" s="83" t="s">
        <v>416</v>
      </c>
      <c r="E10207">
        <v>213.11</v>
      </c>
      <c r="F10207" s="83">
        <v>217.94</v>
      </c>
    </row>
    <row r="10208" spans="1:6" hidden="1" x14ac:dyDescent="0.25">
      <c r="A10208" t="s">
        <v>5764</v>
      </c>
      <c r="B10208" s="83">
        <v>92478</v>
      </c>
      <c r="C10208" t="s">
        <v>9763</v>
      </c>
      <c r="D10208" s="83" t="s">
        <v>416</v>
      </c>
      <c r="E10208">
        <v>201.2</v>
      </c>
      <c r="F10208" s="83">
        <v>205.28</v>
      </c>
    </row>
    <row r="10209" spans="1:6" hidden="1" x14ac:dyDescent="0.25">
      <c r="A10209" t="s">
        <v>5764</v>
      </c>
      <c r="B10209" s="83">
        <v>92450</v>
      </c>
      <c r="C10209" t="s">
        <v>9764</v>
      </c>
      <c r="D10209" s="83" t="s">
        <v>416</v>
      </c>
      <c r="E10209">
        <v>296.79000000000002</v>
      </c>
      <c r="F10209" s="83">
        <v>306.04000000000002</v>
      </c>
    </row>
    <row r="10210" spans="1:6" hidden="1" x14ac:dyDescent="0.25">
      <c r="A10210" t="s">
        <v>5764</v>
      </c>
      <c r="B10210" s="83">
        <v>92454</v>
      </c>
      <c r="C10210" t="s">
        <v>9765</v>
      </c>
      <c r="D10210" s="83" t="s">
        <v>416</v>
      </c>
      <c r="E10210">
        <v>264.91000000000003</v>
      </c>
      <c r="F10210" s="83">
        <v>272.86</v>
      </c>
    </row>
    <row r="10211" spans="1:6" hidden="1" x14ac:dyDescent="0.25">
      <c r="A10211" t="s">
        <v>5764</v>
      </c>
      <c r="B10211" s="83">
        <v>92458</v>
      </c>
      <c r="C10211" t="s">
        <v>9766</v>
      </c>
      <c r="D10211" s="83" t="s">
        <v>416</v>
      </c>
      <c r="E10211">
        <v>245.13</v>
      </c>
      <c r="F10211" s="83">
        <v>252.15</v>
      </c>
    </row>
    <row r="10212" spans="1:6" hidden="1" x14ac:dyDescent="0.25">
      <c r="A10212" t="s">
        <v>5764</v>
      </c>
      <c r="B10212" s="83">
        <v>92462</v>
      </c>
      <c r="C10212" t="s">
        <v>9767</v>
      </c>
      <c r="D10212" s="83" t="s">
        <v>416</v>
      </c>
      <c r="E10212">
        <v>232.65</v>
      </c>
      <c r="F10212" s="83">
        <v>239</v>
      </c>
    </row>
    <row r="10213" spans="1:6" hidden="1" x14ac:dyDescent="0.25">
      <c r="A10213" t="s">
        <v>5764</v>
      </c>
      <c r="B10213" s="83">
        <v>92468</v>
      </c>
      <c r="C10213" t="s">
        <v>9768</v>
      </c>
      <c r="D10213" s="83" t="s">
        <v>416</v>
      </c>
      <c r="E10213">
        <v>110.78</v>
      </c>
      <c r="F10213" s="83">
        <v>115.19</v>
      </c>
    </row>
    <row r="10214" spans="1:6" hidden="1" x14ac:dyDescent="0.25">
      <c r="A10214" t="s">
        <v>5764</v>
      </c>
      <c r="B10214" s="83">
        <v>92472</v>
      </c>
      <c r="C10214" t="s">
        <v>9769</v>
      </c>
      <c r="D10214" s="83" t="s">
        <v>416</v>
      </c>
      <c r="E10214">
        <v>104.64</v>
      </c>
      <c r="F10214" s="83">
        <v>108.71</v>
      </c>
    </row>
    <row r="10215" spans="1:6" hidden="1" x14ac:dyDescent="0.25">
      <c r="A10215" t="s">
        <v>5764</v>
      </c>
      <c r="B10215" s="83">
        <v>92476</v>
      </c>
      <c r="C10215" t="s">
        <v>9770</v>
      </c>
      <c r="D10215" s="83" t="s">
        <v>416</v>
      </c>
      <c r="E10215">
        <v>99.45</v>
      </c>
      <c r="F10215" s="83">
        <v>103.19</v>
      </c>
    </row>
    <row r="10216" spans="1:6" hidden="1" x14ac:dyDescent="0.25">
      <c r="A10216" t="s">
        <v>5764</v>
      </c>
      <c r="B10216" s="83">
        <v>92480</v>
      </c>
      <c r="C10216" t="s">
        <v>9771</v>
      </c>
      <c r="D10216" s="83" t="s">
        <v>416</v>
      </c>
      <c r="E10216">
        <v>89.02</v>
      </c>
      <c r="F10216" s="83">
        <v>92.17</v>
      </c>
    </row>
    <row r="10217" spans="1:6" hidden="1" x14ac:dyDescent="0.25">
      <c r="A10217" t="s">
        <v>5764</v>
      </c>
      <c r="B10217" s="83">
        <v>92452</v>
      </c>
      <c r="C10217" t="s">
        <v>9772</v>
      </c>
      <c r="D10217" s="83" t="s">
        <v>416</v>
      </c>
      <c r="E10217">
        <v>180.37</v>
      </c>
      <c r="F10217" s="83">
        <v>187.9</v>
      </c>
    </row>
    <row r="10218" spans="1:6" hidden="1" x14ac:dyDescent="0.25">
      <c r="A10218" t="s">
        <v>5764</v>
      </c>
      <c r="B10218" s="83">
        <v>92456</v>
      </c>
      <c r="C10218" t="s">
        <v>9773</v>
      </c>
      <c r="D10218" s="83" t="s">
        <v>416</v>
      </c>
      <c r="E10218">
        <v>148.27000000000001</v>
      </c>
      <c r="F10218" s="83">
        <v>154.62</v>
      </c>
    </row>
    <row r="10219" spans="1:6" hidden="1" x14ac:dyDescent="0.25">
      <c r="A10219" t="s">
        <v>5764</v>
      </c>
      <c r="B10219" s="83">
        <v>92460</v>
      </c>
      <c r="C10219" t="s">
        <v>9774</v>
      </c>
      <c r="D10219" s="83" t="s">
        <v>416</v>
      </c>
      <c r="E10219">
        <v>124.01</v>
      </c>
      <c r="F10219" s="83">
        <v>129.56</v>
      </c>
    </row>
    <row r="10220" spans="1:6" hidden="1" x14ac:dyDescent="0.25">
      <c r="A10220" t="s">
        <v>5764</v>
      </c>
      <c r="B10220" s="83">
        <v>92464</v>
      </c>
      <c r="C10220" t="s">
        <v>9775</v>
      </c>
      <c r="D10220" s="83" t="s">
        <v>416</v>
      </c>
      <c r="E10220">
        <v>116.87</v>
      </c>
      <c r="F10220" s="83">
        <v>121.85</v>
      </c>
    </row>
    <row r="10221" spans="1:6" hidden="1" x14ac:dyDescent="0.25">
      <c r="A10221" t="s">
        <v>5764</v>
      </c>
      <c r="B10221" s="83">
        <v>105403</v>
      </c>
      <c r="C10221" t="s">
        <v>9776</v>
      </c>
      <c r="D10221" s="83" t="s">
        <v>416</v>
      </c>
      <c r="E10221">
        <v>188.75</v>
      </c>
      <c r="F10221" s="83">
        <v>191.61</v>
      </c>
    </row>
    <row r="10222" spans="1:6" hidden="1" x14ac:dyDescent="0.25">
      <c r="A10222" t="s">
        <v>5764</v>
      </c>
      <c r="B10222" s="83">
        <v>96252</v>
      </c>
      <c r="C10222" t="s">
        <v>9777</v>
      </c>
      <c r="D10222" s="83" t="s">
        <v>416</v>
      </c>
      <c r="E10222">
        <v>155.22</v>
      </c>
      <c r="F10222" s="83">
        <v>157.84</v>
      </c>
    </row>
    <row r="10223" spans="1:6" hidden="1" x14ac:dyDescent="0.25">
      <c r="A10223" t="s">
        <v>5764</v>
      </c>
      <c r="B10223" s="83">
        <v>96254</v>
      </c>
      <c r="C10223" t="s">
        <v>9778</v>
      </c>
      <c r="D10223" s="83" t="s">
        <v>60</v>
      </c>
      <c r="E10223">
        <v>0</v>
      </c>
      <c r="F10223" s="83">
        <v>0</v>
      </c>
    </row>
    <row r="10224" spans="1:6" hidden="1" x14ac:dyDescent="0.25">
      <c r="A10224" t="s">
        <v>5764</v>
      </c>
      <c r="B10224" s="83">
        <v>96253</v>
      </c>
      <c r="C10224" t="s">
        <v>9779</v>
      </c>
      <c r="D10224" s="83" t="s">
        <v>60</v>
      </c>
      <c r="E10224">
        <v>0</v>
      </c>
      <c r="F10224" s="83">
        <v>0</v>
      </c>
    </row>
    <row r="10225" spans="1:6" hidden="1" x14ac:dyDescent="0.25">
      <c r="A10225" t="s">
        <v>5764</v>
      </c>
      <c r="B10225" s="83">
        <v>105406</v>
      </c>
      <c r="C10225" t="s">
        <v>9780</v>
      </c>
      <c r="D10225" s="83" t="s">
        <v>416</v>
      </c>
      <c r="E10225">
        <v>195.47</v>
      </c>
      <c r="F10225" s="83">
        <v>204.16</v>
      </c>
    </row>
    <row r="10226" spans="1:6" hidden="1" x14ac:dyDescent="0.25">
      <c r="A10226" t="s">
        <v>5764</v>
      </c>
      <c r="B10226" s="83">
        <v>96264</v>
      </c>
      <c r="C10226" t="s">
        <v>9781</v>
      </c>
      <c r="D10226" s="83" t="s">
        <v>416</v>
      </c>
      <c r="E10226">
        <v>0</v>
      </c>
      <c r="F10226" s="83">
        <v>0</v>
      </c>
    </row>
    <row r="10227" spans="1:6" hidden="1" x14ac:dyDescent="0.25">
      <c r="A10227" t="s">
        <v>5764</v>
      </c>
      <c r="B10227" s="83">
        <v>105405</v>
      </c>
      <c r="C10227" t="s">
        <v>9782</v>
      </c>
      <c r="D10227" s="83" t="s">
        <v>416</v>
      </c>
      <c r="E10227">
        <v>0</v>
      </c>
      <c r="F10227" s="83">
        <v>0</v>
      </c>
    </row>
    <row r="10228" spans="1:6" hidden="1" x14ac:dyDescent="0.25">
      <c r="A10228" t="s">
        <v>5764</v>
      </c>
      <c r="B10228" s="83">
        <v>96258</v>
      </c>
      <c r="C10228" t="s">
        <v>9783</v>
      </c>
      <c r="D10228" s="83" t="s">
        <v>416</v>
      </c>
      <c r="E10228">
        <v>142.85</v>
      </c>
      <c r="F10228" s="83">
        <v>149.33000000000001</v>
      </c>
    </row>
    <row r="10229" spans="1:6" hidden="1" x14ac:dyDescent="0.25">
      <c r="A10229" t="s">
        <v>5764</v>
      </c>
      <c r="B10229" s="83">
        <v>96262</v>
      </c>
      <c r="C10229" t="s">
        <v>9784</v>
      </c>
      <c r="D10229" s="83" t="s">
        <v>416</v>
      </c>
      <c r="E10229">
        <v>0</v>
      </c>
      <c r="F10229" s="83">
        <v>0</v>
      </c>
    </row>
    <row r="10230" spans="1:6" hidden="1" x14ac:dyDescent="0.25">
      <c r="A10230" t="s">
        <v>5764</v>
      </c>
      <c r="B10230" s="83">
        <v>105404</v>
      </c>
      <c r="C10230" t="s">
        <v>9785</v>
      </c>
      <c r="D10230" s="83" t="s">
        <v>416</v>
      </c>
      <c r="E10230">
        <v>0</v>
      </c>
      <c r="F10230" s="83">
        <v>0</v>
      </c>
    </row>
    <row r="10231" spans="1:6" hidden="1" x14ac:dyDescent="0.25">
      <c r="A10231" t="s">
        <v>5764</v>
      </c>
      <c r="B10231" s="83">
        <v>92751</v>
      </c>
      <c r="C10231" t="s">
        <v>9786</v>
      </c>
      <c r="D10231" s="83" t="s">
        <v>162</v>
      </c>
      <c r="E10231">
        <v>1842.72</v>
      </c>
      <c r="F10231" s="83">
        <v>1872.89</v>
      </c>
    </row>
    <row r="10232" spans="1:6" hidden="1" x14ac:dyDescent="0.25">
      <c r="A10232" t="s">
        <v>5764</v>
      </c>
      <c r="B10232" s="83">
        <v>92752</v>
      </c>
      <c r="C10232" t="s">
        <v>9787</v>
      </c>
      <c r="D10232" s="83" t="s">
        <v>162</v>
      </c>
      <c r="E10232">
        <v>2177.67</v>
      </c>
      <c r="F10232" s="83">
        <v>2212.04</v>
      </c>
    </row>
    <row r="10233" spans="1:6" hidden="1" x14ac:dyDescent="0.25">
      <c r="A10233" t="s">
        <v>5764</v>
      </c>
      <c r="B10233" s="83">
        <v>92750</v>
      </c>
      <c r="C10233" t="s">
        <v>9788</v>
      </c>
      <c r="D10233" s="83" t="s">
        <v>162</v>
      </c>
      <c r="E10233">
        <v>1505.29</v>
      </c>
      <c r="F10233" s="83">
        <v>1531.15</v>
      </c>
    </row>
    <row r="10234" spans="1:6" hidden="1" x14ac:dyDescent="0.25">
      <c r="A10234" t="s">
        <v>5764</v>
      </c>
      <c r="B10234" s="83">
        <v>92749</v>
      </c>
      <c r="C10234" t="s">
        <v>9789</v>
      </c>
      <c r="D10234" s="83" t="s">
        <v>162</v>
      </c>
      <c r="E10234">
        <v>927.52</v>
      </c>
      <c r="F10234" s="83">
        <v>946.08</v>
      </c>
    </row>
    <row r="10235" spans="1:6" hidden="1" x14ac:dyDescent="0.25">
      <c r="A10235" t="s">
        <v>5764</v>
      </c>
      <c r="B10235" s="83">
        <v>92745</v>
      </c>
      <c r="C10235" t="s">
        <v>9790</v>
      </c>
      <c r="D10235" s="83" t="s">
        <v>162</v>
      </c>
      <c r="E10235">
        <v>797.73</v>
      </c>
      <c r="F10235" s="83">
        <v>816.51</v>
      </c>
    </row>
    <row r="10236" spans="1:6" hidden="1" x14ac:dyDescent="0.25">
      <c r="A10236" t="s">
        <v>5764</v>
      </c>
      <c r="B10236" s="83">
        <v>92747</v>
      </c>
      <c r="C10236" t="s">
        <v>9791</v>
      </c>
      <c r="D10236" s="83" t="s">
        <v>162</v>
      </c>
      <c r="E10236">
        <v>879.26</v>
      </c>
      <c r="F10236" s="83">
        <v>900.05</v>
      </c>
    </row>
    <row r="10237" spans="1:6" hidden="1" x14ac:dyDescent="0.25">
      <c r="A10237" t="s">
        <v>5764</v>
      </c>
      <c r="B10237" s="83">
        <v>92743</v>
      </c>
      <c r="C10237" t="s">
        <v>9792</v>
      </c>
      <c r="D10237" s="83" t="s">
        <v>162</v>
      </c>
      <c r="E10237">
        <v>667.07</v>
      </c>
      <c r="F10237" s="83">
        <v>683.19</v>
      </c>
    </row>
    <row r="10238" spans="1:6" hidden="1" x14ac:dyDescent="0.25">
      <c r="A10238" t="s">
        <v>5764</v>
      </c>
      <c r="B10238" s="83">
        <v>92746</v>
      </c>
      <c r="C10238" t="s">
        <v>9793</v>
      </c>
      <c r="D10238" s="83" t="s">
        <v>162</v>
      </c>
      <c r="E10238">
        <v>723.16</v>
      </c>
      <c r="F10238" s="83">
        <v>735.25</v>
      </c>
    </row>
    <row r="10239" spans="1:6" hidden="1" x14ac:dyDescent="0.25">
      <c r="A10239" t="s">
        <v>5764</v>
      </c>
      <c r="B10239" s="83">
        <v>92748</v>
      </c>
      <c r="C10239" t="s">
        <v>9794</v>
      </c>
      <c r="D10239" s="83" t="s">
        <v>162</v>
      </c>
      <c r="E10239">
        <v>787.59</v>
      </c>
      <c r="F10239" s="83">
        <v>801.75</v>
      </c>
    </row>
    <row r="10240" spans="1:6" hidden="1" x14ac:dyDescent="0.25">
      <c r="A10240" t="s">
        <v>5764</v>
      </c>
      <c r="B10240" s="83">
        <v>92744</v>
      </c>
      <c r="C10240" t="s">
        <v>9795</v>
      </c>
      <c r="D10240" s="83" t="s">
        <v>162</v>
      </c>
      <c r="E10240">
        <v>616.24</v>
      </c>
      <c r="F10240" s="83">
        <v>625.21</v>
      </c>
    </row>
    <row r="10241" spans="1:6" hidden="1" x14ac:dyDescent="0.25">
      <c r="A10241" t="s">
        <v>5764</v>
      </c>
      <c r="B10241" s="83">
        <v>92754</v>
      </c>
      <c r="C10241" t="s">
        <v>9796</v>
      </c>
      <c r="D10241" s="83" t="s">
        <v>162</v>
      </c>
      <c r="E10241">
        <v>589.5</v>
      </c>
      <c r="F10241" s="83">
        <v>603.91</v>
      </c>
    </row>
    <row r="10242" spans="1:6" hidden="1" x14ac:dyDescent="0.25">
      <c r="A10242" t="s">
        <v>5764</v>
      </c>
      <c r="B10242" s="83">
        <v>92753</v>
      </c>
      <c r="C10242" t="s">
        <v>9797</v>
      </c>
      <c r="D10242" s="83" t="s">
        <v>162</v>
      </c>
      <c r="E10242">
        <v>602.33000000000004</v>
      </c>
      <c r="F10242" s="83">
        <v>615.42999999999995</v>
      </c>
    </row>
    <row r="10243" spans="1:6" hidden="1" x14ac:dyDescent="0.25">
      <c r="A10243" t="s">
        <v>5764</v>
      </c>
      <c r="B10243" s="83">
        <v>92755</v>
      </c>
      <c r="C10243" t="s">
        <v>9798</v>
      </c>
      <c r="D10243" s="83" t="s">
        <v>416</v>
      </c>
      <c r="E10243">
        <v>234.68</v>
      </c>
      <c r="F10243" s="83">
        <v>240.42</v>
      </c>
    </row>
    <row r="10244" spans="1:6" hidden="1" x14ac:dyDescent="0.25">
      <c r="A10244" t="s">
        <v>5764</v>
      </c>
      <c r="B10244" s="83">
        <v>92756</v>
      </c>
      <c r="C10244" t="s">
        <v>9799</v>
      </c>
      <c r="D10244" s="83" t="s">
        <v>416</v>
      </c>
      <c r="E10244">
        <v>271.25</v>
      </c>
      <c r="F10244" s="83">
        <v>278.08999999999997</v>
      </c>
    </row>
    <row r="10245" spans="1:6" hidden="1" x14ac:dyDescent="0.25">
      <c r="A10245" t="s">
        <v>5764</v>
      </c>
      <c r="B10245" s="83">
        <v>92757</v>
      </c>
      <c r="C10245" t="s">
        <v>9800</v>
      </c>
      <c r="D10245" s="83" t="s">
        <v>416</v>
      </c>
      <c r="E10245">
        <v>314.93</v>
      </c>
      <c r="F10245" s="83">
        <v>323.07</v>
      </c>
    </row>
    <row r="10246" spans="1:6" hidden="1" x14ac:dyDescent="0.25">
      <c r="A10246" t="s">
        <v>5764</v>
      </c>
      <c r="B10246" s="83">
        <v>92758</v>
      </c>
      <c r="C10246" t="s">
        <v>9801</v>
      </c>
      <c r="D10246" s="83" t="s">
        <v>162</v>
      </c>
      <c r="E10246">
        <v>668.14</v>
      </c>
      <c r="F10246" s="83">
        <v>676.05</v>
      </c>
    </row>
    <row r="10247" spans="1:6" hidden="1" x14ac:dyDescent="0.25">
      <c r="A10247" t="s">
        <v>5764</v>
      </c>
      <c r="B10247" s="83">
        <v>104500</v>
      </c>
      <c r="C10247" t="s">
        <v>9802</v>
      </c>
      <c r="D10247" s="83" t="s">
        <v>60</v>
      </c>
      <c r="E10247">
        <v>0</v>
      </c>
      <c r="F10247" s="83">
        <v>0</v>
      </c>
    </row>
    <row r="10248" spans="1:6" hidden="1" x14ac:dyDescent="0.25">
      <c r="A10248" t="s">
        <v>5764</v>
      </c>
      <c r="B10248" s="83">
        <v>104503</v>
      </c>
      <c r="C10248" t="s">
        <v>9803</v>
      </c>
      <c r="D10248" s="83" t="s">
        <v>60</v>
      </c>
      <c r="E10248">
        <v>0</v>
      </c>
      <c r="F10248" s="83">
        <v>0</v>
      </c>
    </row>
    <row r="10249" spans="1:6" hidden="1" x14ac:dyDescent="0.25">
      <c r="A10249" t="s">
        <v>5764</v>
      </c>
      <c r="B10249" s="83">
        <v>104504</v>
      </c>
      <c r="C10249" t="s">
        <v>9804</v>
      </c>
      <c r="D10249" s="83" t="s">
        <v>60</v>
      </c>
      <c r="E10249">
        <v>0</v>
      </c>
      <c r="F10249" s="83">
        <v>0</v>
      </c>
    </row>
    <row r="10250" spans="1:6" hidden="1" x14ac:dyDescent="0.25">
      <c r="A10250" t="s">
        <v>5764</v>
      </c>
      <c r="B10250" s="83">
        <v>104507</v>
      </c>
      <c r="C10250" t="s">
        <v>9805</v>
      </c>
      <c r="D10250" s="83" t="s">
        <v>60</v>
      </c>
      <c r="E10250">
        <v>0</v>
      </c>
      <c r="F10250" s="83">
        <v>0</v>
      </c>
    </row>
    <row r="10251" spans="1:6" hidden="1" x14ac:dyDescent="0.25">
      <c r="A10251" t="s">
        <v>5764</v>
      </c>
      <c r="B10251" s="83">
        <v>104508</v>
      </c>
      <c r="C10251" t="s">
        <v>9806</v>
      </c>
      <c r="D10251" s="83" t="s">
        <v>60</v>
      </c>
      <c r="E10251">
        <v>0</v>
      </c>
      <c r="F10251" s="83">
        <v>0</v>
      </c>
    </row>
    <row r="10252" spans="1:6" hidden="1" x14ac:dyDescent="0.25">
      <c r="A10252" t="s">
        <v>5764</v>
      </c>
      <c r="B10252" s="83">
        <v>104509</v>
      </c>
      <c r="C10252" t="s">
        <v>9807</v>
      </c>
      <c r="D10252" s="83" t="s">
        <v>60</v>
      </c>
      <c r="E10252">
        <v>0</v>
      </c>
      <c r="F10252" s="83">
        <v>0</v>
      </c>
    </row>
    <row r="10253" spans="1:6" hidden="1" x14ac:dyDescent="0.25">
      <c r="A10253" t="s">
        <v>5764</v>
      </c>
      <c r="B10253" s="83">
        <v>104512</v>
      </c>
      <c r="C10253" t="s">
        <v>9808</v>
      </c>
      <c r="D10253" s="83" t="s">
        <v>60</v>
      </c>
      <c r="E10253">
        <v>0</v>
      </c>
      <c r="F10253" s="83">
        <v>0</v>
      </c>
    </row>
    <row r="10254" spans="1:6" hidden="1" x14ac:dyDescent="0.25">
      <c r="A10254" t="s">
        <v>5764</v>
      </c>
      <c r="B10254" s="83">
        <v>104513</v>
      </c>
      <c r="C10254" t="s">
        <v>9809</v>
      </c>
      <c r="D10254" s="83" t="s">
        <v>60</v>
      </c>
      <c r="E10254">
        <v>0</v>
      </c>
      <c r="F10254" s="83">
        <v>0</v>
      </c>
    </row>
    <row r="10255" spans="1:6" hidden="1" x14ac:dyDescent="0.25">
      <c r="A10255" t="s">
        <v>5764</v>
      </c>
      <c r="B10255" s="83">
        <v>104514</v>
      </c>
      <c r="C10255" t="s">
        <v>9810</v>
      </c>
      <c r="D10255" s="83" t="s">
        <v>60</v>
      </c>
      <c r="E10255">
        <v>0</v>
      </c>
      <c r="F10255" s="83">
        <v>0</v>
      </c>
    </row>
    <row r="10256" spans="1:6" hidden="1" x14ac:dyDescent="0.25">
      <c r="A10256" t="s">
        <v>5764</v>
      </c>
      <c r="B10256" s="83">
        <v>104501</v>
      </c>
      <c r="C10256" t="s">
        <v>9811</v>
      </c>
      <c r="D10256" s="83" t="s">
        <v>60</v>
      </c>
      <c r="E10256">
        <v>0</v>
      </c>
      <c r="F10256" s="83">
        <v>0</v>
      </c>
    </row>
    <row r="10257" spans="1:6" hidden="1" x14ac:dyDescent="0.25">
      <c r="A10257" t="s">
        <v>5764</v>
      </c>
      <c r="B10257" s="83">
        <v>104502</v>
      </c>
      <c r="C10257" t="s">
        <v>9812</v>
      </c>
      <c r="D10257" s="83" t="s">
        <v>60</v>
      </c>
      <c r="E10257">
        <v>0</v>
      </c>
      <c r="F10257" s="83">
        <v>0</v>
      </c>
    </row>
    <row r="10258" spans="1:6" hidden="1" x14ac:dyDescent="0.25">
      <c r="A10258" t="s">
        <v>5764</v>
      </c>
      <c r="B10258" s="83">
        <v>104505</v>
      </c>
      <c r="C10258" t="s">
        <v>9813</v>
      </c>
      <c r="D10258" s="83" t="s">
        <v>60</v>
      </c>
      <c r="E10258">
        <v>0</v>
      </c>
      <c r="F10258" s="83">
        <v>0</v>
      </c>
    </row>
    <row r="10259" spans="1:6" hidden="1" x14ac:dyDescent="0.25">
      <c r="A10259" t="s">
        <v>5764</v>
      </c>
      <c r="B10259" s="83">
        <v>104506</v>
      </c>
      <c r="C10259" t="s">
        <v>9814</v>
      </c>
      <c r="D10259" s="83" t="s">
        <v>60</v>
      </c>
      <c r="E10259">
        <v>0</v>
      </c>
      <c r="F10259" s="83">
        <v>0</v>
      </c>
    </row>
    <row r="10260" spans="1:6" hidden="1" x14ac:dyDescent="0.25">
      <c r="A10260" t="s">
        <v>5764</v>
      </c>
      <c r="B10260" s="83">
        <v>104510</v>
      </c>
      <c r="C10260" t="s">
        <v>9815</v>
      </c>
      <c r="D10260" s="83" t="s">
        <v>60</v>
      </c>
      <c r="E10260">
        <v>0</v>
      </c>
      <c r="F10260" s="83">
        <v>0</v>
      </c>
    </row>
    <row r="10261" spans="1:6" hidden="1" x14ac:dyDescent="0.25">
      <c r="A10261" t="s">
        <v>5764</v>
      </c>
      <c r="B10261" s="83">
        <v>104511</v>
      </c>
      <c r="C10261" t="s">
        <v>9816</v>
      </c>
      <c r="D10261" s="83" t="s">
        <v>60</v>
      </c>
      <c r="E10261">
        <v>0</v>
      </c>
      <c r="F10261" s="83">
        <v>0</v>
      </c>
    </row>
    <row r="10262" spans="1:6" hidden="1" x14ac:dyDescent="0.25">
      <c r="A10262" t="s">
        <v>5764</v>
      </c>
      <c r="B10262" s="83">
        <v>104491</v>
      </c>
      <c r="C10262" t="s">
        <v>9817</v>
      </c>
      <c r="D10262" s="83" t="s">
        <v>60</v>
      </c>
      <c r="E10262">
        <v>4033.9</v>
      </c>
      <c r="F10262" s="83">
        <v>4040.37</v>
      </c>
    </row>
    <row r="10263" spans="1:6" hidden="1" x14ac:dyDescent="0.25">
      <c r="A10263" t="s">
        <v>5764</v>
      </c>
      <c r="B10263" s="83">
        <v>104492</v>
      </c>
      <c r="C10263" t="s">
        <v>9818</v>
      </c>
      <c r="D10263" s="83" t="s">
        <v>60</v>
      </c>
      <c r="E10263">
        <v>5044.0200000000004</v>
      </c>
      <c r="F10263" s="83">
        <v>5051.93</v>
      </c>
    </row>
    <row r="10264" spans="1:6" hidden="1" x14ac:dyDescent="0.25">
      <c r="A10264" t="s">
        <v>5764</v>
      </c>
      <c r="B10264" s="83">
        <v>104493</v>
      </c>
      <c r="C10264" t="s">
        <v>9819</v>
      </c>
      <c r="D10264" s="83" t="s">
        <v>60</v>
      </c>
      <c r="E10264">
        <v>0</v>
      </c>
      <c r="F10264" s="83">
        <v>0</v>
      </c>
    </row>
    <row r="10265" spans="1:6" hidden="1" x14ac:dyDescent="0.25">
      <c r="A10265" t="s">
        <v>5764</v>
      </c>
      <c r="B10265" s="83">
        <v>104494</v>
      </c>
      <c r="C10265" t="s">
        <v>9820</v>
      </c>
      <c r="D10265" s="83" t="s">
        <v>60</v>
      </c>
      <c r="E10265">
        <v>6813.54</v>
      </c>
      <c r="F10265" s="83">
        <v>6822.77</v>
      </c>
    </row>
    <row r="10266" spans="1:6" hidden="1" x14ac:dyDescent="0.25">
      <c r="A10266" t="s">
        <v>5764</v>
      </c>
      <c r="B10266" s="83">
        <v>104495</v>
      </c>
      <c r="C10266" t="s">
        <v>9821</v>
      </c>
      <c r="D10266" s="83" t="s">
        <v>60</v>
      </c>
      <c r="E10266">
        <v>0</v>
      </c>
      <c r="F10266" s="83">
        <v>0</v>
      </c>
    </row>
    <row r="10267" spans="1:6" hidden="1" x14ac:dyDescent="0.25">
      <c r="A10267" t="s">
        <v>5764</v>
      </c>
      <c r="B10267" s="83">
        <v>104496</v>
      </c>
      <c r="C10267" t="s">
        <v>9822</v>
      </c>
      <c r="D10267" s="83" t="s">
        <v>60</v>
      </c>
      <c r="E10267">
        <v>0</v>
      </c>
      <c r="F10267" s="83">
        <v>0</v>
      </c>
    </row>
    <row r="10268" spans="1:6" hidden="1" x14ac:dyDescent="0.25">
      <c r="A10268" t="s">
        <v>5764</v>
      </c>
      <c r="B10268" s="83">
        <v>104497</v>
      </c>
      <c r="C10268" t="s">
        <v>9823</v>
      </c>
      <c r="D10268" s="83" t="s">
        <v>60</v>
      </c>
      <c r="E10268">
        <v>8172.83</v>
      </c>
      <c r="F10268" s="83">
        <v>8185</v>
      </c>
    </row>
    <row r="10269" spans="1:6" hidden="1" x14ac:dyDescent="0.25">
      <c r="A10269" t="s">
        <v>5764</v>
      </c>
      <c r="B10269" s="83">
        <v>104498</v>
      </c>
      <c r="C10269" t="s">
        <v>9824</v>
      </c>
      <c r="D10269" s="83" t="s">
        <v>60</v>
      </c>
      <c r="E10269">
        <v>0</v>
      </c>
      <c r="F10269" s="83">
        <v>0</v>
      </c>
    </row>
    <row r="10270" spans="1:6" hidden="1" x14ac:dyDescent="0.25">
      <c r="A10270" t="s">
        <v>5764</v>
      </c>
      <c r="B10270" s="83">
        <v>104499</v>
      </c>
      <c r="C10270" t="s">
        <v>9825</v>
      </c>
      <c r="D10270" s="83" t="s">
        <v>60</v>
      </c>
      <c r="E10270">
        <v>0</v>
      </c>
      <c r="F10270" s="83">
        <v>0</v>
      </c>
    </row>
    <row r="10271" spans="1:6" hidden="1" x14ac:dyDescent="0.25">
      <c r="A10271" t="s">
        <v>5764</v>
      </c>
      <c r="B10271" s="83">
        <v>104515</v>
      </c>
      <c r="C10271" t="s">
        <v>9826</v>
      </c>
      <c r="D10271" s="83" t="s">
        <v>416</v>
      </c>
      <c r="E10271">
        <v>23.45</v>
      </c>
      <c r="F10271" s="83">
        <v>23.49</v>
      </c>
    </row>
    <row r="10272" spans="1:6" hidden="1" x14ac:dyDescent="0.25">
      <c r="A10272" t="s">
        <v>5764</v>
      </c>
      <c r="B10272" s="83">
        <v>87430</v>
      </c>
      <c r="C10272" t="s">
        <v>9827</v>
      </c>
      <c r="D10272" s="83" t="s">
        <v>416</v>
      </c>
      <c r="E10272">
        <v>19.8</v>
      </c>
      <c r="F10272" s="83">
        <v>20.93</v>
      </c>
    </row>
    <row r="10273" spans="1:6" hidden="1" x14ac:dyDescent="0.25">
      <c r="A10273" t="s">
        <v>5764</v>
      </c>
      <c r="B10273" s="83">
        <v>87433</v>
      </c>
      <c r="C10273" t="s">
        <v>9828</v>
      </c>
      <c r="D10273" s="83" t="s">
        <v>416</v>
      </c>
      <c r="E10273">
        <v>28.72</v>
      </c>
      <c r="F10273" s="83">
        <v>30.16</v>
      </c>
    </row>
    <row r="10274" spans="1:6" hidden="1" x14ac:dyDescent="0.25">
      <c r="A10274" t="s">
        <v>5764</v>
      </c>
      <c r="B10274" s="83">
        <v>87436</v>
      </c>
      <c r="C10274" t="s">
        <v>9829</v>
      </c>
      <c r="D10274" s="83" t="s">
        <v>416</v>
      </c>
      <c r="E10274">
        <v>32.6</v>
      </c>
      <c r="F10274" s="83">
        <v>34.380000000000003</v>
      </c>
    </row>
    <row r="10275" spans="1:6" hidden="1" x14ac:dyDescent="0.25">
      <c r="A10275" t="s">
        <v>5764</v>
      </c>
      <c r="B10275" s="83">
        <v>87439</v>
      </c>
      <c r="C10275" t="s">
        <v>9830</v>
      </c>
      <c r="D10275" s="83" t="s">
        <v>416</v>
      </c>
      <c r="E10275">
        <v>39.97</v>
      </c>
      <c r="F10275" s="83">
        <v>42.06</v>
      </c>
    </row>
    <row r="10276" spans="1:6" hidden="1" x14ac:dyDescent="0.25">
      <c r="A10276" t="s">
        <v>5764</v>
      </c>
      <c r="B10276" s="83">
        <v>104633</v>
      </c>
      <c r="C10276" t="s">
        <v>9831</v>
      </c>
      <c r="D10276" s="83" t="s">
        <v>416</v>
      </c>
      <c r="E10276">
        <v>27.21</v>
      </c>
      <c r="F10276" s="83">
        <v>28.93</v>
      </c>
    </row>
    <row r="10277" spans="1:6" hidden="1" x14ac:dyDescent="0.25">
      <c r="A10277" t="s">
        <v>5764</v>
      </c>
      <c r="B10277" s="83">
        <v>104634</v>
      </c>
      <c r="C10277" t="s">
        <v>9832</v>
      </c>
      <c r="D10277" s="83" t="s">
        <v>416</v>
      </c>
      <c r="E10277">
        <v>40.14</v>
      </c>
      <c r="F10277" s="83">
        <v>42.48</v>
      </c>
    </row>
    <row r="10278" spans="1:6" hidden="1" x14ac:dyDescent="0.25">
      <c r="A10278" t="s">
        <v>5764</v>
      </c>
      <c r="B10278" s="83">
        <v>87418</v>
      </c>
      <c r="C10278" t="s">
        <v>9833</v>
      </c>
      <c r="D10278" s="83" t="s">
        <v>416</v>
      </c>
      <c r="E10278">
        <v>19.77</v>
      </c>
      <c r="F10278" s="83">
        <v>20.83</v>
      </c>
    </row>
    <row r="10279" spans="1:6" hidden="1" x14ac:dyDescent="0.25">
      <c r="A10279" t="s">
        <v>5764</v>
      </c>
      <c r="B10279" s="83">
        <v>87421</v>
      </c>
      <c r="C10279" t="s">
        <v>9834</v>
      </c>
      <c r="D10279" s="83" t="s">
        <v>416</v>
      </c>
      <c r="E10279">
        <v>30.24</v>
      </c>
      <c r="F10279" s="83">
        <v>31.69</v>
      </c>
    </row>
    <row r="10280" spans="1:6" hidden="1" x14ac:dyDescent="0.25">
      <c r="A10280" t="s">
        <v>5764</v>
      </c>
      <c r="B10280" s="83">
        <v>104628</v>
      </c>
      <c r="C10280" t="s">
        <v>9835</v>
      </c>
      <c r="D10280" s="83" t="s">
        <v>416</v>
      </c>
      <c r="E10280">
        <v>30.85</v>
      </c>
      <c r="F10280" s="83">
        <v>32.9</v>
      </c>
    </row>
    <row r="10281" spans="1:6" hidden="1" x14ac:dyDescent="0.25">
      <c r="A10281" t="s">
        <v>5764</v>
      </c>
      <c r="B10281" s="83">
        <v>104631</v>
      </c>
      <c r="C10281" t="s">
        <v>9836</v>
      </c>
      <c r="D10281" s="83" t="s">
        <v>416</v>
      </c>
      <c r="E10281">
        <v>42.09</v>
      </c>
      <c r="F10281" s="83">
        <v>44.61</v>
      </c>
    </row>
    <row r="10282" spans="1:6" hidden="1" x14ac:dyDescent="0.25">
      <c r="A10282" t="s">
        <v>5764</v>
      </c>
      <c r="B10282" s="83">
        <v>104627</v>
      </c>
      <c r="C10282" t="s">
        <v>9837</v>
      </c>
      <c r="D10282" s="83" t="s">
        <v>416</v>
      </c>
      <c r="E10282">
        <v>19.760000000000002</v>
      </c>
      <c r="F10282" s="83">
        <v>20.82</v>
      </c>
    </row>
    <row r="10283" spans="1:6" hidden="1" x14ac:dyDescent="0.25">
      <c r="A10283" t="s">
        <v>5764</v>
      </c>
      <c r="B10283" s="83">
        <v>104630</v>
      </c>
      <c r="C10283" t="s">
        <v>9838</v>
      </c>
      <c r="D10283" s="83" t="s">
        <v>416</v>
      </c>
      <c r="E10283">
        <v>31</v>
      </c>
      <c r="F10283" s="83">
        <v>32.520000000000003</v>
      </c>
    </row>
    <row r="10284" spans="1:6" hidden="1" x14ac:dyDescent="0.25">
      <c r="A10284" t="s">
        <v>5764</v>
      </c>
      <c r="B10284" s="83">
        <v>104629</v>
      </c>
      <c r="C10284" t="s">
        <v>9839</v>
      </c>
      <c r="D10284" s="83" t="s">
        <v>416</v>
      </c>
      <c r="E10284">
        <v>37.22</v>
      </c>
      <c r="F10284" s="83">
        <v>39.85</v>
      </c>
    </row>
    <row r="10285" spans="1:6" hidden="1" x14ac:dyDescent="0.25">
      <c r="A10285" t="s">
        <v>5764</v>
      </c>
      <c r="B10285" s="83">
        <v>104632</v>
      </c>
      <c r="C10285" t="s">
        <v>9840</v>
      </c>
      <c r="D10285" s="83" t="s">
        <v>416</v>
      </c>
      <c r="E10285">
        <v>48.47</v>
      </c>
      <c r="F10285" s="83">
        <v>51.55</v>
      </c>
    </row>
    <row r="10286" spans="1:6" hidden="1" x14ac:dyDescent="0.25">
      <c r="A10286" t="s">
        <v>5764</v>
      </c>
      <c r="B10286" s="83">
        <v>87412</v>
      </c>
      <c r="C10286" t="s">
        <v>9841</v>
      </c>
      <c r="D10286" s="83" t="s">
        <v>416</v>
      </c>
      <c r="E10286">
        <v>25.61</v>
      </c>
      <c r="F10286" s="83">
        <v>27.19</v>
      </c>
    </row>
    <row r="10287" spans="1:6" hidden="1" x14ac:dyDescent="0.25">
      <c r="A10287" t="s">
        <v>5764</v>
      </c>
      <c r="B10287" s="83">
        <v>87415</v>
      </c>
      <c r="C10287" t="s">
        <v>9842</v>
      </c>
      <c r="D10287" s="83" t="s">
        <v>416</v>
      </c>
      <c r="E10287">
        <v>35.69</v>
      </c>
      <c r="F10287" s="83">
        <v>37.619999999999997</v>
      </c>
    </row>
    <row r="10288" spans="1:6" hidden="1" x14ac:dyDescent="0.25">
      <c r="A10288" t="s">
        <v>5764</v>
      </c>
      <c r="B10288" s="83">
        <v>87411</v>
      </c>
      <c r="C10288" t="s">
        <v>9843</v>
      </c>
      <c r="D10288" s="83" t="s">
        <v>416</v>
      </c>
      <c r="E10288">
        <v>17.07</v>
      </c>
      <c r="F10288" s="83">
        <v>17.88</v>
      </c>
    </row>
    <row r="10289" spans="1:6" hidden="1" x14ac:dyDescent="0.25">
      <c r="A10289" t="s">
        <v>5764</v>
      </c>
      <c r="B10289" s="83">
        <v>87414</v>
      </c>
      <c r="C10289" t="s">
        <v>9844</v>
      </c>
      <c r="D10289" s="83" t="s">
        <v>416</v>
      </c>
      <c r="E10289">
        <v>27.15</v>
      </c>
      <c r="F10289" s="83">
        <v>28.32</v>
      </c>
    </row>
    <row r="10290" spans="1:6" hidden="1" x14ac:dyDescent="0.25">
      <c r="A10290" t="s">
        <v>5764</v>
      </c>
      <c r="B10290" s="83">
        <v>87413</v>
      </c>
      <c r="C10290" t="s">
        <v>9845</v>
      </c>
      <c r="D10290" s="83" t="s">
        <v>416</v>
      </c>
      <c r="E10290">
        <v>30.52</v>
      </c>
      <c r="F10290" s="83">
        <v>32.54</v>
      </c>
    </row>
    <row r="10291" spans="1:6" hidden="1" x14ac:dyDescent="0.25">
      <c r="A10291" t="s">
        <v>5764</v>
      </c>
      <c r="B10291" s="83">
        <v>87416</v>
      </c>
      <c r="C10291" t="s">
        <v>9846</v>
      </c>
      <c r="D10291" s="83" t="s">
        <v>416</v>
      </c>
      <c r="E10291">
        <v>40.6</v>
      </c>
      <c r="F10291" s="83">
        <v>42.98</v>
      </c>
    </row>
    <row r="10292" spans="1:6" hidden="1" x14ac:dyDescent="0.25">
      <c r="A10292" t="s">
        <v>5764</v>
      </c>
      <c r="B10292" s="83">
        <v>104635</v>
      </c>
      <c r="C10292" t="s">
        <v>9847</v>
      </c>
      <c r="D10292" s="83" t="s">
        <v>416</v>
      </c>
      <c r="E10292">
        <v>55.58</v>
      </c>
      <c r="F10292" s="83">
        <v>59.3</v>
      </c>
    </row>
    <row r="10293" spans="1:6" hidden="1" x14ac:dyDescent="0.25">
      <c r="A10293" t="s">
        <v>5764</v>
      </c>
      <c r="B10293" s="83">
        <v>104636</v>
      </c>
      <c r="C10293" t="s">
        <v>9848</v>
      </c>
      <c r="D10293" s="83" t="s">
        <v>416</v>
      </c>
      <c r="E10293">
        <v>64.59</v>
      </c>
      <c r="F10293" s="83">
        <v>68.73</v>
      </c>
    </row>
    <row r="10294" spans="1:6" hidden="1" x14ac:dyDescent="0.25">
      <c r="A10294" t="s">
        <v>5764</v>
      </c>
      <c r="B10294" s="83">
        <v>87424</v>
      </c>
      <c r="C10294" t="s">
        <v>9849</v>
      </c>
      <c r="D10294" s="83" t="s">
        <v>416</v>
      </c>
      <c r="E10294">
        <v>39.799999999999997</v>
      </c>
      <c r="F10294" s="83">
        <v>42.1</v>
      </c>
    </row>
    <row r="10295" spans="1:6" hidden="1" x14ac:dyDescent="0.25">
      <c r="A10295" t="s">
        <v>5764</v>
      </c>
      <c r="B10295" s="83">
        <v>87427</v>
      </c>
      <c r="C10295" t="s">
        <v>9850</v>
      </c>
      <c r="D10295" s="83" t="s">
        <v>416</v>
      </c>
      <c r="E10295">
        <v>47.07</v>
      </c>
      <c r="F10295" s="83">
        <v>49.65</v>
      </c>
    </row>
    <row r="10296" spans="1:6" hidden="1" x14ac:dyDescent="0.25">
      <c r="A10296" t="s">
        <v>5764</v>
      </c>
      <c r="B10296" s="83">
        <v>89998</v>
      </c>
      <c r="C10296" t="s">
        <v>9851</v>
      </c>
      <c r="D10296" s="83" t="s">
        <v>64</v>
      </c>
      <c r="E10296">
        <v>9.76</v>
      </c>
      <c r="F10296" s="83">
        <v>9.9600000000000009</v>
      </c>
    </row>
    <row r="10297" spans="1:6" hidden="1" x14ac:dyDescent="0.25">
      <c r="A10297" t="s">
        <v>5764</v>
      </c>
      <c r="B10297" s="83">
        <v>102920</v>
      </c>
      <c r="C10297" t="s">
        <v>9852</v>
      </c>
      <c r="D10297" s="83" t="s">
        <v>64</v>
      </c>
      <c r="E10297">
        <v>7.98</v>
      </c>
      <c r="F10297" s="83">
        <v>8.1</v>
      </c>
    </row>
    <row r="10298" spans="1:6" hidden="1" x14ac:dyDescent="0.25">
      <c r="A10298" t="s">
        <v>5764</v>
      </c>
      <c r="B10298" s="83">
        <v>102923</v>
      </c>
      <c r="C10298" t="s">
        <v>9853</v>
      </c>
      <c r="D10298" s="83" t="s">
        <v>64</v>
      </c>
      <c r="E10298">
        <v>7.45</v>
      </c>
      <c r="F10298" s="83">
        <v>7.52</v>
      </c>
    </row>
    <row r="10299" spans="1:6" hidden="1" x14ac:dyDescent="0.25">
      <c r="A10299" t="s">
        <v>5764</v>
      </c>
      <c r="B10299" s="83">
        <v>90000</v>
      </c>
      <c r="C10299" t="s">
        <v>9854</v>
      </c>
      <c r="D10299" s="83" t="s">
        <v>64</v>
      </c>
      <c r="E10299">
        <v>12.65</v>
      </c>
      <c r="F10299" s="83">
        <v>13.1</v>
      </c>
    </row>
    <row r="10300" spans="1:6" hidden="1" x14ac:dyDescent="0.25">
      <c r="A10300" t="s">
        <v>5764</v>
      </c>
      <c r="B10300" s="83">
        <v>103088</v>
      </c>
      <c r="C10300" t="s">
        <v>9855</v>
      </c>
      <c r="D10300" s="83" t="s">
        <v>64</v>
      </c>
      <c r="E10300">
        <v>9.82</v>
      </c>
      <c r="F10300" s="83">
        <v>10.11</v>
      </c>
    </row>
    <row r="10301" spans="1:6" hidden="1" x14ac:dyDescent="0.25">
      <c r="A10301" t="s">
        <v>5764</v>
      </c>
      <c r="B10301" s="83">
        <v>102922</v>
      </c>
      <c r="C10301" t="s">
        <v>9856</v>
      </c>
      <c r="D10301" s="83" t="s">
        <v>64</v>
      </c>
      <c r="E10301">
        <v>8.57</v>
      </c>
      <c r="F10301" s="83">
        <v>8.75</v>
      </c>
    </row>
    <row r="10302" spans="1:6" hidden="1" x14ac:dyDescent="0.25">
      <c r="A10302" t="s">
        <v>5764</v>
      </c>
      <c r="B10302" s="83">
        <v>89999</v>
      </c>
      <c r="C10302" t="s">
        <v>9857</v>
      </c>
      <c r="D10302" s="83" t="s">
        <v>64</v>
      </c>
      <c r="E10302">
        <v>15.94</v>
      </c>
      <c r="F10302" s="83">
        <v>16.63</v>
      </c>
    </row>
    <row r="10303" spans="1:6" hidden="1" x14ac:dyDescent="0.25">
      <c r="A10303" t="s">
        <v>5764</v>
      </c>
      <c r="B10303" s="83">
        <v>89996</v>
      </c>
      <c r="C10303" t="s">
        <v>9858</v>
      </c>
      <c r="D10303" s="83" t="s">
        <v>64</v>
      </c>
      <c r="E10303">
        <v>10.32</v>
      </c>
      <c r="F10303" s="83">
        <v>10.56</v>
      </c>
    </row>
    <row r="10304" spans="1:6" hidden="1" x14ac:dyDescent="0.25">
      <c r="A10304" t="s">
        <v>5764</v>
      </c>
      <c r="B10304" s="83">
        <v>89997</v>
      </c>
      <c r="C10304" t="s">
        <v>9859</v>
      </c>
      <c r="D10304" s="83" t="s">
        <v>64</v>
      </c>
      <c r="E10304">
        <v>8.33</v>
      </c>
      <c r="F10304" s="83">
        <v>8.49</v>
      </c>
    </row>
    <row r="10305" spans="1:6" hidden="1" x14ac:dyDescent="0.25">
      <c r="A10305" t="s">
        <v>5764</v>
      </c>
      <c r="B10305" s="83">
        <v>102921</v>
      </c>
      <c r="C10305" t="s">
        <v>9860</v>
      </c>
      <c r="D10305" s="83" t="s">
        <v>64</v>
      </c>
      <c r="E10305">
        <v>7.66</v>
      </c>
      <c r="F10305" s="83">
        <v>7.76</v>
      </c>
    </row>
    <row r="10306" spans="1:6" hidden="1" x14ac:dyDescent="0.25">
      <c r="A10306" t="s">
        <v>5764</v>
      </c>
      <c r="B10306" s="83">
        <v>90278</v>
      </c>
      <c r="C10306" t="s">
        <v>9861</v>
      </c>
      <c r="D10306" s="83" t="s">
        <v>162</v>
      </c>
      <c r="E10306">
        <v>575.52</v>
      </c>
      <c r="F10306" s="83">
        <v>583.09</v>
      </c>
    </row>
    <row r="10307" spans="1:6" hidden="1" x14ac:dyDescent="0.25">
      <c r="A10307" t="s">
        <v>5764</v>
      </c>
      <c r="B10307" s="83">
        <v>90282</v>
      </c>
      <c r="C10307" t="s">
        <v>9862</v>
      </c>
      <c r="D10307" s="83" t="s">
        <v>162</v>
      </c>
      <c r="E10307">
        <v>562.61</v>
      </c>
      <c r="F10307" s="83">
        <v>569.92999999999995</v>
      </c>
    </row>
    <row r="10308" spans="1:6" hidden="1" x14ac:dyDescent="0.25">
      <c r="A10308" t="s">
        <v>5764</v>
      </c>
      <c r="B10308" s="83">
        <v>90279</v>
      </c>
      <c r="C10308" t="s">
        <v>9863</v>
      </c>
      <c r="D10308" s="83" t="s">
        <v>162</v>
      </c>
      <c r="E10308">
        <v>627.01</v>
      </c>
      <c r="F10308" s="83">
        <v>635.29999999999995</v>
      </c>
    </row>
    <row r="10309" spans="1:6" hidden="1" x14ac:dyDescent="0.25">
      <c r="A10309" t="s">
        <v>5764</v>
      </c>
      <c r="B10309" s="83">
        <v>90283</v>
      </c>
      <c r="C10309" t="s">
        <v>9864</v>
      </c>
      <c r="D10309" s="83" t="s">
        <v>162</v>
      </c>
      <c r="E10309">
        <v>613.64</v>
      </c>
      <c r="F10309" s="83">
        <v>621.63</v>
      </c>
    </row>
    <row r="10310" spans="1:6" hidden="1" x14ac:dyDescent="0.25">
      <c r="A10310" t="s">
        <v>5764</v>
      </c>
      <c r="B10310" s="83">
        <v>90280</v>
      </c>
      <c r="C10310" t="s">
        <v>9865</v>
      </c>
      <c r="D10310" s="83" t="s">
        <v>162</v>
      </c>
      <c r="E10310">
        <v>684.58</v>
      </c>
      <c r="F10310" s="83">
        <v>692.87</v>
      </c>
    </row>
    <row r="10311" spans="1:6" hidden="1" x14ac:dyDescent="0.25">
      <c r="A10311" t="s">
        <v>5764</v>
      </c>
      <c r="B10311" s="83">
        <v>90284</v>
      </c>
      <c r="C10311" t="s">
        <v>9866</v>
      </c>
      <c r="D10311" s="83" t="s">
        <v>162</v>
      </c>
      <c r="E10311">
        <v>675.52</v>
      </c>
      <c r="F10311" s="83">
        <v>683.52</v>
      </c>
    </row>
    <row r="10312" spans="1:6" hidden="1" x14ac:dyDescent="0.25">
      <c r="A10312" t="s">
        <v>5764</v>
      </c>
      <c r="B10312" s="83">
        <v>90281</v>
      </c>
      <c r="C10312" t="s">
        <v>9867</v>
      </c>
      <c r="D10312" s="83" t="s">
        <v>162</v>
      </c>
      <c r="E10312">
        <v>781.36</v>
      </c>
      <c r="F10312" s="83">
        <v>789.43</v>
      </c>
    </row>
    <row r="10313" spans="1:6" hidden="1" x14ac:dyDescent="0.25">
      <c r="A10313" t="s">
        <v>5764</v>
      </c>
      <c r="B10313" s="83">
        <v>90285</v>
      </c>
      <c r="C10313" t="s">
        <v>9868</v>
      </c>
      <c r="D10313" s="83" t="s">
        <v>162</v>
      </c>
      <c r="E10313">
        <v>777.02</v>
      </c>
      <c r="F10313" s="83">
        <v>784.9</v>
      </c>
    </row>
    <row r="10314" spans="1:6" hidden="1" x14ac:dyDescent="0.25">
      <c r="A10314" t="s">
        <v>5764</v>
      </c>
      <c r="B10314" s="83">
        <v>89994</v>
      </c>
      <c r="C10314" t="s">
        <v>9869</v>
      </c>
      <c r="D10314" s="83" t="s">
        <v>162</v>
      </c>
      <c r="E10314">
        <v>960.5</v>
      </c>
      <c r="F10314" s="83">
        <v>988.68</v>
      </c>
    </row>
    <row r="10315" spans="1:6" hidden="1" x14ac:dyDescent="0.25">
      <c r="A10315" t="s">
        <v>5764</v>
      </c>
      <c r="B10315" s="83">
        <v>89995</v>
      </c>
      <c r="C10315" t="s">
        <v>9870</v>
      </c>
      <c r="D10315" s="83" t="s">
        <v>162</v>
      </c>
      <c r="E10315">
        <v>1069.76</v>
      </c>
      <c r="F10315" s="83">
        <v>1107.58</v>
      </c>
    </row>
    <row r="10316" spans="1:6" hidden="1" x14ac:dyDescent="0.25">
      <c r="A10316" t="s">
        <v>5764</v>
      </c>
      <c r="B10316" s="83">
        <v>89993</v>
      </c>
      <c r="C10316" t="s">
        <v>9871</v>
      </c>
      <c r="D10316" s="83" t="s">
        <v>162</v>
      </c>
      <c r="E10316">
        <v>1107.3</v>
      </c>
      <c r="F10316" s="83">
        <v>1148.44</v>
      </c>
    </row>
    <row r="10317" spans="1:6" hidden="1" x14ac:dyDescent="0.25">
      <c r="A10317" t="s">
        <v>5764</v>
      </c>
      <c r="B10317" s="83">
        <v>99860</v>
      </c>
      <c r="C10317" t="s">
        <v>9872</v>
      </c>
      <c r="D10317" s="83" t="s">
        <v>60</v>
      </c>
      <c r="E10317">
        <v>0</v>
      </c>
      <c r="F10317" s="83">
        <v>0</v>
      </c>
    </row>
    <row r="10318" spans="1:6" hidden="1" x14ac:dyDescent="0.25">
      <c r="A10318" t="s">
        <v>5764</v>
      </c>
      <c r="B10318" s="83">
        <v>99858</v>
      </c>
      <c r="C10318" t="s">
        <v>9873</v>
      </c>
      <c r="D10318" s="83" t="s">
        <v>60</v>
      </c>
      <c r="E10318">
        <v>0</v>
      </c>
      <c r="F10318" s="83">
        <v>0</v>
      </c>
    </row>
    <row r="10319" spans="1:6" hidden="1" x14ac:dyDescent="0.25">
      <c r="A10319" t="s">
        <v>5764</v>
      </c>
      <c r="B10319" s="83">
        <v>99859</v>
      </c>
      <c r="C10319" t="s">
        <v>9874</v>
      </c>
      <c r="D10319" s="83" t="s">
        <v>60</v>
      </c>
      <c r="E10319">
        <v>0</v>
      </c>
      <c r="F10319" s="83">
        <v>0</v>
      </c>
    </row>
    <row r="10320" spans="1:6" hidden="1" x14ac:dyDescent="0.25">
      <c r="A10320" t="s">
        <v>5764</v>
      </c>
      <c r="B10320" s="83">
        <v>99857</v>
      </c>
      <c r="C10320" t="s">
        <v>9875</v>
      </c>
      <c r="D10320" s="83" t="s">
        <v>60</v>
      </c>
      <c r="E10320">
        <v>104.27</v>
      </c>
      <c r="F10320" s="83">
        <v>109.85</v>
      </c>
    </row>
    <row r="10321" spans="1:6" hidden="1" x14ac:dyDescent="0.25">
      <c r="A10321" t="s">
        <v>5764</v>
      </c>
      <c r="B10321" s="83">
        <v>99855</v>
      </c>
      <c r="C10321" t="s">
        <v>9876</v>
      </c>
      <c r="D10321" s="83" t="s">
        <v>60</v>
      </c>
      <c r="E10321">
        <v>130.16</v>
      </c>
      <c r="F10321" s="83">
        <v>134.12</v>
      </c>
    </row>
    <row r="10322" spans="1:6" hidden="1" x14ac:dyDescent="0.25">
      <c r="A10322" t="s">
        <v>5764</v>
      </c>
      <c r="B10322" s="83">
        <v>99856</v>
      </c>
      <c r="C10322" t="s">
        <v>9877</v>
      </c>
      <c r="D10322" s="83" t="s">
        <v>60</v>
      </c>
      <c r="E10322">
        <v>0</v>
      </c>
      <c r="F10322" s="83">
        <v>0</v>
      </c>
    </row>
    <row r="10323" spans="1:6" hidden="1" x14ac:dyDescent="0.25">
      <c r="A10323" t="s">
        <v>5764</v>
      </c>
      <c r="B10323" s="83">
        <v>99862</v>
      </c>
      <c r="C10323" t="s">
        <v>9878</v>
      </c>
      <c r="D10323" s="83" t="s">
        <v>416</v>
      </c>
      <c r="E10323">
        <v>718.96</v>
      </c>
      <c r="F10323" s="83">
        <v>755.99</v>
      </c>
    </row>
    <row r="10324" spans="1:6" hidden="1" x14ac:dyDescent="0.25">
      <c r="A10324" t="s">
        <v>5764</v>
      </c>
      <c r="B10324" s="83">
        <v>99861</v>
      </c>
      <c r="C10324" t="s">
        <v>9879</v>
      </c>
      <c r="D10324" s="83" t="s">
        <v>416</v>
      </c>
      <c r="E10324">
        <v>547.52</v>
      </c>
      <c r="F10324" s="83">
        <v>583.16999999999996</v>
      </c>
    </row>
    <row r="10325" spans="1:6" hidden="1" x14ac:dyDescent="0.25">
      <c r="A10325" t="s">
        <v>5764</v>
      </c>
      <c r="B10325" s="83">
        <v>99839</v>
      </c>
      <c r="C10325" t="s">
        <v>9880</v>
      </c>
      <c r="D10325" s="83" t="s">
        <v>60</v>
      </c>
      <c r="E10325">
        <v>538.6</v>
      </c>
      <c r="F10325" s="83">
        <v>562.82000000000005</v>
      </c>
    </row>
    <row r="10326" spans="1:6" hidden="1" x14ac:dyDescent="0.25">
      <c r="A10326" t="s">
        <v>5764</v>
      </c>
      <c r="B10326" s="83">
        <v>99849</v>
      </c>
      <c r="C10326" t="s">
        <v>9881</v>
      </c>
      <c r="D10326" s="83" t="s">
        <v>60</v>
      </c>
      <c r="E10326">
        <v>0</v>
      </c>
      <c r="F10326" s="83">
        <v>0</v>
      </c>
    </row>
    <row r="10327" spans="1:6" hidden="1" x14ac:dyDescent="0.25">
      <c r="A10327" t="s">
        <v>5764</v>
      </c>
      <c r="B10327" s="83">
        <v>99853</v>
      </c>
      <c r="C10327" t="s">
        <v>9882</v>
      </c>
      <c r="D10327" s="83" t="s">
        <v>60</v>
      </c>
      <c r="E10327">
        <v>0</v>
      </c>
      <c r="F10327" s="83">
        <v>0</v>
      </c>
    </row>
    <row r="10328" spans="1:6" hidden="1" x14ac:dyDescent="0.25">
      <c r="A10328" t="s">
        <v>5764</v>
      </c>
      <c r="B10328" s="83">
        <v>99847</v>
      </c>
      <c r="C10328" t="s">
        <v>9883</v>
      </c>
      <c r="D10328" s="83" t="s">
        <v>60</v>
      </c>
      <c r="E10328">
        <v>0</v>
      </c>
      <c r="F10328" s="83">
        <v>0</v>
      </c>
    </row>
    <row r="10329" spans="1:6" hidden="1" x14ac:dyDescent="0.25">
      <c r="A10329" t="s">
        <v>5764</v>
      </c>
      <c r="B10329" s="83">
        <v>99851</v>
      </c>
      <c r="C10329" t="s">
        <v>9884</v>
      </c>
      <c r="D10329" s="83" t="s">
        <v>60</v>
      </c>
      <c r="E10329">
        <v>0</v>
      </c>
      <c r="F10329" s="83">
        <v>0</v>
      </c>
    </row>
    <row r="10330" spans="1:6" hidden="1" x14ac:dyDescent="0.25">
      <c r="A10330" t="s">
        <v>5764</v>
      </c>
      <c r="B10330" s="83">
        <v>99850</v>
      </c>
      <c r="C10330" t="s">
        <v>9885</v>
      </c>
      <c r="D10330" s="83" t="s">
        <v>60</v>
      </c>
      <c r="E10330">
        <v>0</v>
      </c>
      <c r="F10330" s="83">
        <v>0</v>
      </c>
    </row>
    <row r="10331" spans="1:6" hidden="1" x14ac:dyDescent="0.25">
      <c r="A10331" t="s">
        <v>5764</v>
      </c>
      <c r="B10331" s="83">
        <v>99854</v>
      </c>
      <c r="C10331" t="s">
        <v>9886</v>
      </c>
      <c r="D10331" s="83" t="s">
        <v>60</v>
      </c>
      <c r="E10331">
        <v>0</v>
      </c>
      <c r="F10331" s="83">
        <v>0</v>
      </c>
    </row>
    <row r="10332" spans="1:6" hidden="1" x14ac:dyDescent="0.25">
      <c r="A10332" t="s">
        <v>5764</v>
      </c>
      <c r="B10332" s="83">
        <v>99848</v>
      </c>
      <c r="C10332" t="s">
        <v>9887</v>
      </c>
      <c r="D10332" s="83" t="s">
        <v>60</v>
      </c>
      <c r="E10332">
        <v>0</v>
      </c>
      <c r="F10332" s="83">
        <v>0</v>
      </c>
    </row>
    <row r="10333" spans="1:6" hidden="1" x14ac:dyDescent="0.25">
      <c r="A10333" t="s">
        <v>5764</v>
      </c>
      <c r="B10333" s="83">
        <v>99852</v>
      </c>
      <c r="C10333" t="s">
        <v>9888</v>
      </c>
      <c r="D10333" s="83" t="s">
        <v>60</v>
      </c>
      <c r="E10333">
        <v>0</v>
      </c>
      <c r="F10333" s="83">
        <v>0</v>
      </c>
    </row>
    <row r="10334" spans="1:6" hidden="1" x14ac:dyDescent="0.25">
      <c r="A10334" t="s">
        <v>5764</v>
      </c>
      <c r="B10334" s="83">
        <v>99844</v>
      </c>
      <c r="C10334" t="s">
        <v>9889</v>
      </c>
      <c r="D10334" s="83" t="s">
        <v>60</v>
      </c>
      <c r="E10334">
        <v>0</v>
      </c>
      <c r="F10334" s="83">
        <v>0</v>
      </c>
    </row>
    <row r="10335" spans="1:6" hidden="1" x14ac:dyDescent="0.25">
      <c r="A10335" t="s">
        <v>5764</v>
      </c>
      <c r="B10335" s="83">
        <v>99842</v>
      </c>
      <c r="C10335" t="s">
        <v>9890</v>
      </c>
      <c r="D10335" s="83" t="s">
        <v>60</v>
      </c>
      <c r="E10335">
        <v>0</v>
      </c>
      <c r="F10335" s="83">
        <v>0</v>
      </c>
    </row>
    <row r="10336" spans="1:6" hidden="1" x14ac:dyDescent="0.25">
      <c r="A10336" t="s">
        <v>5764</v>
      </c>
      <c r="B10336" s="83">
        <v>99837</v>
      </c>
      <c r="C10336" t="s">
        <v>9891</v>
      </c>
      <c r="D10336" s="83" t="s">
        <v>60</v>
      </c>
      <c r="E10336">
        <v>723.3</v>
      </c>
      <c r="F10336" s="83">
        <v>746.4</v>
      </c>
    </row>
    <row r="10337" spans="1:6" hidden="1" x14ac:dyDescent="0.25">
      <c r="A10337" t="s">
        <v>5764</v>
      </c>
      <c r="B10337" s="83">
        <v>99840</v>
      </c>
      <c r="C10337" t="s">
        <v>9892</v>
      </c>
      <c r="D10337" s="83" t="s">
        <v>60</v>
      </c>
      <c r="E10337">
        <v>0</v>
      </c>
      <c r="F10337" s="83">
        <v>0</v>
      </c>
    </row>
    <row r="10338" spans="1:6" hidden="1" x14ac:dyDescent="0.25">
      <c r="A10338" t="s">
        <v>5764</v>
      </c>
      <c r="B10338" s="83">
        <v>99845</v>
      </c>
      <c r="C10338" t="s">
        <v>9893</v>
      </c>
      <c r="D10338" s="83" t="s">
        <v>60</v>
      </c>
      <c r="E10338">
        <v>0</v>
      </c>
      <c r="F10338" s="83">
        <v>0</v>
      </c>
    </row>
    <row r="10339" spans="1:6" hidden="1" x14ac:dyDescent="0.25">
      <c r="A10339" t="s">
        <v>5764</v>
      </c>
      <c r="B10339" s="83">
        <v>99843</v>
      </c>
      <c r="C10339" t="s">
        <v>9894</v>
      </c>
      <c r="D10339" s="83" t="s">
        <v>60</v>
      </c>
      <c r="E10339">
        <v>0</v>
      </c>
      <c r="F10339" s="83">
        <v>0</v>
      </c>
    </row>
    <row r="10340" spans="1:6" hidden="1" x14ac:dyDescent="0.25">
      <c r="A10340" t="s">
        <v>5764</v>
      </c>
      <c r="B10340" s="83">
        <v>99838</v>
      </c>
      <c r="C10340" t="s">
        <v>9895</v>
      </c>
      <c r="D10340" s="83" t="s">
        <v>60</v>
      </c>
      <c r="E10340">
        <v>0</v>
      </c>
      <c r="F10340" s="83">
        <v>0</v>
      </c>
    </row>
    <row r="10341" spans="1:6" hidden="1" x14ac:dyDescent="0.25">
      <c r="A10341" t="s">
        <v>5764</v>
      </c>
      <c r="B10341" s="83">
        <v>99846</v>
      </c>
      <c r="C10341" t="s">
        <v>9896</v>
      </c>
      <c r="D10341" s="83" t="s">
        <v>60</v>
      </c>
      <c r="E10341">
        <v>0</v>
      </c>
      <c r="F10341" s="83">
        <v>0</v>
      </c>
    </row>
    <row r="10342" spans="1:6" hidden="1" x14ac:dyDescent="0.25">
      <c r="A10342" t="s">
        <v>5764</v>
      </c>
      <c r="B10342" s="83">
        <v>99841</v>
      </c>
      <c r="C10342" t="s">
        <v>9897</v>
      </c>
      <c r="D10342" s="83" t="s">
        <v>60</v>
      </c>
      <c r="E10342">
        <v>1017.87</v>
      </c>
      <c r="F10342" s="83">
        <v>1031.92</v>
      </c>
    </row>
    <row r="10343" spans="1:6" hidden="1" x14ac:dyDescent="0.25">
      <c r="A10343" t="s">
        <v>5764</v>
      </c>
      <c r="B10343" s="83">
        <v>94276</v>
      </c>
      <c r="C10343" t="s">
        <v>9898</v>
      </c>
      <c r="D10343" s="83" t="s">
        <v>60</v>
      </c>
      <c r="E10343">
        <v>62.91</v>
      </c>
      <c r="F10343" s="83">
        <v>64.11</v>
      </c>
    </row>
    <row r="10344" spans="1:6" hidden="1" x14ac:dyDescent="0.25">
      <c r="A10344" t="s">
        <v>5764</v>
      </c>
      <c r="B10344" s="83">
        <v>94274</v>
      </c>
      <c r="C10344" t="s">
        <v>9899</v>
      </c>
      <c r="D10344" s="83" t="s">
        <v>60</v>
      </c>
      <c r="E10344">
        <v>69.040000000000006</v>
      </c>
      <c r="F10344" s="83">
        <v>70.3</v>
      </c>
    </row>
    <row r="10345" spans="1:6" hidden="1" x14ac:dyDescent="0.25">
      <c r="A10345" t="s">
        <v>5764</v>
      </c>
      <c r="B10345" s="83">
        <v>94280</v>
      </c>
      <c r="C10345" t="s">
        <v>9900</v>
      </c>
      <c r="D10345" s="83" t="s">
        <v>60</v>
      </c>
      <c r="E10345">
        <v>67.69</v>
      </c>
      <c r="F10345" s="83">
        <v>68.78</v>
      </c>
    </row>
    <row r="10346" spans="1:6" hidden="1" x14ac:dyDescent="0.25">
      <c r="A10346" t="s">
        <v>5764</v>
      </c>
      <c r="B10346" s="83">
        <v>94278</v>
      </c>
      <c r="C10346" t="s">
        <v>9901</v>
      </c>
      <c r="D10346" s="83" t="s">
        <v>60</v>
      </c>
      <c r="E10346">
        <v>55.35</v>
      </c>
      <c r="F10346" s="83">
        <v>56.5</v>
      </c>
    </row>
    <row r="10347" spans="1:6" hidden="1" x14ac:dyDescent="0.25">
      <c r="A10347" t="s">
        <v>5764</v>
      </c>
      <c r="B10347" s="83">
        <v>94275</v>
      </c>
      <c r="C10347" t="s">
        <v>9902</v>
      </c>
      <c r="D10347" s="83" t="s">
        <v>60</v>
      </c>
      <c r="E10347">
        <v>60.12</v>
      </c>
      <c r="F10347" s="83">
        <v>61.07</v>
      </c>
    </row>
    <row r="10348" spans="1:6" hidden="1" x14ac:dyDescent="0.25">
      <c r="A10348" t="s">
        <v>5764</v>
      </c>
      <c r="B10348" s="83">
        <v>94273</v>
      </c>
      <c r="C10348" t="s">
        <v>9903</v>
      </c>
      <c r="D10348" s="83" t="s">
        <v>60</v>
      </c>
      <c r="E10348">
        <v>66.25</v>
      </c>
      <c r="F10348" s="83">
        <v>67.260000000000005</v>
      </c>
    </row>
    <row r="10349" spans="1:6" hidden="1" x14ac:dyDescent="0.25">
      <c r="A10349" t="s">
        <v>5764</v>
      </c>
      <c r="B10349" s="83">
        <v>94279</v>
      </c>
      <c r="C10349" t="s">
        <v>9904</v>
      </c>
      <c r="D10349" s="83" t="s">
        <v>60</v>
      </c>
      <c r="E10349">
        <v>64.900000000000006</v>
      </c>
      <c r="F10349" s="83">
        <v>65.75</v>
      </c>
    </row>
    <row r="10350" spans="1:6" hidden="1" x14ac:dyDescent="0.25">
      <c r="A10350" t="s">
        <v>5764</v>
      </c>
      <c r="B10350" s="83">
        <v>94277</v>
      </c>
      <c r="C10350" t="s">
        <v>9905</v>
      </c>
      <c r="D10350" s="83" t="s">
        <v>60</v>
      </c>
      <c r="E10350">
        <v>52.57</v>
      </c>
      <c r="F10350" s="83">
        <v>53.46</v>
      </c>
    </row>
    <row r="10351" spans="1:6" hidden="1" x14ac:dyDescent="0.25">
      <c r="A10351" t="s">
        <v>5764</v>
      </c>
      <c r="B10351" s="83">
        <v>104930</v>
      </c>
      <c r="C10351" t="s">
        <v>9906</v>
      </c>
      <c r="D10351" s="83" t="s">
        <v>60</v>
      </c>
      <c r="E10351">
        <v>0</v>
      </c>
      <c r="F10351" s="83">
        <v>0</v>
      </c>
    </row>
    <row r="10352" spans="1:6" hidden="1" x14ac:dyDescent="0.25">
      <c r="A10352" t="s">
        <v>5764</v>
      </c>
      <c r="B10352" s="83">
        <v>104931</v>
      </c>
      <c r="C10352" t="s">
        <v>9907</v>
      </c>
      <c r="D10352" s="83" t="s">
        <v>60</v>
      </c>
      <c r="E10352">
        <v>0</v>
      </c>
      <c r="F10352" s="83">
        <v>0</v>
      </c>
    </row>
    <row r="10353" spans="1:6" hidden="1" x14ac:dyDescent="0.25">
      <c r="A10353" t="s">
        <v>5764</v>
      </c>
      <c r="B10353" s="83">
        <v>94294</v>
      </c>
      <c r="C10353" t="s">
        <v>9908</v>
      </c>
      <c r="D10353" s="83" t="s">
        <v>60</v>
      </c>
      <c r="E10353">
        <v>9</v>
      </c>
      <c r="F10353" s="83">
        <v>9.1999999999999993</v>
      </c>
    </row>
    <row r="10354" spans="1:6" hidden="1" x14ac:dyDescent="0.25">
      <c r="A10354" t="s">
        <v>5764</v>
      </c>
      <c r="B10354" s="83">
        <v>94288</v>
      </c>
      <c r="C10354" t="s">
        <v>9909</v>
      </c>
      <c r="D10354" s="83" t="s">
        <v>60</v>
      </c>
      <c r="E10354">
        <v>40.869999999999997</v>
      </c>
      <c r="F10354" s="83">
        <v>42.46</v>
      </c>
    </row>
    <row r="10355" spans="1:6" hidden="1" x14ac:dyDescent="0.25">
      <c r="A10355" t="s">
        <v>5764</v>
      </c>
      <c r="B10355" s="83">
        <v>94282</v>
      </c>
      <c r="C10355" t="s">
        <v>9910</v>
      </c>
      <c r="D10355" s="83" t="s">
        <v>60</v>
      </c>
      <c r="E10355">
        <v>52.83</v>
      </c>
      <c r="F10355" s="83">
        <v>54.56</v>
      </c>
    </row>
    <row r="10356" spans="1:6" hidden="1" x14ac:dyDescent="0.25">
      <c r="A10356" t="s">
        <v>5764</v>
      </c>
      <c r="B10356" s="83">
        <v>94290</v>
      </c>
      <c r="C10356" t="s">
        <v>9911</v>
      </c>
      <c r="D10356" s="83" t="s">
        <v>60</v>
      </c>
      <c r="E10356">
        <v>51.69</v>
      </c>
      <c r="F10356" s="83">
        <v>53.29</v>
      </c>
    </row>
    <row r="10357" spans="1:6" hidden="1" x14ac:dyDescent="0.25">
      <c r="A10357" t="s">
        <v>5764</v>
      </c>
      <c r="B10357" s="83">
        <v>94284</v>
      </c>
      <c r="C10357" t="s">
        <v>9912</v>
      </c>
      <c r="D10357" s="83" t="s">
        <v>60</v>
      </c>
      <c r="E10357">
        <v>69.69</v>
      </c>
      <c r="F10357" s="83">
        <v>71.53</v>
      </c>
    </row>
    <row r="10358" spans="1:6" hidden="1" x14ac:dyDescent="0.25">
      <c r="A10358" t="s">
        <v>5764</v>
      </c>
      <c r="B10358" s="83">
        <v>94292</v>
      </c>
      <c r="C10358" t="s">
        <v>9913</v>
      </c>
      <c r="D10358" s="83" t="s">
        <v>60</v>
      </c>
      <c r="E10358">
        <v>63</v>
      </c>
      <c r="F10358" s="83">
        <v>64.66</v>
      </c>
    </row>
    <row r="10359" spans="1:6" hidden="1" x14ac:dyDescent="0.25">
      <c r="A10359" t="s">
        <v>5764</v>
      </c>
      <c r="B10359" s="83">
        <v>94286</v>
      </c>
      <c r="C10359" t="s">
        <v>9914</v>
      </c>
      <c r="D10359" s="83" t="s">
        <v>60</v>
      </c>
      <c r="E10359">
        <v>88.82</v>
      </c>
      <c r="F10359" s="83">
        <v>90.99</v>
      </c>
    </row>
    <row r="10360" spans="1:6" hidden="1" x14ac:dyDescent="0.25">
      <c r="A10360" t="s">
        <v>5764</v>
      </c>
      <c r="B10360" s="83">
        <v>94287</v>
      </c>
      <c r="C10360" t="s">
        <v>9915</v>
      </c>
      <c r="D10360" s="83" t="s">
        <v>60</v>
      </c>
      <c r="E10360">
        <v>34.32</v>
      </c>
      <c r="F10360" s="83">
        <v>35.32</v>
      </c>
    </row>
    <row r="10361" spans="1:6" hidden="1" x14ac:dyDescent="0.25">
      <c r="A10361" t="s">
        <v>5764</v>
      </c>
      <c r="B10361" s="83">
        <v>94281</v>
      </c>
      <c r="C10361" t="s">
        <v>9916</v>
      </c>
      <c r="D10361" s="83" t="s">
        <v>60</v>
      </c>
      <c r="E10361">
        <v>45.46</v>
      </c>
      <c r="F10361" s="83">
        <v>46.54</v>
      </c>
    </row>
    <row r="10362" spans="1:6" hidden="1" x14ac:dyDescent="0.25">
      <c r="A10362" t="s">
        <v>5764</v>
      </c>
      <c r="B10362" s="83">
        <v>94289</v>
      </c>
      <c r="C10362" t="s">
        <v>9917</v>
      </c>
      <c r="D10362" s="83" t="s">
        <v>60</v>
      </c>
      <c r="E10362">
        <v>45.12</v>
      </c>
      <c r="F10362" s="83">
        <v>46.15</v>
      </c>
    </row>
    <row r="10363" spans="1:6" hidden="1" x14ac:dyDescent="0.25">
      <c r="A10363" t="s">
        <v>5764</v>
      </c>
      <c r="B10363" s="83">
        <v>94283</v>
      </c>
      <c r="C10363" t="s">
        <v>9918</v>
      </c>
      <c r="D10363" s="83" t="s">
        <v>60</v>
      </c>
      <c r="E10363">
        <v>62.3</v>
      </c>
      <c r="F10363" s="83">
        <v>63.51</v>
      </c>
    </row>
    <row r="10364" spans="1:6" hidden="1" x14ac:dyDescent="0.25">
      <c r="A10364" t="s">
        <v>5764</v>
      </c>
      <c r="B10364" s="83">
        <v>94291</v>
      </c>
      <c r="C10364" t="s">
        <v>9919</v>
      </c>
      <c r="D10364" s="83" t="s">
        <v>60</v>
      </c>
      <c r="E10364">
        <v>56.44</v>
      </c>
      <c r="F10364" s="83">
        <v>57.53</v>
      </c>
    </row>
    <row r="10365" spans="1:6" hidden="1" x14ac:dyDescent="0.25">
      <c r="A10365" t="s">
        <v>5764</v>
      </c>
      <c r="B10365" s="83">
        <v>94285</v>
      </c>
      <c r="C10365" t="s">
        <v>9920</v>
      </c>
      <c r="D10365" s="83" t="s">
        <v>60</v>
      </c>
      <c r="E10365">
        <v>81.44</v>
      </c>
      <c r="F10365" s="83">
        <v>82.96</v>
      </c>
    </row>
    <row r="10366" spans="1:6" hidden="1" x14ac:dyDescent="0.25">
      <c r="A10366" t="s">
        <v>5764</v>
      </c>
      <c r="B10366" s="83">
        <v>94293</v>
      </c>
      <c r="C10366" t="s">
        <v>9921</v>
      </c>
      <c r="D10366" s="83" t="s">
        <v>60</v>
      </c>
      <c r="E10366">
        <v>181.58</v>
      </c>
      <c r="F10366" s="83">
        <v>184.94</v>
      </c>
    </row>
    <row r="10367" spans="1:6" hidden="1" x14ac:dyDescent="0.25">
      <c r="A10367" t="s">
        <v>5764</v>
      </c>
      <c r="B10367" s="83">
        <v>94264</v>
      </c>
      <c r="C10367" t="s">
        <v>9922</v>
      </c>
      <c r="D10367" s="83" t="s">
        <v>60</v>
      </c>
      <c r="E10367">
        <v>40.17</v>
      </c>
      <c r="F10367" s="83">
        <v>41.97</v>
      </c>
    </row>
    <row r="10368" spans="1:6" hidden="1" x14ac:dyDescent="0.25">
      <c r="A10368" t="s">
        <v>5764</v>
      </c>
      <c r="B10368" s="83">
        <v>94266</v>
      </c>
      <c r="C10368" t="s">
        <v>9923</v>
      </c>
      <c r="D10368" s="83" t="s">
        <v>60</v>
      </c>
      <c r="E10368">
        <v>53.9</v>
      </c>
      <c r="F10368" s="83">
        <v>55.88</v>
      </c>
    </row>
    <row r="10369" spans="1:6" hidden="1" x14ac:dyDescent="0.25">
      <c r="A10369" t="s">
        <v>5764</v>
      </c>
      <c r="B10369" s="83">
        <v>94263</v>
      </c>
      <c r="C10369" t="s">
        <v>9924</v>
      </c>
      <c r="D10369" s="83" t="s">
        <v>60</v>
      </c>
      <c r="E10369">
        <v>35.57</v>
      </c>
      <c r="F10369" s="83">
        <v>37</v>
      </c>
    </row>
    <row r="10370" spans="1:6" hidden="1" x14ac:dyDescent="0.25">
      <c r="A10370" t="s">
        <v>5764</v>
      </c>
      <c r="B10370" s="83">
        <v>94265</v>
      </c>
      <c r="C10370" t="s">
        <v>9925</v>
      </c>
      <c r="D10370" s="83" t="s">
        <v>60</v>
      </c>
      <c r="E10370">
        <v>48.63</v>
      </c>
      <c r="F10370" s="83">
        <v>50.18</v>
      </c>
    </row>
    <row r="10371" spans="1:6" hidden="1" x14ac:dyDescent="0.25">
      <c r="A10371" t="s">
        <v>5764</v>
      </c>
      <c r="B10371" s="83">
        <v>94268</v>
      </c>
      <c r="C10371" t="s">
        <v>9926</v>
      </c>
      <c r="D10371" s="83" t="s">
        <v>60</v>
      </c>
      <c r="E10371">
        <v>64.84</v>
      </c>
      <c r="F10371" s="83">
        <v>66.959999999999994</v>
      </c>
    </row>
    <row r="10372" spans="1:6" hidden="1" x14ac:dyDescent="0.25">
      <c r="A10372" t="s">
        <v>5764</v>
      </c>
      <c r="B10372" s="83">
        <v>94270</v>
      </c>
      <c r="C10372" t="s">
        <v>9927</v>
      </c>
      <c r="D10372" s="83" t="s">
        <v>60</v>
      </c>
      <c r="E10372">
        <v>93.11</v>
      </c>
      <c r="F10372" s="83">
        <v>95.76</v>
      </c>
    </row>
    <row r="10373" spans="1:6" hidden="1" x14ac:dyDescent="0.25">
      <c r="A10373" t="s">
        <v>5764</v>
      </c>
      <c r="B10373" s="83">
        <v>94272</v>
      </c>
      <c r="C10373" t="s">
        <v>9928</v>
      </c>
      <c r="D10373" s="83" t="s">
        <v>60</v>
      </c>
      <c r="E10373">
        <v>114.56</v>
      </c>
      <c r="F10373" s="83">
        <v>117.85</v>
      </c>
    </row>
    <row r="10374" spans="1:6" hidden="1" x14ac:dyDescent="0.25">
      <c r="A10374" t="s">
        <v>5764</v>
      </c>
      <c r="B10374" s="83">
        <v>94267</v>
      </c>
      <c r="C10374" t="s">
        <v>9929</v>
      </c>
      <c r="D10374" s="83" t="s">
        <v>60</v>
      </c>
      <c r="E10374">
        <v>59.04</v>
      </c>
      <c r="F10374" s="83">
        <v>60.69</v>
      </c>
    </row>
    <row r="10375" spans="1:6" hidden="1" x14ac:dyDescent="0.25">
      <c r="A10375" t="s">
        <v>5764</v>
      </c>
      <c r="B10375" s="83">
        <v>94269</v>
      </c>
      <c r="C10375" t="s">
        <v>9930</v>
      </c>
      <c r="D10375" s="83" t="s">
        <v>60</v>
      </c>
      <c r="E10375">
        <v>85.04</v>
      </c>
      <c r="F10375" s="83">
        <v>87.05</v>
      </c>
    </row>
    <row r="10376" spans="1:6" hidden="1" x14ac:dyDescent="0.25">
      <c r="A10376" t="s">
        <v>5764</v>
      </c>
      <c r="B10376" s="83">
        <v>94271</v>
      </c>
      <c r="C10376" t="s">
        <v>9931</v>
      </c>
      <c r="D10376" s="83" t="s">
        <v>60</v>
      </c>
      <c r="E10376">
        <v>103.76</v>
      </c>
      <c r="F10376" s="83">
        <v>106.19</v>
      </c>
    </row>
    <row r="10377" spans="1:6" hidden="1" x14ac:dyDescent="0.25">
      <c r="A10377" t="s">
        <v>5764</v>
      </c>
      <c r="B10377" s="83">
        <v>105555</v>
      </c>
      <c r="C10377" t="s">
        <v>9932</v>
      </c>
      <c r="D10377" s="83" t="s">
        <v>16</v>
      </c>
      <c r="E10377">
        <v>0</v>
      </c>
      <c r="F10377" s="83">
        <v>0</v>
      </c>
    </row>
    <row r="10378" spans="1:6" hidden="1" x14ac:dyDescent="0.25">
      <c r="A10378" t="s">
        <v>5764</v>
      </c>
      <c r="B10378" s="83">
        <v>97603</v>
      </c>
      <c r="C10378" t="s">
        <v>9933</v>
      </c>
      <c r="D10378" s="83" t="s">
        <v>16</v>
      </c>
      <c r="E10378">
        <v>0</v>
      </c>
      <c r="F10378" s="83">
        <v>0</v>
      </c>
    </row>
    <row r="10379" spans="1:6" hidden="1" x14ac:dyDescent="0.25">
      <c r="A10379" t="s">
        <v>5764</v>
      </c>
      <c r="B10379" s="83">
        <v>97602</v>
      </c>
      <c r="C10379" t="s">
        <v>9934</v>
      </c>
      <c r="D10379" s="83" t="s">
        <v>16</v>
      </c>
      <c r="E10379">
        <v>0</v>
      </c>
      <c r="F10379" s="83">
        <v>0</v>
      </c>
    </row>
    <row r="10380" spans="1:6" hidden="1" x14ac:dyDescent="0.25">
      <c r="A10380" t="s">
        <v>5764</v>
      </c>
      <c r="B10380" s="83">
        <v>97604</v>
      </c>
      <c r="C10380" t="s">
        <v>9935</v>
      </c>
      <c r="D10380" s="83" t="s">
        <v>16</v>
      </c>
      <c r="E10380">
        <v>0</v>
      </c>
      <c r="F10380" s="83">
        <v>0</v>
      </c>
    </row>
    <row r="10381" spans="1:6" hidden="1" x14ac:dyDescent="0.25">
      <c r="A10381" t="s">
        <v>5764</v>
      </c>
      <c r="B10381" s="83">
        <v>105553</v>
      </c>
      <c r="C10381" t="s">
        <v>9936</v>
      </c>
      <c r="D10381" s="83" t="s">
        <v>16</v>
      </c>
      <c r="E10381">
        <v>0</v>
      </c>
      <c r="F10381" s="83">
        <v>0</v>
      </c>
    </row>
    <row r="10382" spans="1:6" hidden="1" x14ac:dyDescent="0.25">
      <c r="A10382" t="s">
        <v>5764</v>
      </c>
      <c r="B10382" s="83">
        <v>105552</v>
      </c>
      <c r="C10382" t="s">
        <v>9937</v>
      </c>
      <c r="D10382" s="83" t="s">
        <v>16</v>
      </c>
      <c r="E10382">
        <v>0</v>
      </c>
      <c r="F10382" s="83">
        <v>0</v>
      </c>
    </row>
    <row r="10383" spans="1:6" hidden="1" x14ac:dyDescent="0.25">
      <c r="A10383" t="s">
        <v>5764</v>
      </c>
      <c r="B10383" s="83">
        <v>105550</v>
      </c>
      <c r="C10383" t="s">
        <v>9938</v>
      </c>
      <c r="D10383" s="83" t="s">
        <v>16</v>
      </c>
      <c r="E10383">
        <v>0</v>
      </c>
      <c r="F10383" s="83">
        <v>0</v>
      </c>
    </row>
    <row r="10384" spans="1:6" hidden="1" x14ac:dyDescent="0.25">
      <c r="A10384" t="s">
        <v>5764</v>
      </c>
      <c r="B10384" s="83">
        <v>105551</v>
      </c>
      <c r="C10384" t="s">
        <v>9939</v>
      </c>
      <c r="D10384" s="83" t="s">
        <v>16</v>
      </c>
      <c r="E10384">
        <v>0</v>
      </c>
      <c r="F10384" s="83">
        <v>0</v>
      </c>
    </row>
    <row r="10385" spans="1:6" hidden="1" x14ac:dyDescent="0.25">
      <c r="A10385" t="s">
        <v>5764</v>
      </c>
      <c r="B10385" s="83">
        <v>105549</v>
      </c>
      <c r="C10385" t="s">
        <v>9940</v>
      </c>
      <c r="D10385" s="83" t="s">
        <v>16</v>
      </c>
      <c r="E10385">
        <v>0</v>
      </c>
      <c r="F10385" s="83">
        <v>0</v>
      </c>
    </row>
    <row r="10386" spans="1:6" hidden="1" x14ac:dyDescent="0.25">
      <c r="A10386" t="s">
        <v>5764</v>
      </c>
      <c r="B10386" s="83">
        <v>105547</v>
      </c>
      <c r="C10386" t="s">
        <v>9941</v>
      </c>
      <c r="D10386" s="83" t="s">
        <v>60</v>
      </c>
      <c r="E10386">
        <v>0</v>
      </c>
      <c r="F10386" s="83">
        <v>0</v>
      </c>
    </row>
    <row r="10387" spans="1:6" hidden="1" x14ac:dyDescent="0.25">
      <c r="A10387" t="s">
        <v>5764</v>
      </c>
      <c r="B10387" s="83">
        <v>97605</v>
      </c>
      <c r="C10387" t="s">
        <v>9942</v>
      </c>
      <c r="D10387" s="83" t="s">
        <v>16</v>
      </c>
      <c r="E10387">
        <v>78.03</v>
      </c>
      <c r="F10387" s="83">
        <v>79.28</v>
      </c>
    </row>
    <row r="10388" spans="1:6" hidden="1" x14ac:dyDescent="0.25">
      <c r="A10388" t="s">
        <v>5764</v>
      </c>
      <c r="B10388" s="83">
        <v>97607</v>
      </c>
      <c r="C10388" t="s">
        <v>9943</v>
      </c>
      <c r="D10388" s="83" t="s">
        <v>16</v>
      </c>
      <c r="E10388">
        <v>99.26</v>
      </c>
      <c r="F10388" s="83">
        <v>101.15</v>
      </c>
    </row>
    <row r="10389" spans="1:6" hidden="1" x14ac:dyDescent="0.25">
      <c r="A10389" t="s">
        <v>5764</v>
      </c>
      <c r="B10389" s="83">
        <v>97599</v>
      </c>
      <c r="C10389" t="s">
        <v>9944</v>
      </c>
      <c r="D10389" s="83" t="s">
        <v>16</v>
      </c>
      <c r="E10389">
        <v>18.96</v>
      </c>
      <c r="F10389" s="83">
        <v>19.54</v>
      </c>
    </row>
    <row r="10390" spans="1:6" hidden="1" x14ac:dyDescent="0.25">
      <c r="A10390" t="s">
        <v>5764</v>
      </c>
      <c r="B10390" s="83">
        <v>105542</v>
      </c>
      <c r="C10390" t="s">
        <v>9945</v>
      </c>
      <c r="D10390" s="83" t="s">
        <v>16</v>
      </c>
      <c r="E10390">
        <v>0</v>
      </c>
      <c r="F10390" s="83">
        <v>0</v>
      </c>
    </row>
    <row r="10391" spans="1:6" hidden="1" x14ac:dyDescent="0.25">
      <c r="A10391" t="s">
        <v>5764</v>
      </c>
      <c r="B10391" s="83">
        <v>105543</v>
      </c>
      <c r="C10391" t="s">
        <v>9946</v>
      </c>
      <c r="D10391" s="83" t="s">
        <v>16</v>
      </c>
      <c r="E10391">
        <v>0</v>
      </c>
      <c r="F10391" s="83">
        <v>0</v>
      </c>
    </row>
    <row r="10392" spans="1:6" hidden="1" x14ac:dyDescent="0.25">
      <c r="A10392" t="s">
        <v>5764</v>
      </c>
      <c r="B10392" s="83">
        <v>105544</v>
      </c>
      <c r="C10392" t="s">
        <v>9947</v>
      </c>
      <c r="D10392" s="83" t="s">
        <v>16</v>
      </c>
      <c r="E10392">
        <v>0</v>
      </c>
      <c r="F10392" s="83">
        <v>0</v>
      </c>
    </row>
    <row r="10393" spans="1:6" hidden="1" x14ac:dyDescent="0.25">
      <c r="A10393" t="s">
        <v>5764</v>
      </c>
      <c r="B10393" s="83">
        <v>100913</v>
      </c>
      <c r="C10393" t="s">
        <v>9948</v>
      </c>
      <c r="D10393" s="83" t="s">
        <v>16</v>
      </c>
      <c r="E10393">
        <v>0</v>
      </c>
      <c r="F10393" s="83">
        <v>0</v>
      </c>
    </row>
    <row r="10394" spans="1:6" hidden="1" x14ac:dyDescent="0.25">
      <c r="A10394" t="s">
        <v>5764</v>
      </c>
      <c r="B10394" s="83">
        <v>100916</v>
      </c>
      <c r="C10394" t="s">
        <v>9949</v>
      </c>
      <c r="D10394" s="83" t="s">
        <v>16</v>
      </c>
      <c r="E10394">
        <v>0</v>
      </c>
      <c r="F10394" s="83">
        <v>0</v>
      </c>
    </row>
    <row r="10395" spans="1:6" hidden="1" x14ac:dyDescent="0.25">
      <c r="A10395" t="s">
        <v>5764</v>
      </c>
      <c r="B10395" s="83">
        <v>100918</v>
      </c>
      <c r="C10395" t="s">
        <v>9950</v>
      </c>
      <c r="D10395" s="83" t="s">
        <v>16</v>
      </c>
      <c r="E10395">
        <v>0</v>
      </c>
      <c r="F10395" s="83">
        <v>0</v>
      </c>
    </row>
    <row r="10396" spans="1:6" hidden="1" x14ac:dyDescent="0.25">
      <c r="A10396" t="s">
        <v>5764</v>
      </c>
      <c r="B10396" s="83">
        <v>100914</v>
      </c>
      <c r="C10396" t="s">
        <v>9951</v>
      </c>
      <c r="D10396" s="83" t="s">
        <v>16</v>
      </c>
      <c r="E10396">
        <v>0</v>
      </c>
      <c r="F10396" s="83">
        <v>0</v>
      </c>
    </row>
    <row r="10397" spans="1:6" hidden="1" x14ac:dyDescent="0.25">
      <c r="A10397" t="s">
        <v>5764</v>
      </c>
      <c r="B10397" s="83">
        <v>100917</v>
      </c>
      <c r="C10397" t="s">
        <v>9952</v>
      </c>
      <c r="D10397" s="83" t="s">
        <v>16</v>
      </c>
      <c r="E10397">
        <v>0</v>
      </c>
      <c r="F10397" s="83">
        <v>0</v>
      </c>
    </row>
    <row r="10398" spans="1:6" hidden="1" x14ac:dyDescent="0.25">
      <c r="A10398" t="s">
        <v>5764</v>
      </c>
      <c r="B10398" s="83">
        <v>100907</v>
      </c>
      <c r="C10398" t="s">
        <v>9953</v>
      </c>
      <c r="D10398" s="83" t="s">
        <v>16</v>
      </c>
      <c r="E10398">
        <v>0</v>
      </c>
      <c r="F10398" s="83">
        <v>0</v>
      </c>
    </row>
    <row r="10399" spans="1:6" hidden="1" x14ac:dyDescent="0.25">
      <c r="A10399" t="s">
        <v>5764</v>
      </c>
      <c r="B10399" s="83">
        <v>102467</v>
      </c>
      <c r="C10399" t="s">
        <v>9954</v>
      </c>
      <c r="D10399" s="83" t="s">
        <v>16</v>
      </c>
      <c r="E10399">
        <v>0</v>
      </c>
      <c r="F10399" s="83">
        <v>0</v>
      </c>
    </row>
    <row r="10400" spans="1:6" hidden="1" x14ac:dyDescent="0.25">
      <c r="A10400" t="s">
        <v>5764</v>
      </c>
      <c r="B10400" s="83">
        <v>100910</v>
      </c>
      <c r="C10400" t="s">
        <v>9955</v>
      </c>
      <c r="D10400" s="83" t="s">
        <v>16</v>
      </c>
      <c r="E10400">
        <v>0</v>
      </c>
      <c r="F10400" s="83">
        <v>0</v>
      </c>
    </row>
    <row r="10401" spans="1:6" hidden="1" x14ac:dyDescent="0.25">
      <c r="A10401" t="s">
        <v>5764</v>
      </c>
      <c r="B10401" s="83">
        <v>105541</v>
      </c>
      <c r="C10401" t="s">
        <v>9956</v>
      </c>
      <c r="D10401" s="83" t="s">
        <v>16</v>
      </c>
      <c r="E10401">
        <v>0</v>
      </c>
      <c r="F10401" s="83">
        <v>0</v>
      </c>
    </row>
    <row r="10402" spans="1:6" hidden="1" x14ac:dyDescent="0.25">
      <c r="A10402" t="s">
        <v>5764</v>
      </c>
      <c r="B10402" s="83">
        <v>100908</v>
      </c>
      <c r="C10402" t="s">
        <v>9957</v>
      </c>
      <c r="D10402" s="83" t="s">
        <v>16</v>
      </c>
      <c r="E10402">
        <v>0</v>
      </c>
      <c r="F10402" s="83">
        <v>0</v>
      </c>
    </row>
    <row r="10403" spans="1:6" hidden="1" x14ac:dyDescent="0.25">
      <c r="A10403" t="s">
        <v>5764</v>
      </c>
      <c r="B10403" s="83">
        <v>100911</v>
      </c>
      <c r="C10403" t="s">
        <v>9958</v>
      </c>
      <c r="D10403" s="83" t="s">
        <v>16</v>
      </c>
      <c r="E10403">
        <v>0</v>
      </c>
      <c r="F10403" s="83">
        <v>0</v>
      </c>
    </row>
    <row r="10404" spans="1:6" hidden="1" x14ac:dyDescent="0.25">
      <c r="A10404" t="s">
        <v>5764</v>
      </c>
      <c r="B10404" s="83">
        <v>103782</v>
      </c>
      <c r="C10404" t="s">
        <v>9959</v>
      </c>
      <c r="D10404" s="83" t="s">
        <v>16</v>
      </c>
      <c r="E10404">
        <v>29.01</v>
      </c>
      <c r="F10404" s="83">
        <v>30.6</v>
      </c>
    </row>
    <row r="10405" spans="1:6" hidden="1" x14ac:dyDescent="0.25">
      <c r="A10405" t="s">
        <v>5764</v>
      </c>
      <c r="B10405" s="83">
        <v>103786</v>
      </c>
      <c r="C10405" t="s">
        <v>9960</v>
      </c>
      <c r="D10405" s="83" t="s">
        <v>16</v>
      </c>
      <c r="E10405">
        <v>0</v>
      </c>
      <c r="F10405" s="83">
        <v>0</v>
      </c>
    </row>
    <row r="10406" spans="1:6" hidden="1" x14ac:dyDescent="0.25">
      <c r="A10406" t="s">
        <v>5764</v>
      </c>
      <c r="B10406" s="83">
        <v>103787</v>
      </c>
      <c r="C10406" t="s">
        <v>9961</v>
      </c>
      <c r="D10406" s="83" t="s">
        <v>16</v>
      </c>
      <c r="E10406">
        <v>0</v>
      </c>
      <c r="F10406" s="83">
        <v>0</v>
      </c>
    </row>
    <row r="10407" spans="1:6" hidden="1" x14ac:dyDescent="0.25">
      <c r="A10407" t="s">
        <v>5764</v>
      </c>
      <c r="B10407" s="83">
        <v>103788</v>
      </c>
      <c r="C10407" t="s">
        <v>9962</v>
      </c>
      <c r="D10407" s="83" t="s">
        <v>16</v>
      </c>
      <c r="E10407">
        <v>0</v>
      </c>
      <c r="F10407" s="83">
        <v>0</v>
      </c>
    </row>
    <row r="10408" spans="1:6" hidden="1" x14ac:dyDescent="0.25">
      <c r="A10408" t="s">
        <v>5764</v>
      </c>
      <c r="B10408" s="83">
        <v>103783</v>
      </c>
      <c r="C10408" t="s">
        <v>9963</v>
      </c>
      <c r="D10408" s="83" t="s">
        <v>16</v>
      </c>
      <c r="E10408">
        <v>0</v>
      </c>
      <c r="F10408" s="83">
        <v>0</v>
      </c>
    </row>
    <row r="10409" spans="1:6" hidden="1" x14ac:dyDescent="0.25">
      <c r="A10409" t="s">
        <v>5764</v>
      </c>
      <c r="B10409" s="83">
        <v>103784</v>
      </c>
      <c r="C10409" t="s">
        <v>9964</v>
      </c>
      <c r="D10409" s="83" t="s">
        <v>16</v>
      </c>
      <c r="E10409">
        <v>0</v>
      </c>
      <c r="F10409" s="83">
        <v>0</v>
      </c>
    </row>
    <row r="10410" spans="1:6" hidden="1" x14ac:dyDescent="0.25">
      <c r="A10410" t="s">
        <v>5764</v>
      </c>
      <c r="B10410" s="83">
        <v>103785</v>
      </c>
      <c r="C10410" t="s">
        <v>9965</v>
      </c>
      <c r="D10410" s="83" t="s">
        <v>16</v>
      </c>
      <c r="E10410">
        <v>0</v>
      </c>
      <c r="F10410" s="83">
        <v>0</v>
      </c>
    </row>
    <row r="10411" spans="1:6" hidden="1" x14ac:dyDescent="0.25">
      <c r="A10411" t="s">
        <v>5764</v>
      </c>
      <c r="B10411" s="83">
        <v>105546</v>
      </c>
      <c r="C10411" t="s">
        <v>9966</v>
      </c>
      <c r="D10411" s="83" t="s">
        <v>16</v>
      </c>
      <c r="E10411">
        <v>0</v>
      </c>
      <c r="F10411" s="83">
        <v>0</v>
      </c>
    </row>
    <row r="10412" spans="1:6" hidden="1" x14ac:dyDescent="0.25">
      <c r="A10412" t="s">
        <v>5764</v>
      </c>
      <c r="B10412" s="83">
        <v>105545</v>
      </c>
      <c r="C10412" t="s">
        <v>9967</v>
      </c>
      <c r="D10412" s="83" t="s">
        <v>16</v>
      </c>
      <c r="E10412">
        <v>0</v>
      </c>
      <c r="F10412" s="83">
        <v>0</v>
      </c>
    </row>
    <row r="10413" spans="1:6" hidden="1" x14ac:dyDescent="0.25">
      <c r="A10413" t="s">
        <v>5764</v>
      </c>
      <c r="B10413" s="83">
        <v>97610</v>
      </c>
      <c r="C10413" t="s">
        <v>9968</v>
      </c>
      <c r="D10413" s="83" t="s">
        <v>16</v>
      </c>
      <c r="E10413">
        <v>13.82</v>
      </c>
      <c r="F10413" s="83">
        <v>14.35</v>
      </c>
    </row>
    <row r="10414" spans="1:6" hidden="1" x14ac:dyDescent="0.25">
      <c r="A10414" t="s">
        <v>5764</v>
      </c>
      <c r="B10414" s="83">
        <v>97609</v>
      </c>
      <c r="C10414" t="s">
        <v>9969</v>
      </c>
      <c r="D10414" s="83" t="s">
        <v>16</v>
      </c>
      <c r="E10414">
        <v>13.16</v>
      </c>
      <c r="F10414" s="83">
        <v>13.69</v>
      </c>
    </row>
    <row r="10415" spans="1:6" hidden="1" x14ac:dyDescent="0.25">
      <c r="A10415" t="s">
        <v>5764</v>
      </c>
      <c r="B10415" s="83">
        <v>105554</v>
      </c>
      <c r="C10415" t="s">
        <v>9970</v>
      </c>
      <c r="D10415" s="83" t="s">
        <v>16</v>
      </c>
      <c r="E10415">
        <v>15.36</v>
      </c>
      <c r="F10415" s="83">
        <v>16.14</v>
      </c>
    </row>
    <row r="10416" spans="1:6" hidden="1" x14ac:dyDescent="0.25">
      <c r="A10416" t="s">
        <v>5764</v>
      </c>
      <c r="B10416" s="83">
        <v>100903</v>
      </c>
      <c r="C10416" t="s">
        <v>9971</v>
      </c>
      <c r="D10416" s="83" t="s">
        <v>16</v>
      </c>
      <c r="E10416">
        <v>29.94</v>
      </c>
      <c r="F10416" s="83">
        <v>31.26</v>
      </c>
    </row>
    <row r="10417" spans="1:6" hidden="1" x14ac:dyDescent="0.25">
      <c r="A10417" t="s">
        <v>5764</v>
      </c>
      <c r="B10417" s="83">
        <v>100902</v>
      </c>
      <c r="C10417" t="s">
        <v>9972</v>
      </c>
      <c r="D10417" s="83" t="s">
        <v>16</v>
      </c>
      <c r="E10417">
        <v>27.04</v>
      </c>
      <c r="F10417" s="83">
        <v>28.36</v>
      </c>
    </row>
    <row r="10418" spans="1:6" hidden="1" x14ac:dyDescent="0.25">
      <c r="A10418" t="s">
        <v>5764</v>
      </c>
      <c r="B10418" s="83">
        <v>105548</v>
      </c>
      <c r="C10418" t="s">
        <v>9973</v>
      </c>
      <c r="D10418" s="83" t="s">
        <v>60</v>
      </c>
      <c r="E10418">
        <v>0</v>
      </c>
      <c r="F10418" s="83">
        <v>0</v>
      </c>
    </row>
    <row r="10419" spans="1:6" hidden="1" x14ac:dyDescent="0.25">
      <c r="A10419" t="s">
        <v>5764</v>
      </c>
      <c r="B10419" s="83">
        <v>97595</v>
      </c>
      <c r="C10419" t="s">
        <v>9974</v>
      </c>
      <c r="D10419" s="83" t="s">
        <v>16</v>
      </c>
      <c r="E10419">
        <v>94.55</v>
      </c>
      <c r="F10419" s="83">
        <v>96.6</v>
      </c>
    </row>
    <row r="10420" spans="1:6" hidden="1" x14ac:dyDescent="0.25">
      <c r="A10420" t="s">
        <v>5764</v>
      </c>
      <c r="B10420" s="83">
        <v>97597</v>
      </c>
      <c r="C10420" t="s">
        <v>9975</v>
      </c>
      <c r="D10420" s="83" t="s">
        <v>16</v>
      </c>
      <c r="E10420">
        <v>66.66</v>
      </c>
      <c r="F10420" s="83">
        <v>68.180000000000007</v>
      </c>
    </row>
    <row r="10421" spans="1:6" hidden="1" x14ac:dyDescent="0.25">
      <c r="A10421" t="s">
        <v>5764</v>
      </c>
      <c r="B10421" s="83">
        <v>97596</v>
      </c>
      <c r="C10421" t="s">
        <v>9976</v>
      </c>
      <c r="D10421" s="83" t="s">
        <v>16</v>
      </c>
      <c r="E10421">
        <v>67.17</v>
      </c>
      <c r="F10421" s="83">
        <v>69.22</v>
      </c>
    </row>
    <row r="10422" spans="1:6" hidden="1" x14ac:dyDescent="0.25">
      <c r="A10422" t="s">
        <v>5764</v>
      </c>
      <c r="B10422" s="83">
        <v>97598</v>
      </c>
      <c r="C10422" t="s">
        <v>9977</v>
      </c>
      <c r="D10422" s="83" t="s">
        <v>16</v>
      </c>
      <c r="E10422">
        <v>63.16</v>
      </c>
      <c r="F10422" s="83">
        <v>64.680000000000007</v>
      </c>
    </row>
    <row r="10423" spans="1:6" hidden="1" x14ac:dyDescent="0.25">
      <c r="A10423" t="s">
        <v>5764</v>
      </c>
      <c r="B10423" s="83">
        <v>98549</v>
      </c>
      <c r="C10423" t="s">
        <v>9978</v>
      </c>
      <c r="D10423" s="83" t="s">
        <v>416</v>
      </c>
      <c r="E10423">
        <v>0</v>
      </c>
      <c r="F10423" s="83">
        <v>0</v>
      </c>
    </row>
    <row r="10424" spans="1:6" hidden="1" x14ac:dyDescent="0.25">
      <c r="A10424" t="s">
        <v>5764</v>
      </c>
      <c r="B10424" s="83">
        <v>98562</v>
      </c>
      <c r="C10424" t="s">
        <v>9979</v>
      </c>
      <c r="D10424" s="83" t="s">
        <v>416</v>
      </c>
      <c r="E10424">
        <v>51.07</v>
      </c>
      <c r="F10424" s="83">
        <v>54.26</v>
      </c>
    </row>
    <row r="10425" spans="1:6" hidden="1" x14ac:dyDescent="0.25">
      <c r="A10425" t="s">
        <v>5764</v>
      </c>
      <c r="B10425" s="83">
        <v>98555</v>
      </c>
      <c r="C10425" t="s">
        <v>9980</v>
      </c>
      <c r="D10425" s="83" t="s">
        <v>416</v>
      </c>
      <c r="E10425">
        <v>30.79</v>
      </c>
      <c r="F10425" s="83">
        <v>32.65</v>
      </c>
    </row>
    <row r="10426" spans="1:6" hidden="1" x14ac:dyDescent="0.25">
      <c r="A10426" t="s">
        <v>5764</v>
      </c>
      <c r="B10426" s="83">
        <v>98556</v>
      </c>
      <c r="C10426" t="s">
        <v>9981</v>
      </c>
      <c r="D10426" s="83" t="s">
        <v>416</v>
      </c>
      <c r="E10426">
        <v>56.46</v>
      </c>
      <c r="F10426" s="83">
        <v>59.51</v>
      </c>
    </row>
    <row r="10427" spans="1:6" hidden="1" x14ac:dyDescent="0.25">
      <c r="A10427" t="s">
        <v>5764</v>
      </c>
      <c r="B10427" s="83">
        <v>98557</v>
      </c>
      <c r="C10427" t="s">
        <v>9982</v>
      </c>
      <c r="D10427" s="83" t="s">
        <v>416</v>
      </c>
      <c r="E10427">
        <v>39.630000000000003</v>
      </c>
      <c r="F10427" s="83">
        <v>40.96</v>
      </c>
    </row>
    <row r="10428" spans="1:6" hidden="1" x14ac:dyDescent="0.25">
      <c r="A10428" t="s">
        <v>5764</v>
      </c>
      <c r="B10428" s="83">
        <v>98548</v>
      </c>
      <c r="C10428" t="s">
        <v>9983</v>
      </c>
      <c r="D10428" s="83" t="s">
        <v>416</v>
      </c>
      <c r="E10428">
        <v>0</v>
      </c>
      <c r="F10428" s="83">
        <v>0</v>
      </c>
    </row>
    <row r="10429" spans="1:6" hidden="1" x14ac:dyDescent="0.25">
      <c r="A10429" t="s">
        <v>5764</v>
      </c>
      <c r="B10429" s="83">
        <v>98547</v>
      </c>
      <c r="C10429" t="s">
        <v>9984</v>
      </c>
      <c r="D10429" s="83" t="s">
        <v>416</v>
      </c>
      <c r="E10429">
        <v>196.55</v>
      </c>
      <c r="F10429" s="83">
        <v>201.14</v>
      </c>
    </row>
    <row r="10430" spans="1:6" hidden="1" x14ac:dyDescent="0.25">
      <c r="A10430" t="s">
        <v>5764</v>
      </c>
      <c r="B10430" s="83">
        <v>98546</v>
      </c>
      <c r="C10430" t="s">
        <v>9985</v>
      </c>
      <c r="D10430" s="83" t="s">
        <v>416</v>
      </c>
      <c r="E10430">
        <v>116.86</v>
      </c>
      <c r="F10430" s="83">
        <v>119.74</v>
      </c>
    </row>
    <row r="10431" spans="1:6" hidden="1" x14ac:dyDescent="0.25">
      <c r="A10431" t="s">
        <v>5764</v>
      </c>
      <c r="B10431" s="83">
        <v>98552</v>
      </c>
      <c r="C10431" t="s">
        <v>9986</v>
      </c>
      <c r="D10431" s="83" t="s">
        <v>416</v>
      </c>
      <c r="E10431">
        <v>0</v>
      </c>
      <c r="F10431" s="83">
        <v>0</v>
      </c>
    </row>
    <row r="10432" spans="1:6" hidden="1" x14ac:dyDescent="0.25">
      <c r="A10432" t="s">
        <v>5764</v>
      </c>
      <c r="B10432" s="83">
        <v>98553</v>
      </c>
      <c r="C10432" t="s">
        <v>9987</v>
      </c>
      <c r="D10432" s="83" t="s">
        <v>416</v>
      </c>
      <c r="E10432">
        <v>169.29</v>
      </c>
      <c r="F10432" s="83">
        <v>170.83</v>
      </c>
    </row>
    <row r="10433" spans="1:6" hidden="1" x14ac:dyDescent="0.25">
      <c r="A10433" t="s">
        <v>5764</v>
      </c>
      <c r="B10433" s="83">
        <v>98554</v>
      </c>
      <c r="C10433" t="s">
        <v>9988</v>
      </c>
      <c r="D10433" s="83" t="s">
        <v>416</v>
      </c>
      <c r="E10433">
        <v>44.32</v>
      </c>
      <c r="F10433" s="83">
        <v>46.07</v>
      </c>
    </row>
    <row r="10434" spans="1:6" hidden="1" x14ac:dyDescent="0.25">
      <c r="A10434" t="s">
        <v>5764</v>
      </c>
      <c r="B10434" s="83">
        <v>98565</v>
      </c>
      <c r="C10434" t="s">
        <v>9989</v>
      </c>
      <c r="D10434" s="83" t="s">
        <v>416</v>
      </c>
      <c r="E10434">
        <v>55.83</v>
      </c>
      <c r="F10434" s="83">
        <v>58.62</v>
      </c>
    </row>
    <row r="10435" spans="1:6" hidden="1" x14ac:dyDescent="0.25">
      <c r="A10435" t="s">
        <v>5764</v>
      </c>
      <c r="B10435" s="83">
        <v>98567</v>
      </c>
      <c r="C10435" t="s">
        <v>9990</v>
      </c>
      <c r="D10435" s="83" t="s">
        <v>416</v>
      </c>
      <c r="E10435">
        <v>71.64</v>
      </c>
      <c r="F10435" s="83">
        <v>75.3</v>
      </c>
    </row>
    <row r="10436" spans="1:6" hidden="1" x14ac:dyDescent="0.25">
      <c r="A10436" t="s">
        <v>5764</v>
      </c>
      <c r="B10436" s="83">
        <v>98569</v>
      </c>
      <c r="C10436" t="s">
        <v>9991</v>
      </c>
      <c r="D10436" s="83" t="s">
        <v>416</v>
      </c>
      <c r="E10436">
        <v>88.32</v>
      </c>
      <c r="F10436" s="83">
        <v>92.89</v>
      </c>
    </row>
    <row r="10437" spans="1:6" hidden="1" x14ac:dyDescent="0.25">
      <c r="A10437" t="s">
        <v>5764</v>
      </c>
      <c r="B10437" s="83">
        <v>98571</v>
      </c>
      <c r="C10437" t="s">
        <v>9992</v>
      </c>
      <c r="D10437" s="83" t="s">
        <v>416</v>
      </c>
      <c r="E10437">
        <v>46.22</v>
      </c>
      <c r="F10437" s="83">
        <v>48.22</v>
      </c>
    </row>
    <row r="10438" spans="1:6" hidden="1" x14ac:dyDescent="0.25">
      <c r="A10438" t="s">
        <v>5764</v>
      </c>
      <c r="B10438" s="83">
        <v>98572</v>
      </c>
      <c r="C10438" t="s">
        <v>9993</v>
      </c>
      <c r="D10438" s="83" t="s">
        <v>416</v>
      </c>
      <c r="E10438">
        <v>56.75</v>
      </c>
      <c r="F10438" s="83">
        <v>59.24</v>
      </c>
    </row>
    <row r="10439" spans="1:6" hidden="1" x14ac:dyDescent="0.25">
      <c r="A10439" t="s">
        <v>5764</v>
      </c>
      <c r="B10439" s="83">
        <v>98563</v>
      </c>
      <c r="C10439" t="s">
        <v>9994</v>
      </c>
      <c r="D10439" s="83" t="s">
        <v>416</v>
      </c>
      <c r="E10439">
        <v>39.159999999999997</v>
      </c>
      <c r="F10439" s="83">
        <v>41.02</v>
      </c>
    </row>
    <row r="10440" spans="1:6" hidden="1" x14ac:dyDescent="0.25">
      <c r="A10440" t="s">
        <v>5764</v>
      </c>
      <c r="B10440" s="83">
        <v>98564</v>
      </c>
      <c r="C10440" t="s">
        <v>9995</v>
      </c>
      <c r="D10440" s="83" t="s">
        <v>416</v>
      </c>
      <c r="E10440">
        <v>50.88</v>
      </c>
      <c r="F10440" s="83">
        <v>52.92</v>
      </c>
    </row>
    <row r="10441" spans="1:6" hidden="1" x14ac:dyDescent="0.25">
      <c r="A10441" t="s">
        <v>5764</v>
      </c>
      <c r="B10441" s="83">
        <v>98566</v>
      </c>
      <c r="C10441" t="s">
        <v>9996</v>
      </c>
      <c r="D10441" s="83" t="s">
        <v>416</v>
      </c>
      <c r="E10441">
        <v>67.56</v>
      </c>
      <c r="F10441" s="83">
        <v>70.52</v>
      </c>
    </row>
    <row r="10442" spans="1:6" hidden="1" x14ac:dyDescent="0.25">
      <c r="A10442" t="s">
        <v>5764</v>
      </c>
      <c r="B10442" s="83">
        <v>98568</v>
      </c>
      <c r="C10442" t="s">
        <v>9997</v>
      </c>
      <c r="D10442" s="83" t="s">
        <v>416</v>
      </c>
      <c r="E10442">
        <v>83.36</v>
      </c>
      <c r="F10442" s="83">
        <v>87.21</v>
      </c>
    </row>
    <row r="10443" spans="1:6" hidden="1" x14ac:dyDescent="0.25">
      <c r="A10443" t="s">
        <v>5764</v>
      </c>
      <c r="B10443" s="83">
        <v>98570</v>
      </c>
      <c r="C10443" t="s">
        <v>9998</v>
      </c>
      <c r="D10443" s="83" t="s">
        <v>416</v>
      </c>
      <c r="E10443">
        <v>100.04</v>
      </c>
      <c r="F10443" s="83">
        <v>104.8</v>
      </c>
    </row>
    <row r="10444" spans="1:6" hidden="1" x14ac:dyDescent="0.25">
      <c r="A10444" t="s">
        <v>5764</v>
      </c>
      <c r="B10444" s="83">
        <v>98573</v>
      </c>
      <c r="C10444" t="s">
        <v>9999</v>
      </c>
      <c r="D10444" s="83" t="s">
        <v>416</v>
      </c>
      <c r="E10444">
        <v>67.88</v>
      </c>
      <c r="F10444" s="83">
        <v>70.510000000000005</v>
      </c>
    </row>
    <row r="10445" spans="1:6" hidden="1" x14ac:dyDescent="0.25">
      <c r="A10445" t="s">
        <v>5764</v>
      </c>
      <c r="B10445" s="83">
        <v>98576</v>
      </c>
      <c r="C10445" t="s">
        <v>10000</v>
      </c>
      <c r="D10445" s="83" t="s">
        <v>60</v>
      </c>
      <c r="E10445">
        <v>21.88</v>
      </c>
      <c r="F10445" s="83">
        <v>21.96</v>
      </c>
    </row>
    <row r="10446" spans="1:6" hidden="1" x14ac:dyDescent="0.25">
      <c r="A10446" t="s">
        <v>5764</v>
      </c>
      <c r="B10446" s="83">
        <v>98575</v>
      </c>
      <c r="C10446" t="s">
        <v>10001</v>
      </c>
      <c r="D10446" s="83" t="s">
        <v>60</v>
      </c>
      <c r="E10446">
        <v>67.47</v>
      </c>
      <c r="F10446" s="83">
        <v>71.400000000000006</v>
      </c>
    </row>
    <row r="10447" spans="1:6" hidden="1" x14ac:dyDescent="0.25">
      <c r="A10447" t="s">
        <v>5764</v>
      </c>
      <c r="B10447" s="83">
        <v>98577</v>
      </c>
      <c r="C10447" t="s">
        <v>10002</v>
      </c>
      <c r="D10447" s="83" t="s">
        <v>60</v>
      </c>
      <c r="E10447">
        <v>46.8</v>
      </c>
      <c r="F10447" s="83">
        <v>50.25</v>
      </c>
    </row>
    <row r="10448" spans="1:6" hidden="1" x14ac:dyDescent="0.25">
      <c r="A10448" t="s">
        <v>5764</v>
      </c>
      <c r="B10448" s="83">
        <v>98558</v>
      </c>
      <c r="C10448" t="s">
        <v>10003</v>
      </c>
      <c r="D10448" s="83" t="s">
        <v>16</v>
      </c>
      <c r="E10448">
        <v>9.2200000000000006</v>
      </c>
      <c r="F10448" s="83">
        <v>9.64</v>
      </c>
    </row>
    <row r="10449" spans="1:6" hidden="1" x14ac:dyDescent="0.25">
      <c r="A10449" t="s">
        <v>5764</v>
      </c>
      <c r="B10449" s="83">
        <v>106110</v>
      </c>
      <c r="C10449" t="s">
        <v>10004</v>
      </c>
      <c r="D10449" s="83" t="s">
        <v>16</v>
      </c>
      <c r="E10449">
        <v>0</v>
      </c>
      <c r="F10449" s="83">
        <v>0</v>
      </c>
    </row>
    <row r="10450" spans="1:6" hidden="1" x14ac:dyDescent="0.25">
      <c r="A10450" t="s">
        <v>5764</v>
      </c>
      <c r="B10450" s="83">
        <v>98551</v>
      </c>
      <c r="C10450" t="s">
        <v>10005</v>
      </c>
      <c r="D10450" s="83" t="s">
        <v>60</v>
      </c>
      <c r="E10450">
        <v>0</v>
      </c>
      <c r="F10450" s="83">
        <v>0</v>
      </c>
    </row>
    <row r="10451" spans="1:6" hidden="1" x14ac:dyDescent="0.25">
      <c r="A10451" t="s">
        <v>5764</v>
      </c>
      <c r="B10451" s="83">
        <v>98559</v>
      </c>
      <c r="C10451" t="s">
        <v>10006</v>
      </c>
      <c r="D10451" s="83" t="s">
        <v>60</v>
      </c>
      <c r="E10451">
        <v>4.8</v>
      </c>
      <c r="F10451" s="83">
        <v>4.9800000000000004</v>
      </c>
    </row>
    <row r="10452" spans="1:6" hidden="1" x14ac:dyDescent="0.25">
      <c r="A10452" t="s">
        <v>5764</v>
      </c>
      <c r="B10452" s="83">
        <v>91925</v>
      </c>
      <c r="C10452" t="s">
        <v>10007</v>
      </c>
      <c r="D10452" s="83" t="s">
        <v>60</v>
      </c>
      <c r="E10452">
        <v>3.75</v>
      </c>
      <c r="F10452" s="83">
        <v>3.85</v>
      </c>
    </row>
    <row r="10453" spans="1:6" hidden="1" x14ac:dyDescent="0.25">
      <c r="A10453" t="s">
        <v>5764</v>
      </c>
      <c r="B10453" s="83">
        <v>91924</v>
      </c>
      <c r="C10453" t="s">
        <v>10008</v>
      </c>
      <c r="D10453" s="83" t="s">
        <v>60</v>
      </c>
      <c r="E10453">
        <v>3.1</v>
      </c>
      <c r="F10453" s="83">
        <v>3.2</v>
      </c>
    </row>
    <row r="10454" spans="1:6" hidden="1" x14ac:dyDescent="0.25">
      <c r="A10454" t="s">
        <v>5764</v>
      </c>
      <c r="B10454" s="83">
        <v>91933</v>
      </c>
      <c r="C10454" t="s">
        <v>10009</v>
      </c>
      <c r="D10454" s="83" t="s">
        <v>60</v>
      </c>
      <c r="E10454">
        <v>16.899999999999999</v>
      </c>
      <c r="F10454" s="83">
        <v>17.25</v>
      </c>
    </row>
    <row r="10455" spans="1:6" hidden="1" x14ac:dyDescent="0.25">
      <c r="A10455" t="s">
        <v>5764</v>
      </c>
      <c r="B10455" s="83">
        <v>91932</v>
      </c>
      <c r="C10455" t="s">
        <v>10010</v>
      </c>
      <c r="D10455" s="83" t="s">
        <v>60</v>
      </c>
      <c r="E10455">
        <v>17.53</v>
      </c>
      <c r="F10455" s="83">
        <v>17.88</v>
      </c>
    </row>
    <row r="10456" spans="1:6" hidden="1" x14ac:dyDescent="0.25">
      <c r="A10456" t="s">
        <v>5764</v>
      </c>
      <c r="B10456" s="83">
        <v>91935</v>
      </c>
      <c r="C10456" t="s">
        <v>10011</v>
      </c>
      <c r="D10456" s="83" t="s">
        <v>60</v>
      </c>
      <c r="E10456">
        <v>26.55</v>
      </c>
      <c r="F10456" s="83">
        <v>27.07</v>
      </c>
    </row>
    <row r="10457" spans="1:6" hidden="1" x14ac:dyDescent="0.25">
      <c r="A10457" t="s">
        <v>5764</v>
      </c>
      <c r="B10457" s="83">
        <v>91934</v>
      </c>
      <c r="C10457" t="s">
        <v>10012</v>
      </c>
      <c r="D10457" s="83" t="s">
        <v>60</v>
      </c>
      <c r="E10457">
        <v>25.33</v>
      </c>
      <c r="F10457" s="83">
        <v>25.85</v>
      </c>
    </row>
    <row r="10458" spans="1:6" hidden="1" x14ac:dyDescent="0.25">
      <c r="A10458" t="s">
        <v>5764</v>
      </c>
      <c r="B10458" s="83">
        <v>91927</v>
      </c>
      <c r="C10458" t="s">
        <v>10013</v>
      </c>
      <c r="D10458" s="83" t="s">
        <v>60</v>
      </c>
      <c r="E10458">
        <v>5.0599999999999996</v>
      </c>
      <c r="F10458" s="83">
        <v>5.19</v>
      </c>
    </row>
    <row r="10459" spans="1:6" hidden="1" x14ac:dyDescent="0.25">
      <c r="A10459" t="s">
        <v>5764</v>
      </c>
      <c r="B10459" s="83">
        <v>91926</v>
      </c>
      <c r="C10459" t="s">
        <v>10014</v>
      </c>
      <c r="D10459" s="83" t="s">
        <v>60</v>
      </c>
      <c r="E10459">
        <v>4.5199999999999996</v>
      </c>
      <c r="F10459" s="83">
        <v>4.6500000000000004</v>
      </c>
    </row>
    <row r="10460" spans="1:6" hidden="1" x14ac:dyDescent="0.25">
      <c r="A10460" t="s">
        <v>5764</v>
      </c>
      <c r="B10460" s="83">
        <v>91929</v>
      </c>
      <c r="C10460" t="s">
        <v>10015</v>
      </c>
      <c r="D10460" s="83" t="s">
        <v>60</v>
      </c>
      <c r="E10460">
        <v>7.47</v>
      </c>
      <c r="F10460" s="83">
        <v>7.65</v>
      </c>
    </row>
    <row r="10461" spans="1:6" hidden="1" x14ac:dyDescent="0.25">
      <c r="A10461" t="s">
        <v>5764</v>
      </c>
      <c r="B10461" s="83">
        <v>91928</v>
      </c>
      <c r="C10461" t="s">
        <v>10016</v>
      </c>
      <c r="D10461" s="83" t="s">
        <v>60</v>
      </c>
      <c r="E10461">
        <v>6.99</v>
      </c>
      <c r="F10461" s="83">
        <v>7.17</v>
      </c>
    </row>
    <row r="10462" spans="1:6" hidden="1" x14ac:dyDescent="0.25">
      <c r="A10462" t="s">
        <v>5764</v>
      </c>
      <c r="B10462" s="83">
        <v>91931</v>
      </c>
      <c r="C10462" t="s">
        <v>10017</v>
      </c>
      <c r="D10462" s="83" t="s">
        <v>60</v>
      </c>
      <c r="E10462">
        <v>10.56</v>
      </c>
      <c r="F10462" s="83">
        <v>10.81</v>
      </c>
    </row>
    <row r="10463" spans="1:6" hidden="1" x14ac:dyDescent="0.25">
      <c r="A10463" t="s">
        <v>5764</v>
      </c>
      <c r="B10463" s="83">
        <v>91930</v>
      </c>
      <c r="C10463" t="s">
        <v>10018</v>
      </c>
      <c r="D10463" s="83" t="s">
        <v>60</v>
      </c>
      <c r="E10463">
        <v>9.76</v>
      </c>
      <c r="F10463" s="83">
        <v>10.01</v>
      </c>
    </row>
    <row r="10464" spans="1:6" hidden="1" x14ac:dyDescent="0.25">
      <c r="A10464" t="s">
        <v>5764</v>
      </c>
      <c r="B10464" s="83">
        <v>104620</v>
      </c>
      <c r="C10464" t="s">
        <v>10019</v>
      </c>
      <c r="D10464" s="83" t="s">
        <v>16</v>
      </c>
      <c r="E10464">
        <v>0</v>
      </c>
      <c r="F10464" s="83">
        <v>0</v>
      </c>
    </row>
    <row r="10465" spans="1:6" hidden="1" x14ac:dyDescent="0.25">
      <c r="A10465" t="s">
        <v>5764</v>
      </c>
      <c r="B10465" s="83">
        <v>104624</v>
      </c>
      <c r="C10465" t="s">
        <v>10020</v>
      </c>
      <c r="D10465" s="83" t="s">
        <v>16</v>
      </c>
      <c r="E10465">
        <v>0</v>
      </c>
      <c r="F10465" s="83">
        <v>0</v>
      </c>
    </row>
    <row r="10466" spans="1:6" hidden="1" x14ac:dyDescent="0.25">
      <c r="A10466" t="s">
        <v>5764</v>
      </c>
      <c r="B10466" s="83">
        <v>104622</v>
      </c>
      <c r="C10466" t="s">
        <v>10021</v>
      </c>
      <c r="D10466" s="83" t="s">
        <v>16</v>
      </c>
      <c r="E10466">
        <v>0</v>
      </c>
      <c r="F10466" s="83">
        <v>0</v>
      </c>
    </row>
    <row r="10467" spans="1:6" hidden="1" x14ac:dyDescent="0.25">
      <c r="A10467" t="s">
        <v>5764</v>
      </c>
      <c r="B10467" s="83">
        <v>104621</v>
      </c>
      <c r="C10467" t="s">
        <v>10022</v>
      </c>
      <c r="D10467" s="83" t="s">
        <v>16</v>
      </c>
      <c r="E10467">
        <v>0</v>
      </c>
      <c r="F10467" s="83">
        <v>0</v>
      </c>
    </row>
    <row r="10468" spans="1:6" hidden="1" x14ac:dyDescent="0.25">
      <c r="A10468" t="s">
        <v>5764</v>
      </c>
      <c r="B10468" s="83">
        <v>104625</v>
      </c>
      <c r="C10468" t="s">
        <v>10023</v>
      </c>
      <c r="D10468" s="83" t="s">
        <v>16</v>
      </c>
      <c r="E10468">
        <v>0</v>
      </c>
      <c r="F10468" s="83">
        <v>0</v>
      </c>
    </row>
    <row r="10469" spans="1:6" hidden="1" x14ac:dyDescent="0.25">
      <c r="A10469" t="s">
        <v>5764</v>
      </c>
      <c r="B10469" s="83">
        <v>104623</v>
      </c>
      <c r="C10469" t="s">
        <v>10024</v>
      </c>
      <c r="D10469" s="83" t="s">
        <v>16</v>
      </c>
      <c r="E10469">
        <v>0</v>
      </c>
      <c r="F10469" s="83">
        <v>0</v>
      </c>
    </row>
    <row r="10470" spans="1:6" hidden="1" x14ac:dyDescent="0.25">
      <c r="A10470" t="s">
        <v>5764</v>
      </c>
      <c r="B10470" s="83">
        <v>91937</v>
      </c>
      <c r="C10470" t="s">
        <v>10025</v>
      </c>
      <c r="D10470" s="83" t="s">
        <v>16</v>
      </c>
      <c r="E10470">
        <v>16.82</v>
      </c>
      <c r="F10470" s="83">
        <v>17.86</v>
      </c>
    </row>
    <row r="10471" spans="1:6" hidden="1" x14ac:dyDescent="0.25">
      <c r="A10471" t="s">
        <v>5764</v>
      </c>
      <c r="B10471" s="83">
        <v>92865</v>
      </c>
      <c r="C10471" t="s">
        <v>10026</v>
      </c>
      <c r="D10471" s="83" t="s">
        <v>16</v>
      </c>
      <c r="E10471">
        <v>14.85</v>
      </c>
      <c r="F10471" s="83">
        <v>15.89</v>
      </c>
    </row>
    <row r="10472" spans="1:6" hidden="1" x14ac:dyDescent="0.25">
      <c r="A10472" t="s">
        <v>5764</v>
      </c>
      <c r="B10472" s="83">
        <v>91936</v>
      </c>
      <c r="C10472" t="s">
        <v>10027</v>
      </c>
      <c r="D10472" s="83" t="s">
        <v>16</v>
      </c>
      <c r="E10472">
        <v>19.12</v>
      </c>
      <c r="F10472" s="83">
        <v>20.16</v>
      </c>
    </row>
    <row r="10473" spans="1:6" hidden="1" x14ac:dyDescent="0.25">
      <c r="A10473" t="s">
        <v>5764</v>
      </c>
      <c r="B10473" s="83">
        <v>92867</v>
      </c>
      <c r="C10473" t="s">
        <v>10028</v>
      </c>
      <c r="D10473" s="83" t="s">
        <v>16</v>
      </c>
      <c r="E10473">
        <v>31.03</v>
      </c>
      <c r="F10473" s="83">
        <v>33.6</v>
      </c>
    </row>
    <row r="10474" spans="1:6" hidden="1" x14ac:dyDescent="0.25">
      <c r="A10474" t="s">
        <v>5764</v>
      </c>
      <c r="B10474" s="83">
        <v>91939</v>
      </c>
      <c r="C10474" t="s">
        <v>10029</v>
      </c>
      <c r="D10474" s="83" t="s">
        <v>16</v>
      </c>
      <c r="E10474">
        <v>32.4</v>
      </c>
      <c r="F10474" s="83">
        <v>34.97</v>
      </c>
    </row>
    <row r="10475" spans="1:6" hidden="1" x14ac:dyDescent="0.25">
      <c r="A10475" t="s">
        <v>5764</v>
      </c>
      <c r="B10475" s="83">
        <v>92869</v>
      </c>
      <c r="C10475" t="s">
        <v>10030</v>
      </c>
      <c r="D10475" s="83" t="s">
        <v>16</v>
      </c>
      <c r="E10475">
        <v>10.77</v>
      </c>
      <c r="F10475" s="83">
        <v>11.54</v>
      </c>
    </row>
    <row r="10476" spans="1:6" hidden="1" x14ac:dyDescent="0.25">
      <c r="A10476" t="s">
        <v>5764</v>
      </c>
      <c r="B10476" s="83">
        <v>91941</v>
      </c>
      <c r="C10476" t="s">
        <v>10031</v>
      </c>
      <c r="D10476" s="83" t="s">
        <v>16</v>
      </c>
      <c r="E10476">
        <v>12.14</v>
      </c>
      <c r="F10476" s="83">
        <v>12.91</v>
      </c>
    </row>
    <row r="10477" spans="1:6" hidden="1" x14ac:dyDescent="0.25">
      <c r="A10477" t="s">
        <v>5764</v>
      </c>
      <c r="B10477" s="83">
        <v>92868</v>
      </c>
      <c r="C10477" t="s">
        <v>10032</v>
      </c>
      <c r="D10477" s="83" t="s">
        <v>16</v>
      </c>
      <c r="E10477">
        <v>17.440000000000001</v>
      </c>
      <c r="F10477" s="83">
        <v>18.8</v>
      </c>
    </row>
    <row r="10478" spans="1:6" hidden="1" x14ac:dyDescent="0.25">
      <c r="A10478" t="s">
        <v>5764</v>
      </c>
      <c r="B10478" s="83">
        <v>91940</v>
      </c>
      <c r="C10478" t="s">
        <v>10033</v>
      </c>
      <c r="D10478" s="83" t="s">
        <v>16</v>
      </c>
      <c r="E10478">
        <v>18.809999999999999</v>
      </c>
      <c r="F10478" s="83">
        <v>20.170000000000002</v>
      </c>
    </row>
    <row r="10479" spans="1:6" hidden="1" x14ac:dyDescent="0.25">
      <c r="A10479" t="s">
        <v>5764</v>
      </c>
      <c r="B10479" s="83">
        <v>92870</v>
      </c>
      <c r="C10479" t="s">
        <v>10034</v>
      </c>
      <c r="D10479" s="83" t="s">
        <v>16</v>
      </c>
      <c r="E10479">
        <v>33.92</v>
      </c>
      <c r="F10479" s="83">
        <v>36.6</v>
      </c>
    </row>
    <row r="10480" spans="1:6" hidden="1" x14ac:dyDescent="0.25">
      <c r="A10480" t="s">
        <v>5764</v>
      </c>
      <c r="B10480" s="83">
        <v>91942</v>
      </c>
      <c r="C10480" t="s">
        <v>10035</v>
      </c>
      <c r="D10480" s="83" t="s">
        <v>16</v>
      </c>
      <c r="E10480">
        <v>36.46</v>
      </c>
      <c r="F10480" s="83">
        <v>39.14</v>
      </c>
    </row>
    <row r="10481" spans="1:6" hidden="1" x14ac:dyDescent="0.25">
      <c r="A10481" t="s">
        <v>5764</v>
      </c>
      <c r="B10481" s="83">
        <v>92872</v>
      </c>
      <c r="C10481" t="s">
        <v>10036</v>
      </c>
      <c r="D10481" s="83" t="s">
        <v>16</v>
      </c>
      <c r="E10481">
        <v>12.93</v>
      </c>
      <c r="F10481" s="83">
        <v>13.74</v>
      </c>
    </row>
    <row r="10482" spans="1:6" hidden="1" x14ac:dyDescent="0.25">
      <c r="A10482" t="s">
        <v>5764</v>
      </c>
      <c r="B10482" s="83">
        <v>91944</v>
      </c>
      <c r="C10482" t="s">
        <v>10037</v>
      </c>
      <c r="D10482" s="83" t="s">
        <v>16</v>
      </c>
      <c r="E10482">
        <v>15.47</v>
      </c>
      <c r="F10482" s="83">
        <v>16.28</v>
      </c>
    </row>
    <row r="10483" spans="1:6" hidden="1" x14ac:dyDescent="0.25">
      <c r="A10483" t="s">
        <v>5764</v>
      </c>
      <c r="B10483" s="83">
        <v>92871</v>
      </c>
      <c r="C10483" t="s">
        <v>10038</v>
      </c>
      <c r="D10483" s="83" t="s">
        <v>16</v>
      </c>
      <c r="E10483">
        <v>19.86</v>
      </c>
      <c r="F10483" s="83">
        <v>21.29</v>
      </c>
    </row>
    <row r="10484" spans="1:6" hidden="1" x14ac:dyDescent="0.25">
      <c r="A10484" t="s">
        <v>5764</v>
      </c>
      <c r="B10484" s="83">
        <v>91943</v>
      </c>
      <c r="C10484" t="s">
        <v>10039</v>
      </c>
      <c r="D10484" s="83" t="s">
        <v>16</v>
      </c>
      <c r="E10484">
        <v>22.4</v>
      </c>
      <c r="F10484" s="83">
        <v>23.83</v>
      </c>
    </row>
    <row r="10485" spans="1:6" hidden="1" x14ac:dyDescent="0.25">
      <c r="A10485" t="s">
        <v>5764</v>
      </c>
      <c r="B10485" s="83">
        <v>92866</v>
      </c>
      <c r="C10485" t="s">
        <v>10040</v>
      </c>
      <c r="D10485" s="83" t="s">
        <v>16</v>
      </c>
      <c r="E10485">
        <v>13.11</v>
      </c>
      <c r="F10485" s="83">
        <v>14.15</v>
      </c>
    </row>
    <row r="10486" spans="1:6" hidden="1" x14ac:dyDescent="0.25">
      <c r="A10486" t="s">
        <v>5764</v>
      </c>
      <c r="B10486" s="83">
        <v>91987</v>
      </c>
      <c r="C10486" t="s">
        <v>10041</v>
      </c>
      <c r="D10486" s="83" t="s">
        <v>16</v>
      </c>
      <c r="E10486">
        <v>46.76</v>
      </c>
      <c r="F10486" s="83">
        <v>49.04</v>
      </c>
    </row>
    <row r="10487" spans="1:6" hidden="1" x14ac:dyDescent="0.25">
      <c r="A10487" t="s">
        <v>5764</v>
      </c>
      <c r="B10487" s="83">
        <v>91986</v>
      </c>
      <c r="C10487" t="s">
        <v>10042</v>
      </c>
      <c r="D10487" s="83" t="s">
        <v>16</v>
      </c>
      <c r="E10487">
        <v>35.97</v>
      </c>
      <c r="F10487" s="83">
        <v>37.65</v>
      </c>
    </row>
    <row r="10488" spans="1:6" hidden="1" x14ac:dyDescent="0.25">
      <c r="A10488" t="s">
        <v>5764</v>
      </c>
      <c r="B10488" s="83">
        <v>97559</v>
      </c>
      <c r="C10488" t="s">
        <v>10043</v>
      </c>
      <c r="D10488" s="83" t="s">
        <v>16</v>
      </c>
      <c r="E10488">
        <v>13.88</v>
      </c>
      <c r="F10488" s="83">
        <v>14.84</v>
      </c>
    </row>
    <row r="10489" spans="1:6" hidden="1" x14ac:dyDescent="0.25">
      <c r="A10489" t="s">
        <v>5764</v>
      </c>
      <c r="B10489" s="83">
        <v>97562</v>
      </c>
      <c r="C10489" t="s">
        <v>10044</v>
      </c>
      <c r="D10489" s="83" t="s">
        <v>16</v>
      </c>
      <c r="E10489">
        <v>11.57</v>
      </c>
      <c r="F10489" s="83">
        <v>12.33</v>
      </c>
    </row>
    <row r="10490" spans="1:6" hidden="1" x14ac:dyDescent="0.25">
      <c r="A10490" t="s">
        <v>5764</v>
      </c>
      <c r="B10490" s="83">
        <v>97564</v>
      </c>
      <c r="C10490" t="s">
        <v>10045</v>
      </c>
      <c r="D10490" s="83" t="s">
        <v>16</v>
      </c>
      <c r="E10490">
        <v>18.55</v>
      </c>
      <c r="F10490" s="83">
        <v>19.93</v>
      </c>
    </row>
    <row r="10491" spans="1:6" hidden="1" x14ac:dyDescent="0.25">
      <c r="A10491" t="s">
        <v>5764</v>
      </c>
      <c r="B10491" s="83">
        <v>91889</v>
      </c>
      <c r="C10491" t="s">
        <v>10046</v>
      </c>
      <c r="D10491" s="83" t="s">
        <v>16</v>
      </c>
      <c r="E10491">
        <v>12.49</v>
      </c>
      <c r="F10491" s="83">
        <v>13.34</v>
      </c>
    </row>
    <row r="10492" spans="1:6" hidden="1" x14ac:dyDescent="0.25">
      <c r="A10492" t="s">
        <v>5764</v>
      </c>
      <c r="B10492" s="83">
        <v>91901</v>
      </c>
      <c r="C10492" t="s">
        <v>10047</v>
      </c>
      <c r="D10492" s="83" t="s">
        <v>16</v>
      </c>
      <c r="E10492">
        <v>10.18</v>
      </c>
      <c r="F10492" s="83">
        <v>10.83</v>
      </c>
    </row>
    <row r="10493" spans="1:6" hidden="1" x14ac:dyDescent="0.25">
      <c r="A10493" t="s">
        <v>5764</v>
      </c>
      <c r="B10493" s="83">
        <v>91913</v>
      </c>
      <c r="C10493" t="s">
        <v>10048</v>
      </c>
      <c r="D10493" s="83" t="s">
        <v>16</v>
      </c>
      <c r="E10493">
        <v>17.22</v>
      </c>
      <c r="F10493" s="83">
        <v>18.489999999999998</v>
      </c>
    </row>
    <row r="10494" spans="1:6" hidden="1" x14ac:dyDescent="0.25">
      <c r="A10494" t="s">
        <v>5764</v>
      </c>
      <c r="B10494" s="83">
        <v>91892</v>
      </c>
      <c r="C10494" t="s">
        <v>10049</v>
      </c>
      <c r="D10494" s="83" t="s">
        <v>16</v>
      </c>
      <c r="E10494">
        <v>16.55</v>
      </c>
      <c r="F10494" s="83">
        <v>17.510000000000002</v>
      </c>
    </row>
    <row r="10495" spans="1:6" hidden="1" x14ac:dyDescent="0.25">
      <c r="A10495" t="s">
        <v>5764</v>
      </c>
      <c r="B10495" s="83">
        <v>91904</v>
      </c>
      <c r="C10495" t="s">
        <v>10050</v>
      </c>
      <c r="D10495" s="83" t="s">
        <v>16</v>
      </c>
      <c r="E10495">
        <v>14.24</v>
      </c>
      <c r="F10495" s="83">
        <v>15</v>
      </c>
    </row>
    <row r="10496" spans="1:6" hidden="1" x14ac:dyDescent="0.25">
      <c r="A10496" t="s">
        <v>5764</v>
      </c>
      <c r="B10496" s="83">
        <v>91916</v>
      </c>
      <c r="C10496" t="s">
        <v>10051</v>
      </c>
      <c r="D10496" s="83" t="s">
        <v>16</v>
      </c>
      <c r="E10496">
        <v>21.22</v>
      </c>
      <c r="F10496" s="83">
        <v>22.6</v>
      </c>
    </row>
    <row r="10497" spans="1:6" hidden="1" x14ac:dyDescent="0.25">
      <c r="A10497" t="s">
        <v>5764</v>
      </c>
      <c r="B10497" s="83">
        <v>91895</v>
      </c>
      <c r="C10497" t="s">
        <v>10052</v>
      </c>
      <c r="D10497" s="83" t="s">
        <v>16</v>
      </c>
      <c r="E10497">
        <v>20.11</v>
      </c>
      <c r="F10497" s="83">
        <v>21.23</v>
      </c>
    </row>
    <row r="10498" spans="1:6" hidden="1" x14ac:dyDescent="0.25">
      <c r="A10498" t="s">
        <v>5764</v>
      </c>
      <c r="B10498" s="83">
        <v>91907</v>
      </c>
      <c r="C10498" t="s">
        <v>10053</v>
      </c>
      <c r="D10498" s="83" t="s">
        <v>16</v>
      </c>
      <c r="E10498">
        <v>17.8</v>
      </c>
      <c r="F10498" s="83">
        <v>18.71</v>
      </c>
    </row>
    <row r="10499" spans="1:6" hidden="1" x14ac:dyDescent="0.25">
      <c r="A10499" t="s">
        <v>5764</v>
      </c>
      <c r="B10499" s="83">
        <v>91919</v>
      </c>
      <c r="C10499" t="s">
        <v>10054</v>
      </c>
      <c r="D10499" s="83" t="s">
        <v>16</v>
      </c>
      <c r="E10499">
        <v>24.73</v>
      </c>
      <c r="F10499" s="83">
        <v>26.26</v>
      </c>
    </row>
    <row r="10500" spans="1:6" hidden="1" x14ac:dyDescent="0.25">
      <c r="A10500" t="s">
        <v>5764</v>
      </c>
      <c r="B10500" s="83">
        <v>91898</v>
      </c>
      <c r="C10500" t="s">
        <v>10055</v>
      </c>
      <c r="D10500" s="83" t="s">
        <v>16</v>
      </c>
      <c r="E10500">
        <v>22.92</v>
      </c>
      <c r="F10500" s="83">
        <v>24.22</v>
      </c>
    </row>
    <row r="10501" spans="1:6" hidden="1" x14ac:dyDescent="0.25">
      <c r="A10501" t="s">
        <v>5764</v>
      </c>
      <c r="B10501" s="83">
        <v>91910</v>
      </c>
      <c r="C10501" t="s">
        <v>10056</v>
      </c>
      <c r="D10501" s="83" t="s">
        <v>16</v>
      </c>
      <c r="E10501">
        <v>20.67</v>
      </c>
      <c r="F10501" s="83">
        <v>21.76</v>
      </c>
    </row>
    <row r="10502" spans="1:6" hidden="1" x14ac:dyDescent="0.25">
      <c r="A10502" t="s">
        <v>5764</v>
      </c>
      <c r="B10502" s="83">
        <v>91922</v>
      </c>
      <c r="C10502" t="s">
        <v>10057</v>
      </c>
      <c r="D10502" s="83" t="s">
        <v>16</v>
      </c>
      <c r="E10502">
        <v>27.49</v>
      </c>
      <c r="F10502" s="83">
        <v>29.19</v>
      </c>
    </row>
    <row r="10503" spans="1:6" hidden="1" x14ac:dyDescent="0.25">
      <c r="A10503" t="s">
        <v>5764</v>
      </c>
      <c r="B10503" s="83">
        <v>91887</v>
      </c>
      <c r="C10503" t="s">
        <v>10058</v>
      </c>
      <c r="D10503" s="83" t="s">
        <v>16</v>
      </c>
      <c r="E10503">
        <v>12.85</v>
      </c>
      <c r="F10503" s="83">
        <v>13.7</v>
      </c>
    </row>
    <row r="10504" spans="1:6" hidden="1" x14ac:dyDescent="0.25">
      <c r="A10504" t="s">
        <v>5764</v>
      </c>
      <c r="B10504" s="83">
        <v>91899</v>
      </c>
      <c r="C10504" t="s">
        <v>10059</v>
      </c>
      <c r="D10504" s="83" t="s">
        <v>16</v>
      </c>
      <c r="E10504">
        <v>10.54</v>
      </c>
      <c r="F10504" s="83">
        <v>11.19</v>
      </c>
    </row>
    <row r="10505" spans="1:6" hidden="1" x14ac:dyDescent="0.25">
      <c r="A10505" t="s">
        <v>5764</v>
      </c>
      <c r="B10505" s="83">
        <v>91911</v>
      </c>
      <c r="C10505" t="s">
        <v>10060</v>
      </c>
      <c r="D10505" s="83" t="s">
        <v>16</v>
      </c>
      <c r="E10505">
        <v>17.579999999999998</v>
      </c>
      <c r="F10505" s="83">
        <v>18.850000000000001</v>
      </c>
    </row>
    <row r="10506" spans="1:6" hidden="1" x14ac:dyDescent="0.25">
      <c r="A10506" t="s">
        <v>5764</v>
      </c>
      <c r="B10506" s="83">
        <v>91890</v>
      </c>
      <c r="C10506" t="s">
        <v>10061</v>
      </c>
      <c r="D10506" s="83" t="s">
        <v>16</v>
      </c>
      <c r="E10506">
        <v>14.15</v>
      </c>
      <c r="F10506" s="83">
        <v>15.11</v>
      </c>
    </row>
    <row r="10507" spans="1:6" hidden="1" x14ac:dyDescent="0.25">
      <c r="A10507" t="s">
        <v>5764</v>
      </c>
      <c r="B10507" s="83">
        <v>91902</v>
      </c>
      <c r="C10507" t="s">
        <v>10062</v>
      </c>
      <c r="D10507" s="83" t="s">
        <v>16</v>
      </c>
      <c r="E10507">
        <v>11.84</v>
      </c>
      <c r="F10507" s="83">
        <v>12.6</v>
      </c>
    </row>
    <row r="10508" spans="1:6" hidden="1" x14ac:dyDescent="0.25">
      <c r="A10508" t="s">
        <v>5764</v>
      </c>
      <c r="B10508" s="83">
        <v>91914</v>
      </c>
      <c r="C10508" t="s">
        <v>10063</v>
      </c>
      <c r="D10508" s="83" t="s">
        <v>16</v>
      </c>
      <c r="E10508">
        <v>18.82</v>
      </c>
      <c r="F10508" s="83">
        <v>20.2</v>
      </c>
    </row>
    <row r="10509" spans="1:6" hidden="1" x14ac:dyDescent="0.25">
      <c r="A10509" t="s">
        <v>5764</v>
      </c>
      <c r="B10509" s="83">
        <v>91893</v>
      </c>
      <c r="C10509" t="s">
        <v>10064</v>
      </c>
      <c r="D10509" s="83" t="s">
        <v>16</v>
      </c>
      <c r="E10509">
        <v>17.670000000000002</v>
      </c>
      <c r="F10509" s="83">
        <v>18.79</v>
      </c>
    </row>
    <row r="10510" spans="1:6" hidden="1" x14ac:dyDescent="0.25">
      <c r="A10510" t="s">
        <v>5764</v>
      </c>
      <c r="B10510" s="83">
        <v>91905</v>
      </c>
      <c r="C10510" t="s">
        <v>10065</v>
      </c>
      <c r="D10510" s="83" t="s">
        <v>16</v>
      </c>
      <c r="E10510">
        <v>15.36</v>
      </c>
      <c r="F10510" s="83">
        <v>16.27</v>
      </c>
    </row>
    <row r="10511" spans="1:6" hidden="1" x14ac:dyDescent="0.25">
      <c r="A10511" t="s">
        <v>5764</v>
      </c>
      <c r="B10511" s="83">
        <v>91917</v>
      </c>
      <c r="C10511" t="s">
        <v>10066</v>
      </c>
      <c r="D10511" s="83" t="s">
        <v>16</v>
      </c>
      <c r="E10511">
        <v>22.29</v>
      </c>
      <c r="F10511" s="83">
        <v>23.82</v>
      </c>
    </row>
    <row r="10512" spans="1:6" hidden="1" x14ac:dyDescent="0.25">
      <c r="A10512" t="s">
        <v>5764</v>
      </c>
      <c r="B10512" s="83">
        <v>91896</v>
      </c>
      <c r="C10512" t="s">
        <v>10067</v>
      </c>
      <c r="D10512" s="83" t="s">
        <v>16</v>
      </c>
      <c r="E10512">
        <v>20.309999999999999</v>
      </c>
      <c r="F10512" s="83">
        <v>21.61</v>
      </c>
    </row>
    <row r="10513" spans="1:6" hidden="1" x14ac:dyDescent="0.25">
      <c r="A10513" t="s">
        <v>5764</v>
      </c>
      <c r="B10513" s="83">
        <v>91908</v>
      </c>
      <c r="C10513" t="s">
        <v>10068</v>
      </c>
      <c r="D10513" s="83" t="s">
        <v>16</v>
      </c>
      <c r="E10513">
        <v>18.059999999999999</v>
      </c>
      <c r="F10513" s="83">
        <v>19.149999999999999</v>
      </c>
    </row>
    <row r="10514" spans="1:6" hidden="1" x14ac:dyDescent="0.25">
      <c r="A10514" t="s">
        <v>5764</v>
      </c>
      <c r="B10514" s="83">
        <v>91920</v>
      </c>
      <c r="C10514" t="s">
        <v>10069</v>
      </c>
      <c r="D10514" s="83" t="s">
        <v>16</v>
      </c>
      <c r="E10514">
        <v>24.88</v>
      </c>
      <c r="F10514" s="83">
        <v>26.58</v>
      </c>
    </row>
    <row r="10515" spans="1:6" hidden="1" x14ac:dyDescent="0.25">
      <c r="A10515" t="s">
        <v>5764</v>
      </c>
      <c r="B10515" s="83">
        <v>91983</v>
      </c>
      <c r="C10515" t="s">
        <v>10070</v>
      </c>
      <c r="D10515" s="83" t="s">
        <v>16</v>
      </c>
      <c r="E10515">
        <v>93.71</v>
      </c>
      <c r="F10515" s="83">
        <v>95.39</v>
      </c>
    </row>
    <row r="10516" spans="1:6" hidden="1" x14ac:dyDescent="0.25">
      <c r="A10516" t="s">
        <v>5764</v>
      </c>
      <c r="B10516" s="83">
        <v>91982</v>
      </c>
      <c r="C10516" t="s">
        <v>10071</v>
      </c>
      <c r="D10516" s="83" t="s">
        <v>16</v>
      </c>
      <c r="E10516">
        <v>82.92</v>
      </c>
      <c r="F10516" s="83">
        <v>84</v>
      </c>
    </row>
    <row r="10517" spans="1:6" hidden="1" x14ac:dyDescent="0.25">
      <c r="A10517" t="s">
        <v>5764</v>
      </c>
      <c r="B10517" s="83">
        <v>91833</v>
      </c>
      <c r="C10517" t="s">
        <v>10072</v>
      </c>
      <c r="D10517" s="83" t="s">
        <v>60</v>
      </c>
      <c r="E10517">
        <v>17.34</v>
      </c>
      <c r="F10517" s="83">
        <v>18.36</v>
      </c>
    </row>
    <row r="10518" spans="1:6" hidden="1" x14ac:dyDescent="0.25">
      <c r="A10518" t="s">
        <v>5764</v>
      </c>
      <c r="B10518" s="83">
        <v>91843</v>
      </c>
      <c r="C10518" t="s">
        <v>10073</v>
      </c>
      <c r="D10518" s="83" t="s">
        <v>60</v>
      </c>
      <c r="E10518">
        <v>6.6</v>
      </c>
      <c r="F10518" s="83">
        <v>6.88</v>
      </c>
    </row>
    <row r="10519" spans="1:6" hidden="1" x14ac:dyDescent="0.25">
      <c r="A10519" t="s">
        <v>5764</v>
      </c>
      <c r="B10519" s="83">
        <v>91853</v>
      </c>
      <c r="C10519" t="s">
        <v>10074</v>
      </c>
      <c r="D10519" s="83" t="s">
        <v>60</v>
      </c>
      <c r="E10519">
        <v>9.6300000000000008</v>
      </c>
      <c r="F10519" s="83">
        <v>10.210000000000001</v>
      </c>
    </row>
    <row r="10520" spans="1:6" hidden="1" x14ac:dyDescent="0.25">
      <c r="A10520" t="s">
        <v>5764</v>
      </c>
      <c r="B10520" s="83">
        <v>91835</v>
      </c>
      <c r="C10520" t="s">
        <v>10075</v>
      </c>
      <c r="D10520" s="83" t="s">
        <v>60</v>
      </c>
      <c r="E10520">
        <v>19.100000000000001</v>
      </c>
      <c r="F10520" s="83">
        <v>20.170000000000002</v>
      </c>
    </row>
    <row r="10521" spans="1:6" hidden="1" x14ac:dyDescent="0.25">
      <c r="A10521" t="s">
        <v>5764</v>
      </c>
      <c r="B10521" s="83">
        <v>91845</v>
      </c>
      <c r="C10521" t="s">
        <v>10076</v>
      </c>
      <c r="D10521" s="83" t="s">
        <v>60</v>
      </c>
      <c r="E10521">
        <v>8.31</v>
      </c>
      <c r="F10521" s="83">
        <v>8.65</v>
      </c>
    </row>
    <row r="10522" spans="1:6" hidden="1" x14ac:dyDescent="0.25">
      <c r="A10522" t="s">
        <v>5764</v>
      </c>
      <c r="B10522" s="83">
        <v>91855</v>
      </c>
      <c r="C10522" t="s">
        <v>10077</v>
      </c>
      <c r="D10522" s="83" t="s">
        <v>60</v>
      </c>
      <c r="E10522">
        <v>11.26</v>
      </c>
      <c r="F10522" s="83">
        <v>11.87</v>
      </c>
    </row>
    <row r="10523" spans="1:6" hidden="1" x14ac:dyDescent="0.25">
      <c r="A10523" t="s">
        <v>5764</v>
      </c>
      <c r="B10523" s="83">
        <v>91837</v>
      </c>
      <c r="C10523" t="s">
        <v>10078</v>
      </c>
      <c r="D10523" s="83" t="s">
        <v>60</v>
      </c>
      <c r="E10523">
        <v>24.08</v>
      </c>
      <c r="F10523" s="83">
        <v>25.21</v>
      </c>
    </row>
    <row r="10524" spans="1:6" hidden="1" x14ac:dyDescent="0.25">
      <c r="A10524" t="s">
        <v>5764</v>
      </c>
      <c r="B10524" s="83">
        <v>91847</v>
      </c>
      <c r="C10524" t="s">
        <v>10079</v>
      </c>
      <c r="D10524" s="83" t="s">
        <v>60</v>
      </c>
      <c r="E10524">
        <v>13.35</v>
      </c>
      <c r="F10524" s="83">
        <v>13.75</v>
      </c>
    </row>
    <row r="10525" spans="1:6" hidden="1" x14ac:dyDescent="0.25">
      <c r="A10525" t="s">
        <v>5764</v>
      </c>
      <c r="B10525" s="83">
        <v>91857</v>
      </c>
      <c r="C10525" t="s">
        <v>10080</v>
      </c>
      <c r="D10525" s="83" t="s">
        <v>60</v>
      </c>
      <c r="E10525">
        <v>15.95</v>
      </c>
      <c r="F10525" s="83">
        <v>16.649999999999999</v>
      </c>
    </row>
    <row r="10526" spans="1:6" hidden="1" x14ac:dyDescent="0.25">
      <c r="A10526" t="s">
        <v>5764</v>
      </c>
      <c r="B10526" s="83">
        <v>91838</v>
      </c>
      <c r="C10526" t="s">
        <v>10081</v>
      </c>
      <c r="D10526" s="83" t="s">
        <v>60</v>
      </c>
      <c r="E10526">
        <v>0</v>
      </c>
      <c r="F10526" s="83">
        <v>0</v>
      </c>
    </row>
    <row r="10527" spans="1:6" hidden="1" x14ac:dyDescent="0.25">
      <c r="A10527" t="s">
        <v>5764</v>
      </c>
      <c r="B10527" s="83">
        <v>91848</v>
      </c>
      <c r="C10527" t="s">
        <v>10082</v>
      </c>
      <c r="D10527" s="83" t="s">
        <v>60</v>
      </c>
      <c r="E10527">
        <v>0</v>
      </c>
      <c r="F10527" s="83">
        <v>0</v>
      </c>
    </row>
    <row r="10528" spans="1:6" hidden="1" x14ac:dyDescent="0.25">
      <c r="A10528" t="s">
        <v>5764</v>
      </c>
      <c r="B10528" s="83">
        <v>91858</v>
      </c>
      <c r="C10528" t="s">
        <v>10083</v>
      </c>
      <c r="D10528" s="83" t="s">
        <v>60</v>
      </c>
      <c r="E10528">
        <v>0</v>
      </c>
      <c r="F10528" s="83">
        <v>0</v>
      </c>
    </row>
    <row r="10529" spans="1:6" hidden="1" x14ac:dyDescent="0.25">
      <c r="A10529" t="s">
        <v>5764</v>
      </c>
      <c r="B10529" s="83">
        <v>91840</v>
      </c>
      <c r="C10529" t="s">
        <v>10084</v>
      </c>
      <c r="D10529" s="83" t="s">
        <v>60</v>
      </c>
      <c r="E10529">
        <v>19.53</v>
      </c>
      <c r="F10529" s="83">
        <v>20.74</v>
      </c>
    </row>
    <row r="10530" spans="1:6" hidden="1" x14ac:dyDescent="0.25">
      <c r="A10530" t="s">
        <v>5764</v>
      </c>
      <c r="B10530" s="83">
        <v>91850</v>
      </c>
      <c r="C10530" t="s">
        <v>10085</v>
      </c>
      <c r="D10530" s="83" t="s">
        <v>60</v>
      </c>
      <c r="E10530">
        <v>8.75</v>
      </c>
      <c r="F10530" s="83">
        <v>9.2200000000000006</v>
      </c>
    </row>
    <row r="10531" spans="1:6" hidden="1" x14ac:dyDescent="0.25">
      <c r="A10531" t="s">
        <v>5764</v>
      </c>
      <c r="B10531" s="83">
        <v>91860</v>
      </c>
      <c r="C10531" t="s">
        <v>10086</v>
      </c>
      <c r="D10531" s="83" t="s">
        <v>60</v>
      </c>
      <c r="E10531">
        <v>11.77</v>
      </c>
      <c r="F10531" s="83">
        <v>12.54</v>
      </c>
    </row>
    <row r="10532" spans="1:6" hidden="1" x14ac:dyDescent="0.25">
      <c r="A10532" t="s">
        <v>5764</v>
      </c>
      <c r="B10532" s="83">
        <v>91831</v>
      </c>
      <c r="C10532" t="s">
        <v>10087</v>
      </c>
      <c r="D10532" s="83" t="s">
        <v>60</v>
      </c>
      <c r="E10532">
        <v>16.73</v>
      </c>
      <c r="F10532" s="83">
        <v>17.75</v>
      </c>
    </row>
    <row r="10533" spans="1:6" hidden="1" x14ac:dyDescent="0.25">
      <c r="A10533" t="s">
        <v>5764</v>
      </c>
      <c r="B10533" s="83">
        <v>91852</v>
      </c>
      <c r="C10533" t="s">
        <v>10088</v>
      </c>
      <c r="D10533" s="83" t="s">
        <v>60</v>
      </c>
      <c r="E10533">
        <v>9.06</v>
      </c>
      <c r="F10533" s="83">
        <v>9.64</v>
      </c>
    </row>
    <row r="10534" spans="1:6" hidden="1" x14ac:dyDescent="0.25">
      <c r="A10534" t="s">
        <v>5764</v>
      </c>
      <c r="B10534" s="83">
        <v>91834</v>
      </c>
      <c r="C10534" t="s">
        <v>10089</v>
      </c>
      <c r="D10534" s="83" t="s">
        <v>60</v>
      </c>
      <c r="E10534">
        <v>17.53</v>
      </c>
      <c r="F10534" s="83">
        <v>18.600000000000001</v>
      </c>
    </row>
    <row r="10535" spans="1:6" hidden="1" x14ac:dyDescent="0.25">
      <c r="A10535" t="s">
        <v>5764</v>
      </c>
      <c r="B10535" s="83">
        <v>91854</v>
      </c>
      <c r="C10535" t="s">
        <v>10090</v>
      </c>
      <c r="D10535" s="83" t="s">
        <v>60</v>
      </c>
      <c r="E10535">
        <v>9.8000000000000007</v>
      </c>
      <c r="F10535" s="83">
        <v>10.41</v>
      </c>
    </row>
    <row r="10536" spans="1:6" hidden="1" x14ac:dyDescent="0.25">
      <c r="A10536" t="s">
        <v>5764</v>
      </c>
      <c r="B10536" s="83">
        <v>91836</v>
      </c>
      <c r="C10536" t="s">
        <v>10091</v>
      </c>
      <c r="D10536" s="83" t="s">
        <v>60</v>
      </c>
      <c r="E10536">
        <v>20.399999999999999</v>
      </c>
      <c r="F10536" s="83">
        <v>21.53</v>
      </c>
    </row>
    <row r="10537" spans="1:6" hidden="1" x14ac:dyDescent="0.25">
      <c r="A10537" t="s">
        <v>5764</v>
      </c>
      <c r="B10537" s="83">
        <v>91856</v>
      </c>
      <c r="C10537" t="s">
        <v>10092</v>
      </c>
      <c r="D10537" s="83" t="s">
        <v>60</v>
      </c>
      <c r="E10537">
        <v>12.55</v>
      </c>
      <c r="F10537" s="83">
        <v>13.25</v>
      </c>
    </row>
    <row r="10538" spans="1:6" hidden="1" x14ac:dyDescent="0.25">
      <c r="A10538" t="s">
        <v>5764</v>
      </c>
      <c r="B10538" s="83">
        <v>91839</v>
      </c>
      <c r="C10538" t="s">
        <v>10093</v>
      </c>
      <c r="D10538" s="83" t="s">
        <v>60</v>
      </c>
      <c r="E10538">
        <v>17.45</v>
      </c>
      <c r="F10538" s="83">
        <v>18.579999999999998</v>
      </c>
    </row>
    <row r="10539" spans="1:6" hidden="1" x14ac:dyDescent="0.25">
      <c r="A10539" t="s">
        <v>5764</v>
      </c>
      <c r="B10539" s="83">
        <v>91849</v>
      </c>
      <c r="C10539" t="s">
        <v>10094</v>
      </c>
      <c r="D10539" s="83" t="s">
        <v>60</v>
      </c>
      <c r="E10539">
        <v>6.72</v>
      </c>
      <c r="F10539" s="83">
        <v>7.12</v>
      </c>
    </row>
    <row r="10540" spans="1:6" hidden="1" x14ac:dyDescent="0.25">
      <c r="A10540" t="s">
        <v>5764</v>
      </c>
      <c r="B10540" s="83">
        <v>91859</v>
      </c>
      <c r="C10540" t="s">
        <v>10095</v>
      </c>
      <c r="D10540" s="83" t="s">
        <v>60</v>
      </c>
      <c r="E10540">
        <v>9.83</v>
      </c>
      <c r="F10540" s="83">
        <v>10.53</v>
      </c>
    </row>
    <row r="10541" spans="1:6" hidden="1" x14ac:dyDescent="0.25">
      <c r="A10541" t="s">
        <v>5764</v>
      </c>
      <c r="B10541" s="83">
        <v>91841</v>
      </c>
      <c r="C10541" t="s">
        <v>10096</v>
      </c>
      <c r="D10541" s="83" t="s">
        <v>60</v>
      </c>
      <c r="E10541">
        <v>19.02</v>
      </c>
      <c r="F10541" s="83">
        <v>20.23</v>
      </c>
    </row>
    <row r="10542" spans="1:6" hidden="1" x14ac:dyDescent="0.25">
      <c r="A10542" t="s">
        <v>5764</v>
      </c>
      <c r="B10542" s="83">
        <v>91851</v>
      </c>
      <c r="C10542" t="s">
        <v>10097</v>
      </c>
      <c r="D10542" s="83" t="s">
        <v>60</v>
      </c>
      <c r="E10542">
        <v>8.24</v>
      </c>
      <c r="F10542" s="83">
        <v>8.7100000000000009</v>
      </c>
    </row>
    <row r="10543" spans="1:6" hidden="1" x14ac:dyDescent="0.25">
      <c r="A10543" t="s">
        <v>5764</v>
      </c>
      <c r="B10543" s="83">
        <v>91861</v>
      </c>
      <c r="C10543" t="s">
        <v>10098</v>
      </c>
      <c r="D10543" s="83" t="s">
        <v>60</v>
      </c>
      <c r="E10543">
        <v>11.3</v>
      </c>
      <c r="F10543" s="83">
        <v>12.07</v>
      </c>
    </row>
    <row r="10544" spans="1:6" hidden="1" x14ac:dyDescent="0.25">
      <c r="A10544" t="s">
        <v>5764</v>
      </c>
      <c r="B10544" s="83">
        <v>91862</v>
      </c>
      <c r="C10544" t="s">
        <v>10099</v>
      </c>
      <c r="D10544" s="83" t="s">
        <v>60</v>
      </c>
      <c r="E10544">
        <v>9.74</v>
      </c>
      <c r="F10544" s="83">
        <v>10.23</v>
      </c>
    </row>
    <row r="10545" spans="1:6" hidden="1" x14ac:dyDescent="0.25">
      <c r="A10545" t="s">
        <v>5764</v>
      </c>
      <c r="B10545" s="83">
        <v>91866</v>
      </c>
      <c r="C10545" t="s">
        <v>10100</v>
      </c>
      <c r="D10545" s="83" t="s">
        <v>60</v>
      </c>
      <c r="E10545">
        <v>8.4600000000000009</v>
      </c>
      <c r="F10545" s="83">
        <v>8.84</v>
      </c>
    </row>
    <row r="10546" spans="1:6" hidden="1" x14ac:dyDescent="0.25">
      <c r="A10546" t="s">
        <v>5764</v>
      </c>
      <c r="B10546" s="83">
        <v>91870</v>
      </c>
      <c r="C10546" t="s">
        <v>10101</v>
      </c>
      <c r="D10546" s="83" t="s">
        <v>60</v>
      </c>
      <c r="E10546">
        <v>12.79</v>
      </c>
      <c r="F10546" s="83">
        <v>13.54</v>
      </c>
    </row>
    <row r="10547" spans="1:6" hidden="1" x14ac:dyDescent="0.25">
      <c r="A10547" t="s">
        <v>5764</v>
      </c>
      <c r="B10547" s="83">
        <v>91863</v>
      </c>
      <c r="C10547" t="s">
        <v>10102</v>
      </c>
      <c r="D10547" s="83" t="s">
        <v>60</v>
      </c>
      <c r="E10547">
        <v>11.5</v>
      </c>
      <c r="F10547" s="83">
        <v>12.06</v>
      </c>
    </row>
    <row r="10548" spans="1:6" hidden="1" x14ac:dyDescent="0.25">
      <c r="A10548" t="s">
        <v>5764</v>
      </c>
      <c r="B10548" s="83">
        <v>91867</v>
      </c>
      <c r="C10548" t="s">
        <v>10103</v>
      </c>
      <c r="D10548" s="83" t="s">
        <v>60</v>
      </c>
      <c r="E10548">
        <v>10.220000000000001</v>
      </c>
      <c r="F10548" s="83">
        <v>10.66</v>
      </c>
    </row>
    <row r="10549" spans="1:6" hidden="1" x14ac:dyDescent="0.25">
      <c r="A10549" t="s">
        <v>5764</v>
      </c>
      <c r="B10549" s="83">
        <v>91871</v>
      </c>
      <c r="C10549" t="s">
        <v>10104</v>
      </c>
      <c r="D10549" s="83" t="s">
        <v>60</v>
      </c>
      <c r="E10549">
        <v>14.55</v>
      </c>
      <c r="F10549" s="83">
        <v>15.37</v>
      </c>
    </row>
    <row r="10550" spans="1:6" hidden="1" x14ac:dyDescent="0.25">
      <c r="A10550" t="s">
        <v>5764</v>
      </c>
      <c r="B10550" s="83">
        <v>91864</v>
      </c>
      <c r="C10550" t="s">
        <v>10105</v>
      </c>
      <c r="D10550" s="83" t="s">
        <v>60</v>
      </c>
      <c r="E10550">
        <v>15.52</v>
      </c>
      <c r="F10550" s="83">
        <v>16.170000000000002</v>
      </c>
    </row>
    <row r="10551" spans="1:6" hidden="1" x14ac:dyDescent="0.25">
      <c r="A10551" t="s">
        <v>5764</v>
      </c>
      <c r="B10551" s="83">
        <v>91868</v>
      </c>
      <c r="C10551" t="s">
        <v>10106</v>
      </c>
      <c r="D10551" s="83" t="s">
        <v>60</v>
      </c>
      <c r="E10551">
        <v>14.25</v>
      </c>
      <c r="F10551" s="83">
        <v>14.77</v>
      </c>
    </row>
    <row r="10552" spans="1:6" hidden="1" x14ac:dyDescent="0.25">
      <c r="A10552" t="s">
        <v>5764</v>
      </c>
      <c r="B10552" s="83">
        <v>91872</v>
      </c>
      <c r="C10552" t="s">
        <v>10107</v>
      </c>
      <c r="D10552" s="83" t="s">
        <v>60</v>
      </c>
      <c r="E10552">
        <v>18.57</v>
      </c>
      <c r="F10552" s="83">
        <v>19.489999999999998</v>
      </c>
    </row>
    <row r="10553" spans="1:6" hidden="1" x14ac:dyDescent="0.25">
      <c r="A10553" t="s">
        <v>5764</v>
      </c>
      <c r="B10553" s="83">
        <v>91865</v>
      </c>
      <c r="C10553" t="s">
        <v>10108</v>
      </c>
      <c r="D10553" s="83" t="s">
        <v>60</v>
      </c>
      <c r="E10553">
        <v>19.47</v>
      </c>
      <c r="F10553" s="83">
        <v>20.23</v>
      </c>
    </row>
    <row r="10554" spans="1:6" hidden="1" x14ac:dyDescent="0.25">
      <c r="A10554" t="s">
        <v>5764</v>
      </c>
      <c r="B10554" s="83">
        <v>91869</v>
      </c>
      <c r="C10554" t="s">
        <v>10109</v>
      </c>
      <c r="D10554" s="83" t="s">
        <v>60</v>
      </c>
      <c r="E10554">
        <v>18.149999999999999</v>
      </c>
      <c r="F10554" s="83">
        <v>18.79</v>
      </c>
    </row>
    <row r="10555" spans="1:6" hidden="1" x14ac:dyDescent="0.25">
      <c r="A10555" t="s">
        <v>5764</v>
      </c>
      <c r="B10555" s="83">
        <v>91873</v>
      </c>
      <c r="C10555" t="s">
        <v>10110</v>
      </c>
      <c r="D10555" s="83" t="s">
        <v>60</v>
      </c>
      <c r="E10555">
        <v>22.46</v>
      </c>
      <c r="F10555" s="83">
        <v>23.48</v>
      </c>
    </row>
    <row r="10556" spans="1:6" hidden="1" x14ac:dyDescent="0.25">
      <c r="A10556" t="s">
        <v>5764</v>
      </c>
      <c r="B10556" s="83">
        <v>91981</v>
      </c>
      <c r="C10556" t="s">
        <v>10111</v>
      </c>
      <c r="D10556" s="83" t="s">
        <v>16</v>
      </c>
      <c r="E10556">
        <v>48.35</v>
      </c>
      <c r="F10556" s="83">
        <v>50.82</v>
      </c>
    </row>
    <row r="10557" spans="1:6" hidden="1" x14ac:dyDescent="0.25">
      <c r="A10557" t="s">
        <v>5764</v>
      </c>
      <c r="B10557" s="83">
        <v>91980</v>
      </c>
      <c r="C10557" t="s">
        <v>10112</v>
      </c>
      <c r="D10557" s="83" t="s">
        <v>16</v>
      </c>
      <c r="E10557">
        <v>37.56</v>
      </c>
      <c r="F10557" s="83">
        <v>39.43</v>
      </c>
    </row>
    <row r="10558" spans="1:6" hidden="1" x14ac:dyDescent="0.25">
      <c r="A10558" t="s">
        <v>5764</v>
      </c>
      <c r="B10558" s="83">
        <v>91979</v>
      </c>
      <c r="C10558" t="s">
        <v>10113</v>
      </c>
      <c r="D10558" s="83" t="s">
        <v>16</v>
      </c>
      <c r="E10558">
        <v>49.46</v>
      </c>
      <c r="F10558" s="83">
        <v>51.93</v>
      </c>
    </row>
    <row r="10559" spans="1:6" hidden="1" x14ac:dyDescent="0.25">
      <c r="A10559" t="s">
        <v>5764</v>
      </c>
      <c r="B10559" s="83">
        <v>91978</v>
      </c>
      <c r="C10559" t="s">
        <v>10114</v>
      </c>
      <c r="D10559" s="83" t="s">
        <v>16</v>
      </c>
      <c r="E10559">
        <v>38.67</v>
      </c>
      <c r="F10559" s="83">
        <v>40.54</v>
      </c>
    </row>
    <row r="10560" spans="1:6" hidden="1" x14ac:dyDescent="0.25">
      <c r="A10560" t="s">
        <v>5764</v>
      </c>
      <c r="B10560" s="83">
        <v>92029</v>
      </c>
      <c r="C10560" t="s">
        <v>10115</v>
      </c>
      <c r="D10560" s="83" t="s">
        <v>16</v>
      </c>
      <c r="E10560">
        <v>56.31</v>
      </c>
      <c r="F10560" s="83">
        <v>59.58</v>
      </c>
    </row>
    <row r="10561" spans="1:6" hidden="1" x14ac:dyDescent="0.25">
      <c r="A10561" t="s">
        <v>5764</v>
      </c>
      <c r="B10561" s="83">
        <v>92028</v>
      </c>
      <c r="C10561" t="s">
        <v>10116</v>
      </c>
      <c r="D10561" s="83" t="s">
        <v>16</v>
      </c>
      <c r="E10561">
        <v>45.52</v>
      </c>
      <c r="F10561" s="83">
        <v>48.19</v>
      </c>
    </row>
    <row r="10562" spans="1:6" hidden="1" x14ac:dyDescent="0.25">
      <c r="A10562" t="s">
        <v>5764</v>
      </c>
      <c r="B10562" s="83">
        <v>92031</v>
      </c>
      <c r="C10562" t="s">
        <v>10117</v>
      </c>
      <c r="D10562" s="83" t="s">
        <v>16</v>
      </c>
      <c r="E10562">
        <v>76.87</v>
      </c>
      <c r="F10562" s="83">
        <v>81.319999999999993</v>
      </c>
    </row>
    <row r="10563" spans="1:6" hidden="1" x14ac:dyDescent="0.25">
      <c r="A10563" t="s">
        <v>5764</v>
      </c>
      <c r="B10563" s="83">
        <v>92030</v>
      </c>
      <c r="C10563" t="s">
        <v>10118</v>
      </c>
      <c r="D10563" s="83" t="s">
        <v>16</v>
      </c>
      <c r="E10563">
        <v>66.08</v>
      </c>
      <c r="F10563" s="83">
        <v>69.930000000000007</v>
      </c>
    </row>
    <row r="10564" spans="1:6" hidden="1" x14ac:dyDescent="0.25">
      <c r="A10564" t="s">
        <v>5764</v>
      </c>
      <c r="B10564" s="83">
        <v>91955</v>
      </c>
      <c r="C10564" t="s">
        <v>10119</v>
      </c>
      <c r="D10564" s="83" t="s">
        <v>16</v>
      </c>
      <c r="E10564">
        <v>35.700000000000003</v>
      </c>
      <c r="F10564" s="83">
        <v>37.770000000000003</v>
      </c>
    </row>
    <row r="10565" spans="1:6" hidden="1" x14ac:dyDescent="0.25">
      <c r="A10565" t="s">
        <v>5764</v>
      </c>
      <c r="B10565" s="83">
        <v>91954</v>
      </c>
      <c r="C10565" t="s">
        <v>10120</v>
      </c>
      <c r="D10565" s="83" t="s">
        <v>16</v>
      </c>
      <c r="E10565">
        <v>24.91</v>
      </c>
      <c r="F10565" s="83">
        <v>26.38</v>
      </c>
    </row>
    <row r="10566" spans="1:6" hidden="1" x14ac:dyDescent="0.25">
      <c r="A10566" t="s">
        <v>5764</v>
      </c>
      <c r="B10566" s="83">
        <v>92033</v>
      </c>
      <c r="C10566" t="s">
        <v>10121</v>
      </c>
      <c r="D10566" s="83" t="s">
        <v>16</v>
      </c>
      <c r="E10566">
        <v>77.92</v>
      </c>
      <c r="F10566" s="83">
        <v>82.37</v>
      </c>
    </row>
    <row r="10567" spans="1:6" hidden="1" x14ac:dyDescent="0.25">
      <c r="A10567" t="s">
        <v>5764</v>
      </c>
      <c r="B10567" s="83">
        <v>92032</v>
      </c>
      <c r="C10567" t="s">
        <v>10122</v>
      </c>
      <c r="D10567" s="83" t="s">
        <v>16</v>
      </c>
      <c r="E10567">
        <v>67.13</v>
      </c>
      <c r="F10567" s="83">
        <v>70.98</v>
      </c>
    </row>
    <row r="10568" spans="1:6" hidden="1" x14ac:dyDescent="0.25">
      <c r="A10568" t="s">
        <v>5764</v>
      </c>
      <c r="B10568" s="83">
        <v>91961</v>
      </c>
      <c r="C10568" t="s">
        <v>10123</v>
      </c>
      <c r="D10568" s="83" t="s">
        <v>16</v>
      </c>
      <c r="E10568">
        <v>57.36</v>
      </c>
      <c r="F10568" s="83">
        <v>60.63</v>
      </c>
    </row>
    <row r="10569" spans="1:6" hidden="1" x14ac:dyDescent="0.25">
      <c r="A10569" t="s">
        <v>5764</v>
      </c>
      <c r="B10569" s="83">
        <v>91960</v>
      </c>
      <c r="C10569" t="s">
        <v>10124</v>
      </c>
      <c r="D10569" s="83" t="s">
        <v>16</v>
      </c>
      <c r="E10569">
        <v>46.57</v>
      </c>
      <c r="F10569" s="83">
        <v>49.24</v>
      </c>
    </row>
    <row r="10570" spans="1:6" hidden="1" x14ac:dyDescent="0.25">
      <c r="A10570" t="s">
        <v>5764</v>
      </c>
      <c r="B10570" s="83">
        <v>91969</v>
      </c>
      <c r="C10570" t="s">
        <v>10125</v>
      </c>
      <c r="D10570" s="83" t="s">
        <v>16</v>
      </c>
      <c r="E10570">
        <v>78.97</v>
      </c>
      <c r="F10570" s="83">
        <v>83.42</v>
      </c>
    </row>
    <row r="10571" spans="1:6" hidden="1" x14ac:dyDescent="0.25">
      <c r="A10571" t="s">
        <v>5764</v>
      </c>
      <c r="B10571" s="83">
        <v>91968</v>
      </c>
      <c r="C10571" t="s">
        <v>10126</v>
      </c>
      <c r="D10571" s="83" t="s">
        <v>16</v>
      </c>
      <c r="E10571">
        <v>68.180000000000007</v>
      </c>
      <c r="F10571" s="83">
        <v>72.03</v>
      </c>
    </row>
    <row r="10572" spans="1:6" hidden="1" x14ac:dyDescent="0.25">
      <c r="A10572" t="s">
        <v>5764</v>
      </c>
      <c r="B10572" s="83">
        <v>91985</v>
      </c>
      <c r="C10572" t="s">
        <v>10127</v>
      </c>
      <c r="D10572" s="83" t="s">
        <v>16</v>
      </c>
      <c r="E10572">
        <v>28.28</v>
      </c>
      <c r="F10572" s="83">
        <v>29.96</v>
      </c>
    </row>
    <row r="10573" spans="1:6" hidden="1" x14ac:dyDescent="0.25">
      <c r="A10573" t="s">
        <v>5764</v>
      </c>
      <c r="B10573" s="83">
        <v>91984</v>
      </c>
      <c r="C10573" t="s">
        <v>10128</v>
      </c>
      <c r="D10573" s="83" t="s">
        <v>16</v>
      </c>
      <c r="E10573">
        <v>17.489999999999998</v>
      </c>
      <c r="F10573" s="83">
        <v>18.57</v>
      </c>
    </row>
    <row r="10574" spans="1:6" hidden="1" x14ac:dyDescent="0.25">
      <c r="A10574" t="s">
        <v>5764</v>
      </c>
      <c r="B10574" s="83">
        <v>91989</v>
      </c>
      <c r="C10574" t="s">
        <v>10129</v>
      </c>
      <c r="D10574" s="83" t="s">
        <v>16</v>
      </c>
      <c r="E10574">
        <v>32.03</v>
      </c>
      <c r="F10574" s="83">
        <v>33.71</v>
      </c>
    </row>
    <row r="10575" spans="1:6" hidden="1" x14ac:dyDescent="0.25">
      <c r="A10575" t="s">
        <v>5764</v>
      </c>
      <c r="B10575" s="83">
        <v>91988</v>
      </c>
      <c r="C10575" t="s">
        <v>10130</v>
      </c>
      <c r="D10575" s="83" t="s">
        <v>16</v>
      </c>
      <c r="E10575">
        <v>21.24</v>
      </c>
      <c r="F10575" s="83">
        <v>22.32</v>
      </c>
    </row>
    <row r="10576" spans="1:6" hidden="1" x14ac:dyDescent="0.25">
      <c r="A10576" t="s">
        <v>5764</v>
      </c>
      <c r="B10576" s="83">
        <v>92023</v>
      </c>
      <c r="C10576" t="s">
        <v>10131</v>
      </c>
      <c r="D10576" s="83" t="s">
        <v>16</v>
      </c>
      <c r="E10576">
        <v>49.87</v>
      </c>
      <c r="F10576" s="83">
        <v>52.74</v>
      </c>
    </row>
    <row r="10577" spans="1:6" hidden="1" x14ac:dyDescent="0.25">
      <c r="A10577" t="s">
        <v>5764</v>
      </c>
      <c r="B10577" s="83">
        <v>92022</v>
      </c>
      <c r="C10577" t="s">
        <v>10132</v>
      </c>
      <c r="D10577" s="83" t="s">
        <v>16</v>
      </c>
      <c r="E10577">
        <v>39.08</v>
      </c>
      <c r="F10577" s="83">
        <v>41.35</v>
      </c>
    </row>
    <row r="10578" spans="1:6" hidden="1" x14ac:dyDescent="0.25">
      <c r="A10578" t="s">
        <v>5764</v>
      </c>
      <c r="B10578" s="83">
        <v>92025</v>
      </c>
      <c r="C10578" t="s">
        <v>10133</v>
      </c>
      <c r="D10578" s="83" t="s">
        <v>16</v>
      </c>
      <c r="E10578">
        <v>70.489999999999995</v>
      </c>
      <c r="F10578" s="83">
        <v>74.540000000000006</v>
      </c>
    </row>
    <row r="10579" spans="1:6" hidden="1" x14ac:dyDescent="0.25">
      <c r="A10579" t="s">
        <v>5764</v>
      </c>
      <c r="B10579" s="83">
        <v>92024</v>
      </c>
      <c r="C10579" t="s">
        <v>10134</v>
      </c>
      <c r="D10579" s="83" t="s">
        <v>16</v>
      </c>
      <c r="E10579">
        <v>59.7</v>
      </c>
      <c r="F10579" s="83">
        <v>63.15</v>
      </c>
    </row>
    <row r="10580" spans="1:6" hidden="1" x14ac:dyDescent="0.25">
      <c r="A10580" t="s">
        <v>5764</v>
      </c>
      <c r="B10580" s="83">
        <v>91957</v>
      </c>
      <c r="C10580" t="s">
        <v>10135</v>
      </c>
      <c r="D10580" s="83" t="s">
        <v>16</v>
      </c>
      <c r="E10580">
        <v>50.92</v>
      </c>
      <c r="F10580" s="83">
        <v>53.79</v>
      </c>
    </row>
    <row r="10581" spans="1:6" hidden="1" x14ac:dyDescent="0.25">
      <c r="A10581" t="s">
        <v>5764</v>
      </c>
      <c r="B10581" s="83">
        <v>91956</v>
      </c>
      <c r="C10581" t="s">
        <v>10136</v>
      </c>
      <c r="D10581" s="83" t="s">
        <v>16</v>
      </c>
      <c r="E10581">
        <v>40.130000000000003</v>
      </c>
      <c r="F10581" s="83">
        <v>42.4</v>
      </c>
    </row>
    <row r="10582" spans="1:6" hidden="1" x14ac:dyDescent="0.25">
      <c r="A10582" t="s">
        <v>5764</v>
      </c>
      <c r="B10582" s="83">
        <v>91963</v>
      </c>
      <c r="C10582" t="s">
        <v>10137</v>
      </c>
      <c r="D10582" s="83" t="s">
        <v>16</v>
      </c>
      <c r="E10582">
        <v>72.59</v>
      </c>
      <c r="F10582" s="83">
        <v>76.64</v>
      </c>
    </row>
    <row r="10583" spans="1:6" hidden="1" x14ac:dyDescent="0.25">
      <c r="A10583" t="s">
        <v>5764</v>
      </c>
      <c r="B10583" s="83">
        <v>91962</v>
      </c>
      <c r="C10583" t="s">
        <v>10138</v>
      </c>
      <c r="D10583" s="83" t="s">
        <v>16</v>
      </c>
      <c r="E10583">
        <v>61.8</v>
      </c>
      <c r="F10583" s="83">
        <v>65.25</v>
      </c>
    </row>
    <row r="10584" spans="1:6" hidden="1" x14ac:dyDescent="0.25">
      <c r="A10584" t="s">
        <v>5764</v>
      </c>
      <c r="B10584" s="83">
        <v>91953</v>
      </c>
      <c r="C10584" t="s">
        <v>10139</v>
      </c>
      <c r="D10584" s="83" t="s">
        <v>16</v>
      </c>
      <c r="E10584">
        <v>29.31</v>
      </c>
      <c r="F10584" s="83">
        <v>30.99</v>
      </c>
    </row>
    <row r="10585" spans="1:6" hidden="1" x14ac:dyDescent="0.25">
      <c r="A10585" t="s">
        <v>5764</v>
      </c>
      <c r="B10585" s="83">
        <v>91952</v>
      </c>
      <c r="C10585" t="s">
        <v>10140</v>
      </c>
      <c r="D10585" s="83" t="s">
        <v>16</v>
      </c>
      <c r="E10585">
        <v>18.52</v>
      </c>
      <c r="F10585" s="83">
        <v>19.600000000000001</v>
      </c>
    </row>
    <row r="10586" spans="1:6" hidden="1" x14ac:dyDescent="0.25">
      <c r="A10586" t="s">
        <v>5764</v>
      </c>
      <c r="B10586" s="83">
        <v>92035</v>
      </c>
      <c r="C10586" t="s">
        <v>10141</v>
      </c>
      <c r="D10586" s="83" t="s">
        <v>16</v>
      </c>
      <c r="E10586">
        <v>71.540000000000006</v>
      </c>
      <c r="F10586" s="83">
        <v>75.59</v>
      </c>
    </row>
    <row r="10587" spans="1:6" hidden="1" x14ac:dyDescent="0.25">
      <c r="A10587" t="s">
        <v>5764</v>
      </c>
      <c r="B10587" s="83">
        <v>92034</v>
      </c>
      <c r="C10587" t="s">
        <v>10142</v>
      </c>
      <c r="D10587" s="83" t="s">
        <v>16</v>
      </c>
      <c r="E10587">
        <v>60.75</v>
      </c>
      <c r="F10587" s="83">
        <v>64.2</v>
      </c>
    </row>
    <row r="10588" spans="1:6" hidden="1" x14ac:dyDescent="0.25">
      <c r="A10588" t="s">
        <v>5764</v>
      </c>
      <c r="B10588" s="83">
        <v>92027</v>
      </c>
      <c r="C10588" t="s">
        <v>10143</v>
      </c>
      <c r="D10588" s="83" t="s">
        <v>16</v>
      </c>
      <c r="E10588">
        <v>65.150000000000006</v>
      </c>
      <c r="F10588" s="83">
        <v>68.8</v>
      </c>
    </row>
    <row r="10589" spans="1:6" hidden="1" x14ac:dyDescent="0.25">
      <c r="A10589" t="s">
        <v>5764</v>
      </c>
      <c r="B10589" s="83">
        <v>92026</v>
      </c>
      <c r="C10589" t="s">
        <v>10144</v>
      </c>
      <c r="D10589" s="83" t="s">
        <v>16</v>
      </c>
      <c r="E10589">
        <v>54.36</v>
      </c>
      <c r="F10589" s="83">
        <v>57.41</v>
      </c>
    </row>
    <row r="10590" spans="1:6" hidden="1" x14ac:dyDescent="0.25">
      <c r="A10590" t="s">
        <v>5764</v>
      </c>
      <c r="B10590" s="83">
        <v>91965</v>
      </c>
      <c r="C10590" t="s">
        <v>10145</v>
      </c>
      <c r="D10590" s="83" t="s">
        <v>16</v>
      </c>
      <c r="E10590">
        <v>66.2</v>
      </c>
      <c r="F10590" s="83">
        <v>69.849999999999994</v>
      </c>
    </row>
    <row r="10591" spans="1:6" hidden="1" x14ac:dyDescent="0.25">
      <c r="A10591" t="s">
        <v>5764</v>
      </c>
      <c r="B10591" s="83">
        <v>91964</v>
      </c>
      <c r="C10591" t="s">
        <v>10146</v>
      </c>
      <c r="D10591" s="83" t="s">
        <v>16</v>
      </c>
      <c r="E10591">
        <v>55.41</v>
      </c>
      <c r="F10591" s="83">
        <v>58.46</v>
      </c>
    </row>
    <row r="10592" spans="1:6" hidden="1" x14ac:dyDescent="0.25">
      <c r="A10592" t="s">
        <v>5764</v>
      </c>
      <c r="B10592" s="83">
        <v>91973</v>
      </c>
      <c r="C10592" t="s">
        <v>10147</v>
      </c>
      <c r="D10592" s="83" t="s">
        <v>16</v>
      </c>
      <c r="E10592">
        <v>93.11</v>
      </c>
      <c r="F10592" s="83">
        <v>98.09</v>
      </c>
    </row>
    <row r="10593" spans="1:6" hidden="1" x14ac:dyDescent="0.25">
      <c r="A10593" t="s">
        <v>5764</v>
      </c>
      <c r="B10593" s="83">
        <v>91972</v>
      </c>
      <c r="C10593" t="s">
        <v>10148</v>
      </c>
      <c r="D10593" s="83" t="s">
        <v>16</v>
      </c>
      <c r="E10593">
        <v>77.489999999999995</v>
      </c>
      <c r="F10593" s="83">
        <v>81.77</v>
      </c>
    </row>
    <row r="10594" spans="1:6" hidden="1" x14ac:dyDescent="0.25">
      <c r="A10594" t="s">
        <v>5764</v>
      </c>
      <c r="B10594" s="83">
        <v>91959</v>
      </c>
      <c r="C10594" t="s">
        <v>10149</v>
      </c>
      <c r="D10594" s="83" t="s">
        <v>16</v>
      </c>
      <c r="E10594">
        <v>44.58</v>
      </c>
      <c r="F10594" s="83">
        <v>47.05</v>
      </c>
    </row>
    <row r="10595" spans="1:6" hidden="1" x14ac:dyDescent="0.25">
      <c r="A10595" t="s">
        <v>5764</v>
      </c>
      <c r="B10595" s="83">
        <v>91958</v>
      </c>
      <c r="C10595" t="s">
        <v>10150</v>
      </c>
      <c r="D10595" s="83" t="s">
        <v>16</v>
      </c>
      <c r="E10595">
        <v>33.79</v>
      </c>
      <c r="F10595" s="83">
        <v>35.659999999999997</v>
      </c>
    </row>
    <row r="10596" spans="1:6" hidden="1" x14ac:dyDescent="0.25">
      <c r="A10596" t="s">
        <v>5764</v>
      </c>
      <c r="B10596" s="83">
        <v>91971</v>
      </c>
      <c r="C10596" t="s">
        <v>10151</v>
      </c>
      <c r="D10596" s="83" t="s">
        <v>16</v>
      </c>
      <c r="E10596">
        <v>86.67</v>
      </c>
      <c r="F10596" s="83">
        <v>91.24</v>
      </c>
    </row>
    <row r="10597" spans="1:6" hidden="1" x14ac:dyDescent="0.25">
      <c r="A10597" t="s">
        <v>5764</v>
      </c>
      <c r="B10597" s="83">
        <v>91970</v>
      </c>
      <c r="C10597" t="s">
        <v>10152</v>
      </c>
      <c r="D10597" s="83" t="s">
        <v>16</v>
      </c>
      <c r="E10597">
        <v>71.05</v>
      </c>
      <c r="F10597" s="83">
        <v>74.92</v>
      </c>
    </row>
    <row r="10598" spans="1:6" hidden="1" x14ac:dyDescent="0.25">
      <c r="A10598" t="s">
        <v>5764</v>
      </c>
      <c r="B10598" s="83">
        <v>91967</v>
      </c>
      <c r="C10598" t="s">
        <v>10153</v>
      </c>
      <c r="D10598" s="83" t="s">
        <v>16</v>
      </c>
      <c r="E10598">
        <v>59.85</v>
      </c>
      <c r="F10598" s="83">
        <v>63.12</v>
      </c>
    </row>
    <row r="10599" spans="1:6" hidden="1" x14ac:dyDescent="0.25">
      <c r="A10599" t="s">
        <v>5764</v>
      </c>
      <c r="B10599" s="83">
        <v>91966</v>
      </c>
      <c r="C10599" t="s">
        <v>10154</v>
      </c>
      <c r="D10599" s="83" t="s">
        <v>16</v>
      </c>
      <c r="E10599">
        <v>49.06</v>
      </c>
      <c r="F10599" s="83">
        <v>51.73</v>
      </c>
    </row>
    <row r="10600" spans="1:6" hidden="1" x14ac:dyDescent="0.25">
      <c r="A10600" t="s">
        <v>5764</v>
      </c>
      <c r="B10600" s="83">
        <v>91975</v>
      </c>
      <c r="C10600" t="s">
        <v>10155</v>
      </c>
      <c r="D10600" s="83" t="s">
        <v>16</v>
      </c>
      <c r="E10600">
        <v>80.27</v>
      </c>
      <c r="F10600" s="83">
        <v>84.45</v>
      </c>
    </row>
    <row r="10601" spans="1:6" hidden="1" x14ac:dyDescent="0.25">
      <c r="A10601" t="s">
        <v>5764</v>
      </c>
      <c r="B10601" s="83">
        <v>91974</v>
      </c>
      <c r="C10601" t="s">
        <v>10156</v>
      </c>
      <c r="D10601" s="83" t="s">
        <v>16</v>
      </c>
      <c r="E10601">
        <v>64.650000000000006</v>
      </c>
      <c r="F10601" s="83">
        <v>68.13</v>
      </c>
    </row>
    <row r="10602" spans="1:6" hidden="1" x14ac:dyDescent="0.25">
      <c r="A10602" t="s">
        <v>5764</v>
      </c>
      <c r="B10602" s="83">
        <v>91977</v>
      </c>
      <c r="C10602" t="s">
        <v>10157</v>
      </c>
      <c r="D10602" s="83" t="s">
        <v>16</v>
      </c>
      <c r="E10602">
        <v>110.87</v>
      </c>
      <c r="F10602" s="83">
        <v>116.65</v>
      </c>
    </row>
    <row r="10603" spans="1:6" hidden="1" x14ac:dyDescent="0.25">
      <c r="A10603" t="s">
        <v>5764</v>
      </c>
      <c r="B10603" s="83">
        <v>91976</v>
      </c>
      <c r="C10603" t="s">
        <v>10158</v>
      </c>
      <c r="D10603" s="83" t="s">
        <v>16</v>
      </c>
      <c r="E10603">
        <v>95.25</v>
      </c>
      <c r="F10603" s="83">
        <v>100.33</v>
      </c>
    </row>
    <row r="10604" spans="1:6" hidden="1" x14ac:dyDescent="0.25">
      <c r="A10604" t="s">
        <v>5764</v>
      </c>
      <c r="B10604" s="83">
        <v>91874</v>
      </c>
      <c r="C10604" t="s">
        <v>10159</v>
      </c>
      <c r="D10604" s="83" t="s">
        <v>16</v>
      </c>
      <c r="E10604">
        <v>7.32</v>
      </c>
      <c r="F10604" s="83">
        <v>7.88</v>
      </c>
    </row>
    <row r="10605" spans="1:6" hidden="1" x14ac:dyDescent="0.25">
      <c r="A10605" t="s">
        <v>5764</v>
      </c>
      <c r="B10605" s="83">
        <v>91878</v>
      </c>
      <c r="C10605" t="s">
        <v>10160</v>
      </c>
      <c r="D10605" s="83" t="s">
        <v>16</v>
      </c>
      <c r="E10605">
        <v>5.8</v>
      </c>
      <c r="F10605" s="83">
        <v>6.22</v>
      </c>
    </row>
    <row r="10606" spans="1:6" hidden="1" x14ac:dyDescent="0.25">
      <c r="A10606" t="s">
        <v>5764</v>
      </c>
      <c r="B10606" s="83">
        <v>91882</v>
      </c>
      <c r="C10606" t="s">
        <v>10161</v>
      </c>
      <c r="D10606" s="83" t="s">
        <v>16</v>
      </c>
      <c r="E10606">
        <v>10.47</v>
      </c>
      <c r="F10606" s="83">
        <v>11.31</v>
      </c>
    </row>
    <row r="10607" spans="1:6" hidden="1" x14ac:dyDescent="0.25">
      <c r="A10607" t="s">
        <v>5764</v>
      </c>
      <c r="B10607" s="83">
        <v>91875</v>
      </c>
      <c r="C10607" t="s">
        <v>10162</v>
      </c>
      <c r="D10607" s="83" t="s">
        <v>16</v>
      </c>
      <c r="E10607">
        <v>8.64</v>
      </c>
      <c r="F10607" s="83">
        <v>9.27</v>
      </c>
    </row>
    <row r="10608" spans="1:6" hidden="1" x14ac:dyDescent="0.25">
      <c r="A10608" t="s">
        <v>5764</v>
      </c>
      <c r="B10608" s="83">
        <v>91879</v>
      </c>
      <c r="C10608" t="s">
        <v>10163</v>
      </c>
      <c r="D10608" s="83" t="s">
        <v>16</v>
      </c>
      <c r="E10608">
        <v>7.1</v>
      </c>
      <c r="F10608" s="83">
        <v>7.61</v>
      </c>
    </row>
    <row r="10609" spans="1:6" hidden="1" x14ac:dyDescent="0.25">
      <c r="A10609" t="s">
        <v>5764</v>
      </c>
      <c r="B10609" s="83">
        <v>91884</v>
      </c>
      <c r="C10609" t="s">
        <v>10164</v>
      </c>
      <c r="D10609" s="83" t="s">
        <v>16</v>
      </c>
      <c r="E10609">
        <v>11.78</v>
      </c>
      <c r="F10609" s="83">
        <v>12.7</v>
      </c>
    </row>
    <row r="10610" spans="1:6" hidden="1" x14ac:dyDescent="0.25">
      <c r="A10610" t="s">
        <v>5764</v>
      </c>
      <c r="B10610" s="83">
        <v>91876</v>
      </c>
      <c r="C10610" t="s">
        <v>10165</v>
      </c>
      <c r="D10610" s="83" t="s">
        <v>16</v>
      </c>
      <c r="E10610">
        <v>10.42</v>
      </c>
      <c r="F10610" s="83">
        <v>11.17</v>
      </c>
    </row>
    <row r="10611" spans="1:6" hidden="1" x14ac:dyDescent="0.25">
      <c r="A10611" t="s">
        <v>5764</v>
      </c>
      <c r="B10611" s="83">
        <v>91880</v>
      </c>
      <c r="C10611" t="s">
        <v>10166</v>
      </c>
      <c r="D10611" s="83" t="s">
        <v>16</v>
      </c>
      <c r="E10611">
        <v>8.89</v>
      </c>
      <c r="F10611" s="83">
        <v>9.51</v>
      </c>
    </row>
    <row r="10612" spans="1:6" hidden="1" x14ac:dyDescent="0.25">
      <c r="A10612" t="s">
        <v>5764</v>
      </c>
      <c r="B10612" s="83">
        <v>91885</v>
      </c>
      <c r="C10612" t="s">
        <v>10167</v>
      </c>
      <c r="D10612" s="83" t="s">
        <v>16</v>
      </c>
      <c r="E10612">
        <v>13.51</v>
      </c>
      <c r="F10612" s="83">
        <v>14.53</v>
      </c>
    </row>
    <row r="10613" spans="1:6" hidden="1" x14ac:dyDescent="0.25">
      <c r="A10613" t="s">
        <v>5764</v>
      </c>
      <c r="B10613" s="83">
        <v>91877</v>
      </c>
      <c r="C10613" t="s">
        <v>10168</v>
      </c>
      <c r="D10613" s="83" t="s">
        <v>16</v>
      </c>
      <c r="E10613">
        <v>12.91</v>
      </c>
      <c r="F10613" s="83">
        <v>13.77</v>
      </c>
    </row>
    <row r="10614" spans="1:6" hidden="1" x14ac:dyDescent="0.25">
      <c r="A10614" t="s">
        <v>5764</v>
      </c>
      <c r="B10614" s="83">
        <v>91881</v>
      </c>
      <c r="C10614" t="s">
        <v>10169</v>
      </c>
      <c r="D10614" s="83" t="s">
        <v>16</v>
      </c>
      <c r="E10614">
        <v>11.38</v>
      </c>
      <c r="F10614" s="83">
        <v>12.11</v>
      </c>
    </row>
    <row r="10615" spans="1:6" hidden="1" x14ac:dyDescent="0.25">
      <c r="A10615" t="s">
        <v>5764</v>
      </c>
      <c r="B10615" s="83">
        <v>91886</v>
      </c>
      <c r="C10615" t="s">
        <v>10170</v>
      </c>
      <c r="D10615" s="83" t="s">
        <v>16</v>
      </c>
      <c r="E10615">
        <v>15.95</v>
      </c>
      <c r="F10615" s="83">
        <v>17.079999999999998</v>
      </c>
    </row>
    <row r="10616" spans="1:6" hidden="1" x14ac:dyDescent="0.25">
      <c r="A10616" t="s">
        <v>5764</v>
      </c>
      <c r="B10616" s="83">
        <v>91945</v>
      </c>
      <c r="C10616" t="s">
        <v>10171</v>
      </c>
      <c r="D10616" s="83" t="s">
        <v>16</v>
      </c>
      <c r="E10616">
        <v>13.89</v>
      </c>
      <c r="F10616" s="83">
        <v>14.77</v>
      </c>
    </row>
    <row r="10617" spans="1:6" hidden="1" x14ac:dyDescent="0.25">
      <c r="A10617" t="s">
        <v>5764</v>
      </c>
      <c r="B10617" s="83">
        <v>91947</v>
      </c>
      <c r="C10617" t="s">
        <v>10172</v>
      </c>
      <c r="D10617" s="83" t="s">
        <v>16</v>
      </c>
      <c r="E10617">
        <v>8.85</v>
      </c>
      <c r="F10617" s="83">
        <v>9.2799999999999994</v>
      </c>
    </row>
    <row r="10618" spans="1:6" hidden="1" x14ac:dyDescent="0.25">
      <c r="A10618" t="s">
        <v>5764</v>
      </c>
      <c r="B10618" s="83">
        <v>91946</v>
      </c>
      <c r="C10618" t="s">
        <v>10173</v>
      </c>
      <c r="D10618" s="83" t="s">
        <v>16</v>
      </c>
      <c r="E10618">
        <v>10.79</v>
      </c>
      <c r="F10618" s="83">
        <v>11.39</v>
      </c>
    </row>
    <row r="10619" spans="1:6" hidden="1" x14ac:dyDescent="0.25">
      <c r="A10619" t="s">
        <v>5764</v>
      </c>
      <c r="B10619" s="83">
        <v>91949</v>
      </c>
      <c r="C10619" t="s">
        <v>10174</v>
      </c>
      <c r="D10619" s="83" t="s">
        <v>16</v>
      </c>
      <c r="E10619">
        <v>19.399999999999999</v>
      </c>
      <c r="F10619" s="83">
        <v>20.440000000000001</v>
      </c>
    </row>
    <row r="10620" spans="1:6" hidden="1" x14ac:dyDescent="0.25">
      <c r="A10620" t="s">
        <v>5764</v>
      </c>
      <c r="B10620" s="83">
        <v>91951</v>
      </c>
      <c r="C10620" t="s">
        <v>10175</v>
      </c>
      <c r="D10620" s="83" t="s">
        <v>16</v>
      </c>
      <c r="E10620">
        <v>13.37</v>
      </c>
      <c r="F10620" s="83">
        <v>13.87</v>
      </c>
    </row>
    <row r="10621" spans="1:6" hidden="1" x14ac:dyDescent="0.25">
      <c r="A10621" t="s">
        <v>5764</v>
      </c>
      <c r="B10621" s="83">
        <v>91950</v>
      </c>
      <c r="C10621" t="s">
        <v>10176</v>
      </c>
      <c r="D10621" s="83" t="s">
        <v>16</v>
      </c>
      <c r="E10621">
        <v>15.62</v>
      </c>
      <c r="F10621" s="83">
        <v>16.32</v>
      </c>
    </row>
    <row r="10622" spans="1:6" hidden="1" x14ac:dyDescent="0.25">
      <c r="A10622" t="s">
        <v>5764</v>
      </c>
      <c r="B10622" s="83">
        <v>91992</v>
      </c>
      <c r="C10622" t="s">
        <v>10177</v>
      </c>
      <c r="D10622" s="83" t="s">
        <v>16</v>
      </c>
      <c r="E10622">
        <v>44.83</v>
      </c>
      <c r="F10622" s="83">
        <v>47.82</v>
      </c>
    </row>
    <row r="10623" spans="1:6" hidden="1" x14ac:dyDescent="0.25">
      <c r="A10623" t="s">
        <v>5764</v>
      </c>
      <c r="B10623" s="83">
        <v>91990</v>
      </c>
      <c r="C10623" t="s">
        <v>10178</v>
      </c>
      <c r="D10623" s="83" t="s">
        <v>16</v>
      </c>
      <c r="E10623">
        <v>34.04</v>
      </c>
      <c r="F10623" s="83">
        <v>36.43</v>
      </c>
    </row>
    <row r="10624" spans="1:6" hidden="1" x14ac:dyDescent="0.25">
      <c r="A10624" t="s">
        <v>5764</v>
      </c>
      <c r="B10624" s="83">
        <v>91993</v>
      </c>
      <c r="C10624" t="s">
        <v>10179</v>
      </c>
      <c r="D10624" s="83" t="s">
        <v>16</v>
      </c>
      <c r="E10624">
        <v>46.85</v>
      </c>
      <c r="F10624" s="83">
        <v>49.84</v>
      </c>
    </row>
    <row r="10625" spans="1:6" hidden="1" x14ac:dyDescent="0.25">
      <c r="A10625" t="s">
        <v>5764</v>
      </c>
      <c r="B10625" s="83">
        <v>91991</v>
      </c>
      <c r="C10625" t="s">
        <v>10180</v>
      </c>
      <c r="D10625" s="83" t="s">
        <v>16</v>
      </c>
      <c r="E10625">
        <v>36.06</v>
      </c>
      <c r="F10625" s="83">
        <v>38.450000000000003</v>
      </c>
    </row>
    <row r="10626" spans="1:6" hidden="1" x14ac:dyDescent="0.25">
      <c r="A10626" t="s">
        <v>5764</v>
      </c>
      <c r="B10626" s="83">
        <v>92000</v>
      </c>
      <c r="C10626" t="s">
        <v>10181</v>
      </c>
      <c r="D10626" s="83" t="s">
        <v>16</v>
      </c>
      <c r="E10626">
        <v>30.71</v>
      </c>
      <c r="F10626" s="83">
        <v>32.44</v>
      </c>
    </row>
    <row r="10627" spans="1:6" hidden="1" x14ac:dyDescent="0.25">
      <c r="A10627" t="s">
        <v>5764</v>
      </c>
      <c r="B10627" s="83">
        <v>91998</v>
      </c>
      <c r="C10627" t="s">
        <v>10182</v>
      </c>
      <c r="D10627" s="83" t="s">
        <v>16</v>
      </c>
      <c r="E10627">
        <v>19.920000000000002</v>
      </c>
      <c r="F10627" s="83">
        <v>21.05</v>
      </c>
    </row>
    <row r="10628" spans="1:6" hidden="1" x14ac:dyDescent="0.25">
      <c r="A10628" t="s">
        <v>5764</v>
      </c>
      <c r="B10628" s="83">
        <v>92001</v>
      </c>
      <c r="C10628" t="s">
        <v>10183</v>
      </c>
      <c r="D10628" s="83" t="s">
        <v>16</v>
      </c>
      <c r="E10628">
        <v>32.729999999999997</v>
      </c>
      <c r="F10628" s="83">
        <v>34.46</v>
      </c>
    </row>
    <row r="10629" spans="1:6" hidden="1" x14ac:dyDescent="0.25">
      <c r="A10629" t="s">
        <v>5764</v>
      </c>
      <c r="B10629" s="83">
        <v>91999</v>
      </c>
      <c r="C10629" t="s">
        <v>10184</v>
      </c>
      <c r="D10629" s="83" t="s">
        <v>16</v>
      </c>
      <c r="E10629">
        <v>21.94</v>
      </c>
      <c r="F10629" s="83">
        <v>23.07</v>
      </c>
    </row>
    <row r="10630" spans="1:6" hidden="1" x14ac:dyDescent="0.25">
      <c r="A10630" t="s">
        <v>5764</v>
      </c>
      <c r="B10630" s="83">
        <v>92008</v>
      </c>
      <c r="C10630" t="s">
        <v>10185</v>
      </c>
      <c r="D10630" s="83" t="s">
        <v>16</v>
      </c>
      <c r="E10630">
        <v>47.34</v>
      </c>
      <c r="F10630" s="83">
        <v>49.9</v>
      </c>
    </row>
    <row r="10631" spans="1:6" hidden="1" x14ac:dyDescent="0.25">
      <c r="A10631" t="s">
        <v>5764</v>
      </c>
      <c r="B10631" s="83">
        <v>92006</v>
      </c>
      <c r="C10631" t="s">
        <v>10186</v>
      </c>
      <c r="D10631" s="83" t="s">
        <v>16</v>
      </c>
      <c r="E10631">
        <v>36.549999999999997</v>
      </c>
      <c r="F10631" s="83">
        <v>38.51</v>
      </c>
    </row>
    <row r="10632" spans="1:6" hidden="1" x14ac:dyDescent="0.25">
      <c r="A10632" t="s">
        <v>5764</v>
      </c>
      <c r="B10632" s="83">
        <v>92009</v>
      </c>
      <c r="C10632" t="s">
        <v>10187</v>
      </c>
      <c r="D10632" s="83" t="s">
        <v>16</v>
      </c>
      <c r="E10632">
        <v>51.38</v>
      </c>
      <c r="F10632" s="83">
        <v>53.94</v>
      </c>
    </row>
    <row r="10633" spans="1:6" hidden="1" x14ac:dyDescent="0.25">
      <c r="A10633" t="s">
        <v>5764</v>
      </c>
      <c r="B10633" s="83">
        <v>92007</v>
      </c>
      <c r="C10633" t="s">
        <v>10188</v>
      </c>
      <c r="D10633" s="83" t="s">
        <v>16</v>
      </c>
      <c r="E10633">
        <v>40.590000000000003</v>
      </c>
      <c r="F10633" s="83">
        <v>42.55</v>
      </c>
    </row>
    <row r="10634" spans="1:6" hidden="1" x14ac:dyDescent="0.25">
      <c r="A10634" t="s">
        <v>5764</v>
      </c>
      <c r="B10634" s="83">
        <v>92016</v>
      </c>
      <c r="C10634" t="s">
        <v>10189</v>
      </c>
      <c r="D10634" s="83" t="s">
        <v>16</v>
      </c>
      <c r="E10634">
        <v>63.96</v>
      </c>
      <c r="F10634" s="83">
        <v>67.36</v>
      </c>
    </row>
    <row r="10635" spans="1:6" hidden="1" x14ac:dyDescent="0.25">
      <c r="A10635" t="s">
        <v>5764</v>
      </c>
      <c r="B10635" s="83">
        <v>92014</v>
      </c>
      <c r="C10635" t="s">
        <v>10190</v>
      </c>
      <c r="D10635" s="83" t="s">
        <v>16</v>
      </c>
      <c r="E10635">
        <v>53.17</v>
      </c>
      <c r="F10635" s="83">
        <v>55.97</v>
      </c>
    </row>
    <row r="10636" spans="1:6" hidden="1" x14ac:dyDescent="0.25">
      <c r="A10636" t="s">
        <v>5764</v>
      </c>
      <c r="B10636" s="83">
        <v>92017</v>
      </c>
      <c r="C10636" t="s">
        <v>10191</v>
      </c>
      <c r="D10636" s="83" t="s">
        <v>16</v>
      </c>
      <c r="E10636">
        <v>70.02</v>
      </c>
      <c r="F10636" s="83">
        <v>73.42</v>
      </c>
    </row>
    <row r="10637" spans="1:6" hidden="1" x14ac:dyDescent="0.25">
      <c r="A10637" t="s">
        <v>5764</v>
      </c>
      <c r="B10637" s="83">
        <v>92015</v>
      </c>
      <c r="C10637" t="s">
        <v>10192</v>
      </c>
      <c r="D10637" s="83" t="s">
        <v>16</v>
      </c>
      <c r="E10637">
        <v>59.23</v>
      </c>
      <c r="F10637" s="83">
        <v>62.03</v>
      </c>
    </row>
    <row r="10638" spans="1:6" hidden="1" x14ac:dyDescent="0.25">
      <c r="A10638" t="s">
        <v>5764</v>
      </c>
      <c r="B10638" s="83">
        <v>92019</v>
      </c>
      <c r="C10638" t="s">
        <v>10193</v>
      </c>
      <c r="D10638" s="83" t="s">
        <v>16</v>
      </c>
      <c r="E10638">
        <v>86</v>
      </c>
      <c r="F10638" s="83">
        <v>90.38</v>
      </c>
    </row>
    <row r="10639" spans="1:6" hidden="1" x14ac:dyDescent="0.25">
      <c r="A10639" t="s">
        <v>5764</v>
      </c>
      <c r="B10639" s="83">
        <v>92018</v>
      </c>
      <c r="C10639" t="s">
        <v>10194</v>
      </c>
      <c r="D10639" s="83" t="s">
        <v>16</v>
      </c>
      <c r="E10639">
        <v>70.38</v>
      </c>
      <c r="F10639" s="83">
        <v>74.06</v>
      </c>
    </row>
    <row r="10640" spans="1:6" hidden="1" x14ac:dyDescent="0.25">
      <c r="A10640" t="s">
        <v>5764</v>
      </c>
      <c r="B10640" s="83">
        <v>92021</v>
      </c>
      <c r="C10640" t="s">
        <v>10195</v>
      </c>
      <c r="D10640" s="83" t="s">
        <v>16</v>
      </c>
      <c r="E10640">
        <v>119.51</v>
      </c>
      <c r="F10640" s="83">
        <v>125.58</v>
      </c>
    </row>
    <row r="10641" spans="1:6" hidden="1" x14ac:dyDescent="0.25">
      <c r="A10641" t="s">
        <v>5764</v>
      </c>
      <c r="B10641" s="83">
        <v>92020</v>
      </c>
      <c r="C10641" t="s">
        <v>10196</v>
      </c>
      <c r="D10641" s="83" t="s">
        <v>16</v>
      </c>
      <c r="E10641">
        <v>103.89</v>
      </c>
      <c r="F10641" s="83">
        <v>109.26</v>
      </c>
    </row>
    <row r="10642" spans="1:6" hidden="1" x14ac:dyDescent="0.25">
      <c r="A10642" t="s">
        <v>5764</v>
      </c>
      <c r="B10642" s="83">
        <v>91996</v>
      </c>
      <c r="C10642" t="s">
        <v>10197</v>
      </c>
      <c r="D10642" s="83" t="s">
        <v>16</v>
      </c>
      <c r="E10642">
        <v>34.65</v>
      </c>
      <c r="F10642" s="83">
        <v>36.72</v>
      </c>
    </row>
    <row r="10643" spans="1:6" hidden="1" x14ac:dyDescent="0.25">
      <c r="A10643" t="s">
        <v>5764</v>
      </c>
      <c r="B10643" s="83">
        <v>91994</v>
      </c>
      <c r="C10643" t="s">
        <v>10198</v>
      </c>
      <c r="D10643" s="83" t="s">
        <v>16</v>
      </c>
      <c r="E10643">
        <v>23.86</v>
      </c>
      <c r="F10643" s="83">
        <v>25.33</v>
      </c>
    </row>
    <row r="10644" spans="1:6" hidden="1" x14ac:dyDescent="0.25">
      <c r="A10644" t="s">
        <v>5764</v>
      </c>
      <c r="B10644" s="83">
        <v>91997</v>
      </c>
      <c r="C10644" t="s">
        <v>10199</v>
      </c>
      <c r="D10644" s="83" t="s">
        <v>16</v>
      </c>
      <c r="E10644">
        <v>36.67</v>
      </c>
      <c r="F10644" s="83">
        <v>38.74</v>
      </c>
    </row>
    <row r="10645" spans="1:6" hidden="1" x14ac:dyDescent="0.25">
      <c r="A10645" t="s">
        <v>5764</v>
      </c>
      <c r="B10645" s="83">
        <v>91995</v>
      </c>
      <c r="C10645" t="s">
        <v>10200</v>
      </c>
      <c r="D10645" s="83" t="s">
        <v>16</v>
      </c>
      <c r="E10645">
        <v>25.88</v>
      </c>
      <c r="F10645" s="83">
        <v>27.35</v>
      </c>
    </row>
    <row r="10646" spans="1:6" hidden="1" x14ac:dyDescent="0.25">
      <c r="A10646" t="s">
        <v>5764</v>
      </c>
      <c r="B10646" s="83">
        <v>92004</v>
      </c>
      <c r="C10646" t="s">
        <v>10201</v>
      </c>
      <c r="D10646" s="83" t="s">
        <v>16</v>
      </c>
      <c r="E10646">
        <v>55.26</v>
      </c>
      <c r="F10646" s="83">
        <v>58.53</v>
      </c>
    </row>
    <row r="10647" spans="1:6" hidden="1" x14ac:dyDescent="0.25">
      <c r="A10647" t="s">
        <v>5764</v>
      </c>
      <c r="B10647" s="83">
        <v>92002</v>
      </c>
      <c r="C10647" t="s">
        <v>10202</v>
      </c>
      <c r="D10647" s="83" t="s">
        <v>16</v>
      </c>
      <c r="E10647">
        <v>44.47</v>
      </c>
      <c r="F10647" s="83">
        <v>47.14</v>
      </c>
    </row>
    <row r="10648" spans="1:6" hidden="1" x14ac:dyDescent="0.25">
      <c r="A10648" t="s">
        <v>5764</v>
      </c>
      <c r="B10648" s="83">
        <v>92005</v>
      </c>
      <c r="C10648" t="s">
        <v>10203</v>
      </c>
      <c r="D10648" s="83" t="s">
        <v>16</v>
      </c>
      <c r="E10648">
        <v>59.3</v>
      </c>
      <c r="F10648" s="83">
        <v>62.57</v>
      </c>
    </row>
    <row r="10649" spans="1:6" hidden="1" x14ac:dyDescent="0.25">
      <c r="A10649" t="s">
        <v>5764</v>
      </c>
      <c r="B10649" s="83">
        <v>92003</v>
      </c>
      <c r="C10649" t="s">
        <v>10204</v>
      </c>
      <c r="D10649" s="83" t="s">
        <v>16</v>
      </c>
      <c r="E10649">
        <v>48.51</v>
      </c>
      <c r="F10649" s="83">
        <v>51.18</v>
      </c>
    </row>
    <row r="10650" spans="1:6" hidden="1" x14ac:dyDescent="0.25">
      <c r="A10650" t="s">
        <v>5764</v>
      </c>
      <c r="B10650" s="83">
        <v>92012</v>
      </c>
      <c r="C10650" t="s">
        <v>10205</v>
      </c>
      <c r="D10650" s="83" t="s">
        <v>16</v>
      </c>
      <c r="E10650">
        <v>75.819999999999993</v>
      </c>
      <c r="F10650" s="83">
        <v>80.27</v>
      </c>
    </row>
    <row r="10651" spans="1:6" hidden="1" x14ac:dyDescent="0.25">
      <c r="A10651" t="s">
        <v>5764</v>
      </c>
      <c r="B10651" s="83">
        <v>92010</v>
      </c>
      <c r="C10651" t="s">
        <v>10206</v>
      </c>
      <c r="D10651" s="83" t="s">
        <v>16</v>
      </c>
      <c r="E10651">
        <v>65.03</v>
      </c>
      <c r="F10651" s="83">
        <v>68.88</v>
      </c>
    </row>
    <row r="10652" spans="1:6" hidden="1" x14ac:dyDescent="0.25">
      <c r="A10652" t="s">
        <v>5764</v>
      </c>
      <c r="B10652" s="83">
        <v>92013</v>
      </c>
      <c r="C10652" t="s">
        <v>10207</v>
      </c>
      <c r="D10652" s="83" t="s">
        <v>16</v>
      </c>
      <c r="E10652">
        <v>81.88</v>
      </c>
      <c r="F10652" s="83">
        <v>86.33</v>
      </c>
    </row>
    <row r="10653" spans="1:6" hidden="1" x14ac:dyDescent="0.25">
      <c r="A10653" t="s">
        <v>5764</v>
      </c>
      <c r="B10653" s="83">
        <v>92011</v>
      </c>
      <c r="C10653" t="s">
        <v>10208</v>
      </c>
      <c r="D10653" s="83" t="s">
        <v>16</v>
      </c>
      <c r="E10653">
        <v>71.09</v>
      </c>
      <c r="F10653" s="83">
        <v>74.94</v>
      </c>
    </row>
    <row r="10654" spans="1:6" hidden="1" x14ac:dyDescent="0.25">
      <c r="A10654" t="s">
        <v>5764</v>
      </c>
      <c r="B10654" s="83">
        <v>95777</v>
      </c>
      <c r="C10654" t="s">
        <v>10209</v>
      </c>
      <c r="D10654" s="83" t="s">
        <v>16</v>
      </c>
      <c r="E10654">
        <v>30.61</v>
      </c>
      <c r="F10654" s="83">
        <v>31.69</v>
      </c>
    </row>
    <row r="10655" spans="1:6" hidden="1" x14ac:dyDescent="0.25">
      <c r="A10655" t="s">
        <v>5764</v>
      </c>
      <c r="B10655" s="83">
        <v>95780</v>
      </c>
      <c r="C10655" t="s">
        <v>10210</v>
      </c>
      <c r="D10655" s="83" t="s">
        <v>16</v>
      </c>
      <c r="E10655">
        <v>37.020000000000003</v>
      </c>
      <c r="F10655" s="83">
        <v>38.21</v>
      </c>
    </row>
    <row r="10656" spans="1:6" hidden="1" x14ac:dyDescent="0.25">
      <c r="A10656" t="s">
        <v>5764</v>
      </c>
      <c r="B10656" s="83">
        <v>95783</v>
      </c>
      <c r="C10656" t="s">
        <v>10211</v>
      </c>
      <c r="D10656" s="83" t="s">
        <v>16</v>
      </c>
      <c r="E10656">
        <v>0</v>
      </c>
      <c r="F10656" s="83">
        <v>0</v>
      </c>
    </row>
    <row r="10657" spans="1:6" hidden="1" x14ac:dyDescent="0.25">
      <c r="A10657" t="s">
        <v>5764</v>
      </c>
      <c r="B10657" s="83">
        <v>95778</v>
      </c>
      <c r="C10657" t="s">
        <v>10212</v>
      </c>
      <c r="D10657" s="83" t="s">
        <v>16</v>
      </c>
      <c r="E10657">
        <v>33.950000000000003</v>
      </c>
      <c r="F10657" s="83">
        <v>35.21</v>
      </c>
    </row>
    <row r="10658" spans="1:6" hidden="1" x14ac:dyDescent="0.25">
      <c r="A10658" t="s">
        <v>5764</v>
      </c>
      <c r="B10658" s="83">
        <v>95781</v>
      </c>
      <c r="C10658" t="s">
        <v>10213</v>
      </c>
      <c r="D10658" s="83" t="s">
        <v>16</v>
      </c>
      <c r="E10658">
        <v>41.38</v>
      </c>
      <c r="F10658" s="83">
        <v>42.89</v>
      </c>
    </row>
    <row r="10659" spans="1:6" hidden="1" x14ac:dyDescent="0.25">
      <c r="A10659" t="s">
        <v>5764</v>
      </c>
      <c r="B10659" s="83">
        <v>95784</v>
      </c>
      <c r="C10659" t="s">
        <v>10214</v>
      </c>
      <c r="D10659" s="83" t="s">
        <v>16</v>
      </c>
      <c r="E10659">
        <v>0</v>
      </c>
      <c r="F10659" s="83">
        <v>0</v>
      </c>
    </row>
    <row r="10660" spans="1:6" hidden="1" x14ac:dyDescent="0.25">
      <c r="A10660" t="s">
        <v>5764</v>
      </c>
      <c r="B10660" s="83">
        <v>95782</v>
      </c>
      <c r="C10660" t="s">
        <v>10215</v>
      </c>
      <c r="D10660" s="83" t="s">
        <v>16</v>
      </c>
      <c r="E10660">
        <v>39.950000000000003</v>
      </c>
      <c r="F10660" s="83">
        <v>41.14</v>
      </c>
    </row>
    <row r="10661" spans="1:6" hidden="1" x14ac:dyDescent="0.25">
      <c r="A10661" t="s">
        <v>5764</v>
      </c>
      <c r="B10661" s="83">
        <v>95779</v>
      </c>
      <c r="C10661" t="s">
        <v>10216</v>
      </c>
      <c r="D10661" s="83" t="s">
        <v>16</v>
      </c>
      <c r="E10661">
        <v>28.05</v>
      </c>
      <c r="F10661" s="83">
        <v>29.13</v>
      </c>
    </row>
    <row r="10662" spans="1:6" hidden="1" x14ac:dyDescent="0.25">
      <c r="A10662" t="s">
        <v>5764</v>
      </c>
      <c r="B10662" s="83">
        <v>95785</v>
      </c>
      <c r="C10662" t="s">
        <v>10217</v>
      </c>
      <c r="D10662" s="83" t="s">
        <v>16</v>
      </c>
      <c r="E10662">
        <v>47.7</v>
      </c>
      <c r="F10662" s="83">
        <v>49.05</v>
      </c>
    </row>
    <row r="10663" spans="1:6" hidden="1" x14ac:dyDescent="0.25">
      <c r="A10663" t="s">
        <v>5764</v>
      </c>
      <c r="B10663" s="83">
        <v>95792</v>
      </c>
      <c r="C10663" t="s">
        <v>10218</v>
      </c>
      <c r="D10663" s="83" t="s">
        <v>16</v>
      </c>
      <c r="E10663">
        <v>0</v>
      </c>
      <c r="F10663" s="83">
        <v>0</v>
      </c>
    </row>
    <row r="10664" spans="1:6" hidden="1" x14ac:dyDescent="0.25">
      <c r="A10664" t="s">
        <v>5764</v>
      </c>
      <c r="B10664" s="83">
        <v>95793</v>
      </c>
      <c r="C10664" t="s">
        <v>10219</v>
      </c>
      <c r="D10664" s="83" t="s">
        <v>16</v>
      </c>
      <c r="E10664">
        <v>0</v>
      </c>
      <c r="F10664" s="83">
        <v>0</v>
      </c>
    </row>
    <row r="10665" spans="1:6" hidden="1" x14ac:dyDescent="0.25">
      <c r="A10665" t="s">
        <v>5764</v>
      </c>
      <c r="B10665" s="83">
        <v>95794</v>
      </c>
      <c r="C10665" t="s">
        <v>10220</v>
      </c>
      <c r="D10665" s="83" t="s">
        <v>16</v>
      </c>
      <c r="E10665">
        <v>0</v>
      </c>
      <c r="F10665" s="83">
        <v>0</v>
      </c>
    </row>
    <row r="10666" spans="1:6" hidden="1" x14ac:dyDescent="0.25">
      <c r="A10666" t="s">
        <v>5764</v>
      </c>
      <c r="B10666" s="83">
        <v>95786</v>
      </c>
      <c r="C10666" t="s">
        <v>10221</v>
      </c>
      <c r="D10666" s="83" t="s">
        <v>16</v>
      </c>
      <c r="E10666">
        <v>0</v>
      </c>
      <c r="F10666" s="83">
        <v>0</v>
      </c>
    </row>
    <row r="10667" spans="1:6" hidden="1" x14ac:dyDescent="0.25">
      <c r="A10667" t="s">
        <v>5764</v>
      </c>
      <c r="B10667" s="83">
        <v>95788</v>
      </c>
      <c r="C10667" t="s">
        <v>10222</v>
      </c>
      <c r="D10667" s="83" t="s">
        <v>16</v>
      </c>
      <c r="E10667">
        <v>0</v>
      </c>
      <c r="F10667" s="83">
        <v>0</v>
      </c>
    </row>
    <row r="10668" spans="1:6" hidden="1" x14ac:dyDescent="0.25">
      <c r="A10668" t="s">
        <v>5764</v>
      </c>
      <c r="B10668" s="83">
        <v>95790</v>
      </c>
      <c r="C10668" t="s">
        <v>10223</v>
      </c>
      <c r="D10668" s="83" t="s">
        <v>16</v>
      </c>
      <c r="E10668">
        <v>0</v>
      </c>
      <c r="F10668" s="83">
        <v>0</v>
      </c>
    </row>
    <row r="10669" spans="1:6" hidden="1" x14ac:dyDescent="0.25">
      <c r="A10669" t="s">
        <v>5764</v>
      </c>
      <c r="B10669" s="83">
        <v>95787</v>
      </c>
      <c r="C10669" t="s">
        <v>10224</v>
      </c>
      <c r="D10669" s="83" t="s">
        <v>16</v>
      </c>
      <c r="E10669">
        <v>33.049999999999997</v>
      </c>
      <c r="F10669" s="83">
        <v>34.51</v>
      </c>
    </row>
    <row r="10670" spans="1:6" hidden="1" x14ac:dyDescent="0.25">
      <c r="A10670" t="s">
        <v>5764</v>
      </c>
      <c r="B10670" s="83">
        <v>95789</v>
      </c>
      <c r="C10670" t="s">
        <v>10225</v>
      </c>
      <c r="D10670" s="83" t="s">
        <v>16</v>
      </c>
      <c r="E10670">
        <v>46.19</v>
      </c>
      <c r="F10670" s="83">
        <v>48.01</v>
      </c>
    </row>
    <row r="10671" spans="1:6" hidden="1" x14ac:dyDescent="0.25">
      <c r="A10671" t="s">
        <v>5764</v>
      </c>
      <c r="B10671" s="83">
        <v>95791</v>
      </c>
      <c r="C10671" t="s">
        <v>10226</v>
      </c>
      <c r="D10671" s="83" t="s">
        <v>16</v>
      </c>
      <c r="E10671">
        <v>65.55</v>
      </c>
      <c r="F10671" s="83">
        <v>67.86</v>
      </c>
    </row>
    <row r="10672" spans="1:6" hidden="1" x14ac:dyDescent="0.25">
      <c r="A10672" t="s">
        <v>5764</v>
      </c>
      <c r="B10672" s="83">
        <v>95795</v>
      </c>
      <c r="C10672" t="s">
        <v>10227</v>
      </c>
      <c r="D10672" s="83" t="s">
        <v>16</v>
      </c>
      <c r="E10672">
        <v>37.75</v>
      </c>
      <c r="F10672" s="83">
        <v>39.42</v>
      </c>
    </row>
    <row r="10673" spans="1:6" hidden="1" x14ac:dyDescent="0.25">
      <c r="A10673" t="s">
        <v>5764</v>
      </c>
      <c r="B10673" s="83">
        <v>95796</v>
      </c>
      <c r="C10673" t="s">
        <v>10228</v>
      </c>
      <c r="D10673" s="83" t="s">
        <v>16</v>
      </c>
      <c r="E10673">
        <v>54.33</v>
      </c>
      <c r="F10673" s="83">
        <v>56.47</v>
      </c>
    </row>
    <row r="10674" spans="1:6" hidden="1" x14ac:dyDescent="0.25">
      <c r="A10674" t="s">
        <v>5764</v>
      </c>
      <c r="B10674" s="83">
        <v>95797</v>
      </c>
      <c r="C10674" t="s">
        <v>10229</v>
      </c>
      <c r="D10674" s="83" t="s">
        <v>16</v>
      </c>
      <c r="E10674">
        <v>76.17</v>
      </c>
      <c r="F10674" s="83">
        <v>78.959999999999994</v>
      </c>
    </row>
    <row r="10675" spans="1:6" hidden="1" x14ac:dyDescent="0.25">
      <c r="A10675" t="s">
        <v>5764</v>
      </c>
      <c r="B10675" s="83">
        <v>95798</v>
      </c>
      <c r="C10675" t="s">
        <v>10230</v>
      </c>
      <c r="D10675" s="83" t="s">
        <v>16</v>
      </c>
      <c r="E10675">
        <v>0</v>
      </c>
      <c r="F10675" s="83">
        <v>0</v>
      </c>
    </row>
    <row r="10676" spans="1:6" hidden="1" x14ac:dyDescent="0.25">
      <c r="A10676" t="s">
        <v>5764</v>
      </c>
      <c r="B10676" s="83">
        <v>95799</v>
      </c>
      <c r="C10676" t="s">
        <v>10231</v>
      </c>
      <c r="D10676" s="83" t="s">
        <v>16</v>
      </c>
      <c r="E10676">
        <v>0</v>
      </c>
      <c r="F10676" s="83">
        <v>0</v>
      </c>
    </row>
    <row r="10677" spans="1:6" hidden="1" x14ac:dyDescent="0.25">
      <c r="A10677" t="s">
        <v>5764</v>
      </c>
      <c r="B10677" s="83">
        <v>95800</v>
      </c>
      <c r="C10677" t="s">
        <v>10232</v>
      </c>
      <c r="D10677" s="83" t="s">
        <v>16</v>
      </c>
      <c r="E10677">
        <v>0</v>
      </c>
      <c r="F10677" s="83">
        <v>0</v>
      </c>
    </row>
    <row r="10678" spans="1:6" hidden="1" x14ac:dyDescent="0.25">
      <c r="A10678" t="s">
        <v>5764</v>
      </c>
      <c r="B10678" s="83">
        <v>95801</v>
      </c>
      <c r="C10678" t="s">
        <v>10233</v>
      </c>
      <c r="D10678" s="83" t="s">
        <v>16</v>
      </c>
      <c r="E10678">
        <v>45.95</v>
      </c>
      <c r="F10678" s="83">
        <v>47.81</v>
      </c>
    </row>
    <row r="10679" spans="1:6" hidden="1" x14ac:dyDescent="0.25">
      <c r="A10679" t="s">
        <v>5764</v>
      </c>
      <c r="B10679" s="83">
        <v>95802</v>
      </c>
      <c r="C10679" t="s">
        <v>10234</v>
      </c>
      <c r="D10679" s="83" t="s">
        <v>16</v>
      </c>
      <c r="E10679">
        <v>56.6</v>
      </c>
      <c r="F10679" s="83">
        <v>59.04</v>
      </c>
    </row>
    <row r="10680" spans="1:6" hidden="1" x14ac:dyDescent="0.25">
      <c r="A10680" t="s">
        <v>5764</v>
      </c>
      <c r="B10680" s="83">
        <v>95803</v>
      </c>
      <c r="C10680" t="s">
        <v>10235</v>
      </c>
      <c r="D10680" s="83" t="s">
        <v>16</v>
      </c>
      <c r="E10680">
        <v>84.12</v>
      </c>
      <c r="F10680" s="83">
        <v>87.37</v>
      </c>
    </row>
    <row r="10681" spans="1:6" hidden="1" x14ac:dyDescent="0.25">
      <c r="A10681" t="s">
        <v>5764</v>
      </c>
      <c r="B10681" s="83">
        <v>95804</v>
      </c>
      <c r="C10681" t="s">
        <v>10236</v>
      </c>
      <c r="D10681" s="83" t="s">
        <v>16</v>
      </c>
      <c r="E10681">
        <v>23.82</v>
      </c>
      <c r="F10681" s="83">
        <v>24.83</v>
      </c>
    </row>
    <row r="10682" spans="1:6" hidden="1" x14ac:dyDescent="0.25">
      <c r="A10682" t="s">
        <v>5764</v>
      </c>
      <c r="B10682" s="83">
        <v>95805</v>
      </c>
      <c r="C10682" t="s">
        <v>10237</v>
      </c>
      <c r="D10682" s="83" t="s">
        <v>16</v>
      </c>
      <c r="E10682">
        <v>25.13</v>
      </c>
      <c r="F10682" s="83">
        <v>26.25</v>
      </c>
    </row>
    <row r="10683" spans="1:6" hidden="1" x14ac:dyDescent="0.25">
      <c r="A10683" t="s">
        <v>5764</v>
      </c>
      <c r="B10683" s="83">
        <v>95806</v>
      </c>
      <c r="C10683" t="s">
        <v>10238</v>
      </c>
      <c r="D10683" s="83" t="s">
        <v>16</v>
      </c>
      <c r="E10683">
        <v>27.52</v>
      </c>
      <c r="F10683" s="83">
        <v>28.8</v>
      </c>
    </row>
    <row r="10684" spans="1:6" hidden="1" x14ac:dyDescent="0.25">
      <c r="A10684" t="s">
        <v>5764</v>
      </c>
      <c r="B10684" s="83">
        <v>104401</v>
      </c>
      <c r="C10684" t="s">
        <v>10239</v>
      </c>
      <c r="D10684" s="83" t="s">
        <v>16</v>
      </c>
      <c r="E10684">
        <v>26.48</v>
      </c>
      <c r="F10684" s="83">
        <v>27.62</v>
      </c>
    </row>
    <row r="10685" spans="1:6" hidden="1" x14ac:dyDescent="0.25">
      <c r="A10685" t="s">
        <v>5764</v>
      </c>
      <c r="B10685" s="83">
        <v>104402</v>
      </c>
      <c r="C10685" t="s">
        <v>10240</v>
      </c>
      <c r="D10685" s="83" t="s">
        <v>16</v>
      </c>
      <c r="E10685">
        <v>27.62</v>
      </c>
      <c r="F10685" s="83">
        <v>28.98</v>
      </c>
    </row>
    <row r="10686" spans="1:6" hidden="1" x14ac:dyDescent="0.25">
      <c r="A10686" t="s">
        <v>5764</v>
      </c>
      <c r="B10686" s="83">
        <v>104403</v>
      </c>
      <c r="C10686" t="s">
        <v>10241</v>
      </c>
      <c r="D10686" s="83" t="s">
        <v>16</v>
      </c>
      <c r="E10686">
        <v>34.33</v>
      </c>
      <c r="F10686" s="83">
        <v>36.020000000000003</v>
      </c>
    </row>
    <row r="10687" spans="1:6" hidden="1" x14ac:dyDescent="0.25">
      <c r="A10687" t="s">
        <v>5764</v>
      </c>
      <c r="B10687" s="83">
        <v>104395</v>
      </c>
      <c r="C10687" t="s">
        <v>10242</v>
      </c>
      <c r="D10687" s="83" t="s">
        <v>16</v>
      </c>
      <c r="E10687">
        <v>23.26</v>
      </c>
      <c r="F10687" s="83">
        <v>24.27</v>
      </c>
    </row>
    <row r="10688" spans="1:6" hidden="1" x14ac:dyDescent="0.25">
      <c r="A10688" t="s">
        <v>5764</v>
      </c>
      <c r="B10688" s="83">
        <v>104396</v>
      </c>
      <c r="C10688" t="s">
        <v>10243</v>
      </c>
      <c r="D10688" s="83" t="s">
        <v>16</v>
      </c>
      <c r="E10688">
        <v>23.64</v>
      </c>
      <c r="F10688" s="83">
        <v>24.76</v>
      </c>
    </row>
    <row r="10689" spans="1:6" hidden="1" x14ac:dyDescent="0.25">
      <c r="A10689" t="s">
        <v>5764</v>
      </c>
      <c r="B10689" s="83">
        <v>104397</v>
      </c>
      <c r="C10689" t="s">
        <v>10244</v>
      </c>
      <c r="D10689" s="83" t="s">
        <v>16</v>
      </c>
      <c r="E10689">
        <v>28.23</v>
      </c>
      <c r="F10689" s="83">
        <v>29.51</v>
      </c>
    </row>
    <row r="10690" spans="1:6" hidden="1" x14ac:dyDescent="0.25">
      <c r="A10690" t="s">
        <v>5764</v>
      </c>
      <c r="B10690" s="83">
        <v>95810</v>
      </c>
      <c r="C10690" t="s">
        <v>10245</v>
      </c>
      <c r="D10690" s="83" t="s">
        <v>16</v>
      </c>
      <c r="E10690">
        <v>17.71</v>
      </c>
      <c r="F10690" s="83">
        <v>18.079999999999998</v>
      </c>
    </row>
    <row r="10691" spans="1:6" hidden="1" x14ac:dyDescent="0.25">
      <c r="A10691" t="s">
        <v>5764</v>
      </c>
      <c r="B10691" s="83">
        <v>95811</v>
      </c>
      <c r="C10691" t="s">
        <v>10246</v>
      </c>
      <c r="D10691" s="83" t="s">
        <v>16</v>
      </c>
      <c r="E10691">
        <v>21.63</v>
      </c>
      <c r="F10691" s="83">
        <v>22.36</v>
      </c>
    </row>
    <row r="10692" spans="1:6" hidden="1" x14ac:dyDescent="0.25">
      <c r="A10692" t="s">
        <v>5764</v>
      </c>
      <c r="B10692" s="83">
        <v>95812</v>
      </c>
      <c r="C10692" t="s">
        <v>10247</v>
      </c>
      <c r="D10692" s="83" t="s">
        <v>16</v>
      </c>
      <c r="E10692">
        <v>29.33</v>
      </c>
      <c r="F10692" s="83">
        <v>30.54</v>
      </c>
    </row>
    <row r="10693" spans="1:6" hidden="1" x14ac:dyDescent="0.25">
      <c r="A10693" t="s">
        <v>5764</v>
      </c>
      <c r="B10693" s="83">
        <v>95807</v>
      </c>
      <c r="C10693" t="s">
        <v>10248</v>
      </c>
      <c r="D10693" s="83" t="s">
        <v>16</v>
      </c>
      <c r="E10693">
        <v>27.94</v>
      </c>
      <c r="F10693" s="83">
        <v>29.2</v>
      </c>
    </row>
    <row r="10694" spans="1:6" hidden="1" x14ac:dyDescent="0.25">
      <c r="A10694" t="s">
        <v>5764</v>
      </c>
      <c r="B10694" s="83">
        <v>95808</v>
      </c>
      <c r="C10694" t="s">
        <v>10249</v>
      </c>
      <c r="D10694" s="83" t="s">
        <v>16</v>
      </c>
      <c r="E10694">
        <v>31.86</v>
      </c>
      <c r="F10694" s="83">
        <v>33.47</v>
      </c>
    </row>
    <row r="10695" spans="1:6" hidden="1" x14ac:dyDescent="0.25">
      <c r="A10695" t="s">
        <v>5764</v>
      </c>
      <c r="B10695" s="83">
        <v>95809</v>
      </c>
      <c r="C10695" t="s">
        <v>10250</v>
      </c>
      <c r="D10695" s="83" t="s">
        <v>16</v>
      </c>
      <c r="E10695">
        <v>39.56</v>
      </c>
      <c r="F10695" s="83">
        <v>41.65</v>
      </c>
    </row>
    <row r="10696" spans="1:6" hidden="1" x14ac:dyDescent="0.25">
      <c r="A10696" t="s">
        <v>5764</v>
      </c>
      <c r="B10696" s="83">
        <v>104398</v>
      </c>
      <c r="C10696" t="s">
        <v>10251</v>
      </c>
      <c r="D10696" s="83" t="s">
        <v>16</v>
      </c>
      <c r="E10696">
        <v>27.92</v>
      </c>
      <c r="F10696" s="83">
        <v>29.18</v>
      </c>
    </row>
    <row r="10697" spans="1:6" hidden="1" x14ac:dyDescent="0.25">
      <c r="A10697" t="s">
        <v>5764</v>
      </c>
      <c r="B10697" s="83">
        <v>104399</v>
      </c>
      <c r="C10697" t="s">
        <v>10252</v>
      </c>
      <c r="D10697" s="83" t="s">
        <v>16</v>
      </c>
      <c r="E10697">
        <v>30.36</v>
      </c>
      <c r="F10697" s="83">
        <v>31.97</v>
      </c>
    </row>
    <row r="10698" spans="1:6" hidden="1" x14ac:dyDescent="0.25">
      <c r="A10698" t="s">
        <v>5764</v>
      </c>
      <c r="B10698" s="83">
        <v>104400</v>
      </c>
      <c r="C10698" t="s">
        <v>10253</v>
      </c>
      <c r="D10698" s="83" t="s">
        <v>16</v>
      </c>
      <c r="E10698">
        <v>38.909999999999997</v>
      </c>
      <c r="F10698" s="83">
        <v>41</v>
      </c>
    </row>
    <row r="10699" spans="1:6" hidden="1" x14ac:dyDescent="0.25">
      <c r="A10699" t="s">
        <v>5764</v>
      </c>
      <c r="B10699" s="83">
        <v>104404</v>
      </c>
      <c r="C10699" t="s">
        <v>10254</v>
      </c>
      <c r="D10699" s="83" t="s">
        <v>16</v>
      </c>
      <c r="E10699">
        <v>35.520000000000003</v>
      </c>
      <c r="F10699" s="83">
        <v>37.369999999999997</v>
      </c>
    </row>
    <row r="10700" spans="1:6" hidden="1" x14ac:dyDescent="0.25">
      <c r="A10700" t="s">
        <v>5764</v>
      </c>
      <c r="B10700" s="83">
        <v>104405</v>
      </c>
      <c r="C10700" t="s">
        <v>10255</v>
      </c>
      <c r="D10700" s="83" t="s">
        <v>16</v>
      </c>
      <c r="E10700">
        <v>48.02</v>
      </c>
      <c r="F10700" s="83">
        <v>50.53</v>
      </c>
    </row>
    <row r="10701" spans="1:6" hidden="1" x14ac:dyDescent="0.25">
      <c r="A10701" t="s">
        <v>5764</v>
      </c>
      <c r="B10701" s="83">
        <v>95813</v>
      </c>
      <c r="C10701" t="s">
        <v>10256</v>
      </c>
      <c r="D10701" s="83" t="s">
        <v>16</v>
      </c>
      <c r="E10701">
        <v>20.52</v>
      </c>
      <c r="F10701" s="83">
        <v>21.03</v>
      </c>
    </row>
    <row r="10702" spans="1:6" hidden="1" x14ac:dyDescent="0.25">
      <c r="A10702" t="s">
        <v>5764</v>
      </c>
      <c r="B10702" s="83">
        <v>95814</v>
      </c>
      <c r="C10702" t="s">
        <v>10257</v>
      </c>
      <c r="D10702" s="83" t="s">
        <v>16</v>
      </c>
      <c r="E10702">
        <v>25.76</v>
      </c>
      <c r="F10702" s="83">
        <v>26.74</v>
      </c>
    </row>
    <row r="10703" spans="1:6" hidden="1" x14ac:dyDescent="0.25">
      <c r="A10703" t="s">
        <v>5764</v>
      </c>
      <c r="B10703" s="83">
        <v>95815</v>
      </c>
      <c r="C10703" t="s">
        <v>10258</v>
      </c>
      <c r="D10703" s="83" t="s">
        <v>16</v>
      </c>
      <c r="E10703">
        <v>37.79</v>
      </c>
      <c r="F10703" s="83">
        <v>39.42</v>
      </c>
    </row>
    <row r="10704" spans="1:6" hidden="1" x14ac:dyDescent="0.25">
      <c r="A10704" t="s">
        <v>5764</v>
      </c>
      <c r="B10704" s="83">
        <v>95816</v>
      </c>
      <c r="C10704" t="s">
        <v>10259</v>
      </c>
      <c r="D10704" s="83" t="s">
        <v>16</v>
      </c>
      <c r="E10704">
        <v>33.880000000000003</v>
      </c>
      <c r="F10704" s="83">
        <v>35.39</v>
      </c>
    </row>
    <row r="10705" spans="1:6" hidden="1" x14ac:dyDescent="0.25">
      <c r="A10705" t="s">
        <v>5764</v>
      </c>
      <c r="B10705" s="83">
        <v>95817</v>
      </c>
      <c r="C10705" t="s">
        <v>10260</v>
      </c>
      <c r="D10705" s="83" t="s">
        <v>16</v>
      </c>
      <c r="E10705">
        <v>39.869999999999997</v>
      </c>
      <c r="F10705" s="83">
        <v>41.96</v>
      </c>
    </row>
    <row r="10706" spans="1:6" hidden="1" x14ac:dyDescent="0.25">
      <c r="A10706" t="s">
        <v>5764</v>
      </c>
      <c r="B10706" s="83">
        <v>95818</v>
      </c>
      <c r="C10706" t="s">
        <v>10261</v>
      </c>
      <c r="D10706" s="83" t="s">
        <v>16</v>
      </c>
      <c r="E10706">
        <v>55.38</v>
      </c>
      <c r="F10706" s="83">
        <v>58.28</v>
      </c>
    </row>
    <row r="10707" spans="1:6" hidden="1" x14ac:dyDescent="0.25">
      <c r="A10707" t="s">
        <v>5764</v>
      </c>
      <c r="B10707" s="83">
        <v>104391</v>
      </c>
      <c r="C10707" t="s">
        <v>10262</v>
      </c>
      <c r="D10707" s="83" t="s">
        <v>16</v>
      </c>
      <c r="E10707">
        <v>0</v>
      </c>
      <c r="F10707" s="83">
        <v>0</v>
      </c>
    </row>
    <row r="10708" spans="1:6" hidden="1" x14ac:dyDescent="0.25">
      <c r="A10708" t="s">
        <v>5764</v>
      </c>
      <c r="B10708" s="83">
        <v>104392</v>
      </c>
      <c r="C10708" t="s">
        <v>10263</v>
      </c>
      <c r="D10708" s="83" t="s">
        <v>16</v>
      </c>
      <c r="E10708">
        <v>0</v>
      </c>
      <c r="F10708" s="83">
        <v>0</v>
      </c>
    </row>
    <row r="10709" spans="1:6" hidden="1" x14ac:dyDescent="0.25">
      <c r="A10709" t="s">
        <v>5764</v>
      </c>
      <c r="B10709" s="83">
        <v>104393</v>
      </c>
      <c r="C10709" t="s">
        <v>10264</v>
      </c>
      <c r="D10709" s="83" t="s">
        <v>16</v>
      </c>
      <c r="E10709">
        <v>0</v>
      </c>
      <c r="F10709" s="83">
        <v>0</v>
      </c>
    </row>
    <row r="10710" spans="1:6" hidden="1" x14ac:dyDescent="0.25">
      <c r="A10710" t="s">
        <v>5764</v>
      </c>
      <c r="B10710" s="83">
        <v>104394</v>
      </c>
      <c r="C10710" t="s">
        <v>10265</v>
      </c>
      <c r="D10710" s="83" t="s">
        <v>16</v>
      </c>
      <c r="E10710">
        <v>0</v>
      </c>
      <c r="F10710" s="83">
        <v>0</v>
      </c>
    </row>
    <row r="10711" spans="1:6" hidden="1" x14ac:dyDescent="0.25">
      <c r="A10711" t="s">
        <v>5764</v>
      </c>
      <c r="B10711" s="83">
        <v>95761</v>
      </c>
      <c r="C10711" t="s">
        <v>10266</v>
      </c>
      <c r="D10711" s="83" t="s">
        <v>16</v>
      </c>
      <c r="E10711">
        <v>0</v>
      </c>
      <c r="F10711" s="83">
        <v>0</v>
      </c>
    </row>
    <row r="10712" spans="1:6" hidden="1" x14ac:dyDescent="0.25">
      <c r="A10712" t="s">
        <v>5764</v>
      </c>
      <c r="B10712" s="83">
        <v>95763</v>
      </c>
      <c r="C10712" t="s">
        <v>10267</v>
      </c>
      <c r="D10712" s="83" t="s">
        <v>16</v>
      </c>
      <c r="E10712">
        <v>0</v>
      </c>
      <c r="F10712" s="83">
        <v>0</v>
      </c>
    </row>
    <row r="10713" spans="1:6" hidden="1" x14ac:dyDescent="0.25">
      <c r="A10713" t="s">
        <v>5764</v>
      </c>
      <c r="B10713" s="83">
        <v>95765</v>
      </c>
      <c r="C10713" t="s">
        <v>10268</v>
      </c>
      <c r="D10713" s="83" t="s">
        <v>16</v>
      </c>
      <c r="E10713">
        <v>0</v>
      </c>
      <c r="F10713" s="83">
        <v>0</v>
      </c>
    </row>
    <row r="10714" spans="1:6" hidden="1" x14ac:dyDescent="0.25">
      <c r="A10714" t="s">
        <v>5764</v>
      </c>
      <c r="B10714" s="83">
        <v>95767</v>
      </c>
      <c r="C10714" t="s">
        <v>10269</v>
      </c>
      <c r="D10714" s="83" t="s">
        <v>16</v>
      </c>
      <c r="E10714">
        <v>0</v>
      </c>
      <c r="F10714" s="83">
        <v>0</v>
      </c>
    </row>
    <row r="10715" spans="1:6" hidden="1" x14ac:dyDescent="0.25">
      <c r="A10715" t="s">
        <v>5764</v>
      </c>
      <c r="B10715" s="83">
        <v>95762</v>
      </c>
      <c r="C10715" t="s">
        <v>10270</v>
      </c>
      <c r="D10715" s="83" t="s">
        <v>16</v>
      </c>
      <c r="E10715">
        <v>0</v>
      </c>
      <c r="F10715" s="83">
        <v>0</v>
      </c>
    </row>
    <row r="10716" spans="1:6" hidden="1" x14ac:dyDescent="0.25">
      <c r="A10716" t="s">
        <v>5764</v>
      </c>
      <c r="B10716" s="83">
        <v>95764</v>
      </c>
      <c r="C10716" t="s">
        <v>10271</v>
      </c>
      <c r="D10716" s="83" t="s">
        <v>16</v>
      </c>
      <c r="E10716">
        <v>0</v>
      </c>
      <c r="F10716" s="83">
        <v>0</v>
      </c>
    </row>
    <row r="10717" spans="1:6" hidden="1" x14ac:dyDescent="0.25">
      <c r="A10717" t="s">
        <v>5764</v>
      </c>
      <c r="B10717" s="83">
        <v>95766</v>
      </c>
      <c r="C10717" t="s">
        <v>10272</v>
      </c>
      <c r="D10717" s="83" t="s">
        <v>16</v>
      </c>
      <c r="E10717">
        <v>0</v>
      </c>
      <c r="F10717" s="83">
        <v>0</v>
      </c>
    </row>
    <row r="10718" spans="1:6" hidden="1" x14ac:dyDescent="0.25">
      <c r="A10718" t="s">
        <v>5764</v>
      </c>
      <c r="B10718" s="83">
        <v>95768</v>
      </c>
      <c r="C10718" t="s">
        <v>10273</v>
      </c>
      <c r="D10718" s="83" t="s">
        <v>16</v>
      </c>
      <c r="E10718">
        <v>0</v>
      </c>
      <c r="F10718" s="83">
        <v>0</v>
      </c>
    </row>
    <row r="10719" spans="1:6" hidden="1" x14ac:dyDescent="0.25">
      <c r="A10719" t="s">
        <v>5764</v>
      </c>
      <c r="B10719" s="83">
        <v>95739</v>
      </c>
      <c r="C10719" t="s">
        <v>10274</v>
      </c>
      <c r="D10719" s="83" t="s">
        <v>16</v>
      </c>
      <c r="E10719">
        <v>0</v>
      </c>
      <c r="F10719" s="83">
        <v>0</v>
      </c>
    </row>
    <row r="10720" spans="1:6" hidden="1" x14ac:dyDescent="0.25">
      <c r="A10720" t="s">
        <v>5764</v>
      </c>
      <c r="B10720" s="83">
        <v>95740</v>
      </c>
      <c r="C10720" t="s">
        <v>10275</v>
      </c>
      <c r="D10720" s="83" t="s">
        <v>16</v>
      </c>
      <c r="E10720">
        <v>0</v>
      </c>
      <c r="F10720" s="83">
        <v>0</v>
      </c>
    </row>
    <row r="10721" spans="1:6" hidden="1" x14ac:dyDescent="0.25">
      <c r="A10721" t="s">
        <v>5764</v>
      </c>
      <c r="B10721" s="83">
        <v>95741</v>
      </c>
      <c r="C10721" t="s">
        <v>10276</v>
      </c>
      <c r="D10721" s="83" t="s">
        <v>16</v>
      </c>
      <c r="E10721">
        <v>0</v>
      </c>
      <c r="F10721" s="83">
        <v>0</v>
      </c>
    </row>
    <row r="10722" spans="1:6" hidden="1" x14ac:dyDescent="0.25">
      <c r="A10722" t="s">
        <v>5764</v>
      </c>
      <c r="B10722" s="83">
        <v>104409</v>
      </c>
      <c r="C10722" t="s">
        <v>10277</v>
      </c>
      <c r="D10722" s="83" t="s">
        <v>60</v>
      </c>
      <c r="E10722">
        <v>0</v>
      </c>
      <c r="F10722" s="83">
        <v>0</v>
      </c>
    </row>
    <row r="10723" spans="1:6" hidden="1" x14ac:dyDescent="0.25">
      <c r="A10723" t="s">
        <v>5764</v>
      </c>
      <c r="B10723" s="83">
        <v>104408</v>
      </c>
      <c r="C10723" t="s">
        <v>10278</v>
      </c>
      <c r="D10723" s="83" t="s">
        <v>60</v>
      </c>
      <c r="E10723">
        <v>0</v>
      </c>
      <c r="F10723" s="83">
        <v>0</v>
      </c>
    </row>
    <row r="10724" spans="1:6" hidden="1" x14ac:dyDescent="0.25">
      <c r="A10724" t="s">
        <v>5764</v>
      </c>
      <c r="B10724" s="83">
        <v>104407</v>
      </c>
      <c r="C10724" t="s">
        <v>10279</v>
      </c>
      <c r="D10724" s="83" t="s">
        <v>60</v>
      </c>
      <c r="E10724">
        <v>0</v>
      </c>
      <c r="F10724" s="83">
        <v>0</v>
      </c>
    </row>
    <row r="10725" spans="1:6" hidden="1" x14ac:dyDescent="0.25">
      <c r="A10725" t="s">
        <v>5764</v>
      </c>
      <c r="B10725" s="83">
        <v>104406</v>
      </c>
      <c r="C10725" t="s">
        <v>10280</v>
      </c>
      <c r="D10725" s="83" t="s">
        <v>60</v>
      </c>
      <c r="E10725">
        <v>0</v>
      </c>
      <c r="F10725" s="83">
        <v>0</v>
      </c>
    </row>
    <row r="10726" spans="1:6" hidden="1" x14ac:dyDescent="0.25">
      <c r="A10726" t="s">
        <v>5764</v>
      </c>
      <c r="B10726" s="83">
        <v>95726</v>
      </c>
      <c r="C10726" t="s">
        <v>10281</v>
      </c>
      <c r="D10726" s="83" t="s">
        <v>60</v>
      </c>
      <c r="E10726">
        <v>15.67</v>
      </c>
      <c r="F10726" s="83">
        <v>16.61</v>
      </c>
    </row>
    <row r="10727" spans="1:6" hidden="1" x14ac:dyDescent="0.25">
      <c r="A10727" t="s">
        <v>5764</v>
      </c>
      <c r="B10727" s="83">
        <v>95727</v>
      </c>
      <c r="C10727" t="s">
        <v>10282</v>
      </c>
      <c r="D10727" s="83" t="s">
        <v>60</v>
      </c>
      <c r="E10727">
        <v>19.350000000000001</v>
      </c>
      <c r="F10727" s="83">
        <v>20.56</v>
      </c>
    </row>
    <row r="10728" spans="1:6" hidden="1" x14ac:dyDescent="0.25">
      <c r="A10728" t="s">
        <v>5764</v>
      </c>
      <c r="B10728" s="83">
        <v>95728</v>
      </c>
      <c r="C10728" t="s">
        <v>10283</v>
      </c>
      <c r="D10728" s="83" t="s">
        <v>60</v>
      </c>
      <c r="E10728">
        <v>25.35</v>
      </c>
      <c r="F10728" s="83">
        <v>26.94</v>
      </c>
    </row>
    <row r="10729" spans="1:6" hidden="1" x14ac:dyDescent="0.25">
      <c r="A10729" t="s">
        <v>5764</v>
      </c>
      <c r="B10729" s="83">
        <v>104452</v>
      </c>
      <c r="C10729" t="s">
        <v>10284</v>
      </c>
      <c r="D10729" s="83" t="s">
        <v>16</v>
      </c>
      <c r="E10729">
        <v>0</v>
      </c>
      <c r="F10729" s="83">
        <v>0</v>
      </c>
    </row>
    <row r="10730" spans="1:6" hidden="1" x14ac:dyDescent="0.25">
      <c r="A10730" t="s">
        <v>5764</v>
      </c>
      <c r="B10730" s="83">
        <v>104448</v>
      </c>
      <c r="C10730" t="s">
        <v>10285</v>
      </c>
      <c r="D10730" s="83" t="s">
        <v>16</v>
      </c>
      <c r="E10730">
        <v>0</v>
      </c>
      <c r="F10730" s="83">
        <v>0</v>
      </c>
    </row>
    <row r="10731" spans="1:6" hidden="1" x14ac:dyDescent="0.25">
      <c r="A10731" t="s">
        <v>5764</v>
      </c>
      <c r="B10731" s="83">
        <v>104449</v>
      </c>
      <c r="C10731" t="s">
        <v>10286</v>
      </c>
      <c r="D10731" s="83" t="s">
        <v>16</v>
      </c>
      <c r="E10731">
        <v>0</v>
      </c>
      <c r="F10731" s="83">
        <v>0</v>
      </c>
    </row>
    <row r="10732" spans="1:6" hidden="1" x14ac:dyDescent="0.25">
      <c r="A10732" t="s">
        <v>5764</v>
      </c>
      <c r="B10732" s="83">
        <v>104450</v>
      </c>
      <c r="C10732" t="s">
        <v>10287</v>
      </c>
      <c r="D10732" s="83" t="s">
        <v>16</v>
      </c>
      <c r="E10732">
        <v>0</v>
      </c>
      <c r="F10732" s="83">
        <v>0</v>
      </c>
    </row>
    <row r="10733" spans="1:6" hidden="1" x14ac:dyDescent="0.25">
      <c r="A10733" t="s">
        <v>5764</v>
      </c>
      <c r="B10733" s="83">
        <v>104445</v>
      </c>
      <c r="C10733" t="s">
        <v>10288</v>
      </c>
      <c r="D10733" s="83" t="s">
        <v>16</v>
      </c>
      <c r="E10733">
        <v>0</v>
      </c>
      <c r="F10733" s="83">
        <v>0</v>
      </c>
    </row>
    <row r="10734" spans="1:6" hidden="1" x14ac:dyDescent="0.25">
      <c r="A10734" t="s">
        <v>5764</v>
      </c>
      <c r="B10734" s="83">
        <v>104446</v>
      </c>
      <c r="C10734" t="s">
        <v>10289</v>
      </c>
      <c r="D10734" s="83" t="s">
        <v>16</v>
      </c>
      <c r="E10734">
        <v>0</v>
      </c>
      <c r="F10734" s="83">
        <v>0</v>
      </c>
    </row>
    <row r="10735" spans="1:6" hidden="1" x14ac:dyDescent="0.25">
      <c r="A10735" t="s">
        <v>5764</v>
      </c>
      <c r="B10735" s="83">
        <v>104447</v>
      </c>
      <c r="C10735" t="s">
        <v>10290</v>
      </c>
      <c r="D10735" s="83" t="s">
        <v>16</v>
      </c>
      <c r="E10735">
        <v>0</v>
      </c>
      <c r="F10735" s="83">
        <v>0</v>
      </c>
    </row>
    <row r="10736" spans="1:6" hidden="1" x14ac:dyDescent="0.25">
      <c r="A10736" t="s">
        <v>5764</v>
      </c>
      <c r="B10736" s="83">
        <v>101884</v>
      </c>
      <c r="C10736" t="s">
        <v>39162</v>
      </c>
      <c r="D10736" s="83" t="s">
        <v>60</v>
      </c>
      <c r="E10736">
        <v>11.38</v>
      </c>
      <c r="F10736" s="83">
        <v>11.4</v>
      </c>
    </row>
    <row r="10737" spans="1:6" hidden="1" x14ac:dyDescent="0.25">
      <c r="A10737" t="s">
        <v>5764</v>
      </c>
      <c r="B10737" s="83">
        <v>101886</v>
      </c>
      <c r="C10737" t="s">
        <v>39163</v>
      </c>
      <c r="D10737" s="83" t="s">
        <v>60</v>
      </c>
      <c r="E10737">
        <v>16.32</v>
      </c>
      <c r="F10737" s="83">
        <v>16.36</v>
      </c>
    </row>
    <row r="10738" spans="1:6" hidden="1" x14ac:dyDescent="0.25">
      <c r="A10738" t="s">
        <v>5764</v>
      </c>
      <c r="B10738" s="83">
        <v>101888</v>
      </c>
      <c r="C10738" t="s">
        <v>39164</v>
      </c>
      <c r="D10738" s="83" t="s">
        <v>60</v>
      </c>
      <c r="E10738">
        <v>26.07</v>
      </c>
      <c r="F10738" s="83">
        <v>26.16</v>
      </c>
    </row>
    <row r="10739" spans="1:6" hidden="1" x14ac:dyDescent="0.25">
      <c r="A10739" t="s">
        <v>5764</v>
      </c>
      <c r="B10739" s="83">
        <v>101938</v>
      </c>
      <c r="C10739" t="s">
        <v>39165</v>
      </c>
      <c r="D10739" s="83" t="s">
        <v>16</v>
      </c>
      <c r="E10739">
        <v>155.28</v>
      </c>
      <c r="F10739" s="83">
        <v>160.66999999999999</v>
      </c>
    </row>
    <row r="10740" spans="1:6" hidden="1" x14ac:dyDescent="0.25">
      <c r="A10740" t="s">
        <v>5764</v>
      </c>
      <c r="B10740" s="83">
        <v>101904</v>
      </c>
      <c r="C10740" t="s">
        <v>39166</v>
      </c>
      <c r="D10740" s="83" t="s">
        <v>16</v>
      </c>
      <c r="E10740">
        <v>1917.71</v>
      </c>
      <c r="F10740" s="83">
        <v>1921.09</v>
      </c>
    </row>
    <row r="10741" spans="1:6" hidden="1" x14ac:dyDescent="0.25">
      <c r="A10741" t="s">
        <v>5764</v>
      </c>
      <c r="B10741" s="83">
        <v>101901</v>
      </c>
      <c r="C10741" t="s">
        <v>39167</v>
      </c>
      <c r="D10741" s="83" t="s">
        <v>16</v>
      </c>
      <c r="E10741">
        <v>199.87</v>
      </c>
      <c r="F10741" s="83">
        <v>200.37</v>
      </c>
    </row>
    <row r="10742" spans="1:6" hidden="1" x14ac:dyDescent="0.25">
      <c r="A10742" t="s">
        <v>5764</v>
      </c>
      <c r="B10742" s="83">
        <v>101902</v>
      </c>
      <c r="C10742" t="s">
        <v>39168</v>
      </c>
      <c r="D10742" s="83" t="s">
        <v>16</v>
      </c>
      <c r="E10742">
        <v>245.93</v>
      </c>
      <c r="F10742" s="83">
        <v>246.58</v>
      </c>
    </row>
    <row r="10743" spans="1:6" hidden="1" x14ac:dyDescent="0.25">
      <c r="A10743" t="s">
        <v>5764</v>
      </c>
      <c r="B10743" s="83">
        <v>101903</v>
      </c>
      <c r="C10743" t="s">
        <v>39169</v>
      </c>
      <c r="D10743" s="83" t="s">
        <v>16</v>
      </c>
      <c r="E10743">
        <v>511.91</v>
      </c>
      <c r="F10743" s="83">
        <v>513.14</v>
      </c>
    </row>
    <row r="10744" spans="1:6" hidden="1" x14ac:dyDescent="0.25">
      <c r="A10744" t="s">
        <v>5764</v>
      </c>
      <c r="B10744" s="83">
        <v>97414</v>
      </c>
      <c r="C10744" t="s">
        <v>39170</v>
      </c>
      <c r="D10744" s="83" t="s">
        <v>16</v>
      </c>
      <c r="E10744">
        <v>0</v>
      </c>
      <c r="F10744" s="83">
        <v>0</v>
      </c>
    </row>
    <row r="10745" spans="1:6" hidden="1" x14ac:dyDescent="0.25">
      <c r="A10745" t="s">
        <v>5764</v>
      </c>
      <c r="B10745" s="83">
        <v>97415</v>
      </c>
      <c r="C10745" t="s">
        <v>39171</v>
      </c>
      <c r="D10745" s="83" t="s">
        <v>16</v>
      </c>
      <c r="E10745">
        <v>0</v>
      </c>
      <c r="F10745" s="83">
        <v>0</v>
      </c>
    </row>
    <row r="10746" spans="1:6" hidden="1" x14ac:dyDescent="0.25">
      <c r="A10746" t="s">
        <v>5764</v>
      </c>
      <c r="B10746" s="83">
        <v>97416</v>
      </c>
      <c r="C10746" t="s">
        <v>39172</v>
      </c>
      <c r="D10746" s="83" t="s">
        <v>16</v>
      </c>
      <c r="E10746">
        <v>0</v>
      </c>
      <c r="F10746" s="83">
        <v>0</v>
      </c>
    </row>
    <row r="10747" spans="1:6" hidden="1" x14ac:dyDescent="0.25">
      <c r="A10747" t="s">
        <v>5764</v>
      </c>
      <c r="B10747" s="83">
        <v>97417</v>
      </c>
      <c r="C10747" t="s">
        <v>39173</v>
      </c>
      <c r="D10747" s="83" t="s">
        <v>16</v>
      </c>
      <c r="E10747">
        <v>0</v>
      </c>
      <c r="F10747" s="83">
        <v>0</v>
      </c>
    </row>
    <row r="10748" spans="1:6" hidden="1" x14ac:dyDescent="0.25">
      <c r="A10748" t="s">
        <v>5764</v>
      </c>
      <c r="B10748" s="83">
        <v>97418</v>
      </c>
      <c r="C10748" t="s">
        <v>39174</v>
      </c>
      <c r="D10748" s="83" t="s">
        <v>16</v>
      </c>
      <c r="E10748">
        <v>0</v>
      </c>
      <c r="F10748" s="83">
        <v>0</v>
      </c>
    </row>
    <row r="10749" spans="1:6" hidden="1" x14ac:dyDescent="0.25">
      <c r="A10749" t="s">
        <v>5764</v>
      </c>
      <c r="B10749" s="83">
        <v>97409</v>
      </c>
      <c r="C10749" t="s">
        <v>39175</v>
      </c>
      <c r="D10749" s="83" t="s">
        <v>16</v>
      </c>
      <c r="E10749">
        <v>0</v>
      </c>
      <c r="F10749" s="83">
        <v>0</v>
      </c>
    </row>
    <row r="10750" spans="1:6" hidden="1" x14ac:dyDescent="0.25">
      <c r="A10750" t="s">
        <v>5764</v>
      </c>
      <c r="B10750" s="83">
        <v>97410</v>
      </c>
      <c r="C10750" t="s">
        <v>39176</v>
      </c>
      <c r="D10750" s="83" t="s">
        <v>16</v>
      </c>
      <c r="E10750">
        <v>0</v>
      </c>
      <c r="F10750" s="83">
        <v>0</v>
      </c>
    </row>
    <row r="10751" spans="1:6" hidden="1" x14ac:dyDescent="0.25">
      <c r="A10751" t="s">
        <v>5764</v>
      </c>
      <c r="B10751" s="83">
        <v>97411</v>
      </c>
      <c r="C10751" t="s">
        <v>39177</v>
      </c>
      <c r="D10751" s="83" t="s">
        <v>16</v>
      </c>
      <c r="E10751">
        <v>0</v>
      </c>
      <c r="F10751" s="83">
        <v>0</v>
      </c>
    </row>
    <row r="10752" spans="1:6" hidden="1" x14ac:dyDescent="0.25">
      <c r="A10752" t="s">
        <v>5764</v>
      </c>
      <c r="B10752" s="83">
        <v>97412</v>
      </c>
      <c r="C10752" t="s">
        <v>39178</v>
      </c>
      <c r="D10752" s="83" t="s">
        <v>16</v>
      </c>
      <c r="E10752">
        <v>0</v>
      </c>
      <c r="F10752" s="83">
        <v>0</v>
      </c>
    </row>
    <row r="10753" spans="1:6" hidden="1" x14ac:dyDescent="0.25">
      <c r="A10753" t="s">
        <v>5764</v>
      </c>
      <c r="B10753" s="83">
        <v>97413</v>
      </c>
      <c r="C10753" t="s">
        <v>39179</v>
      </c>
      <c r="D10753" s="83" t="s">
        <v>16</v>
      </c>
      <c r="E10753">
        <v>0</v>
      </c>
      <c r="F10753" s="83">
        <v>0</v>
      </c>
    </row>
    <row r="10754" spans="1:6" hidden="1" x14ac:dyDescent="0.25">
      <c r="A10754" t="s">
        <v>5764</v>
      </c>
      <c r="B10754" s="83">
        <v>101900</v>
      </c>
      <c r="C10754" t="s">
        <v>39180</v>
      </c>
      <c r="D10754" s="83" t="s">
        <v>16</v>
      </c>
      <c r="E10754">
        <v>5646.92</v>
      </c>
      <c r="F10754" s="83">
        <v>5652.62</v>
      </c>
    </row>
    <row r="10755" spans="1:6" hidden="1" x14ac:dyDescent="0.25">
      <c r="A10755" t="s">
        <v>5764</v>
      </c>
      <c r="B10755" s="83">
        <v>106030</v>
      </c>
      <c r="C10755" t="s">
        <v>39181</v>
      </c>
      <c r="D10755" s="83" t="s">
        <v>16</v>
      </c>
      <c r="E10755">
        <v>211.82</v>
      </c>
      <c r="F10755" s="83">
        <v>213.47</v>
      </c>
    </row>
    <row r="10756" spans="1:6" hidden="1" x14ac:dyDescent="0.25">
      <c r="A10756" t="s">
        <v>5764</v>
      </c>
      <c r="B10756" s="83">
        <v>93660</v>
      </c>
      <c r="C10756" t="s">
        <v>39182</v>
      </c>
      <c r="D10756" s="83" t="s">
        <v>16</v>
      </c>
      <c r="E10756">
        <v>70.709999999999994</v>
      </c>
      <c r="F10756" s="83">
        <v>71.040000000000006</v>
      </c>
    </row>
    <row r="10757" spans="1:6" hidden="1" x14ac:dyDescent="0.25">
      <c r="A10757" t="s">
        <v>5764</v>
      </c>
      <c r="B10757" s="83">
        <v>93661</v>
      </c>
      <c r="C10757" t="s">
        <v>39183</v>
      </c>
      <c r="D10757" s="83" t="s">
        <v>16</v>
      </c>
      <c r="E10757">
        <v>70.709999999999994</v>
      </c>
      <c r="F10757" s="83">
        <v>71.040000000000006</v>
      </c>
    </row>
    <row r="10758" spans="1:6" hidden="1" x14ac:dyDescent="0.25">
      <c r="A10758" t="s">
        <v>5764</v>
      </c>
      <c r="B10758" s="83">
        <v>93662</v>
      </c>
      <c r="C10758" t="s">
        <v>39184</v>
      </c>
      <c r="D10758" s="83" t="s">
        <v>16</v>
      </c>
      <c r="E10758">
        <v>72.75</v>
      </c>
      <c r="F10758" s="83">
        <v>73.19</v>
      </c>
    </row>
    <row r="10759" spans="1:6" hidden="1" x14ac:dyDescent="0.25">
      <c r="A10759" t="s">
        <v>5764</v>
      </c>
      <c r="B10759" s="83">
        <v>93663</v>
      </c>
      <c r="C10759" t="s">
        <v>39185</v>
      </c>
      <c r="D10759" s="83" t="s">
        <v>16</v>
      </c>
      <c r="E10759">
        <v>74.540000000000006</v>
      </c>
      <c r="F10759" s="83">
        <v>75.14</v>
      </c>
    </row>
    <row r="10760" spans="1:6" hidden="1" x14ac:dyDescent="0.25">
      <c r="A10760" t="s">
        <v>5764</v>
      </c>
      <c r="B10760" s="83">
        <v>93664</v>
      </c>
      <c r="C10760" t="s">
        <v>39186</v>
      </c>
      <c r="D10760" s="83" t="s">
        <v>16</v>
      </c>
      <c r="E10760">
        <v>77.650000000000006</v>
      </c>
      <c r="F10760" s="83">
        <v>78.45</v>
      </c>
    </row>
    <row r="10761" spans="1:6" hidden="1" x14ac:dyDescent="0.25">
      <c r="A10761" t="s">
        <v>5764</v>
      </c>
      <c r="B10761" s="83">
        <v>93665</v>
      </c>
      <c r="C10761" t="s">
        <v>39187</v>
      </c>
      <c r="D10761" s="83" t="s">
        <v>16</v>
      </c>
      <c r="E10761">
        <v>81.22</v>
      </c>
      <c r="F10761" s="83">
        <v>82.41</v>
      </c>
    </row>
    <row r="10762" spans="1:6" hidden="1" x14ac:dyDescent="0.25">
      <c r="A10762" t="s">
        <v>5764</v>
      </c>
      <c r="B10762" s="83">
        <v>93666</v>
      </c>
      <c r="C10762" t="s">
        <v>39188</v>
      </c>
      <c r="D10762" s="83" t="s">
        <v>16</v>
      </c>
      <c r="E10762">
        <v>87.3</v>
      </c>
      <c r="F10762" s="83">
        <v>88.95</v>
      </c>
    </row>
    <row r="10763" spans="1:6" hidden="1" x14ac:dyDescent="0.25">
      <c r="A10763" t="s">
        <v>5764</v>
      </c>
      <c r="B10763" s="83">
        <v>93674</v>
      </c>
      <c r="C10763" t="s">
        <v>39189</v>
      </c>
      <c r="D10763" s="83" t="s">
        <v>16</v>
      </c>
      <c r="E10763">
        <v>182.82</v>
      </c>
      <c r="F10763" s="83">
        <v>183.42</v>
      </c>
    </row>
    <row r="10764" spans="1:6" hidden="1" x14ac:dyDescent="0.25">
      <c r="A10764" t="s">
        <v>5764</v>
      </c>
      <c r="B10764" s="83">
        <v>93675</v>
      </c>
      <c r="C10764" t="s">
        <v>39190</v>
      </c>
      <c r="D10764" s="83" t="s">
        <v>16</v>
      </c>
      <c r="E10764">
        <v>193.56</v>
      </c>
      <c r="F10764" s="83">
        <v>194.75</v>
      </c>
    </row>
    <row r="10765" spans="1:6" hidden="1" x14ac:dyDescent="0.25">
      <c r="A10765" t="s">
        <v>5764</v>
      </c>
      <c r="B10765" s="83">
        <v>101892</v>
      </c>
      <c r="C10765" t="s">
        <v>39191</v>
      </c>
      <c r="D10765" s="83" t="s">
        <v>16</v>
      </c>
      <c r="E10765">
        <v>88.41</v>
      </c>
      <c r="F10765" s="83">
        <v>89.01</v>
      </c>
    </row>
    <row r="10766" spans="1:6" hidden="1" x14ac:dyDescent="0.25">
      <c r="A10766" t="s">
        <v>5764</v>
      </c>
      <c r="B10766" s="83">
        <v>93653</v>
      </c>
      <c r="C10766" t="s">
        <v>39192</v>
      </c>
      <c r="D10766" s="83" t="s">
        <v>16</v>
      </c>
      <c r="E10766">
        <v>14.44</v>
      </c>
      <c r="F10766" s="83">
        <v>14.61</v>
      </c>
    </row>
    <row r="10767" spans="1:6" hidden="1" x14ac:dyDescent="0.25">
      <c r="A10767" t="s">
        <v>5764</v>
      </c>
      <c r="B10767" s="83">
        <v>93654</v>
      </c>
      <c r="C10767" t="s">
        <v>39193</v>
      </c>
      <c r="D10767" s="83" t="s">
        <v>16</v>
      </c>
      <c r="E10767">
        <v>14.44</v>
      </c>
      <c r="F10767" s="83">
        <v>14.61</v>
      </c>
    </row>
    <row r="10768" spans="1:6" hidden="1" x14ac:dyDescent="0.25">
      <c r="A10768" t="s">
        <v>5764</v>
      </c>
      <c r="B10768" s="83">
        <v>93655</v>
      </c>
      <c r="C10768" t="s">
        <v>39194</v>
      </c>
      <c r="D10768" s="83" t="s">
        <v>16</v>
      </c>
      <c r="E10768">
        <v>15.46</v>
      </c>
      <c r="F10768" s="83">
        <v>15.68</v>
      </c>
    </row>
    <row r="10769" spans="1:6" hidden="1" x14ac:dyDescent="0.25">
      <c r="A10769" t="s">
        <v>5764</v>
      </c>
      <c r="B10769" s="83">
        <v>93656</v>
      </c>
      <c r="C10769" t="s">
        <v>39195</v>
      </c>
      <c r="D10769" s="83" t="s">
        <v>16</v>
      </c>
      <c r="E10769">
        <v>16.36</v>
      </c>
      <c r="F10769" s="83">
        <v>16.66</v>
      </c>
    </row>
    <row r="10770" spans="1:6" hidden="1" x14ac:dyDescent="0.25">
      <c r="A10770" t="s">
        <v>5764</v>
      </c>
      <c r="B10770" s="83">
        <v>93657</v>
      </c>
      <c r="C10770" t="s">
        <v>39196</v>
      </c>
      <c r="D10770" s="83" t="s">
        <v>16</v>
      </c>
      <c r="E10770">
        <v>17.96</v>
      </c>
      <c r="F10770" s="83">
        <v>18.37</v>
      </c>
    </row>
    <row r="10771" spans="1:6" hidden="1" x14ac:dyDescent="0.25">
      <c r="A10771" t="s">
        <v>5764</v>
      </c>
      <c r="B10771" s="83">
        <v>93658</v>
      </c>
      <c r="C10771" t="s">
        <v>39197</v>
      </c>
      <c r="D10771" s="83" t="s">
        <v>16</v>
      </c>
      <c r="E10771">
        <v>25.6</v>
      </c>
      <c r="F10771" s="83">
        <v>26.2</v>
      </c>
    </row>
    <row r="10772" spans="1:6" hidden="1" x14ac:dyDescent="0.25">
      <c r="A10772" t="s">
        <v>5764</v>
      </c>
      <c r="B10772" s="83">
        <v>93659</v>
      </c>
      <c r="C10772" t="s">
        <v>39198</v>
      </c>
      <c r="D10772" s="83" t="s">
        <v>16</v>
      </c>
      <c r="E10772">
        <v>28.64</v>
      </c>
      <c r="F10772" s="83">
        <v>29.46</v>
      </c>
    </row>
    <row r="10773" spans="1:6" hidden="1" x14ac:dyDescent="0.25">
      <c r="A10773" t="s">
        <v>5764</v>
      </c>
      <c r="B10773" s="83">
        <v>101890</v>
      </c>
      <c r="C10773" t="s">
        <v>39199</v>
      </c>
      <c r="D10773" s="83" t="s">
        <v>16</v>
      </c>
      <c r="E10773">
        <v>18.77</v>
      </c>
      <c r="F10773" s="83">
        <v>18.989999999999998</v>
      </c>
    </row>
    <row r="10774" spans="1:6" hidden="1" x14ac:dyDescent="0.25">
      <c r="A10774" t="s">
        <v>5764</v>
      </c>
      <c r="B10774" s="83">
        <v>101891</v>
      </c>
      <c r="C10774" t="s">
        <v>39200</v>
      </c>
      <c r="D10774" s="83" t="s">
        <v>16</v>
      </c>
      <c r="E10774">
        <v>33.33</v>
      </c>
      <c r="F10774" s="83">
        <v>33.93</v>
      </c>
    </row>
    <row r="10775" spans="1:6" hidden="1" x14ac:dyDescent="0.25">
      <c r="A10775" t="s">
        <v>5764</v>
      </c>
      <c r="B10775" s="83">
        <v>101895</v>
      </c>
      <c r="C10775" t="s">
        <v>39201</v>
      </c>
      <c r="D10775" s="83" t="s">
        <v>16</v>
      </c>
      <c r="E10775">
        <v>515.82000000000005</v>
      </c>
      <c r="F10775" s="83">
        <v>521.52</v>
      </c>
    </row>
    <row r="10776" spans="1:6" hidden="1" x14ac:dyDescent="0.25">
      <c r="A10776" t="s">
        <v>5764</v>
      </c>
      <c r="B10776" s="83">
        <v>101896</v>
      </c>
      <c r="C10776" t="s">
        <v>39202</v>
      </c>
      <c r="D10776" s="83" t="s">
        <v>16</v>
      </c>
      <c r="E10776">
        <v>781.97</v>
      </c>
      <c r="F10776" s="83">
        <v>787.67</v>
      </c>
    </row>
    <row r="10777" spans="1:6" hidden="1" x14ac:dyDescent="0.25">
      <c r="A10777" t="s">
        <v>5764</v>
      </c>
      <c r="B10777" s="83">
        <v>101897</v>
      </c>
      <c r="C10777" t="s">
        <v>39203</v>
      </c>
      <c r="D10777" s="83" t="s">
        <v>16</v>
      </c>
      <c r="E10777">
        <v>1256.95</v>
      </c>
      <c r="F10777" s="83">
        <v>1262.6500000000001</v>
      </c>
    </row>
    <row r="10778" spans="1:6" hidden="1" x14ac:dyDescent="0.25">
      <c r="A10778" t="s">
        <v>5764</v>
      </c>
      <c r="B10778" s="83">
        <v>101898</v>
      </c>
      <c r="C10778" t="s">
        <v>39204</v>
      </c>
      <c r="D10778" s="83" t="s">
        <v>16</v>
      </c>
      <c r="E10778">
        <v>1684.48</v>
      </c>
      <c r="F10778" s="83">
        <v>1690.18</v>
      </c>
    </row>
    <row r="10779" spans="1:6" hidden="1" x14ac:dyDescent="0.25">
      <c r="A10779" t="s">
        <v>5764</v>
      </c>
      <c r="B10779" s="83">
        <v>101899</v>
      </c>
      <c r="C10779" t="s">
        <v>39205</v>
      </c>
      <c r="D10779" s="83" t="s">
        <v>16</v>
      </c>
      <c r="E10779">
        <v>2701.42</v>
      </c>
      <c r="F10779" s="83">
        <v>2707.12</v>
      </c>
    </row>
    <row r="10780" spans="1:6" hidden="1" x14ac:dyDescent="0.25">
      <c r="A10780" t="s">
        <v>5764</v>
      </c>
      <c r="B10780" s="83">
        <v>93676</v>
      </c>
      <c r="C10780" t="s">
        <v>39206</v>
      </c>
      <c r="D10780" s="83" t="s">
        <v>16</v>
      </c>
      <c r="E10780">
        <v>217.2</v>
      </c>
      <c r="F10780" s="83">
        <v>218.39</v>
      </c>
    </row>
    <row r="10781" spans="1:6" hidden="1" x14ac:dyDescent="0.25">
      <c r="A10781" t="s">
        <v>5764</v>
      </c>
      <c r="B10781" s="83">
        <v>97711</v>
      </c>
      <c r="C10781" t="s">
        <v>39207</v>
      </c>
      <c r="D10781" s="83" t="s">
        <v>16</v>
      </c>
      <c r="E10781">
        <v>232.69</v>
      </c>
      <c r="F10781" s="83">
        <v>235.06</v>
      </c>
    </row>
    <row r="10782" spans="1:6" hidden="1" x14ac:dyDescent="0.25">
      <c r="A10782" t="s">
        <v>5764</v>
      </c>
      <c r="B10782" s="83">
        <v>106020</v>
      </c>
      <c r="C10782" t="s">
        <v>39208</v>
      </c>
      <c r="D10782" s="83" t="s">
        <v>16</v>
      </c>
      <c r="E10782">
        <v>130.08000000000001</v>
      </c>
      <c r="F10782" s="83">
        <v>132.54</v>
      </c>
    </row>
    <row r="10783" spans="1:6" hidden="1" x14ac:dyDescent="0.25">
      <c r="A10783" t="s">
        <v>5764</v>
      </c>
      <c r="B10783" s="83">
        <v>106031</v>
      </c>
      <c r="C10783" t="s">
        <v>39209</v>
      </c>
      <c r="D10783" s="83" t="s">
        <v>16</v>
      </c>
      <c r="E10783">
        <v>0</v>
      </c>
      <c r="F10783" s="83">
        <v>0</v>
      </c>
    </row>
    <row r="10784" spans="1:6" hidden="1" x14ac:dyDescent="0.25">
      <c r="A10784" t="s">
        <v>5764</v>
      </c>
      <c r="B10784" s="83">
        <v>93667</v>
      </c>
      <c r="C10784" t="s">
        <v>39210</v>
      </c>
      <c r="D10784" s="83" t="s">
        <v>16</v>
      </c>
      <c r="E10784">
        <v>88.42</v>
      </c>
      <c r="F10784" s="83">
        <v>88.92</v>
      </c>
    </row>
    <row r="10785" spans="1:6" hidden="1" x14ac:dyDescent="0.25">
      <c r="A10785" t="s">
        <v>5764</v>
      </c>
      <c r="B10785" s="83">
        <v>93668</v>
      </c>
      <c r="C10785" t="s">
        <v>39211</v>
      </c>
      <c r="D10785" s="83" t="s">
        <v>16</v>
      </c>
      <c r="E10785">
        <v>88.42</v>
      </c>
      <c r="F10785" s="83">
        <v>88.92</v>
      </c>
    </row>
    <row r="10786" spans="1:6" hidden="1" x14ac:dyDescent="0.25">
      <c r="A10786" t="s">
        <v>5764</v>
      </c>
      <c r="B10786" s="83">
        <v>93669</v>
      </c>
      <c r="C10786" t="s">
        <v>39212</v>
      </c>
      <c r="D10786" s="83" t="s">
        <v>16</v>
      </c>
      <c r="E10786">
        <v>91.48</v>
      </c>
      <c r="F10786" s="83">
        <v>92.13</v>
      </c>
    </row>
    <row r="10787" spans="1:6" hidden="1" x14ac:dyDescent="0.25">
      <c r="A10787" t="s">
        <v>5764</v>
      </c>
      <c r="B10787" s="83">
        <v>93670</v>
      </c>
      <c r="C10787" t="s">
        <v>39213</v>
      </c>
      <c r="D10787" s="83" t="s">
        <v>16</v>
      </c>
      <c r="E10787">
        <v>94.18</v>
      </c>
      <c r="F10787" s="83">
        <v>95.06</v>
      </c>
    </row>
    <row r="10788" spans="1:6" hidden="1" x14ac:dyDescent="0.25">
      <c r="A10788" t="s">
        <v>5764</v>
      </c>
      <c r="B10788" s="83">
        <v>93671</v>
      </c>
      <c r="C10788" t="s">
        <v>39214</v>
      </c>
      <c r="D10788" s="83" t="s">
        <v>16</v>
      </c>
      <c r="E10788">
        <v>98.82</v>
      </c>
      <c r="F10788" s="83">
        <v>100.03</v>
      </c>
    </row>
    <row r="10789" spans="1:6" hidden="1" x14ac:dyDescent="0.25">
      <c r="A10789" t="s">
        <v>5764</v>
      </c>
      <c r="B10789" s="83">
        <v>93672</v>
      </c>
      <c r="C10789" t="s">
        <v>39215</v>
      </c>
      <c r="D10789" s="83" t="s">
        <v>16</v>
      </c>
      <c r="E10789">
        <v>105.68</v>
      </c>
      <c r="F10789" s="83">
        <v>107.46</v>
      </c>
    </row>
    <row r="10790" spans="1:6" hidden="1" x14ac:dyDescent="0.25">
      <c r="A10790" t="s">
        <v>5764</v>
      </c>
      <c r="B10790" s="83">
        <v>93673</v>
      </c>
      <c r="C10790" t="s">
        <v>39216</v>
      </c>
      <c r="D10790" s="83" t="s">
        <v>16</v>
      </c>
      <c r="E10790">
        <v>114.79</v>
      </c>
      <c r="F10790" s="83">
        <v>117.25</v>
      </c>
    </row>
    <row r="10791" spans="1:6" hidden="1" x14ac:dyDescent="0.25">
      <c r="A10791" t="s">
        <v>5764</v>
      </c>
      <c r="B10791" s="83">
        <v>101893</v>
      </c>
      <c r="C10791" t="s">
        <v>39217</v>
      </c>
      <c r="D10791" s="83" t="s">
        <v>16</v>
      </c>
      <c r="E10791">
        <v>112.9</v>
      </c>
      <c r="F10791" s="83">
        <v>113.78</v>
      </c>
    </row>
    <row r="10792" spans="1:6" hidden="1" x14ac:dyDescent="0.25">
      <c r="A10792" t="s">
        <v>5764</v>
      </c>
      <c r="B10792" s="83">
        <v>101894</v>
      </c>
      <c r="C10792" t="s">
        <v>39218</v>
      </c>
      <c r="D10792" s="83" t="s">
        <v>16</v>
      </c>
      <c r="E10792">
        <v>186.88</v>
      </c>
      <c r="F10792" s="83">
        <v>190.26</v>
      </c>
    </row>
    <row r="10793" spans="1:6" hidden="1" x14ac:dyDescent="0.25">
      <c r="A10793" t="s">
        <v>5764</v>
      </c>
      <c r="B10793" s="83">
        <v>106027</v>
      </c>
      <c r="C10793" t="s">
        <v>39219</v>
      </c>
      <c r="D10793" s="83" t="s">
        <v>16</v>
      </c>
      <c r="E10793">
        <v>92.93</v>
      </c>
      <c r="F10793" s="83">
        <v>93.55</v>
      </c>
    </row>
    <row r="10794" spans="1:6" hidden="1" x14ac:dyDescent="0.25">
      <c r="A10794" t="s">
        <v>5764</v>
      </c>
      <c r="B10794" s="83">
        <v>106028</v>
      </c>
      <c r="C10794" t="s">
        <v>39220</v>
      </c>
      <c r="D10794" s="83" t="s">
        <v>16</v>
      </c>
      <c r="E10794">
        <v>0</v>
      </c>
      <c r="F10794" s="83">
        <v>0</v>
      </c>
    </row>
    <row r="10795" spans="1:6" hidden="1" x14ac:dyDescent="0.25">
      <c r="A10795" t="s">
        <v>5764</v>
      </c>
      <c r="B10795" s="83">
        <v>106029</v>
      </c>
      <c r="C10795" t="s">
        <v>39221</v>
      </c>
      <c r="D10795" s="83" t="s">
        <v>16</v>
      </c>
      <c r="E10795">
        <v>0</v>
      </c>
      <c r="F10795" s="83">
        <v>0</v>
      </c>
    </row>
    <row r="10796" spans="1:6" hidden="1" x14ac:dyDescent="0.25">
      <c r="A10796" t="s">
        <v>5764</v>
      </c>
      <c r="B10796" s="83">
        <v>97421</v>
      </c>
      <c r="C10796" t="s">
        <v>39222</v>
      </c>
      <c r="D10796" s="83" t="s">
        <v>16</v>
      </c>
      <c r="E10796">
        <v>0</v>
      </c>
      <c r="F10796" s="83">
        <v>0</v>
      </c>
    </row>
    <row r="10797" spans="1:6" hidden="1" x14ac:dyDescent="0.25">
      <c r="A10797" t="s">
        <v>5764</v>
      </c>
      <c r="B10797" s="83">
        <v>97373</v>
      </c>
      <c r="C10797" t="s">
        <v>39223</v>
      </c>
      <c r="D10797" s="83" t="s">
        <v>60</v>
      </c>
      <c r="E10797">
        <v>0</v>
      </c>
      <c r="F10797" s="83">
        <v>0</v>
      </c>
    </row>
    <row r="10798" spans="1:6" hidden="1" x14ac:dyDescent="0.25">
      <c r="A10798" t="s">
        <v>5764</v>
      </c>
      <c r="B10798" s="83">
        <v>97374</v>
      </c>
      <c r="C10798" t="s">
        <v>39224</v>
      </c>
      <c r="D10798" s="83" t="s">
        <v>60</v>
      </c>
      <c r="E10798">
        <v>0</v>
      </c>
      <c r="F10798" s="83">
        <v>0</v>
      </c>
    </row>
    <row r="10799" spans="1:6" hidden="1" x14ac:dyDescent="0.25">
      <c r="A10799" t="s">
        <v>5764</v>
      </c>
      <c r="B10799" s="83">
        <v>97375</v>
      </c>
      <c r="C10799" t="s">
        <v>39225</v>
      </c>
      <c r="D10799" s="83" t="s">
        <v>60</v>
      </c>
      <c r="E10799">
        <v>0</v>
      </c>
      <c r="F10799" s="83">
        <v>0</v>
      </c>
    </row>
    <row r="10800" spans="1:6" hidden="1" x14ac:dyDescent="0.25">
      <c r="A10800" t="s">
        <v>5764</v>
      </c>
      <c r="B10800" s="83">
        <v>97376</v>
      </c>
      <c r="C10800" t="s">
        <v>39226</v>
      </c>
      <c r="D10800" s="83" t="s">
        <v>60</v>
      </c>
      <c r="E10800">
        <v>0</v>
      </c>
      <c r="F10800" s="83">
        <v>0</v>
      </c>
    </row>
    <row r="10801" spans="1:6" hidden="1" x14ac:dyDescent="0.25">
      <c r="A10801" t="s">
        <v>5764</v>
      </c>
      <c r="B10801" s="83">
        <v>97377</v>
      </c>
      <c r="C10801" t="s">
        <v>39227</v>
      </c>
      <c r="D10801" s="83" t="s">
        <v>60</v>
      </c>
      <c r="E10801">
        <v>0</v>
      </c>
      <c r="F10801" s="83">
        <v>0</v>
      </c>
    </row>
    <row r="10802" spans="1:6" hidden="1" x14ac:dyDescent="0.25">
      <c r="A10802" t="s">
        <v>5764</v>
      </c>
      <c r="B10802" s="83">
        <v>97368</v>
      </c>
      <c r="C10802" t="s">
        <v>39228</v>
      </c>
      <c r="D10802" s="83" t="s">
        <v>60</v>
      </c>
      <c r="E10802">
        <v>0</v>
      </c>
      <c r="F10802" s="83">
        <v>0</v>
      </c>
    </row>
    <row r="10803" spans="1:6" hidden="1" x14ac:dyDescent="0.25">
      <c r="A10803" t="s">
        <v>5764</v>
      </c>
      <c r="B10803" s="83">
        <v>97369</v>
      </c>
      <c r="C10803" t="s">
        <v>39229</v>
      </c>
      <c r="D10803" s="83" t="s">
        <v>60</v>
      </c>
      <c r="E10803">
        <v>0</v>
      </c>
      <c r="F10803" s="83">
        <v>0</v>
      </c>
    </row>
    <row r="10804" spans="1:6" hidden="1" x14ac:dyDescent="0.25">
      <c r="A10804" t="s">
        <v>5764</v>
      </c>
      <c r="B10804" s="83">
        <v>97370</v>
      </c>
      <c r="C10804" t="s">
        <v>39230</v>
      </c>
      <c r="D10804" s="83" t="s">
        <v>60</v>
      </c>
      <c r="E10804">
        <v>0</v>
      </c>
      <c r="F10804" s="83">
        <v>0</v>
      </c>
    </row>
    <row r="10805" spans="1:6" hidden="1" x14ac:dyDescent="0.25">
      <c r="A10805" t="s">
        <v>5764</v>
      </c>
      <c r="B10805" s="83">
        <v>97371</v>
      </c>
      <c r="C10805" t="s">
        <v>39231</v>
      </c>
      <c r="D10805" s="83" t="s">
        <v>60</v>
      </c>
      <c r="E10805">
        <v>0</v>
      </c>
      <c r="F10805" s="83">
        <v>0</v>
      </c>
    </row>
    <row r="10806" spans="1:6" hidden="1" x14ac:dyDescent="0.25">
      <c r="A10806" t="s">
        <v>5764</v>
      </c>
      <c r="B10806" s="83">
        <v>97372</v>
      </c>
      <c r="C10806" t="s">
        <v>39232</v>
      </c>
      <c r="D10806" s="83" t="s">
        <v>60</v>
      </c>
      <c r="E10806">
        <v>0</v>
      </c>
      <c r="F10806" s="83">
        <v>0</v>
      </c>
    </row>
    <row r="10807" spans="1:6" hidden="1" x14ac:dyDescent="0.25">
      <c r="A10807" t="s">
        <v>5764</v>
      </c>
      <c r="B10807" s="83">
        <v>101875</v>
      </c>
      <c r="C10807" t="s">
        <v>39233</v>
      </c>
      <c r="D10807" s="83" t="s">
        <v>16</v>
      </c>
      <c r="E10807">
        <v>429.41</v>
      </c>
      <c r="F10807" s="83">
        <v>436.39</v>
      </c>
    </row>
    <row r="10808" spans="1:6" hidden="1" x14ac:dyDescent="0.25">
      <c r="A10808" t="s">
        <v>5764</v>
      </c>
      <c r="B10808" s="83">
        <v>101883</v>
      </c>
      <c r="C10808" t="s">
        <v>39234</v>
      </c>
      <c r="D10808" s="83" t="s">
        <v>16</v>
      </c>
      <c r="E10808">
        <v>579.48</v>
      </c>
      <c r="F10808" s="83">
        <v>587.44000000000005</v>
      </c>
    </row>
    <row r="10809" spans="1:6" hidden="1" x14ac:dyDescent="0.25">
      <c r="A10809" t="s">
        <v>5764</v>
      </c>
      <c r="B10809" s="83">
        <v>101879</v>
      </c>
      <c r="C10809" t="s">
        <v>39235</v>
      </c>
      <c r="D10809" s="83" t="s">
        <v>16</v>
      </c>
      <c r="E10809">
        <v>605</v>
      </c>
      <c r="F10809" s="83">
        <v>613.01</v>
      </c>
    </row>
    <row r="10810" spans="1:6" hidden="1" x14ac:dyDescent="0.25">
      <c r="A10810" t="s">
        <v>5764</v>
      </c>
      <c r="B10810" s="83">
        <v>106021</v>
      </c>
      <c r="C10810" t="s">
        <v>39236</v>
      </c>
      <c r="D10810" s="83" t="s">
        <v>16</v>
      </c>
      <c r="E10810">
        <v>0</v>
      </c>
      <c r="F10810" s="83">
        <v>0</v>
      </c>
    </row>
    <row r="10811" spans="1:6" hidden="1" x14ac:dyDescent="0.25">
      <c r="A10811" t="s">
        <v>5764</v>
      </c>
      <c r="B10811" s="83">
        <v>101880</v>
      </c>
      <c r="C10811" t="s">
        <v>39237</v>
      </c>
      <c r="D10811" s="83" t="s">
        <v>16</v>
      </c>
      <c r="E10811">
        <v>703.11</v>
      </c>
      <c r="F10811" s="83">
        <v>712.98</v>
      </c>
    </row>
    <row r="10812" spans="1:6" hidden="1" x14ac:dyDescent="0.25">
      <c r="A10812" t="s">
        <v>5764</v>
      </c>
      <c r="B10812" s="83">
        <v>101882</v>
      </c>
      <c r="C10812" t="s">
        <v>39238</v>
      </c>
      <c r="D10812" s="83" t="s">
        <v>16</v>
      </c>
      <c r="E10812">
        <v>1349.56</v>
      </c>
      <c r="F10812" s="83">
        <v>1359.43</v>
      </c>
    </row>
    <row r="10813" spans="1:6" hidden="1" x14ac:dyDescent="0.25">
      <c r="A10813" t="s">
        <v>5764</v>
      </c>
      <c r="B10813" s="83">
        <v>106022</v>
      </c>
      <c r="C10813" t="s">
        <v>39239</v>
      </c>
      <c r="D10813" s="83" t="s">
        <v>16</v>
      </c>
      <c r="E10813">
        <v>0</v>
      </c>
      <c r="F10813" s="83">
        <v>0</v>
      </c>
    </row>
    <row r="10814" spans="1:6" hidden="1" x14ac:dyDescent="0.25">
      <c r="A10814" t="s">
        <v>5764</v>
      </c>
      <c r="B10814" s="83">
        <v>101881</v>
      </c>
      <c r="C10814" t="s">
        <v>39240</v>
      </c>
      <c r="D10814" s="83" t="s">
        <v>16</v>
      </c>
      <c r="E10814">
        <v>975.58</v>
      </c>
      <c r="F10814" s="83">
        <v>985.52</v>
      </c>
    </row>
    <row r="10815" spans="1:6" hidden="1" x14ac:dyDescent="0.25">
      <c r="A10815" t="s">
        <v>5764</v>
      </c>
      <c r="B10815" s="83">
        <v>106023</v>
      </c>
      <c r="C10815" t="s">
        <v>39241</v>
      </c>
      <c r="D10815" s="83" t="s">
        <v>16</v>
      </c>
      <c r="E10815">
        <v>0</v>
      </c>
      <c r="F10815" s="83">
        <v>0</v>
      </c>
    </row>
    <row r="10816" spans="1:6" hidden="1" x14ac:dyDescent="0.25">
      <c r="A10816" t="s">
        <v>5764</v>
      </c>
      <c r="B10816" s="83">
        <v>101878</v>
      </c>
      <c r="C10816" t="s">
        <v>39242</v>
      </c>
      <c r="D10816" s="83" t="s">
        <v>16</v>
      </c>
      <c r="E10816">
        <v>463.17</v>
      </c>
      <c r="F10816" s="83">
        <v>464.65</v>
      </c>
    </row>
    <row r="10817" spans="1:6" hidden="1" x14ac:dyDescent="0.25">
      <c r="A10817" t="s">
        <v>5764</v>
      </c>
      <c r="B10817" s="83">
        <v>106024</v>
      </c>
      <c r="C10817" t="s">
        <v>39243</v>
      </c>
      <c r="D10817" s="83" t="s">
        <v>16</v>
      </c>
      <c r="E10817">
        <v>0</v>
      </c>
      <c r="F10817" s="83">
        <v>0</v>
      </c>
    </row>
    <row r="10818" spans="1:6" hidden="1" x14ac:dyDescent="0.25">
      <c r="A10818" t="s">
        <v>5764</v>
      </c>
      <c r="B10818" s="83">
        <v>106025</v>
      </c>
      <c r="C10818" t="s">
        <v>39244</v>
      </c>
      <c r="D10818" s="83" t="s">
        <v>16</v>
      </c>
      <c r="E10818">
        <v>0</v>
      </c>
      <c r="F10818" s="83">
        <v>0</v>
      </c>
    </row>
    <row r="10819" spans="1:6" hidden="1" x14ac:dyDescent="0.25">
      <c r="A10819" t="s">
        <v>5764</v>
      </c>
      <c r="B10819" s="83">
        <v>106026</v>
      </c>
      <c r="C10819" t="s">
        <v>39245</v>
      </c>
      <c r="D10819" s="83" t="s">
        <v>16</v>
      </c>
      <c r="E10819">
        <v>0</v>
      </c>
      <c r="F10819" s="83">
        <v>0</v>
      </c>
    </row>
    <row r="10820" spans="1:6" hidden="1" x14ac:dyDescent="0.25">
      <c r="A10820" t="s">
        <v>5764</v>
      </c>
      <c r="B10820" s="83">
        <v>101877</v>
      </c>
      <c r="C10820" t="s">
        <v>39246</v>
      </c>
      <c r="D10820" s="83" t="s">
        <v>16</v>
      </c>
      <c r="E10820">
        <v>82.79</v>
      </c>
      <c r="F10820" s="83">
        <v>86.22</v>
      </c>
    </row>
    <row r="10821" spans="1:6" hidden="1" x14ac:dyDescent="0.25">
      <c r="A10821" t="s">
        <v>5764</v>
      </c>
      <c r="B10821" s="83">
        <v>101876</v>
      </c>
      <c r="C10821" t="s">
        <v>39247</v>
      </c>
      <c r="D10821" s="83" t="s">
        <v>16</v>
      </c>
      <c r="E10821">
        <v>115</v>
      </c>
      <c r="F10821" s="83">
        <v>119.06</v>
      </c>
    </row>
    <row r="10822" spans="1:6" hidden="1" x14ac:dyDescent="0.25">
      <c r="A10822" t="s">
        <v>5764</v>
      </c>
      <c r="B10822" s="83">
        <v>101873</v>
      </c>
      <c r="C10822" t="s">
        <v>39248</v>
      </c>
      <c r="D10822" s="83" t="s">
        <v>16</v>
      </c>
      <c r="E10822">
        <v>0</v>
      </c>
      <c r="F10822" s="83">
        <v>0</v>
      </c>
    </row>
    <row r="10823" spans="1:6" hidden="1" x14ac:dyDescent="0.25">
      <c r="A10823" t="s">
        <v>5764</v>
      </c>
      <c r="B10823" s="83">
        <v>101874</v>
      </c>
      <c r="C10823" t="s">
        <v>39249</v>
      </c>
      <c r="D10823" s="83" t="s">
        <v>16</v>
      </c>
      <c r="E10823">
        <v>0</v>
      </c>
      <c r="F10823" s="83">
        <v>0</v>
      </c>
    </row>
    <row r="10824" spans="1:6" hidden="1" x14ac:dyDescent="0.25">
      <c r="A10824" t="s">
        <v>5764</v>
      </c>
      <c r="B10824" s="83">
        <v>101871</v>
      </c>
      <c r="C10824" t="s">
        <v>39250</v>
      </c>
      <c r="D10824" s="83" t="s">
        <v>16</v>
      </c>
      <c r="E10824">
        <v>0</v>
      </c>
      <c r="F10824" s="83">
        <v>0</v>
      </c>
    </row>
    <row r="10825" spans="1:6" hidden="1" x14ac:dyDescent="0.25">
      <c r="A10825" t="s">
        <v>5764</v>
      </c>
      <c r="B10825" s="83">
        <v>101872</v>
      </c>
      <c r="C10825" t="s">
        <v>39251</v>
      </c>
      <c r="D10825" s="83" t="s">
        <v>16</v>
      </c>
      <c r="E10825">
        <v>0</v>
      </c>
      <c r="F10825" s="83">
        <v>0</v>
      </c>
    </row>
    <row r="10826" spans="1:6" hidden="1" x14ac:dyDescent="0.25">
      <c r="A10826" t="s">
        <v>5764</v>
      </c>
      <c r="B10826" s="83">
        <v>97360</v>
      </c>
      <c r="C10826" t="s">
        <v>39252</v>
      </c>
      <c r="D10826" s="83" t="s">
        <v>16</v>
      </c>
      <c r="E10826">
        <v>7469.49</v>
      </c>
      <c r="F10826" s="83">
        <v>7493.83</v>
      </c>
    </row>
    <row r="10827" spans="1:6" hidden="1" x14ac:dyDescent="0.25">
      <c r="A10827" t="s">
        <v>5764</v>
      </c>
      <c r="B10827" s="83">
        <v>97361</v>
      </c>
      <c r="C10827" t="s">
        <v>39253</v>
      </c>
      <c r="D10827" s="83" t="s">
        <v>16</v>
      </c>
      <c r="E10827">
        <v>9959.33</v>
      </c>
      <c r="F10827" s="83">
        <v>9991.7800000000007</v>
      </c>
    </row>
    <row r="10828" spans="1:6" hidden="1" x14ac:dyDescent="0.25">
      <c r="A10828" t="s">
        <v>5764</v>
      </c>
      <c r="B10828" s="83">
        <v>97359</v>
      </c>
      <c r="C10828" t="s">
        <v>39254</v>
      </c>
      <c r="D10828" s="83" t="s">
        <v>16</v>
      </c>
      <c r="E10828">
        <v>3872.67</v>
      </c>
      <c r="F10828" s="83">
        <v>3888.9</v>
      </c>
    </row>
    <row r="10829" spans="1:6" hidden="1" x14ac:dyDescent="0.25">
      <c r="A10829" t="s">
        <v>5764</v>
      </c>
      <c r="B10829" s="83">
        <v>101946</v>
      </c>
      <c r="C10829" t="s">
        <v>39255</v>
      </c>
      <c r="D10829" s="83" t="s">
        <v>16</v>
      </c>
      <c r="E10829">
        <v>118.11</v>
      </c>
      <c r="F10829" s="83">
        <v>120.55</v>
      </c>
    </row>
    <row r="10830" spans="1:6" hidden="1" x14ac:dyDescent="0.25">
      <c r="A10830" t="s">
        <v>5764</v>
      </c>
      <c r="B10830" s="83">
        <v>97362</v>
      </c>
      <c r="C10830" t="s">
        <v>39256</v>
      </c>
      <c r="D10830" s="83" t="s">
        <v>16</v>
      </c>
      <c r="E10830">
        <v>1741.59</v>
      </c>
      <c r="F10830" s="83">
        <v>1745.35</v>
      </c>
    </row>
    <row r="10831" spans="1:6" hidden="1" x14ac:dyDescent="0.25">
      <c r="A10831" t="s">
        <v>5764</v>
      </c>
      <c r="B10831" s="83">
        <v>101553</v>
      </c>
      <c r="C10831" t="s">
        <v>10291</v>
      </c>
      <c r="D10831" s="83" t="s">
        <v>16</v>
      </c>
      <c r="E10831">
        <v>14.53</v>
      </c>
      <c r="F10831" s="83">
        <v>14.98</v>
      </c>
    </row>
    <row r="10832" spans="1:6" hidden="1" x14ac:dyDescent="0.25">
      <c r="A10832" t="s">
        <v>5764</v>
      </c>
      <c r="B10832" s="83">
        <v>101554</v>
      </c>
      <c r="C10832" t="s">
        <v>10292</v>
      </c>
      <c r="D10832" s="83" t="s">
        <v>16</v>
      </c>
      <c r="E10832">
        <v>10.73</v>
      </c>
      <c r="F10832" s="83">
        <v>11.18</v>
      </c>
    </row>
    <row r="10833" spans="1:6" hidden="1" x14ac:dyDescent="0.25">
      <c r="A10833" t="s">
        <v>5764</v>
      </c>
      <c r="B10833" s="83">
        <v>101555</v>
      </c>
      <c r="C10833" t="s">
        <v>10293</v>
      </c>
      <c r="D10833" s="83" t="s">
        <v>16</v>
      </c>
      <c r="E10833">
        <v>7.27</v>
      </c>
      <c r="F10833" s="83">
        <v>7.72</v>
      </c>
    </row>
    <row r="10834" spans="1:6" hidden="1" x14ac:dyDescent="0.25">
      <c r="A10834" t="s">
        <v>5764</v>
      </c>
      <c r="B10834" s="83">
        <v>101556</v>
      </c>
      <c r="C10834" t="s">
        <v>10294</v>
      </c>
      <c r="D10834" s="83" t="s">
        <v>16</v>
      </c>
      <c r="E10834">
        <v>6.72</v>
      </c>
      <c r="F10834" s="83">
        <v>7.17</v>
      </c>
    </row>
    <row r="10835" spans="1:6" hidden="1" x14ac:dyDescent="0.25">
      <c r="A10835" t="s">
        <v>5764</v>
      </c>
      <c r="B10835" s="83">
        <v>101537</v>
      </c>
      <c r="C10835" t="s">
        <v>10295</v>
      </c>
      <c r="D10835" s="83" t="s">
        <v>16</v>
      </c>
      <c r="E10835">
        <v>97.34</v>
      </c>
      <c r="F10835" s="83">
        <v>101.17</v>
      </c>
    </row>
    <row r="10836" spans="1:6" hidden="1" x14ac:dyDescent="0.25">
      <c r="A10836" t="s">
        <v>5764</v>
      </c>
      <c r="B10836" s="83">
        <v>101538</v>
      </c>
      <c r="C10836" t="s">
        <v>10296</v>
      </c>
      <c r="D10836" s="83" t="s">
        <v>16</v>
      </c>
      <c r="E10836">
        <v>42.11</v>
      </c>
      <c r="F10836" s="83">
        <v>43.18</v>
      </c>
    </row>
    <row r="10837" spans="1:6" hidden="1" x14ac:dyDescent="0.25">
      <c r="A10837" t="s">
        <v>5764</v>
      </c>
      <c r="B10837" s="83">
        <v>101542</v>
      </c>
      <c r="C10837" t="s">
        <v>10297</v>
      </c>
      <c r="D10837" s="83" t="s">
        <v>16</v>
      </c>
      <c r="E10837">
        <v>32.31</v>
      </c>
      <c r="F10837" s="83">
        <v>33.21</v>
      </c>
    </row>
    <row r="10838" spans="1:6" hidden="1" x14ac:dyDescent="0.25">
      <c r="A10838" t="s">
        <v>5764</v>
      </c>
      <c r="B10838" s="83">
        <v>101539</v>
      </c>
      <c r="C10838" t="s">
        <v>10298</v>
      </c>
      <c r="D10838" s="83" t="s">
        <v>16</v>
      </c>
      <c r="E10838">
        <v>70.849999999999994</v>
      </c>
      <c r="F10838" s="83">
        <v>72.989999999999995</v>
      </c>
    </row>
    <row r="10839" spans="1:6" hidden="1" x14ac:dyDescent="0.25">
      <c r="A10839" t="s">
        <v>5764</v>
      </c>
      <c r="B10839" s="83">
        <v>101543</v>
      </c>
      <c r="C10839" t="s">
        <v>10299</v>
      </c>
      <c r="D10839" s="83" t="s">
        <v>16</v>
      </c>
      <c r="E10839">
        <v>58.16</v>
      </c>
      <c r="F10839" s="83">
        <v>59.95</v>
      </c>
    </row>
    <row r="10840" spans="1:6" hidden="1" x14ac:dyDescent="0.25">
      <c r="A10840" t="s">
        <v>5764</v>
      </c>
      <c r="B10840" s="83">
        <v>101540</v>
      </c>
      <c r="C10840" t="s">
        <v>10300</v>
      </c>
      <c r="D10840" s="83" t="s">
        <v>16</v>
      </c>
      <c r="E10840">
        <v>118.18</v>
      </c>
      <c r="F10840" s="83">
        <v>121.4</v>
      </c>
    </row>
    <row r="10841" spans="1:6" hidden="1" x14ac:dyDescent="0.25">
      <c r="A10841" t="s">
        <v>5764</v>
      </c>
      <c r="B10841" s="83">
        <v>101544</v>
      </c>
      <c r="C10841" t="s">
        <v>10301</v>
      </c>
      <c r="D10841" s="83" t="s">
        <v>16</v>
      </c>
      <c r="E10841">
        <v>92.42</v>
      </c>
      <c r="F10841" s="83">
        <v>95.09</v>
      </c>
    </row>
    <row r="10842" spans="1:6" hidden="1" x14ac:dyDescent="0.25">
      <c r="A10842" t="s">
        <v>5764</v>
      </c>
      <c r="B10842" s="83">
        <v>101541</v>
      </c>
      <c r="C10842" t="s">
        <v>10302</v>
      </c>
      <c r="D10842" s="83" t="s">
        <v>16</v>
      </c>
      <c r="E10842">
        <v>154.43</v>
      </c>
      <c r="F10842" s="83">
        <v>158.72</v>
      </c>
    </row>
    <row r="10843" spans="1:6" hidden="1" x14ac:dyDescent="0.25">
      <c r="A10843" t="s">
        <v>5764</v>
      </c>
      <c r="B10843" s="83">
        <v>101545</v>
      </c>
      <c r="C10843" t="s">
        <v>10303</v>
      </c>
      <c r="D10843" s="83" t="s">
        <v>16</v>
      </c>
      <c r="E10843">
        <v>132.97</v>
      </c>
      <c r="F10843" s="83">
        <v>136.55000000000001</v>
      </c>
    </row>
    <row r="10844" spans="1:6" hidden="1" x14ac:dyDescent="0.25">
      <c r="A10844" t="s">
        <v>5764</v>
      </c>
      <c r="B10844" s="83">
        <v>101560</v>
      </c>
      <c r="C10844" t="s">
        <v>10304</v>
      </c>
      <c r="D10844" s="83" t="s">
        <v>60</v>
      </c>
      <c r="E10844">
        <v>10.86</v>
      </c>
      <c r="F10844" s="83">
        <v>10.87</v>
      </c>
    </row>
    <row r="10845" spans="1:6" hidden="1" x14ac:dyDescent="0.25">
      <c r="A10845" t="s">
        <v>5764</v>
      </c>
      <c r="B10845" s="83">
        <v>101568</v>
      </c>
      <c r="C10845" t="s">
        <v>10305</v>
      </c>
      <c r="D10845" s="83" t="s">
        <v>60</v>
      </c>
      <c r="E10845">
        <v>132.31</v>
      </c>
      <c r="F10845" s="83">
        <v>132.32</v>
      </c>
    </row>
    <row r="10846" spans="1:6" hidden="1" x14ac:dyDescent="0.25">
      <c r="A10846" t="s">
        <v>5764</v>
      </c>
      <c r="B10846" s="83">
        <v>101561</v>
      </c>
      <c r="C10846" t="s">
        <v>10306</v>
      </c>
      <c r="D10846" s="83" t="s">
        <v>60</v>
      </c>
      <c r="E10846">
        <v>17.260000000000002</v>
      </c>
      <c r="F10846" s="83">
        <v>17.27</v>
      </c>
    </row>
    <row r="10847" spans="1:6" hidden="1" x14ac:dyDescent="0.25">
      <c r="A10847" t="s">
        <v>5764</v>
      </c>
      <c r="B10847" s="83">
        <v>101562</v>
      </c>
      <c r="C10847" t="s">
        <v>10307</v>
      </c>
      <c r="D10847" s="83" t="s">
        <v>60</v>
      </c>
      <c r="E10847">
        <v>26.71</v>
      </c>
      <c r="F10847" s="83">
        <v>26.72</v>
      </c>
    </row>
    <row r="10848" spans="1:6" hidden="1" x14ac:dyDescent="0.25">
      <c r="A10848" t="s">
        <v>5764</v>
      </c>
      <c r="B10848" s="83">
        <v>101563</v>
      </c>
      <c r="C10848" t="s">
        <v>10308</v>
      </c>
      <c r="D10848" s="83" t="s">
        <v>60</v>
      </c>
      <c r="E10848">
        <v>37.72</v>
      </c>
      <c r="F10848" s="83">
        <v>37.729999999999997</v>
      </c>
    </row>
    <row r="10849" spans="1:6" hidden="1" x14ac:dyDescent="0.25">
      <c r="A10849" t="s">
        <v>5764</v>
      </c>
      <c r="B10849" s="83">
        <v>101564</v>
      </c>
      <c r="C10849" t="s">
        <v>10309</v>
      </c>
      <c r="D10849" s="83" t="s">
        <v>60</v>
      </c>
      <c r="E10849">
        <v>55.74</v>
      </c>
      <c r="F10849" s="83">
        <v>55.75</v>
      </c>
    </row>
    <row r="10850" spans="1:6" hidden="1" x14ac:dyDescent="0.25">
      <c r="A10850" t="s">
        <v>5764</v>
      </c>
      <c r="B10850" s="83">
        <v>101565</v>
      </c>
      <c r="C10850" t="s">
        <v>10310</v>
      </c>
      <c r="D10850" s="83" t="s">
        <v>60</v>
      </c>
      <c r="E10850">
        <v>77.95</v>
      </c>
      <c r="F10850" s="83">
        <v>77.959999999999994</v>
      </c>
    </row>
    <row r="10851" spans="1:6" hidden="1" x14ac:dyDescent="0.25">
      <c r="A10851" t="s">
        <v>5764</v>
      </c>
      <c r="B10851" s="83">
        <v>101567</v>
      </c>
      <c r="C10851" t="s">
        <v>10311</v>
      </c>
      <c r="D10851" s="83" t="s">
        <v>60</v>
      </c>
      <c r="E10851">
        <v>101.19</v>
      </c>
      <c r="F10851" s="83">
        <v>101.2</v>
      </c>
    </row>
    <row r="10852" spans="1:6" hidden="1" x14ac:dyDescent="0.25">
      <c r="A10852" t="s">
        <v>5764</v>
      </c>
      <c r="B10852" s="83">
        <v>101551</v>
      </c>
      <c r="C10852" t="s">
        <v>10312</v>
      </c>
      <c r="D10852" s="83" t="s">
        <v>16</v>
      </c>
      <c r="E10852">
        <v>0</v>
      </c>
      <c r="F10852" s="83">
        <v>0</v>
      </c>
    </row>
    <row r="10853" spans="1:6" hidden="1" x14ac:dyDescent="0.25">
      <c r="A10853" t="s">
        <v>5764</v>
      </c>
      <c r="B10853" s="83">
        <v>101552</v>
      </c>
      <c r="C10853" t="s">
        <v>10313</v>
      </c>
      <c r="D10853" s="83" t="s">
        <v>16</v>
      </c>
      <c r="E10853">
        <v>0</v>
      </c>
      <c r="F10853" s="83">
        <v>0</v>
      </c>
    </row>
    <row r="10854" spans="1:6" hidden="1" x14ac:dyDescent="0.25">
      <c r="A10854" t="s">
        <v>5764</v>
      </c>
      <c r="B10854" s="83">
        <v>101550</v>
      </c>
      <c r="C10854" t="s">
        <v>10314</v>
      </c>
      <c r="D10854" s="83" t="s">
        <v>16</v>
      </c>
      <c r="E10854">
        <v>0</v>
      </c>
      <c r="F10854" s="83">
        <v>0</v>
      </c>
    </row>
    <row r="10855" spans="1:6" hidden="1" x14ac:dyDescent="0.25">
      <c r="A10855" t="s">
        <v>5764</v>
      </c>
      <c r="B10855" s="83">
        <v>101501</v>
      </c>
      <c r="C10855" t="s">
        <v>10315</v>
      </c>
      <c r="D10855" s="83" t="s">
        <v>16</v>
      </c>
      <c r="E10855">
        <v>1870.94</v>
      </c>
      <c r="F10855" s="83">
        <v>1916.08</v>
      </c>
    </row>
    <row r="10856" spans="1:6" hidden="1" x14ac:dyDescent="0.25">
      <c r="A10856" t="s">
        <v>5764</v>
      </c>
      <c r="B10856" s="83">
        <v>101502</v>
      </c>
      <c r="C10856" t="s">
        <v>10316</v>
      </c>
      <c r="D10856" s="83" t="s">
        <v>16</v>
      </c>
      <c r="E10856">
        <v>2031.61</v>
      </c>
      <c r="F10856" s="83">
        <v>2079.58</v>
      </c>
    </row>
    <row r="10857" spans="1:6" hidden="1" x14ac:dyDescent="0.25">
      <c r="A10857" t="s">
        <v>5764</v>
      </c>
      <c r="B10857" s="83">
        <v>101503</v>
      </c>
      <c r="C10857" t="s">
        <v>10317</v>
      </c>
      <c r="D10857" s="83" t="s">
        <v>16</v>
      </c>
      <c r="E10857">
        <v>2075.7399999999998</v>
      </c>
      <c r="F10857" s="83">
        <v>2119.87</v>
      </c>
    </row>
    <row r="10858" spans="1:6" hidden="1" x14ac:dyDescent="0.25">
      <c r="A10858" t="s">
        <v>5764</v>
      </c>
      <c r="B10858" s="83">
        <v>101504</v>
      </c>
      <c r="C10858" t="s">
        <v>10318</v>
      </c>
      <c r="D10858" s="83" t="s">
        <v>16</v>
      </c>
      <c r="E10858">
        <v>2293.5500000000002</v>
      </c>
      <c r="F10858" s="83">
        <v>2339.4</v>
      </c>
    </row>
    <row r="10859" spans="1:6" hidden="1" x14ac:dyDescent="0.25">
      <c r="A10859" t="s">
        <v>5764</v>
      </c>
      <c r="B10859" s="83">
        <v>101497</v>
      </c>
      <c r="C10859" t="s">
        <v>10319</v>
      </c>
      <c r="D10859" s="83" t="s">
        <v>16</v>
      </c>
      <c r="E10859">
        <v>1877.91</v>
      </c>
      <c r="F10859" s="83">
        <v>1924.45</v>
      </c>
    </row>
    <row r="10860" spans="1:6" hidden="1" x14ac:dyDescent="0.25">
      <c r="A10860" t="s">
        <v>5764</v>
      </c>
      <c r="B10860" s="83">
        <v>101498</v>
      </c>
      <c r="C10860" t="s">
        <v>10320</v>
      </c>
      <c r="D10860" s="83" t="s">
        <v>16</v>
      </c>
      <c r="E10860">
        <v>2038.58</v>
      </c>
      <c r="F10860" s="83">
        <v>2087.9499999999998</v>
      </c>
    </row>
    <row r="10861" spans="1:6" hidden="1" x14ac:dyDescent="0.25">
      <c r="A10861" t="s">
        <v>5764</v>
      </c>
      <c r="B10861" s="83">
        <v>101499</v>
      </c>
      <c r="C10861" t="s">
        <v>10321</v>
      </c>
      <c r="D10861" s="83" t="s">
        <v>16</v>
      </c>
      <c r="E10861">
        <v>2082.71</v>
      </c>
      <c r="F10861" s="83">
        <v>2128.2399999999998</v>
      </c>
    </row>
    <row r="10862" spans="1:6" hidden="1" x14ac:dyDescent="0.25">
      <c r="A10862" t="s">
        <v>5764</v>
      </c>
      <c r="B10862" s="83">
        <v>101500</v>
      </c>
      <c r="C10862" t="s">
        <v>10322</v>
      </c>
      <c r="D10862" s="83" t="s">
        <v>16</v>
      </c>
      <c r="E10862">
        <v>2300.52</v>
      </c>
      <c r="F10862" s="83">
        <v>2347.77</v>
      </c>
    </row>
    <row r="10863" spans="1:6" hidden="1" x14ac:dyDescent="0.25">
      <c r="A10863" t="s">
        <v>5764</v>
      </c>
      <c r="B10863" s="83">
        <v>101493</v>
      </c>
      <c r="C10863" t="s">
        <v>10323</v>
      </c>
      <c r="D10863" s="83" t="s">
        <v>16</v>
      </c>
      <c r="E10863">
        <v>1584.81</v>
      </c>
      <c r="F10863" s="83">
        <v>1626.79</v>
      </c>
    </row>
    <row r="10864" spans="1:6" hidden="1" x14ac:dyDescent="0.25">
      <c r="A10864" t="s">
        <v>5764</v>
      </c>
      <c r="B10864" s="83">
        <v>101494</v>
      </c>
      <c r="C10864" t="s">
        <v>10324</v>
      </c>
      <c r="D10864" s="83" t="s">
        <v>16</v>
      </c>
      <c r="E10864">
        <v>1690.96</v>
      </c>
      <c r="F10864" s="83">
        <v>1734.81</v>
      </c>
    </row>
    <row r="10865" spans="1:6" hidden="1" x14ac:dyDescent="0.25">
      <c r="A10865" t="s">
        <v>5764</v>
      </c>
      <c r="B10865" s="83">
        <v>101495</v>
      </c>
      <c r="C10865" t="s">
        <v>10325</v>
      </c>
      <c r="D10865" s="83" t="s">
        <v>16</v>
      </c>
      <c r="E10865">
        <v>1720.11</v>
      </c>
      <c r="F10865" s="83">
        <v>1761.43</v>
      </c>
    </row>
    <row r="10866" spans="1:6" hidden="1" x14ac:dyDescent="0.25">
      <c r="A10866" t="s">
        <v>5764</v>
      </c>
      <c r="B10866" s="83">
        <v>101496</v>
      </c>
      <c r="C10866" t="s">
        <v>10326</v>
      </c>
      <c r="D10866" s="83" t="s">
        <v>16</v>
      </c>
      <c r="E10866">
        <v>1874.64</v>
      </c>
      <c r="F10866" s="83">
        <v>1917.45</v>
      </c>
    </row>
    <row r="10867" spans="1:6" hidden="1" x14ac:dyDescent="0.25">
      <c r="A10867" t="s">
        <v>5764</v>
      </c>
      <c r="B10867" s="83">
        <v>101489</v>
      </c>
      <c r="C10867" t="s">
        <v>10327</v>
      </c>
      <c r="D10867" s="83" t="s">
        <v>16</v>
      </c>
      <c r="E10867">
        <v>1600.39</v>
      </c>
      <c r="F10867" s="83">
        <v>1644.12</v>
      </c>
    </row>
    <row r="10868" spans="1:6" hidden="1" x14ac:dyDescent="0.25">
      <c r="A10868" t="s">
        <v>5764</v>
      </c>
      <c r="B10868" s="83">
        <v>101490</v>
      </c>
      <c r="C10868" t="s">
        <v>10328</v>
      </c>
      <c r="D10868" s="83" t="s">
        <v>16</v>
      </c>
      <c r="E10868">
        <v>1706.54</v>
      </c>
      <c r="F10868" s="83">
        <v>1752.14</v>
      </c>
    </row>
    <row r="10869" spans="1:6" hidden="1" x14ac:dyDescent="0.25">
      <c r="A10869" t="s">
        <v>5764</v>
      </c>
      <c r="B10869" s="83">
        <v>101491</v>
      </c>
      <c r="C10869" t="s">
        <v>10329</v>
      </c>
      <c r="D10869" s="83" t="s">
        <v>16</v>
      </c>
      <c r="E10869">
        <v>1735.69</v>
      </c>
      <c r="F10869" s="83">
        <v>1778.76</v>
      </c>
    </row>
    <row r="10870" spans="1:6" hidden="1" x14ac:dyDescent="0.25">
      <c r="A10870" t="s">
        <v>5764</v>
      </c>
      <c r="B10870" s="83">
        <v>101492</v>
      </c>
      <c r="C10870" t="s">
        <v>10330</v>
      </c>
      <c r="D10870" s="83" t="s">
        <v>16</v>
      </c>
      <c r="E10870">
        <v>1890.22</v>
      </c>
      <c r="F10870" s="83">
        <v>1934.78</v>
      </c>
    </row>
    <row r="10871" spans="1:6" hidden="1" x14ac:dyDescent="0.25">
      <c r="A10871" t="s">
        <v>5764</v>
      </c>
      <c r="B10871" s="83">
        <v>101509</v>
      </c>
      <c r="C10871" t="s">
        <v>10331</v>
      </c>
      <c r="D10871" s="83" t="s">
        <v>16</v>
      </c>
      <c r="E10871">
        <v>2038.67</v>
      </c>
      <c r="F10871" s="83">
        <v>2086.61</v>
      </c>
    </row>
    <row r="10872" spans="1:6" hidden="1" x14ac:dyDescent="0.25">
      <c r="A10872" t="s">
        <v>5764</v>
      </c>
      <c r="B10872" s="83">
        <v>101510</v>
      </c>
      <c r="C10872" t="s">
        <v>10332</v>
      </c>
      <c r="D10872" s="83" t="s">
        <v>16</v>
      </c>
      <c r="E10872">
        <v>2252.9</v>
      </c>
      <c r="F10872" s="83">
        <v>2304.61</v>
      </c>
    </row>
    <row r="10873" spans="1:6" hidden="1" x14ac:dyDescent="0.25">
      <c r="A10873" t="s">
        <v>5764</v>
      </c>
      <c r="B10873" s="83">
        <v>101511</v>
      </c>
      <c r="C10873" t="s">
        <v>10333</v>
      </c>
      <c r="D10873" s="83" t="s">
        <v>16</v>
      </c>
      <c r="E10873">
        <v>2311.73</v>
      </c>
      <c r="F10873" s="83">
        <v>2358.33</v>
      </c>
    </row>
    <row r="10874" spans="1:6" hidden="1" x14ac:dyDescent="0.25">
      <c r="A10874" t="s">
        <v>5764</v>
      </c>
      <c r="B10874" s="83">
        <v>101512</v>
      </c>
      <c r="C10874" t="s">
        <v>10334</v>
      </c>
      <c r="D10874" s="83" t="s">
        <v>16</v>
      </c>
      <c r="E10874">
        <v>2591.6999999999998</v>
      </c>
      <c r="F10874" s="83">
        <v>2640.24</v>
      </c>
    </row>
    <row r="10875" spans="1:6" hidden="1" x14ac:dyDescent="0.25">
      <c r="A10875" t="s">
        <v>5764</v>
      </c>
      <c r="B10875" s="83">
        <v>101505</v>
      </c>
      <c r="C10875" t="s">
        <v>10335</v>
      </c>
      <c r="D10875" s="83" t="s">
        <v>16</v>
      </c>
      <c r="E10875">
        <v>1999.2</v>
      </c>
      <c r="F10875" s="83">
        <v>2048.4899999999998</v>
      </c>
    </row>
    <row r="10876" spans="1:6" hidden="1" x14ac:dyDescent="0.25">
      <c r="A10876" t="s">
        <v>5764</v>
      </c>
      <c r="B10876" s="83">
        <v>101506</v>
      </c>
      <c r="C10876" t="s">
        <v>10336</v>
      </c>
      <c r="D10876" s="83" t="s">
        <v>16</v>
      </c>
      <c r="E10876">
        <v>2213.4299999999998</v>
      </c>
      <c r="F10876" s="83">
        <v>2266.4899999999998</v>
      </c>
    </row>
    <row r="10877" spans="1:6" hidden="1" x14ac:dyDescent="0.25">
      <c r="A10877" t="s">
        <v>5764</v>
      </c>
      <c r="B10877" s="83">
        <v>101507</v>
      </c>
      <c r="C10877" t="s">
        <v>10337</v>
      </c>
      <c r="D10877" s="83" t="s">
        <v>16</v>
      </c>
      <c r="E10877">
        <v>2272.2600000000002</v>
      </c>
      <c r="F10877" s="83">
        <v>2320.21</v>
      </c>
    </row>
    <row r="10878" spans="1:6" hidden="1" x14ac:dyDescent="0.25">
      <c r="A10878" t="s">
        <v>5764</v>
      </c>
      <c r="B10878" s="83">
        <v>101508</v>
      </c>
      <c r="C10878" t="s">
        <v>10338</v>
      </c>
      <c r="D10878" s="83" t="s">
        <v>16</v>
      </c>
      <c r="E10878">
        <v>2552.23</v>
      </c>
      <c r="F10878" s="83">
        <v>2602.12</v>
      </c>
    </row>
    <row r="10879" spans="1:6" hidden="1" x14ac:dyDescent="0.25">
      <c r="A10879" t="s">
        <v>5764</v>
      </c>
      <c r="B10879" s="83">
        <v>101525</v>
      </c>
      <c r="C10879" t="s">
        <v>10339</v>
      </c>
      <c r="D10879" s="83" t="s">
        <v>16</v>
      </c>
      <c r="E10879">
        <v>1125.29</v>
      </c>
      <c r="F10879" s="83">
        <v>1144.98</v>
      </c>
    </row>
    <row r="10880" spans="1:6" hidden="1" x14ac:dyDescent="0.25">
      <c r="A10880" t="s">
        <v>5764</v>
      </c>
      <c r="B10880" s="83">
        <v>101526</v>
      </c>
      <c r="C10880" t="s">
        <v>10340</v>
      </c>
      <c r="D10880" s="83" t="s">
        <v>16</v>
      </c>
      <c r="E10880">
        <v>1316.36</v>
      </c>
      <c r="F10880" s="83">
        <v>1339.41</v>
      </c>
    </row>
    <row r="10881" spans="1:6" hidden="1" x14ac:dyDescent="0.25">
      <c r="A10881" t="s">
        <v>5764</v>
      </c>
      <c r="B10881" s="83">
        <v>101527</v>
      </c>
      <c r="C10881" t="s">
        <v>10341</v>
      </c>
      <c r="D10881" s="83" t="s">
        <v>16</v>
      </c>
      <c r="E10881">
        <v>1368.83</v>
      </c>
      <c r="F10881" s="83">
        <v>1387.33</v>
      </c>
    </row>
    <row r="10882" spans="1:6" hidden="1" x14ac:dyDescent="0.25">
      <c r="A10882" t="s">
        <v>5764</v>
      </c>
      <c r="B10882" s="83">
        <v>101528</v>
      </c>
      <c r="C10882" t="s">
        <v>10342</v>
      </c>
      <c r="D10882" s="83" t="s">
        <v>16</v>
      </c>
      <c r="E10882">
        <v>1590.59</v>
      </c>
      <c r="F10882" s="83">
        <v>1609.88</v>
      </c>
    </row>
    <row r="10883" spans="1:6" hidden="1" x14ac:dyDescent="0.25">
      <c r="A10883" t="s">
        <v>5764</v>
      </c>
      <c r="B10883" s="83">
        <v>101521</v>
      </c>
      <c r="C10883" t="s">
        <v>10343</v>
      </c>
      <c r="D10883" s="83" t="s">
        <v>16</v>
      </c>
      <c r="E10883">
        <v>1132.26</v>
      </c>
      <c r="F10883" s="83">
        <v>1153.3399999999999</v>
      </c>
    </row>
    <row r="10884" spans="1:6" hidden="1" x14ac:dyDescent="0.25">
      <c r="A10884" t="s">
        <v>5764</v>
      </c>
      <c r="B10884" s="83">
        <v>101522</v>
      </c>
      <c r="C10884" t="s">
        <v>10344</v>
      </c>
      <c r="D10884" s="83" t="s">
        <v>16</v>
      </c>
      <c r="E10884">
        <v>1323.33</v>
      </c>
      <c r="F10884" s="83">
        <v>1347.77</v>
      </c>
    </row>
    <row r="10885" spans="1:6" hidden="1" x14ac:dyDescent="0.25">
      <c r="A10885" t="s">
        <v>5764</v>
      </c>
      <c r="B10885" s="83">
        <v>101523</v>
      </c>
      <c r="C10885" t="s">
        <v>10345</v>
      </c>
      <c r="D10885" s="83" t="s">
        <v>16</v>
      </c>
      <c r="E10885">
        <v>1375.8</v>
      </c>
      <c r="F10885" s="83">
        <v>1395.69</v>
      </c>
    </row>
    <row r="10886" spans="1:6" hidden="1" x14ac:dyDescent="0.25">
      <c r="A10886" t="s">
        <v>5764</v>
      </c>
      <c r="B10886" s="83">
        <v>101524</v>
      </c>
      <c r="C10886" t="s">
        <v>10346</v>
      </c>
      <c r="D10886" s="83" t="s">
        <v>16</v>
      </c>
      <c r="E10886">
        <v>1597.56</v>
      </c>
      <c r="F10886" s="83">
        <v>1618.24</v>
      </c>
    </row>
    <row r="10887" spans="1:6" hidden="1" x14ac:dyDescent="0.25">
      <c r="A10887" t="s">
        <v>5764</v>
      </c>
      <c r="B10887" s="83">
        <v>101517</v>
      </c>
      <c r="C10887" t="s">
        <v>10347</v>
      </c>
      <c r="D10887" s="83" t="s">
        <v>16</v>
      </c>
      <c r="E10887">
        <v>823.09</v>
      </c>
      <c r="F10887" s="83">
        <v>839.31</v>
      </c>
    </row>
    <row r="10888" spans="1:6" hidden="1" x14ac:dyDescent="0.25">
      <c r="A10888" t="s">
        <v>5764</v>
      </c>
      <c r="B10888" s="83">
        <v>101518</v>
      </c>
      <c r="C10888" t="s">
        <v>10348</v>
      </c>
      <c r="D10888" s="83" t="s">
        <v>16</v>
      </c>
      <c r="E10888">
        <v>950.47</v>
      </c>
      <c r="F10888" s="83">
        <v>968.93</v>
      </c>
    </row>
    <row r="10889" spans="1:6" hidden="1" x14ac:dyDescent="0.25">
      <c r="A10889" t="s">
        <v>5764</v>
      </c>
      <c r="B10889" s="83">
        <v>101519</v>
      </c>
      <c r="C10889" t="s">
        <v>10349</v>
      </c>
      <c r="D10889" s="83" t="s">
        <v>16</v>
      </c>
      <c r="E10889">
        <v>985.45</v>
      </c>
      <c r="F10889" s="83">
        <v>1000.87</v>
      </c>
    </row>
    <row r="10890" spans="1:6" hidden="1" x14ac:dyDescent="0.25">
      <c r="A10890" t="s">
        <v>5764</v>
      </c>
      <c r="B10890" s="83">
        <v>101520</v>
      </c>
      <c r="C10890" t="s">
        <v>10350</v>
      </c>
      <c r="D10890" s="83" t="s">
        <v>16</v>
      </c>
      <c r="E10890">
        <v>1133.29</v>
      </c>
      <c r="F10890" s="83">
        <v>1149.24</v>
      </c>
    </row>
    <row r="10891" spans="1:6" hidden="1" x14ac:dyDescent="0.25">
      <c r="A10891" t="s">
        <v>5764</v>
      </c>
      <c r="B10891" s="83">
        <v>101513</v>
      </c>
      <c r="C10891" t="s">
        <v>10351</v>
      </c>
      <c r="D10891" s="83" t="s">
        <v>16</v>
      </c>
      <c r="E10891">
        <v>838.68</v>
      </c>
      <c r="F10891" s="83">
        <v>856.62</v>
      </c>
    </row>
    <row r="10892" spans="1:6" hidden="1" x14ac:dyDescent="0.25">
      <c r="A10892" t="s">
        <v>5764</v>
      </c>
      <c r="B10892" s="83">
        <v>101514</v>
      </c>
      <c r="C10892" t="s">
        <v>10352</v>
      </c>
      <c r="D10892" s="83" t="s">
        <v>16</v>
      </c>
      <c r="E10892">
        <v>966.06</v>
      </c>
      <c r="F10892" s="83">
        <v>986.24</v>
      </c>
    </row>
    <row r="10893" spans="1:6" hidden="1" x14ac:dyDescent="0.25">
      <c r="A10893" t="s">
        <v>5764</v>
      </c>
      <c r="B10893" s="83">
        <v>101515</v>
      </c>
      <c r="C10893" t="s">
        <v>10353</v>
      </c>
      <c r="D10893" s="83" t="s">
        <v>16</v>
      </c>
      <c r="E10893">
        <v>1001.04</v>
      </c>
      <c r="F10893" s="83">
        <v>1018.18</v>
      </c>
    </row>
    <row r="10894" spans="1:6" hidden="1" x14ac:dyDescent="0.25">
      <c r="A10894" t="s">
        <v>5764</v>
      </c>
      <c r="B10894" s="83">
        <v>101516</v>
      </c>
      <c r="C10894" t="s">
        <v>10354</v>
      </c>
      <c r="D10894" s="83" t="s">
        <v>16</v>
      </c>
      <c r="E10894">
        <v>1148.8800000000001</v>
      </c>
      <c r="F10894" s="83">
        <v>1166.55</v>
      </c>
    </row>
    <row r="10895" spans="1:6" hidden="1" x14ac:dyDescent="0.25">
      <c r="A10895" t="s">
        <v>5764</v>
      </c>
      <c r="B10895" s="83">
        <v>101533</v>
      </c>
      <c r="C10895" t="s">
        <v>10355</v>
      </c>
      <c r="D10895" s="83" t="s">
        <v>16</v>
      </c>
      <c r="E10895">
        <v>1310.76</v>
      </c>
      <c r="F10895" s="83">
        <v>1333.62</v>
      </c>
    </row>
    <row r="10896" spans="1:6" hidden="1" x14ac:dyDescent="0.25">
      <c r="A10896" t="s">
        <v>5764</v>
      </c>
      <c r="B10896" s="83">
        <v>101534</v>
      </c>
      <c r="C10896" t="s">
        <v>10356</v>
      </c>
      <c r="D10896" s="83" t="s">
        <v>16</v>
      </c>
      <c r="E10896">
        <v>1565.52</v>
      </c>
      <c r="F10896" s="83">
        <v>1592.86</v>
      </c>
    </row>
    <row r="10897" spans="1:6" hidden="1" x14ac:dyDescent="0.25">
      <c r="A10897" t="s">
        <v>5764</v>
      </c>
      <c r="B10897" s="83">
        <v>101535</v>
      </c>
      <c r="C10897" t="s">
        <v>10357</v>
      </c>
      <c r="D10897" s="83" t="s">
        <v>16</v>
      </c>
      <c r="E10897">
        <v>1635.48</v>
      </c>
      <c r="F10897" s="83">
        <v>1656.75</v>
      </c>
    </row>
    <row r="10898" spans="1:6" hidden="1" x14ac:dyDescent="0.25">
      <c r="A10898" t="s">
        <v>5764</v>
      </c>
      <c r="B10898" s="83">
        <v>101536</v>
      </c>
      <c r="C10898" t="s">
        <v>10358</v>
      </c>
      <c r="D10898" s="83" t="s">
        <v>16</v>
      </c>
      <c r="E10898">
        <v>1931.16</v>
      </c>
      <c r="F10898" s="83">
        <v>1953.49</v>
      </c>
    </row>
    <row r="10899" spans="1:6" hidden="1" x14ac:dyDescent="0.25">
      <c r="A10899" t="s">
        <v>5764</v>
      </c>
      <c r="B10899" s="83">
        <v>101529</v>
      </c>
      <c r="C10899" t="s">
        <v>10359</v>
      </c>
      <c r="D10899" s="83" t="s">
        <v>16</v>
      </c>
      <c r="E10899">
        <v>1271.29</v>
      </c>
      <c r="F10899" s="83">
        <v>1295.49</v>
      </c>
    </row>
    <row r="10900" spans="1:6" hidden="1" x14ac:dyDescent="0.25">
      <c r="A10900" t="s">
        <v>5764</v>
      </c>
      <c r="B10900" s="83">
        <v>101530</v>
      </c>
      <c r="C10900" t="s">
        <v>10360</v>
      </c>
      <c r="D10900" s="83" t="s">
        <v>16</v>
      </c>
      <c r="E10900">
        <v>1526.05</v>
      </c>
      <c r="F10900" s="83">
        <v>1554.73</v>
      </c>
    </row>
    <row r="10901" spans="1:6" hidden="1" x14ac:dyDescent="0.25">
      <c r="A10901" t="s">
        <v>5764</v>
      </c>
      <c r="B10901" s="83">
        <v>101531</v>
      </c>
      <c r="C10901" t="s">
        <v>10361</v>
      </c>
      <c r="D10901" s="83" t="s">
        <v>16</v>
      </c>
      <c r="E10901">
        <v>1596.01</v>
      </c>
      <c r="F10901" s="83">
        <v>1618.62</v>
      </c>
    </row>
    <row r="10902" spans="1:6" hidden="1" x14ac:dyDescent="0.25">
      <c r="A10902" t="s">
        <v>5764</v>
      </c>
      <c r="B10902" s="83">
        <v>101532</v>
      </c>
      <c r="C10902" t="s">
        <v>10362</v>
      </c>
      <c r="D10902" s="83" t="s">
        <v>16</v>
      </c>
      <c r="E10902">
        <v>1891.69</v>
      </c>
      <c r="F10902" s="83">
        <v>1915.36</v>
      </c>
    </row>
    <row r="10903" spans="1:6" hidden="1" x14ac:dyDescent="0.25">
      <c r="A10903" t="s">
        <v>5764</v>
      </c>
      <c r="B10903" s="83">
        <v>101549</v>
      </c>
      <c r="C10903" t="s">
        <v>10363</v>
      </c>
      <c r="D10903" s="83" t="s">
        <v>16</v>
      </c>
      <c r="E10903">
        <v>24.24</v>
      </c>
      <c r="F10903" s="83">
        <v>24.81</v>
      </c>
    </row>
    <row r="10904" spans="1:6" hidden="1" x14ac:dyDescent="0.25">
      <c r="A10904" t="s">
        <v>5764</v>
      </c>
      <c r="B10904" s="83">
        <v>101547</v>
      </c>
      <c r="C10904" t="s">
        <v>10364</v>
      </c>
      <c r="D10904" s="83" t="s">
        <v>16</v>
      </c>
      <c r="E10904">
        <v>98.49</v>
      </c>
      <c r="F10904" s="83">
        <v>98.66</v>
      </c>
    </row>
    <row r="10905" spans="1:6" hidden="1" x14ac:dyDescent="0.25">
      <c r="A10905" t="s">
        <v>5764</v>
      </c>
      <c r="B10905" s="83">
        <v>101546</v>
      </c>
      <c r="C10905" t="s">
        <v>10365</v>
      </c>
      <c r="D10905" s="83" t="s">
        <v>16</v>
      </c>
      <c r="E10905">
        <v>31.5</v>
      </c>
      <c r="F10905" s="83">
        <v>31.67</v>
      </c>
    </row>
    <row r="10906" spans="1:6" hidden="1" x14ac:dyDescent="0.25">
      <c r="A10906" t="s">
        <v>5764</v>
      </c>
      <c r="B10906" s="83">
        <v>101548</v>
      </c>
      <c r="C10906" t="s">
        <v>10366</v>
      </c>
      <c r="D10906" s="83" t="s">
        <v>16</v>
      </c>
      <c r="E10906">
        <v>7.87</v>
      </c>
      <c r="F10906" s="83">
        <v>8.0399999999999991</v>
      </c>
    </row>
    <row r="10907" spans="1:6" hidden="1" x14ac:dyDescent="0.25">
      <c r="A10907" t="s">
        <v>5764</v>
      </c>
      <c r="B10907" s="83">
        <v>94764</v>
      </c>
      <c r="C10907" t="s">
        <v>10367</v>
      </c>
      <c r="D10907" s="83" t="s">
        <v>16</v>
      </c>
      <c r="E10907">
        <v>38.5</v>
      </c>
      <c r="F10907" s="83">
        <v>39.08</v>
      </c>
    </row>
    <row r="10908" spans="1:6" hidden="1" x14ac:dyDescent="0.25">
      <c r="A10908" t="s">
        <v>5764</v>
      </c>
      <c r="B10908" s="83">
        <v>94765</v>
      </c>
      <c r="C10908" t="s">
        <v>10368</v>
      </c>
      <c r="D10908" s="83" t="s">
        <v>16</v>
      </c>
      <c r="E10908">
        <v>42.5</v>
      </c>
      <c r="F10908" s="83">
        <v>43.09</v>
      </c>
    </row>
    <row r="10909" spans="1:6" hidden="1" x14ac:dyDescent="0.25">
      <c r="A10909" t="s">
        <v>5764</v>
      </c>
      <c r="B10909" s="83">
        <v>94766</v>
      </c>
      <c r="C10909" t="s">
        <v>10369</v>
      </c>
      <c r="D10909" s="83" t="s">
        <v>16</v>
      </c>
      <c r="E10909">
        <v>47.59</v>
      </c>
      <c r="F10909" s="83">
        <v>48.19</v>
      </c>
    </row>
    <row r="10910" spans="1:6" hidden="1" x14ac:dyDescent="0.25">
      <c r="A10910" t="s">
        <v>5764</v>
      </c>
      <c r="B10910" s="83">
        <v>94767</v>
      </c>
      <c r="C10910" t="s">
        <v>10370</v>
      </c>
      <c r="D10910" s="83" t="s">
        <v>16</v>
      </c>
      <c r="E10910">
        <v>70.89</v>
      </c>
      <c r="F10910" s="83">
        <v>71.52</v>
      </c>
    </row>
    <row r="10911" spans="1:6" hidden="1" x14ac:dyDescent="0.25">
      <c r="A10911" t="s">
        <v>5764</v>
      </c>
      <c r="B10911" s="83">
        <v>94768</v>
      </c>
      <c r="C10911" t="s">
        <v>10371</v>
      </c>
      <c r="D10911" s="83" t="s">
        <v>16</v>
      </c>
      <c r="E10911">
        <v>80.39</v>
      </c>
      <c r="F10911" s="83">
        <v>81.040000000000006</v>
      </c>
    </row>
    <row r="10912" spans="1:6" hidden="1" x14ac:dyDescent="0.25">
      <c r="A10912" t="s">
        <v>5764</v>
      </c>
      <c r="B10912" s="83">
        <v>94769</v>
      </c>
      <c r="C10912" t="s">
        <v>10372</v>
      </c>
      <c r="D10912" s="83" t="s">
        <v>16</v>
      </c>
      <c r="E10912">
        <v>107.58</v>
      </c>
      <c r="F10912" s="83">
        <v>108.25</v>
      </c>
    </row>
    <row r="10913" spans="1:6" hidden="1" x14ac:dyDescent="0.25">
      <c r="A10913" t="s">
        <v>5764</v>
      </c>
      <c r="B10913" s="83">
        <v>94783</v>
      </c>
      <c r="C10913" t="s">
        <v>10373</v>
      </c>
      <c r="D10913" s="83" t="s">
        <v>16</v>
      </c>
      <c r="E10913">
        <v>18.690000000000001</v>
      </c>
      <c r="F10913" s="83">
        <v>19.28</v>
      </c>
    </row>
    <row r="10914" spans="1:6" hidden="1" x14ac:dyDescent="0.25">
      <c r="A10914" t="s">
        <v>5764</v>
      </c>
      <c r="B10914" s="83">
        <v>94703</v>
      </c>
      <c r="C10914" t="s">
        <v>10374</v>
      </c>
      <c r="D10914" s="83" t="s">
        <v>16</v>
      </c>
      <c r="E10914">
        <v>20.02</v>
      </c>
      <c r="F10914" s="83">
        <v>20.62</v>
      </c>
    </row>
    <row r="10915" spans="1:6" hidden="1" x14ac:dyDescent="0.25">
      <c r="A10915" t="s">
        <v>5764</v>
      </c>
      <c r="B10915" s="83">
        <v>94704</v>
      </c>
      <c r="C10915" t="s">
        <v>10375</v>
      </c>
      <c r="D10915" s="83" t="s">
        <v>16</v>
      </c>
      <c r="E10915">
        <v>26.81</v>
      </c>
      <c r="F10915" s="83">
        <v>27.44</v>
      </c>
    </row>
    <row r="10916" spans="1:6" hidden="1" x14ac:dyDescent="0.25">
      <c r="A10916" t="s">
        <v>5764</v>
      </c>
      <c r="B10916" s="83">
        <v>94705</v>
      </c>
      <c r="C10916" t="s">
        <v>10376</v>
      </c>
      <c r="D10916" s="83" t="s">
        <v>16</v>
      </c>
      <c r="E10916">
        <v>36.75</v>
      </c>
      <c r="F10916" s="83">
        <v>37.4</v>
      </c>
    </row>
    <row r="10917" spans="1:6" hidden="1" x14ac:dyDescent="0.25">
      <c r="A10917" t="s">
        <v>5764</v>
      </c>
      <c r="B10917" s="83">
        <v>94706</v>
      </c>
      <c r="C10917" t="s">
        <v>10377</v>
      </c>
      <c r="D10917" s="83" t="s">
        <v>16</v>
      </c>
      <c r="E10917">
        <v>35.96</v>
      </c>
      <c r="F10917" s="83">
        <v>36.630000000000003</v>
      </c>
    </row>
    <row r="10918" spans="1:6" hidden="1" x14ac:dyDescent="0.25">
      <c r="A10918" t="s">
        <v>5764</v>
      </c>
      <c r="B10918" s="83">
        <v>94707</v>
      </c>
      <c r="C10918" t="s">
        <v>10378</v>
      </c>
      <c r="D10918" s="83" t="s">
        <v>16</v>
      </c>
      <c r="E10918">
        <v>56.95</v>
      </c>
      <c r="F10918" s="83">
        <v>57.64</v>
      </c>
    </row>
    <row r="10919" spans="1:6" hidden="1" x14ac:dyDescent="0.25">
      <c r="A10919" t="s">
        <v>5764</v>
      </c>
      <c r="B10919" s="83">
        <v>94715</v>
      </c>
      <c r="C10919" t="s">
        <v>10379</v>
      </c>
      <c r="D10919" s="83" t="s">
        <v>16</v>
      </c>
      <c r="E10919">
        <v>295.76</v>
      </c>
      <c r="F10919" s="83">
        <v>297.14999999999998</v>
      </c>
    </row>
    <row r="10920" spans="1:6" hidden="1" x14ac:dyDescent="0.25">
      <c r="A10920" t="s">
        <v>5764</v>
      </c>
      <c r="B10920" s="83">
        <v>94713</v>
      </c>
      <c r="C10920" t="s">
        <v>10380</v>
      </c>
      <c r="D10920" s="83" t="s">
        <v>16</v>
      </c>
      <c r="E10920">
        <v>236.87</v>
      </c>
      <c r="F10920" s="83">
        <v>238.11</v>
      </c>
    </row>
    <row r="10921" spans="1:6" hidden="1" x14ac:dyDescent="0.25">
      <c r="A10921" t="s">
        <v>5764</v>
      </c>
      <c r="B10921" s="83">
        <v>94714</v>
      </c>
      <c r="C10921" t="s">
        <v>10381</v>
      </c>
      <c r="D10921" s="83" t="s">
        <v>16</v>
      </c>
      <c r="E10921">
        <v>332.69</v>
      </c>
      <c r="F10921" s="83">
        <v>333.97</v>
      </c>
    </row>
    <row r="10922" spans="1:6" hidden="1" x14ac:dyDescent="0.25">
      <c r="A10922" t="s">
        <v>5764</v>
      </c>
      <c r="B10922" s="83">
        <v>94670</v>
      </c>
      <c r="C10922" t="s">
        <v>10382</v>
      </c>
      <c r="D10922" s="83" t="s">
        <v>16</v>
      </c>
      <c r="E10922">
        <v>68.94</v>
      </c>
      <c r="F10922" s="83">
        <v>70.66</v>
      </c>
    </row>
    <row r="10923" spans="1:6" hidden="1" x14ac:dyDescent="0.25">
      <c r="A10923" t="s">
        <v>5764</v>
      </c>
      <c r="B10923" s="83">
        <v>94656</v>
      </c>
      <c r="C10923" t="s">
        <v>10383</v>
      </c>
      <c r="D10923" s="83" t="s">
        <v>16</v>
      </c>
      <c r="E10923">
        <v>3.5</v>
      </c>
      <c r="F10923" s="83">
        <v>3.68</v>
      </c>
    </row>
    <row r="10924" spans="1:6" hidden="1" x14ac:dyDescent="0.25">
      <c r="A10924" t="s">
        <v>5764</v>
      </c>
      <c r="B10924" s="83">
        <v>94658</v>
      </c>
      <c r="C10924" t="s">
        <v>10384</v>
      </c>
      <c r="D10924" s="83" t="s">
        <v>16</v>
      </c>
      <c r="E10924">
        <v>5.25</v>
      </c>
      <c r="F10924" s="83">
        <v>5.48</v>
      </c>
    </row>
    <row r="10925" spans="1:6" hidden="1" x14ac:dyDescent="0.25">
      <c r="A10925" t="s">
        <v>5764</v>
      </c>
      <c r="B10925" s="83">
        <v>94660</v>
      </c>
      <c r="C10925" t="s">
        <v>10385</v>
      </c>
      <c r="D10925" s="83" t="s">
        <v>16</v>
      </c>
      <c r="E10925">
        <v>8.32</v>
      </c>
      <c r="F10925" s="83">
        <v>8.64</v>
      </c>
    </row>
    <row r="10926" spans="1:6" hidden="1" x14ac:dyDescent="0.25">
      <c r="A10926" t="s">
        <v>5764</v>
      </c>
      <c r="B10926" s="83">
        <v>94662</v>
      </c>
      <c r="C10926" t="s">
        <v>10386</v>
      </c>
      <c r="D10926" s="83" t="s">
        <v>16</v>
      </c>
      <c r="E10926">
        <v>10.97</v>
      </c>
      <c r="F10926" s="83">
        <v>11.39</v>
      </c>
    </row>
    <row r="10927" spans="1:6" hidden="1" x14ac:dyDescent="0.25">
      <c r="A10927" t="s">
        <v>5764</v>
      </c>
      <c r="B10927" s="83">
        <v>94664</v>
      </c>
      <c r="C10927" t="s">
        <v>10387</v>
      </c>
      <c r="D10927" s="83" t="s">
        <v>16</v>
      </c>
      <c r="E10927">
        <v>20.05</v>
      </c>
      <c r="F10927" s="83">
        <v>20.62</v>
      </c>
    </row>
    <row r="10928" spans="1:6" hidden="1" x14ac:dyDescent="0.25">
      <c r="A10928" t="s">
        <v>5764</v>
      </c>
      <c r="B10928" s="83">
        <v>94666</v>
      </c>
      <c r="C10928" t="s">
        <v>10388</v>
      </c>
      <c r="D10928" s="83" t="s">
        <v>16</v>
      </c>
      <c r="E10928">
        <v>32.61</v>
      </c>
      <c r="F10928" s="83">
        <v>33.450000000000003</v>
      </c>
    </row>
    <row r="10929" spans="1:6" hidden="1" x14ac:dyDescent="0.25">
      <c r="A10929" t="s">
        <v>5764</v>
      </c>
      <c r="B10929" s="83">
        <v>94668</v>
      </c>
      <c r="C10929" t="s">
        <v>10389</v>
      </c>
      <c r="D10929" s="83" t="s">
        <v>16</v>
      </c>
      <c r="E10929">
        <v>43.4</v>
      </c>
      <c r="F10929" s="83">
        <v>44.46</v>
      </c>
    </row>
    <row r="10930" spans="1:6" hidden="1" x14ac:dyDescent="0.25">
      <c r="A10930" t="s">
        <v>5764</v>
      </c>
      <c r="B10930" s="83">
        <v>105215</v>
      </c>
      <c r="C10930" t="s">
        <v>10390</v>
      </c>
      <c r="D10930" s="83" t="s">
        <v>16</v>
      </c>
      <c r="E10930">
        <v>9.8699999999999992</v>
      </c>
      <c r="F10930" s="83">
        <v>10.050000000000001</v>
      </c>
    </row>
    <row r="10931" spans="1:6" hidden="1" x14ac:dyDescent="0.25">
      <c r="A10931" t="s">
        <v>5764</v>
      </c>
      <c r="B10931" s="83">
        <v>105216</v>
      </c>
      <c r="C10931" t="s">
        <v>10391</v>
      </c>
      <c r="D10931" s="83" t="s">
        <v>16</v>
      </c>
      <c r="E10931">
        <v>37.229999999999997</v>
      </c>
      <c r="F10931" s="83">
        <v>37.450000000000003</v>
      </c>
    </row>
    <row r="10932" spans="1:6" hidden="1" x14ac:dyDescent="0.25">
      <c r="A10932" t="s">
        <v>5764</v>
      </c>
      <c r="B10932" s="83">
        <v>105217</v>
      </c>
      <c r="C10932" t="s">
        <v>10392</v>
      </c>
      <c r="D10932" s="83" t="s">
        <v>16</v>
      </c>
      <c r="E10932">
        <v>41.94</v>
      </c>
      <c r="F10932" s="83">
        <v>42.18</v>
      </c>
    </row>
    <row r="10933" spans="1:6" hidden="1" x14ac:dyDescent="0.25">
      <c r="A10933" t="s">
        <v>5764</v>
      </c>
      <c r="B10933" s="83">
        <v>105214</v>
      </c>
      <c r="C10933" t="s">
        <v>10393</v>
      </c>
      <c r="D10933" s="83" t="s">
        <v>16</v>
      </c>
      <c r="E10933">
        <v>43.8</v>
      </c>
      <c r="F10933" s="83">
        <v>44.13</v>
      </c>
    </row>
    <row r="10934" spans="1:6" hidden="1" x14ac:dyDescent="0.25">
      <c r="A10934" t="s">
        <v>5764</v>
      </c>
      <c r="B10934" s="83">
        <v>105218</v>
      </c>
      <c r="C10934" t="s">
        <v>10394</v>
      </c>
      <c r="D10934" s="83" t="s">
        <v>16</v>
      </c>
      <c r="E10934">
        <v>72.73</v>
      </c>
      <c r="F10934" s="83">
        <v>73.099999999999994</v>
      </c>
    </row>
    <row r="10935" spans="1:6" hidden="1" x14ac:dyDescent="0.25">
      <c r="A10935" t="s">
        <v>5764</v>
      </c>
      <c r="B10935" s="83">
        <v>105213</v>
      </c>
      <c r="C10935" t="s">
        <v>10395</v>
      </c>
      <c r="D10935" s="83" t="s">
        <v>16</v>
      </c>
      <c r="E10935">
        <v>192.21</v>
      </c>
      <c r="F10935" s="83">
        <v>194.11</v>
      </c>
    </row>
    <row r="10936" spans="1:6" hidden="1" x14ac:dyDescent="0.25">
      <c r="A10936" t="s">
        <v>5764</v>
      </c>
      <c r="B10936" s="83">
        <v>105233</v>
      </c>
      <c r="C10936" t="s">
        <v>10396</v>
      </c>
      <c r="D10936" s="83" t="s">
        <v>16</v>
      </c>
      <c r="E10936">
        <v>8.02</v>
      </c>
      <c r="F10936" s="83">
        <v>8.27</v>
      </c>
    </row>
    <row r="10937" spans="1:6" hidden="1" x14ac:dyDescent="0.25">
      <c r="A10937" t="s">
        <v>5764</v>
      </c>
      <c r="B10937" s="83">
        <v>105234</v>
      </c>
      <c r="C10937" t="s">
        <v>10397</v>
      </c>
      <c r="D10937" s="83" t="s">
        <v>16</v>
      </c>
      <c r="E10937">
        <v>9.81</v>
      </c>
      <c r="F10937" s="83">
        <v>10.11</v>
      </c>
    </row>
    <row r="10938" spans="1:6" hidden="1" x14ac:dyDescent="0.25">
      <c r="A10938" t="s">
        <v>5764</v>
      </c>
      <c r="B10938" s="83">
        <v>105228</v>
      </c>
      <c r="C10938" t="s">
        <v>10398</v>
      </c>
      <c r="D10938" s="83" t="s">
        <v>16</v>
      </c>
      <c r="E10938">
        <v>11.84</v>
      </c>
      <c r="F10938" s="83">
        <v>12.16</v>
      </c>
    </row>
    <row r="10939" spans="1:6" hidden="1" x14ac:dyDescent="0.25">
      <c r="A10939" t="s">
        <v>5764</v>
      </c>
      <c r="B10939" s="83">
        <v>105138</v>
      </c>
      <c r="C10939" t="s">
        <v>10399</v>
      </c>
      <c r="D10939" s="83" t="s">
        <v>16</v>
      </c>
      <c r="E10939">
        <v>17.260000000000002</v>
      </c>
      <c r="F10939" s="83">
        <v>17.63</v>
      </c>
    </row>
    <row r="10940" spans="1:6" hidden="1" x14ac:dyDescent="0.25">
      <c r="A10940" t="s">
        <v>5764</v>
      </c>
      <c r="B10940" s="83">
        <v>105139</v>
      </c>
      <c r="C10940" t="s">
        <v>10400</v>
      </c>
      <c r="D10940" s="83" t="s">
        <v>16</v>
      </c>
      <c r="E10940">
        <v>20.309999999999999</v>
      </c>
      <c r="F10940" s="83">
        <v>20.71</v>
      </c>
    </row>
    <row r="10941" spans="1:6" hidden="1" x14ac:dyDescent="0.25">
      <c r="A10941" t="s">
        <v>5764</v>
      </c>
      <c r="B10941" s="83">
        <v>105140</v>
      </c>
      <c r="C10941" t="s">
        <v>10401</v>
      </c>
      <c r="D10941" s="83" t="s">
        <v>16</v>
      </c>
      <c r="E10941">
        <v>26.11</v>
      </c>
      <c r="F10941" s="83">
        <v>26.61</v>
      </c>
    </row>
    <row r="10942" spans="1:6" hidden="1" x14ac:dyDescent="0.25">
      <c r="A10942" t="s">
        <v>5764</v>
      </c>
      <c r="B10942" s="83">
        <v>105141</v>
      </c>
      <c r="C10942" t="s">
        <v>10402</v>
      </c>
      <c r="D10942" s="83" t="s">
        <v>16</v>
      </c>
      <c r="E10942">
        <v>31.07</v>
      </c>
      <c r="F10942" s="83">
        <v>31.7</v>
      </c>
    </row>
    <row r="10943" spans="1:6" hidden="1" x14ac:dyDescent="0.25">
      <c r="A10943" t="s">
        <v>5764</v>
      </c>
      <c r="B10943" s="83">
        <v>105172</v>
      </c>
      <c r="C10943" t="s">
        <v>10403</v>
      </c>
      <c r="D10943" s="83" t="s">
        <v>16</v>
      </c>
      <c r="E10943">
        <v>85.41</v>
      </c>
      <c r="F10943" s="83">
        <v>87.11</v>
      </c>
    </row>
    <row r="10944" spans="1:6" hidden="1" x14ac:dyDescent="0.25">
      <c r="A10944" t="s">
        <v>5764</v>
      </c>
      <c r="B10944" s="83">
        <v>105169</v>
      </c>
      <c r="C10944" t="s">
        <v>10404</v>
      </c>
      <c r="D10944" s="83" t="s">
        <v>16</v>
      </c>
      <c r="E10944">
        <v>85.31</v>
      </c>
      <c r="F10944" s="83">
        <v>87.12</v>
      </c>
    </row>
    <row r="10945" spans="1:6" hidden="1" x14ac:dyDescent="0.25">
      <c r="A10945" t="s">
        <v>5764</v>
      </c>
      <c r="B10945" s="83">
        <v>105230</v>
      </c>
      <c r="C10945" t="s">
        <v>10405</v>
      </c>
      <c r="D10945" s="83" t="s">
        <v>16</v>
      </c>
      <c r="E10945">
        <v>7.86</v>
      </c>
      <c r="F10945" s="83">
        <v>8.18</v>
      </c>
    </row>
    <row r="10946" spans="1:6" hidden="1" x14ac:dyDescent="0.25">
      <c r="A10946" t="s">
        <v>5764</v>
      </c>
      <c r="B10946" s="83">
        <v>105231</v>
      </c>
      <c r="C10946" t="s">
        <v>10406</v>
      </c>
      <c r="D10946" s="83" t="s">
        <v>16</v>
      </c>
      <c r="E10946">
        <v>9.24</v>
      </c>
      <c r="F10946" s="83">
        <v>9.6</v>
      </c>
    </row>
    <row r="10947" spans="1:6" hidden="1" x14ac:dyDescent="0.25">
      <c r="A10947" t="s">
        <v>5764</v>
      </c>
      <c r="B10947" s="83">
        <v>105232</v>
      </c>
      <c r="C10947" t="s">
        <v>10407</v>
      </c>
      <c r="D10947" s="83" t="s">
        <v>16</v>
      </c>
      <c r="E10947">
        <v>17.989999999999998</v>
      </c>
      <c r="F10947" s="83">
        <v>18.39</v>
      </c>
    </row>
    <row r="10948" spans="1:6" hidden="1" x14ac:dyDescent="0.25">
      <c r="A10948" t="s">
        <v>5764</v>
      </c>
      <c r="B10948" s="83">
        <v>105229</v>
      </c>
      <c r="C10948" t="s">
        <v>10408</v>
      </c>
      <c r="D10948" s="83" t="s">
        <v>16</v>
      </c>
      <c r="E10948">
        <v>28.72</v>
      </c>
      <c r="F10948" s="83">
        <v>29.17</v>
      </c>
    </row>
    <row r="10949" spans="1:6" hidden="1" x14ac:dyDescent="0.25">
      <c r="A10949" t="s">
        <v>5764</v>
      </c>
      <c r="B10949" s="83">
        <v>105146</v>
      </c>
      <c r="C10949" t="s">
        <v>10409</v>
      </c>
      <c r="D10949" s="83" t="s">
        <v>16</v>
      </c>
      <c r="E10949">
        <v>23.06</v>
      </c>
      <c r="F10949" s="83">
        <v>23.55</v>
      </c>
    </row>
    <row r="10950" spans="1:6" hidden="1" x14ac:dyDescent="0.25">
      <c r="A10950" t="s">
        <v>5764</v>
      </c>
      <c r="B10950" s="83">
        <v>94613</v>
      </c>
      <c r="C10950" t="s">
        <v>10410</v>
      </c>
      <c r="D10950" s="83" t="s">
        <v>16</v>
      </c>
      <c r="E10950">
        <v>0</v>
      </c>
      <c r="F10950" s="83">
        <v>0</v>
      </c>
    </row>
    <row r="10951" spans="1:6" hidden="1" x14ac:dyDescent="0.25">
      <c r="A10951" t="s">
        <v>5764</v>
      </c>
      <c r="B10951" s="83">
        <v>94607</v>
      </c>
      <c r="C10951" t="s">
        <v>10411</v>
      </c>
      <c r="D10951" s="83" t="s">
        <v>16</v>
      </c>
      <c r="E10951">
        <v>0</v>
      </c>
      <c r="F10951" s="83">
        <v>0</v>
      </c>
    </row>
    <row r="10952" spans="1:6" hidden="1" x14ac:dyDescent="0.25">
      <c r="A10952" t="s">
        <v>5764</v>
      </c>
      <c r="B10952" s="83">
        <v>94609</v>
      </c>
      <c r="C10952" t="s">
        <v>10412</v>
      </c>
      <c r="D10952" s="83" t="s">
        <v>16</v>
      </c>
      <c r="E10952">
        <v>0</v>
      </c>
      <c r="F10952" s="83">
        <v>0</v>
      </c>
    </row>
    <row r="10953" spans="1:6" hidden="1" x14ac:dyDescent="0.25">
      <c r="A10953" t="s">
        <v>5764</v>
      </c>
      <c r="B10953" s="83">
        <v>94611</v>
      </c>
      <c r="C10953" t="s">
        <v>10413</v>
      </c>
      <c r="D10953" s="83" t="s">
        <v>16</v>
      </c>
      <c r="E10953">
        <v>0</v>
      </c>
      <c r="F10953" s="83">
        <v>0</v>
      </c>
    </row>
    <row r="10954" spans="1:6" hidden="1" x14ac:dyDescent="0.25">
      <c r="A10954" t="s">
        <v>5764</v>
      </c>
      <c r="B10954" s="83">
        <v>96738</v>
      </c>
      <c r="C10954" t="s">
        <v>10414</v>
      </c>
      <c r="D10954" s="83" t="s">
        <v>16</v>
      </c>
      <c r="E10954">
        <v>24.1</v>
      </c>
      <c r="F10954" s="83">
        <v>24.43</v>
      </c>
    </row>
    <row r="10955" spans="1:6" hidden="1" x14ac:dyDescent="0.25">
      <c r="A10955" t="s">
        <v>5764</v>
      </c>
      <c r="B10955" s="83">
        <v>96740</v>
      </c>
      <c r="C10955" t="s">
        <v>10415</v>
      </c>
      <c r="D10955" s="83" t="s">
        <v>16</v>
      </c>
      <c r="E10955">
        <v>33.44</v>
      </c>
      <c r="F10955" s="83">
        <v>33.83</v>
      </c>
    </row>
    <row r="10956" spans="1:6" hidden="1" x14ac:dyDescent="0.25">
      <c r="A10956" t="s">
        <v>5764</v>
      </c>
      <c r="B10956" s="83">
        <v>94738</v>
      </c>
      <c r="C10956" t="s">
        <v>10416</v>
      </c>
      <c r="D10956" s="83" t="s">
        <v>16</v>
      </c>
      <c r="E10956">
        <v>1737.32</v>
      </c>
      <c r="F10956" s="83">
        <v>1739.16</v>
      </c>
    </row>
    <row r="10957" spans="1:6" hidden="1" x14ac:dyDescent="0.25">
      <c r="A10957" t="s">
        <v>5764</v>
      </c>
      <c r="B10957" s="83">
        <v>94724</v>
      </c>
      <c r="C10957" t="s">
        <v>10417</v>
      </c>
      <c r="D10957" s="83" t="s">
        <v>16</v>
      </c>
      <c r="E10957">
        <v>27.41</v>
      </c>
      <c r="F10957" s="83">
        <v>27.56</v>
      </c>
    </row>
    <row r="10958" spans="1:6" hidden="1" x14ac:dyDescent="0.25">
      <c r="A10958" t="s">
        <v>5764</v>
      </c>
      <c r="B10958" s="83">
        <v>94726</v>
      </c>
      <c r="C10958" t="s">
        <v>10418</v>
      </c>
      <c r="D10958" s="83" t="s">
        <v>16</v>
      </c>
      <c r="E10958">
        <v>35.32</v>
      </c>
      <c r="F10958" s="83">
        <v>35.53</v>
      </c>
    </row>
    <row r="10959" spans="1:6" hidden="1" x14ac:dyDescent="0.25">
      <c r="A10959" t="s">
        <v>5764</v>
      </c>
      <c r="B10959" s="83">
        <v>94728</v>
      </c>
      <c r="C10959" t="s">
        <v>10419</v>
      </c>
      <c r="D10959" s="83" t="s">
        <v>16</v>
      </c>
      <c r="E10959">
        <v>55.16</v>
      </c>
      <c r="F10959" s="83">
        <v>55.41</v>
      </c>
    </row>
    <row r="10960" spans="1:6" hidden="1" x14ac:dyDescent="0.25">
      <c r="A10960" t="s">
        <v>5764</v>
      </c>
      <c r="B10960" s="83">
        <v>94730</v>
      </c>
      <c r="C10960" t="s">
        <v>10420</v>
      </c>
      <c r="D10960" s="83" t="s">
        <v>16</v>
      </c>
      <c r="E10960">
        <v>67.63</v>
      </c>
      <c r="F10960" s="83">
        <v>67.95</v>
      </c>
    </row>
    <row r="10961" spans="1:6" hidden="1" x14ac:dyDescent="0.25">
      <c r="A10961" t="s">
        <v>5764</v>
      </c>
      <c r="B10961" s="83">
        <v>94732</v>
      </c>
      <c r="C10961" t="s">
        <v>10421</v>
      </c>
      <c r="D10961" s="83" t="s">
        <v>16</v>
      </c>
      <c r="E10961">
        <v>108.45</v>
      </c>
      <c r="F10961" s="83">
        <v>108.93</v>
      </c>
    </row>
    <row r="10962" spans="1:6" hidden="1" x14ac:dyDescent="0.25">
      <c r="A10962" t="s">
        <v>5764</v>
      </c>
      <c r="B10962" s="83">
        <v>94734</v>
      </c>
      <c r="C10962" t="s">
        <v>10422</v>
      </c>
      <c r="D10962" s="83" t="s">
        <v>16</v>
      </c>
      <c r="E10962">
        <v>396.37</v>
      </c>
      <c r="F10962" s="83">
        <v>397.17</v>
      </c>
    </row>
    <row r="10963" spans="1:6" hidden="1" x14ac:dyDescent="0.25">
      <c r="A10963" t="s">
        <v>5764</v>
      </c>
      <c r="B10963" s="83">
        <v>94736</v>
      </c>
      <c r="C10963" t="s">
        <v>10423</v>
      </c>
      <c r="D10963" s="83" t="s">
        <v>16</v>
      </c>
      <c r="E10963">
        <v>576.34</v>
      </c>
      <c r="F10963" s="83">
        <v>577.49</v>
      </c>
    </row>
    <row r="10964" spans="1:6" hidden="1" x14ac:dyDescent="0.25">
      <c r="A10964" t="s">
        <v>5764</v>
      </c>
      <c r="B10964" s="83">
        <v>94483</v>
      </c>
      <c r="C10964" t="s">
        <v>10424</v>
      </c>
      <c r="D10964" s="83" t="s">
        <v>16</v>
      </c>
      <c r="E10964">
        <v>1381.32</v>
      </c>
      <c r="F10964" s="83">
        <v>1421.29</v>
      </c>
    </row>
    <row r="10965" spans="1:6" hidden="1" x14ac:dyDescent="0.25">
      <c r="A10965" t="s">
        <v>5764</v>
      </c>
      <c r="B10965" s="83">
        <v>94482</v>
      </c>
      <c r="C10965" t="s">
        <v>10425</v>
      </c>
      <c r="D10965" s="83" t="s">
        <v>16</v>
      </c>
      <c r="E10965">
        <v>1663.66</v>
      </c>
      <c r="F10965" s="83">
        <v>1705.51</v>
      </c>
    </row>
    <row r="10966" spans="1:6" hidden="1" x14ac:dyDescent="0.25">
      <c r="A10966" t="s">
        <v>5764</v>
      </c>
      <c r="B10966" s="83">
        <v>94481</v>
      </c>
      <c r="C10966" t="s">
        <v>10426</v>
      </c>
      <c r="D10966" s="83" t="s">
        <v>16</v>
      </c>
      <c r="E10966">
        <v>2136.67</v>
      </c>
      <c r="F10966" s="83">
        <v>2180.7800000000002</v>
      </c>
    </row>
    <row r="10967" spans="1:6" hidden="1" x14ac:dyDescent="0.25">
      <c r="A10967" t="s">
        <v>5764</v>
      </c>
      <c r="B10967" s="83">
        <v>94480</v>
      </c>
      <c r="C10967" t="s">
        <v>10427</v>
      </c>
      <c r="D10967" s="83" t="s">
        <v>16</v>
      </c>
      <c r="E10967">
        <v>3095.16</v>
      </c>
      <c r="F10967" s="83">
        <v>3142.43</v>
      </c>
    </row>
    <row r="10968" spans="1:6" hidden="1" x14ac:dyDescent="0.25">
      <c r="A10968" t="s">
        <v>5764</v>
      </c>
      <c r="B10968" s="83">
        <v>94472</v>
      </c>
      <c r="C10968" t="s">
        <v>10428</v>
      </c>
      <c r="D10968" s="83" t="s">
        <v>16</v>
      </c>
      <c r="E10968">
        <v>76.45</v>
      </c>
      <c r="F10968" s="83">
        <v>78.599999999999994</v>
      </c>
    </row>
    <row r="10969" spans="1:6" hidden="1" x14ac:dyDescent="0.25">
      <c r="A10969" t="s">
        <v>5764</v>
      </c>
      <c r="B10969" s="83">
        <v>94474</v>
      </c>
      <c r="C10969" t="s">
        <v>10429</v>
      </c>
      <c r="D10969" s="83" t="s">
        <v>16</v>
      </c>
      <c r="E10969">
        <v>129.27000000000001</v>
      </c>
      <c r="F10969" s="83">
        <v>131.77000000000001</v>
      </c>
    </row>
    <row r="10970" spans="1:6" hidden="1" x14ac:dyDescent="0.25">
      <c r="A10970" t="s">
        <v>5764</v>
      </c>
      <c r="B10970" s="83">
        <v>94476</v>
      </c>
      <c r="C10970" t="s">
        <v>10430</v>
      </c>
      <c r="D10970" s="83" t="s">
        <v>16</v>
      </c>
      <c r="E10970">
        <v>180.97</v>
      </c>
      <c r="F10970" s="83">
        <v>183.92</v>
      </c>
    </row>
    <row r="10971" spans="1:6" hidden="1" x14ac:dyDescent="0.25">
      <c r="A10971" t="s">
        <v>5764</v>
      </c>
      <c r="B10971" s="83">
        <v>94471</v>
      </c>
      <c r="C10971" t="s">
        <v>10431</v>
      </c>
      <c r="D10971" s="83" t="s">
        <v>16</v>
      </c>
      <c r="E10971">
        <v>74.17</v>
      </c>
      <c r="F10971" s="83">
        <v>76.319999999999993</v>
      </c>
    </row>
    <row r="10972" spans="1:6" hidden="1" x14ac:dyDescent="0.25">
      <c r="A10972" t="s">
        <v>5764</v>
      </c>
      <c r="B10972" s="83">
        <v>94473</v>
      </c>
      <c r="C10972" t="s">
        <v>10432</v>
      </c>
      <c r="D10972" s="83" t="s">
        <v>16</v>
      </c>
      <c r="E10972">
        <v>119.22</v>
      </c>
      <c r="F10972" s="83">
        <v>121.72</v>
      </c>
    </row>
    <row r="10973" spans="1:6" hidden="1" x14ac:dyDescent="0.25">
      <c r="A10973" t="s">
        <v>5764</v>
      </c>
      <c r="B10973" s="83">
        <v>94475</v>
      </c>
      <c r="C10973" t="s">
        <v>10433</v>
      </c>
      <c r="D10973" s="83" t="s">
        <v>16</v>
      </c>
      <c r="E10973">
        <v>161.6</v>
      </c>
      <c r="F10973" s="83">
        <v>164.55</v>
      </c>
    </row>
    <row r="10974" spans="1:6" hidden="1" x14ac:dyDescent="0.25">
      <c r="A10974" t="s">
        <v>5764</v>
      </c>
      <c r="B10974" s="83">
        <v>105194</v>
      </c>
      <c r="C10974" t="s">
        <v>10434</v>
      </c>
      <c r="D10974" s="83" t="s">
        <v>16</v>
      </c>
      <c r="E10974">
        <v>82.72</v>
      </c>
      <c r="F10974" s="83">
        <v>84.87</v>
      </c>
    </row>
    <row r="10975" spans="1:6" hidden="1" x14ac:dyDescent="0.25">
      <c r="A10975" t="s">
        <v>5764</v>
      </c>
      <c r="B10975" s="83">
        <v>105195</v>
      </c>
      <c r="C10975" t="s">
        <v>10435</v>
      </c>
      <c r="D10975" s="83" t="s">
        <v>16</v>
      </c>
      <c r="E10975">
        <v>213.6</v>
      </c>
      <c r="F10975" s="83">
        <v>216.55</v>
      </c>
    </row>
    <row r="10976" spans="1:6" hidden="1" x14ac:dyDescent="0.25">
      <c r="A10976" t="s">
        <v>5764</v>
      </c>
      <c r="B10976" s="83">
        <v>105178</v>
      </c>
      <c r="C10976" t="s">
        <v>10436</v>
      </c>
      <c r="D10976" s="83" t="s">
        <v>16</v>
      </c>
      <c r="E10976">
        <v>134.1</v>
      </c>
      <c r="F10976" s="83">
        <v>136.41999999999999</v>
      </c>
    </row>
    <row r="10977" spans="1:6" hidden="1" x14ac:dyDescent="0.25">
      <c r="A10977" t="s">
        <v>5764</v>
      </c>
      <c r="B10977" s="83">
        <v>94620</v>
      </c>
      <c r="C10977" t="s">
        <v>10437</v>
      </c>
      <c r="D10977" s="83" t="s">
        <v>16</v>
      </c>
      <c r="E10977">
        <v>890.83</v>
      </c>
      <c r="F10977" s="83">
        <v>894.12</v>
      </c>
    </row>
    <row r="10978" spans="1:6" hidden="1" x14ac:dyDescent="0.25">
      <c r="A10978" t="s">
        <v>5764</v>
      </c>
      <c r="B10978" s="83">
        <v>94614</v>
      </c>
      <c r="C10978" t="s">
        <v>10438</v>
      </c>
      <c r="D10978" s="83" t="s">
        <v>16</v>
      </c>
      <c r="E10978">
        <v>140.57</v>
      </c>
      <c r="F10978" s="83">
        <v>143.35</v>
      </c>
    </row>
    <row r="10979" spans="1:6" hidden="1" x14ac:dyDescent="0.25">
      <c r="A10979" t="s">
        <v>5764</v>
      </c>
      <c r="B10979" s="83">
        <v>94616</v>
      </c>
      <c r="C10979" t="s">
        <v>10439</v>
      </c>
      <c r="D10979" s="83" t="s">
        <v>16</v>
      </c>
      <c r="E10979">
        <v>396.43</v>
      </c>
      <c r="F10979" s="83">
        <v>399.34</v>
      </c>
    </row>
    <row r="10980" spans="1:6" hidden="1" x14ac:dyDescent="0.25">
      <c r="A10980" t="s">
        <v>5764</v>
      </c>
      <c r="B10980" s="83">
        <v>94618</v>
      </c>
      <c r="C10980" t="s">
        <v>10440</v>
      </c>
      <c r="D10980" s="83" t="s">
        <v>16</v>
      </c>
      <c r="E10980">
        <v>385.22</v>
      </c>
      <c r="F10980" s="83">
        <v>388.25</v>
      </c>
    </row>
    <row r="10981" spans="1:6" hidden="1" x14ac:dyDescent="0.25">
      <c r="A10981" t="s">
        <v>5764</v>
      </c>
      <c r="B10981" s="83">
        <v>105193</v>
      </c>
      <c r="C10981" t="s">
        <v>10441</v>
      </c>
      <c r="D10981" s="83" t="s">
        <v>16</v>
      </c>
      <c r="E10981">
        <v>146.82</v>
      </c>
      <c r="F10981" s="83">
        <v>149.32</v>
      </c>
    </row>
    <row r="10982" spans="1:6" hidden="1" x14ac:dyDescent="0.25">
      <c r="A10982" t="s">
        <v>5764</v>
      </c>
      <c r="B10982" s="83">
        <v>105197</v>
      </c>
      <c r="C10982" t="s">
        <v>10442</v>
      </c>
      <c r="D10982" s="83" t="s">
        <v>16</v>
      </c>
      <c r="E10982">
        <v>157.08000000000001</v>
      </c>
      <c r="F10982" s="83">
        <v>159.22999999999999</v>
      </c>
    </row>
    <row r="10983" spans="1:6" hidden="1" x14ac:dyDescent="0.25">
      <c r="A10983" t="s">
        <v>5764</v>
      </c>
      <c r="B10983" s="83">
        <v>105196</v>
      </c>
      <c r="C10983" t="s">
        <v>10443</v>
      </c>
      <c r="D10983" s="83" t="s">
        <v>16</v>
      </c>
      <c r="E10983">
        <v>228.5</v>
      </c>
      <c r="F10983" s="83">
        <v>231</v>
      </c>
    </row>
    <row r="10984" spans="1:6" hidden="1" x14ac:dyDescent="0.25">
      <c r="A10984" t="s">
        <v>5764</v>
      </c>
      <c r="B10984" s="83">
        <v>105198</v>
      </c>
      <c r="C10984" t="s">
        <v>10444</v>
      </c>
      <c r="D10984" s="83" t="s">
        <v>16</v>
      </c>
      <c r="E10984">
        <v>324.51</v>
      </c>
      <c r="F10984" s="83">
        <v>327.45999999999998</v>
      </c>
    </row>
    <row r="10985" spans="1:6" hidden="1" x14ac:dyDescent="0.25">
      <c r="A10985" t="s">
        <v>5764</v>
      </c>
      <c r="B10985" s="83">
        <v>105200</v>
      </c>
      <c r="C10985" t="s">
        <v>10445</v>
      </c>
      <c r="D10985" s="83" t="s">
        <v>16</v>
      </c>
      <c r="E10985">
        <v>123.61</v>
      </c>
      <c r="F10985" s="83">
        <v>125.76</v>
      </c>
    </row>
    <row r="10986" spans="1:6" hidden="1" x14ac:dyDescent="0.25">
      <c r="A10986" t="s">
        <v>5764</v>
      </c>
      <c r="B10986" s="83">
        <v>105199</v>
      </c>
      <c r="C10986" t="s">
        <v>10446</v>
      </c>
      <c r="D10986" s="83" t="s">
        <v>16</v>
      </c>
      <c r="E10986">
        <v>207.53</v>
      </c>
      <c r="F10986" s="83">
        <v>210.03</v>
      </c>
    </row>
    <row r="10987" spans="1:6" hidden="1" x14ac:dyDescent="0.25">
      <c r="A10987" t="s">
        <v>5764</v>
      </c>
      <c r="B10987" s="83">
        <v>105201</v>
      </c>
      <c r="C10987" t="s">
        <v>10447</v>
      </c>
      <c r="D10987" s="83" t="s">
        <v>16</v>
      </c>
      <c r="E10987">
        <v>284.3</v>
      </c>
      <c r="F10987" s="83">
        <v>287.25</v>
      </c>
    </row>
    <row r="10988" spans="1:6" hidden="1" x14ac:dyDescent="0.25">
      <c r="A10988" t="s">
        <v>5764</v>
      </c>
      <c r="B10988" s="83">
        <v>94755</v>
      </c>
      <c r="C10988" t="s">
        <v>10448</v>
      </c>
      <c r="D10988" s="83" t="s">
        <v>16</v>
      </c>
      <c r="E10988">
        <v>0</v>
      </c>
      <c r="F10988" s="83">
        <v>0</v>
      </c>
    </row>
    <row r="10989" spans="1:6" hidden="1" x14ac:dyDescent="0.25">
      <c r="A10989" t="s">
        <v>5764</v>
      </c>
      <c r="B10989" s="83">
        <v>94741</v>
      </c>
      <c r="C10989" t="s">
        <v>10449</v>
      </c>
      <c r="D10989" s="83" t="s">
        <v>16</v>
      </c>
      <c r="E10989">
        <v>13.41</v>
      </c>
      <c r="F10989" s="83">
        <v>13.64</v>
      </c>
    </row>
    <row r="10990" spans="1:6" hidden="1" x14ac:dyDescent="0.25">
      <c r="A10990" t="s">
        <v>5764</v>
      </c>
      <c r="B10990" s="83">
        <v>94743</v>
      </c>
      <c r="C10990" t="s">
        <v>10450</v>
      </c>
      <c r="D10990" s="83" t="s">
        <v>16</v>
      </c>
      <c r="E10990">
        <v>21.95</v>
      </c>
      <c r="F10990" s="83">
        <v>22.24</v>
      </c>
    </row>
    <row r="10991" spans="1:6" hidden="1" x14ac:dyDescent="0.25">
      <c r="A10991" t="s">
        <v>5764</v>
      </c>
      <c r="B10991" s="83">
        <v>94745</v>
      </c>
      <c r="C10991" t="s">
        <v>10451</v>
      </c>
      <c r="D10991" s="83" t="s">
        <v>16</v>
      </c>
      <c r="E10991">
        <v>0</v>
      </c>
      <c r="F10991" s="83">
        <v>0</v>
      </c>
    </row>
    <row r="10992" spans="1:6" hidden="1" x14ac:dyDescent="0.25">
      <c r="A10992" t="s">
        <v>5764</v>
      </c>
      <c r="B10992" s="83">
        <v>94747</v>
      </c>
      <c r="C10992" t="s">
        <v>10452</v>
      </c>
      <c r="D10992" s="83" t="s">
        <v>16</v>
      </c>
      <c r="E10992">
        <v>0</v>
      </c>
      <c r="F10992" s="83">
        <v>0</v>
      </c>
    </row>
    <row r="10993" spans="1:6" hidden="1" x14ac:dyDescent="0.25">
      <c r="A10993" t="s">
        <v>5764</v>
      </c>
      <c r="B10993" s="83">
        <v>94749</v>
      </c>
      <c r="C10993" t="s">
        <v>10453</v>
      </c>
      <c r="D10993" s="83" t="s">
        <v>16</v>
      </c>
      <c r="E10993">
        <v>0</v>
      </c>
      <c r="F10993" s="83">
        <v>0</v>
      </c>
    </row>
    <row r="10994" spans="1:6" hidden="1" x14ac:dyDescent="0.25">
      <c r="A10994" t="s">
        <v>5764</v>
      </c>
      <c r="B10994" s="83">
        <v>94751</v>
      </c>
      <c r="C10994" t="s">
        <v>10454</v>
      </c>
      <c r="D10994" s="83" t="s">
        <v>16</v>
      </c>
      <c r="E10994">
        <v>0</v>
      </c>
      <c r="F10994" s="83">
        <v>0</v>
      </c>
    </row>
    <row r="10995" spans="1:6" hidden="1" x14ac:dyDescent="0.25">
      <c r="A10995" t="s">
        <v>5764</v>
      </c>
      <c r="B10995" s="83">
        <v>94753</v>
      </c>
      <c r="C10995" t="s">
        <v>10455</v>
      </c>
      <c r="D10995" s="83" t="s">
        <v>16</v>
      </c>
      <c r="E10995">
        <v>0</v>
      </c>
      <c r="F10995" s="83">
        <v>0</v>
      </c>
    </row>
    <row r="10996" spans="1:6" hidden="1" x14ac:dyDescent="0.25">
      <c r="A10996" t="s">
        <v>5764</v>
      </c>
      <c r="B10996" s="83">
        <v>105209</v>
      </c>
      <c r="C10996" t="s">
        <v>10456</v>
      </c>
      <c r="D10996" s="83" t="s">
        <v>16</v>
      </c>
      <c r="E10996">
        <v>152.07</v>
      </c>
      <c r="F10996" s="83">
        <v>154.22</v>
      </c>
    </row>
    <row r="10997" spans="1:6" hidden="1" x14ac:dyDescent="0.25">
      <c r="A10997" t="s">
        <v>5764</v>
      </c>
      <c r="B10997" s="83">
        <v>105208</v>
      </c>
      <c r="C10997" t="s">
        <v>10457</v>
      </c>
      <c r="D10997" s="83" t="s">
        <v>16</v>
      </c>
      <c r="E10997">
        <v>314.02</v>
      </c>
      <c r="F10997" s="83">
        <v>316.52</v>
      </c>
    </row>
    <row r="10998" spans="1:6" hidden="1" x14ac:dyDescent="0.25">
      <c r="A10998" t="s">
        <v>5764</v>
      </c>
      <c r="B10998" s="83">
        <v>105210</v>
      </c>
      <c r="C10998" t="s">
        <v>10458</v>
      </c>
      <c r="D10998" s="83" t="s">
        <v>16</v>
      </c>
      <c r="E10998">
        <v>405.5</v>
      </c>
      <c r="F10998" s="83">
        <v>408.45</v>
      </c>
    </row>
    <row r="10999" spans="1:6" hidden="1" x14ac:dyDescent="0.25">
      <c r="A10999" t="s">
        <v>5764</v>
      </c>
      <c r="B10999" s="83">
        <v>105203</v>
      </c>
      <c r="C10999" t="s">
        <v>10459</v>
      </c>
      <c r="D10999" s="83" t="s">
        <v>16</v>
      </c>
      <c r="E10999">
        <v>156.38999999999999</v>
      </c>
      <c r="F10999" s="83">
        <v>158.54</v>
      </c>
    </row>
    <row r="11000" spans="1:6" hidden="1" x14ac:dyDescent="0.25">
      <c r="A11000" t="s">
        <v>5764</v>
      </c>
      <c r="B11000" s="83">
        <v>105202</v>
      </c>
      <c r="C11000" t="s">
        <v>10460</v>
      </c>
      <c r="D11000" s="83" t="s">
        <v>16</v>
      </c>
      <c r="E11000">
        <v>257.69</v>
      </c>
      <c r="F11000" s="83">
        <v>260.19</v>
      </c>
    </row>
    <row r="11001" spans="1:6" hidden="1" x14ac:dyDescent="0.25">
      <c r="A11001" t="s">
        <v>5764</v>
      </c>
      <c r="B11001" s="83">
        <v>105204</v>
      </c>
      <c r="C11001" t="s">
        <v>10461</v>
      </c>
      <c r="D11001" s="83" t="s">
        <v>16</v>
      </c>
      <c r="E11001">
        <v>343.01</v>
      </c>
      <c r="F11001" s="83">
        <v>345.96</v>
      </c>
    </row>
    <row r="11002" spans="1:6" hidden="1" x14ac:dyDescent="0.25">
      <c r="A11002" t="s">
        <v>5764</v>
      </c>
      <c r="B11002" s="83">
        <v>105206</v>
      </c>
      <c r="C11002" t="s">
        <v>10462</v>
      </c>
      <c r="D11002" s="83" t="s">
        <v>16</v>
      </c>
      <c r="E11002">
        <v>148.94999999999999</v>
      </c>
      <c r="F11002" s="83">
        <v>151.1</v>
      </c>
    </row>
    <row r="11003" spans="1:6" hidden="1" x14ac:dyDescent="0.25">
      <c r="A11003" t="s">
        <v>5764</v>
      </c>
      <c r="B11003" s="83">
        <v>105205</v>
      </c>
      <c r="C11003" t="s">
        <v>10463</v>
      </c>
      <c r="D11003" s="83" t="s">
        <v>16</v>
      </c>
      <c r="E11003">
        <v>237.9</v>
      </c>
      <c r="F11003" s="83">
        <v>240.4</v>
      </c>
    </row>
    <row r="11004" spans="1:6" hidden="1" x14ac:dyDescent="0.25">
      <c r="A11004" t="s">
        <v>5764</v>
      </c>
      <c r="B11004" s="83">
        <v>105207</v>
      </c>
      <c r="C11004" t="s">
        <v>10464</v>
      </c>
      <c r="D11004" s="83" t="s">
        <v>16</v>
      </c>
      <c r="E11004">
        <v>333.11</v>
      </c>
      <c r="F11004" s="83">
        <v>336.06</v>
      </c>
    </row>
    <row r="11005" spans="1:6" hidden="1" x14ac:dyDescent="0.25">
      <c r="A11005" t="s">
        <v>5764</v>
      </c>
      <c r="B11005" s="83">
        <v>94687</v>
      </c>
      <c r="C11005" t="s">
        <v>10465</v>
      </c>
      <c r="D11005" s="83" t="s">
        <v>16</v>
      </c>
      <c r="E11005">
        <v>227.83</v>
      </c>
      <c r="F11005" s="83">
        <v>230.4</v>
      </c>
    </row>
    <row r="11006" spans="1:6" hidden="1" x14ac:dyDescent="0.25">
      <c r="A11006" t="s">
        <v>5764</v>
      </c>
      <c r="B11006" s="83">
        <v>94673</v>
      </c>
      <c r="C11006" t="s">
        <v>10466</v>
      </c>
      <c r="D11006" s="83" t="s">
        <v>16</v>
      </c>
      <c r="E11006">
        <v>7.16</v>
      </c>
      <c r="F11006" s="83">
        <v>7.43</v>
      </c>
    </row>
    <row r="11007" spans="1:6" hidden="1" x14ac:dyDescent="0.25">
      <c r="A11007" t="s">
        <v>5764</v>
      </c>
      <c r="B11007" s="83">
        <v>94675</v>
      </c>
      <c r="C11007" t="s">
        <v>10467</v>
      </c>
      <c r="D11007" s="83" t="s">
        <v>16</v>
      </c>
      <c r="E11007">
        <v>12.05</v>
      </c>
      <c r="F11007" s="83">
        <v>12.38</v>
      </c>
    </row>
    <row r="11008" spans="1:6" hidden="1" x14ac:dyDescent="0.25">
      <c r="A11008" t="s">
        <v>5764</v>
      </c>
      <c r="B11008" s="83">
        <v>94677</v>
      </c>
      <c r="C11008" t="s">
        <v>10468</v>
      </c>
      <c r="D11008" s="83" t="s">
        <v>16</v>
      </c>
      <c r="E11008">
        <v>19.489999999999998</v>
      </c>
      <c r="F11008" s="83">
        <v>19.95</v>
      </c>
    </row>
    <row r="11009" spans="1:6" hidden="1" x14ac:dyDescent="0.25">
      <c r="A11009" t="s">
        <v>5764</v>
      </c>
      <c r="B11009" s="83">
        <v>94679</v>
      </c>
      <c r="C11009" t="s">
        <v>10469</v>
      </c>
      <c r="D11009" s="83" t="s">
        <v>16</v>
      </c>
      <c r="E11009">
        <v>23.57</v>
      </c>
      <c r="F11009" s="83">
        <v>24.21</v>
      </c>
    </row>
    <row r="11010" spans="1:6" hidden="1" x14ac:dyDescent="0.25">
      <c r="A11010" t="s">
        <v>5764</v>
      </c>
      <c r="B11010" s="83">
        <v>94681</v>
      </c>
      <c r="C11010" t="s">
        <v>10470</v>
      </c>
      <c r="D11010" s="83" t="s">
        <v>16</v>
      </c>
      <c r="E11010">
        <v>48.73</v>
      </c>
      <c r="F11010" s="83">
        <v>49.59</v>
      </c>
    </row>
    <row r="11011" spans="1:6" hidden="1" x14ac:dyDescent="0.25">
      <c r="A11011" t="s">
        <v>5764</v>
      </c>
      <c r="B11011" s="83">
        <v>94683</v>
      </c>
      <c r="C11011" t="s">
        <v>10471</v>
      </c>
      <c r="D11011" s="83" t="s">
        <v>16</v>
      </c>
      <c r="E11011">
        <v>74.069999999999993</v>
      </c>
      <c r="F11011" s="83">
        <v>75.34</v>
      </c>
    </row>
    <row r="11012" spans="1:6" hidden="1" x14ac:dyDescent="0.25">
      <c r="A11012" t="s">
        <v>5764</v>
      </c>
      <c r="B11012" s="83">
        <v>94685</v>
      </c>
      <c r="C11012" t="s">
        <v>10472</v>
      </c>
      <c r="D11012" s="83" t="s">
        <v>16</v>
      </c>
      <c r="E11012">
        <v>94.34</v>
      </c>
      <c r="F11012" s="83">
        <v>95.92</v>
      </c>
    </row>
    <row r="11013" spans="1:6" hidden="1" x14ac:dyDescent="0.25">
      <c r="A11013" t="s">
        <v>5764</v>
      </c>
      <c r="B11013" s="83">
        <v>94621</v>
      </c>
      <c r="C11013" t="s">
        <v>10473</v>
      </c>
      <c r="D11013" s="83" t="s">
        <v>16</v>
      </c>
      <c r="E11013">
        <v>0</v>
      </c>
      <c r="F11013" s="83">
        <v>0</v>
      </c>
    </row>
    <row r="11014" spans="1:6" hidden="1" x14ac:dyDescent="0.25">
      <c r="A11014" t="s">
        <v>5764</v>
      </c>
      <c r="B11014" s="83">
        <v>94615</v>
      </c>
      <c r="C11014" t="s">
        <v>10474</v>
      </c>
      <c r="D11014" s="83" t="s">
        <v>16</v>
      </c>
      <c r="E11014">
        <v>159.79</v>
      </c>
      <c r="F11014" s="83">
        <v>162.57</v>
      </c>
    </row>
    <row r="11015" spans="1:6" hidden="1" x14ac:dyDescent="0.25">
      <c r="A11015" t="s">
        <v>5764</v>
      </c>
      <c r="B11015" s="83">
        <v>94617</v>
      </c>
      <c r="C11015" t="s">
        <v>10475</v>
      </c>
      <c r="D11015" s="83" t="s">
        <v>16</v>
      </c>
      <c r="E11015">
        <v>329.6</v>
      </c>
      <c r="F11015" s="83">
        <v>332.51</v>
      </c>
    </row>
    <row r="11016" spans="1:6" hidden="1" x14ac:dyDescent="0.25">
      <c r="A11016" t="s">
        <v>5764</v>
      </c>
      <c r="B11016" s="83">
        <v>94619</v>
      </c>
      <c r="C11016" t="s">
        <v>10476</v>
      </c>
      <c r="D11016" s="83" t="s">
        <v>16</v>
      </c>
      <c r="E11016">
        <v>0</v>
      </c>
      <c r="F11016" s="83">
        <v>0</v>
      </c>
    </row>
    <row r="11017" spans="1:6" hidden="1" x14ac:dyDescent="0.25">
      <c r="A11017" t="s">
        <v>5764</v>
      </c>
      <c r="B11017" s="83">
        <v>105147</v>
      </c>
      <c r="C11017" t="s">
        <v>10477</v>
      </c>
      <c r="D11017" s="83" t="s">
        <v>16</v>
      </c>
      <c r="E11017">
        <v>15.91</v>
      </c>
      <c r="F11017" s="83">
        <v>16.37</v>
      </c>
    </row>
    <row r="11018" spans="1:6" hidden="1" x14ac:dyDescent="0.25">
      <c r="A11018" t="s">
        <v>5764</v>
      </c>
      <c r="B11018" s="83">
        <v>105148</v>
      </c>
      <c r="C11018" t="s">
        <v>10478</v>
      </c>
      <c r="D11018" s="83" t="s">
        <v>16</v>
      </c>
      <c r="E11018">
        <v>22.98</v>
      </c>
      <c r="F11018" s="83">
        <v>23.49</v>
      </c>
    </row>
    <row r="11019" spans="1:6" hidden="1" x14ac:dyDescent="0.25">
      <c r="A11019" t="s">
        <v>5764</v>
      </c>
      <c r="B11019" s="83">
        <v>105154</v>
      </c>
      <c r="C11019" t="s">
        <v>10479</v>
      </c>
      <c r="D11019" s="83" t="s">
        <v>16</v>
      </c>
      <c r="E11019">
        <v>6.61</v>
      </c>
      <c r="F11019" s="83">
        <v>6.88</v>
      </c>
    </row>
    <row r="11020" spans="1:6" hidden="1" x14ac:dyDescent="0.25">
      <c r="A11020" t="s">
        <v>5764</v>
      </c>
      <c r="B11020" s="83">
        <v>105155</v>
      </c>
      <c r="C11020" t="s">
        <v>10480</v>
      </c>
      <c r="D11020" s="83" t="s">
        <v>16</v>
      </c>
      <c r="E11020">
        <v>10</v>
      </c>
      <c r="F11020" s="83">
        <v>10.33</v>
      </c>
    </row>
    <row r="11021" spans="1:6" hidden="1" x14ac:dyDescent="0.25">
      <c r="A11021" t="s">
        <v>5764</v>
      </c>
      <c r="B11021" s="83">
        <v>105156</v>
      </c>
      <c r="C11021" t="s">
        <v>10481</v>
      </c>
      <c r="D11021" s="83" t="s">
        <v>16</v>
      </c>
      <c r="E11021">
        <v>12.68</v>
      </c>
      <c r="F11021" s="83">
        <v>13.14</v>
      </c>
    </row>
    <row r="11022" spans="1:6" hidden="1" x14ac:dyDescent="0.25">
      <c r="A11022" t="s">
        <v>5764</v>
      </c>
      <c r="B11022" s="83">
        <v>105157</v>
      </c>
      <c r="C11022" t="s">
        <v>10482</v>
      </c>
      <c r="D11022" s="83" t="s">
        <v>16</v>
      </c>
      <c r="E11022">
        <v>19.690000000000001</v>
      </c>
      <c r="F11022" s="83">
        <v>20.329999999999998</v>
      </c>
    </row>
    <row r="11023" spans="1:6" hidden="1" x14ac:dyDescent="0.25">
      <c r="A11023" t="s">
        <v>5764</v>
      </c>
      <c r="B11023" s="83">
        <v>105158</v>
      </c>
      <c r="C11023" t="s">
        <v>10483</v>
      </c>
      <c r="D11023" s="83" t="s">
        <v>16</v>
      </c>
      <c r="E11023">
        <v>29.02</v>
      </c>
      <c r="F11023" s="83">
        <v>29.88</v>
      </c>
    </row>
    <row r="11024" spans="1:6" hidden="1" x14ac:dyDescent="0.25">
      <c r="A11024" t="s">
        <v>5764</v>
      </c>
      <c r="B11024" s="83">
        <v>105159</v>
      </c>
      <c r="C11024" t="s">
        <v>10484</v>
      </c>
      <c r="D11024" s="83" t="s">
        <v>16</v>
      </c>
      <c r="E11024">
        <v>52.02</v>
      </c>
      <c r="F11024" s="83">
        <v>53.29</v>
      </c>
    </row>
    <row r="11025" spans="1:6" hidden="1" x14ac:dyDescent="0.25">
      <c r="A11025" t="s">
        <v>5764</v>
      </c>
      <c r="B11025" s="83">
        <v>105160</v>
      </c>
      <c r="C11025" t="s">
        <v>10485</v>
      </c>
      <c r="D11025" s="83" t="s">
        <v>16</v>
      </c>
      <c r="E11025">
        <v>64.16</v>
      </c>
      <c r="F11025" s="83">
        <v>65.739999999999995</v>
      </c>
    </row>
    <row r="11026" spans="1:6" hidden="1" x14ac:dyDescent="0.25">
      <c r="A11026" t="s">
        <v>5764</v>
      </c>
      <c r="B11026" s="83">
        <v>94634</v>
      </c>
      <c r="C11026" t="s">
        <v>10486</v>
      </c>
      <c r="D11026" s="83" t="s">
        <v>16</v>
      </c>
      <c r="E11026">
        <v>0</v>
      </c>
      <c r="F11026" s="83">
        <v>0</v>
      </c>
    </row>
    <row r="11027" spans="1:6" hidden="1" x14ac:dyDescent="0.25">
      <c r="A11027" t="s">
        <v>5764</v>
      </c>
      <c r="B11027" s="83">
        <v>94631</v>
      </c>
      <c r="C11027" t="s">
        <v>10487</v>
      </c>
      <c r="D11027" s="83" t="s">
        <v>16</v>
      </c>
      <c r="E11027">
        <v>0</v>
      </c>
      <c r="F11027" s="83">
        <v>0</v>
      </c>
    </row>
    <row r="11028" spans="1:6" hidden="1" x14ac:dyDescent="0.25">
      <c r="A11028" t="s">
        <v>5764</v>
      </c>
      <c r="B11028" s="83">
        <v>94632</v>
      </c>
      <c r="C11028" t="s">
        <v>10488</v>
      </c>
      <c r="D11028" s="83" t="s">
        <v>16</v>
      </c>
      <c r="E11028">
        <v>0</v>
      </c>
      <c r="F11028" s="83">
        <v>0</v>
      </c>
    </row>
    <row r="11029" spans="1:6" hidden="1" x14ac:dyDescent="0.25">
      <c r="A11029" t="s">
        <v>5764</v>
      </c>
      <c r="B11029" s="83">
        <v>94633</v>
      </c>
      <c r="C11029" t="s">
        <v>10489</v>
      </c>
      <c r="D11029" s="83" t="s">
        <v>16</v>
      </c>
      <c r="E11029">
        <v>0</v>
      </c>
      <c r="F11029" s="83">
        <v>0</v>
      </c>
    </row>
    <row r="11030" spans="1:6" hidden="1" x14ac:dyDescent="0.25">
      <c r="A11030" t="s">
        <v>5764</v>
      </c>
      <c r="B11030" s="83">
        <v>94672</v>
      </c>
      <c r="C11030" t="s">
        <v>10490</v>
      </c>
      <c r="D11030" s="83" t="s">
        <v>16</v>
      </c>
      <c r="E11030">
        <v>6.04</v>
      </c>
      <c r="F11030" s="83">
        <v>6.31</v>
      </c>
    </row>
    <row r="11031" spans="1:6" hidden="1" x14ac:dyDescent="0.25">
      <c r="A11031" t="s">
        <v>5764</v>
      </c>
      <c r="B11031" s="83">
        <v>94754</v>
      </c>
      <c r="C11031" t="s">
        <v>10491</v>
      </c>
      <c r="D11031" s="83" t="s">
        <v>16</v>
      </c>
      <c r="E11031">
        <v>300.83</v>
      </c>
      <c r="F11031" s="83">
        <v>303.57</v>
      </c>
    </row>
    <row r="11032" spans="1:6" hidden="1" x14ac:dyDescent="0.25">
      <c r="A11032" t="s">
        <v>5764</v>
      </c>
      <c r="B11032" s="83">
        <v>94740</v>
      </c>
      <c r="C11032" t="s">
        <v>10492</v>
      </c>
      <c r="D11032" s="83" t="s">
        <v>16</v>
      </c>
      <c r="E11032">
        <v>10.29</v>
      </c>
      <c r="F11032" s="83">
        <v>10.52</v>
      </c>
    </row>
    <row r="11033" spans="1:6" hidden="1" x14ac:dyDescent="0.25">
      <c r="A11033" t="s">
        <v>5764</v>
      </c>
      <c r="B11033" s="83">
        <v>94742</v>
      </c>
      <c r="C11033" t="s">
        <v>10493</v>
      </c>
      <c r="D11033" s="83" t="s">
        <v>16</v>
      </c>
      <c r="E11033">
        <v>17.260000000000002</v>
      </c>
      <c r="F11033" s="83">
        <v>17.55</v>
      </c>
    </row>
    <row r="11034" spans="1:6" hidden="1" x14ac:dyDescent="0.25">
      <c r="A11034" t="s">
        <v>5764</v>
      </c>
      <c r="B11034" s="83">
        <v>94744</v>
      </c>
      <c r="C11034" t="s">
        <v>10494</v>
      </c>
      <c r="D11034" s="83" t="s">
        <v>16</v>
      </c>
      <c r="E11034">
        <v>27.32</v>
      </c>
      <c r="F11034" s="83">
        <v>27.7</v>
      </c>
    </row>
    <row r="11035" spans="1:6" hidden="1" x14ac:dyDescent="0.25">
      <c r="A11035" t="s">
        <v>5764</v>
      </c>
      <c r="B11035" s="83">
        <v>94746</v>
      </c>
      <c r="C11035" t="s">
        <v>10495</v>
      </c>
      <c r="D11035" s="83" t="s">
        <v>16</v>
      </c>
      <c r="E11035">
        <v>39.26</v>
      </c>
      <c r="F11035" s="83">
        <v>39.75</v>
      </c>
    </row>
    <row r="11036" spans="1:6" hidden="1" x14ac:dyDescent="0.25">
      <c r="A11036" t="s">
        <v>5764</v>
      </c>
      <c r="B11036" s="83">
        <v>94748</v>
      </c>
      <c r="C11036" t="s">
        <v>10496</v>
      </c>
      <c r="D11036" s="83" t="s">
        <v>16</v>
      </c>
      <c r="E11036">
        <v>86.55</v>
      </c>
      <c r="F11036" s="83">
        <v>87.27</v>
      </c>
    </row>
    <row r="11037" spans="1:6" hidden="1" x14ac:dyDescent="0.25">
      <c r="A11037" t="s">
        <v>5764</v>
      </c>
      <c r="B11037" s="83">
        <v>94750</v>
      </c>
      <c r="C11037" t="s">
        <v>10497</v>
      </c>
      <c r="D11037" s="83" t="s">
        <v>16</v>
      </c>
      <c r="E11037">
        <v>175.04</v>
      </c>
      <c r="F11037" s="83">
        <v>176.25</v>
      </c>
    </row>
    <row r="11038" spans="1:6" hidden="1" x14ac:dyDescent="0.25">
      <c r="A11038" t="s">
        <v>5764</v>
      </c>
      <c r="B11038" s="83">
        <v>94752</v>
      </c>
      <c r="C11038" t="s">
        <v>10498</v>
      </c>
      <c r="D11038" s="83" t="s">
        <v>16</v>
      </c>
      <c r="E11038">
        <v>210.16</v>
      </c>
      <c r="F11038" s="83">
        <v>211.88</v>
      </c>
    </row>
    <row r="11039" spans="1:6" hidden="1" x14ac:dyDescent="0.25">
      <c r="A11039" t="s">
        <v>5764</v>
      </c>
      <c r="B11039" s="83">
        <v>96755</v>
      </c>
      <c r="C11039" t="s">
        <v>10499</v>
      </c>
      <c r="D11039" s="83" t="s">
        <v>16</v>
      </c>
      <c r="E11039">
        <v>349.44</v>
      </c>
      <c r="F11039" s="83">
        <v>352.25</v>
      </c>
    </row>
    <row r="11040" spans="1:6" hidden="1" x14ac:dyDescent="0.25">
      <c r="A11040" t="s">
        <v>5764</v>
      </c>
      <c r="B11040" s="83">
        <v>96747</v>
      </c>
      <c r="C11040" t="s">
        <v>10500</v>
      </c>
      <c r="D11040" s="83" t="s">
        <v>16</v>
      </c>
      <c r="E11040">
        <v>7.11</v>
      </c>
      <c r="F11040" s="83">
        <v>7.57</v>
      </c>
    </row>
    <row r="11041" spans="1:6" hidden="1" x14ac:dyDescent="0.25">
      <c r="A11041" t="s">
        <v>5764</v>
      </c>
      <c r="B11041" s="83">
        <v>96748</v>
      </c>
      <c r="C11041" t="s">
        <v>10501</v>
      </c>
      <c r="D11041" s="83" t="s">
        <v>16</v>
      </c>
      <c r="E11041">
        <v>8.2899999999999991</v>
      </c>
      <c r="F11041" s="83">
        <v>8.8000000000000007</v>
      </c>
    </row>
    <row r="11042" spans="1:6" hidden="1" x14ac:dyDescent="0.25">
      <c r="A11042" t="s">
        <v>5764</v>
      </c>
      <c r="B11042" s="83">
        <v>96749</v>
      </c>
      <c r="C11042" t="s">
        <v>10502</v>
      </c>
      <c r="D11042" s="83" t="s">
        <v>16</v>
      </c>
      <c r="E11042">
        <v>10.58</v>
      </c>
      <c r="F11042" s="83">
        <v>11.18</v>
      </c>
    </row>
    <row r="11043" spans="1:6" hidden="1" x14ac:dyDescent="0.25">
      <c r="A11043" t="s">
        <v>5764</v>
      </c>
      <c r="B11043" s="83">
        <v>96750</v>
      </c>
      <c r="C11043" t="s">
        <v>10503</v>
      </c>
      <c r="D11043" s="83" t="s">
        <v>16</v>
      </c>
      <c r="E11043">
        <v>16.97</v>
      </c>
      <c r="F11043" s="83">
        <v>17.670000000000002</v>
      </c>
    </row>
    <row r="11044" spans="1:6" hidden="1" x14ac:dyDescent="0.25">
      <c r="A11044" t="s">
        <v>5764</v>
      </c>
      <c r="B11044" s="83">
        <v>96751</v>
      </c>
      <c r="C11044" t="s">
        <v>10504</v>
      </c>
      <c r="D11044" s="83" t="s">
        <v>16</v>
      </c>
      <c r="E11044">
        <v>25</v>
      </c>
      <c r="F11044" s="83">
        <v>25.89</v>
      </c>
    </row>
    <row r="11045" spans="1:6" hidden="1" x14ac:dyDescent="0.25">
      <c r="A11045" t="s">
        <v>5764</v>
      </c>
      <c r="B11045" s="83">
        <v>96752</v>
      </c>
      <c r="C11045" t="s">
        <v>10505</v>
      </c>
      <c r="D11045" s="83" t="s">
        <v>16</v>
      </c>
      <c r="E11045">
        <v>37.729999999999997</v>
      </c>
      <c r="F11045" s="83">
        <v>38.909999999999997</v>
      </c>
    </row>
    <row r="11046" spans="1:6" hidden="1" x14ac:dyDescent="0.25">
      <c r="A11046" t="s">
        <v>5764</v>
      </c>
      <c r="B11046" s="83">
        <v>96753</v>
      </c>
      <c r="C11046" t="s">
        <v>10506</v>
      </c>
      <c r="D11046" s="83" t="s">
        <v>16</v>
      </c>
      <c r="E11046">
        <v>88.25</v>
      </c>
      <c r="F11046" s="83">
        <v>89.76</v>
      </c>
    </row>
    <row r="11047" spans="1:6" hidden="1" x14ac:dyDescent="0.25">
      <c r="A11047" t="s">
        <v>5764</v>
      </c>
      <c r="B11047" s="83">
        <v>96754</v>
      </c>
      <c r="C11047" t="s">
        <v>10507</v>
      </c>
      <c r="D11047" s="83" t="s">
        <v>16</v>
      </c>
      <c r="E11047">
        <v>113.13</v>
      </c>
      <c r="F11047" s="83">
        <v>115.14</v>
      </c>
    </row>
    <row r="11048" spans="1:6" hidden="1" x14ac:dyDescent="0.25">
      <c r="A11048" t="s">
        <v>5764</v>
      </c>
      <c r="B11048" s="83">
        <v>94686</v>
      </c>
      <c r="C11048" t="s">
        <v>10508</v>
      </c>
      <c r="D11048" s="83" t="s">
        <v>16</v>
      </c>
      <c r="E11048">
        <v>251.77</v>
      </c>
      <c r="F11048" s="83">
        <v>254.34</v>
      </c>
    </row>
    <row r="11049" spans="1:6" hidden="1" x14ac:dyDescent="0.25">
      <c r="A11049" t="s">
        <v>5764</v>
      </c>
      <c r="B11049" s="83">
        <v>94674</v>
      </c>
      <c r="C11049" t="s">
        <v>10509</v>
      </c>
      <c r="D11049" s="83" t="s">
        <v>16</v>
      </c>
      <c r="E11049">
        <v>7.9</v>
      </c>
      <c r="F11049" s="83">
        <v>8.23</v>
      </c>
    </row>
    <row r="11050" spans="1:6" hidden="1" x14ac:dyDescent="0.25">
      <c r="A11050" t="s">
        <v>5764</v>
      </c>
      <c r="B11050" s="83">
        <v>94676</v>
      </c>
      <c r="C11050" t="s">
        <v>10510</v>
      </c>
      <c r="D11050" s="83" t="s">
        <v>16</v>
      </c>
      <c r="E11050">
        <v>13.18</v>
      </c>
      <c r="F11050" s="83">
        <v>13.64</v>
      </c>
    </row>
    <row r="11051" spans="1:6" hidden="1" x14ac:dyDescent="0.25">
      <c r="A11051" t="s">
        <v>5764</v>
      </c>
      <c r="B11051" s="83">
        <v>94678</v>
      </c>
      <c r="C11051" t="s">
        <v>10511</v>
      </c>
      <c r="D11051" s="83" t="s">
        <v>16</v>
      </c>
      <c r="E11051">
        <v>15.28</v>
      </c>
      <c r="F11051" s="83">
        <v>15.92</v>
      </c>
    </row>
    <row r="11052" spans="1:6" hidden="1" x14ac:dyDescent="0.25">
      <c r="A11052" t="s">
        <v>5764</v>
      </c>
      <c r="B11052" s="83">
        <v>94680</v>
      </c>
      <c r="C11052" t="s">
        <v>10512</v>
      </c>
      <c r="D11052" s="83" t="s">
        <v>16</v>
      </c>
      <c r="E11052">
        <v>43.43</v>
      </c>
      <c r="F11052" s="83">
        <v>44.29</v>
      </c>
    </row>
    <row r="11053" spans="1:6" hidden="1" x14ac:dyDescent="0.25">
      <c r="A11053" t="s">
        <v>5764</v>
      </c>
      <c r="B11053" s="83">
        <v>94682</v>
      </c>
      <c r="C11053" t="s">
        <v>10513</v>
      </c>
      <c r="D11053" s="83" t="s">
        <v>16</v>
      </c>
      <c r="E11053">
        <v>108.1</v>
      </c>
      <c r="F11053" s="83">
        <v>109.37</v>
      </c>
    </row>
    <row r="11054" spans="1:6" hidden="1" x14ac:dyDescent="0.25">
      <c r="A11054" t="s">
        <v>5764</v>
      </c>
      <c r="B11054" s="83">
        <v>94684</v>
      </c>
      <c r="C11054" t="s">
        <v>10514</v>
      </c>
      <c r="D11054" s="83" t="s">
        <v>16</v>
      </c>
      <c r="E11054">
        <v>130.41</v>
      </c>
      <c r="F11054" s="83">
        <v>131.99</v>
      </c>
    </row>
    <row r="11055" spans="1:6" hidden="1" x14ac:dyDescent="0.25">
      <c r="A11055" t="s">
        <v>5764</v>
      </c>
      <c r="B11055" s="83">
        <v>105219</v>
      </c>
      <c r="C11055" t="s">
        <v>10515</v>
      </c>
      <c r="D11055" s="83" t="s">
        <v>16</v>
      </c>
      <c r="E11055">
        <v>12.03</v>
      </c>
      <c r="F11055" s="83">
        <v>12.26</v>
      </c>
    </row>
    <row r="11056" spans="1:6" hidden="1" x14ac:dyDescent="0.25">
      <c r="A11056" t="s">
        <v>5764</v>
      </c>
      <c r="B11056" s="83">
        <v>105220</v>
      </c>
      <c r="C11056" t="s">
        <v>10516</v>
      </c>
      <c r="D11056" s="83" t="s">
        <v>16</v>
      </c>
      <c r="E11056">
        <v>16.54</v>
      </c>
      <c r="F11056" s="83">
        <v>16.829999999999998</v>
      </c>
    </row>
    <row r="11057" spans="1:6" hidden="1" x14ac:dyDescent="0.25">
      <c r="A11057" t="s">
        <v>5764</v>
      </c>
      <c r="B11057" s="83">
        <v>105221</v>
      </c>
      <c r="C11057" t="s">
        <v>10517</v>
      </c>
      <c r="D11057" s="83" t="s">
        <v>16</v>
      </c>
      <c r="E11057">
        <v>25.54</v>
      </c>
      <c r="F11057" s="83">
        <v>25.92</v>
      </c>
    </row>
    <row r="11058" spans="1:6" hidden="1" x14ac:dyDescent="0.25">
      <c r="A11058" t="s">
        <v>5764</v>
      </c>
      <c r="B11058" s="83">
        <v>105166</v>
      </c>
      <c r="C11058" t="s">
        <v>10518</v>
      </c>
      <c r="D11058" s="83" t="s">
        <v>16</v>
      </c>
      <c r="E11058">
        <v>38.82</v>
      </c>
      <c r="F11058" s="83">
        <v>39.31</v>
      </c>
    </row>
    <row r="11059" spans="1:6" hidden="1" x14ac:dyDescent="0.25">
      <c r="A11059" t="s">
        <v>5764</v>
      </c>
      <c r="B11059" s="83">
        <v>105222</v>
      </c>
      <c r="C11059" t="s">
        <v>10519</v>
      </c>
      <c r="D11059" s="83" t="s">
        <v>16</v>
      </c>
      <c r="E11059">
        <v>73.62</v>
      </c>
      <c r="F11059" s="83">
        <v>74.34</v>
      </c>
    </row>
    <row r="11060" spans="1:6" hidden="1" x14ac:dyDescent="0.25">
      <c r="A11060" t="s">
        <v>5764</v>
      </c>
      <c r="B11060" s="83">
        <v>105223</v>
      </c>
      <c r="C11060" t="s">
        <v>10520</v>
      </c>
      <c r="D11060" s="83" t="s">
        <v>16</v>
      </c>
      <c r="E11060">
        <v>169.19</v>
      </c>
      <c r="F11060" s="83">
        <v>170.4</v>
      </c>
    </row>
    <row r="11061" spans="1:6" hidden="1" x14ac:dyDescent="0.25">
      <c r="A11061" t="s">
        <v>5764</v>
      </c>
      <c r="B11061" s="83">
        <v>105224</v>
      </c>
      <c r="C11061" t="s">
        <v>10521</v>
      </c>
      <c r="D11061" s="83" t="s">
        <v>16</v>
      </c>
      <c r="E11061">
        <v>246.57</v>
      </c>
      <c r="F11061" s="83">
        <v>248.29</v>
      </c>
    </row>
    <row r="11062" spans="1:6" hidden="1" x14ac:dyDescent="0.25">
      <c r="A11062" t="s">
        <v>5764</v>
      </c>
      <c r="B11062" s="83">
        <v>105149</v>
      </c>
      <c r="C11062" t="s">
        <v>10522</v>
      </c>
      <c r="D11062" s="83" t="s">
        <v>16</v>
      </c>
      <c r="E11062">
        <v>7.36</v>
      </c>
      <c r="F11062" s="83">
        <v>7.82</v>
      </c>
    </row>
    <row r="11063" spans="1:6" hidden="1" x14ac:dyDescent="0.25">
      <c r="A11063" t="s">
        <v>5764</v>
      </c>
      <c r="B11063" s="83">
        <v>105150</v>
      </c>
      <c r="C11063" t="s">
        <v>10523</v>
      </c>
      <c r="D11063" s="83" t="s">
        <v>16</v>
      </c>
      <c r="E11063">
        <v>8.7100000000000009</v>
      </c>
      <c r="F11063" s="83">
        <v>9.2200000000000006</v>
      </c>
    </row>
    <row r="11064" spans="1:6" hidden="1" x14ac:dyDescent="0.25">
      <c r="A11064" t="s">
        <v>5764</v>
      </c>
      <c r="B11064" s="83">
        <v>105151</v>
      </c>
      <c r="C11064" t="s">
        <v>10524</v>
      </c>
      <c r="D11064" s="83" t="s">
        <v>16</v>
      </c>
      <c r="E11064">
        <v>22.63</v>
      </c>
      <c r="F11064" s="83">
        <v>23.33</v>
      </c>
    </row>
    <row r="11065" spans="1:6" hidden="1" x14ac:dyDescent="0.25">
      <c r="A11065" t="s">
        <v>5764</v>
      </c>
      <c r="B11065" s="83">
        <v>105152</v>
      </c>
      <c r="C11065" t="s">
        <v>10525</v>
      </c>
      <c r="D11065" s="83" t="s">
        <v>16</v>
      </c>
      <c r="E11065">
        <v>33.950000000000003</v>
      </c>
      <c r="F11065" s="83">
        <v>34.840000000000003</v>
      </c>
    </row>
    <row r="11066" spans="1:6" hidden="1" x14ac:dyDescent="0.25">
      <c r="A11066" t="s">
        <v>5764</v>
      </c>
      <c r="B11066" s="83">
        <v>105153</v>
      </c>
      <c r="C11066" t="s">
        <v>10526</v>
      </c>
      <c r="D11066" s="83" t="s">
        <v>16</v>
      </c>
      <c r="E11066">
        <v>53.71</v>
      </c>
      <c r="F11066" s="83">
        <v>54.89</v>
      </c>
    </row>
    <row r="11067" spans="1:6" hidden="1" x14ac:dyDescent="0.25">
      <c r="A11067" t="s">
        <v>5764</v>
      </c>
      <c r="B11067" s="83">
        <v>105161</v>
      </c>
      <c r="C11067" t="s">
        <v>10527</v>
      </c>
      <c r="D11067" s="83" t="s">
        <v>16</v>
      </c>
      <c r="E11067">
        <v>97.99</v>
      </c>
      <c r="F11067" s="83">
        <v>99.5</v>
      </c>
    </row>
    <row r="11068" spans="1:6" hidden="1" x14ac:dyDescent="0.25">
      <c r="A11068" t="s">
        <v>5764</v>
      </c>
      <c r="B11068" s="83">
        <v>105162</v>
      </c>
      <c r="C11068" t="s">
        <v>10528</v>
      </c>
      <c r="D11068" s="83" t="s">
        <v>16</v>
      </c>
      <c r="E11068">
        <v>168.38</v>
      </c>
      <c r="F11068" s="83">
        <v>170.39</v>
      </c>
    </row>
    <row r="11069" spans="1:6" hidden="1" x14ac:dyDescent="0.25">
      <c r="A11069" t="s">
        <v>5764</v>
      </c>
      <c r="B11069" s="83">
        <v>105163</v>
      </c>
      <c r="C11069" t="s">
        <v>10529</v>
      </c>
      <c r="D11069" s="83" t="s">
        <v>16</v>
      </c>
      <c r="E11069">
        <v>14.06</v>
      </c>
      <c r="F11069" s="83">
        <v>14.66</v>
      </c>
    </row>
    <row r="11070" spans="1:6" hidden="1" x14ac:dyDescent="0.25">
      <c r="A11070" t="s">
        <v>5764</v>
      </c>
      <c r="B11070" s="83">
        <v>105170</v>
      </c>
      <c r="C11070" t="s">
        <v>10530</v>
      </c>
      <c r="D11070" s="83" t="s">
        <v>16</v>
      </c>
      <c r="E11070">
        <v>5.63</v>
      </c>
      <c r="F11070" s="83">
        <v>5.9</v>
      </c>
    </row>
    <row r="11071" spans="1:6" hidden="1" x14ac:dyDescent="0.25">
      <c r="A11071" t="s">
        <v>5764</v>
      </c>
      <c r="B11071" s="83">
        <v>105179</v>
      </c>
      <c r="C11071" t="s">
        <v>10531</v>
      </c>
      <c r="D11071" s="83" t="s">
        <v>16</v>
      </c>
      <c r="E11071">
        <v>9.67</v>
      </c>
      <c r="F11071" s="83">
        <v>10</v>
      </c>
    </row>
    <row r="11072" spans="1:6" hidden="1" x14ac:dyDescent="0.25">
      <c r="A11072" t="s">
        <v>5764</v>
      </c>
      <c r="B11072" s="83">
        <v>105180</v>
      </c>
      <c r="C11072" t="s">
        <v>10532</v>
      </c>
      <c r="D11072" s="83" t="s">
        <v>16</v>
      </c>
      <c r="E11072">
        <v>13.24</v>
      </c>
      <c r="F11072" s="83">
        <v>13.7</v>
      </c>
    </row>
    <row r="11073" spans="1:6" hidden="1" x14ac:dyDescent="0.25">
      <c r="A11073" t="s">
        <v>5764</v>
      </c>
      <c r="B11073" s="83">
        <v>105181</v>
      </c>
      <c r="C11073" t="s">
        <v>10533</v>
      </c>
      <c r="D11073" s="83" t="s">
        <v>16</v>
      </c>
      <c r="E11073">
        <v>17.84</v>
      </c>
      <c r="F11073" s="83">
        <v>18.48</v>
      </c>
    </row>
    <row r="11074" spans="1:6" hidden="1" x14ac:dyDescent="0.25">
      <c r="A11074" t="s">
        <v>5764</v>
      </c>
      <c r="B11074" s="83">
        <v>105182</v>
      </c>
      <c r="C11074" t="s">
        <v>10534</v>
      </c>
      <c r="D11074" s="83" t="s">
        <v>16</v>
      </c>
      <c r="E11074">
        <v>41.63</v>
      </c>
      <c r="F11074" s="83">
        <v>42.49</v>
      </c>
    </row>
    <row r="11075" spans="1:6" hidden="1" x14ac:dyDescent="0.25">
      <c r="A11075" t="s">
        <v>5764</v>
      </c>
      <c r="B11075" s="83">
        <v>105183</v>
      </c>
      <c r="C11075" t="s">
        <v>10535</v>
      </c>
      <c r="D11075" s="83" t="s">
        <v>16</v>
      </c>
      <c r="E11075">
        <v>87.33</v>
      </c>
      <c r="F11075" s="83">
        <v>88.6</v>
      </c>
    </row>
    <row r="11076" spans="1:6" hidden="1" x14ac:dyDescent="0.25">
      <c r="A11076" t="s">
        <v>5764</v>
      </c>
      <c r="B11076" s="83">
        <v>105184</v>
      </c>
      <c r="C11076" t="s">
        <v>10536</v>
      </c>
      <c r="D11076" s="83" t="s">
        <v>16</v>
      </c>
      <c r="E11076">
        <v>108.17</v>
      </c>
      <c r="F11076" s="83">
        <v>109.75</v>
      </c>
    </row>
    <row r="11077" spans="1:6" hidden="1" x14ac:dyDescent="0.25">
      <c r="A11077" t="s">
        <v>5764</v>
      </c>
      <c r="B11077" s="83">
        <v>94612</v>
      </c>
      <c r="C11077" t="s">
        <v>10537</v>
      </c>
      <c r="D11077" s="83" t="s">
        <v>16</v>
      </c>
      <c r="E11077">
        <v>432.34</v>
      </c>
      <c r="F11077" s="83">
        <v>434.53</v>
      </c>
    </row>
    <row r="11078" spans="1:6" hidden="1" x14ac:dyDescent="0.25">
      <c r="A11078" t="s">
        <v>5764</v>
      </c>
      <c r="B11078" s="83">
        <v>105142</v>
      </c>
      <c r="C11078" t="s">
        <v>10538</v>
      </c>
      <c r="D11078" s="83" t="s">
        <v>16</v>
      </c>
      <c r="E11078">
        <v>6.83</v>
      </c>
      <c r="F11078" s="83">
        <v>7.04</v>
      </c>
    </row>
    <row r="11079" spans="1:6" hidden="1" x14ac:dyDescent="0.25">
      <c r="A11079" t="s">
        <v>5764</v>
      </c>
      <c r="B11079" s="83">
        <v>105143</v>
      </c>
      <c r="C11079" t="s">
        <v>10539</v>
      </c>
      <c r="D11079" s="83" t="s">
        <v>16</v>
      </c>
      <c r="E11079">
        <v>10.24</v>
      </c>
      <c r="F11079" s="83">
        <v>10.51</v>
      </c>
    </row>
    <row r="11080" spans="1:6" hidden="1" x14ac:dyDescent="0.25">
      <c r="A11080" t="s">
        <v>5764</v>
      </c>
      <c r="B11080" s="83">
        <v>105144</v>
      </c>
      <c r="C11080" t="s">
        <v>10540</v>
      </c>
      <c r="D11080" s="83" t="s">
        <v>16</v>
      </c>
      <c r="E11080">
        <v>21.7</v>
      </c>
      <c r="F11080" s="83">
        <v>22.2</v>
      </c>
    </row>
    <row r="11081" spans="1:6" hidden="1" x14ac:dyDescent="0.25">
      <c r="A11081" t="s">
        <v>5764</v>
      </c>
      <c r="B11081" s="83">
        <v>105173</v>
      </c>
      <c r="C11081" t="s">
        <v>10541</v>
      </c>
      <c r="D11081" s="83" t="s">
        <v>16</v>
      </c>
      <c r="E11081">
        <v>86.2</v>
      </c>
      <c r="F11081" s="83">
        <v>87.76</v>
      </c>
    </row>
    <row r="11082" spans="1:6" hidden="1" x14ac:dyDescent="0.25">
      <c r="A11082" t="s">
        <v>5764</v>
      </c>
      <c r="B11082" s="83">
        <v>105175</v>
      </c>
      <c r="C11082" t="s">
        <v>10542</v>
      </c>
      <c r="D11082" s="83" t="s">
        <v>16</v>
      </c>
      <c r="E11082">
        <v>123.74</v>
      </c>
      <c r="F11082" s="83">
        <v>125.44</v>
      </c>
    </row>
    <row r="11083" spans="1:6" hidden="1" x14ac:dyDescent="0.25">
      <c r="A11083" t="s">
        <v>5764</v>
      </c>
      <c r="B11083" s="83">
        <v>105174</v>
      </c>
      <c r="C11083" t="s">
        <v>10543</v>
      </c>
      <c r="D11083" s="83" t="s">
        <v>16</v>
      </c>
      <c r="E11083">
        <v>125.16</v>
      </c>
      <c r="F11083" s="83">
        <v>126.97</v>
      </c>
    </row>
    <row r="11084" spans="1:6" hidden="1" x14ac:dyDescent="0.25">
      <c r="A11084" t="s">
        <v>5764</v>
      </c>
      <c r="B11084" s="83">
        <v>105145</v>
      </c>
      <c r="C11084" t="s">
        <v>10544</v>
      </c>
      <c r="D11084" s="83" t="s">
        <v>16</v>
      </c>
      <c r="E11084">
        <v>11.85</v>
      </c>
      <c r="F11084" s="83">
        <v>12.15</v>
      </c>
    </row>
    <row r="11085" spans="1:6" hidden="1" x14ac:dyDescent="0.25">
      <c r="A11085" t="s">
        <v>5764</v>
      </c>
      <c r="B11085" s="83">
        <v>94606</v>
      </c>
      <c r="C11085" t="s">
        <v>10545</v>
      </c>
      <c r="D11085" s="83" t="s">
        <v>16</v>
      </c>
      <c r="E11085">
        <v>82.28</v>
      </c>
      <c r="F11085" s="83">
        <v>84.14</v>
      </c>
    </row>
    <row r="11086" spans="1:6" hidden="1" x14ac:dyDescent="0.25">
      <c r="A11086" t="s">
        <v>5764</v>
      </c>
      <c r="B11086" s="83">
        <v>94608</v>
      </c>
      <c r="C11086" t="s">
        <v>10546</v>
      </c>
      <c r="D11086" s="83" t="s">
        <v>16</v>
      </c>
      <c r="E11086">
        <v>207.53</v>
      </c>
      <c r="F11086" s="83">
        <v>209.46</v>
      </c>
    </row>
    <row r="11087" spans="1:6" hidden="1" x14ac:dyDescent="0.25">
      <c r="A11087" t="s">
        <v>5764</v>
      </c>
      <c r="B11087" s="83">
        <v>94610</v>
      </c>
      <c r="C11087" t="s">
        <v>10547</v>
      </c>
      <c r="D11087" s="83" t="s">
        <v>16</v>
      </c>
      <c r="E11087">
        <v>303.95999999999998</v>
      </c>
      <c r="F11087" s="83">
        <v>305.98</v>
      </c>
    </row>
    <row r="11088" spans="1:6" hidden="1" x14ac:dyDescent="0.25">
      <c r="A11088" t="s">
        <v>5764</v>
      </c>
      <c r="B11088" s="83">
        <v>94657</v>
      </c>
      <c r="C11088" t="s">
        <v>10548</v>
      </c>
      <c r="D11088" s="83" t="s">
        <v>16</v>
      </c>
      <c r="E11088">
        <v>3.96</v>
      </c>
      <c r="F11088" s="83">
        <v>4.1399999999999997</v>
      </c>
    </row>
    <row r="11089" spans="1:6" hidden="1" x14ac:dyDescent="0.25">
      <c r="A11089" t="s">
        <v>5764</v>
      </c>
      <c r="B11089" s="83">
        <v>94659</v>
      </c>
      <c r="C11089" t="s">
        <v>10549</v>
      </c>
      <c r="D11089" s="83" t="s">
        <v>16</v>
      </c>
      <c r="E11089">
        <v>6.19</v>
      </c>
      <c r="F11089" s="83">
        <v>6.42</v>
      </c>
    </row>
    <row r="11090" spans="1:6" hidden="1" x14ac:dyDescent="0.25">
      <c r="A11090" t="s">
        <v>5764</v>
      </c>
      <c r="B11090" s="83">
        <v>94739</v>
      </c>
      <c r="C11090" t="s">
        <v>10550</v>
      </c>
      <c r="D11090" s="83" t="s">
        <v>16</v>
      </c>
      <c r="E11090">
        <v>246.16</v>
      </c>
      <c r="F11090" s="83">
        <v>248</v>
      </c>
    </row>
    <row r="11091" spans="1:6" hidden="1" x14ac:dyDescent="0.25">
      <c r="A11091" t="s">
        <v>5764</v>
      </c>
      <c r="B11091" s="83">
        <v>94725</v>
      </c>
      <c r="C11091" t="s">
        <v>10551</v>
      </c>
      <c r="D11091" s="83" t="s">
        <v>16</v>
      </c>
      <c r="E11091">
        <v>7.34</v>
      </c>
      <c r="F11091" s="83">
        <v>7.49</v>
      </c>
    </row>
    <row r="11092" spans="1:6" hidden="1" x14ac:dyDescent="0.25">
      <c r="A11092" t="s">
        <v>5764</v>
      </c>
      <c r="B11092" s="83">
        <v>94727</v>
      </c>
      <c r="C11092" t="s">
        <v>10552</v>
      </c>
      <c r="D11092" s="83" t="s">
        <v>16</v>
      </c>
      <c r="E11092">
        <v>11.97</v>
      </c>
      <c r="F11092" s="83">
        <v>12.18</v>
      </c>
    </row>
    <row r="11093" spans="1:6" hidden="1" x14ac:dyDescent="0.25">
      <c r="A11093" t="s">
        <v>5764</v>
      </c>
      <c r="B11093" s="83">
        <v>94729</v>
      </c>
      <c r="C11093" t="s">
        <v>10553</v>
      </c>
      <c r="D11093" s="83" t="s">
        <v>16</v>
      </c>
      <c r="E11093">
        <v>20.76</v>
      </c>
      <c r="F11093" s="83">
        <v>21.01</v>
      </c>
    </row>
    <row r="11094" spans="1:6" hidden="1" x14ac:dyDescent="0.25">
      <c r="A11094" t="s">
        <v>5764</v>
      </c>
      <c r="B11094" s="83">
        <v>94731</v>
      </c>
      <c r="C11094" t="s">
        <v>10554</v>
      </c>
      <c r="D11094" s="83" t="s">
        <v>16</v>
      </c>
      <c r="E11094">
        <v>27.51</v>
      </c>
      <c r="F11094" s="83">
        <v>27.83</v>
      </c>
    </row>
    <row r="11095" spans="1:6" hidden="1" x14ac:dyDescent="0.25">
      <c r="A11095" t="s">
        <v>5764</v>
      </c>
      <c r="B11095" s="83">
        <v>94733</v>
      </c>
      <c r="C11095" t="s">
        <v>10555</v>
      </c>
      <c r="D11095" s="83" t="s">
        <v>16</v>
      </c>
      <c r="E11095">
        <v>48.28</v>
      </c>
      <c r="F11095" s="83">
        <v>48.76</v>
      </c>
    </row>
    <row r="11096" spans="1:6" hidden="1" x14ac:dyDescent="0.25">
      <c r="A11096" t="s">
        <v>5764</v>
      </c>
      <c r="B11096" s="83">
        <v>94863</v>
      </c>
      <c r="C11096" t="s">
        <v>10556</v>
      </c>
      <c r="D11096" s="83" t="s">
        <v>16</v>
      </c>
      <c r="E11096">
        <v>168.25</v>
      </c>
      <c r="F11096" s="83">
        <v>169.05</v>
      </c>
    </row>
    <row r="11097" spans="1:6" hidden="1" x14ac:dyDescent="0.25">
      <c r="A11097" t="s">
        <v>5764</v>
      </c>
      <c r="B11097" s="83">
        <v>94737</v>
      </c>
      <c r="C11097" t="s">
        <v>10557</v>
      </c>
      <c r="D11097" s="83" t="s">
        <v>16</v>
      </c>
      <c r="E11097">
        <v>200.48</v>
      </c>
      <c r="F11097" s="83">
        <v>201.63</v>
      </c>
    </row>
    <row r="11098" spans="1:6" hidden="1" x14ac:dyDescent="0.25">
      <c r="A11098" t="s">
        <v>5764</v>
      </c>
      <c r="B11098" s="83">
        <v>94465</v>
      </c>
      <c r="C11098" t="s">
        <v>10558</v>
      </c>
      <c r="D11098" s="83" t="s">
        <v>16</v>
      </c>
      <c r="E11098">
        <v>51.52</v>
      </c>
      <c r="F11098" s="83">
        <v>52.94</v>
      </c>
    </row>
    <row r="11099" spans="1:6" hidden="1" x14ac:dyDescent="0.25">
      <c r="A11099" t="s">
        <v>5764</v>
      </c>
      <c r="B11099" s="83">
        <v>94467</v>
      </c>
      <c r="C11099" t="s">
        <v>10559</v>
      </c>
      <c r="D11099" s="83" t="s">
        <v>16</v>
      </c>
      <c r="E11099">
        <v>83.29</v>
      </c>
      <c r="F11099" s="83">
        <v>84.95</v>
      </c>
    </row>
    <row r="11100" spans="1:6" hidden="1" x14ac:dyDescent="0.25">
      <c r="A11100" t="s">
        <v>5764</v>
      </c>
      <c r="B11100" s="83">
        <v>94469</v>
      </c>
      <c r="C11100" t="s">
        <v>10560</v>
      </c>
      <c r="D11100" s="83" t="s">
        <v>16</v>
      </c>
      <c r="E11100">
        <v>119.32</v>
      </c>
      <c r="F11100" s="83">
        <v>121.29</v>
      </c>
    </row>
    <row r="11101" spans="1:6" hidden="1" x14ac:dyDescent="0.25">
      <c r="A11101" t="s">
        <v>5764</v>
      </c>
      <c r="B11101" s="83">
        <v>96746</v>
      </c>
      <c r="C11101" t="s">
        <v>10561</v>
      </c>
      <c r="D11101" s="83" t="s">
        <v>16</v>
      </c>
      <c r="E11101">
        <v>114.08</v>
      </c>
      <c r="F11101" s="83">
        <v>115.95</v>
      </c>
    </row>
    <row r="11102" spans="1:6" hidden="1" x14ac:dyDescent="0.25">
      <c r="A11102" t="s">
        <v>5764</v>
      </c>
      <c r="B11102" s="83">
        <v>96736</v>
      </c>
      <c r="C11102" t="s">
        <v>10562</v>
      </c>
      <c r="D11102" s="83" t="s">
        <v>16</v>
      </c>
      <c r="E11102">
        <v>5.91</v>
      </c>
      <c r="F11102" s="83">
        <v>6.21</v>
      </c>
    </row>
    <row r="11103" spans="1:6" hidden="1" x14ac:dyDescent="0.25">
      <c r="A11103" t="s">
        <v>5764</v>
      </c>
      <c r="B11103" s="83">
        <v>96737</v>
      </c>
      <c r="C11103" t="s">
        <v>10563</v>
      </c>
      <c r="D11103" s="83" t="s">
        <v>16</v>
      </c>
      <c r="E11103">
        <v>6.03</v>
      </c>
      <c r="F11103" s="83">
        <v>6.36</v>
      </c>
    </row>
    <row r="11104" spans="1:6" hidden="1" x14ac:dyDescent="0.25">
      <c r="A11104" t="s">
        <v>5764</v>
      </c>
      <c r="B11104" s="83">
        <v>96739</v>
      </c>
      <c r="C11104" t="s">
        <v>10564</v>
      </c>
      <c r="D11104" s="83" t="s">
        <v>16</v>
      </c>
      <c r="E11104">
        <v>8.44</v>
      </c>
      <c r="F11104" s="83">
        <v>8.83</v>
      </c>
    </row>
    <row r="11105" spans="1:6" hidden="1" x14ac:dyDescent="0.25">
      <c r="A11105" t="s">
        <v>5764</v>
      </c>
      <c r="B11105" s="83">
        <v>96741</v>
      </c>
      <c r="C11105" t="s">
        <v>10565</v>
      </c>
      <c r="D11105" s="83" t="s">
        <v>16</v>
      </c>
      <c r="E11105">
        <v>16.84</v>
      </c>
      <c r="F11105" s="83">
        <v>17.309999999999999</v>
      </c>
    </row>
    <row r="11106" spans="1:6" hidden="1" x14ac:dyDescent="0.25">
      <c r="A11106" t="s">
        <v>5764</v>
      </c>
      <c r="B11106" s="83">
        <v>96742</v>
      </c>
      <c r="C11106" t="s">
        <v>10566</v>
      </c>
      <c r="D11106" s="83" t="s">
        <v>16</v>
      </c>
      <c r="E11106">
        <v>20.67</v>
      </c>
      <c r="F11106" s="83">
        <v>21.25</v>
      </c>
    </row>
    <row r="11107" spans="1:6" hidden="1" x14ac:dyDescent="0.25">
      <c r="A11107" t="s">
        <v>5764</v>
      </c>
      <c r="B11107" s="83">
        <v>96743</v>
      </c>
      <c r="C11107" t="s">
        <v>10567</v>
      </c>
      <c r="D11107" s="83" t="s">
        <v>16</v>
      </c>
      <c r="E11107">
        <v>32.450000000000003</v>
      </c>
      <c r="F11107" s="83">
        <v>33.22</v>
      </c>
    </row>
    <row r="11108" spans="1:6" hidden="1" x14ac:dyDescent="0.25">
      <c r="A11108" t="s">
        <v>5764</v>
      </c>
      <c r="B11108" s="83">
        <v>96744</v>
      </c>
      <c r="C11108" t="s">
        <v>10568</v>
      </c>
      <c r="D11108" s="83" t="s">
        <v>16</v>
      </c>
      <c r="E11108">
        <v>55.21</v>
      </c>
      <c r="F11108" s="83">
        <v>56.22</v>
      </c>
    </row>
    <row r="11109" spans="1:6" hidden="1" x14ac:dyDescent="0.25">
      <c r="A11109" t="s">
        <v>5764</v>
      </c>
      <c r="B11109" s="83">
        <v>96745</v>
      </c>
      <c r="C11109" t="s">
        <v>10569</v>
      </c>
      <c r="D11109" s="83" t="s">
        <v>16</v>
      </c>
      <c r="E11109">
        <v>86.91</v>
      </c>
      <c r="F11109" s="83">
        <v>88.24</v>
      </c>
    </row>
    <row r="11110" spans="1:6" hidden="1" x14ac:dyDescent="0.25">
      <c r="A11110" t="s">
        <v>5764</v>
      </c>
      <c r="B11110" s="83">
        <v>94671</v>
      </c>
      <c r="C11110" t="s">
        <v>10570</v>
      </c>
      <c r="D11110" s="83" t="s">
        <v>16</v>
      </c>
      <c r="E11110">
        <v>105.92</v>
      </c>
      <c r="F11110" s="83">
        <v>107.64</v>
      </c>
    </row>
    <row r="11111" spans="1:6" hidden="1" x14ac:dyDescent="0.25">
      <c r="A11111" t="s">
        <v>5764</v>
      </c>
      <c r="B11111" s="83">
        <v>94661</v>
      </c>
      <c r="C11111" t="s">
        <v>10571</v>
      </c>
      <c r="D11111" s="83" t="s">
        <v>16</v>
      </c>
      <c r="E11111">
        <v>9.7799999999999994</v>
      </c>
      <c r="F11111" s="83">
        <v>10.1</v>
      </c>
    </row>
    <row r="11112" spans="1:6" hidden="1" x14ac:dyDescent="0.25">
      <c r="A11112" t="s">
        <v>5764</v>
      </c>
      <c r="B11112" s="83">
        <v>94663</v>
      </c>
      <c r="C11112" t="s">
        <v>10572</v>
      </c>
      <c r="D11112" s="83" t="s">
        <v>16</v>
      </c>
      <c r="E11112">
        <v>12.27</v>
      </c>
      <c r="F11112" s="83">
        <v>12.69</v>
      </c>
    </row>
    <row r="11113" spans="1:6" hidden="1" x14ac:dyDescent="0.25">
      <c r="A11113" t="s">
        <v>5764</v>
      </c>
      <c r="B11113" s="83">
        <v>94665</v>
      </c>
      <c r="C11113" t="s">
        <v>10573</v>
      </c>
      <c r="D11113" s="83" t="s">
        <v>16</v>
      </c>
      <c r="E11113">
        <v>24.19</v>
      </c>
      <c r="F11113" s="83">
        <v>24.76</v>
      </c>
    </row>
    <row r="11114" spans="1:6" hidden="1" x14ac:dyDescent="0.25">
      <c r="A11114" t="s">
        <v>5764</v>
      </c>
      <c r="B11114" s="83">
        <v>94667</v>
      </c>
      <c r="C11114" t="s">
        <v>10574</v>
      </c>
      <c r="D11114" s="83" t="s">
        <v>16</v>
      </c>
      <c r="E11114">
        <v>35.58</v>
      </c>
      <c r="F11114" s="83">
        <v>36.42</v>
      </c>
    </row>
    <row r="11115" spans="1:6" hidden="1" x14ac:dyDescent="0.25">
      <c r="A11115" t="s">
        <v>5764</v>
      </c>
      <c r="B11115" s="83">
        <v>94669</v>
      </c>
      <c r="C11115" t="s">
        <v>10575</v>
      </c>
      <c r="D11115" s="83" t="s">
        <v>16</v>
      </c>
      <c r="E11115">
        <v>64.56</v>
      </c>
      <c r="F11115" s="83">
        <v>65.62</v>
      </c>
    </row>
    <row r="11116" spans="1:6" hidden="1" x14ac:dyDescent="0.25">
      <c r="A11116" t="s">
        <v>5764</v>
      </c>
      <c r="B11116" s="83">
        <v>105177</v>
      </c>
      <c r="C11116" t="s">
        <v>10576</v>
      </c>
      <c r="D11116" s="83" t="s">
        <v>16</v>
      </c>
      <c r="E11116">
        <v>139.68</v>
      </c>
      <c r="F11116" s="83">
        <v>141.38</v>
      </c>
    </row>
    <row r="11117" spans="1:6" hidden="1" x14ac:dyDescent="0.25">
      <c r="A11117" t="s">
        <v>5764</v>
      </c>
      <c r="B11117" s="83">
        <v>105176</v>
      </c>
      <c r="C11117" t="s">
        <v>10577</v>
      </c>
      <c r="D11117" s="83" t="s">
        <v>16</v>
      </c>
      <c r="E11117">
        <v>157</v>
      </c>
      <c r="F11117" s="83">
        <v>158.81</v>
      </c>
    </row>
    <row r="11118" spans="1:6" hidden="1" x14ac:dyDescent="0.25">
      <c r="A11118" t="s">
        <v>5764</v>
      </c>
      <c r="B11118" s="83">
        <v>94466</v>
      </c>
      <c r="C11118" t="s">
        <v>10578</v>
      </c>
      <c r="D11118" s="83" t="s">
        <v>16</v>
      </c>
      <c r="E11118">
        <v>51.55</v>
      </c>
      <c r="F11118" s="83">
        <v>52.97</v>
      </c>
    </row>
    <row r="11119" spans="1:6" hidden="1" x14ac:dyDescent="0.25">
      <c r="A11119" t="s">
        <v>5764</v>
      </c>
      <c r="B11119" s="83">
        <v>94468</v>
      </c>
      <c r="C11119" t="s">
        <v>10579</v>
      </c>
      <c r="D11119" s="83" t="s">
        <v>16</v>
      </c>
      <c r="E11119">
        <v>73.02</v>
      </c>
      <c r="F11119" s="83">
        <v>74.680000000000007</v>
      </c>
    </row>
    <row r="11120" spans="1:6" hidden="1" x14ac:dyDescent="0.25">
      <c r="A11120" t="s">
        <v>5764</v>
      </c>
      <c r="B11120" s="83">
        <v>94470</v>
      </c>
      <c r="C11120" t="s">
        <v>10580</v>
      </c>
      <c r="D11120" s="83" t="s">
        <v>16</v>
      </c>
      <c r="E11120">
        <v>110.18</v>
      </c>
      <c r="F11120" s="83">
        <v>112.15</v>
      </c>
    </row>
    <row r="11121" spans="1:6" hidden="1" x14ac:dyDescent="0.25">
      <c r="A11121" t="s">
        <v>5764</v>
      </c>
      <c r="B11121" s="83">
        <v>105225</v>
      </c>
      <c r="C11121" t="s">
        <v>10581</v>
      </c>
      <c r="D11121" s="83" t="s">
        <v>16</v>
      </c>
      <c r="E11121">
        <v>17.899999999999999</v>
      </c>
      <c r="F11121" s="83">
        <v>18.27</v>
      </c>
    </row>
    <row r="11122" spans="1:6" hidden="1" x14ac:dyDescent="0.25">
      <c r="A11122" t="s">
        <v>5764</v>
      </c>
      <c r="B11122" s="83">
        <v>105226</v>
      </c>
      <c r="C11122" t="s">
        <v>10582</v>
      </c>
      <c r="D11122" s="83" t="s">
        <v>16</v>
      </c>
      <c r="E11122">
        <v>42.18</v>
      </c>
      <c r="F11122" s="83">
        <v>42.64</v>
      </c>
    </row>
    <row r="11123" spans="1:6" hidden="1" x14ac:dyDescent="0.25">
      <c r="A11123" t="s">
        <v>5764</v>
      </c>
      <c r="B11123" s="83">
        <v>105227</v>
      </c>
      <c r="C11123" t="s">
        <v>10583</v>
      </c>
      <c r="D11123" s="83" t="s">
        <v>16</v>
      </c>
      <c r="E11123">
        <v>60.42</v>
      </c>
      <c r="F11123" s="83">
        <v>61.03</v>
      </c>
    </row>
    <row r="11124" spans="1:6" hidden="1" x14ac:dyDescent="0.25">
      <c r="A11124" t="s">
        <v>5764</v>
      </c>
      <c r="B11124" s="83">
        <v>105212</v>
      </c>
      <c r="C11124" t="s">
        <v>10584</v>
      </c>
      <c r="D11124" s="83" t="s">
        <v>16</v>
      </c>
      <c r="E11124">
        <v>236.52</v>
      </c>
      <c r="F11124" s="83">
        <v>240.1</v>
      </c>
    </row>
    <row r="11125" spans="1:6" hidden="1" x14ac:dyDescent="0.25">
      <c r="A11125" t="s">
        <v>5764</v>
      </c>
      <c r="B11125" s="83">
        <v>105211</v>
      </c>
      <c r="C11125" t="s">
        <v>10585</v>
      </c>
      <c r="D11125" s="83" t="s">
        <v>16</v>
      </c>
      <c r="E11125">
        <v>238.39</v>
      </c>
      <c r="F11125" s="83">
        <v>242.12</v>
      </c>
    </row>
    <row r="11126" spans="1:6" hidden="1" x14ac:dyDescent="0.25">
      <c r="A11126" t="s">
        <v>5764</v>
      </c>
      <c r="B11126" s="83">
        <v>105189</v>
      </c>
      <c r="C11126" t="s">
        <v>10586</v>
      </c>
      <c r="D11126" s="83" t="s">
        <v>16</v>
      </c>
      <c r="E11126">
        <v>21.71</v>
      </c>
      <c r="F11126" s="83">
        <v>22.4</v>
      </c>
    </row>
    <row r="11127" spans="1:6" hidden="1" x14ac:dyDescent="0.25">
      <c r="A11127" t="s">
        <v>5764</v>
      </c>
      <c r="B11127" s="83">
        <v>105190</v>
      </c>
      <c r="C11127" t="s">
        <v>10587</v>
      </c>
      <c r="D11127" s="83" t="s">
        <v>16</v>
      </c>
      <c r="E11127">
        <v>27.09</v>
      </c>
      <c r="F11127" s="83">
        <v>27.81</v>
      </c>
    </row>
    <row r="11128" spans="1:6" hidden="1" x14ac:dyDescent="0.25">
      <c r="A11128" t="s">
        <v>5764</v>
      </c>
      <c r="B11128" s="83">
        <v>94625</v>
      </c>
      <c r="C11128" t="s">
        <v>10588</v>
      </c>
      <c r="D11128" s="83" t="s">
        <v>16</v>
      </c>
      <c r="E11128">
        <v>1552.35</v>
      </c>
      <c r="F11128" s="83">
        <v>1556.73</v>
      </c>
    </row>
    <row r="11129" spans="1:6" hidden="1" x14ac:dyDescent="0.25">
      <c r="A11129" t="s">
        <v>5764</v>
      </c>
      <c r="B11129" s="83">
        <v>94622</v>
      </c>
      <c r="C11129" t="s">
        <v>10589</v>
      </c>
      <c r="D11129" s="83" t="s">
        <v>16</v>
      </c>
      <c r="E11129">
        <v>205.22</v>
      </c>
      <c r="F11129" s="83">
        <v>208.93</v>
      </c>
    </row>
    <row r="11130" spans="1:6" hidden="1" x14ac:dyDescent="0.25">
      <c r="A11130" t="s">
        <v>5764</v>
      </c>
      <c r="B11130" s="83">
        <v>94623</v>
      </c>
      <c r="C11130" t="s">
        <v>10590</v>
      </c>
      <c r="D11130" s="83" t="s">
        <v>16</v>
      </c>
      <c r="E11130">
        <v>490.87</v>
      </c>
      <c r="F11130" s="83">
        <v>494.75</v>
      </c>
    </row>
    <row r="11131" spans="1:6" hidden="1" x14ac:dyDescent="0.25">
      <c r="A11131" t="s">
        <v>5764</v>
      </c>
      <c r="B11131" s="83">
        <v>94624</v>
      </c>
      <c r="C11131" t="s">
        <v>10591</v>
      </c>
      <c r="D11131" s="83" t="s">
        <v>16</v>
      </c>
      <c r="E11131">
        <v>740.2</v>
      </c>
      <c r="F11131" s="83">
        <v>744.25</v>
      </c>
    </row>
    <row r="11132" spans="1:6" hidden="1" x14ac:dyDescent="0.25">
      <c r="A11132" t="s">
        <v>5764</v>
      </c>
      <c r="B11132" s="83">
        <v>94763</v>
      </c>
      <c r="C11132" t="s">
        <v>10592</v>
      </c>
      <c r="D11132" s="83" t="s">
        <v>16</v>
      </c>
      <c r="E11132">
        <v>374.79</v>
      </c>
      <c r="F11132" s="83">
        <v>378.45</v>
      </c>
    </row>
    <row r="11133" spans="1:6" hidden="1" x14ac:dyDescent="0.25">
      <c r="A11133" t="s">
        <v>5764</v>
      </c>
      <c r="B11133" s="83">
        <v>94756</v>
      </c>
      <c r="C11133" t="s">
        <v>10593</v>
      </c>
      <c r="D11133" s="83" t="s">
        <v>16</v>
      </c>
      <c r="E11133">
        <v>13.27</v>
      </c>
      <c r="F11133" s="83">
        <v>13.58</v>
      </c>
    </row>
    <row r="11134" spans="1:6" hidden="1" x14ac:dyDescent="0.25">
      <c r="A11134" t="s">
        <v>5764</v>
      </c>
      <c r="B11134" s="83">
        <v>94757</v>
      </c>
      <c r="C11134" t="s">
        <v>10594</v>
      </c>
      <c r="D11134" s="83" t="s">
        <v>16</v>
      </c>
      <c r="E11134">
        <v>20.99</v>
      </c>
      <c r="F11134" s="83">
        <v>21.38</v>
      </c>
    </row>
    <row r="11135" spans="1:6" hidden="1" x14ac:dyDescent="0.25">
      <c r="A11135" t="s">
        <v>5764</v>
      </c>
      <c r="B11135" s="83">
        <v>94758</v>
      </c>
      <c r="C11135" t="s">
        <v>10595</v>
      </c>
      <c r="D11135" s="83" t="s">
        <v>16</v>
      </c>
      <c r="E11135">
        <v>53.66</v>
      </c>
      <c r="F11135" s="83">
        <v>54.18</v>
      </c>
    </row>
    <row r="11136" spans="1:6" hidden="1" x14ac:dyDescent="0.25">
      <c r="A11136" t="s">
        <v>5764</v>
      </c>
      <c r="B11136" s="83">
        <v>94759</v>
      </c>
      <c r="C11136" t="s">
        <v>10596</v>
      </c>
      <c r="D11136" s="83" t="s">
        <v>16</v>
      </c>
      <c r="E11136">
        <v>68.3</v>
      </c>
      <c r="F11136" s="83">
        <v>68.95</v>
      </c>
    </row>
    <row r="11137" spans="1:6" hidden="1" x14ac:dyDescent="0.25">
      <c r="A11137" t="s">
        <v>5764</v>
      </c>
      <c r="B11137" s="83">
        <v>94760</v>
      </c>
      <c r="C11137" t="s">
        <v>10597</v>
      </c>
      <c r="D11137" s="83" t="s">
        <v>16</v>
      </c>
      <c r="E11137">
        <v>108.81</v>
      </c>
      <c r="F11137" s="83">
        <v>109.78</v>
      </c>
    </row>
    <row r="11138" spans="1:6" hidden="1" x14ac:dyDescent="0.25">
      <c r="A11138" t="s">
        <v>5764</v>
      </c>
      <c r="B11138" s="83">
        <v>94761</v>
      </c>
      <c r="C11138" t="s">
        <v>10598</v>
      </c>
      <c r="D11138" s="83" t="s">
        <v>16</v>
      </c>
      <c r="E11138">
        <v>235.56</v>
      </c>
      <c r="F11138" s="83">
        <v>237.17</v>
      </c>
    </row>
    <row r="11139" spans="1:6" hidden="1" x14ac:dyDescent="0.25">
      <c r="A11139" t="s">
        <v>5764</v>
      </c>
      <c r="B11139" s="83">
        <v>94762</v>
      </c>
      <c r="C11139" t="s">
        <v>10599</v>
      </c>
      <c r="D11139" s="83" t="s">
        <v>16</v>
      </c>
      <c r="E11139">
        <v>285.54000000000002</v>
      </c>
      <c r="F11139" s="83">
        <v>287.83999999999997</v>
      </c>
    </row>
    <row r="11140" spans="1:6" hidden="1" x14ac:dyDescent="0.25">
      <c r="A11140" t="s">
        <v>5764</v>
      </c>
      <c r="B11140" s="83">
        <v>94462</v>
      </c>
      <c r="C11140" t="s">
        <v>10600</v>
      </c>
      <c r="D11140" s="83" t="s">
        <v>60</v>
      </c>
      <c r="E11140">
        <v>128.85</v>
      </c>
      <c r="F11140" s="83">
        <v>130.57</v>
      </c>
    </row>
    <row r="11141" spans="1:6" hidden="1" x14ac:dyDescent="0.25">
      <c r="A11141" t="s">
        <v>5764</v>
      </c>
      <c r="B11141" s="83">
        <v>94463</v>
      </c>
      <c r="C11141" t="s">
        <v>10601</v>
      </c>
      <c r="D11141" s="83" t="s">
        <v>60</v>
      </c>
      <c r="E11141">
        <v>158.52000000000001</v>
      </c>
      <c r="F11141" s="83">
        <v>160.52000000000001</v>
      </c>
    </row>
    <row r="11142" spans="1:6" hidden="1" x14ac:dyDescent="0.25">
      <c r="A11142" t="s">
        <v>5764</v>
      </c>
      <c r="B11142" s="83">
        <v>94464</v>
      </c>
      <c r="C11142" t="s">
        <v>10602</v>
      </c>
      <c r="D11142" s="83" t="s">
        <v>60</v>
      </c>
      <c r="E11142">
        <v>209.62</v>
      </c>
      <c r="F11142" s="83">
        <v>212</v>
      </c>
    </row>
    <row r="11143" spans="1:6" hidden="1" x14ac:dyDescent="0.25">
      <c r="A11143" t="s">
        <v>5764</v>
      </c>
      <c r="B11143" s="83">
        <v>94605</v>
      </c>
      <c r="C11143" t="s">
        <v>10603</v>
      </c>
      <c r="D11143" s="83" t="s">
        <v>60</v>
      </c>
      <c r="E11143">
        <v>658.76</v>
      </c>
      <c r="F11143" s="83">
        <v>661.41</v>
      </c>
    </row>
    <row r="11144" spans="1:6" hidden="1" x14ac:dyDescent="0.25">
      <c r="A11144" t="s">
        <v>5764</v>
      </c>
      <c r="B11144" s="83">
        <v>94602</v>
      </c>
      <c r="C11144" t="s">
        <v>10604</v>
      </c>
      <c r="D11144" s="83" t="s">
        <v>60</v>
      </c>
      <c r="E11144">
        <v>232.2</v>
      </c>
      <c r="F11144" s="83">
        <v>234.45</v>
      </c>
    </row>
    <row r="11145" spans="1:6" hidden="1" x14ac:dyDescent="0.25">
      <c r="A11145" t="s">
        <v>5764</v>
      </c>
      <c r="B11145" s="83">
        <v>94603</v>
      </c>
      <c r="C11145" t="s">
        <v>10605</v>
      </c>
      <c r="D11145" s="83" t="s">
        <v>60</v>
      </c>
      <c r="E11145">
        <v>318</v>
      </c>
      <c r="F11145" s="83">
        <v>320.33999999999997</v>
      </c>
    </row>
    <row r="11146" spans="1:6" hidden="1" x14ac:dyDescent="0.25">
      <c r="A11146" t="s">
        <v>5764</v>
      </c>
      <c r="B11146" s="83">
        <v>94604</v>
      </c>
      <c r="C11146" t="s">
        <v>10606</v>
      </c>
      <c r="D11146" s="83" t="s">
        <v>60</v>
      </c>
      <c r="E11146">
        <v>454</v>
      </c>
      <c r="F11146" s="83">
        <v>456.44</v>
      </c>
    </row>
    <row r="11147" spans="1:6" hidden="1" x14ac:dyDescent="0.25">
      <c r="A11147" t="s">
        <v>5764</v>
      </c>
      <c r="B11147" s="83">
        <v>94723</v>
      </c>
      <c r="C11147" t="s">
        <v>10607</v>
      </c>
      <c r="D11147" s="83" t="s">
        <v>60</v>
      </c>
      <c r="E11147">
        <v>482.63</v>
      </c>
      <c r="F11147" s="83">
        <v>484.84</v>
      </c>
    </row>
    <row r="11148" spans="1:6" hidden="1" x14ac:dyDescent="0.25">
      <c r="A11148" t="s">
        <v>5764</v>
      </c>
      <c r="B11148" s="83">
        <v>94716</v>
      </c>
      <c r="C11148" t="s">
        <v>10608</v>
      </c>
      <c r="D11148" s="83" t="s">
        <v>60</v>
      </c>
      <c r="E11148">
        <v>23.6</v>
      </c>
      <c r="F11148" s="83">
        <v>23.78</v>
      </c>
    </row>
    <row r="11149" spans="1:6" hidden="1" x14ac:dyDescent="0.25">
      <c r="A11149" t="s">
        <v>5764</v>
      </c>
      <c r="B11149" s="83">
        <v>94717</v>
      </c>
      <c r="C11149" t="s">
        <v>10609</v>
      </c>
      <c r="D11149" s="83" t="s">
        <v>60</v>
      </c>
      <c r="E11149">
        <v>39.68</v>
      </c>
      <c r="F11149" s="83">
        <v>39.92</v>
      </c>
    </row>
    <row r="11150" spans="1:6" hidden="1" x14ac:dyDescent="0.25">
      <c r="A11150" t="s">
        <v>5764</v>
      </c>
      <c r="B11150" s="83">
        <v>94718</v>
      </c>
      <c r="C11150" t="s">
        <v>10610</v>
      </c>
      <c r="D11150" s="83" t="s">
        <v>60</v>
      </c>
      <c r="E11150">
        <v>51.81</v>
      </c>
      <c r="F11150" s="83">
        <v>52.12</v>
      </c>
    </row>
    <row r="11151" spans="1:6" hidden="1" x14ac:dyDescent="0.25">
      <c r="A11151" t="s">
        <v>5764</v>
      </c>
      <c r="B11151" s="83">
        <v>94719</v>
      </c>
      <c r="C11151" t="s">
        <v>10611</v>
      </c>
      <c r="D11151" s="83" t="s">
        <v>60</v>
      </c>
      <c r="E11151">
        <v>69.17</v>
      </c>
      <c r="F11151" s="83">
        <v>69.569999999999993</v>
      </c>
    </row>
    <row r="11152" spans="1:6" hidden="1" x14ac:dyDescent="0.25">
      <c r="A11152" t="s">
        <v>5764</v>
      </c>
      <c r="B11152" s="83">
        <v>94720</v>
      </c>
      <c r="C11152" t="s">
        <v>10612</v>
      </c>
      <c r="D11152" s="83" t="s">
        <v>60</v>
      </c>
      <c r="E11152">
        <v>101.28</v>
      </c>
      <c r="F11152" s="83">
        <v>101.86</v>
      </c>
    </row>
    <row r="11153" spans="1:6" hidden="1" x14ac:dyDescent="0.25">
      <c r="A11153" t="s">
        <v>5764</v>
      </c>
      <c r="B11153" s="83">
        <v>94721</v>
      </c>
      <c r="C11153" t="s">
        <v>10613</v>
      </c>
      <c r="D11153" s="83" t="s">
        <v>60</v>
      </c>
      <c r="E11153">
        <v>164.11</v>
      </c>
      <c r="F11153" s="83">
        <v>165.09</v>
      </c>
    </row>
    <row r="11154" spans="1:6" hidden="1" x14ac:dyDescent="0.25">
      <c r="A11154" t="s">
        <v>5764</v>
      </c>
      <c r="B11154" s="83">
        <v>94722</v>
      </c>
      <c r="C11154" t="s">
        <v>10614</v>
      </c>
      <c r="D11154" s="83" t="s">
        <v>60</v>
      </c>
      <c r="E11154">
        <v>256.12</v>
      </c>
      <c r="F11154" s="83">
        <v>257.52</v>
      </c>
    </row>
    <row r="11155" spans="1:6" hidden="1" x14ac:dyDescent="0.25">
      <c r="A11155" t="s">
        <v>5764</v>
      </c>
      <c r="B11155" s="83">
        <v>96726</v>
      </c>
      <c r="C11155" t="s">
        <v>10615</v>
      </c>
      <c r="D11155" s="83" t="s">
        <v>60</v>
      </c>
      <c r="E11155">
        <v>169.58</v>
      </c>
      <c r="F11155" s="83">
        <v>171.83</v>
      </c>
    </row>
    <row r="11156" spans="1:6" hidden="1" x14ac:dyDescent="0.25">
      <c r="A11156" t="s">
        <v>5764</v>
      </c>
      <c r="B11156" s="83">
        <v>96735</v>
      </c>
      <c r="C11156" t="s">
        <v>10616</v>
      </c>
      <c r="D11156" s="83" t="s">
        <v>60</v>
      </c>
      <c r="E11156">
        <v>322.52999999999997</v>
      </c>
      <c r="F11156" s="83">
        <v>325.31</v>
      </c>
    </row>
    <row r="11157" spans="1:6" hidden="1" x14ac:dyDescent="0.25">
      <c r="A11157" t="s">
        <v>5764</v>
      </c>
      <c r="B11157" s="83">
        <v>96718</v>
      </c>
      <c r="C11157" t="s">
        <v>10617</v>
      </c>
      <c r="D11157" s="83" t="s">
        <v>60</v>
      </c>
      <c r="E11157">
        <v>14.98</v>
      </c>
      <c r="F11157" s="83">
        <v>15.35</v>
      </c>
    </row>
    <row r="11158" spans="1:6" hidden="1" x14ac:dyDescent="0.25">
      <c r="A11158" t="s">
        <v>5764</v>
      </c>
      <c r="B11158" s="83">
        <v>96727</v>
      </c>
      <c r="C11158" t="s">
        <v>10618</v>
      </c>
      <c r="D11158" s="83" t="s">
        <v>60</v>
      </c>
      <c r="E11158">
        <v>17.010000000000002</v>
      </c>
      <c r="F11158" s="83">
        <v>17.47</v>
      </c>
    </row>
    <row r="11159" spans="1:6" hidden="1" x14ac:dyDescent="0.25">
      <c r="A11159" t="s">
        <v>5764</v>
      </c>
      <c r="B11159" s="83">
        <v>96719</v>
      </c>
      <c r="C11159" t="s">
        <v>10619</v>
      </c>
      <c r="D11159" s="83" t="s">
        <v>60</v>
      </c>
      <c r="E11159">
        <v>19.27</v>
      </c>
      <c r="F11159" s="83">
        <v>19.68</v>
      </c>
    </row>
    <row r="11160" spans="1:6" hidden="1" x14ac:dyDescent="0.25">
      <c r="A11160" t="s">
        <v>5764</v>
      </c>
      <c r="B11160" s="83">
        <v>96728</v>
      </c>
      <c r="C11160" t="s">
        <v>10620</v>
      </c>
      <c r="D11160" s="83" t="s">
        <v>60</v>
      </c>
      <c r="E11160">
        <v>22.09</v>
      </c>
      <c r="F11160" s="83">
        <v>22.6</v>
      </c>
    </row>
    <row r="11161" spans="1:6" hidden="1" x14ac:dyDescent="0.25">
      <c r="A11161" t="s">
        <v>5764</v>
      </c>
      <c r="B11161" s="83">
        <v>96720</v>
      </c>
      <c r="C11161" t="s">
        <v>10621</v>
      </c>
      <c r="D11161" s="83" t="s">
        <v>60</v>
      </c>
      <c r="E11161">
        <v>17.350000000000001</v>
      </c>
      <c r="F11161" s="83">
        <v>17.809999999999999</v>
      </c>
    </row>
    <row r="11162" spans="1:6" hidden="1" x14ac:dyDescent="0.25">
      <c r="A11162" t="s">
        <v>5764</v>
      </c>
      <c r="B11162" s="83">
        <v>96729</v>
      </c>
      <c r="C11162" t="s">
        <v>10622</v>
      </c>
      <c r="D11162" s="83" t="s">
        <v>60</v>
      </c>
      <c r="E11162">
        <v>28.58</v>
      </c>
      <c r="F11162" s="83">
        <v>29.15</v>
      </c>
    </row>
    <row r="11163" spans="1:6" hidden="1" x14ac:dyDescent="0.25">
      <c r="A11163" t="s">
        <v>5764</v>
      </c>
      <c r="B11163" s="83">
        <v>96721</v>
      </c>
      <c r="C11163" t="s">
        <v>10623</v>
      </c>
      <c r="D11163" s="83" t="s">
        <v>60</v>
      </c>
      <c r="E11163">
        <v>22.59</v>
      </c>
      <c r="F11163" s="83">
        <v>23.16</v>
      </c>
    </row>
    <row r="11164" spans="1:6" hidden="1" x14ac:dyDescent="0.25">
      <c r="A11164" t="s">
        <v>5764</v>
      </c>
      <c r="B11164" s="83">
        <v>96730</v>
      </c>
      <c r="C11164" t="s">
        <v>10624</v>
      </c>
      <c r="D11164" s="83" t="s">
        <v>60</v>
      </c>
      <c r="E11164">
        <v>39.630000000000003</v>
      </c>
      <c r="F11164" s="83">
        <v>40.33</v>
      </c>
    </row>
    <row r="11165" spans="1:6" hidden="1" x14ac:dyDescent="0.25">
      <c r="A11165" t="s">
        <v>5764</v>
      </c>
      <c r="B11165" s="83">
        <v>96722</v>
      </c>
      <c r="C11165" t="s">
        <v>10625</v>
      </c>
      <c r="D11165" s="83" t="s">
        <v>60</v>
      </c>
      <c r="E11165">
        <v>34.880000000000003</v>
      </c>
      <c r="F11165" s="83">
        <v>35.590000000000003</v>
      </c>
    </row>
    <row r="11166" spans="1:6" hidden="1" x14ac:dyDescent="0.25">
      <c r="A11166" t="s">
        <v>5764</v>
      </c>
      <c r="B11166" s="83">
        <v>96731</v>
      </c>
      <c r="C11166" t="s">
        <v>10626</v>
      </c>
      <c r="D11166" s="83" t="s">
        <v>60</v>
      </c>
      <c r="E11166">
        <v>60.15</v>
      </c>
      <c r="F11166" s="83">
        <v>61.02</v>
      </c>
    </row>
    <row r="11167" spans="1:6" hidden="1" x14ac:dyDescent="0.25">
      <c r="A11167" t="s">
        <v>5764</v>
      </c>
      <c r="B11167" s="83">
        <v>96723</v>
      </c>
      <c r="C11167" t="s">
        <v>10627</v>
      </c>
      <c r="D11167" s="83" t="s">
        <v>60</v>
      </c>
      <c r="E11167">
        <v>54.34</v>
      </c>
      <c r="F11167" s="83">
        <v>55.29</v>
      </c>
    </row>
    <row r="11168" spans="1:6" hidden="1" x14ac:dyDescent="0.25">
      <c r="A11168" t="s">
        <v>5764</v>
      </c>
      <c r="B11168" s="83">
        <v>96732</v>
      </c>
      <c r="C11168" t="s">
        <v>10628</v>
      </c>
      <c r="D11168" s="83" t="s">
        <v>60</v>
      </c>
      <c r="E11168">
        <v>101.7</v>
      </c>
      <c r="F11168" s="83">
        <v>102.86</v>
      </c>
    </row>
    <row r="11169" spans="1:6" hidden="1" x14ac:dyDescent="0.25">
      <c r="A11169" t="s">
        <v>5764</v>
      </c>
      <c r="B11169" s="83">
        <v>96724</v>
      </c>
      <c r="C11169" t="s">
        <v>10629</v>
      </c>
      <c r="D11169" s="83" t="s">
        <v>60</v>
      </c>
      <c r="E11169">
        <v>69.77</v>
      </c>
      <c r="F11169" s="83">
        <v>70.98</v>
      </c>
    </row>
    <row r="11170" spans="1:6" hidden="1" x14ac:dyDescent="0.25">
      <c r="A11170" t="s">
        <v>5764</v>
      </c>
      <c r="B11170" s="83">
        <v>96733</v>
      </c>
      <c r="C11170" t="s">
        <v>10630</v>
      </c>
      <c r="D11170" s="83" t="s">
        <v>60</v>
      </c>
      <c r="E11170">
        <v>138.69999999999999</v>
      </c>
      <c r="F11170" s="83">
        <v>140.19</v>
      </c>
    </row>
    <row r="11171" spans="1:6" hidden="1" x14ac:dyDescent="0.25">
      <c r="A11171" t="s">
        <v>5764</v>
      </c>
      <c r="B11171" s="83">
        <v>96725</v>
      </c>
      <c r="C11171" t="s">
        <v>10631</v>
      </c>
      <c r="D11171" s="83" t="s">
        <v>60</v>
      </c>
      <c r="E11171">
        <v>114.63</v>
      </c>
      <c r="F11171" s="83">
        <v>116.24</v>
      </c>
    </row>
    <row r="11172" spans="1:6" hidden="1" x14ac:dyDescent="0.25">
      <c r="A11172" t="s">
        <v>5764</v>
      </c>
      <c r="B11172" s="83">
        <v>96734</v>
      </c>
      <c r="C11172" t="s">
        <v>10632</v>
      </c>
      <c r="D11172" s="83" t="s">
        <v>60</v>
      </c>
      <c r="E11172">
        <v>231.93</v>
      </c>
      <c r="F11172" s="83">
        <v>233.92</v>
      </c>
    </row>
    <row r="11173" spans="1:6" hidden="1" x14ac:dyDescent="0.25">
      <c r="A11173" t="s">
        <v>5764</v>
      </c>
      <c r="B11173" s="83">
        <v>94655</v>
      </c>
      <c r="C11173" t="s">
        <v>10633</v>
      </c>
      <c r="D11173" s="83" t="s">
        <v>60</v>
      </c>
      <c r="E11173">
        <v>122</v>
      </c>
      <c r="F11173" s="83">
        <v>124.07</v>
      </c>
    </row>
    <row r="11174" spans="1:6" hidden="1" x14ac:dyDescent="0.25">
      <c r="A11174" t="s">
        <v>5764</v>
      </c>
      <c r="B11174" s="83">
        <v>94648</v>
      </c>
      <c r="C11174" t="s">
        <v>10634</v>
      </c>
      <c r="D11174" s="83" t="s">
        <v>60</v>
      </c>
      <c r="E11174">
        <v>6.83</v>
      </c>
      <c r="F11174" s="83">
        <v>7.04</v>
      </c>
    </row>
    <row r="11175" spans="1:6" hidden="1" x14ac:dyDescent="0.25">
      <c r="A11175" t="s">
        <v>5764</v>
      </c>
      <c r="B11175" s="83">
        <v>94649</v>
      </c>
      <c r="C11175" t="s">
        <v>10635</v>
      </c>
      <c r="D11175" s="83" t="s">
        <v>60</v>
      </c>
      <c r="E11175">
        <v>12.74</v>
      </c>
      <c r="F11175" s="83">
        <v>13.02</v>
      </c>
    </row>
    <row r="11176" spans="1:6" hidden="1" x14ac:dyDescent="0.25">
      <c r="A11176" t="s">
        <v>5764</v>
      </c>
      <c r="B11176" s="83">
        <v>94650</v>
      </c>
      <c r="C11176" t="s">
        <v>10636</v>
      </c>
      <c r="D11176" s="83" t="s">
        <v>60</v>
      </c>
      <c r="E11176">
        <v>19.3</v>
      </c>
      <c r="F11176" s="83">
        <v>19.670000000000002</v>
      </c>
    </row>
    <row r="11177" spans="1:6" hidden="1" x14ac:dyDescent="0.25">
      <c r="A11177" t="s">
        <v>5764</v>
      </c>
      <c r="B11177" s="83">
        <v>94651</v>
      </c>
      <c r="C11177" t="s">
        <v>10637</v>
      </c>
      <c r="D11177" s="83" t="s">
        <v>60</v>
      </c>
      <c r="E11177">
        <v>22.4</v>
      </c>
      <c r="F11177" s="83">
        <v>22.91</v>
      </c>
    </row>
    <row r="11178" spans="1:6" hidden="1" x14ac:dyDescent="0.25">
      <c r="A11178" t="s">
        <v>5764</v>
      </c>
      <c r="B11178" s="83">
        <v>94652</v>
      </c>
      <c r="C11178" t="s">
        <v>10638</v>
      </c>
      <c r="D11178" s="83" t="s">
        <v>60</v>
      </c>
      <c r="E11178">
        <v>35.130000000000003</v>
      </c>
      <c r="F11178" s="83">
        <v>35.83</v>
      </c>
    </row>
    <row r="11179" spans="1:6" hidden="1" x14ac:dyDescent="0.25">
      <c r="A11179" t="s">
        <v>5764</v>
      </c>
      <c r="B11179" s="83">
        <v>94653</v>
      </c>
      <c r="C11179" t="s">
        <v>10639</v>
      </c>
      <c r="D11179" s="83" t="s">
        <v>60</v>
      </c>
      <c r="E11179">
        <v>56.82</v>
      </c>
      <c r="F11179" s="83">
        <v>57.84</v>
      </c>
    </row>
    <row r="11180" spans="1:6" hidden="1" x14ac:dyDescent="0.25">
      <c r="A11180" t="s">
        <v>5764</v>
      </c>
      <c r="B11180" s="83">
        <v>94654</v>
      </c>
      <c r="C11180" t="s">
        <v>10640</v>
      </c>
      <c r="D11180" s="83" t="s">
        <v>60</v>
      </c>
      <c r="E11180">
        <v>77.489999999999995</v>
      </c>
      <c r="F11180" s="83">
        <v>78.77</v>
      </c>
    </row>
    <row r="11181" spans="1:6" hidden="1" x14ac:dyDescent="0.25">
      <c r="A11181" t="s">
        <v>5764</v>
      </c>
      <c r="B11181" s="83">
        <v>94689</v>
      </c>
      <c r="C11181" t="s">
        <v>10641</v>
      </c>
      <c r="D11181" s="83" t="s">
        <v>16</v>
      </c>
      <c r="E11181">
        <v>9.4700000000000006</v>
      </c>
      <c r="F11181" s="83">
        <v>9.82</v>
      </c>
    </row>
    <row r="11182" spans="1:6" hidden="1" x14ac:dyDescent="0.25">
      <c r="A11182" t="s">
        <v>5764</v>
      </c>
      <c r="B11182" s="83">
        <v>94702</v>
      </c>
      <c r="C11182" t="s">
        <v>10642</v>
      </c>
      <c r="D11182" s="83" t="s">
        <v>16</v>
      </c>
      <c r="E11182">
        <v>188.49</v>
      </c>
      <c r="F11182" s="83">
        <v>191.16</v>
      </c>
    </row>
    <row r="11183" spans="1:6" hidden="1" x14ac:dyDescent="0.25">
      <c r="A11183" t="s">
        <v>5764</v>
      </c>
      <c r="B11183" s="83">
        <v>94691</v>
      </c>
      <c r="C11183" t="s">
        <v>10643</v>
      </c>
      <c r="D11183" s="83" t="s">
        <v>16</v>
      </c>
      <c r="E11183">
        <v>13.66</v>
      </c>
      <c r="F11183" s="83">
        <v>14.08</v>
      </c>
    </row>
    <row r="11184" spans="1:6" hidden="1" x14ac:dyDescent="0.25">
      <c r="A11184" t="s">
        <v>5764</v>
      </c>
      <c r="B11184" s="83">
        <v>94693</v>
      </c>
      <c r="C11184" t="s">
        <v>10644</v>
      </c>
      <c r="D11184" s="83" t="s">
        <v>16</v>
      </c>
      <c r="E11184">
        <v>17.88</v>
      </c>
      <c r="F11184" s="83">
        <v>18.43</v>
      </c>
    </row>
    <row r="11185" spans="1:6" hidden="1" x14ac:dyDescent="0.25">
      <c r="A11185" t="s">
        <v>5764</v>
      </c>
      <c r="B11185" s="83">
        <v>94695</v>
      </c>
      <c r="C11185" t="s">
        <v>10645</v>
      </c>
      <c r="D11185" s="83" t="s">
        <v>16</v>
      </c>
      <c r="E11185">
        <v>31.25</v>
      </c>
      <c r="F11185" s="83">
        <v>32.020000000000003</v>
      </c>
    </row>
    <row r="11186" spans="1:6" hidden="1" x14ac:dyDescent="0.25">
      <c r="A11186" t="s">
        <v>5764</v>
      </c>
      <c r="B11186" s="83">
        <v>94698</v>
      </c>
      <c r="C11186" t="s">
        <v>10646</v>
      </c>
      <c r="D11186" s="83" t="s">
        <v>16</v>
      </c>
      <c r="E11186">
        <v>67.13</v>
      </c>
      <c r="F11186" s="83">
        <v>68.540000000000006</v>
      </c>
    </row>
    <row r="11187" spans="1:6" hidden="1" x14ac:dyDescent="0.25">
      <c r="A11187" t="s">
        <v>5764</v>
      </c>
      <c r="B11187" s="83">
        <v>94700</v>
      </c>
      <c r="C11187" t="s">
        <v>10647</v>
      </c>
      <c r="D11187" s="83" t="s">
        <v>16</v>
      </c>
      <c r="E11187">
        <v>130.97</v>
      </c>
      <c r="F11187" s="83">
        <v>132.77000000000001</v>
      </c>
    </row>
    <row r="11188" spans="1:6" hidden="1" x14ac:dyDescent="0.25">
      <c r="A11188" t="s">
        <v>5764</v>
      </c>
      <c r="B11188" s="83">
        <v>94477</v>
      </c>
      <c r="C11188" t="s">
        <v>10648</v>
      </c>
      <c r="D11188" s="83" t="s">
        <v>16</v>
      </c>
      <c r="E11188">
        <v>98.82</v>
      </c>
      <c r="F11188" s="83">
        <v>101.68</v>
      </c>
    </row>
    <row r="11189" spans="1:6" hidden="1" x14ac:dyDescent="0.25">
      <c r="A11189" t="s">
        <v>5764</v>
      </c>
      <c r="B11189" s="83">
        <v>94478</v>
      </c>
      <c r="C11189" t="s">
        <v>10649</v>
      </c>
      <c r="D11189" s="83" t="s">
        <v>16</v>
      </c>
      <c r="E11189">
        <v>163.99</v>
      </c>
      <c r="F11189" s="83">
        <v>167.32</v>
      </c>
    </row>
    <row r="11190" spans="1:6" hidden="1" x14ac:dyDescent="0.25">
      <c r="A11190" t="s">
        <v>5764</v>
      </c>
      <c r="B11190" s="83">
        <v>94479</v>
      </c>
      <c r="C11190" t="s">
        <v>10650</v>
      </c>
      <c r="D11190" s="83" t="s">
        <v>16</v>
      </c>
      <c r="E11190">
        <v>213.56</v>
      </c>
      <c r="F11190" s="83">
        <v>217.5</v>
      </c>
    </row>
    <row r="11191" spans="1:6" hidden="1" x14ac:dyDescent="0.25">
      <c r="A11191" t="s">
        <v>5764</v>
      </c>
      <c r="B11191" s="83">
        <v>96764</v>
      </c>
      <c r="C11191" t="s">
        <v>10651</v>
      </c>
      <c r="D11191" s="83" t="s">
        <v>16</v>
      </c>
      <c r="E11191">
        <v>316.83999999999997</v>
      </c>
      <c r="F11191" s="83">
        <v>320.58999999999997</v>
      </c>
    </row>
    <row r="11192" spans="1:6" hidden="1" x14ac:dyDescent="0.25">
      <c r="A11192" t="s">
        <v>5764</v>
      </c>
      <c r="B11192" s="83">
        <v>105164</v>
      </c>
      <c r="C11192" t="s">
        <v>10652</v>
      </c>
      <c r="D11192" s="83" t="s">
        <v>16</v>
      </c>
      <c r="E11192">
        <v>10.62</v>
      </c>
      <c r="F11192" s="83">
        <v>11.24</v>
      </c>
    </row>
    <row r="11193" spans="1:6" hidden="1" x14ac:dyDescent="0.25">
      <c r="A11193" t="s">
        <v>5764</v>
      </c>
      <c r="B11193" s="83">
        <v>105165</v>
      </c>
      <c r="C11193" t="s">
        <v>10653</v>
      </c>
      <c r="D11193" s="83" t="s">
        <v>16</v>
      </c>
      <c r="E11193">
        <v>10.77</v>
      </c>
      <c r="F11193" s="83">
        <v>11.45</v>
      </c>
    </row>
    <row r="11194" spans="1:6" hidden="1" x14ac:dyDescent="0.25">
      <c r="A11194" t="s">
        <v>5764</v>
      </c>
      <c r="B11194" s="83">
        <v>96758</v>
      </c>
      <c r="C11194" t="s">
        <v>10654</v>
      </c>
      <c r="D11194" s="83" t="s">
        <v>16</v>
      </c>
      <c r="E11194">
        <v>16.84</v>
      </c>
      <c r="F11194" s="83">
        <v>17.61</v>
      </c>
    </row>
    <row r="11195" spans="1:6" hidden="1" x14ac:dyDescent="0.25">
      <c r="A11195" t="s">
        <v>5764</v>
      </c>
      <c r="B11195" s="83">
        <v>96759</v>
      </c>
      <c r="C11195" t="s">
        <v>10655</v>
      </c>
      <c r="D11195" s="83" t="s">
        <v>16</v>
      </c>
      <c r="E11195">
        <v>25.25</v>
      </c>
      <c r="F11195" s="83">
        <v>26.18</v>
      </c>
    </row>
    <row r="11196" spans="1:6" hidden="1" x14ac:dyDescent="0.25">
      <c r="A11196" t="s">
        <v>5764</v>
      </c>
      <c r="B11196" s="83">
        <v>96760</v>
      </c>
      <c r="C11196" t="s">
        <v>10656</v>
      </c>
      <c r="D11196" s="83" t="s">
        <v>16</v>
      </c>
      <c r="E11196">
        <v>41.65</v>
      </c>
      <c r="F11196" s="83">
        <v>42.82</v>
      </c>
    </row>
    <row r="11197" spans="1:6" hidden="1" x14ac:dyDescent="0.25">
      <c r="A11197" t="s">
        <v>5764</v>
      </c>
      <c r="B11197" s="83">
        <v>96761</v>
      </c>
      <c r="C11197" t="s">
        <v>10657</v>
      </c>
      <c r="D11197" s="83" t="s">
        <v>16</v>
      </c>
      <c r="E11197">
        <v>62.36</v>
      </c>
      <c r="F11197" s="83">
        <v>63.93</v>
      </c>
    </row>
    <row r="11198" spans="1:6" hidden="1" x14ac:dyDescent="0.25">
      <c r="A11198" t="s">
        <v>5764</v>
      </c>
      <c r="B11198" s="83">
        <v>96762</v>
      </c>
      <c r="C11198" t="s">
        <v>10658</v>
      </c>
      <c r="D11198" s="83" t="s">
        <v>16</v>
      </c>
      <c r="E11198">
        <v>118.77</v>
      </c>
      <c r="F11198" s="83">
        <v>120.78</v>
      </c>
    </row>
    <row r="11199" spans="1:6" hidden="1" x14ac:dyDescent="0.25">
      <c r="A11199" t="s">
        <v>5764</v>
      </c>
      <c r="B11199" s="83">
        <v>96763</v>
      </c>
      <c r="C11199" t="s">
        <v>10659</v>
      </c>
      <c r="D11199" s="83" t="s">
        <v>16</v>
      </c>
      <c r="E11199">
        <v>159.11000000000001</v>
      </c>
      <c r="F11199" s="83">
        <v>161.78</v>
      </c>
    </row>
    <row r="11200" spans="1:6" hidden="1" x14ac:dyDescent="0.25">
      <c r="A11200" t="s">
        <v>5764</v>
      </c>
      <c r="B11200" s="83">
        <v>94701</v>
      </c>
      <c r="C11200" t="s">
        <v>10660</v>
      </c>
      <c r="D11200" s="83" t="s">
        <v>16</v>
      </c>
      <c r="E11200">
        <v>226.04</v>
      </c>
      <c r="F11200" s="83">
        <v>229.46</v>
      </c>
    </row>
    <row r="11201" spans="1:6" hidden="1" x14ac:dyDescent="0.25">
      <c r="A11201" t="s">
        <v>5764</v>
      </c>
      <c r="B11201" s="83">
        <v>94688</v>
      </c>
      <c r="C11201" t="s">
        <v>10661</v>
      </c>
      <c r="D11201" s="83" t="s">
        <v>16</v>
      </c>
      <c r="E11201">
        <v>6.89</v>
      </c>
      <c r="F11201" s="83">
        <v>7.24</v>
      </c>
    </row>
    <row r="11202" spans="1:6" hidden="1" x14ac:dyDescent="0.25">
      <c r="A11202" t="s">
        <v>5764</v>
      </c>
      <c r="B11202" s="83">
        <v>94690</v>
      </c>
      <c r="C11202" t="s">
        <v>10662</v>
      </c>
      <c r="D11202" s="83" t="s">
        <v>16</v>
      </c>
      <c r="E11202">
        <v>11.36</v>
      </c>
      <c r="F11202" s="83">
        <v>11.82</v>
      </c>
    </row>
    <row r="11203" spans="1:6" hidden="1" x14ac:dyDescent="0.25">
      <c r="A11203" t="s">
        <v>5764</v>
      </c>
      <c r="B11203" s="83">
        <v>94692</v>
      </c>
      <c r="C11203" t="s">
        <v>10663</v>
      </c>
      <c r="D11203" s="83" t="s">
        <v>16</v>
      </c>
      <c r="E11203">
        <v>19.329999999999998</v>
      </c>
      <c r="F11203" s="83">
        <v>19.940000000000001</v>
      </c>
    </row>
    <row r="11204" spans="1:6" hidden="1" x14ac:dyDescent="0.25">
      <c r="A11204" t="s">
        <v>5764</v>
      </c>
      <c r="B11204" s="83">
        <v>94694</v>
      </c>
      <c r="C11204" t="s">
        <v>10664</v>
      </c>
      <c r="D11204" s="83" t="s">
        <v>16</v>
      </c>
      <c r="E11204">
        <v>23.96</v>
      </c>
      <c r="F11204" s="83">
        <v>24.82</v>
      </c>
    </row>
    <row r="11205" spans="1:6" hidden="1" x14ac:dyDescent="0.25">
      <c r="A11205" t="s">
        <v>5764</v>
      </c>
      <c r="B11205" s="83">
        <v>94696</v>
      </c>
      <c r="C11205" t="s">
        <v>10665</v>
      </c>
      <c r="D11205" s="83" t="s">
        <v>16</v>
      </c>
      <c r="E11205">
        <v>50.72</v>
      </c>
      <c r="F11205" s="83">
        <v>51.87</v>
      </c>
    </row>
    <row r="11206" spans="1:6" hidden="1" x14ac:dyDescent="0.25">
      <c r="A11206" t="s">
        <v>5764</v>
      </c>
      <c r="B11206" s="83">
        <v>94697</v>
      </c>
      <c r="C11206" t="s">
        <v>10666</v>
      </c>
      <c r="D11206" s="83" t="s">
        <v>16</v>
      </c>
      <c r="E11206">
        <v>87.03</v>
      </c>
      <c r="F11206" s="83">
        <v>88.73</v>
      </c>
    </row>
    <row r="11207" spans="1:6" hidden="1" x14ac:dyDescent="0.25">
      <c r="A11207" t="s">
        <v>5764</v>
      </c>
      <c r="B11207" s="83">
        <v>94699</v>
      </c>
      <c r="C11207" t="s">
        <v>10667</v>
      </c>
      <c r="D11207" s="83" t="s">
        <v>16</v>
      </c>
      <c r="E11207">
        <v>115.38</v>
      </c>
      <c r="F11207" s="83">
        <v>117.5</v>
      </c>
    </row>
    <row r="11208" spans="1:6" hidden="1" x14ac:dyDescent="0.25">
      <c r="A11208" t="s">
        <v>5764</v>
      </c>
      <c r="B11208" s="83">
        <v>105167</v>
      </c>
      <c r="C11208" t="s">
        <v>10668</v>
      </c>
      <c r="D11208" s="83" t="s">
        <v>16</v>
      </c>
      <c r="E11208">
        <v>218.97</v>
      </c>
      <c r="F11208" s="83">
        <v>225.13</v>
      </c>
    </row>
    <row r="11209" spans="1:6" hidden="1" x14ac:dyDescent="0.25">
      <c r="A11209" t="s">
        <v>5764</v>
      </c>
      <c r="B11209" s="83">
        <v>105168</v>
      </c>
      <c r="C11209" t="s">
        <v>10669</v>
      </c>
      <c r="D11209" s="83" t="s">
        <v>16</v>
      </c>
      <c r="E11209">
        <v>0</v>
      </c>
      <c r="F11209" s="83">
        <v>0</v>
      </c>
    </row>
    <row r="11210" spans="1:6" hidden="1" x14ac:dyDescent="0.25">
      <c r="A11210" t="s">
        <v>5764</v>
      </c>
      <c r="B11210" s="83">
        <v>105171</v>
      </c>
      <c r="C11210" t="s">
        <v>10670</v>
      </c>
      <c r="D11210" s="83" t="s">
        <v>16</v>
      </c>
      <c r="E11210">
        <v>0</v>
      </c>
      <c r="F11210" s="83">
        <v>0</v>
      </c>
    </row>
    <row r="11211" spans="1:6" hidden="1" x14ac:dyDescent="0.25">
      <c r="A11211" t="s">
        <v>5764</v>
      </c>
      <c r="B11211" s="83">
        <v>105191</v>
      </c>
      <c r="C11211" t="s">
        <v>10671</v>
      </c>
      <c r="D11211" s="83" t="s">
        <v>16</v>
      </c>
      <c r="E11211">
        <v>0</v>
      </c>
      <c r="F11211" s="83">
        <v>0</v>
      </c>
    </row>
    <row r="11212" spans="1:6" hidden="1" x14ac:dyDescent="0.25">
      <c r="A11212" t="s">
        <v>5764</v>
      </c>
      <c r="B11212" s="83">
        <v>105192</v>
      </c>
      <c r="C11212" t="s">
        <v>10672</v>
      </c>
      <c r="D11212" s="83" t="s">
        <v>16</v>
      </c>
      <c r="E11212">
        <v>0</v>
      </c>
      <c r="F11212" s="83">
        <v>0</v>
      </c>
    </row>
    <row r="11213" spans="1:6" hidden="1" x14ac:dyDescent="0.25">
      <c r="A11213" t="s">
        <v>5764</v>
      </c>
      <c r="B11213" s="83">
        <v>96809</v>
      </c>
      <c r="C11213" t="s">
        <v>10673</v>
      </c>
      <c r="D11213" s="83" t="s">
        <v>16</v>
      </c>
      <c r="E11213">
        <v>18.670000000000002</v>
      </c>
      <c r="F11213" s="83">
        <v>19.46</v>
      </c>
    </row>
    <row r="11214" spans="1:6" hidden="1" x14ac:dyDescent="0.25">
      <c r="A11214" t="s">
        <v>5764</v>
      </c>
      <c r="B11214" s="83">
        <v>96812</v>
      </c>
      <c r="C11214" t="s">
        <v>10674</v>
      </c>
      <c r="D11214" s="83" t="s">
        <v>16</v>
      </c>
      <c r="E11214">
        <v>19.440000000000001</v>
      </c>
      <c r="F11214" s="83">
        <v>20.29</v>
      </c>
    </row>
    <row r="11215" spans="1:6" hidden="1" x14ac:dyDescent="0.25">
      <c r="A11215" t="s">
        <v>5764</v>
      </c>
      <c r="B11215" s="83">
        <v>96813</v>
      </c>
      <c r="C11215" t="s">
        <v>10675</v>
      </c>
      <c r="D11215" s="83" t="s">
        <v>16</v>
      </c>
      <c r="E11215">
        <v>22.18</v>
      </c>
      <c r="F11215" s="83">
        <v>23.13</v>
      </c>
    </row>
    <row r="11216" spans="1:6" hidden="1" x14ac:dyDescent="0.25">
      <c r="A11216" t="s">
        <v>5764</v>
      </c>
      <c r="B11216" s="83">
        <v>96817</v>
      </c>
      <c r="C11216" t="s">
        <v>10676</v>
      </c>
      <c r="D11216" s="83" t="s">
        <v>16</v>
      </c>
      <c r="E11216">
        <v>33.72</v>
      </c>
      <c r="F11216" s="83">
        <v>34.85</v>
      </c>
    </row>
    <row r="11217" spans="1:6" hidden="1" x14ac:dyDescent="0.25">
      <c r="A11217" t="s">
        <v>5764</v>
      </c>
      <c r="B11217" s="83">
        <v>96816</v>
      </c>
      <c r="C11217" t="s">
        <v>10677</v>
      </c>
      <c r="D11217" s="83" t="s">
        <v>16</v>
      </c>
      <c r="E11217">
        <v>25.1</v>
      </c>
      <c r="F11217" s="83">
        <v>26.11</v>
      </c>
    </row>
    <row r="11218" spans="1:6" hidden="1" x14ac:dyDescent="0.25">
      <c r="A11218" t="s">
        <v>5764</v>
      </c>
      <c r="B11218" s="83">
        <v>96821</v>
      </c>
      <c r="C11218" t="s">
        <v>10678</v>
      </c>
      <c r="D11218" s="83" t="s">
        <v>16</v>
      </c>
      <c r="E11218">
        <v>37.56</v>
      </c>
      <c r="F11218" s="83">
        <v>38.79</v>
      </c>
    </row>
    <row r="11219" spans="1:6" hidden="1" x14ac:dyDescent="0.25">
      <c r="A11219" t="s">
        <v>5764</v>
      </c>
      <c r="B11219" s="83">
        <v>96824</v>
      </c>
      <c r="C11219" t="s">
        <v>10679</v>
      </c>
      <c r="D11219" s="83" t="s">
        <v>16</v>
      </c>
      <c r="E11219">
        <v>17.54</v>
      </c>
      <c r="F11219" s="83">
        <v>18.239999999999998</v>
      </c>
    </row>
    <row r="11220" spans="1:6" hidden="1" x14ac:dyDescent="0.25">
      <c r="A11220" t="s">
        <v>5764</v>
      </c>
      <c r="B11220" s="83">
        <v>96827</v>
      </c>
      <c r="C11220" t="s">
        <v>10680</v>
      </c>
      <c r="D11220" s="83" t="s">
        <v>16</v>
      </c>
      <c r="E11220">
        <v>19.14</v>
      </c>
      <c r="F11220" s="83">
        <v>19.88</v>
      </c>
    </row>
    <row r="11221" spans="1:6" hidden="1" x14ac:dyDescent="0.25">
      <c r="A11221" t="s">
        <v>5764</v>
      </c>
      <c r="B11221" s="83">
        <v>96828</v>
      </c>
      <c r="C11221" t="s">
        <v>10681</v>
      </c>
      <c r="D11221" s="83" t="s">
        <v>16</v>
      </c>
      <c r="E11221">
        <v>23.66</v>
      </c>
      <c r="F11221" s="83">
        <v>24.5</v>
      </c>
    </row>
    <row r="11222" spans="1:6" hidden="1" x14ac:dyDescent="0.25">
      <c r="A11222" t="s">
        <v>5764</v>
      </c>
      <c r="B11222" s="83">
        <v>96832</v>
      </c>
      <c r="C11222" t="s">
        <v>10682</v>
      </c>
      <c r="D11222" s="83" t="s">
        <v>16</v>
      </c>
      <c r="E11222">
        <v>29.92</v>
      </c>
      <c r="F11222" s="83">
        <v>30.8</v>
      </c>
    </row>
    <row r="11223" spans="1:6" hidden="1" x14ac:dyDescent="0.25">
      <c r="A11223" t="s">
        <v>5764</v>
      </c>
      <c r="B11223" s="83">
        <v>104525</v>
      </c>
      <c r="C11223" t="s">
        <v>10683</v>
      </c>
      <c r="D11223" s="83" t="s">
        <v>16</v>
      </c>
      <c r="E11223">
        <v>0</v>
      </c>
      <c r="F11223" s="83">
        <v>0</v>
      </c>
    </row>
    <row r="11224" spans="1:6" hidden="1" x14ac:dyDescent="0.25">
      <c r="A11224" t="s">
        <v>5764</v>
      </c>
      <c r="B11224" s="83">
        <v>104563</v>
      </c>
      <c r="C11224" t="s">
        <v>10684</v>
      </c>
      <c r="D11224" s="83" t="s">
        <v>16</v>
      </c>
      <c r="E11224">
        <v>0</v>
      </c>
      <c r="F11224" s="83">
        <v>0</v>
      </c>
    </row>
    <row r="11225" spans="1:6" hidden="1" x14ac:dyDescent="0.25">
      <c r="A11225" t="s">
        <v>5764</v>
      </c>
      <c r="B11225" s="83">
        <v>104531</v>
      </c>
      <c r="C11225" t="s">
        <v>10685</v>
      </c>
      <c r="D11225" s="83" t="s">
        <v>16</v>
      </c>
      <c r="E11225">
        <v>0</v>
      </c>
      <c r="F11225" s="83">
        <v>0</v>
      </c>
    </row>
    <row r="11226" spans="1:6" hidden="1" x14ac:dyDescent="0.25">
      <c r="A11226" t="s">
        <v>5764</v>
      </c>
      <c r="B11226" s="83">
        <v>104527</v>
      </c>
      <c r="C11226" t="s">
        <v>10686</v>
      </c>
      <c r="D11226" s="83" t="s">
        <v>16</v>
      </c>
      <c r="E11226">
        <v>0</v>
      </c>
      <c r="F11226" s="83">
        <v>0</v>
      </c>
    </row>
    <row r="11227" spans="1:6" hidden="1" x14ac:dyDescent="0.25">
      <c r="A11227" t="s">
        <v>5764</v>
      </c>
      <c r="B11227" s="83">
        <v>104529</v>
      </c>
      <c r="C11227" t="s">
        <v>10687</v>
      </c>
      <c r="D11227" s="83" t="s">
        <v>16</v>
      </c>
      <c r="E11227">
        <v>0</v>
      </c>
      <c r="F11227" s="83">
        <v>0</v>
      </c>
    </row>
    <row r="11228" spans="1:6" hidden="1" x14ac:dyDescent="0.25">
      <c r="A11228" t="s">
        <v>5764</v>
      </c>
      <c r="B11228" s="83">
        <v>104564</v>
      </c>
      <c r="C11228" t="s">
        <v>10688</v>
      </c>
      <c r="D11228" s="83" t="s">
        <v>16</v>
      </c>
      <c r="E11228">
        <v>0</v>
      </c>
      <c r="F11228" s="83">
        <v>0</v>
      </c>
    </row>
    <row r="11229" spans="1:6" hidden="1" x14ac:dyDescent="0.25">
      <c r="A11229" t="s">
        <v>5764</v>
      </c>
      <c r="B11229" s="83">
        <v>104533</v>
      </c>
      <c r="C11229" t="s">
        <v>10689</v>
      </c>
      <c r="D11229" s="83" t="s">
        <v>16</v>
      </c>
      <c r="E11229">
        <v>0</v>
      </c>
      <c r="F11229" s="83">
        <v>0</v>
      </c>
    </row>
    <row r="11230" spans="1:6" hidden="1" x14ac:dyDescent="0.25">
      <c r="A11230" t="s">
        <v>5764</v>
      </c>
      <c r="B11230" s="83">
        <v>104535</v>
      </c>
      <c r="C11230" t="s">
        <v>10690</v>
      </c>
      <c r="D11230" s="83" t="s">
        <v>16</v>
      </c>
      <c r="E11230">
        <v>0</v>
      </c>
      <c r="F11230" s="83">
        <v>0</v>
      </c>
    </row>
    <row r="11231" spans="1:6" hidden="1" x14ac:dyDescent="0.25">
      <c r="A11231" t="s">
        <v>5764</v>
      </c>
      <c r="B11231" s="83">
        <v>96810</v>
      </c>
      <c r="C11231" t="s">
        <v>10691</v>
      </c>
      <c r="D11231" s="83" t="s">
        <v>16</v>
      </c>
      <c r="E11231">
        <v>20.23</v>
      </c>
      <c r="F11231" s="83">
        <v>21.13</v>
      </c>
    </row>
    <row r="11232" spans="1:6" hidden="1" x14ac:dyDescent="0.25">
      <c r="A11232" t="s">
        <v>5764</v>
      </c>
      <c r="B11232" s="83">
        <v>104524</v>
      </c>
      <c r="C11232" t="s">
        <v>10692</v>
      </c>
      <c r="D11232" s="83" t="s">
        <v>16</v>
      </c>
      <c r="E11232">
        <v>0</v>
      </c>
      <c r="F11232" s="83">
        <v>0</v>
      </c>
    </row>
    <row r="11233" spans="1:6" hidden="1" x14ac:dyDescent="0.25">
      <c r="A11233" t="s">
        <v>5764</v>
      </c>
      <c r="B11233" s="83">
        <v>104530</v>
      </c>
      <c r="C11233" t="s">
        <v>10693</v>
      </c>
      <c r="D11233" s="83" t="s">
        <v>16</v>
      </c>
      <c r="E11233">
        <v>0</v>
      </c>
      <c r="F11233" s="83">
        <v>0</v>
      </c>
    </row>
    <row r="11234" spans="1:6" hidden="1" x14ac:dyDescent="0.25">
      <c r="A11234" t="s">
        <v>5764</v>
      </c>
      <c r="B11234" s="83">
        <v>104526</v>
      </c>
      <c r="C11234" t="s">
        <v>10694</v>
      </c>
      <c r="D11234" s="83" t="s">
        <v>16</v>
      </c>
      <c r="E11234">
        <v>0</v>
      </c>
      <c r="F11234" s="83">
        <v>0</v>
      </c>
    </row>
    <row r="11235" spans="1:6" hidden="1" x14ac:dyDescent="0.25">
      <c r="A11235" t="s">
        <v>5764</v>
      </c>
      <c r="B11235" s="83">
        <v>104528</v>
      </c>
      <c r="C11235" t="s">
        <v>10695</v>
      </c>
      <c r="D11235" s="83" t="s">
        <v>16</v>
      </c>
      <c r="E11235">
        <v>0</v>
      </c>
      <c r="F11235" s="83">
        <v>0</v>
      </c>
    </row>
    <row r="11236" spans="1:6" hidden="1" x14ac:dyDescent="0.25">
      <c r="A11236" t="s">
        <v>5764</v>
      </c>
      <c r="B11236" s="83">
        <v>104532</v>
      </c>
      <c r="C11236" t="s">
        <v>10696</v>
      </c>
      <c r="D11236" s="83" t="s">
        <v>16</v>
      </c>
      <c r="E11236">
        <v>0</v>
      </c>
      <c r="F11236" s="83">
        <v>0</v>
      </c>
    </row>
    <row r="11237" spans="1:6" hidden="1" x14ac:dyDescent="0.25">
      <c r="A11237" t="s">
        <v>5764</v>
      </c>
      <c r="B11237" s="83">
        <v>104534</v>
      </c>
      <c r="C11237" t="s">
        <v>10697</v>
      </c>
      <c r="D11237" s="83" t="s">
        <v>16</v>
      </c>
      <c r="E11237">
        <v>0</v>
      </c>
      <c r="F11237" s="83">
        <v>0</v>
      </c>
    </row>
    <row r="11238" spans="1:6" hidden="1" x14ac:dyDescent="0.25">
      <c r="A11238" t="s">
        <v>5764</v>
      </c>
      <c r="B11238" s="83">
        <v>96873</v>
      </c>
      <c r="C11238" t="s">
        <v>10698</v>
      </c>
      <c r="D11238" s="83" t="s">
        <v>16</v>
      </c>
      <c r="E11238">
        <v>63.87</v>
      </c>
      <c r="F11238" s="83">
        <v>65.73</v>
      </c>
    </row>
    <row r="11239" spans="1:6" hidden="1" x14ac:dyDescent="0.25">
      <c r="A11239" t="s">
        <v>5764</v>
      </c>
      <c r="B11239" s="83">
        <v>96872</v>
      </c>
      <c r="C11239" t="s">
        <v>10699</v>
      </c>
      <c r="D11239" s="83" t="s">
        <v>16</v>
      </c>
      <c r="E11239">
        <v>47.69</v>
      </c>
      <c r="F11239" s="83">
        <v>49.35</v>
      </c>
    </row>
    <row r="11240" spans="1:6" hidden="1" x14ac:dyDescent="0.25">
      <c r="A11240" t="s">
        <v>5764</v>
      </c>
      <c r="B11240" s="83">
        <v>96876</v>
      </c>
      <c r="C11240" t="s">
        <v>10700</v>
      </c>
      <c r="D11240" s="83" t="s">
        <v>16</v>
      </c>
      <c r="E11240">
        <v>179.67</v>
      </c>
      <c r="F11240" s="83">
        <v>181.64</v>
      </c>
    </row>
    <row r="11241" spans="1:6" hidden="1" x14ac:dyDescent="0.25">
      <c r="A11241" t="s">
        <v>5764</v>
      </c>
      <c r="B11241" s="83">
        <v>96878</v>
      </c>
      <c r="C11241" t="s">
        <v>10701</v>
      </c>
      <c r="D11241" s="83" t="s">
        <v>16</v>
      </c>
      <c r="E11241">
        <v>201.91</v>
      </c>
      <c r="F11241" s="83">
        <v>204.05</v>
      </c>
    </row>
    <row r="11242" spans="1:6" hidden="1" x14ac:dyDescent="0.25">
      <c r="A11242" t="s">
        <v>5764</v>
      </c>
      <c r="B11242" s="83">
        <v>96875</v>
      </c>
      <c r="C11242" t="s">
        <v>10702</v>
      </c>
      <c r="D11242" s="83" t="s">
        <v>16</v>
      </c>
      <c r="E11242">
        <v>76.58</v>
      </c>
      <c r="F11242" s="83">
        <v>78.739999999999995</v>
      </c>
    </row>
    <row r="11243" spans="1:6" hidden="1" x14ac:dyDescent="0.25">
      <c r="A11243" t="s">
        <v>5764</v>
      </c>
      <c r="B11243" s="83">
        <v>96874</v>
      </c>
      <c r="C11243" t="s">
        <v>10703</v>
      </c>
      <c r="D11243" s="83" t="s">
        <v>16</v>
      </c>
      <c r="E11243">
        <v>58.05</v>
      </c>
      <c r="F11243" s="83">
        <v>60</v>
      </c>
    </row>
    <row r="11244" spans="1:6" hidden="1" x14ac:dyDescent="0.25">
      <c r="A11244" t="s">
        <v>5764</v>
      </c>
      <c r="B11244" s="83">
        <v>96879</v>
      </c>
      <c r="C11244" t="s">
        <v>10704</v>
      </c>
      <c r="D11244" s="83" t="s">
        <v>16</v>
      </c>
      <c r="E11244">
        <v>195.52</v>
      </c>
      <c r="F11244" s="83">
        <v>197.7</v>
      </c>
    </row>
    <row r="11245" spans="1:6" hidden="1" x14ac:dyDescent="0.25">
      <c r="A11245" t="s">
        <v>5764</v>
      </c>
      <c r="B11245" s="83">
        <v>96881</v>
      </c>
      <c r="C11245" t="s">
        <v>10705</v>
      </c>
      <c r="D11245" s="83" t="s">
        <v>16</v>
      </c>
      <c r="E11245">
        <v>232.23</v>
      </c>
      <c r="F11245" s="83">
        <v>234.66</v>
      </c>
    </row>
    <row r="11246" spans="1:6" hidden="1" x14ac:dyDescent="0.25">
      <c r="A11246" t="s">
        <v>5764</v>
      </c>
      <c r="B11246" s="83">
        <v>96837</v>
      </c>
      <c r="C11246" t="s">
        <v>10706</v>
      </c>
      <c r="D11246" s="83" t="s">
        <v>16</v>
      </c>
      <c r="E11246">
        <v>20.79</v>
      </c>
      <c r="F11246" s="83">
        <v>21.68</v>
      </c>
    </row>
    <row r="11247" spans="1:6" hidden="1" x14ac:dyDescent="0.25">
      <c r="A11247" t="s">
        <v>5764</v>
      </c>
      <c r="B11247" s="83">
        <v>96840</v>
      </c>
      <c r="C11247" t="s">
        <v>10707</v>
      </c>
      <c r="D11247" s="83" t="s">
        <v>16</v>
      </c>
      <c r="E11247">
        <v>25.12</v>
      </c>
      <c r="F11247" s="83">
        <v>26.17</v>
      </c>
    </row>
    <row r="11248" spans="1:6" hidden="1" x14ac:dyDescent="0.25">
      <c r="A11248" t="s">
        <v>5764</v>
      </c>
      <c r="B11248" s="83">
        <v>96845</v>
      </c>
      <c r="C11248" t="s">
        <v>10708</v>
      </c>
      <c r="D11248" s="83" t="s">
        <v>16</v>
      </c>
      <c r="E11248">
        <v>39.92</v>
      </c>
      <c r="F11248" s="83">
        <v>41.18</v>
      </c>
    </row>
    <row r="11249" spans="1:6" hidden="1" x14ac:dyDescent="0.25">
      <c r="A11249" t="s">
        <v>5764</v>
      </c>
      <c r="B11249" s="83">
        <v>96848</v>
      </c>
      <c r="C11249" t="s">
        <v>10709</v>
      </c>
      <c r="D11249" s="83" t="s">
        <v>16</v>
      </c>
      <c r="E11249">
        <v>53.1</v>
      </c>
      <c r="F11249" s="83">
        <v>54.65</v>
      </c>
    </row>
    <row r="11250" spans="1:6" hidden="1" x14ac:dyDescent="0.25">
      <c r="A11250" t="s">
        <v>5764</v>
      </c>
      <c r="B11250" s="83">
        <v>96849</v>
      </c>
      <c r="C11250" t="s">
        <v>10710</v>
      </c>
      <c r="D11250" s="83" t="s">
        <v>16</v>
      </c>
      <c r="E11250">
        <v>16.66</v>
      </c>
      <c r="F11250" s="83">
        <v>17.28</v>
      </c>
    </row>
    <row r="11251" spans="1:6" hidden="1" x14ac:dyDescent="0.25">
      <c r="A11251" t="s">
        <v>5764</v>
      </c>
      <c r="B11251" s="83">
        <v>96852</v>
      </c>
      <c r="C11251" t="s">
        <v>10711</v>
      </c>
      <c r="D11251" s="83" t="s">
        <v>16</v>
      </c>
      <c r="E11251">
        <v>21.25</v>
      </c>
      <c r="F11251" s="83">
        <v>21.99</v>
      </c>
    </row>
    <row r="11252" spans="1:6" hidden="1" x14ac:dyDescent="0.25">
      <c r="A11252" t="s">
        <v>5764</v>
      </c>
      <c r="B11252" s="83">
        <v>96855</v>
      </c>
      <c r="C11252" t="s">
        <v>10712</v>
      </c>
      <c r="D11252" s="83" t="s">
        <v>16</v>
      </c>
      <c r="E11252">
        <v>33.6</v>
      </c>
      <c r="F11252" s="83">
        <v>34.49</v>
      </c>
    </row>
    <row r="11253" spans="1:6" hidden="1" x14ac:dyDescent="0.25">
      <c r="A11253" t="s">
        <v>5764</v>
      </c>
      <c r="B11253" s="83">
        <v>96838</v>
      </c>
      <c r="C11253" t="s">
        <v>10713</v>
      </c>
      <c r="D11253" s="83" t="s">
        <v>16</v>
      </c>
      <c r="E11253">
        <v>24.91</v>
      </c>
      <c r="F11253" s="83">
        <v>26.1</v>
      </c>
    </row>
    <row r="11254" spans="1:6" hidden="1" x14ac:dyDescent="0.25">
      <c r="A11254" t="s">
        <v>5764</v>
      </c>
      <c r="B11254" s="83">
        <v>96841</v>
      </c>
      <c r="C11254" t="s">
        <v>10714</v>
      </c>
      <c r="D11254" s="83" t="s">
        <v>16</v>
      </c>
      <c r="E11254">
        <v>27.71</v>
      </c>
      <c r="F11254" s="83">
        <v>28.99</v>
      </c>
    </row>
    <row r="11255" spans="1:6" hidden="1" x14ac:dyDescent="0.25">
      <c r="A11255" t="s">
        <v>5764</v>
      </c>
      <c r="B11255" s="83">
        <v>96842</v>
      </c>
      <c r="C11255" t="s">
        <v>10715</v>
      </c>
      <c r="D11255" s="83" t="s">
        <v>16</v>
      </c>
      <c r="E11255">
        <v>31.78</v>
      </c>
      <c r="F11255" s="83">
        <v>33.200000000000003</v>
      </c>
    </row>
    <row r="11256" spans="1:6" hidden="1" x14ac:dyDescent="0.25">
      <c r="A11256" t="s">
        <v>5764</v>
      </c>
      <c r="B11256" s="83">
        <v>96846</v>
      </c>
      <c r="C11256" t="s">
        <v>10716</v>
      </c>
      <c r="D11256" s="83" t="s">
        <v>16</v>
      </c>
      <c r="E11256">
        <v>37.17</v>
      </c>
      <c r="F11256" s="83">
        <v>38.69</v>
      </c>
    </row>
    <row r="11257" spans="1:6" hidden="1" x14ac:dyDescent="0.25">
      <c r="A11257" t="s">
        <v>5764</v>
      </c>
      <c r="B11257" s="83">
        <v>96850</v>
      </c>
      <c r="C11257" t="s">
        <v>10717</v>
      </c>
      <c r="D11257" s="83" t="s">
        <v>16</v>
      </c>
      <c r="E11257">
        <v>23.29</v>
      </c>
      <c r="F11257" s="83">
        <v>24.34</v>
      </c>
    </row>
    <row r="11258" spans="1:6" hidden="1" x14ac:dyDescent="0.25">
      <c r="A11258" t="s">
        <v>5764</v>
      </c>
      <c r="B11258" s="83">
        <v>96853</v>
      </c>
      <c r="C11258" t="s">
        <v>10718</v>
      </c>
      <c r="D11258" s="83" t="s">
        <v>16</v>
      </c>
      <c r="E11258">
        <v>25.05</v>
      </c>
      <c r="F11258" s="83">
        <v>26.16</v>
      </c>
    </row>
    <row r="11259" spans="1:6" hidden="1" x14ac:dyDescent="0.25">
      <c r="A11259" t="s">
        <v>5764</v>
      </c>
      <c r="B11259" s="83">
        <v>96854</v>
      </c>
      <c r="C11259" t="s">
        <v>10719</v>
      </c>
      <c r="D11259" s="83" t="s">
        <v>16</v>
      </c>
      <c r="E11259">
        <v>30.96</v>
      </c>
      <c r="F11259" s="83">
        <v>32.21</v>
      </c>
    </row>
    <row r="11260" spans="1:6" hidden="1" x14ac:dyDescent="0.25">
      <c r="A11260" t="s">
        <v>5764</v>
      </c>
      <c r="B11260" s="83">
        <v>104571</v>
      </c>
      <c r="C11260" t="s">
        <v>10720</v>
      </c>
      <c r="D11260" s="83" t="s">
        <v>16</v>
      </c>
      <c r="E11260">
        <v>0</v>
      </c>
      <c r="F11260" s="83">
        <v>0</v>
      </c>
    </row>
    <row r="11261" spans="1:6" hidden="1" x14ac:dyDescent="0.25">
      <c r="A11261" t="s">
        <v>5764</v>
      </c>
      <c r="B11261" s="83">
        <v>96856</v>
      </c>
      <c r="C11261" t="s">
        <v>10721</v>
      </c>
      <c r="D11261" s="83" t="s">
        <v>16</v>
      </c>
      <c r="E11261">
        <v>35.74</v>
      </c>
      <c r="F11261" s="83">
        <v>36.93</v>
      </c>
    </row>
    <row r="11262" spans="1:6" hidden="1" x14ac:dyDescent="0.25">
      <c r="A11262" t="s">
        <v>5764</v>
      </c>
      <c r="B11262" s="83">
        <v>104566</v>
      </c>
      <c r="C11262" t="s">
        <v>10722</v>
      </c>
      <c r="D11262" s="83" t="s">
        <v>16</v>
      </c>
      <c r="E11262">
        <v>0</v>
      </c>
      <c r="F11262" s="83">
        <v>0</v>
      </c>
    </row>
    <row r="11263" spans="1:6" hidden="1" x14ac:dyDescent="0.25">
      <c r="A11263" t="s">
        <v>5764</v>
      </c>
      <c r="B11263" s="83">
        <v>104536</v>
      </c>
      <c r="C11263" t="s">
        <v>10723</v>
      </c>
      <c r="D11263" s="83" t="s">
        <v>16</v>
      </c>
      <c r="E11263">
        <v>0</v>
      </c>
      <c r="F11263" s="83">
        <v>0</v>
      </c>
    </row>
    <row r="11264" spans="1:6" hidden="1" x14ac:dyDescent="0.25">
      <c r="A11264" t="s">
        <v>5764</v>
      </c>
      <c r="B11264" s="83">
        <v>104537</v>
      </c>
      <c r="C11264" t="s">
        <v>10724</v>
      </c>
      <c r="D11264" s="83" t="s">
        <v>16</v>
      </c>
      <c r="E11264">
        <v>0</v>
      </c>
      <c r="F11264" s="83">
        <v>0</v>
      </c>
    </row>
    <row r="11265" spans="1:6" hidden="1" x14ac:dyDescent="0.25">
      <c r="A11265" t="s">
        <v>5764</v>
      </c>
      <c r="B11265" s="83">
        <v>104572</v>
      </c>
      <c r="C11265" t="s">
        <v>10725</v>
      </c>
      <c r="D11265" s="83" t="s">
        <v>16</v>
      </c>
      <c r="E11265">
        <v>0</v>
      </c>
      <c r="F11265" s="83">
        <v>0</v>
      </c>
    </row>
    <row r="11266" spans="1:6" hidden="1" x14ac:dyDescent="0.25">
      <c r="A11266" t="s">
        <v>5764</v>
      </c>
      <c r="B11266" s="83">
        <v>104568</v>
      </c>
      <c r="C11266" t="s">
        <v>10726</v>
      </c>
      <c r="D11266" s="83" t="s">
        <v>16</v>
      </c>
      <c r="E11266">
        <v>0</v>
      </c>
      <c r="F11266" s="83">
        <v>0</v>
      </c>
    </row>
    <row r="11267" spans="1:6" hidden="1" x14ac:dyDescent="0.25">
      <c r="A11267" t="s">
        <v>5764</v>
      </c>
      <c r="B11267" s="83">
        <v>104538</v>
      </c>
      <c r="C11267" t="s">
        <v>10727</v>
      </c>
      <c r="D11267" s="83" t="s">
        <v>16</v>
      </c>
      <c r="E11267">
        <v>0</v>
      </c>
      <c r="F11267" s="83">
        <v>0</v>
      </c>
    </row>
    <row r="11268" spans="1:6" hidden="1" x14ac:dyDescent="0.25">
      <c r="A11268" t="s">
        <v>5764</v>
      </c>
      <c r="B11268" s="83">
        <v>104570</v>
      </c>
      <c r="C11268" t="s">
        <v>10728</v>
      </c>
      <c r="D11268" s="83" t="s">
        <v>16</v>
      </c>
      <c r="E11268">
        <v>0</v>
      </c>
      <c r="F11268" s="83">
        <v>0</v>
      </c>
    </row>
    <row r="11269" spans="1:6" hidden="1" x14ac:dyDescent="0.25">
      <c r="A11269" t="s">
        <v>5764</v>
      </c>
      <c r="B11269" s="83">
        <v>104565</v>
      </c>
      <c r="C11269" t="s">
        <v>10729</v>
      </c>
      <c r="D11269" s="83" t="s">
        <v>16</v>
      </c>
      <c r="E11269">
        <v>0</v>
      </c>
      <c r="F11269" s="83">
        <v>0</v>
      </c>
    </row>
    <row r="11270" spans="1:6" hidden="1" x14ac:dyDescent="0.25">
      <c r="A11270" t="s">
        <v>5764</v>
      </c>
      <c r="B11270" s="83">
        <v>104567</v>
      </c>
      <c r="C11270" t="s">
        <v>10730</v>
      </c>
      <c r="D11270" s="83" t="s">
        <v>16</v>
      </c>
      <c r="E11270">
        <v>0</v>
      </c>
      <c r="F11270" s="83">
        <v>0</v>
      </c>
    </row>
    <row r="11271" spans="1:6" hidden="1" x14ac:dyDescent="0.25">
      <c r="A11271" t="s">
        <v>5764</v>
      </c>
      <c r="B11271" s="83">
        <v>104569</v>
      </c>
      <c r="C11271" t="s">
        <v>10731</v>
      </c>
      <c r="D11271" s="83" t="s">
        <v>16</v>
      </c>
      <c r="E11271">
        <v>0</v>
      </c>
      <c r="F11271" s="83">
        <v>0</v>
      </c>
    </row>
    <row r="11272" spans="1:6" hidden="1" x14ac:dyDescent="0.25">
      <c r="A11272" t="s">
        <v>5764</v>
      </c>
      <c r="B11272" s="83">
        <v>96843</v>
      </c>
      <c r="C11272" t="s">
        <v>10732</v>
      </c>
      <c r="D11272" s="83" t="s">
        <v>16</v>
      </c>
      <c r="E11272">
        <v>28.91</v>
      </c>
      <c r="F11272" s="83">
        <v>30.19</v>
      </c>
    </row>
    <row r="11273" spans="1:6" hidden="1" x14ac:dyDescent="0.25">
      <c r="A11273" t="s">
        <v>5764</v>
      </c>
      <c r="B11273" s="83">
        <v>96847</v>
      </c>
      <c r="C11273" t="s">
        <v>10733</v>
      </c>
      <c r="D11273" s="83" t="s">
        <v>16</v>
      </c>
      <c r="E11273">
        <v>36.64</v>
      </c>
      <c r="F11273" s="83">
        <v>38.159999999999997</v>
      </c>
    </row>
    <row r="11274" spans="1:6" hidden="1" x14ac:dyDescent="0.25">
      <c r="A11274" t="s">
        <v>5764</v>
      </c>
      <c r="B11274" s="83">
        <v>96844</v>
      </c>
      <c r="C11274" t="s">
        <v>10734</v>
      </c>
      <c r="D11274" s="83" t="s">
        <v>16</v>
      </c>
      <c r="E11274">
        <v>33.33</v>
      </c>
      <c r="F11274" s="83">
        <v>34.75</v>
      </c>
    </row>
    <row r="11275" spans="1:6" hidden="1" x14ac:dyDescent="0.25">
      <c r="A11275" t="s">
        <v>5764</v>
      </c>
      <c r="B11275" s="83">
        <v>96839</v>
      </c>
      <c r="C11275" t="s">
        <v>10735</v>
      </c>
      <c r="D11275" s="83" t="s">
        <v>16</v>
      </c>
      <c r="E11275">
        <v>25.8</v>
      </c>
      <c r="F11275" s="83">
        <v>26.99</v>
      </c>
    </row>
    <row r="11276" spans="1:6" hidden="1" x14ac:dyDescent="0.25">
      <c r="A11276" t="s">
        <v>5764</v>
      </c>
      <c r="B11276" s="83">
        <v>104574</v>
      </c>
      <c r="C11276" t="s">
        <v>10736</v>
      </c>
      <c r="D11276" s="83" t="s">
        <v>16</v>
      </c>
      <c r="E11276">
        <v>0</v>
      </c>
      <c r="F11276" s="83">
        <v>0</v>
      </c>
    </row>
    <row r="11277" spans="1:6" hidden="1" x14ac:dyDescent="0.25">
      <c r="A11277" t="s">
        <v>5764</v>
      </c>
      <c r="B11277" s="83">
        <v>104575</v>
      </c>
      <c r="C11277" t="s">
        <v>10737</v>
      </c>
      <c r="D11277" s="83" t="s">
        <v>16</v>
      </c>
      <c r="E11277">
        <v>0</v>
      </c>
      <c r="F11277" s="83">
        <v>0</v>
      </c>
    </row>
    <row r="11278" spans="1:6" hidden="1" x14ac:dyDescent="0.25">
      <c r="A11278" t="s">
        <v>5764</v>
      </c>
      <c r="B11278" s="83">
        <v>104573</v>
      </c>
      <c r="C11278" t="s">
        <v>10738</v>
      </c>
      <c r="D11278" s="83" t="s">
        <v>16</v>
      </c>
      <c r="E11278">
        <v>0</v>
      </c>
      <c r="F11278" s="83">
        <v>0</v>
      </c>
    </row>
    <row r="11279" spans="1:6" hidden="1" x14ac:dyDescent="0.25">
      <c r="A11279" t="s">
        <v>5764</v>
      </c>
      <c r="B11279" s="83">
        <v>96805</v>
      </c>
      <c r="C11279" t="s">
        <v>10739</v>
      </c>
      <c r="D11279" s="83" t="s">
        <v>16</v>
      </c>
      <c r="E11279">
        <v>221.13</v>
      </c>
      <c r="F11279" s="83">
        <v>223.53</v>
      </c>
    </row>
    <row r="11280" spans="1:6" hidden="1" x14ac:dyDescent="0.25">
      <c r="A11280" t="s">
        <v>5764</v>
      </c>
      <c r="B11280" s="83">
        <v>96802</v>
      </c>
      <c r="C11280" t="s">
        <v>10740</v>
      </c>
      <c r="D11280" s="83" t="s">
        <v>16</v>
      </c>
      <c r="E11280">
        <v>430.65</v>
      </c>
      <c r="F11280" s="83">
        <v>432.44</v>
      </c>
    </row>
    <row r="11281" spans="1:6" hidden="1" x14ac:dyDescent="0.25">
      <c r="A11281" t="s">
        <v>5764</v>
      </c>
      <c r="B11281" s="83">
        <v>96806</v>
      </c>
      <c r="C11281" t="s">
        <v>10741</v>
      </c>
      <c r="D11281" s="83" t="s">
        <v>16</v>
      </c>
      <c r="E11281">
        <v>83.96</v>
      </c>
      <c r="F11281" s="83">
        <v>86.05</v>
      </c>
    </row>
    <row r="11282" spans="1:6" hidden="1" x14ac:dyDescent="0.25">
      <c r="A11282" t="s">
        <v>5764</v>
      </c>
      <c r="B11282" s="83">
        <v>96803</v>
      </c>
      <c r="C11282" t="s">
        <v>10742</v>
      </c>
      <c r="D11282" s="83" t="s">
        <v>16</v>
      </c>
      <c r="E11282">
        <v>77.290000000000006</v>
      </c>
      <c r="F11282" s="83">
        <v>78.78</v>
      </c>
    </row>
    <row r="11283" spans="1:6" hidden="1" x14ac:dyDescent="0.25">
      <c r="A11283" t="s">
        <v>5764</v>
      </c>
      <c r="B11283" s="83">
        <v>96807</v>
      </c>
      <c r="C11283" t="s">
        <v>10743</v>
      </c>
      <c r="D11283" s="83" t="s">
        <v>16</v>
      </c>
      <c r="E11283">
        <v>134.08000000000001</v>
      </c>
      <c r="F11283" s="83">
        <v>138.19</v>
      </c>
    </row>
    <row r="11284" spans="1:6" hidden="1" x14ac:dyDescent="0.25">
      <c r="A11284" t="s">
        <v>5764</v>
      </c>
      <c r="B11284" s="83">
        <v>96804</v>
      </c>
      <c r="C11284" t="s">
        <v>10744</v>
      </c>
      <c r="D11284" s="83" t="s">
        <v>16</v>
      </c>
      <c r="E11284">
        <v>123.36</v>
      </c>
      <c r="F11284" s="83">
        <v>126.87</v>
      </c>
    </row>
    <row r="11285" spans="1:6" hidden="1" x14ac:dyDescent="0.25">
      <c r="A11285" t="s">
        <v>5764</v>
      </c>
      <c r="B11285" s="83">
        <v>96829</v>
      </c>
      <c r="C11285" t="s">
        <v>10745</v>
      </c>
      <c r="D11285" s="83" t="s">
        <v>16</v>
      </c>
      <c r="E11285">
        <v>18.559999999999999</v>
      </c>
      <c r="F11285" s="83">
        <v>19.010000000000002</v>
      </c>
    </row>
    <row r="11286" spans="1:6" hidden="1" x14ac:dyDescent="0.25">
      <c r="A11286" t="s">
        <v>5764</v>
      </c>
      <c r="B11286" s="83">
        <v>96833</v>
      </c>
      <c r="C11286" t="s">
        <v>10746</v>
      </c>
      <c r="D11286" s="83" t="s">
        <v>16</v>
      </c>
      <c r="E11286">
        <v>23.74</v>
      </c>
      <c r="F11286" s="83">
        <v>24.25</v>
      </c>
    </row>
    <row r="11287" spans="1:6" hidden="1" x14ac:dyDescent="0.25">
      <c r="A11287" t="s">
        <v>5764</v>
      </c>
      <c r="B11287" s="83">
        <v>96836</v>
      </c>
      <c r="C11287" t="s">
        <v>10747</v>
      </c>
      <c r="D11287" s="83" t="s">
        <v>16</v>
      </c>
      <c r="E11287">
        <v>34.03</v>
      </c>
      <c r="F11287" s="83">
        <v>34.69</v>
      </c>
    </row>
    <row r="11288" spans="1:6" hidden="1" x14ac:dyDescent="0.25">
      <c r="A11288" t="s">
        <v>5764</v>
      </c>
      <c r="B11288" s="83">
        <v>104576</v>
      </c>
      <c r="C11288" t="s">
        <v>10748</v>
      </c>
      <c r="D11288" s="83" t="s">
        <v>16</v>
      </c>
      <c r="E11288">
        <v>15.98</v>
      </c>
      <c r="F11288" s="83">
        <v>16.63</v>
      </c>
    </row>
    <row r="11289" spans="1:6" hidden="1" x14ac:dyDescent="0.25">
      <c r="A11289" t="s">
        <v>5764</v>
      </c>
      <c r="B11289" s="83">
        <v>104577</v>
      </c>
      <c r="C11289" t="s">
        <v>10749</v>
      </c>
      <c r="D11289" s="83" t="s">
        <v>16</v>
      </c>
      <c r="E11289">
        <v>21.65</v>
      </c>
      <c r="F11289" s="83">
        <v>22.37</v>
      </c>
    </row>
    <row r="11290" spans="1:6" hidden="1" x14ac:dyDescent="0.25">
      <c r="A11290" t="s">
        <v>5764</v>
      </c>
      <c r="B11290" s="83">
        <v>104578</v>
      </c>
      <c r="C11290" t="s">
        <v>10750</v>
      </c>
      <c r="D11290" s="83" t="s">
        <v>16</v>
      </c>
      <c r="E11290">
        <v>23.21</v>
      </c>
      <c r="F11290" s="83">
        <v>23.98</v>
      </c>
    </row>
    <row r="11291" spans="1:6" hidden="1" x14ac:dyDescent="0.25">
      <c r="A11291" t="s">
        <v>5764</v>
      </c>
      <c r="B11291" s="83">
        <v>104580</v>
      </c>
      <c r="C11291" t="s">
        <v>10751</v>
      </c>
      <c r="D11291" s="83" t="s">
        <v>16</v>
      </c>
      <c r="E11291">
        <v>20.25</v>
      </c>
      <c r="F11291" s="83">
        <v>20.85</v>
      </c>
    </row>
    <row r="11292" spans="1:6" hidden="1" x14ac:dyDescent="0.25">
      <c r="A11292" t="s">
        <v>5764</v>
      </c>
      <c r="B11292" s="83">
        <v>104579</v>
      </c>
      <c r="C11292" t="s">
        <v>10752</v>
      </c>
      <c r="D11292" s="83" t="s">
        <v>16</v>
      </c>
      <c r="E11292">
        <v>30.53</v>
      </c>
      <c r="F11292" s="83">
        <v>31.48</v>
      </c>
    </row>
    <row r="11293" spans="1:6" hidden="1" x14ac:dyDescent="0.25">
      <c r="A11293" t="s">
        <v>5764</v>
      </c>
      <c r="B11293" s="83">
        <v>96823</v>
      </c>
      <c r="C11293" t="s">
        <v>10753</v>
      </c>
      <c r="D11293" s="83" t="s">
        <v>16</v>
      </c>
      <c r="E11293">
        <v>11.29</v>
      </c>
      <c r="F11293" s="83">
        <v>11.7</v>
      </c>
    </row>
    <row r="11294" spans="1:6" hidden="1" x14ac:dyDescent="0.25">
      <c r="A11294" t="s">
        <v>5764</v>
      </c>
      <c r="B11294" s="83">
        <v>96826</v>
      </c>
      <c r="C11294" t="s">
        <v>10754</v>
      </c>
      <c r="D11294" s="83" t="s">
        <v>16</v>
      </c>
      <c r="E11294">
        <v>13.07</v>
      </c>
      <c r="F11294" s="83">
        <v>13.56</v>
      </c>
    </row>
    <row r="11295" spans="1:6" hidden="1" x14ac:dyDescent="0.25">
      <c r="A11295" t="s">
        <v>5764</v>
      </c>
      <c r="B11295" s="83">
        <v>96830</v>
      </c>
      <c r="C11295" t="s">
        <v>10755</v>
      </c>
      <c r="D11295" s="83" t="s">
        <v>16</v>
      </c>
      <c r="E11295">
        <v>20.78</v>
      </c>
      <c r="F11295" s="83">
        <v>21.37</v>
      </c>
    </row>
    <row r="11296" spans="1:6" hidden="1" x14ac:dyDescent="0.25">
      <c r="A11296" t="s">
        <v>5764</v>
      </c>
      <c r="B11296" s="83">
        <v>96834</v>
      </c>
      <c r="C11296" t="s">
        <v>10756</v>
      </c>
      <c r="D11296" s="83" t="s">
        <v>16</v>
      </c>
      <c r="E11296">
        <v>28.23</v>
      </c>
      <c r="F11296" s="83">
        <v>28.95</v>
      </c>
    </row>
    <row r="11297" spans="1:6" hidden="1" x14ac:dyDescent="0.25">
      <c r="A11297" t="s">
        <v>5764</v>
      </c>
      <c r="B11297" s="83">
        <v>104581</v>
      </c>
      <c r="C11297" t="s">
        <v>10757</v>
      </c>
      <c r="D11297" s="83" t="s">
        <v>16</v>
      </c>
      <c r="E11297">
        <v>14.6</v>
      </c>
      <c r="F11297" s="83">
        <v>15.19</v>
      </c>
    </row>
    <row r="11298" spans="1:6" hidden="1" x14ac:dyDescent="0.25">
      <c r="A11298" t="s">
        <v>5764</v>
      </c>
      <c r="B11298" s="83">
        <v>104582</v>
      </c>
      <c r="C11298" t="s">
        <v>10758</v>
      </c>
      <c r="D11298" s="83" t="s">
        <v>16</v>
      </c>
      <c r="E11298">
        <v>18.670000000000002</v>
      </c>
      <c r="F11298" s="83">
        <v>19.38</v>
      </c>
    </row>
    <row r="11299" spans="1:6" hidden="1" x14ac:dyDescent="0.25">
      <c r="A11299" t="s">
        <v>5764</v>
      </c>
      <c r="B11299" s="83">
        <v>104583</v>
      </c>
      <c r="C11299" t="s">
        <v>10759</v>
      </c>
      <c r="D11299" s="83" t="s">
        <v>16</v>
      </c>
      <c r="E11299">
        <v>30.27</v>
      </c>
      <c r="F11299" s="83">
        <v>31.11</v>
      </c>
    </row>
    <row r="11300" spans="1:6" hidden="1" x14ac:dyDescent="0.25">
      <c r="A11300" t="s">
        <v>5764</v>
      </c>
      <c r="B11300" s="83">
        <v>104584</v>
      </c>
      <c r="C11300" t="s">
        <v>10760</v>
      </c>
      <c r="D11300" s="83" t="s">
        <v>16</v>
      </c>
      <c r="E11300">
        <v>36.270000000000003</v>
      </c>
      <c r="F11300" s="83">
        <v>37.31</v>
      </c>
    </row>
    <row r="11301" spans="1:6" hidden="1" x14ac:dyDescent="0.25">
      <c r="A11301" t="s">
        <v>5764</v>
      </c>
      <c r="B11301" s="83">
        <v>104585</v>
      </c>
      <c r="C11301" t="s">
        <v>10761</v>
      </c>
      <c r="D11301" s="83" t="s">
        <v>16</v>
      </c>
      <c r="E11301">
        <v>0</v>
      </c>
      <c r="F11301" s="83">
        <v>0</v>
      </c>
    </row>
    <row r="11302" spans="1:6" hidden="1" x14ac:dyDescent="0.25">
      <c r="A11302" t="s">
        <v>5764</v>
      </c>
      <c r="B11302" s="83">
        <v>104587</v>
      </c>
      <c r="C11302" t="s">
        <v>10762</v>
      </c>
      <c r="D11302" s="83" t="s">
        <v>16</v>
      </c>
      <c r="E11302">
        <v>0</v>
      </c>
      <c r="F11302" s="83">
        <v>0</v>
      </c>
    </row>
    <row r="11303" spans="1:6" hidden="1" x14ac:dyDescent="0.25">
      <c r="A11303" t="s">
        <v>5764</v>
      </c>
      <c r="B11303" s="83">
        <v>104586</v>
      </c>
      <c r="C11303" t="s">
        <v>10763</v>
      </c>
      <c r="D11303" s="83" t="s">
        <v>16</v>
      </c>
      <c r="E11303">
        <v>0</v>
      </c>
      <c r="F11303" s="83">
        <v>0</v>
      </c>
    </row>
    <row r="11304" spans="1:6" hidden="1" x14ac:dyDescent="0.25">
      <c r="A11304" t="s">
        <v>5764</v>
      </c>
      <c r="B11304" s="83">
        <v>96798</v>
      </c>
      <c r="C11304" t="s">
        <v>10764</v>
      </c>
      <c r="D11304" s="83" t="s">
        <v>60</v>
      </c>
      <c r="E11304">
        <v>8.2100000000000009</v>
      </c>
      <c r="F11304" s="83">
        <v>8.48</v>
      </c>
    </row>
    <row r="11305" spans="1:6" hidden="1" x14ac:dyDescent="0.25">
      <c r="A11305" t="s">
        <v>5764</v>
      </c>
      <c r="B11305" s="83">
        <v>96799</v>
      </c>
      <c r="C11305" t="s">
        <v>10765</v>
      </c>
      <c r="D11305" s="83" t="s">
        <v>60</v>
      </c>
      <c r="E11305">
        <v>10.52</v>
      </c>
      <c r="F11305" s="83">
        <v>10.86</v>
      </c>
    </row>
    <row r="11306" spans="1:6" hidden="1" x14ac:dyDescent="0.25">
      <c r="A11306" t="s">
        <v>5764</v>
      </c>
      <c r="B11306" s="83">
        <v>96800</v>
      </c>
      <c r="C11306" t="s">
        <v>10766</v>
      </c>
      <c r="D11306" s="83" t="s">
        <v>60</v>
      </c>
      <c r="E11306">
        <v>14.35</v>
      </c>
      <c r="F11306" s="83">
        <v>14.77</v>
      </c>
    </row>
    <row r="11307" spans="1:6" hidden="1" x14ac:dyDescent="0.25">
      <c r="A11307" t="s">
        <v>5764</v>
      </c>
      <c r="B11307" s="83">
        <v>96801</v>
      </c>
      <c r="C11307" t="s">
        <v>10767</v>
      </c>
      <c r="D11307" s="83" t="s">
        <v>60</v>
      </c>
      <c r="E11307">
        <v>21.83</v>
      </c>
      <c r="F11307" s="83">
        <v>22.38</v>
      </c>
    </row>
    <row r="11308" spans="1:6" hidden="1" x14ac:dyDescent="0.25">
      <c r="A11308" t="s">
        <v>5764</v>
      </c>
      <c r="B11308" s="83">
        <v>104539</v>
      </c>
      <c r="C11308" t="s">
        <v>10768</v>
      </c>
      <c r="D11308" s="83" t="s">
        <v>16</v>
      </c>
      <c r="E11308">
        <v>0</v>
      </c>
      <c r="F11308" s="83">
        <v>0</v>
      </c>
    </row>
    <row r="11309" spans="1:6" hidden="1" x14ac:dyDescent="0.25">
      <c r="A11309" t="s">
        <v>5764</v>
      </c>
      <c r="B11309" s="83">
        <v>104541</v>
      </c>
      <c r="C11309" t="s">
        <v>10769</v>
      </c>
      <c r="D11309" s="83" t="s">
        <v>16</v>
      </c>
      <c r="E11309">
        <v>0</v>
      </c>
      <c r="F11309" s="83">
        <v>0</v>
      </c>
    </row>
    <row r="11310" spans="1:6" hidden="1" x14ac:dyDescent="0.25">
      <c r="A11310" t="s">
        <v>5764</v>
      </c>
      <c r="B11310" s="83">
        <v>104540</v>
      </c>
      <c r="C11310" t="s">
        <v>10770</v>
      </c>
      <c r="D11310" s="83" t="s">
        <v>16</v>
      </c>
      <c r="E11310">
        <v>0</v>
      </c>
      <c r="F11310" s="83">
        <v>0</v>
      </c>
    </row>
    <row r="11311" spans="1:6" hidden="1" x14ac:dyDescent="0.25">
      <c r="A11311" t="s">
        <v>5764</v>
      </c>
      <c r="B11311" s="83">
        <v>104543</v>
      </c>
      <c r="C11311" t="s">
        <v>10771</v>
      </c>
      <c r="D11311" s="83" t="s">
        <v>16</v>
      </c>
      <c r="E11311">
        <v>0</v>
      </c>
      <c r="F11311" s="83">
        <v>0</v>
      </c>
    </row>
    <row r="11312" spans="1:6" hidden="1" x14ac:dyDescent="0.25">
      <c r="A11312" t="s">
        <v>5764</v>
      </c>
      <c r="B11312" s="83">
        <v>104544</v>
      </c>
      <c r="C11312" t="s">
        <v>10772</v>
      </c>
      <c r="D11312" s="83" t="s">
        <v>16</v>
      </c>
      <c r="E11312">
        <v>0</v>
      </c>
      <c r="F11312" s="83">
        <v>0</v>
      </c>
    </row>
    <row r="11313" spans="1:6" hidden="1" x14ac:dyDescent="0.25">
      <c r="A11313" t="s">
        <v>5764</v>
      </c>
      <c r="B11313" s="83">
        <v>104545</v>
      </c>
      <c r="C11313" t="s">
        <v>10773</v>
      </c>
      <c r="D11313" s="83" t="s">
        <v>16</v>
      </c>
      <c r="E11313">
        <v>0</v>
      </c>
      <c r="F11313" s="83">
        <v>0</v>
      </c>
    </row>
    <row r="11314" spans="1:6" hidden="1" x14ac:dyDescent="0.25">
      <c r="A11314" t="s">
        <v>5764</v>
      </c>
      <c r="B11314" s="83">
        <v>104542</v>
      </c>
      <c r="C11314" t="s">
        <v>10774</v>
      </c>
      <c r="D11314" s="83" t="s">
        <v>16</v>
      </c>
      <c r="E11314">
        <v>0</v>
      </c>
      <c r="F11314" s="83">
        <v>0</v>
      </c>
    </row>
    <row r="11315" spans="1:6" hidden="1" x14ac:dyDescent="0.25">
      <c r="A11315" t="s">
        <v>5764</v>
      </c>
      <c r="B11315" s="83">
        <v>104592</v>
      </c>
      <c r="C11315" t="s">
        <v>10775</v>
      </c>
      <c r="D11315" s="83" t="s">
        <v>16</v>
      </c>
      <c r="E11315">
        <v>0</v>
      </c>
      <c r="F11315" s="83">
        <v>0</v>
      </c>
    </row>
    <row r="11316" spans="1:6" hidden="1" x14ac:dyDescent="0.25">
      <c r="A11316" t="s">
        <v>5764</v>
      </c>
      <c r="B11316" s="83">
        <v>104548</v>
      </c>
      <c r="C11316" t="s">
        <v>10776</v>
      </c>
      <c r="D11316" s="83" t="s">
        <v>16</v>
      </c>
      <c r="E11316">
        <v>0</v>
      </c>
      <c r="F11316" s="83">
        <v>0</v>
      </c>
    </row>
    <row r="11317" spans="1:6" hidden="1" x14ac:dyDescent="0.25">
      <c r="A11317" t="s">
        <v>5764</v>
      </c>
      <c r="B11317" s="83">
        <v>104546</v>
      </c>
      <c r="C11317" t="s">
        <v>10777</v>
      </c>
      <c r="D11317" s="83" t="s">
        <v>16</v>
      </c>
      <c r="E11317">
        <v>0</v>
      </c>
      <c r="F11317" s="83">
        <v>0</v>
      </c>
    </row>
    <row r="11318" spans="1:6" hidden="1" x14ac:dyDescent="0.25">
      <c r="A11318" t="s">
        <v>5764</v>
      </c>
      <c r="B11318" s="83">
        <v>104549</v>
      </c>
      <c r="C11318" t="s">
        <v>10778</v>
      </c>
      <c r="D11318" s="83" t="s">
        <v>16</v>
      </c>
      <c r="E11318">
        <v>0</v>
      </c>
      <c r="F11318" s="83">
        <v>0</v>
      </c>
    </row>
    <row r="11319" spans="1:6" hidden="1" x14ac:dyDescent="0.25">
      <c r="A11319" t="s">
        <v>5764</v>
      </c>
      <c r="B11319" s="83">
        <v>104550</v>
      </c>
      <c r="C11319" t="s">
        <v>10779</v>
      </c>
      <c r="D11319" s="83" t="s">
        <v>16</v>
      </c>
      <c r="E11319">
        <v>0</v>
      </c>
      <c r="F11319" s="83">
        <v>0</v>
      </c>
    </row>
    <row r="11320" spans="1:6" hidden="1" x14ac:dyDescent="0.25">
      <c r="A11320" t="s">
        <v>5764</v>
      </c>
      <c r="B11320" s="83">
        <v>104552</v>
      </c>
      <c r="C11320" t="s">
        <v>10780</v>
      </c>
      <c r="D11320" s="83" t="s">
        <v>16</v>
      </c>
      <c r="E11320">
        <v>0</v>
      </c>
      <c r="F11320" s="83">
        <v>0</v>
      </c>
    </row>
    <row r="11321" spans="1:6" hidden="1" x14ac:dyDescent="0.25">
      <c r="A11321" t="s">
        <v>5764</v>
      </c>
      <c r="B11321" s="83">
        <v>104551</v>
      </c>
      <c r="C11321" t="s">
        <v>10781</v>
      </c>
      <c r="D11321" s="83" t="s">
        <v>16</v>
      </c>
      <c r="E11321">
        <v>0</v>
      </c>
      <c r="F11321" s="83">
        <v>0</v>
      </c>
    </row>
    <row r="11322" spans="1:6" hidden="1" x14ac:dyDescent="0.25">
      <c r="A11322" t="s">
        <v>5764</v>
      </c>
      <c r="B11322" s="83">
        <v>104553</v>
      </c>
      <c r="C11322" t="s">
        <v>10782</v>
      </c>
      <c r="D11322" s="83" t="s">
        <v>16</v>
      </c>
      <c r="E11322">
        <v>0</v>
      </c>
      <c r="F11322" s="83">
        <v>0</v>
      </c>
    </row>
    <row r="11323" spans="1:6" hidden="1" x14ac:dyDescent="0.25">
      <c r="A11323" t="s">
        <v>5764</v>
      </c>
      <c r="B11323" s="83">
        <v>104554</v>
      </c>
      <c r="C11323" t="s">
        <v>10783</v>
      </c>
      <c r="D11323" s="83" t="s">
        <v>16</v>
      </c>
      <c r="E11323">
        <v>0</v>
      </c>
      <c r="F11323" s="83">
        <v>0</v>
      </c>
    </row>
    <row r="11324" spans="1:6" hidden="1" x14ac:dyDescent="0.25">
      <c r="A11324" t="s">
        <v>5764</v>
      </c>
      <c r="B11324" s="83">
        <v>104555</v>
      </c>
      <c r="C11324" t="s">
        <v>10784</v>
      </c>
      <c r="D11324" s="83" t="s">
        <v>16</v>
      </c>
      <c r="E11324">
        <v>0</v>
      </c>
      <c r="F11324" s="83">
        <v>0</v>
      </c>
    </row>
    <row r="11325" spans="1:6" hidden="1" x14ac:dyDescent="0.25">
      <c r="A11325" t="s">
        <v>5764</v>
      </c>
      <c r="B11325" s="83">
        <v>104556</v>
      </c>
      <c r="C11325" t="s">
        <v>10785</v>
      </c>
      <c r="D11325" s="83" t="s">
        <v>16</v>
      </c>
      <c r="E11325">
        <v>0</v>
      </c>
      <c r="F11325" s="83">
        <v>0</v>
      </c>
    </row>
    <row r="11326" spans="1:6" hidden="1" x14ac:dyDescent="0.25">
      <c r="A11326" t="s">
        <v>5764</v>
      </c>
      <c r="B11326" s="83">
        <v>104558</v>
      </c>
      <c r="C11326" t="s">
        <v>10786</v>
      </c>
      <c r="D11326" s="83" t="s">
        <v>16</v>
      </c>
      <c r="E11326">
        <v>0</v>
      </c>
      <c r="F11326" s="83">
        <v>0</v>
      </c>
    </row>
    <row r="11327" spans="1:6" hidden="1" x14ac:dyDescent="0.25">
      <c r="A11327" t="s">
        <v>5764</v>
      </c>
      <c r="B11327" s="83">
        <v>104559</v>
      </c>
      <c r="C11327" t="s">
        <v>10787</v>
      </c>
      <c r="D11327" s="83" t="s">
        <v>16</v>
      </c>
      <c r="E11327">
        <v>0</v>
      </c>
      <c r="F11327" s="83">
        <v>0</v>
      </c>
    </row>
    <row r="11328" spans="1:6" hidden="1" x14ac:dyDescent="0.25">
      <c r="A11328" t="s">
        <v>5764</v>
      </c>
      <c r="B11328" s="83">
        <v>104560</v>
      </c>
      <c r="C11328" t="s">
        <v>10788</v>
      </c>
      <c r="D11328" s="83" t="s">
        <v>16</v>
      </c>
      <c r="E11328">
        <v>0</v>
      </c>
      <c r="F11328" s="83">
        <v>0</v>
      </c>
    </row>
    <row r="11329" spans="1:6" hidden="1" x14ac:dyDescent="0.25">
      <c r="A11329" t="s">
        <v>5764</v>
      </c>
      <c r="B11329" s="83">
        <v>104557</v>
      </c>
      <c r="C11329" t="s">
        <v>10789</v>
      </c>
      <c r="D11329" s="83" t="s">
        <v>16</v>
      </c>
      <c r="E11329">
        <v>0</v>
      </c>
      <c r="F11329" s="83">
        <v>0</v>
      </c>
    </row>
    <row r="11330" spans="1:6" hidden="1" x14ac:dyDescent="0.25">
      <c r="A11330" t="s">
        <v>5764</v>
      </c>
      <c r="B11330" s="83">
        <v>104561</v>
      </c>
      <c r="C11330" t="s">
        <v>10790</v>
      </c>
      <c r="D11330" s="83" t="s">
        <v>16</v>
      </c>
      <c r="E11330">
        <v>0</v>
      </c>
      <c r="F11330" s="83">
        <v>0</v>
      </c>
    </row>
    <row r="11331" spans="1:6" hidden="1" x14ac:dyDescent="0.25">
      <c r="A11331" t="s">
        <v>5764</v>
      </c>
      <c r="B11331" s="83">
        <v>104562</v>
      </c>
      <c r="C11331" t="s">
        <v>10791</v>
      </c>
      <c r="D11331" s="83" t="s">
        <v>16</v>
      </c>
      <c r="E11331">
        <v>0</v>
      </c>
      <c r="F11331" s="83">
        <v>0</v>
      </c>
    </row>
    <row r="11332" spans="1:6" hidden="1" x14ac:dyDescent="0.25">
      <c r="A11332" t="s">
        <v>5764</v>
      </c>
      <c r="B11332" s="83">
        <v>96860</v>
      </c>
      <c r="C11332" t="s">
        <v>10792</v>
      </c>
      <c r="D11332" s="83" t="s">
        <v>16</v>
      </c>
      <c r="E11332">
        <v>29.81</v>
      </c>
      <c r="F11332" s="83">
        <v>31</v>
      </c>
    </row>
    <row r="11333" spans="1:6" hidden="1" x14ac:dyDescent="0.25">
      <c r="A11333" t="s">
        <v>5764</v>
      </c>
      <c r="B11333" s="83">
        <v>96862</v>
      </c>
      <c r="C11333" t="s">
        <v>10793</v>
      </c>
      <c r="D11333" s="83" t="s">
        <v>16</v>
      </c>
      <c r="E11333">
        <v>36.700000000000003</v>
      </c>
      <c r="F11333" s="83">
        <v>38.11</v>
      </c>
    </row>
    <row r="11334" spans="1:6" hidden="1" x14ac:dyDescent="0.25">
      <c r="A11334" t="s">
        <v>5764</v>
      </c>
      <c r="B11334" s="83">
        <v>96864</v>
      </c>
      <c r="C11334" t="s">
        <v>10794</v>
      </c>
      <c r="D11334" s="83" t="s">
        <v>16</v>
      </c>
      <c r="E11334">
        <v>52.15</v>
      </c>
      <c r="F11334" s="83">
        <v>53.83</v>
      </c>
    </row>
    <row r="11335" spans="1:6" hidden="1" x14ac:dyDescent="0.25">
      <c r="A11335" t="s">
        <v>5764</v>
      </c>
      <c r="B11335" s="83">
        <v>96866</v>
      </c>
      <c r="C11335" t="s">
        <v>10795</v>
      </c>
      <c r="D11335" s="83" t="s">
        <v>16</v>
      </c>
      <c r="E11335">
        <v>67.95</v>
      </c>
      <c r="F11335" s="83">
        <v>70.02</v>
      </c>
    </row>
    <row r="11336" spans="1:6" hidden="1" x14ac:dyDescent="0.25">
      <c r="A11336" t="s">
        <v>5764</v>
      </c>
      <c r="B11336" s="83">
        <v>96868</v>
      </c>
      <c r="C11336" t="s">
        <v>10796</v>
      </c>
      <c r="D11336" s="83" t="s">
        <v>16</v>
      </c>
      <c r="E11336">
        <v>19.43</v>
      </c>
      <c r="F11336" s="83">
        <v>20.25</v>
      </c>
    </row>
    <row r="11337" spans="1:6" hidden="1" x14ac:dyDescent="0.25">
      <c r="A11337" t="s">
        <v>5764</v>
      </c>
      <c r="B11337" s="83">
        <v>96869</v>
      </c>
      <c r="C11337" t="s">
        <v>10797</v>
      </c>
      <c r="D11337" s="83" t="s">
        <v>16</v>
      </c>
      <c r="E11337">
        <v>30.04</v>
      </c>
      <c r="F11337" s="83">
        <v>31.02</v>
      </c>
    </row>
    <row r="11338" spans="1:6" hidden="1" x14ac:dyDescent="0.25">
      <c r="A11338" t="s">
        <v>5764</v>
      </c>
      <c r="B11338" s="83">
        <v>96870</v>
      </c>
      <c r="C11338" t="s">
        <v>10798</v>
      </c>
      <c r="D11338" s="83" t="s">
        <v>16</v>
      </c>
      <c r="E11338">
        <v>45.39</v>
      </c>
      <c r="F11338" s="83">
        <v>46.57</v>
      </c>
    </row>
    <row r="11339" spans="1:6" hidden="1" x14ac:dyDescent="0.25">
      <c r="A11339" t="s">
        <v>5764</v>
      </c>
      <c r="B11339" s="83">
        <v>96871</v>
      </c>
      <c r="C11339" t="s">
        <v>10799</v>
      </c>
      <c r="D11339" s="83" t="s">
        <v>16</v>
      </c>
      <c r="E11339">
        <v>51.79</v>
      </c>
      <c r="F11339" s="83">
        <v>53.23</v>
      </c>
    </row>
    <row r="11340" spans="1:6" hidden="1" x14ac:dyDescent="0.25">
      <c r="A11340" t="s">
        <v>5764</v>
      </c>
      <c r="B11340" s="83">
        <v>96861</v>
      </c>
      <c r="C11340" t="s">
        <v>10800</v>
      </c>
      <c r="D11340" s="83" t="s">
        <v>16</v>
      </c>
      <c r="E11340">
        <v>37.729999999999997</v>
      </c>
      <c r="F11340" s="83">
        <v>39.18</v>
      </c>
    </row>
    <row r="11341" spans="1:6" hidden="1" x14ac:dyDescent="0.25">
      <c r="A11341" t="s">
        <v>5764</v>
      </c>
      <c r="B11341" s="83">
        <v>96863</v>
      </c>
      <c r="C11341" t="s">
        <v>10801</v>
      </c>
      <c r="D11341" s="83" t="s">
        <v>16</v>
      </c>
      <c r="E11341">
        <v>38.56</v>
      </c>
      <c r="F11341" s="83">
        <v>40.159999999999997</v>
      </c>
    </row>
    <row r="11342" spans="1:6" hidden="1" x14ac:dyDescent="0.25">
      <c r="A11342" t="s">
        <v>5764</v>
      </c>
      <c r="B11342" s="83">
        <v>96865</v>
      </c>
      <c r="C11342" t="s">
        <v>10802</v>
      </c>
      <c r="D11342" s="83" t="s">
        <v>16</v>
      </c>
      <c r="E11342">
        <v>45.47</v>
      </c>
      <c r="F11342" s="83">
        <v>47.39</v>
      </c>
    </row>
    <row r="11343" spans="1:6" hidden="1" x14ac:dyDescent="0.25">
      <c r="A11343" t="s">
        <v>5764</v>
      </c>
      <c r="B11343" s="83">
        <v>96814</v>
      </c>
      <c r="C11343" t="s">
        <v>10803</v>
      </c>
      <c r="D11343" s="83" t="s">
        <v>16</v>
      </c>
      <c r="E11343">
        <v>15.98</v>
      </c>
      <c r="F11343" s="83">
        <v>16.63</v>
      </c>
    </row>
    <row r="11344" spans="1:6" hidden="1" x14ac:dyDescent="0.25">
      <c r="A11344" t="s">
        <v>5764</v>
      </c>
      <c r="B11344" s="83">
        <v>96818</v>
      </c>
      <c r="C11344" t="s">
        <v>10804</v>
      </c>
      <c r="D11344" s="83" t="s">
        <v>16</v>
      </c>
      <c r="E11344">
        <v>21.65</v>
      </c>
      <c r="F11344" s="83">
        <v>22.37</v>
      </c>
    </row>
    <row r="11345" spans="1:6" hidden="1" x14ac:dyDescent="0.25">
      <c r="A11345" t="s">
        <v>5764</v>
      </c>
      <c r="B11345" s="83">
        <v>96819</v>
      </c>
      <c r="C11345" t="s">
        <v>10805</v>
      </c>
      <c r="D11345" s="83" t="s">
        <v>16</v>
      </c>
      <c r="E11345">
        <v>23.21</v>
      </c>
      <c r="F11345" s="83">
        <v>23.98</v>
      </c>
    </row>
    <row r="11346" spans="1:6" hidden="1" x14ac:dyDescent="0.25">
      <c r="A11346" t="s">
        <v>5764</v>
      </c>
      <c r="B11346" s="83">
        <v>96822</v>
      </c>
      <c r="C11346" t="s">
        <v>10806</v>
      </c>
      <c r="D11346" s="83" t="s">
        <v>16</v>
      </c>
      <c r="E11346">
        <v>30.53</v>
      </c>
      <c r="F11346" s="83">
        <v>31.48</v>
      </c>
    </row>
    <row r="11347" spans="1:6" hidden="1" x14ac:dyDescent="0.25">
      <c r="A11347" t="s">
        <v>5764</v>
      </c>
      <c r="B11347" s="83">
        <v>96808</v>
      </c>
      <c r="C11347" t="s">
        <v>10807</v>
      </c>
      <c r="D11347" s="83" t="s">
        <v>16</v>
      </c>
      <c r="E11347">
        <v>16.850000000000001</v>
      </c>
      <c r="F11347" s="83">
        <v>17.64</v>
      </c>
    </row>
    <row r="11348" spans="1:6" hidden="1" x14ac:dyDescent="0.25">
      <c r="A11348" t="s">
        <v>5764</v>
      </c>
      <c r="B11348" s="83">
        <v>96811</v>
      </c>
      <c r="C11348" t="s">
        <v>10808</v>
      </c>
      <c r="D11348" s="83" t="s">
        <v>16</v>
      </c>
      <c r="E11348">
        <v>21.33</v>
      </c>
      <c r="F11348" s="83">
        <v>22.28</v>
      </c>
    </row>
    <row r="11349" spans="1:6" hidden="1" x14ac:dyDescent="0.25">
      <c r="A11349" t="s">
        <v>5764</v>
      </c>
      <c r="B11349" s="83">
        <v>96815</v>
      </c>
      <c r="C11349" t="s">
        <v>10809</v>
      </c>
      <c r="D11349" s="83" t="s">
        <v>16</v>
      </c>
      <c r="E11349">
        <v>33.44</v>
      </c>
      <c r="F11349" s="83">
        <v>34.57</v>
      </c>
    </row>
    <row r="11350" spans="1:6" hidden="1" x14ac:dyDescent="0.25">
      <c r="A11350" t="s">
        <v>5764</v>
      </c>
      <c r="B11350" s="83">
        <v>96820</v>
      </c>
      <c r="C11350" t="s">
        <v>10810</v>
      </c>
      <c r="D11350" s="83" t="s">
        <v>16</v>
      </c>
      <c r="E11350">
        <v>40.19</v>
      </c>
      <c r="F11350" s="83">
        <v>41.57</v>
      </c>
    </row>
    <row r="11351" spans="1:6" hidden="1" x14ac:dyDescent="0.25">
      <c r="A11351" t="s">
        <v>5764</v>
      </c>
      <c r="B11351" s="83">
        <v>96702</v>
      </c>
      <c r="C11351" t="s">
        <v>10811</v>
      </c>
      <c r="D11351" s="83" t="s">
        <v>16</v>
      </c>
      <c r="E11351">
        <v>11.71</v>
      </c>
      <c r="F11351" s="83">
        <v>12.29</v>
      </c>
    </row>
    <row r="11352" spans="1:6" hidden="1" x14ac:dyDescent="0.25">
      <c r="A11352" t="s">
        <v>5764</v>
      </c>
      <c r="B11352" s="83">
        <v>96662</v>
      </c>
      <c r="C11352" t="s">
        <v>10812</v>
      </c>
      <c r="D11352" s="83" t="s">
        <v>16</v>
      </c>
      <c r="E11352">
        <v>9.5</v>
      </c>
      <c r="F11352" s="83">
        <v>9.8800000000000008</v>
      </c>
    </row>
    <row r="11353" spans="1:6" hidden="1" x14ac:dyDescent="0.25">
      <c r="A11353" t="s">
        <v>5764</v>
      </c>
      <c r="B11353" s="83">
        <v>96704</v>
      </c>
      <c r="C11353" t="s">
        <v>10813</v>
      </c>
      <c r="D11353" s="83" t="s">
        <v>16</v>
      </c>
      <c r="E11353">
        <v>20.77</v>
      </c>
      <c r="F11353" s="83">
        <v>21.42</v>
      </c>
    </row>
    <row r="11354" spans="1:6" hidden="1" x14ac:dyDescent="0.25">
      <c r="A11354" t="s">
        <v>5764</v>
      </c>
      <c r="B11354" s="83">
        <v>96664</v>
      </c>
      <c r="C11354" t="s">
        <v>10814</v>
      </c>
      <c r="D11354" s="83" t="s">
        <v>16</v>
      </c>
      <c r="E11354">
        <v>17.95</v>
      </c>
      <c r="F11354" s="83">
        <v>18.350000000000001</v>
      </c>
    </row>
    <row r="11355" spans="1:6" hidden="1" x14ac:dyDescent="0.25">
      <c r="A11355" t="s">
        <v>5764</v>
      </c>
      <c r="B11355" s="83">
        <v>104191</v>
      </c>
      <c r="C11355" t="s">
        <v>10815</v>
      </c>
      <c r="D11355" s="83" t="s">
        <v>16</v>
      </c>
      <c r="E11355">
        <v>10.55</v>
      </c>
      <c r="F11355" s="83">
        <v>11.11</v>
      </c>
    </row>
    <row r="11356" spans="1:6" hidden="1" x14ac:dyDescent="0.25">
      <c r="A11356" t="s">
        <v>5764</v>
      </c>
      <c r="B11356" s="83">
        <v>96700</v>
      </c>
      <c r="C11356" t="s">
        <v>10816</v>
      </c>
      <c r="D11356" s="83" t="s">
        <v>16</v>
      </c>
      <c r="E11356">
        <v>17.239999999999998</v>
      </c>
      <c r="F11356" s="83">
        <v>17.760000000000002</v>
      </c>
    </row>
    <row r="11357" spans="1:6" hidden="1" x14ac:dyDescent="0.25">
      <c r="A11357" t="s">
        <v>5764</v>
      </c>
      <c r="B11357" s="83">
        <v>96658</v>
      </c>
      <c r="C11357" t="s">
        <v>10817</v>
      </c>
      <c r="D11357" s="83" t="s">
        <v>16</v>
      </c>
      <c r="E11357">
        <v>15.56</v>
      </c>
      <c r="F11357" s="83">
        <v>15.94</v>
      </c>
    </row>
    <row r="11358" spans="1:6" hidden="1" x14ac:dyDescent="0.25">
      <c r="A11358" t="s">
        <v>5764</v>
      </c>
      <c r="B11358" s="83">
        <v>96641</v>
      </c>
      <c r="C11358" t="s">
        <v>10818</v>
      </c>
      <c r="D11358" s="83" t="s">
        <v>16</v>
      </c>
      <c r="E11358">
        <v>17.63</v>
      </c>
      <c r="F11358" s="83">
        <v>18.190000000000001</v>
      </c>
    </row>
    <row r="11359" spans="1:6" hidden="1" x14ac:dyDescent="0.25">
      <c r="A11359" t="s">
        <v>5764</v>
      </c>
      <c r="B11359" s="83">
        <v>96661</v>
      </c>
      <c r="C11359" t="s">
        <v>10819</v>
      </c>
      <c r="D11359" s="83" t="s">
        <v>16</v>
      </c>
      <c r="E11359">
        <v>33.04</v>
      </c>
      <c r="F11359" s="83">
        <v>33.42</v>
      </c>
    </row>
    <row r="11360" spans="1:6" hidden="1" x14ac:dyDescent="0.25">
      <c r="A11360" t="s">
        <v>5764</v>
      </c>
      <c r="B11360" s="83">
        <v>96699</v>
      </c>
      <c r="C11360" t="s">
        <v>10820</v>
      </c>
      <c r="D11360" s="83" t="s">
        <v>16</v>
      </c>
      <c r="E11360">
        <v>26.19</v>
      </c>
      <c r="F11360" s="83">
        <v>26.71</v>
      </c>
    </row>
    <row r="11361" spans="1:6" hidden="1" x14ac:dyDescent="0.25">
      <c r="A11361" t="s">
        <v>5764</v>
      </c>
      <c r="B11361" s="83">
        <v>96657</v>
      </c>
      <c r="C11361" t="s">
        <v>10821</v>
      </c>
      <c r="D11361" s="83" t="s">
        <v>16</v>
      </c>
      <c r="E11361">
        <v>24.51</v>
      </c>
      <c r="F11361" s="83">
        <v>24.89</v>
      </c>
    </row>
    <row r="11362" spans="1:6" hidden="1" x14ac:dyDescent="0.25">
      <c r="A11362" t="s">
        <v>5764</v>
      </c>
      <c r="B11362" s="83">
        <v>96640</v>
      </c>
      <c r="C11362" t="s">
        <v>10822</v>
      </c>
      <c r="D11362" s="83" t="s">
        <v>16</v>
      </c>
      <c r="E11362">
        <v>26.58</v>
      </c>
      <c r="F11362" s="83">
        <v>27.14</v>
      </c>
    </row>
    <row r="11363" spans="1:6" hidden="1" x14ac:dyDescent="0.25">
      <c r="A11363" t="s">
        <v>5764</v>
      </c>
      <c r="B11363" s="83">
        <v>96660</v>
      </c>
      <c r="C11363" t="s">
        <v>10823</v>
      </c>
      <c r="D11363" s="83" t="s">
        <v>16</v>
      </c>
      <c r="E11363">
        <v>33.36</v>
      </c>
      <c r="F11363" s="83">
        <v>33.74</v>
      </c>
    </row>
    <row r="11364" spans="1:6" hidden="1" x14ac:dyDescent="0.25">
      <c r="A11364" t="s">
        <v>5764</v>
      </c>
      <c r="B11364" s="83">
        <v>104196</v>
      </c>
      <c r="C11364" t="s">
        <v>10824</v>
      </c>
      <c r="D11364" s="83" t="s">
        <v>16</v>
      </c>
      <c r="E11364">
        <v>16.34</v>
      </c>
      <c r="F11364" s="83">
        <v>16.84</v>
      </c>
    </row>
    <row r="11365" spans="1:6" hidden="1" x14ac:dyDescent="0.25">
      <c r="A11365" t="s">
        <v>5764</v>
      </c>
      <c r="B11365" s="83">
        <v>104197</v>
      </c>
      <c r="C11365" t="s">
        <v>10825</v>
      </c>
      <c r="D11365" s="83" t="s">
        <v>16</v>
      </c>
      <c r="E11365">
        <v>30.61</v>
      </c>
      <c r="F11365" s="83">
        <v>31.8</v>
      </c>
    </row>
    <row r="11366" spans="1:6" hidden="1" x14ac:dyDescent="0.25">
      <c r="A11366" t="s">
        <v>5764</v>
      </c>
      <c r="B11366" s="83">
        <v>104198</v>
      </c>
      <c r="C11366" t="s">
        <v>10826</v>
      </c>
      <c r="D11366" s="83" t="s">
        <v>16</v>
      </c>
      <c r="E11366">
        <v>7.79</v>
      </c>
      <c r="F11366" s="83">
        <v>8.2899999999999991</v>
      </c>
    </row>
    <row r="11367" spans="1:6" hidden="1" x14ac:dyDescent="0.25">
      <c r="A11367" t="s">
        <v>5764</v>
      </c>
      <c r="B11367" s="83">
        <v>96685</v>
      </c>
      <c r="C11367" t="s">
        <v>10827</v>
      </c>
      <c r="D11367" s="83" t="s">
        <v>16</v>
      </c>
      <c r="E11367">
        <v>11.9</v>
      </c>
      <c r="F11367" s="83">
        <v>12.68</v>
      </c>
    </row>
    <row r="11368" spans="1:6" hidden="1" x14ac:dyDescent="0.25">
      <c r="A11368" t="s">
        <v>5764</v>
      </c>
      <c r="B11368" s="83">
        <v>96651</v>
      </c>
      <c r="C11368" t="s">
        <v>10828</v>
      </c>
      <c r="D11368" s="83" t="s">
        <v>16</v>
      </c>
      <c r="E11368">
        <v>9.39</v>
      </c>
      <c r="F11368" s="83">
        <v>9.9600000000000009</v>
      </c>
    </row>
    <row r="11369" spans="1:6" hidden="1" x14ac:dyDescent="0.25">
      <c r="A11369" t="s">
        <v>5764</v>
      </c>
      <c r="B11369" s="83">
        <v>96638</v>
      </c>
      <c r="C11369" t="s">
        <v>10829</v>
      </c>
      <c r="D11369" s="83" t="s">
        <v>16</v>
      </c>
      <c r="E11369">
        <v>16.34</v>
      </c>
      <c r="F11369" s="83">
        <v>17.53</v>
      </c>
    </row>
    <row r="11370" spans="1:6" hidden="1" x14ac:dyDescent="0.25">
      <c r="A11370" t="s">
        <v>5764</v>
      </c>
      <c r="B11370" s="83">
        <v>96687</v>
      </c>
      <c r="C11370" t="s">
        <v>10830</v>
      </c>
      <c r="D11370" s="83" t="s">
        <v>16</v>
      </c>
      <c r="E11370">
        <v>18.29</v>
      </c>
      <c r="F11370" s="83">
        <v>19.260000000000002</v>
      </c>
    </row>
    <row r="11371" spans="1:6" hidden="1" x14ac:dyDescent="0.25">
      <c r="A11371" t="s">
        <v>5764</v>
      </c>
      <c r="B11371" s="83">
        <v>96653</v>
      </c>
      <c r="C11371" t="s">
        <v>10831</v>
      </c>
      <c r="D11371" s="83" t="s">
        <v>16</v>
      </c>
      <c r="E11371">
        <v>14.17</v>
      </c>
      <c r="F11371" s="83">
        <v>14.77</v>
      </c>
    </row>
    <row r="11372" spans="1:6" hidden="1" x14ac:dyDescent="0.25">
      <c r="A11372" t="s">
        <v>5764</v>
      </c>
      <c r="B11372" s="83">
        <v>96689</v>
      </c>
      <c r="C11372" t="s">
        <v>10832</v>
      </c>
      <c r="D11372" s="83" t="s">
        <v>16</v>
      </c>
      <c r="E11372">
        <v>27.76</v>
      </c>
      <c r="F11372" s="83">
        <v>28.93</v>
      </c>
    </row>
    <row r="11373" spans="1:6" hidden="1" x14ac:dyDescent="0.25">
      <c r="A11373" t="s">
        <v>5764</v>
      </c>
      <c r="B11373" s="83">
        <v>96655</v>
      </c>
      <c r="C11373" t="s">
        <v>10833</v>
      </c>
      <c r="D11373" s="83" t="s">
        <v>16</v>
      </c>
      <c r="E11373">
        <v>21.82</v>
      </c>
      <c r="F11373" s="83">
        <v>22.45</v>
      </c>
    </row>
    <row r="11374" spans="1:6" hidden="1" x14ac:dyDescent="0.25">
      <c r="A11374" t="s">
        <v>5764</v>
      </c>
      <c r="B11374" s="83">
        <v>96691</v>
      </c>
      <c r="C11374" t="s">
        <v>10834</v>
      </c>
      <c r="D11374" s="83" t="s">
        <v>16</v>
      </c>
      <c r="E11374">
        <v>39.85</v>
      </c>
      <c r="F11374" s="83">
        <v>41.26</v>
      </c>
    </row>
    <row r="11375" spans="1:6" hidden="1" x14ac:dyDescent="0.25">
      <c r="A11375" t="s">
        <v>5764</v>
      </c>
      <c r="B11375" s="83">
        <v>96693</v>
      </c>
      <c r="C11375" t="s">
        <v>10835</v>
      </c>
      <c r="D11375" s="83" t="s">
        <v>16</v>
      </c>
      <c r="E11375">
        <v>59.9</v>
      </c>
      <c r="F11375" s="83">
        <v>61.63</v>
      </c>
    </row>
    <row r="11376" spans="1:6" hidden="1" x14ac:dyDescent="0.25">
      <c r="A11376" t="s">
        <v>5764</v>
      </c>
      <c r="B11376" s="83">
        <v>96695</v>
      </c>
      <c r="C11376" t="s">
        <v>10836</v>
      </c>
      <c r="D11376" s="83" t="s">
        <v>16</v>
      </c>
      <c r="E11376">
        <v>103.82</v>
      </c>
      <c r="F11376" s="83">
        <v>105.84</v>
      </c>
    </row>
    <row r="11377" spans="1:6" hidden="1" x14ac:dyDescent="0.25">
      <c r="A11377" t="s">
        <v>5764</v>
      </c>
      <c r="B11377" s="83">
        <v>104193</v>
      </c>
      <c r="C11377" t="s">
        <v>10837</v>
      </c>
      <c r="D11377" s="83" t="s">
        <v>16</v>
      </c>
      <c r="E11377">
        <v>172.8</v>
      </c>
      <c r="F11377" s="83">
        <v>175.19</v>
      </c>
    </row>
    <row r="11378" spans="1:6" hidden="1" x14ac:dyDescent="0.25">
      <c r="A11378" t="s">
        <v>5764</v>
      </c>
      <c r="B11378" s="83">
        <v>96697</v>
      </c>
      <c r="C11378" t="s">
        <v>10838</v>
      </c>
      <c r="D11378" s="83" t="s">
        <v>16</v>
      </c>
      <c r="E11378">
        <v>350.39</v>
      </c>
      <c r="F11378" s="83">
        <v>353.29</v>
      </c>
    </row>
    <row r="11379" spans="1:6" hidden="1" x14ac:dyDescent="0.25">
      <c r="A11379" t="s">
        <v>5764</v>
      </c>
      <c r="B11379" s="83">
        <v>104199</v>
      </c>
      <c r="C11379" t="s">
        <v>10839</v>
      </c>
      <c r="D11379" s="83" t="s">
        <v>16</v>
      </c>
      <c r="E11379">
        <v>7.54</v>
      </c>
      <c r="F11379" s="83">
        <v>8.0399999999999991</v>
      </c>
    </row>
    <row r="11380" spans="1:6" hidden="1" x14ac:dyDescent="0.25">
      <c r="A11380" t="s">
        <v>5764</v>
      </c>
      <c r="B11380" s="83">
        <v>96684</v>
      </c>
      <c r="C11380" t="s">
        <v>10840</v>
      </c>
      <c r="D11380" s="83" t="s">
        <v>16</v>
      </c>
      <c r="E11380">
        <v>11.48</v>
      </c>
      <c r="F11380" s="83">
        <v>12.26</v>
      </c>
    </row>
    <row r="11381" spans="1:6" hidden="1" x14ac:dyDescent="0.25">
      <c r="A11381" t="s">
        <v>5764</v>
      </c>
      <c r="B11381" s="83">
        <v>96650</v>
      </c>
      <c r="C11381" t="s">
        <v>10841</v>
      </c>
      <c r="D11381" s="83" t="s">
        <v>16</v>
      </c>
      <c r="E11381">
        <v>8.9700000000000006</v>
      </c>
      <c r="F11381" s="83">
        <v>9.5399999999999991</v>
      </c>
    </row>
    <row r="11382" spans="1:6" hidden="1" x14ac:dyDescent="0.25">
      <c r="A11382" t="s">
        <v>5764</v>
      </c>
      <c r="B11382" s="83">
        <v>96637</v>
      </c>
      <c r="C11382" t="s">
        <v>10842</v>
      </c>
      <c r="D11382" s="83" t="s">
        <v>16</v>
      </c>
      <c r="E11382">
        <v>15.92</v>
      </c>
      <c r="F11382" s="83">
        <v>17.11</v>
      </c>
    </row>
    <row r="11383" spans="1:6" hidden="1" x14ac:dyDescent="0.25">
      <c r="A11383" t="s">
        <v>5764</v>
      </c>
      <c r="B11383" s="83">
        <v>96686</v>
      </c>
      <c r="C11383" t="s">
        <v>10843</v>
      </c>
      <c r="D11383" s="83" t="s">
        <v>16</v>
      </c>
      <c r="E11383">
        <v>14.81</v>
      </c>
      <c r="F11383" s="83">
        <v>15.78</v>
      </c>
    </row>
    <row r="11384" spans="1:6" hidden="1" x14ac:dyDescent="0.25">
      <c r="A11384" t="s">
        <v>5764</v>
      </c>
      <c r="B11384" s="83">
        <v>96652</v>
      </c>
      <c r="C11384" t="s">
        <v>10844</v>
      </c>
      <c r="D11384" s="83" t="s">
        <v>16</v>
      </c>
      <c r="E11384">
        <v>10.69</v>
      </c>
      <c r="F11384" s="83">
        <v>11.29</v>
      </c>
    </row>
    <row r="11385" spans="1:6" hidden="1" x14ac:dyDescent="0.25">
      <c r="A11385" t="s">
        <v>5764</v>
      </c>
      <c r="B11385" s="83">
        <v>96688</v>
      </c>
      <c r="C11385" t="s">
        <v>10845</v>
      </c>
      <c r="D11385" s="83" t="s">
        <v>16</v>
      </c>
      <c r="E11385">
        <v>22.1</v>
      </c>
      <c r="F11385" s="83">
        <v>23.27</v>
      </c>
    </row>
    <row r="11386" spans="1:6" hidden="1" x14ac:dyDescent="0.25">
      <c r="A11386" t="s">
        <v>5764</v>
      </c>
      <c r="B11386" s="83">
        <v>96654</v>
      </c>
      <c r="C11386" t="s">
        <v>10846</v>
      </c>
      <c r="D11386" s="83" t="s">
        <v>16</v>
      </c>
      <c r="E11386">
        <v>16.16</v>
      </c>
      <c r="F11386" s="83">
        <v>16.79</v>
      </c>
    </row>
    <row r="11387" spans="1:6" hidden="1" x14ac:dyDescent="0.25">
      <c r="A11387" t="s">
        <v>5764</v>
      </c>
      <c r="B11387" s="83">
        <v>96690</v>
      </c>
      <c r="C11387" t="s">
        <v>10847</v>
      </c>
      <c r="D11387" s="83" t="s">
        <v>16</v>
      </c>
      <c r="E11387">
        <v>30.9</v>
      </c>
      <c r="F11387" s="83">
        <v>32.31</v>
      </c>
    </row>
    <row r="11388" spans="1:6" hidden="1" x14ac:dyDescent="0.25">
      <c r="A11388" t="s">
        <v>5764</v>
      </c>
      <c r="B11388" s="83">
        <v>96692</v>
      </c>
      <c r="C11388" t="s">
        <v>10848</v>
      </c>
      <c r="D11388" s="83" t="s">
        <v>16</v>
      </c>
      <c r="E11388">
        <v>43.92</v>
      </c>
      <c r="F11388" s="83">
        <v>45.65</v>
      </c>
    </row>
    <row r="11389" spans="1:6" hidden="1" x14ac:dyDescent="0.25">
      <c r="A11389" t="s">
        <v>5764</v>
      </c>
      <c r="B11389" s="83">
        <v>96694</v>
      </c>
      <c r="C11389" t="s">
        <v>10849</v>
      </c>
      <c r="D11389" s="83" t="s">
        <v>16</v>
      </c>
      <c r="E11389">
        <v>94.08</v>
      </c>
      <c r="F11389" s="83">
        <v>96.1</v>
      </c>
    </row>
    <row r="11390" spans="1:6" hidden="1" x14ac:dyDescent="0.25">
      <c r="A11390" t="s">
        <v>5764</v>
      </c>
      <c r="B11390" s="83">
        <v>96696</v>
      </c>
      <c r="C11390" t="s">
        <v>10850</v>
      </c>
      <c r="D11390" s="83" t="s">
        <v>16</v>
      </c>
      <c r="E11390">
        <v>117.55</v>
      </c>
      <c r="F11390" s="83">
        <v>119.94</v>
      </c>
    </row>
    <row r="11391" spans="1:6" hidden="1" x14ac:dyDescent="0.25">
      <c r="A11391" t="s">
        <v>5764</v>
      </c>
      <c r="B11391" s="83">
        <v>96709</v>
      </c>
      <c r="C11391" t="s">
        <v>10851</v>
      </c>
      <c r="D11391" s="83" t="s">
        <v>16</v>
      </c>
      <c r="E11391">
        <v>114.72</v>
      </c>
      <c r="F11391" s="83">
        <v>116.65</v>
      </c>
    </row>
    <row r="11392" spans="1:6" hidden="1" x14ac:dyDescent="0.25">
      <c r="A11392" t="s">
        <v>5764</v>
      </c>
      <c r="B11392" s="83">
        <v>104200</v>
      </c>
      <c r="C11392" t="s">
        <v>10852</v>
      </c>
      <c r="D11392" s="83" t="s">
        <v>16</v>
      </c>
      <c r="E11392">
        <v>6.21</v>
      </c>
      <c r="F11392" s="83">
        <v>6.54</v>
      </c>
    </row>
    <row r="11393" spans="1:6" hidden="1" x14ac:dyDescent="0.25">
      <c r="A11393" t="s">
        <v>5764</v>
      </c>
      <c r="B11393" s="83">
        <v>96698</v>
      </c>
      <c r="C11393" t="s">
        <v>10853</v>
      </c>
      <c r="D11393" s="83" t="s">
        <v>16</v>
      </c>
      <c r="E11393">
        <v>8.16</v>
      </c>
      <c r="F11393" s="83">
        <v>8.68</v>
      </c>
    </row>
    <row r="11394" spans="1:6" hidden="1" x14ac:dyDescent="0.25">
      <c r="A11394" t="s">
        <v>5764</v>
      </c>
      <c r="B11394" s="83">
        <v>96656</v>
      </c>
      <c r="C11394" t="s">
        <v>10854</v>
      </c>
      <c r="D11394" s="83" t="s">
        <v>16</v>
      </c>
      <c r="E11394">
        <v>6.48</v>
      </c>
      <c r="F11394" s="83">
        <v>6.86</v>
      </c>
    </row>
    <row r="11395" spans="1:6" hidden="1" x14ac:dyDescent="0.25">
      <c r="A11395" t="s">
        <v>5764</v>
      </c>
      <c r="B11395" s="83">
        <v>96639</v>
      </c>
      <c r="C11395" t="s">
        <v>10855</v>
      </c>
      <c r="D11395" s="83" t="s">
        <v>16</v>
      </c>
      <c r="E11395">
        <v>11.11</v>
      </c>
      <c r="F11395" s="83">
        <v>11.9</v>
      </c>
    </row>
    <row r="11396" spans="1:6" hidden="1" x14ac:dyDescent="0.25">
      <c r="A11396" t="s">
        <v>5764</v>
      </c>
      <c r="B11396" s="83">
        <v>96701</v>
      </c>
      <c r="C11396" t="s">
        <v>10856</v>
      </c>
      <c r="D11396" s="83" t="s">
        <v>16</v>
      </c>
      <c r="E11396">
        <v>11.26</v>
      </c>
      <c r="F11396" s="83">
        <v>11.9</v>
      </c>
    </row>
    <row r="11397" spans="1:6" hidden="1" x14ac:dyDescent="0.25">
      <c r="A11397" t="s">
        <v>5764</v>
      </c>
      <c r="B11397" s="83">
        <v>96659</v>
      </c>
      <c r="C11397" t="s">
        <v>10857</v>
      </c>
      <c r="D11397" s="83" t="s">
        <v>16</v>
      </c>
      <c r="E11397">
        <v>8.51</v>
      </c>
      <c r="F11397" s="83">
        <v>8.91</v>
      </c>
    </row>
    <row r="11398" spans="1:6" hidden="1" x14ac:dyDescent="0.25">
      <c r="A11398" t="s">
        <v>5764</v>
      </c>
      <c r="B11398" s="83">
        <v>96703</v>
      </c>
      <c r="C11398" t="s">
        <v>10858</v>
      </c>
      <c r="D11398" s="83" t="s">
        <v>16</v>
      </c>
      <c r="E11398">
        <v>20.27</v>
      </c>
      <c r="F11398" s="83">
        <v>21.04</v>
      </c>
    </row>
    <row r="11399" spans="1:6" hidden="1" x14ac:dyDescent="0.25">
      <c r="A11399" t="s">
        <v>5764</v>
      </c>
      <c r="B11399" s="83">
        <v>96663</v>
      </c>
      <c r="C11399" t="s">
        <v>10859</v>
      </c>
      <c r="D11399" s="83" t="s">
        <v>16</v>
      </c>
      <c r="E11399">
        <v>16.3</v>
      </c>
      <c r="F11399" s="83">
        <v>16.72</v>
      </c>
    </row>
    <row r="11400" spans="1:6" hidden="1" x14ac:dyDescent="0.25">
      <c r="A11400" t="s">
        <v>5764</v>
      </c>
      <c r="B11400" s="83">
        <v>96705</v>
      </c>
      <c r="C11400" t="s">
        <v>10860</v>
      </c>
      <c r="D11400" s="83" t="s">
        <v>16</v>
      </c>
      <c r="E11400">
        <v>24.6</v>
      </c>
      <c r="F11400" s="83">
        <v>25.54</v>
      </c>
    </row>
    <row r="11401" spans="1:6" hidden="1" x14ac:dyDescent="0.25">
      <c r="A11401" t="s">
        <v>5764</v>
      </c>
      <c r="B11401" s="83">
        <v>96706</v>
      </c>
      <c r="C11401" t="s">
        <v>10861</v>
      </c>
      <c r="D11401" s="83" t="s">
        <v>16</v>
      </c>
      <c r="E11401">
        <v>36.57</v>
      </c>
      <c r="F11401" s="83">
        <v>37.72</v>
      </c>
    </row>
    <row r="11402" spans="1:6" hidden="1" x14ac:dyDescent="0.25">
      <c r="A11402" t="s">
        <v>5764</v>
      </c>
      <c r="B11402" s="83">
        <v>96707</v>
      </c>
      <c r="C11402" t="s">
        <v>10862</v>
      </c>
      <c r="D11402" s="83" t="s">
        <v>16</v>
      </c>
      <c r="E11402">
        <v>59.1</v>
      </c>
      <c r="F11402" s="83">
        <v>60.45</v>
      </c>
    </row>
    <row r="11403" spans="1:6" hidden="1" x14ac:dyDescent="0.25">
      <c r="A11403" t="s">
        <v>5764</v>
      </c>
      <c r="B11403" s="83">
        <v>96708</v>
      </c>
      <c r="C11403" t="s">
        <v>10863</v>
      </c>
      <c r="D11403" s="83" t="s">
        <v>16</v>
      </c>
      <c r="E11403">
        <v>89.85</v>
      </c>
      <c r="F11403" s="83">
        <v>91.45</v>
      </c>
    </row>
    <row r="11404" spans="1:6" hidden="1" x14ac:dyDescent="0.25">
      <c r="A11404" t="s">
        <v>5764</v>
      </c>
      <c r="B11404" s="83">
        <v>96675</v>
      </c>
      <c r="C11404" t="s">
        <v>10864</v>
      </c>
      <c r="D11404" s="83" t="s">
        <v>60</v>
      </c>
      <c r="E11404">
        <v>162.22999999999999</v>
      </c>
      <c r="F11404" s="83">
        <v>163.84</v>
      </c>
    </row>
    <row r="11405" spans="1:6" hidden="1" x14ac:dyDescent="0.25">
      <c r="A11405" t="s">
        <v>5764</v>
      </c>
      <c r="B11405" s="83">
        <v>96683</v>
      </c>
      <c r="C11405" t="s">
        <v>10865</v>
      </c>
      <c r="D11405" s="83" t="s">
        <v>60</v>
      </c>
      <c r="E11405">
        <v>315.94</v>
      </c>
      <c r="F11405" s="83">
        <v>318.14</v>
      </c>
    </row>
    <row r="11406" spans="1:6" hidden="1" x14ac:dyDescent="0.25">
      <c r="A11406" t="s">
        <v>5764</v>
      </c>
      <c r="B11406" s="83">
        <v>104194</v>
      </c>
      <c r="C11406" t="s">
        <v>10866</v>
      </c>
      <c r="D11406" s="83" t="s">
        <v>60</v>
      </c>
      <c r="E11406">
        <v>22.37</v>
      </c>
      <c r="F11406" s="83">
        <v>23.4</v>
      </c>
    </row>
    <row r="11407" spans="1:6" hidden="1" x14ac:dyDescent="0.25">
      <c r="A11407" t="s">
        <v>5764</v>
      </c>
      <c r="B11407" s="83">
        <v>104195</v>
      </c>
      <c r="C11407" t="s">
        <v>10867</v>
      </c>
      <c r="D11407" s="83" t="s">
        <v>60</v>
      </c>
      <c r="E11407">
        <v>23.78</v>
      </c>
      <c r="F11407" s="83">
        <v>24.84</v>
      </c>
    </row>
    <row r="11408" spans="1:6" hidden="1" x14ac:dyDescent="0.25">
      <c r="A11408" t="s">
        <v>5764</v>
      </c>
      <c r="B11408" s="83">
        <v>96668</v>
      </c>
      <c r="C11408" t="s">
        <v>10868</v>
      </c>
      <c r="D11408" s="83" t="s">
        <v>60</v>
      </c>
      <c r="E11408">
        <v>18.47</v>
      </c>
      <c r="F11408" s="83">
        <v>18.8</v>
      </c>
    </row>
    <row r="11409" spans="1:6" hidden="1" x14ac:dyDescent="0.25">
      <c r="A11409" t="s">
        <v>5764</v>
      </c>
      <c r="B11409" s="83">
        <v>96644</v>
      </c>
      <c r="C11409" t="s">
        <v>10869</v>
      </c>
      <c r="D11409" s="83" t="s">
        <v>60</v>
      </c>
      <c r="E11409">
        <v>23.45</v>
      </c>
      <c r="F11409" s="83">
        <v>24.23</v>
      </c>
    </row>
    <row r="11410" spans="1:6" hidden="1" x14ac:dyDescent="0.25">
      <c r="A11410" t="s">
        <v>5764</v>
      </c>
      <c r="B11410" s="83">
        <v>96635</v>
      </c>
      <c r="C11410" t="s">
        <v>10870</v>
      </c>
      <c r="D11410" s="83" t="s">
        <v>60</v>
      </c>
      <c r="E11410">
        <v>42.16</v>
      </c>
      <c r="F11410" s="83">
        <v>44.62</v>
      </c>
    </row>
    <row r="11411" spans="1:6" hidden="1" x14ac:dyDescent="0.25">
      <c r="A11411" t="s">
        <v>5764</v>
      </c>
      <c r="B11411" s="83">
        <v>96636</v>
      </c>
      <c r="C11411" t="s">
        <v>10871</v>
      </c>
      <c r="D11411" s="83" t="s">
        <v>60</v>
      </c>
      <c r="E11411">
        <v>44.75</v>
      </c>
      <c r="F11411" s="83">
        <v>47.27</v>
      </c>
    </row>
    <row r="11412" spans="1:6" hidden="1" x14ac:dyDescent="0.25">
      <c r="A11412" t="s">
        <v>5764</v>
      </c>
      <c r="B11412" s="83">
        <v>96676</v>
      </c>
      <c r="C11412" t="s">
        <v>10872</v>
      </c>
      <c r="D11412" s="83" t="s">
        <v>60</v>
      </c>
      <c r="E11412">
        <v>23.2</v>
      </c>
      <c r="F11412" s="83">
        <v>23.8</v>
      </c>
    </row>
    <row r="11413" spans="1:6" hidden="1" x14ac:dyDescent="0.25">
      <c r="A11413" t="s">
        <v>5764</v>
      </c>
      <c r="B11413" s="83">
        <v>96647</v>
      </c>
      <c r="C11413" t="s">
        <v>10873</v>
      </c>
      <c r="D11413" s="83" t="s">
        <v>60</v>
      </c>
      <c r="E11413">
        <v>25.48</v>
      </c>
      <c r="F11413" s="83">
        <v>26.29</v>
      </c>
    </row>
    <row r="11414" spans="1:6" hidden="1" x14ac:dyDescent="0.25">
      <c r="A11414" t="s">
        <v>5764</v>
      </c>
      <c r="B11414" s="83">
        <v>96669</v>
      </c>
      <c r="C11414" t="s">
        <v>10874</v>
      </c>
      <c r="D11414" s="83" t="s">
        <v>60</v>
      </c>
      <c r="E11414">
        <v>18.059999999999999</v>
      </c>
      <c r="F11414" s="83">
        <v>18.59</v>
      </c>
    </row>
    <row r="11415" spans="1:6" hidden="1" x14ac:dyDescent="0.25">
      <c r="A11415" t="s">
        <v>5764</v>
      </c>
      <c r="B11415" s="83">
        <v>96645</v>
      </c>
      <c r="C11415" t="s">
        <v>10875</v>
      </c>
      <c r="D11415" s="83" t="s">
        <v>60</v>
      </c>
      <c r="E11415">
        <v>20.71</v>
      </c>
      <c r="F11415" s="83">
        <v>21.48</v>
      </c>
    </row>
    <row r="11416" spans="1:6" hidden="1" x14ac:dyDescent="0.25">
      <c r="A11416" t="s">
        <v>5764</v>
      </c>
      <c r="B11416" s="83">
        <v>96677</v>
      </c>
      <c r="C11416" t="s">
        <v>10876</v>
      </c>
      <c r="D11416" s="83" t="s">
        <v>60</v>
      </c>
      <c r="E11416">
        <v>30.26</v>
      </c>
      <c r="F11416" s="83">
        <v>30.98</v>
      </c>
    </row>
    <row r="11417" spans="1:6" hidden="1" x14ac:dyDescent="0.25">
      <c r="A11417" t="s">
        <v>5764</v>
      </c>
      <c r="B11417" s="83">
        <v>96648</v>
      </c>
      <c r="C11417" t="s">
        <v>10877</v>
      </c>
      <c r="D11417" s="83" t="s">
        <v>60</v>
      </c>
      <c r="E11417">
        <v>31.54</v>
      </c>
      <c r="F11417" s="83">
        <v>32.380000000000003</v>
      </c>
    </row>
    <row r="11418" spans="1:6" hidden="1" x14ac:dyDescent="0.25">
      <c r="A11418" t="s">
        <v>5764</v>
      </c>
      <c r="B11418" s="83">
        <v>96670</v>
      </c>
      <c r="C11418" t="s">
        <v>10878</v>
      </c>
      <c r="D11418" s="83" t="s">
        <v>60</v>
      </c>
      <c r="E11418">
        <v>23.5</v>
      </c>
      <c r="F11418" s="83">
        <v>24.14</v>
      </c>
    </row>
    <row r="11419" spans="1:6" hidden="1" x14ac:dyDescent="0.25">
      <c r="A11419" t="s">
        <v>5764</v>
      </c>
      <c r="B11419" s="83">
        <v>96646</v>
      </c>
      <c r="C11419" t="s">
        <v>10879</v>
      </c>
      <c r="D11419" s="83" t="s">
        <v>60</v>
      </c>
      <c r="E11419">
        <v>25.4</v>
      </c>
      <c r="F11419" s="83">
        <v>26.22</v>
      </c>
    </row>
    <row r="11420" spans="1:6" hidden="1" x14ac:dyDescent="0.25">
      <c r="A11420" t="s">
        <v>5764</v>
      </c>
      <c r="B11420" s="83">
        <v>96678</v>
      </c>
      <c r="C11420" t="s">
        <v>10880</v>
      </c>
      <c r="D11420" s="83" t="s">
        <v>60</v>
      </c>
      <c r="E11420">
        <v>41.73</v>
      </c>
      <c r="F11420" s="83">
        <v>42.61</v>
      </c>
    </row>
    <row r="11421" spans="1:6" hidden="1" x14ac:dyDescent="0.25">
      <c r="A11421" t="s">
        <v>5764</v>
      </c>
      <c r="B11421" s="83">
        <v>96649</v>
      </c>
      <c r="C11421" t="s">
        <v>10881</v>
      </c>
      <c r="D11421" s="83" t="s">
        <v>60</v>
      </c>
      <c r="E11421">
        <v>41.86</v>
      </c>
      <c r="F11421" s="83">
        <v>42.76</v>
      </c>
    </row>
    <row r="11422" spans="1:6" hidden="1" x14ac:dyDescent="0.25">
      <c r="A11422" t="s">
        <v>5764</v>
      </c>
      <c r="B11422" s="83">
        <v>96671</v>
      </c>
      <c r="C11422" t="s">
        <v>10882</v>
      </c>
      <c r="D11422" s="83" t="s">
        <v>60</v>
      </c>
      <c r="E11422">
        <v>35.700000000000003</v>
      </c>
      <c r="F11422" s="83">
        <v>36.49</v>
      </c>
    </row>
    <row r="11423" spans="1:6" hidden="1" x14ac:dyDescent="0.25">
      <c r="A11423" t="s">
        <v>5764</v>
      </c>
      <c r="B11423" s="83">
        <v>96679</v>
      </c>
      <c r="C11423" t="s">
        <v>10883</v>
      </c>
      <c r="D11423" s="83" t="s">
        <v>60</v>
      </c>
      <c r="E11423">
        <v>62.33</v>
      </c>
      <c r="F11423" s="83">
        <v>63.4</v>
      </c>
    </row>
    <row r="11424" spans="1:6" hidden="1" x14ac:dyDescent="0.25">
      <c r="A11424" t="s">
        <v>5764</v>
      </c>
      <c r="B11424" s="83">
        <v>96672</v>
      </c>
      <c r="C11424" t="s">
        <v>10884</v>
      </c>
      <c r="D11424" s="83" t="s">
        <v>60</v>
      </c>
      <c r="E11424">
        <v>54.5</v>
      </c>
      <c r="F11424" s="83">
        <v>55.46</v>
      </c>
    </row>
    <row r="11425" spans="1:6" hidden="1" x14ac:dyDescent="0.25">
      <c r="A11425" t="s">
        <v>5764</v>
      </c>
      <c r="B11425" s="83">
        <v>96680</v>
      </c>
      <c r="C11425" t="s">
        <v>10885</v>
      </c>
      <c r="D11425" s="83" t="s">
        <v>60</v>
      </c>
      <c r="E11425">
        <v>103.34</v>
      </c>
      <c r="F11425" s="83">
        <v>104.66</v>
      </c>
    </row>
    <row r="11426" spans="1:6" hidden="1" x14ac:dyDescent="0.25">
      <c r="A11426" t="s">
        <v>5764</v>
      </c>
      <c r="B11426" s="83">
        <v>96673</v>
      </c>
      <c r="C11426" t="s">
        <v>10886</v>
      </c>
      <c r="D11426" s="83" t="s">
        <v>60</v>
      </c>
      <c r="E11426">
        <v>68.78</v>
      </c>
      <c r="F11426" s="83">
        <v>69.900000000000006</v>
      </c>
    </row>
    <row r="11427" spans="1:6" hidden="1" x14ac:dyDescent="0.25">
      <c r="A11427" t="s">
        <v>5764</v>
      </c>
      <c r="B11427" s="83">
        <v>96681</v>
      </c>
      <c r="C11427" t="s">
        <v>10887</v>
      </c>
      <c r="D11427" s="83" t="s">
        <v>60</v>
      </c>
      <c r="E11427">
        <v>139.18</v>
      </c>
      <c r="F11427" s="83">
        <v>140.71</v>
      </c>
    </row>
    <row r="11428" spans="1:6" hidden="1" x14ac:dyDescent="0.25">
      <c r="A11428" t="s">
        <v>5764</v>
      </c>
      <c r="B11428" s="83">
        <v>96674</v>
      </c>
      <c r="C11428" t="s">
        <v>10888</v>
      </c>
      <c r="D11428" s="83" t="s">
        <v>60</v>
      </c>
      <c r="E11428">
        <v>111.46</v>
      </c>
      <c r="F11428" s="83">
        <v>112.8</v>
      </c>
    </row>
    <row r="11429" spans="1:6" hidden="1" x14ac:dyDescent="0.25">
      <c r="A11429" t="s">
        <v>5764</v>
      </c>
      <c r="B11429" s="83">
        <v>96682</v>
      </c>
      <c r="C11429" t="s">
        <v>10889</v>
      </c>
      <c r="D11429" s="83" t="s">
        <v>60</v>
      </c>
      <c r="E11429">
        <v>230.06</v>
      </c>
      <c r="F11429" s="83">
        <v>231.87</v>
      </c>
    </row>
    <row r="11430" spans="1:6" hidden="1" x14ac:dyDescent="0.25">
      <c r="A11430" t="s">
        <v>5764</v>
      </c>
      <c r="B11430" s="83">
        <v>96643</v>
      </c>
      <c r="C11430" t="s">
        <v>10890</v>
      </c>
      <c r="D11430" s="83" t="s">
        <v>16</v>
      </c>
      <c r="E11430">
        <v>46.51</v>
      </c>
      <c r="F11430" s="83">
        <v>47.63</v>
      </c>
    </row>
    <row r="11431" spans="1:6" hidden="1" x14ac:dyDescent="0.25">
      <c r="A11431" t="s">
        <v>5764</v>
      </c>
      <c r="B11431" s="83">
        <v>104201</v>
      </c>
      <c r="C11431" t="s">
        <v>10891</v>
      </c>
      <c r="D11431" s="83" t="s">
        <v>16</v>
      </c>
      <c r="E11431">
        <v>20.149999999999999</v>
      </c>
      <c r="F11431" s="83">
        <v>20.81</v>
      </c>
    </row>
    <row r="11432" spans="1:6" hidden="1" x14ac:dyDescent="0.25">
      <c r="A11432" t="s">
        <v>5764</v>
      </c>
      <c r="B11432" s="83">
        <v>104192</v>
      </c>
      <c r="C11432" t="s">
        <v>10892</v>
      </c>
      <c r="D11432" s="83" t="s">
        <v>16</v>
      </c>
      <c r="E11432">
        <v>29.6</v>
      </c>
      <c r="F11432" s="83">
        <v>30.72</v>
      </c>
    </row>
    <row r="11433" spans="1:6" hidden="1" x14ac:dyDescent="0.25">
      <c r="A11433" t="s">
        <v>5764</v>
      </c>
      <c r="B11433" s="83">
        <v>104202</v>
      </c>
      <c r="C11433" t="s">
        <v>10893</v>
      </c>
      <c r="D11433" s="83" t="s">
        <v>16</v>
      </c>
      <c r="E11433">
        <v>11.21</v>
      </c>
      <c r="F11433" s="83">
        <v>11.87</v>
      </c>
    </row>
    <row r="11434" spans="1:6" hidden="1" x14ac:dyDescent="0.25">
      <c r="A11434" t="s">
        <v>5764</v>
      </c>
      <c r="B11434" s="83">
        <v>96717</v>
      </c>
      <c r="C11434" t="s">
        <v>10894</v>
      </c>
      <c r="D11434" s="83" t="s">
        <v>16</v>
      </c>
      <c r="E11434">
        <v>318.12</v>
      </c>
      <c r="F11434" s="83">
        <v>321.98</v>
      </c>
    </row>
    <row r="11435" spans="1:6" hidden="1" x14ac:dyDescent="0.25">
      <c r="A11435" t="s">
        <v>5764</v>
      </c>
      <c r="B11435" s="83">
        <v>96710</v>
      </c>
      <c r="C11435" t="s">
        <v>10895</v>
      </c>
      <c r="D11435" s="83" t="s">
        <v>16</v>
      </c>
      <c r="E11435">
        <v>15.01</v>
      </c>
      <c r="F11435" s="83">
        <v>16.07</v>
      </c>
    </row>
    <row r="11436" spans="1:6" hidden="1" x14ac:dyDescent="0.25">
      <c r="A11436" t="s">
        <v>5764</v>
      </c>
      <c r="B11436" s="83">
        <v>96665</v>
      </c>
      <c r="C11436" t="s">
        <v>10896</v>
      </c>
      <c r="D11436" s="83" t="s">
        <v>16</v>
      </c>
      <c r="E11436">
        <v>11.68</v>
      </c>
      <c r="F11436" s="83">
        <v>12.43</v>
      </c>
    </row>
    <row r="11437" spans="1:6" hidden="1" x14ac:dyDescent="0.25">
      <c r="A11437" t="s">
        <v>5764</v>
      </c>
      <c r="B11437" s="83">
        <v>96642</v>
      </c>
      <c r="C11437" t="s">
        <v>10897</v>
      </c>
      <c r="D11437" s="83" t="s">
        <v>16</v>
      </c>
      <c r="E11437">
        <v>20.94</v>
      </c>
      <c r="F11437" s="83">
        <v>22.52</v>
      </c>
    </row>
    <row r="11438" spans="1:6" hidden="1" x14ac:dyDescent="0.25">
      <c r="A11438" t="s">
        <v>5764</v>
      </c>
      <c r="B11438" s="83">
        <v>96711</v>
      </c>
      <c r="C11438" t="s">
        <v>10898</v>
      </c>
      <c r="D11438" s="83" t="s">
        <v>16</v>
      </c>
      <c r="E11438">
        <v>22.47</v>
      </c>
      <c r="F11438" s="83">
        <v>23.75</v>
      </c>
    </row>
    <row r="11439" spans="1:6" hidden="1" x14ac:dyDescent="0.25">
      <c r="A11439" t="s">
        <v>5764</v>
      </c>
      <c r="B11439" s="83">
        <v>96666</v>
      </c>
      <c r="C11439" t="s">
        <v>10899</v>
      </c>
      <c r="D11439" s="83" t="s">
        <v>16</v>
      </c>
      <c r="E11439">
        <v>16.98</v>
      </c>
      <c r="F11439" s="83">
        <v>17.77</v>
      </c>
    </row>
    <row r="11440" spans="1:6" hidden="1" x14ac:dyDescent="0.25">
      <c r="A11440" t="s">
        <v>5764</v>
      </c>
      <c r="B11440" s="83">
        <v>96712</v>
      </c>
      <c r="C11440" t="s">
        <v>10900</v>
      </c>
      <c r="D11440" s="83" t="s">
        <v>16</v>
      </c>
      <c r="E11440">
        <v>32.1</v>
      </c>
      <c r="F11440" s="83">
        <v>33.64</v>
      </c>
    </row>
    <row r="11441" spans="1:6" hidden="1" x14ac:dyDescent="0.25">
      <c r="A11441" t="s">
        <v>5764</v>
      </c>
      <c r="B11441" s="83">
        <v>96667</v>
      </c>
      <c r="C11441" t="s">
        <v>10901</v>
      </c>
      <c r="D11441" s="83" t="s">
        <v>16</v>
      </c>
      <c r="E11441">
        <v>24.17</v>
      </c>
      <c r="F11441" s="83">
        <v>25.01</v>
      </c>
    </row>
    <row r="11442" spans="1:6" hidden="1" x14ac:dyDescent="0.25">
      <c r="A11442" t="s">
        <v>5764</v>
      </c>
      <c r="B11442" s="83">
        <v>96713</v>
      </c>
      <c r="C11442" t="s">
        <v>10902</v>
      </c>
      <c r="D11442" s="83" t="s">
        <v>16</v>
      </c>
      <c r="E11442">
        <v>49.51</v>
      </c>
      <c r="F11442" s="83">
        <v>51.39</v>
      </c>
    </row>
    <row r="11443" spans="1:6" hidden="1" x14ac:dyDescent="0.25">
      <c r="A11443" t="s">
        <v>5764</v>
      </c>
      <c r="B11443" s="83">
        <v>96714</v>
      </c>
      <c r="C11443" t="s">
        <v>10903</v>
      </c>
      <c r="D11443" s="83" t="s">
        <v>16</v>
      </c>
      <c r="E11443">
        <v>70.62</v>
      </c>
      <c r="F11443" s="83">
        <v>72.92</v>
      </c>
    </row>
    <row r="11444" spans="1:6" hidden="1" x14ac:dyDescent="0.25">
      <c r="A11444" t="s">
        <v>5764</v>
      </c>
      <c r="B11444" s="83">
        <v>96715</v>
      </c>
      <c r="C11444" t="s">
        <v>10904</v>
      </c>
      <c r="D11444" s="83" t="s">
        <v>16</v>
      </c>
      <c r="E11444">
        <v>126.55</v>
      </c>
      <c r="F11444" s="83">
        <v>129.25</v>
      </c>
    </row>
    <row r="11445" spans="1:6" hidden="1" x14ac:dyDescent="0.25">
      <c r="A11445" t="s">
        <v>5764</v>
      </c>
      <c r="B11445" s="83">
        <v>96716</v>
      </c>
      <c r="C11445" t="s">
        <v>10905</v>
      </c>
      <c r="D11445" s="83" t="s">
        <v>16</v>
      </c>
      <c r="E11445">
        <v>165</v>
      </c>
      <c r="F11445" s="83">
        <v>168.2</v>
      </c>
    </row>
    <row r="11446" spans="1:6" hidden="1" x14ac:dyDescent="0.25">
      <c r="A11446" t="s">
        <v>5764</v>
      </c>
      <c r="B11446" s="83">
        <v>104328</v>
      </c>
      <c r="C11446" t="s">
        <v>10906</v>
      </c>
      <c r="D11446" s="83" t="s">
        <v>16</v>
      </c>
      <c r="E11446">
        <v>74.959999999999994</v>
      </c>
      <c r="F11446" s="83">
        <v>76.89</v>
      </c>
    </row>
    <row r="11447" spans="1:6" hidden="1" x14ac:dyDescent="0.25">
      <c r="A11447" t="s">
        <v>5764</v>
      </c>
      <c r="B11447" s="83">
        <v>104329</v>
      </c>
      <c r="C11447" t="s">
        <v>10907</v>
      </c>
      <c r="D11447" s="83" t="s">
        <v>16</v>
      </c>
      <c r="E11447">
        <v>84.78</v>
      </c>
      <c r="F11447" s="83">
        <v>86.71</v>
      </c>
    </row>
    <row r="11448" spans="1:6" hidden="1" x14ac:dyDescent="0.25">
      <c r="A11448" t="s">
        <v>5764</v>
      </c>
      <c r="B11448" s="83">
        <v>89707</v>
      </c>
      <c r="C11448" t="s">
        <v>10908</v>
      </c>
      <c r="D11448" s="83" t="s">
        <v>16</v>
      </c>
      <c r="E11448">
        <v>51.47</v>
      </c>
      <c r="F11448" s="83">
        <v>53.3</v>
      </c>
    </row>
    <row r="11449" spans="1:6" hidden="1" x14ac:dyDescent="0.25">
      <c r="A11449" t="s">
        <v>5764</v>
      </c>
      <c r="B11449" s="83">
        <v>89708</v>
      </c>
      <c r="C11449" t="s">
        <v>10909</v>
      </c>
      <c r="D11449" s="83" t="s">
        <v>16</v>
      </c>
      <c r="E11449">
        <v>110.9</v>
      </c>
      <c r="F11449" s="83">
        <v>113.09</v>
      </c>
    </row>
    <row r="11450" spans="1:6" hidden="1" x14ac:dyDescent="0.25">
      <c r="A11450" t="s">
        <v>5764</v>
      </c>
      <c r="B11450" s="83">
        <v>104330</v>
      </c>
      <c r="C11450" t="s">
        <v>10910</v>
      </c>
      <c r="D11450" s="83" t="s">
        <v>16</v>
      </c>
      <c r="E11450">
        <v>0</v>
      </c>
      <c r="F11450" s="83">
        <v>0</v>
      </c>
    </row>
    <row r="11451" spans="1:6" hidden="1" x14ac:dyDescent="0.25">
      <c r="A11451" t="s">
        <v>5764</v>
      </c>
      <c r="B11451" s="83">
        <v>104326</v>
      </c>
      <c r="C11451" t="s">
        <v>10911</v>
      </c>
      <c r="D11451" s="83" t="s">
        <v>16</v>
      </c>
      <c r="E11451">
        <v>21.16</v>
      </c>
      <c r="F11451" s="83">
        <v>21.91</v>
      </c>
    </row>
    <row r="11452" spans="1:6" hidden="1" x14ac:dyDescent="0.25">
      <c r="A11452" t="s">
        <v>5764</v>
      </c>
      <c r="B11452" s="83">
        <v>89710</v>
      </c>
      <c r="C11452" t="s">
        <v>10912</v>
      </c>
      <c r="D11452" s="83" t="s">
        <v>16</v>
      </c>
      <c r="E11452">
        <v>19.46</v>
      </c>
      <c r="F11452" s="83">
        <v>20.21</v>
      </c>
    </row>
    <row r="11453" spans="1:6" hidden="1" x14ac:dyDescent="0.25">
      <c r="A11453" t="s">
        <v>5764</v>
      </c>
      <c r="B11453" s="83">
        <v>104327</v>
      </c>
      <c r="C11453" t="s">
        <v>10913</v>
      </c>
      <c r="D11453" s="83" t="s">
        <v>16</v>
      </c>
      <c r="E11453">
        <v>20.149999999999999</v>
      </c>
      <c r="F11453" s="83">
        <v>20.9</v>
      </c>
    </row>
    <row r="11454" spans="1:6" hidden="1" x14ac:dyDescent="0.25">
      <c r="A11454" t="s">
        <v>5764</v>
      </c>
      <c r="B11454" s="83">
        <v>89709</v>
      </c>
      <c r="C11454" t="s">
        <v>10914</v>
      </c>
      <c r="D11454" s="83" t="s">
        <v>16</v>
      </c>
      <c r="E11454">
        <v>22.21</v>
      </c>
      <c r="F11454" s="83">
        <v>22.96</v>
      </c>
    </row>
    <row r="11455" spans="1:6" hidden="1" x14ac:dyDescent="0.25">
      <c r="A11455" t="s">
        <v>5764</v>
      </c>
      <c r="B11455" s="83">
        <v>104341</v>
      </c>
      <c r="C11455" t="s">
        <v>10915</v>
      </c>
      <c r="D11455" s="83" t="s">
        <v>16</v>
      </c>
      <c r="E11455">
        <v>11.32</v>
      </c>
      <c r="F11455" s="83">
        <v>11.72</v>
      </c>
    </row>
    <row r="11456" spans="1:6" hidden="1" x14ac:dyDescent="0.25">
      <c r="A11456" t="s">
        <v>5764</v>
      </c>
      <c r="B11456" s="83">
        <v>104357</v>
      </c>
      <c r="C11456" t="s">
        <v>10916</v>
      </c>
      <c r="D11456" s="83" t="s">
        <v>16</v>
      </c>
      <c r="E11456">
        <v>20.18</v>
      </c>
      <c r="F11456" s="83">
        <v>20.6</v>
      </c>
    </row>
    <row r="11457" spans="1:6" hidden="1" x14ac:dyDescent="0.25">
      <c r="A11457" t="s">
        <v>5764</v>
      </c>
      <c r="B11457" s="83">
        <v>89811</v>
      </c>
      <c r="C11457" t="s">
        <v>10917</v>
      </c>
      <c r="D11457" s="83" t="s">
        <v>16</v>
      </c>
      <c r="E11457">
        <v>46.48</v>
      </c>
      <c r="F11457" s="83">
        <v>47.47</v>
      </c>
    </row>
    <row r="11458" spans="1:6" hidden="1" x14ac:dyDescent="0.25">
      <c r="A11458" t="s">
        <v>5764</v>
      </c>
      <c r="B11458" s="83">
        <v>89748</v>
      </c>
      <c r="C11458" t="s">
        <v>10918</v>
      </c>
      <c r="D11458" s="83" t="s">
        <v>16</v>
      </c>
      <c r="E11458">
        <v>45.23</v>
      </c>
      <c r="F11458" s="83">
        <v>46.12</v>
      </c>
    </row>
    <row r="11459" spans="1:6" hidden="1" x14ac:dyDescent="0.25">
      <c r="A11459" t="s">
        <v>5764</v>
      </c>
      <c r="B11459" s="83">
        <v>89852</v>
      </c>
      <c r="C11459" t="s">
        <v>10919</v>
      </c>
      <c r="D11459" s="83" t="s">
        <v>16</v>
      </c>
      <c r="E11459">
        <v>49.51</v>
      </c>
      <c r="F11459" s="83">
        <v>50.78</v>
      </c>
    </row>
    <row r="11460" spans="1:6" hidden="1" x14ac:dyDescent="0.25">
      <c r="A11460" t="s">
        <v>5764</v>
      </c>
      <c r="B11460" s="83">
        <v>89728</v>
      </c>
      <c r="C11460" t="s">
        <v>10920</v>
      </c>
      <c r="D11460" s="83" t="s">
        <v>16</v>
      </c>
      <c r="E11460">
        <v>13.99</v>
      </c>
      <c r="F11460" s="83">
        <v>14.56</v>
      </c>
    </row>
    <row r="11461" spans="1:6" hidden="1" x14ac:dyDescent="0.25">
      <c r="A11461" t="s">
        <v>5764</v>
      </c>
      <c r="B11461" s="83">
        <v>89803</v>
      </c>
      <c r="C11461" t="s">
        <v>10921</v>
      </c>
      <c r="D11461" s="83" t="s">
        <v>16</v>
      </c>
      <c r="E11461">
        <v>19.46</v>
      </c>
      <c r="F11461" s="83">
        <v>19.61</v>
      </c>
    </row>
    <row r="11462" spans="1:6" hidden="1" x14ac:dyDescent="0.25">
      <c r="A11462" t="s">
        <v>5764</v>
      </c>
      <c r="B11462" s="83">
        <v>89733</v>
      </c>
      <c r="C11462" t="s">
        <v>10922</v>
      </c>
      <c r="D11462" s="83" t="s">
        <v>16</v>
      </c>
      <c r="E11462">
        <v>24.68</v>
      </c>
      <c r="F11462" s="83">
        <v>25.31</v>
      </c>
    </row>
    <row r="11463" spans="1:6" hidden="1" x14ac:dyDescent="0.25">
      <c r="A11463" t="s">
        <v>5764</v>
      </c>
      <c r="B11463" s="83">
        <v>89807</v>
      </c>
      <c r="C11463" t="s">
        <v>10923</v>
      </c>
      <c r="D11463" s="83" t="s">
        <v>16</v>
      </c>
      <c r="E11463">
        <v>40.380000000000003</v>
      </c>
      <c r="F11463" s="83">
        <v>40.950000000000003</v>
      </c>
    </row>
    <row r="11464" spans="1:6" hidden="1" x14ac:dyDescent="0.25">
      <c r="A11464" t="s">
        <v>5764</v>
      </c>
      <c r="B11464" s="83">
        <v>89742</v>
      </c>
      <c r="C11464" t="s">
        <v>10924</v>
      </c>
      <c r="D11464" s="83" t="s">
        <v>16</v>
      </c>
      <c r="E11464">
        <v>42.37</v>
      </c>
      <c r="F11464" s="83">
        <v>43.12</v>
      </c>
    </row>
    <row r="11465" spans="1:6" hidden="1" x14ac:dyDescent="0.25">
      <c r="A11465" t="s">
        <v>5764</v>
      </c>
      <c r="B11465" s="83">
        <v>89812</v>
      </c>
      <c r="C11465" t="s">
        <v>10925</v>
      </c>
      <c r="D11465" s="83" t="s">
        <v>16</v>
      </c>
      <c r="E11465">
        <v>85.55</v>
      </c>
      <c r="F11465" s="83">
        <v>86.54</v>
      </c>
    </row>
    <row r="11466" spans="1:6" hidden="1" x14ac:dyDescent="0.25">
      <c r="A11466" t="s">
        <v>5764</v>
      </c>
      <c r="B11466" s="83">
        <v>89750</v>
      </c>
      <c r="C11466" t="s">
        <v>10926</v>
      </c>
      <c r="D11466" s="83" t="s">
        <v>16</v>
      </c>
      <c r="E11466">
        <v>84.3</v>
      </c>
      <c r="F11466" s="83">
        <v>85.19</v>
      </c>
    </row>
    <row r="11467" spans="1:6" hidden="1" x14ac:dyDescent="0.25">
      <c r="A11467" t="s">
        <v>5764</v>
      </c>
      <c r="B11467" s="83">
        <v>89853</v>
      </c>
      <c r="C11467" t="s">
        <v>10927</v>
      </c>
      <c r="D11467" s="83" t="s">
        <v>16</v>
      </c>
      <c r="E11467">
        <v>88.58</v>
      </c>
      <c r="F11467" s="83">
        <v>89.85</v>
      </c>
    </row>
    <row r="11468" spans="1:6" hidden="1" x14ac:dyDescent="0.25">
      <c r="A11468" t="s">
        <v>5764</v>
      </c>
      <c r="B11468" s="83">
        <v>89730</v>
      </c>
      <c r="C11468" t="s">
        <v>10928</v>
      </c>
      <c r="D11468" s="83" t="s">
        <v>16</v>
      </c>
      <c r="E11468">
        <v>16.11</v>
      </c>
      <c r="F11468" s="83">
        <v>16.68</v>
      </c>
    </row>
    <row r="11469" spans="1:6" hidden="1" x14ac:dyDescent="0.25">
      <c r="A11469" t="s">
        <v>5764</v>
      </c>
      <c r="B11469" s="83">
        <v>89804</v>
      </c>
      <c r="C11469" t="s">
        <v>10929</v>
      </c>
      <c r="D11469" s="83" t="s">
        <v>16</v>
      </c>
      <c r="E11469">
        <v>21.89</v>
      </c>
      <c r="F11469" s="83">
        <v>22.04</v>
      </c>
    </row>
    <row r="11470" spans="1:6" hidden="1" x14ac:dyDescent="0.25">
      <c r="A11470" t="s">
        <v>5764</v>
      </c>
      <c r="B11470" s="83">
        <v>89735</v>
      </c>
      <c r="C11470" t="s">
        <v>10930</v>
      </c>
      <c r="D11470" s="83" t="s">
        <v>16</v>
      </c>
      <c r="E11470">
        <v>27.11</v>
      </c>
      <c r="F11470" s="83">
        <v>27.74</v>
      </c>
    </row>
    <row r="11471" spans="1:6" hidden="1" x14ac:dyDescent="0.25">
      <c r="A11471" t="s">
        <v>5764</v>
      </c>
      <c r="B11471" s="83">
        <v>89808</v>
      </c>
      <c r="C11471" t="s">
        <v>10931</v>
      </c>
      <c r="D11471" s="83" t="s">
        <v>16</v>
      </c>
      <c r="E11471">
        <v>63.33</v>
      </c>
      <c r="F11471" s="83">
        <v>63.9</v>
      </c>
    </row>
    <row r="11472" spans="1:6" hidden="1" x14ac:dyDescent="0.25">
      <c r="A11472" t="s">
        <v>5764</v>
      </c>
      <c r="B11472" s="83">
        <v>89743</v>
      </c>
      <c r="C11472" t="s">
        <v>10932</v>
      </c>
      <c r="D11472" s="83" t="s">
        <v>16</v>
      </c>
      <c r="E11472">
        <v>65.319999999999993</v>
      </c>
      <c r="F11472" s="83">
        <v>66.069999999999993</v>
      </c>
    </row>
    <row r="11473" spans="1:6" hidden="1" x14ac:dyDescent="0.25">
      <c r="A11473" t="s">
        <v>5764</v>
      </c>
      <c r="B11473" s="83">
        <v>89810</v>
      </c>
      <c r="C11473" t="s">
        <v>10933</v>
      </c>
      <c r="D11473" s="83" t="s">
        <v>16</v>
      </c>
      <c r="E11473">
        <v>30.64</v>
      </c>
      <c r="F11473" s="83">
        <v>31.63</v>
      </c>
    </row>
    <row r="11474" spans="1:6" hidden="1" x14ac:dyDescent="0.25">
      <c r="A11474" t="s">
        <v>5764</v>
      </c>
      <c r="B11474" s="83">
        <v>89746</v>
      </c>
      <c r="C11474" t="s">
        <v>10934</v>
      </c>
      <c r="D11474" s="83" t="s">
        <v>16</v>
      </c>
      <c r="E11474">
        <v>29.39</v>
      </c>
      <c r="F11474" s="83">
        <v>30.28</v>
      </c>
    </row>
    <row r="11475" spans="1:6" hidden="1" x14ac:dyDescent="0.25">
      <c r="A11475" t="s">
        <v>5764</v>
      </c>
      <c r="B11475" s="83">
        <v>89851</v>
      </c>
      <c r="C11475" t="s">
        <v>10935</v>
      </c>
      <c r="D11475" s="83" t="s">
        <v>16</v>
      </c>
      <c r="E11475">
        <v>33.67</v>
      </c>
      <c r="F11475" s="83">
        <v>34.94</v>
      </c>
    </row>
    <row r="11476" spans="1:6" hidden="1" x14ac:dyDescent="0.25">
      <c r="A11476" t="s">
        <v>5764</v>
      </c>
      <c r="B11476" s="83">
        <v>89855</v>
      </c>
      <c r="C11476" t="s">
        <v>10936</v>
      </c>
      <c r="D11476" s="83" t="s">
        <v>16</v>
      </c>
      <c r="E11476">
        <v>117.57</v>
      </c>
      <c r="F11476" s="83">
        <v>119.21</v>
      </c>
    </row>
    <row r="11477" spans="1:6" hidden="1" x14ac:dyDescent="0.25">
      <c r="A11477" t="s">
        <v>5764</v>
      </c>
      <c r="B11477" s="83">
        <v>89726</v>
      </c>
      <c r="C11477" t="s">
        <v>10937</v>
      </c>
      <c r="D11477" s="83" t="s">
        <v>16</v>
      </c>
      <c r="E11477">
        <v>10.99</v>
      </c>
      <c r="F11477" s="83">
        <v>11.56</v>
      </c>
    </row>
    <row r="11478" spans="1:6" hidden="1" x14ac:dyDescent="0.25">
      <c r="A11478" t="s">
        <v>5764</v>
      </c>
      <c r="B11478" s="83">
        <v>89802</v>
      </c>
      <c r="C11478" t="s">
        <v>10938</v>
      </c>
      <c r="D11478" s="83" t="s">
        <v>16</v>
      </c>
      <c r="E11478">
        <v>10.84</v>
      </c>
      <c r="F11478" s="83">
        <v>10.99</v>
      </c>
    </row>
    <row r="11479" spans="1:6" hidden="1" x14ac:dyDescent="0.25">
      <c r="A11479" t="s">
        <v>5764</v>
      </c>
      <c r="B11479" s="83">
        <v>89732</v>
      </c>
      <c r="C11479" t="s">
        <v>10939</v>
      </c>
      <c r="D11479" s="83" t="s">
        <v>16</v>
      </c>
      <c r="E11479">
        <v>16.059999999999999</v>
      </c>
      <c r="F11479" s="83">
        <v>16.690000000000001</v>
      </c>
    </row>
    <row r="11480" spans="1:6" hidden="1" x14ac:dyDescent="0.25">
      <c r="A11480" t="s">
        <v>5764</v>
      </c>
      <c r="B11480" s="83">
        <v>89806</v>
      </c>
      <c r="C11480" t="s">
        <v>10940</v>
      </c>
      <c r="D11480" s="83" t="s">
        <v>16</v>
      </c>
      <c r="E11480">
        <v>22.44</v>
      </c>
      <c r="F11480" s="83">
        <v>23.01</v>
      </c>
    </row>
    <row r="11481" spans="1:6" hidden="1" x14ac:dyDescent="0.25">
      <c r="A11481" t="s">
        <v>5764</v>
      </c>
      <c r="B11481" s="83">
        <v>89739</v>
      </c>
      <c r="C11481" t="s">
        <v>10941</v>
      </c>
      <c r="D11481" s="83" t="s">
        <v>16</v>
      </c>
      <c r="E11481">
        <v>24.43</v>
      </c>
      <c r="F11481" s="83">
        <v>25.18</v>
      </c>
    </row>
    <row r="11482" spans="1:6" hidden="1" x14ac:dyDescent="0.25">
      <c r="A11482" t="s">
        <v>5764</v>
      </c>
      <c r="B11482" s="83">
        <v>89809</v>
      </c>
      <c r="C11482" t="s">
        <v>10942</v>
      </c>
      <c r="D11482" s="83" t="s">
        <v>16</v>
      </c>
      <c r="E11482">
        <v>29.71</v>
      </c>
      <c r="F11482" s="83">
        <v>30.7</v>
      </c>
    </row>
    <row r="11483" spans="1:6" hidden="1" x14ac:dyDescent="0.25">
      <c r="A11483" t="s">
        <v>5764</v>
      </c>
      <c r="B11483" s="83">
        <v>89744</v>
      </c>
      <c r="C11483" t="s">
        <v>10943</v>
      </c>
      <c r="D11483" s="83" t="s">
        <v>16</v>
      </c>
      <c r="E11483">
        <v>28.46</v>
      </c>
      <c r="F11483" s="83">
        <v>29.35</v>
      </c>
    </row>
    <row r="11484" spans="1:6" hidden="1" x14ac:dyDescent="0.25">
      <c r="A11484" t="s">
        <v>5764</v>
      </c>
      <c r="B11484" s="83">
        <v>89850</v>
      </c>
      <c r="C11484" t="s">
        <v>10944</v>
      </c>
      <c r="D11484" s="83" t="s">
        <v>16</v>
      </c>
      <c r="E11484">
        <v>32.74</v>
      </c>
      <c r="F11484" s="83">
        <v>34.01</v>
      </c>
    </row>
    <row r="11485" spans="1:6" hidden="1" x14ac:dyDescent="0.25">
      <c r="A11485" t="s">
        <v>5764</v>
      </c>
      <c r="B11485" s="83">
        <v>89854</v>
      </c>
      <c r="C11485" t="s">
        <v>10945</v>
      </c>
      <c r="D11485" s="83" t="s">
        <v>16</v>
      </c>
      <c r="E11485">
        <v>111.75</v>
      </c>
      <c r="F11485" s="83">
        <v>113.39</v>
      </c>
    </row>
    <row r="11486" spans="1:6" hidden="1" x14ac:dyDescent="0.25">
      <c r="A11486" t="s">
        <v>5764</v>
      </c>
      <c r="B11486" s="83">
        <v>89724</v>
      </c>
      <c r="C11486" t="s">
        <v>10946</v>
      </c>
      <c r="D11486" s="83" t="s">
        <v>16</v>
      </c>
      <c r="E11486">
        <v>10.74</v>
      </c>
      <c r="F11486" s="83">
        <v>11.31</v>
      </c>
    </row>
    <row r="11487" spans="1:6" hidden="1" x14ac:dyDescent="0.25">
      <c r="A11487" t="s">
        <v>5764</v>
      </c>
      <c r="B11487" s="83">
        <v>89801</v>
      </c>
      <c r="C11487" t="s">
        <v>10947</v>
      </c>
      <c r="D11487" s="83" t="s">
        <v>16</v>
      </c>
      <c r="E11487">
        <v>10.029999999999999</v>
      </c>
      <c r="F11487" s="83">
        <v>10.18</v>
      </c>
    </row>
    <row r="11488" spans="1:6" hidden="1" x14ac:dyDescent="0.25">
      <c r="A11488" t="s">
        <v>5764</v>
      </c>
      <c r="B11488" s="83">
        <v>89731</v>
      </c>
      <c r="C11488" t="s">
        <v>10948</v>
      </c>
      <c r="D11488" s="83" t="s">
        <v>16</v>
      </c>
      <c r="E11488">
        <v>15.25</v>
      </c>
      <c r="F11488" s="83">
        <v>15.88</v>
      </c>
    </row>
    <row r="11489" spans="1:6" hidden="1" x14ac:dyDescent="0.25">
      <c r="A11489" t="s">
        <v>5764</v>
      </c>
      <c r="B11489" s="83">
        <v>89805</v>
      </c>
      <c r="C11489" t="s">
        <v>10949</v>
      </c>
      <c r="D11489" s="83" t="s">
        <v>16</v>
      </c>
      <c r="E11489">
        <v>21.35</v>
      </c>
      <c r="F11489" s="83">
        <v>21.92</v>
      </c>
    </row>
    <row r="11490" spans="1:6" hidden="1" x14ac:dyDescent="0.25">
      <c r="A11490" t="s">
        <v>5764</v>
      </c>
      <c r="B11490" s="83">
        <v>89737</v>
      </c>
      <c r="C11490" t="s">
        <v>10950</v>
      </c>
      <c r="D11490" s="83" t="s">
        <v>16</v>
      </c>
      <c r="E11490">
        <v>23.34</v>
      </c>
      <c r="F11490" s="83">
        <v>24.09</v>
      </c>
    </row>
    <row r="11491" spans="1:6" hidden="1" x14ac:dyDescent="0.25">
      <c r="A11491" t="s">
        <v>5764</v>
      </c>
      <c r="B11491" s="83">
        <v>104355</v>
      </c>
      <c r="C11491" t="s">
        <v>10951</v>
      </c>
      <c r="D11491" s="83" t="s">
        <v>16</v>
      </c>
      <c r="E11491">
        <v>50.44</v>
      </c>
      <c r="F11491" s="83">
        <v>51.58</v>
      </c>
    </row>
    <row r="11492" spans="1:6" hidden="1" x14ac:dyDescent="0.25">
      <c r="A11492" t="s">
        <v>5764</v>
      </c>
      <c r="B11492" s="83">
        <v>104347</v>
      </c>
      <c r="C11492" t="s">
        <v>10952</v>
      </c>
      <c r="D11492" s="83" t="s">
        <v>16</v>
      </c>
      <c r="E11492">
        <v>50.22</v>
      </c>
      <c r="F11492" s="83">
        <v>51.34</v>
      </c>
    </row>
    <row r="11493" spans="1:6" hidden="1" x14ac:dyDescent="0.25">
      <c r="A11493" t="s">
        <v>5764</v>
      </c>
      <c r="B11493" s="83">
        <v>104353</v>
      </c>
      <c r="C11493" t="s">
        <v>10953</v>
      </c>
      <c r="D11493" s="83" t="s">
        <v>16</v>
      </c>
      <c r="E11493">
        <v>43.74</v>
      </c>
      <c r="F11493" s="83">
        <v>44.68</v>
      </c>
    </row>
    <row r="11494" spans="1:6" hidden="1" x14ac:dyDescent="0.25">
      <c r="A11494" t="s">
        <v>5764</v>
      </c>
      <c r="B11494" s="83">
        <v>104345</v>
      </c>
      <c r="C11494" t="s">
        <v>10954</v>
      </c>
      <c r="D11494" s="83" t="s">
        <v>16</v>
      </c>
      <c r="E11494">
        <v>44.96</v>
      </c>
      <c r="F11494" s="83">
        <v>46.02</v>
      </c>
    </row>
    <row r="11495" spans="1:6" hidden="1" x14ac:dyDescent="0.25">
      <c r="A11495" t="s">
        <v>5764</v>
      </c>
      <c r="B11495" s="83">
        <v>104350</v>
      </c>
      <c r="C11495" t="s">
        <v>10955</v>
      </c>
      <c r="D11495" s="83" t="s">
        <v>16</v>
      </c>
      <c r="E11495">
        <v>31.33</v>
      </c>
      <c r="F11495" s="83">
        <v>31.9</v>
      </c>
    </row>
    <row r="11496" spans="1:6" hidden="1" x14ac:dyDescent="0.25">
      <c r="A11496" t="s">
        <v>5764</v>
      </c>
      <c r="B11496" s="83">
        <v>104343</v>
      </c>
      <c r="C11496" t="s">
        <v>10956</v>
      </c>
      <c r="D11496" s="83" t="s">
        <v>16</v>
      </c>
      <c r="E11496">
        <v>35.409999999999997</v>
      </c>
      <c r="F11496" s="83">
        <v>36.36</v>
      </c>
    </row>
    <row r="11497" spans="1:6" hidden="1" x14ac:dyDescent="0.25">
      <c r="A11497" t="s">
        <v>5764</v>
      </c>
      <c r="B11497" s="83">
        <v>89834</v>
      </c>
      <c r="C11497" t="s">
        <v>10957</v>
      </c>
      <c r="D11497" s="83" t="s">
        <v>16</v>
      </c>
      <c r="E11497">
        <v>55.67</v>
      </c>
      <c r="F11497" s="83">
        <v>56.98</v>
      </c>
    </row>
    <row r="11498" spans="1:6" hidden="1" x14ac:dyDescent="0.25">
      <c r="A11498" t="s">
        <v>5764</v>
      </c>
      <c r="B11498" s="83">
        <v>89797</v>
      </c>
      <c r="C11498" t="s">
        <v>10958</v>
      </c>
      <c r="D11498" s="83" t="s">
        <v>16</v>
      </c>
      <c r="E11498">
        <v>54.01</v>
      </c>
      <c r="F11498" s="83">
        <v>55.18</v>
      </c>
    </row>
    <row r="11499" spans="1:6" hidden="1" x14ac:dyDescent="0.25">
      <c r="A11499" t="s">
        <v>5764</v>
      </c>
      <c r="B11499" s="83">
        <v>89861</v>
      </c>
      <c r="C11499" t="s">
        <v>10959</v>
      </c>
      <c r="D11499" s="83" t="s">
        <v>16</v>
      </c>
      <c r="E11499">
        <v>59.71</v>
      </c>
      <c r="F11499" s="83">
        <v>61.4</v>
      </c>
    </row>
    <row r="11500" spans="1:6" hidden="1" x14ac:dyDescent="0.25">
      <c r="A11500" t="s">
        <v>5764</v>
      </c>
      <c r="B11500" s="83">
        <v>89783</v>
      </c>
      <c r="C11500" t="s">
        <v>10960</v>
      </c>
      <c r="D11500" s="83" t="s">
        <v>16</v>
      </c>
      <c r="E11500">
        <v>15.72</v>
      </c>
      <c r="F11500" s="83">
        <v>16.489999999999998</v>
      </c>
    </row>
    <row r="11501" spans="1:6" hidden="1" x14ac:dyDescent="0.25">
      <c r="A11501" t="s">
        <v>5764</v>
      </c>
      <c r="B11501" s="83">
        <v>89827</v>
      </c>
      <c r="C11501" t="s">
        <v>10961</v>
      </c>
      <c r="D11501" s="83" t="s">
        <v>16</v>
      </c>
      <c r="E11501">
        <v>20.64</v>
      </c>
      <c r="F11501" s="83">
        <v>20.85</v>
      </c>
    </row>
    <row r="11502" spans="1:6" hidden="1" x14ac:dyDescent="0.25">
      <c r="A11502" t="s">
        <v>5764</v>
      </c>
      <c r="B11502" s="83">
        <v>89785</v>
      </c>
      <c r="C11502" t="s">
        <v>10962</v>
      </c>
      <c r="D11502" s="83" t="s">
        <v>16</v>
      </c>
      <c r="E11502">
        <v>27.61</v>
      </c>
      <c r="F11502" s="83">
        <v>28.45</v>
      </c>
    </row>
    <row r="11503" spans="1:6" hidden="1" x14ac:dyDescent="0.25">
      <c r="A11503" t="s">
        <v>5764</v>
      </c>
      <c r="B11503" s="83">
        <v>89830</v>
      </c>
      <c r="C11503" t="s">
        <v>10963</v>
      </c>
      <c r="D11503" s="83" t="s">
        <v>16</v>
      </c>
      <c r="E11503">
        <v>40.18</v>
      </c>
      <c r="F11503" s="83">
        <v>40.94</v>
      </c>
    </row>
    <row r="11504" spans="1:6" hidden="1" x14ac:dyDescent="0.25">
      <c r="A11504" t="s">
        <v>5764</v>
      </c>
      <c r="B11504" s="83">
        <v>89795</v>
      </c>
      <c r="C11504" t="s">
        <v>10964</v>
      </c>
      <c r="D11504" s="83" t="s">
        <v>16</v>
      </c>
      <c r="E11504">
        <v>42.84</v>
      </c>
      <c r="F11504" s="83">
        <v>43.84</v>
      </c>
    </row>
    <row r="11505" spans="1:6" hidden="1" x14ac:dyDescent="0.25">
      <c r="A11505" t="s">
        <v>5764</v>
      </c>
      <c r="B11505" s="83">
        <v>89823</v>
      </c>
      <c r="C11505" t="s">
        <v>10965</v>
      </c>
      <c r="D11505" s="83" t="s">
        <v>16</v>
      </c>
      <c r="E11505">
        <v>37.39</v>
      </c>
      <c r="F11505" s="83">
        <v>38.049999999999997</v>
      </c>
    </row>
    <row r="11506" spans="1:6" hidden="1" x14ac:dyDescent="0.25">
      <c r="A11506" t="s">
        <v>5764</v>
      </c>
      <c r="B11506" s="83">
        <v>89779</v>
      </c>
      <c r="C11506" t="s">
        <v>10966</v>
      </c>
      <c r="D11506" s="83" t="s">
        <v>16</v>
      </c>
      <c r="E11506">
        <v>36.56</v>
      </c>
      <c r="F11506" s="83">
        <v>37.15</v>
      </c>
    </row>
    <row r="11507" spans="1:6" hidden="1" x14ac:dyDescent="0.25">
      <c r="A11507" t="s">
        <v>5764</v>
      </c>
      <c r="B11507" s="83">
        <v>89857</v>
      </c>
      <c r="C11507" t="s">
        <v>10967</v>
      </c>
      <c r="D11507" s="83" t="s">
        <v>16</v>
      </c>
      <c r="E11507">
        <v>39.409999999999997</v>
      </c>
      <c r="F11507" s="83">
        <v>40.25</v>
      </c>
    </row>
    <row r="11508" spans="1:6" hidden="1" x14ac:dyDescent="0.25">
      <c r="A11508" t="s">
        <v>5764</v>
      </c>
      <c r="B11508" s="83">
        <v>89814</v>
      </c>
      <c r="C11508" t="s">
        <v>10968</v>
      </c>
      <c r="D11508" s="83" t="s">
        <v>16</v>
      </c>
      <c r="E11508">
        <v>18.600000000000001</v>
      </c>
      <c r="F11508" s="83">
        <v>18.7</v>
      </c>
    </row>
    <row r="11509" spans="1:6" hidden="1" x14ac:dyDescent="0.25">
      <c r="A11509" t="s">
        <v>5764</v>
      </c>
      <c r="B11509" s="83">
        <v>89754</v>
      </c>
      <c r="C11509" t="s">
        <v>10969</v>
      </c>
      <c r="D11509" s="83" t="s">
        <v>16</v>
      </c>
      <c r="E11509">
        <v>22.08</v>
      </c>
      <c r="F11509" s="83">
        <v>22.5</v>
      </c>
    </row>
    <row r="11510" spans="1:6" hidden="1" x14ac:dyDescent="0.25">
      <c r="A11510" t="s">
        <v>5764</v>
      </c>
      <c r="B11510" s="83">
        <v>89819</v>
      </c>
      <c r="C11510" t="s">
        <v>10970</v>
      </c>
      <c r="D11510" s="83" t="s">
        <v>16</v>
      </c>
      <c r="E11510">
        <v>25.42</v>
      </c>
      <c r="F11510" s="83">
        <v>25.81</v>
      </c>
    </row>
    <row r="11511" spans="1:6" hidden="1" x14ac:dyDescent="0.25">
      <c r="A11511" t="s">
        <v>5764</v>
      </c>
      <c r="B11511" s="83">
        <v>89776</v>
      </c>
      <c r="C11511" t="s">
        <v>10971</v>
      </c>
      <c r="D11511" s="83" t="s">
        <v>16</v>
      </c>
      <c r="E11511">
        <v>26.76</v>
      </c>
      <c r="F11511" s="83">
        <v>27.25</v>
      </c>
    </row>
    <row r="11512" spans="1:6" hidden="1" x14ac:dyDescent="0.25">
      <c r="A11512" t="s">
        <v>5764</v>
      </c>
      <c r="B11512" s="83">
        <v>89821</v>
      </c>
      <c r="C11512" t="s">
        <v>10972</v>
      </c>
      <c r="D11512" s="83" t="s">
        <v>16</v>
      </c>
      <c r="E11512">
        <v>19.75</v>
      </c>
      <c r="F11512" s="83">
        <v>20.41</v>
      </c>
    </row>
    <row r="11513" spans="1:6" hidden="1" x14ac:dyDescent="0.25">
      <c r="A11513" t="s">
        <v>5764</v>
      </c>
      <c r="B11513" s="83">
        <v>89778</v>
      </c>
      <c r="C11513" t="s">
        <v>10973</v>
      </c>
      <c r="D11513" s="83" t="s">
        <v>16</v>
      </c>
      <c r="E11513">
        <v>18.920000000000002</v>
      </c>
      <c r="F11513" s="83">
        <v>19.510000000000002</v>
      </c>
    </row>
    <row r="11514" spans="1:6" hidden="1" x14ac:dyDescent="0.25">
      <c r="A11514" t="s">
        <v>5764</v>
      </c>
      <c r="B11514" s="83">
        <v>89856</v>
      </c>
      <c r="C11514" t="s">
        <v>10974</v>
      </c>
      <c r="D11514" s="83" t="s">
        <v>16</v>
      </c>
      <c r="E11514">
        <v>21.77</v>
      </c>
      <c r="F11514" s="83">
        <v>22.61</v>
      </c>
    </row>
    <row r="11515" spans="1:6" hidden="1" x14ac:dyDescent="0.25">
      <c r="A11515" t="s">
        <v>5764</v>
      </c>
      <c r="B11515" s="83">
        <v>89752</v>
      </c>
      <c r="C11515" t="s">
        <v>10975</v>
      </c>
      <c r="D11515" s="83" t="s">
        <v>16</v>
      </c>
      <c r="E11515">
        <v>8.02</v>
      </c>
      <c r="F11515" s="83">
        <v>8.41</v>
      </c>
    </row>
    <row r="11516" spans="1:6" hidden="1" x14ac:dyDescent="0.25">
      <c r="A11516" t="s">
        <v>5764</v>
      </c>
      <c r="B11516" s="83">
        <v>89813</v>
      </c>
      <c r="C11516" t="s">
        <v>10976</v>
      </c>
      <c r="D11516" s="83" t="s">
        <v>16</v>
      </c>
      <c r="E11516">
        <v>6.29</v>
      </c>
      <c r="F11516" s="83">
        <v>6.39</v>
      </c>
    </row>
    <row r="11517" spans="1:6" hidden="1" x14ac:dyDescent="0.25">
      <c r="A11517" t="s">
        <v>5764</v>
      </c>
      <c r="B11517" s="83">
        <v>89753</v>
      </c>
      <c r="C11517" t="s">
        <v>10977</v>
      </c>
      <c r="D11517" s="83" t="s">
        <v>16</v>
      </c>
      <c r="E11517">
        <v>9.85</v>
      </c>
      <c r="F11517" s="83">
        <v>10.27</v>
      </c>
    </row>
    <row r="11518" spans="1:6" hidden="1" x14ac:dyDescent="0.25">
      <c r="A11518" t="s">
        <v>5764</v>
      </c>
      <c r="B11518" s="83">
        <v>89817</v>
      </c>
      <c r="C11518" t="s">
        <v>10978</v>
      </c>
      <c r="D11518" s="83" t="s">
        <v>16</v>
      </c>
      <c r="E11518">
        <v>15.15</v>
      </c>
      <c r="F11518" s="83">
        <v>15.54</v>
      </c>
    </row>
    <row r="11519" spans="1:6" hidden="1" x14ac:dyDescent="0.25">
      <c r="A11519" t="s">
        <v>5764</v>
      </c>
      <c r="B11519" s="83">
        <v>89774</v>
      </c>
      <c r="C11519" t="s">
        <v>10979</v>
      </c>
      <c r="D11519" s="83" t="s">
        <v>16</v>
      </c>
      <c r="E11519">
        <v>16.53</v>
      </c>
      <c r="F11519" s="83">
        <v>17.02</v>
      </c>
    </row>
    <row r="11520" spans="1:6" hidden="1" x14ac:dyDescent="0.25">
      <c r="A11520" t="s">
        <v>5764</v>
      </c>
      <c r="B11520" s="83">
        <v>95693</v>
      </c>
      <c r="C11520" t="s">
        <v>10980</v>
      </c>
      <c r="D11520" s="83" t="s">
        <v>16</v>
      </c>
      <c r="E11520">
        <v>55.18</v>
      </c>
      <c r="F11520" s="83">
        <v>56.28</v>
      </c>
    </row>
    <row r="11521" spans="1:6" hidden="1" x14ac:dyDescent="0.25">
      <c r="A11521" t="s">
        <v>5764</v>
      </c>
      <c r="B11521" s="83">
        <v>89833</v>
      </c>
      <c r="C11521" t="s">
        <v>10981</v>
      </c>
      <c r="D11521" s="83" t="s">
        <v>16</v>
      </c>
      <c r="E11521">
        <v>46.7</v>
      </c>
      <c r="F11521" s="83">
        <v>48.01</v>
      </c>
    </row>
    <row r="11522" spans="1:6" hidden="1" x14ac:dyDescent="0.25">
      <c r="A11522" t="s">
        <v>5764</v>
      </c>
      <c r="B11522" s="83">
        <v>89796</v>
      </c>
      <c r="C11522" t="s">
        <v>10982</v>
      </c>
      <c r="D11522" s="83" t="s">
        <v>16</v>
      </c>
      <c r="E11522">
        <v>45.04</v>
      </c>
      <c r="F11522" s="83">
        <v>46.21</v>
      </c>
    </row>
    <row r="11523" spans="1:6" hidden="1" x14ac:dyDescent="0.25">
      <c r="A11523" t="s">
        <v>5764</v>
      </c>
      <c r="B11523" s="83">
        <v>89860</v>
      </c>
      <c r="C11523" t="s">
        <v>10983</v>
      </c>
      <c r="D11523" s="83" t="s">
        <v>16</v>
      </c>
      <c r="E11523">
        <v>50.74</v>
      </c>
      <c r="F11523" s="83">
        <v>52.43</v>
      </c>
    </row>
    <row r="11524" spans="1:6" hidden="1" x14ac:dyDescent="0.25">
      <c r="A11524" t="s">
        <v>5764</v>
      </c>
      <c r="B11524" s="83">
        <v>89782</v>
      </c>
      <c r="C11524" t="s">
        <v>10984</v>
      </c>
      <c r="D11524" s="83" t="s">
        <v>16</v>
      </c>
      <c r="E11524">
        <v>15.61</v>
      </c>
      <c r="F11524" s="83">
        <v>16.38</v>
      </c>
    </row>
    <row r="11525" spans="1:6" hidden="1" x14ac:dyDescent="0.25">
      <c r="A11525" t="s">
        <v>5764</v>
      </c>
      <c r="B11525" s="83">
        <v>89825</v>
      </c>
      <c r="C11525" t="s">
        <v>10985</v>
      </c>
      <c r="D11525" s="83" t="s">
        <v>16</v>
      </c>
      <c r="E11525">
        <v>18.02</v>
      </c>
      <c r="F11525" s="83">
        <v>18.23</v>
      </c>
    </row>
    <row r="11526" spans="1:6" hidden="1" x14ac:dyDescent="0.25">
      <c r="A11526" t="s">
        <v>5764</v>
      </c>
      <c r="B11526" s="83">
        <v>89784</v>
      </c>
      <c r="C11526" t="s">
        <v>10986</v>
      </c>
      <c r="D11526" s="83" t="s">
        <v>16</v>
      </c>
      <c r="E11526">
        <v>24.99</v>
      </c>
      <c r="F11526" s="83">
        <v>25.83</v>
      </c>
    </row>
    <row r="11527" spans="1:6" hidden="1" x14ac:dyDescent="0.25">
      <c r="A11527" t="s">
        <v>5764</v>
      </c>
      <c r="B11527" s="83">
        <v>89829</v>
      </c>
      <c r="C11527" t="s">
        <v>10987</v>
      </c>
      <c r="D11527" s="83" t="s">
        <v>16</v>
      </c>
      <c r="E11527">
        <v>37.869999999999997</v>
      </c>
      <c r="F11527" s="83">
        <v>38.630000000000003</v>
      </c>
    </row>
    <row r="11528" spans="1:6" hidden="1" x14ac:dyDescent="0.25">
      <c r="A11528" t="s">
        <v>5764</v>
      </c>
      <c r="B11528" s="83">
        <v>89786</v>
      </c>
      <c r="C11528" t="s">
        <v>10988</v>
      </c>
      <c r="D11528" s="83" t="s">
        <v>16</v>
      </c>
      <c r="E11528">
        <v>40.53</v>
      </c>
      <c r="F11528" s="83">
        <v>41.53</v>
      </c>
    </row>
    <row r="11529" spans="1:6" hidden="1" x14ac:dyDescent="0.25">
      <c r="A11529" t="s">
        <v>5764</v>
      </c>
      <c r="B11529" s="83">
        <v>104352</v>
      </c>
      <c r="C11529" t="s">
        <v>10989</v>
      </c>
      <c r="D11529" s="83" t="s">
        <v>16</v>
      </c>
      <c r="E11529">
        <v>41.43</v>
      </c>
      <c r="F11529" s="83">
        <v>42.37</v>
      </c>
    </row>
    <row r="11530" spans="1:6" hidden="1" x14ac:dyDescent="0.25">
      <c r="A11530" t="s">
        <v>5764</v>
      </c>
      <c r="B11530" s="83">
        <v>104344</v>
      </c>
      <c r="C11530" t="s">
        <v>10990</v>
      </c>
      <c r="D11530" s="83" t="s">
        <v>16</v>
      </c>
      <c r="E11530">
        <v>42.65</v>
      </c>
      <c r="F11530" s="83">
        <v>43.71</v>
      </c>
    </row>
    <row r="11531" spans="1:6" hidden="1" x14ac:dyDescent="0.25">
      <c r="A11531" t="s">
        <v>5764</v>
      </c>
      <c r="B11531" s="83">
        <v>104354</v>
      </c>
      <c r="C11531" t="s">
        <v>10991</v>
      </c>
      <c r="D11531" s="83" t="s">
        <v>16</v>
      </c>
      <c r="E11531">
        <v>47.46</v>
      </c>
      <c r="F11531" s="83">
        <v>48.6</v>
      </c>
    </row>
    <row r="11532" spans="1:6" hidden="1" x14ac:dyDescent="0.25">
      <c r="A11532" t="s">
        <v>5764</v>
      </c>
      <c r="B11532" s="83">
        <v>104346</v>
      </c>
      <c r="C11532" t="s">
        <v>10992</v>
      </c>
      <c r="D11532" s="83" t="s">
        <v>16</v>
      </c>
      <c r="E11532">
        <v>47.24</v>
      </c>
      <c r="F11532" s="83">
        <v>48.36</v>
      </c>
    </row>
    <row r="11533" spans="1:6" hidden="1" x14ac:dyDescent="0.25">
      <c r="A11533" t="s">
        <v>5764</v>
      </c>
      <c r="B11533" s="83">
        <v>104356</v>
      </c>
      <c r="C11533" t="s">
        <v>10993</v>
      </c>
      <c r="D11533" s="83" t="s">
        <v>16</v>
      </c>
      <c r="E11533">
        <v>33.28</v>
      </c>
      <c r="F11533" s="83">
        <v>33.61</v>
      </c>
    </row>
    <row r="11534" spans="1:6" hidden="1" x14ac:dyDescent="0.25">
      <c r="A11534" t="s">
        <v>5764</v>
      </c>
      <c r="B11534" s="83">
        <v>104348</v>
      </c>
      <c r="C11534" t="s">
        <v>10994</v>
      </c>
      <c r="D11534" s="83" t="s">
        <v>16</v>
      </c>
      <c r="E11534">
        <v>12.21</v>
      </c>
      <c r="F11534" s="83">
        <v>12.26</v>
      </c>
    </row>
    <row r="11535" spans="1:6" hidden="1" x14ac:dyDescent="0.25">
      <c r="A11535" t="s">
        <v>5764</v>
      </c>
      <c r="B11535" s="83">
        <v>104351</v>
      </c>
      <c r="C11535" t="s">
        <v>10995</v>
      </c>
      <c r="D11535" s="83" t="s">
        <v>16</v>
      </c>
      <c r="E11535">
        <v>25.15</v>
      </c>
      <c r="F11535" s="83">
        <v>25.34</v>
      </c>
    </row>
    <row r="11536" spans="1:6" hidden="1" x14ac:dyDescent="0.25">
      <c r="A11536" t="s">
        <v>5764</v>
      </c>
      <c r="B11536" s="83">
        <v>89800</v>
      </c>
      <c r="C11536" t="s">
        <v>10996</v>
      </c>
      <c r="D11536" s="83" t="s">
        <v>60</v>
      </c>
      <c r="E11536">
        <v>30.84</v>
      </c>
      <c r="F11536" s="83">
        <v>32.049999999999997</v>
      </c>
    </row>
    <row r="11537" spans="1:6" hidden="1" x14ac:dyDescent="0.25">
      <c r="A11537" t="s">
        <v>5764</v>
      </c>
      <c r="B11537" s="83">
        <v>89714</v>
      </c>
      <c r="C11537" t="s">
        <v>10997</v>
      </c>
      <c r="D11537" s="83" t="s">
        <v>60</v>
      </c>
      <c r="E11537">
        <v>40</v>
      </c>
      <c r="F11537" s="83">
        <v>42.03</v>
      </c>
    </row>
    <row r="11538" spans="1:6" hidden="1" x14ac:dyDescent="0.25">
      <c r="A11538" t="s">
        <v>5764</v>
      </c>
      <c r="B11538" s="83">
        <v>89848</v>
      </c>
      <c r="C11538" t="s">
        <v>10998</v>
      </c>
      <c r="D11538" s="83" t="s">
        <v>60</v>
      </c>
      <c r="E11538">
        <v>29.66</v>
      </c>
      <c r="F11538" s="83">
        <v>30.75</v>
      </c>
    </row>
    <row r="11539" spans="1:6" hidden="1" x14ac:dyDescent="0.25">
      <c r="A11539" t="s">
        <v>5764</v>
      </c>
      <c r="B11539" s="83">
        <v>89849</v>
      </c>
      <c r="C11539" t="s">
        <v>10999</v>
      </c>
      <c r="D11539" s="83" t="s">
        <v>60</v>
      </c>
      <c r="E11539">
        <v>61.63</v>
      </c>
      <c r="F11539" s="83">
        <v>63.05</v>
      </c>
    </row>
    <row r="11540" spans="1:6" hidden="1" x14ac:dyDescent="0.25">
      <c r="A11540" t="s">
        <v>5764</v>
      </c>
      <c r="B11540" s="83">
        <v>89711</v>
      </c>
      <c r="C11540" t="s">
        <v>11000</v>
      </c>
      <c r="D11540" s="83" t="s">
        <v>60</v>
      </c>
      <c r="E11540">
        <v>22.45</v>
      </c>
      <c r="F11540" s="83">
        <v>23.8</v>
      </c>
    </row>
    <row r="11541" spans="1:6" hidden="1" x14ac:dyDescent="0.25">
      <c r="A11541" t="s">
        <v>5764</v>
      </c>
      <c r="B11541" s="83">
        <v>89798</v>
      </c>
      <c r="C11541" t="s">
        <v>11001</v>
      </c>
      <c r="D11541" s="83" t="s">
        <v>60</v>
      </c>
      <c r="E11541">
        <v>14.79</v>
      </c>
      <c r="F11541" s="83">
        <v>14.98</v>
      </c>
    </row>
    <row r="11542" spans="1:6" hidden="1" x14ac:dyDescent="0.25">
      <c r="A11542" t="s">
        <v>5764</v>
      </c>
      <c r="B11542" s="83">
        <v>89712</v>
      </c>
      <c r="C11542" t="s">
        <v>11002</v>
      </c>
      <c r="D11542" s="83" t="s">
        <v>60</v>
      </c>
      <c r="E11542">
        <v>28.73</v>
      </c>
      <c r="F11542" s="83">
        <v>30.17</v>
      </c>
    </row>
    <row r="11543" spans="1:6" hidden="1" x14ac:dyDescent="0.25">
      <c r="A11543" t="s">
        <v>5764</v>
      </c>
      <c r="B11543" s="83">
        <v>89799</v>
      </c>
      <c r="C11543" t="s">
        <v>11003</v>
      </c>
      <c r="D11543" s="83" t="s">
        <v>60</v>
      </c>
      <c r="E11543">
        <v>24.31</v>
      </c>
      <c r="F11543" s="83">
        <v>25.01</v>
      </c>
    </row>
    <row r="11544" spans="1:6" hidden="1" x14ac:dyDescent="0.25">
      <c r="A11544" t="s">
        <v>5764</v>
      </c>
      <c r="B11544" s="83">
        <v>89713</v>
      </c>
      <c r="C11544" t="s">
        <v>11004</v>
      </c>
      <c r="D11544" s="83" t="s">
        <v>60</v>
      </c>
      <c r="E11544">
        <v>35.880000000000003</v>
      </c>
      <c r="F11544" s="83">
        <v>37.619999999999997</v>
      </c>
    </row>
    <row r="11545" spans="1:6" hidden="1" x14ac:dyDescent="0.25">
      <c r="A11545" t="s">
        <v>5764</v>
      </c>
      <c r="B11545" s="83">
        <v>89376</v>
      </c>
      <c r="C11545" t="s">
        <v>11005</v>
      </c>
      <c r="D11545" s="83" t="s">
        <v>16</v>
      </c>
      <c r="E11545">
        <v>5.8</v>
      </c>
      <c r="F11545" s="83">
        <v>6.17</v>
      </c>
    </row>
    <row r="11546" spans="1:6" hidden="1" x14ac:dyDescent="0.25">
      <c r="A11546" t="s">
        <v>5764</v>
      </c>
      <c r="B11546" s="83">
        <v>89429</v>
      </c>
      <c r="C11546" t="s">
        <v>11006</v>
      </c>
      <c r="D11546" s="83" t="s">
        <v>16</v>
      </c>
      <c r="E11546">
        <v>6.25</v>
      </c>
      <c r="F11546" s="83">
        <v>6.63</v>
      </c>
    </row>
    <row r="11547" spans="1:6" hidden="1" x14ac:dyDescent="0.25">
      <c r="A11547" t="s">
        <v>5764</v>
      </c>
      <c r="B11547" s="83">
        <v>89383</v>
      </c>
      <c r="C11547" t="s">
        <v>11007</v>
      </c>
      <c r="D11547" s="83" t="s">
        <v>16</v>
      </c>
      <c r="E11547">
        <v>6.76</v>
      </c>
      <c r="F11547" s="83">
        <v>7.19</v>
      </c>
    </row>
    <row r="11548" spans="1:6" hidden="1" x14ac:dyDescent="0.25">
      <c r="A11548" t="s">
        <v>5764</v>
      </c>
      <c r="B11548" s="83">
        <v>89553</v>
      </c>
      <c r="C11548" t="s">
        <v>11008</v>
      </c>
      <c r="D11548" s="83" t="s">
        <v>16</v>
      </c>
      <c r="E11548">
        <v>5.91</v>
      </c>
      <c r="F11548" s="83">
        <v>6.14</v>
      </c>
    </row>
    <row r="11549" spans="1:6" hidden="1" x14ac:dyDescent="0.25">
      <c r="A11549" t="s">
        <v>5764</v>
      </c>
      <c r="B11549" s="83">
        <v>89436</v>
      </c>
      <c r="C11549" t="s">
        <v>11009</v>
      </c>
      <c r="D11549" s="83" t="s">
        <v>16</v>
      </c>
      <c r="E11549">
        <v>8.32</v>
      </c>
      <c r="F11549" s="83">
        <v>8.77</v>
      </c>
    </row>
    <row r="11550" spans="1:6" hidden="1" x14ac:dyDescent="0.25">
      <c r="A11550" t="s">
        <v>5764</v>
      </c>
      <c r="B11550" s="83">
        <v>89391</v>
      </c>
      <c r="C11550" t="s">
        <v>11010</v>
      </c>
      <c r="D11550" s="83" t="s">
        <v>16</v>
      </c>
      <c r="E11550">
        <v>8.92</v>
      </c>
      <c r="F11550" s="83">
        <v>9.42</v>
      </c>
    </row>
    <row r="11551" spans="1:6" hidden="1" x14ac:dyDescent="0.25">
      <c r="A11551" t="s">
        <v>5764</v>
      </c>
      <c r="B11551" s="83">
        <v>103994</v>
      </c>
      <c r="C11551" t="s">
        <v>11011</v>
      </c>
      <c r="D11551" s="83" t="s">
        <v>16</v>
      </c>
      <c r="E11551">
        <v>14.36</v>
      </c>
      <c r="F11551" s="83">
        <v>14.88</v>
      </c>
    </row>
    <row r="11552" spans="1:6" hidden="1" x14ac:dyDescent="0.25">
      <c r="A11552" t="s">
        <v>5764</v>
      </c>
      <c r="B11552" s="83">
        <v>89570</v>
      </c>
      <c r="C11552" t="s">
        <v>11012</v>
      </c>
      <c r="D11552" s="83" t="s">
        <v>16</v>
      </c>
      <c r="E11552">
        <v>11.58</v>
      </c>
      <c r="F11552" s="83">
        <v>11.88</v>
      </c>
    </row>
    <row r="11553" spans="1:6" hidden="1" x14ac:dyDescent="0.25">
      <c r="A11553" t="s">
        <v>5764</v>
      </c>
      <c r="B11553" s="83">
        <v>103992</v>
      </c>
      <c r="C11553" t="s">
        <v>11013</v>
      </c>
      <c r="D11553" s="83" t="s">
        <v>16</v>
      </c>
      <c r="E11553">
        <v>11.68</v>
      </c>
      <c r="F11553" s="83">
        <v>12.22</v>
      </c>
    </row>
    <row r="11554" spans="1:6" hidden="1" x14ac:dyDescent="0.25">
      <c r="A11554" t="s">
        <v>5764</v>
      </c>
      <c r="B11554" s="83">
        <v>89572</v>
      </c>
      <c r="C11554" t="s">
        <v>11014</v>
      </c>
      <c r="D11554" s="83" t="s">
        <v>16</v>
      </c>
      <c r="E11554">
        <v>8.8699999999999992</v>
      </c>
      <c r="F11554" s="83">
        <v>9.15</v>
      </c>
    </row>
    <row r="11555" spans="1:6" hidden="1" x14ac:dyDescent="0.25">
      <c r="A11555" t="s">
        <v>5764</v>
      </c>
      <c r="B11555" s="83">
        <v>104001</v>
      </c>
      <c r="C11555" t="s">
        <v>11015</v>
      </c>
      <c r="D11555" s="83" t="s">
        <v>16</v>
      </c>
      <c r="E11555">
        <v>14.01</v>
      </c>
      <c r="F11555" s="83">
        <v>14.62</v>
      </c>
    </row>
    <row r="11556" spans="1:6" hidden="1" x14ac:dyDescent="0.25">
      <c r="A11556" t="s">
        <v>5764</v>
      </c>
      <c r="B11556" s="83">
        <v>89596</v>
      </c>
      <c r="C11556" t="s">
        <v>11016</v>
      </c>
      <c r="D11556" s="83" t="s">
        <v>16</v>
      </c>
      <c r="E11556">
        <v>10.64</v>
      </c>
      <c r="F11556" s="83">
        <v>10.98</v>
      </c>
    </row>
    <row r="11557" spans="1:6" hidden="1" x14ac:dyDescent="0.25">
      <c r="A11557" t="s">
        <v>5764</v>
      </c>
      <c r="B11557" s="83">
        <v>104002</v>
      </c>
      <c r="C11557" t="s">
        <v>11017</v>
      </c>
      <c r="D11557" s="83" t="s">
        <v>16</v>
      </c>
      <c r="E11557">
        <v>17.68</v>
      </c>
      <c r="F11557" s="83">
        <v>18.27</v>
      </c>
    </row>
    <row r="11558" spans="1:6" hidden="1" x14ac:dyDescent="0.25">
      <c r="A11558" t="s">
        <v>5764</v>
      </c>
      <c r="B11558" s="83">
        <v>89595</v>
      </c>
      <c r="C11558" t="s">
        <v>11018</v>
      </c>
      <c r="D11558" s="83" t="s">
        <v>16</v>
      </c>
      <c r="E11558">
        <v>14.61</v>
      </c>
      <c r="F11558" s="83">
        <v>14.94</v>
      </c>
    </row>
    <row r="11559" spans="1:6" hidden="1" x14ac:dyDescent="0.25">
      <c r="A11559" t="s">
        <v>5764</v>
      </c>
      <c r="B11559" s="83">
        <v>89610</v>
      </c>
      <c r="C11559" t="s">
        <v>11019</v>
      </c>
      <c r="D11559" s="83" t="s">
        <v>16</v>
      </c>
      <c r="E11559">
        <v>19.75</v>
      </c>
      <c r="F11559" s="83">
        <v>20.170000000000002</v>
      </c>
    </row>
    <row r="11560" spans="1:6" hidden="1" x14ac:dyDescent="0.25">
      <c r="A11560" t="s">
        <v>5764</v>
      </c>
      <c r="B11560" s="83">
        <v>89613</v>
      </c>
      <c r="C11560" t="s">
        <v>11020</v>
      </c>
      <c r="D11560" s="83" t="s">
        <v>16</v>
      </c>
      <c r="E11560">
        <v>30.75</v>
      </c>
      <c r="F11560" s="83">
        <v>31.25</v>
      </c>
    </row>
    <row r="11561" spans="1:6" hidden="1" x14ac:dyDescent="0.25">
      <c r="A11561" t="s">
        <v>5764</v>
      </c>
      <c r="B11561" s="83">
        <v>89616</v>
      </c>
      <c r="C11561" t="s">
        <v>11021</v>
      </c>
      <c r="D11561" s="83" t="s">
        <v>16</v>
      </c>
      <c r="E11561">
        <v>41.06</v>
      </c>
      <c r="F11561" s="83">
        <v>41.66</v>
      </c>
    </row>
    <row r="11562" spans="1:6" hidden="1" x14ac:dyDescent="0.25">
      <c r="A11562" t="s">
        <v>5764</v>
      </c>
      <c r="B11562" s="83">
        <v>103952</v>
      </c>
      <c r="C11562" t="s">
        <v>11022</v>
      </c>
      <c r="D11562" s="83" t="s">
        <v>16</v>
      </c>
      <c r="E11562">
        <v>5.94</v>
      </c>
      <c r="F11562" s="83">
        <v>6.32</v>
      </c>
    </row>
    <row r="11563" spans="1:6" hidden="1" x14ac:dyDescent="0.25">
      <c r="A11563" t="s">
        <v>5764</v>
      </c>
      <c r="B11563" s="83">
        <v>103947</v>
      </c>
      <c r="C11563" t="s">
        <v>11023</v>
      </c>
      <c r="D11563" s="83" t="s">
        <v>16</v>
      </c>
      <c r="E11563">
        <v>6.45</v>
      </c>
      <c r="F11563" s="83">
        <v>6.88</v>
      </c>
    </row>
    <row r="11564" spans="1:6" hidden="1" x14ac:dyDescent="0.25">
      <c r="A11564" t="s">
        <v>5764</v>
      </c>
      <c r="B11564" s="83">
        <v>103957</v>
      </c>
      <c r="C11564" t="s">
        <v>11024</v>
      </c>
      <c r="D11564" s="83" t="s">
        <v>16</v>
      </c>
      <c r="E11564">
        <v>5.04</v>
      </c>
      <c r="F11564" s="83">
        <v>5.27</v>
      </c>
    </row>
    <row r="11565" spans="1:6" hidden="1" x14ac:dyDescent="0.25">
      <c r="A11565" t="s">
        <v>5764</v>
      </c>
      <c r="B11565" s="83">
        <v>103953</v>
      </c>
      <c r="C11565" t="s">
        <v>11025</v>
      </c>
      <c r="D11565" s="83" t="s">
        <v>16</v>
      </c>
      <c r="E11565">
        <v>7.45</v>
      </c>
      <c r="F11565" s="83">
        <v>7.9</v>
      </c>
    </row>
    <row r="11566" spans="1:6" hidden="1" x14ac:dyDescent="0.25">
      <c r="A11566" t="s">
        <v>5764</v>
      </c>
      <c r="B11566" s="83">
        <v>103948</v>
      </c>
      <c r="C11566" t="s">
        <v>11026</v>
      </c>
      <c r="D11566" s="83" t="s">
        <v>16</v>
      </c>
      <c r="E11566">
        <v>8.0500000000000007</v>
      </c>
      <c r="F11566" s="83">
        <v>8.5500000000000007</v>
      </c>
    </row>
    <row r="11567" spans="1:6" hidden="1" x14ac:dyDescent="0.25">
      <c r="A11567" t="s">
        <v>5764</v>
      </c>
      <c r="B11567" s="83">
        <v>103958</v>
      </c>
      <c r="C11567" t="s">
        <v>11027</v>
      </c>
      <c r="D11567" s="83" t="s">
        <v>16</v>
      </c>
      <c r="E11567">
        <v>10.199999999999999</v>
      </c>
      <c r="F11567" s="83">
        <v>10.56</v>
      </c>
    </row>
    <row r="11568" spans="1:6" hidden="1" x14ac:dyDescent="0.25">
      <c r="A11568" t="s">
        <v>5764</v>
      </c>
      <c r="B11568" s="83">
        <v>104009</v>
      </c>
      <c r="C11568" t="s">
        <v>11028</v>
      </c>
      <c r="D11568" s="83" t="s">
        <v>16</v>
      </c>
      <c r="E11568">
        <v>13.48</v>
      </c>
      <c r="F11568" s="83">
        <v>14.12</v>
      </c>
    </row>
    <row r="11569" spans="1:6" hidden="1" x14ac:dyDescent="0.25">
      <c r="A11569" t="s">
        <v>5764</v>
      </c>
      <c r="B11569" s="83">
        <v>103959</v>
      </c>
      <c r="C11569" t="s">
        <v>11029</v>
      </c>
      <c r="D11569" s="83" t="s">
        <v>16</v>
      </c>
      <c r="E11569">
        <v>15.27</v>
      </c>
      <c r="F11569" s="83">
        <v>15.69</v>
      </c>
    </row>
    <row r="11570" spans="1:6" hidden="1" x14ac:dyDescent="0.25">
      <c r="A11570" t="s">
        <v>5764</v>
      </c>
      <c r="B11570" s="83">
        <v>103962</v>
      </c>
      <c r="C11570" t="s">
        <v>11030</v>
      </c>
      <c r="D11570" s="83" t="s">
        <v>16</v>
      </c>
      <c r="E11570">
        <v>6.53</v>
      </c>
      <c r="F11570" s="83">
        <v>6.75</v>
      </c>
    </row>
    <row r="11571" spans="1:6" hidden="1" x14ac:dyDescent="0.25">
      <c r="A11571" t="s">
        <v>5764</v>
      </c>
      <c r="B11571" s="83">
        <v>103954</v>
      </c>
      <c r="C11571" t="s">
        <v>11031</v>
      </c>
      <c r="D11571" s="83" t="s">
        <v>16</v>
      </c>
      <c r="E11571">
        <v>8.8699999999999992</v>
      </c>
      <c r="F11571" s="83">
        <v>9.2899999999999991</v>
      </c>
    </row>
    <row r="11572" spans="1:6" hidden="1" x14ac:dyDescent="0.25">
      <c r="A11572" t="s">
        <v>5764</v>
      </c>
      <c r="B11572" s="83">
        <v>103949</v>
      </c>
      <c r="C11572" t="s">
        <v>11032</v>
      </c>
      <c r="D11572" s="83" t="s">
        <v>16</v>
      </c>
      <c r="E11572">
        <v>9.44</v>
      </c>
      <c r="F11572" s="83">
        <v>9.91</v>
      </c>
    </row>
    <row r="11573" spans="1:6" hidden="1" x14ac:dyDescent="0.25">
      <c r="A11573" t="s">
        <v>5764</v>
      </c>
      <c r="B11573" s="83">
        <v>103964</v>
      </c>
      <c r="C11573" t="s">
        <v>11033</v>
      </c>
      <c r="D11573" s="83" t="s">
        <v>16</v>
      </c>
      <c r="E11573">
        <v>8.32</v>
      </c>
      <c r="F11573" s="83">
        <v>8.58</v>
      </c>
    </row>
    <row r="11574" spans="1:6" hidden="1" x14ac:dyDescent="0.25">
      <c r="A11574" t="s">
        <v>5764</v>
      </c>
      <c r="B11574" s="83">
        <v>104014</v>
      </c>
      <c r="C11574" t="s">
        <v>11034</v>
      </c>
      <c r="D11574" s="83" t="s">
        <v>16</v>
      </c>
      <c r="E11574">
        <v>10.95</v>
      </c>
      <c r="F11574" s="83">
        <v>11.45</v>
      </c>
    </row>
    <row r="11575" spans="1:6" hidden="1" x14ac:dyDescent="0.25">
      <c r="A11575" t="s">
        <v>5764</v>
      </c>
      <c r="B11575" s="83">
        <v>103966</v>
      </c>
      <c r="C11575" t="s">
        <v>11035</v>
      </c>
      <c r="D11575" s="83" t="s">
        <v>16</v>
      </c>
      <c r="E11575">
        <v>9.82</v>
      </c>
      <c r="F11575" s="83">
        <v>10.119999999999999</v>
      </c>
    </row>
    <row r="11576" spans="1:6" hidden="1" x14ac:dyDescent="0.25">
      <c r="A11576" t="s">
        <v>5764</v>
      </c>
      <c r="B11576" s="83">
        <v>103999</v>
      </c>
      <c r="C11576" t="s">
        <v>11036</v>
      </c>
      <c r="D11576" s="83" t="s">
        <v>16</v>
      </c>
      <c r="E11576">
        <v>12.71</v>
      </c>
      <c r="F11576" s="83">
        <v>13.27</v>
      </c>
    </row>
    <row r="11577" spans="1:6" hidden="1" x14ac:dyDescent="0.25">
      <c r="A11577" t="s">
        <v>5764</v>
      </c>
      <c r="B11577" s="83">
        <v>103967</v>
      </c>
      <c r="C11577" t="s">
        <v>11037</v>
      </c>
      <c r="D11577" s="83" t="s">
        <v>16</v>
      </c>
      <c r="E11577">
        <v>11.81</v>
      </c>
      <c r="F11577" s="83">
        <v>12.14</v>
      </c>
    </row>
    <row r="11578" spans="1:6" hidden="1" x14ac:dyDescent="0.25">
      <c r="A11578" t="s">
        <v>5764</v>
      </c>
      <c r="B11578" s="83">
        <v>104003</v>
      </c>
      <c r="C11578" t="s">
        <v>11038</v>
      </c>
      <c r="D11578" s="83" t="s">
        <v>16</v>
      </c>
      <c r="E11578">
        <v>14.88</v>
      </c>
      <c r="F11578" s="83">
        <v>15.47</v>
      </c>
    </row>
    <row r="11579" spans="1:6" hidden="1" x14ac:dyDescent="0.25">
      <c r="A11579" t="s">
        <v>5764</v>
      </c>
      <c r="B11579" s="83">
        <v>103968</v>
      </c>
      <c r="C11579" t="s">
        <v>11039</v>
      </c>
      <c r="D11579" s="83" t="s">
        <v>16</v>
      </c>
      <c r="E11579">
        <v>16.829999999999998</v>
      </c>
      <c r="F11579" s="83">
        <v>17.170000000000002</v>
      </c>
    </row>
    <row r="11580" spans="1:6" hidden="1" x14ac:dyDescent="0.25">
      <c r="A11580" t="s">
        <v>5764</v>
      </c>
      <c r="B11580" s="83">
        <v>103969</v>
      </c>
      <c r="C11580" t="s">
        <v>11040</v>
      </c>
      <c r="D11580" s="83" t="s">
        <v>16</v>
      </c>
      <c r="E11580">
        <v>19.86</v>
      </c>
      <c r="F11580" s="83">
        <v>20.22</v>
      </c>
    </row>
    <row r="11581" spans="1:6" hidden="1" x14ac:dyDescent="0.25">
      <c r="A11581" t="s">
        <v>5764</v>
      </c>
      <c r="B11581" s="83">
        <v>103971</v>
      </c>
      <c r="C11581" t="s">
        <v>11041</v>
      </c>
      <c r="D11581" s="83" t="s">
        <v>16</v>
      </c>
      <c r="E11581">
        <v>25.25</v>
      </c>
      <c r="F11581" s="83">
        <v>25.67</v>
      </c>
    </row>
    <row r="11582" spans="1:6" hidden="1" x14ac:dyDescent="0.25">
      <c r="A11582" t="s">
        <v>5764</v>
      </c>
      <c r="B11582" s="83">
        <v>103972</v>
      </c>
      <c r="C11582" t="s">
        <v>11042</v>
      </c>
      <c r="D11582" s="83" t="s">
        <v>16</v>
      </c>
      <c r="E11582">
        <v>29.28</v>
      </c>
      <c r="F11582" s="83">
        <v>29.75</v>
      </c>
    </row>
    <row r="11583" spans="1:6" hidden="1" x14ac:dyDescent="0.25">
      <c r="A11583" t="s">
        <v>5764</v>
      </c>
      <c r="B11583" s="83">
        <v>103993</v>
      </c>
      <c r="C11583" t="s">
        <v>11043</v>
      </c>
      <c r="D11583" s="83" t="s">
        <v>16</v>
      </c>
      <c r="E11583">
        <v>10.029999999999999</v>
      </c>
      <c r="F11583" s="83">
        <v>10.57</v>
      </c>
    </row>
    <row r="11584" spans="1:6" hidden="1" x14ac:dyDescent="0.25">
      <c r="A11584" t="s">
        <v>5764</v>
      </c>
      <c r="B11584" s="83">
        <v>89407</v>
      </c>
      <c r="C11584" t="s">
        <v>11044</v>
      </c>
      <c r="D11584" s="83" t="s">
        <v>16</v>
      </c>
      <c r="E11584">
        <v>9.0399999999999991</v>
      </c>
      <c r="F11584" s="83">
        <v>9.58</v>
      </c>
    </row>
    <row r="11585" spans="1:6" hidden="1" x14ac:dyDescent="0.25">
      <c r="A11585" t="s">
        <v>5764</v>
      </c>
      <c r="B11585" s="83">
        <v>89361</v>
      </c>
      <c r="C11585" t="s">
        <v>11045</v>
      </c>
      <c r="D11585" s="83" t="s">
        <v>16</v>
      </c>
      <c r="E11585">
        <v>9.76</v>
      </c>
      <c r="F11585" s="83">
        <v>10.35</v>
      </c>
    </row>
    <row r="11586" spans="1:6" hidden="1" x14ac:dyDescent="0.25">
      <c r="A11586" t="s">
        <v>5764</v>
      </c>
      <c r="B11586" s="83">
        <v>89490</v>
      </c>
      <c r="C11586" t="s">
        <v>11046</v>
      </c>
      <c r="D11586" s="83" t="s">
        <v>16</v>
      </c>
      <c r="E11586">
        <v>7.27</v>
      </c>
      <c r="F11586" s="83">
        <v>7.6</v>
      </c>
    </row>
    <row r="11587" spans="1:6" hidden="1" x14ac:dyDescent="0.25">
      <c r="A11587" t="s">
        <v>5764</v>
      </c>
      <c r="B11587" s="83">
        <v>89411</v>
      </c>
      <c r="C11587" t="s">
        <v>11047</v>
      </c>
      <c r="D11587" s="83" t="s">
        <v>16</v>
      </c>
      <c r="E11587">
        <v>10.62</v>
      </c>
      <c r="F11587" s="83">
        <v>11.24</v>
      </c>
    </row>
    <row r="11588" spans="1:6" hidden="1" x14ac:dyDescent="0.25">
      <c r="A11588" t="s">
        <v>5764</v>
      </c>
      <c r="B11588" s="83">
        <v>89365</v>
      </c>
      <c r="C11588" t="s">
        <v>11048</v>
      </c>
      <c r="D11588" s="83" t="s">
        <v>16</v>
      </c>
      <c r="E11588">
        <v>11.44</v>
      </c>
      <c r="F11588" s="83">
        <v>12.14</v>
      </c>
    </row>
    <row r="11589" spans="1:6" hidden="1" x14ac:dyDescent="0.25">
      <c r="A11589" t="s">
        <v>5764</v>
      </c>
      <c r="B11589" s="83">
        <v>89496</v>
      </c>
      <c r="C11589" t="s">
        <v>11049</v>
      </c>
      <c r="D11589" s="83" t="s">
        <v>16</v>
      </c>
      <c r="E11589">
        <v>10.55</v>
      </c>
      <c r="F11589" s="83">
        <v>10.94</v>
      </c>
    </row>
    <row r="11590" spans="1:6" hidden="1" x14ac:dyDescent="0.25">
      <c r="A11590" t="s">
        <v>5764</v>
      </c>
      <c r="B11590" s="83">
        <v>89416</v>
      </c>
      <c r="C11590" t="s">
        <v>11050</v>
      </c>
      <c r="D11590" s="83" t="s">
        <v>16</v>
      </c>
      <c r="E11590">
        <v>14.45</v>
      </c>
      <c r="F11590" s="83">
        <v>15.19</v>
      </c>
    </row>
    <row r="11591" spans="1:6" hidden="1" x14ac:dyDescent="0.25">
      <c r="A11591" t="s">
        <v>5764</v>
      </c>
      <c r="B11591" s="83">
        <v>89370</v>
      </c>
      <c r="C11591" t="s">
        <v>11051</v>
      </c>
      <c r="D11591" s="83" t="s">
        <v>16</v>
      </c>
      <c r="E11591">
        <v>15.43</v>
      </c>
      <c r="F11591" s="83">
        <v>16.25</v>
      </c>
    </row>
    <row r="11592" spans="1:6" hidden="1" x14ac:dyDescent="0.25">
      <c r="A11592" t="s">
        <v>5764</v>
      </c>
      <c r="B11592" s="83">
        <v>89500</v>
      </c>
      <c r="C11592" t="s">
        <v>11052</v>
      </c>
      <c r="D11592" s="83" t="s">
        <v>16</v>
      </c>
      <c r="E11592">
        <v>12.9</v>
      </c>
      <c r="F11592" s="83">
        <v>13.39</v>
      </c>
    </row>
    <row r="11593" spans="1:6" hidden="1" x14ac:dyDescent="0.25">
      <c r="A11593" t="s">
        <v>5764</v>
      </c>
      <c r="B11593" s="83">
        <v>103983</v>
      </c>
      <c r="C11593" t="s">
        <v>11053</v>
      </c>
      <c r="D11593" s="83" t="s">
        <v>16</v>
      </c>
      <c r="E11593">
        <v>17.38</v>
      </c>
      <c r="F11593" s="83">
        <v>18.260000000000002</v>
      </c>
    </row>
    <row r="11594" spans="1:6" hidden="1" x14ac:dyDescent="0.25">
      <c r="A11594" t="s">
        <v>5764</v>
      </c>
      <c r="B11594" s="83">
        <v>89504</v>
      </c>
      <c r="C11594" t="s">
        <v>11054</v>
      </c>
      <c r="D11594" s="83" t="s">
        <v>16</v>
      </c>
      <c r="E11594">
        <v>19.04</v>
      </c>
      <c r="F11594" s="83">
        <v>19.62</v>
      </c>
    </row>
    <row r="11595" spans="1:6" hidden="1" x14ac:dyDescent="0.25">
      <c r="A11595" t="s">
        <v>5764</v>
      </c>
      <c r="B11595" s="83">
        <v>103987</v>
      </c>
      <c r="C11595" t="s">
        <v>11055</v>
      </c>
      <c r="D11595" s="83" t="s">
        <v>16</v>
      </c>
      <c r="E11595">
        <v>24.28</v>
      </c>
      <c r="F11595" s="83">
        <v>25.33</v>
      </c>
    </row>
    <row r="11596" spans="1:6" hidden="1" x14ac:dyDescent="0.25">
      <c r="A11596" t="s">
        <v>5764</v>
      </c>
      <c r="B11596" s="83">
        <v>89510</v>
      </c>
      <c r="C11596" t="s">
        <v>11056</v>
      </c>
      <c r="D11596" s="83" t="s">
        <v>16</v>
      </c>
      <c r="E11596">
        <v>27.11</v>
      </c>
      <c r="F11596" s="83">
        <v>27.8</v>
      </c>
    </row>
    <row r="11597" spans="1:6" hidden="1" x14ac:dyDescent="0.25">
      <c r="A11597" t="s">
        <v>5764</v>
      </c>
      <c r="B11597" s="83">
        <v>89519</v>
      </c>
      <c r="C11597" t="s">
        <v>11057</v>
      </c>
      <c r="D11597" s="83" t="s">
        <v>16</v>
      </c>
      <c r="E11597">
        <v>47.33</v>
      </c>
      <c r="F11597" s="83">
        <v>48.18</v>
      </c>
    </row>
    <row r="11598" spans="1:6" hidden="1" x14ac:dyDescent="0.25">
      <c r="A11598" t="s">
        <v>5764</v>
      </c>
      <c r="B11598" s="83">
        <v>89527</v>
      </c>
      <c r="C11598" t="s">
        <v>11058</v>
      </c>
      <c r="D11598" s="83" t="s">
        <v>16</v>
      </c>
      <c r="E11598">
        <v>57.03</v>
      </c>
      <c r="F11598" s="83">
        <v>57.97</v>
      </c>
    </row>
    <row r="11599" spans="1:6" hidden="1" x14ac:dyDescent="0.25">
      <c r="A11599" t="s">
        <v>5764</v>
      </c>
      <c r="B11599" s="83">
        <v>89406</v>
      </c>
      <c r="C11599" t="s">
        <v>11059</v>
      </c>
      <c r="D11599" s="83" t="s">
        <v>16</v>
      </c>
      <c r="E11599">
        <v>8.9700000000000006</v>
      </c>
      <c r="F11599" s="83">
        <v>9.51</v>
      </c>
    </row>
    <row r="11600" spans="1:6" hidden="1" x14ac:dyDescent="0.25">
      <c r="A11600" t="s">
        <v>5764</v>
      </c>
      <c r="B11600" s="83">
        <v>89360</v>
      </c>
      <c r="C11600" t="s">
        <v>11060</v>
      </c>
      <c r="D11600" s="83" t="s">
        <v>16</v>
      </c>
      <c r="E11600">
        <v>9.69</v>
      </c>
      <c r="F11600" s="83">
        <v>10.28</v>
      </c>
    </row>
    <row r="11601" spans="1:6" hidden="1" x14ac:dyDescent="0.25">
      <c r="A11601" t="s">
        <v>5764</v>
      </c>
      <c r="B11601" s="83">
        <v>89489</v>
      </c>
      <c r="C11601" t="s">
        <v>11061</v>
      </c>
      <c r="D11601" s="83" t="s">
        <v>16</v>
      </c>
      <c r="E11601">
        <v>7.82</v>
      </c>
      <c r="F11601" s="83">
        <v>8.15</v>
      </c>
    </row>
    <row r="11602" spans="1:6" hidden="1" x14ac:dyDescent="0.25">
      <c r="A11602" t="s">
        <v>5764</v>
      </c>
      <c r="B11602" s="83">
        <v>89410</v>
      </c>
      <c r="C11602" t="s">
        <v>11062</v>
      </c>
      <c r="D11602" s="83" t="s">
        <v>16</v>
      </c>
      <c r="E11602">
        <v>11.17</v>
      </c>
      <c r="F11602" s="83">
        <v>11.79</v>
      </c>
    </row>
    <row r="11603" spans="1:6" hidden="1" x14ac:dyDescent="0.25">
      <c r="A11603" t="s">
        <v>5764</v>
      </c>
      <c r="B11603" s="83">
        <v>89364</v>
      </c>
      <c r="C11603" t="s">
        <v>11063</v>
      </c>
      <c r="D11603" s="83" t="s">
        <v>16</v>
      </c>
      <c r="E11603">
        <v>11.99</v>
      </c>
      <c r="F11603" s="83">
        <v>12.69</v>
      </c>
    </row>
    <row r="11604" spans="1:6" hidden="1" x14ac:dyDescent="0.25">
      <c r="A11604" t="s">
        <v>5764</v>
      </c>
      <c r="B11604" s="83">
        <v>89494</v>
      </c>
      <c r="C11604" t="s">
        <v>11064</v>
      </c>
      <c r="D11604" s="83" t="s">
        <v>16</v>
      </c>
      <c r="E11604">
        <v>12.6</v>
      </c>
      <c r="F11604" s="83">
        <v>12.99</v>
      </c>
    </row>
    <row r="11605" spans="1:6" hidden="1" x14ac:dyDescent="0.25">
      <c r="A11605" t="s">
        <v>5764</v>
      </c>
      <c r="B11605" s="83">
        <v>89415</v>
      </c>
      <c r="C11605" t="s">
        <v>11065</v>
      </c>
      <c r="D11605" s="83" t="s">
        <v>16</v>
      </c>
      <c r="E11605">
        <v>16.5</v>
      </c>
      <c r="F11605" s="83">
        <v>17.239999999999998</v>
      </c>
    </row>
    <row r="11606" spans="1:6" hidden="1" x14ac:dyDescent="0.25">
      <c r="A11606" t="s">
        <v>5764</v>
      </c>
      <c r="B11606" s="83">
        <v>89369</v>
      </c>
      <c r="C11606" t="s">
        <v>11066</v>
      </c>
      <c r="D11606" s="83" t="s">
        <v>16</v>
      </c>
      <c r="E11606">
        <v>17.48</v>
      </c>
      <c r="F11606" s="83">
        <v>18.3</v>
      </c>
    </row>
    <row r="11607" spans="1:6" hidden="1" x14ac:dyDescent="0.25">
      <c r="A11607" t="s">
        <v>5764</v>
      </c>
      <c r="B11607" s="83">
        <v>89499</v>
      </c>
      <c r="C11607" t="s">
        <v>11067</v>
      </c>
      <c r="D11607" s="83" t="s">
        <v>16</v>
      </c>
      <c r="E11607">
        <v>19.71</v>
      </c>
      <c r="F11607" s="83">
        <v>20.2</v>
      </c>
    </row>
    <row r="11608" spans="1:6" hidden="1" x14ac:dyDescent="0.25">
      <c r="A11608" t="s">
        <v>5764</v>
      </c>
      <c r="B11608" s="83">
        <v>103982</v>
      </c>
      <c r="C11608" t="s">
        <v>11068</v>
      </c>
      <c r="D11608" s="83" t="s">
        <v>16</v>
      </c>
      <c r="E11608">
        <v>24.19</v>
      </c>
      <c r="F11608" s="83">
        <v>25.07</v>
      </c>
    </row>
    <row r="11609" spans="1:6" hidden="1" x14ac:dyDescent="0.25">
      <c r="A11609" t="s">
        <v>5764</v>
      </c>
      <c r="B11609" s="83">
        <v>89503</v>
      </c>
      <c r="C11609" t="s">
        <v>11069</v>
      </c>
      <c r="D11609" s="83" t="s">
        <v>16</v>
      </c>
      <c r="E11609">
        <v>22.92</v>
      </c>
      <c r="F11609" s="83">
        <v>23.5</v>
      </c>
    </row>
    <row r="11610" spans="1:6" hidden="1" x14ac:dyDescent="0.25">
      <c r="A11610" t="s">
        <v>5764</v>
      </c>
      <c r="B11610" s="83">
        <v>103986</v>
      </c>
      <c r="C11610" t="s">
        <v>11070</v>
      </c>
      <c r="D11610" s="83" t="s">
        <v>16</v>
      </c>
      <c r="E11610">
        <v>28.16</v>
      </c>
      <c r="F11610" s="83">
        <v>29.21</v>
      </c>
    </row>
    <row r="11611" spans="1:6" hidden="1" x14ac:dyDescent="0.25">
      <c r="A11611" t="s">
        <v>5764</v>
      </c>
      <c r="B11611" s="83">
        <v>89507</v>
      </c>
      <c r="C11611" t="s">
        <v>11071</v>
      </c>
      <c r="D11611" s="83" t="s">
        <v>16</v>
      </c>
      <c r="E11611">
        <v>46.82</v>
      </c>
      <c r="F11611" s="83">
        <v>47.51</v>
      </c>
    </row>
    <row r="11612" spans="1:6" hidden="1" x14ac:dyDescent="0.25">
      <c r="A11612" t="s">
        <v>5764</v>
      </c>
      <c r="B11612" s="83">
        <v>89517</v>
      </c>
      <c r="C11612" t="s">
        <v>11072</v>
      </c>
      <c r="D11612" s="83" t="s">
        <v>16</v>
      </c>
      <c r="E11612">
        <v>69.38</v>
      </c>
      <c r="F11612" s="83">
        <v>70.23</v>
      </c>
    </row>
    <row r="11613" spans="1:6" hidden="1" x14ac:dyDescent="0.25">
      <c r="A11613" t="s">
        <v>5764</v>
      </c>
      <c r="B11613" s="83">
        <v>89525</v>
      </c>
      <c r="C11613" t="s">
        <v>11073</v>
      </c>
      <c r="D11613" s="83" t="s">
        <v>16</v>
      </c>
      <c r="E11613">
        <v>87.21</v>
      </c>
      <c r="F11613" s="83">
        <v>88.15</v>
      </c>
    </row>
    <row r="11614" spans="1:6" hidden="1" x14ac:dyDescent="0.25">
      <c r="A11614" t="s">
        <v>5764</v>
      </c>
      <c r="B11614" s="83">
        <v>89423</v>
      </c>
      <c r="C11614" t="s">
        <v>11074</v>
      </c>
      <c r="D11614" s="83" t="s">
        <v>16</v>
      </c>
      <c r="E11614">
        <v>9.89</v>
      </c>
      <c r="F11614" s="83">
        <v>10.26</v>
      </c>
    </row>
    <row r="11615" spans="1:6" hidden="1" x14ac:dyDescent="0.25">
      <c r="A11615" t="s">
        <v>5764</v>
      </c>
      <c r="B11615" s="83">
        <v>89377</v>
      </c>
      <c r="C11615" t="s">
        <v>11075</v>
      </c>
      <c r="D11615" s="83" t="s">
        <v>16</v>
      </c>
      <c r="E11615">
        <v>10.37</v>
      </c>
      <c r="F11615" s="83">
        <v>10.77</v>
      </c>
    </row>
    <row r="11616" spans="1:6" hidden="1" x14ac:dyDescent="0.25">
      <c r="A11616" t="s">
        <v>5764</v>
      </c>
      <c r="B11616" s="83">
        <v>89540</v>
      </c>
      <c r="C11616" t="s">
        <v>11076</v>
      </c>
      <c r="D11616" s="83" t="s">
        <v>16</v>
      </c>
      <c r="E11616">
        <v>10.46</v>
      </c>
      <c r="F11616" s="83">
        <v>10.67</v>
      </c>
    </row>
    <row r="11617" spans="1:6" hidden="1" x14ac:dyDescent="0.25">
      <c r="A11617" t="s">
        <v>5764</v>
      </c>
      <c r="B11617" s="83">
        <v>89430</v>
      </c>
      <c r="C11617" t="s">
        <v>11077</v>
      </c>
      <c r="D11617" s="83" t="s">
        <v>16</v>
      </c>
      <c r="E11617">
        <v>12.7</v>
      </c>
      <c r="F11617" s="83">
        <v>13.11</v>
      </c>
    </row>
    <row r="11618" spans="1:6" hidden="1" x14ac:dyDescent="0.25">
      <c r="A11618" t="s">
        <v>5764</v>
      </c>
      <c r="B11618" s="83">
        <v>89384</v>
      </c>
      <c r="C11618" t="s">
        <v>11078</v>
      </c>
      <c r="D11618" s="83" t="s">
        <v>16</v>
      </c>
      <c r="E11618">
        <v>13.25</v>
      </c>
      <c r="F11618" s="83">
        <v>13.7</v>
      </c>
    </row>
    <row r="11619" spans="1:6" hidden="1" x14ac:dyDescent="0.25">
      <c r="A11619" t="s">
        <v>5764</v>
      </c>
      <c r="B11619" s="83">
        <v>89555</v>
      </c>
      <c r="C11619" t="s">
        <v>11079</v>
      </c>
      <c r="D11619" s="83" t="s">
        <v>16</v>
      </c>
      <c r="E11619">
        <v>21.52</v>
      </c>
      <c r="F11619" s="83">
        <v>21.79</v>
      </c>
    </row>
    <row r="11620" spans="1:6" hidden="1" x14ac:dyDescent="0.25">
      <c r="A11620" t="s">
        <v>5764</v>
      </c>
      <c r="B11620" s="83">
        <v>89437</v>
      </c>
      <c r="C11620" t="s">
        <v>11080</v>
      </c>
      <c r="D11620" s="83" t="s">
        <v>16</v>
      </c>
      <c r="E11620">
        <v>24.13</v>
      </c>
      <c r="F11620" s="83">
        <v>24.62</v>
      </c>
    </row>
    <row r="11621" spans="1:6" hidden="1" x14ac:dyDescent="0.25">
      <c r="A11621" t="s">
        <v>5764</v>
      </c>
      <c r="B11621" s="83">
        <v>89392</v>
      </c>
      <c r="C11621" t="s">
        <v>11081</v>
      </c>
      <c r="D11621" s="83" t="s">
        <v>16</v>
      </c>
      <c r="E11621">
        <v>24.78</v>
      </c>
      <c r="F11621" s="83">
        <v>25.33</v>
      </c>
    </row>
    <row r="11622" spans="1:6" hidden="1" x14ac:dyDescent="0.25">
      <c r="A11622" t="s">
        <v>5764</v>
      </c>
      <c r="B11622" s="83">
        <v>89405</v>
      </c>
      <c r="C11622" t="s">
        <v>11082</v>
      </c>
      <c r="D11622" s="83" t="s">
        <v>16</v>
      </c>
      <c r="E11622">
        <v>7.96</v>
      </c>
      <c r="F11622" s="83">
        <v>8.5</v>
      </c>
    </row>
    <row r="11623" spans="1:6" hidden="1" x14ac:dyDescent="0.25">
      <c r="A11623" t="s">
        <v>5764</v>
      </c>
      <c r="B11623" s="83">
        <v>89359</v>
      </c>
      <c r="C11623" t="s">
        <v>11083</v>
      </c>
      <c r="D11623" s="83" t="s">
        <v>16</v>
      </c>
      <c r="E11623">
        <v>8.68</v>
      </c>
      <c r="F11623" s="83">
        <v>9.27</v>
      </c>
    </row>
    <row r="11624" spans="1:6" hidden="1" x14ac:dyDescent="0.25">
      <c r="A11624" t="s">
        <v>5764</v>
      </c>
      <c r="B11624" s="83">
        <v>89485</v>
      </c>
      <c r="C11624" t="s">
        <v>11084</v>
      </c>
      <c r="D11624" s="83" t="s">
        <v>16</v>
      </c>
      <c r="E11624">
        <v>6.29</v>
      </c>
      <c r="F11624" s="83">
        <v>6.62</v>
      </c>
    </row>
    <row r="11625" spans="1:6" hidden="1" x14ac:dyDescent="0.25">
      <c r="A11625" t="s">
        <v>5764</v>
      </c>
      <c r="B11625" s="83">
        <v>89409</v>
      </c>
      <c r="C11625" t="s">
        <v>11085</v>
      </c>
      <c r="D11625" s="83" t="s">
        <v>16</v>
      </c>
      <c r="E11625">
        <v>9.64</v>
      </c>
      <c r="F11625" s="83">
        <v>10.26</v>
      </c>
    </row>
    <row r="11626" spans="1:6" hidden="1" x14ac:dyDescent="0.25">
      <c r="A11626" t="s">
        <v>5764</v>
      </c>
      <c r="B11626" s="83">
        <v>89363</v>
      </c>
      <c r="C11626" t="s">
        <v>11086</v>
      </c>
      <c r="D11626" s="83" t="s">
        <v>16</v>
      </c>
      <c r="E11626">
        <v>10.46</v>
      </c>
      <c r="F11626" s="83">
        <v>11.16</v>
      </c>
    </row>
    <row r="11627" spans="1:6" hidden="1" x14ac:dyDescent="0.25">
      <c r="A11627" t="s">
        <v>5764</v>
      </c>
      <c r="B11627" s="83">
        <v>89493</v>
      </c>
      <c r="C11627" t="s">
        <v>11087</v>
      </c>
      <c r="D11627" s="83" t="s">
        <v>16</v>
      </c>
      <c r="E11627">
        <v>10.220000000000001</v>
      </c>
      <c r="F11627" s="83">
        <v>10.61</v>
      </c>
    </row>
    <row r="11628" spans="1:6" hidden="1" x14ac:dyDescent="0.25">
      <c r="A11628" t="s">
        <v>5764</v>
      </c>
      <c r="B11628" s="83">
        <v>89414</v>
      </c>
      <c r="C11628" t="s">
        <v>11088</v>
      </c>
      <c r="D11628" s="83" t="s">
        <v>16</v>
      </c>
      <c r="E11628">
        <v>14.12</v>
      </c>
      <c r="F11628" s="83">
        <v>14.86</v>
      </c>
    </row>
    <row r="11629" spans="1:6" hidden="1" x14ac:dyDescent="0.25">
      <c r="A11629" t="s">
        <v>5764</v>
      </c>
      <c r="B11629" s="83">
        <v>89368</v>
      </c>
      <c r="C11629" t="s">
        <v>11089</v>
      </c>
      <c r="D11629" s="83" t="s">
        <v>16</v>
      </c>
      <c r="E11629">
        <v>15.1</v>
      </c>
      <c r="F11629" s="83">
        <v>15.92</v>
      </c>
    </row>
    <row r="11630" spans="1:6" hidden="1" x14ac:dyDescent="0.25">
      <c r="A11630" t="s">
        <v>5764</v>
      </c>
      <c r="B11630" s="83">
        <v>89498</v>
      </c>
      <c r="C11630" t="s">
        <v>11090</v>
      </c>
      <c r="D11630" s="83" t="s">
        <v>16</v>
      </c>
      <c r="E11630">
        <v>13.46</v>
      </c>
      <c r="F11630" s="83">
        <v>13.95</v>
      </c>
    </row>
    <row r="11631" spans="1:6" hidden="1" x14ac:dyDescent="0.25">
      <c r="A11631" t="s">
        <v>5764</v>
      </c>
      <c r="B11631" s="83">
        <v>103981</v>
      </c>
      <c r="C11631" t="s">
        <v>11091</v>
      </c>
      <c r="D11631" s="83" t="s">
        <v>16</v>
      </c>
      <c r="E11631">
        <v>17.940000000000001</v>
      </c>
      <c r="F11631" s="83">
        <v>18.82</v>
      </c>
    </row>
    <row r="11632" spans="1:6" hidden="1" x14ac:dyDescent="0.25">
      <c r="A11632" t="s">
        <v>5764</v>
      </c>
      <c r="B11632" s="83">
        <v>89502</v>
      </c>
      <c r="C11632" t="s">
        <v>11092</v>
      </c>
      <c r="D11632" s="83" t="s">
        <v>16</v>
      </c>
      <c r="E11632">
        <v>17.190000000000001</v>
      </c>
      <c r="F11632" s="83">
        <v>17.77</v>
      </c>
    </row>
    <row r="11633" spans="1:6" hidden="1" x14ac:dyDescent="0.25">
      <c r="A11633" t="s">
        <v>5764</v>
      </c>
      <c r="B11633" s="83">
        <v>103985</v>
      </c>
      <c r="C11633" t="s">
        <v>11093</v>
      </c>
      <c r="D11633" s="83" t="s">
        <v>16</v>
      </c>
      <c r="E11633">
        <v>22.43</v>
      </c>
      <c r="F11633" s="83">
        <v>23.48</v>
      </c>
    </row>
    <row r="11634" spans="1:6" hidden="1" x14ac:dyDescent="0.25">
      <c r="A11634" t="s">
        <v>5764</v>
      </c>
      <c r="B11634" s="83">
        <v>89506</v>
      </c>
      <c r="C11634" t="s">
        <v>11094</v>
      </c>
      <c r="D11634" s="83" t="s">
        <v>16</v>
      </c>
      <c r="E11634">
        <v>39.72</v>
      </c>
      <c r="F11634" s="83">
        <v>40.409999999999997</v>
      </c>
    </row>
    <row r="11635" spans="1:6" hidden="1" x14ac:dyDescent="0.25">
      <c r="A11635" t="s">
        <v>5764</v>
      </c>
      <c r="B11635" s="83">
        <v>89515</v>
      </c>
      <c r="C11635" t="s">
        <v>11095</v>
      </c>
      <c r="D11635" s="83" t="s">
        <v>16</v>
      </c>
      <c r="E11635">
        <v>82.64</v>
      </c>
      <c r="F11635" s="83">
        <v>83.49</v>
      </c>
    </row>
    <row r="11636" spans="1:6" hidden="1" x14ac:dyDescent="0.25">
      <c r="A11636" t="s">
        <v>5764</v>
      </c>
      <c r="B11636" s="83">
        <v>89523</v>
      </c>
      <c r="C11636" t="s">
        <v>11096</v>
      </c>
      <c r="D11636" s="83" t="s">
        <v>16</v>
      </c>
      <c r="E11636">
        <v>101.04</v>
      </c>
      <c r="F11636" s="83">
        <v>101.98</v>
      </c>
    </row>
    <row r="11637" spans="1:6" hidden="1" x14ac:dyDescent="0.25">
      <c r="A11637" t="s">
        <v>5764</v>
      </c>
      <c r="B11637" s="83">
        <v>90373</v>
      </c>
      <c r="C11637" t="s">
        <v>11097</v>
      </c>
      <c r="D11637" s="83" t="s">
        <v>16</v>
      </c>
      <c r="E11637">
        <v>13.21</v>
      </c>
      <c r="F11637" s="83">
        <v>13.81</v>
      </c>
    </row>
    <row r="11638" spans="1:6" hidden="1" x14ac:dyDescent="0.25">
      <c r="A11638" t="s">
        <v>5764</v>
      </c>
      <c r="B11638" s="83">
        <v>89366</v>
      </c>
      <c r="C11638" t="s">
        <v>11098</v>
      </c>
      <c r="D11638" s="83" t="s">
        <v>16</v>
      </c>
      <c r="E11638">
        <v>16.52</v>
      </c>
      <c r="F11638" s="83">
        <v>17.170000000000002</v>
      </c>
    </row>
    <row r="11639" spans="1:6" hidden="1" x14ac:dyDescent="0.25">
      <c r="A11639" t="s">
        <v>5764</v>
      </c>
      <c r="B11639" s="83">
        <v>89404</v>
      </c>
      <c r="C11639" t="s">
        <v>11099</v>
      </c>
      <c r="D11639" s="83" t="s">
        <v>16</v>
      </c>
      <c r="E11639">
        <v>7.4</v>
      </c>
      <c r="F11639" s="83">
        <v>7.94</v>
      </c>
    </row>
    <row r="11640" spans="1:6" hidden="1" x14ac:dyDescent="0.25">
      <c r="A11640" t="s">
        <v>5764</v>
      </c>
      <c r="B11640" s="83">
        <v>89358</v>
      </c>
      <c r="C11640" t="s">
        <v>11100</v>
      </c>
      <c r="D11640" s="83" t="s">
        <v>16</v>
      </c>
      <c r="E11640">
        <v>8.1199999999999992</v>
      </c>
      <c r="F11640" s="83">
        <v>8.7100000000000009</v>
      </c>
    </row>
    <row r="11641" spans="1:6" hidden="1" x14ac:dyDescent="0.25">
      <c r="A11641" t="s">
        <v>5764</v>
      </c>
      <c r="B11641" s="83">
        <v>89481</v>
      </c>
      <c r="C11641" t="s">
        <v>11101</v>
      </c>
      <c r="D11641" s="83" t="s">
        <v>16</v>
      </c>
      <c r="E11641">
        <v>5.49</v>
      </c>
      <c r="F11641" s="83">
        <v>5.82</v>
      </c>
    </row>
    <row r="11642" spans="1:6" hidden="1" x14ac:dyDescent="0.25">
      <c r="A11642" t="s">
        <v>5764</v>
      </c>
      <c r="B11642" s="83">
        <v>89408</v>
      </c>
      <c r="C11642" t="s">
        <v>11102</v>
      </c>
      <c r="D11642" s="83" t="s">
        <v>16</v>
      </c>
      <c r="E11642">
        <v>8.84</v>
      </c>
      <c r="F11642" s="83">
        <v>9.4600000000000009</v>
      </c>
    </row>
    <row r="11643" spans="1:6" hidden="1" x14ac:dyDescent="0.25">
      <c r="A11643" t="s">
        <v>5764</v>
      </c>
      <c r="B11643" s="83">
        <v>89362</v>
      </c>
      <c r="C11643" t="s">
        <v>11103</v>
      </c>
      <c r="D11643" s="83" t="s">
        <v>16</v>
      </c>
      <c r="E11643">
        <v>9.66</v>
      </c>
      <c r="F11643" s="83">
        <v>10.36</v>
      </c>
    </row>
    <row r="11644" spans="1:6" hidden="1" x14ac:dyDescent="0.25">
      <c r="A11644" t="s">
        <v>5764</v>
      </c>
      <c r="B11644" s="83">
        <v>89412</v>
      </c>
      <c r="C11644" t="s">
        <v>11104</v>
      </c>
      <c r="D11644" s="83" t="s">
        <v>16</v>
      </c>
      <c r="E11644">
        <v>9.9499999999999993</v>
      </c>
      <c r="F11644" s="83">
        <v>10.52</v>
      </c>
    </row>
    <row r="11645" spans="1:6" hidden="1" x14ac:dyDescent="0.25">
      <c r="A11645" t="s">
        <v>5764</v>
      </c>
      <c r="B11645" s="83">
        <v>89492</v>
      </c>
      <c r="C11645" t="s">
        <v>11105</v>
      </c>
      <c r="D11645" s="83" t="s">
        <v>16</v>
      </c>
      <c r="E11645">
        <v>8.4499999999999993</v>
      </c>
      <c r="F11645" s="83">
        <v>8.84</v>
      </c>
    </row>
    <row r="11646" spans="1:6" hidden="1" x14ac:dyDescent="0.25">
      <c r="A11646" t="s">
        <v>5764</v>
      </c>
      <c r="B11646" s="83">
        <v>89413</v>
      </c>
      <c r="C11646" t="s">
        <v>11106</v>
      </c>
      <c r="D11646" s="83" t="s">
        <v>16</v>
      </c>
      <c r="E11646">
        <v>12.35</v>
      </c>
      <c r="F11646" s="83">
        <v>13.09</v>
      </c>
    </row>
    <row r="11647" spans="1:6" hidden="1" x14ac:dyDescent="0.25">
      <c r="A11647" t="s">
        <v>5764</v>
      </c>
      <c r="B11647" s="83">
        <v>89367</v>
      </c>
      <c r="C11647" t="s">
        <v>11107</v>
      </c>
      <c r="D11647" s="83" t="s">
        <v>16</v>
      </c>
      <c r="E11647">
        <v>13.33</v>
      </c>
      <c r="F11647" s="83">
        <v>14.15</v>
      </c>
    </row>
    <row r="11648" spans="1:6" hidden="1" x14ac:dyDescent="0.25">
      <c r="A11648" t="s">
        <v>5764</v>
      </c>
      <c r="B11648" s="83">
        <v>89497</v>
      </c>
      <c r="C11648" t="s">
        <v>11108</v>
      </c>
      <c r="D11648" s="83" t="s">
        <v>16</v>
      </c>
      <c r="E11648">
        <v>13.4</v>
      </c>
      <c r="F11648" s="83">
        <v>13.89</v>
      </c>
    </row>
    <row r="11649" spans="1:6" hidden="1" x14ac:dyDescent="0.25">
      <c r="A11649" t="s">
        <v>5764</v>
      </c>
      <c r="B11649" s="83">
        <v>103980</v>
      </c>
      <c r="C11649" t="s">
        <v>11109</v>
      </c>
      <c r="D11649" s="83" t="s">
        <v>16</v>
      </c>
      <c r="E11649">
        <v>17.88</v>
      </c>
      <c r="F11649" s="83">
        <v>18.760000000000002</v>
      </c>
    </row>
    <row r="11650" spans="1:6" hidden="1" x14ac:dyDescent="0.25">
      <c r="A11650" t="s">
        <v>5764</v>
      </c>
      <c r="B11650" s="83">
        <v>89501</v>
      </c>
      <c r="C11650" t="s">
        <v>11110</v>
      </c>
      <c r="D11650" s="83" t="s">
        <v>16</v>
      </c>
      <c r="E11650">
        <v>14.63</v>
      </c>
      <c r="F11650" s="83">
        <v>15.21</v>
      </c>
    </row>
    <row r="11651" spans="1:6" hidden="1" x14ac:dyDescent="0.25">
      <c r="A11651" t="s">
        <v>5764</v>
      </c>
      <c r="B11651" s="83">
        <v>103984</v>
      </c>
      <c r="C11651" t="s">
        <v>11111</v>
      </c>
      <c r="D11651" s="83" t="s">
        <v>16</v>
      </c>
      <c r="E11651">
        <v>19.87</v>
      </c>
      <c r="F11651" s="83">
        <v>20.92</v>
      </c>
    </row>
    <row r="11652" spans="1:6" hidden="1" x14ac:dyDescent="0.25">
      <c r="A11652" t="s">
        <v>5764</v>
      </c>
      <c r="B11652" s="83">
        <v>89505</v>
      </c>
      <c r="C11652" t="s">
        <v>11112</v>
      </c>
      <c r="D11652" s="83" t="s">
        <v>16</v>
      </c>
      <c r="E11652">
        <v>41.52</v>
      </c>
      <c r="F11652" s="83">
        <v>42.21</v>
      </c>
    </row>
    <row r="11653" spans="1:6" hidden="1" x14ac:dyDescent="0.25">
      <c r="A11653" t="s">
        <v>5764</v>
      </c>
      <c r="B11653" s="83">
        <v>89513</v>
      </c>
      <c r="C11653" t="s">
        <v>11113</v>
      </c>
      <c r="D11653" s="83" t="s">
        <v>16</v>
      </c>
      <c r="E11653">
        <v>103.41</v>
      </c>
      <c r="F11653" s="83">
        <v>104.26</v>
      </c>
    </row>
    <row r="11654" spans="1:6" hidden="1" x14ac:dyDescent="0.25">
      <c r="A11654" t="s">
        <v>5764</v>
      </c>
      <c r="B11654" s="83">
        <v>89521</v>
      </c>
      <c r="C11654" t="s">
        <v>11114</v>
      </c>
      <c r="D11654" s="83" t="s">
        <v>16</v>
      </c>
      <c r="E11654">
        <v>123.28</v>
      </c>
      <c r="F11654" s="83">
        <v>124.22</v>
      </c>
    </row>
    <row r="11655" spans="1:6" hidden="1" x14ac:dyDescent="0.25">
      <c r="A11655" t="s">
        <v>5764</v>
      </c>
      <c r="B11655" s="83">
        <v>103955</v>
      </c>
      <c r="C11655" t="s">
        <v>11115</v>
      </c>
      <c r="D11655" s="83" t="s">
        <v>16</v>
      </c>
      <c r="E11655">
        <v>10.27</v>
      </c>
      <c r="F11655" s="83">
        <v>10.84</v>
      </c>
    </row>
    <row r="11656" spans="1:6" hidden="1" x14ac:dyDescent="0.25">
      <c r="A11656" t="s">
        <v>5764</v>
      </c>
      <c r="B11656" s="83">
        <v>103950</v>
      </c>
      <c r="C11656" t="s">
        <v>11116</v>
      </c>
      <c r="D11656" s="83" t="s">
        <v>16</v>
      </c>
      <c r="E11656">
        <v>11.03</v>
      </c>
      <c r="F11656" s="83">
        <v>11.68</v>
      </c>
    </row>
    <row r="11657" spans="1:6" hidden="1" x14ac:dyDescent="0.25">
      <c r="A11657" t="s">
        <v>5764</v>
      </c>
      <c r="B11657" s="83">
        <v>103974</v>
      </c>
      <c r="C11657" t="s">
        <v>11117</v>
      </c>
      <c r="D11657" s="83" t="s">
        <v>16</v>
      </c>
      <c r="E11657">
        <v>10.7</v>
      </c>
      <c r="F11657" s="83">
        <v>11.05</v>
      </c>
    </row>
    <row r="11658" spans="1:6" hidden="1" x14ac:dyDescent="0.25">
      <c r="A11658" t="s">
        <v>5764</v>
      </c>
      <c r="B11658" s="83">
        <v>103956</v>
      </c>
      <c r="C11658" t="s">
        <v>11118</v>
      </c>
      <c r="D11658" s="83" t="s">
        <v>16</v>
      </c>
      <c r="E11658">
        <v>14.31</v>
      </c>
      <c r="F11658" s="83">
        <v>14.99</v>
      </c>
    </row>
    <row r="11659" spans="1:6" hidden="1" x14ac:dyDescent="0.25">
      <c r="A11659" t="s">
        <v>5764</v>
      </c>
      <c r="B11659" s="83">
        <v>103951</v>
      </c>
      <c r="C11659" t="s">
        <v>11119</v>
      </c>
      <c r="D11659" s="83" t="s">
        <v>16</v>
      </c>
      <c r="E11659">
        <v>15.21</v>
      </c>
      <c r="F11659" s="83">
        <v>15.96</v>
      </c>
    </row>
    <row r="11660" spans="1:6" hidden="1" x14ac:dyDescent="0.25">
      <c r="A11660" t="s">
        <v>5764</v>
      </c>
      <c r="B11660" s="83">
        <v>89374</v>
      </c>
      <c r="C11660" t="s">
        <v>11120</v>
      </c>
      <c r="D11660" s="83" t="s">
        <v>16</v>
      </c>
      <c r="E11660">
        <v>10.28</v>
      </c>
      <c r="F11660" s="83">
        <v>10.65</v>
      </c>
    </row>
    <row r="11661" spans="1:6" hidden="1" x14ac:dyDescent="0.25">
      <c r="A11661" t="s">
        <v>5764</v>
      </c>
      <c r="B11661" s="83">
        <v>89427</v>
      </c>
      <c r="C11661" t="s">
        <v>11121</v>
      </c>
      <c r="D11661" s="83" t="s">
        <v>16</v>
      </c>
      <c r="E11661">
        <v>12.1</v>
      </c>
      <c r="F11661" s="83">
        <v>12.48</v>
      </c>
    </row>
    <row r="11662" spans="1:6" hidden="1" x14ac:dyDescent="0.25">
      <c r="A11662" t="s">
        <v>5764</v>
      </c>
      <c r="B11662" s="83">
        <v>89381</v>
      </c>
      <c r="C11662" t="s">
        <v>11122</v>
      </c>
      <c r="D11662" s="83" t="s">
        <v>16</v>
      </c>
      <c r="E11662">
        <v>12.61</v>
      </c>
      <c r="F11662" s="83">
        <v>13.04</v>
      </c>
    </row>
    <row r="11663" spans="1:6" hidden="1" x14ac:dyDescent="0.25">
      <c r="A11663" t="s">
        <v>5764</v>
      </c>
      <c r="B11663" s="83">
        <v>95237</v>
      </c>
      <c r="C11663" t="s">
        <v>11123</v>
      </c>
      <c r="D11663" s="83" t="s">
        <v>16</v>
      </c>
      <c r="E11663">
        <v>24.38</v>
      </c>
      <c r="F11663" s="83">
        <v>24.83</v>
      </c>
    </row>
    <row r="11664" spans="1:6" hidden="1" x14ac:dyDescent="0.25">
      <c r="A11664" t="s">
        <v>5764</v>
      </c>
      <c r="B11664" s="83">
        <v>89979</v>
      </c>
      <c r="C11664" t="s">
        <v>11124</v>
      </c>
      <c r="D11664" s="83" t="s">
        <v>16</v>
      </c>
      <c r="E11664">
        <v>24.98</v>
      </c>
      <c r="F11664" s="83">
        <v>25.48</v>
      </c>
    </row>
    <row r="11665" spans="1:6" hidden="1" x14ac:dyDescent="0.25">
      <c r="A11665" t="s">
        <v>5764</v>
      </c>
      <c r="B11665" s="83">
        <v>103991</v>
      </c>
      <c r="C11665" t="s">
        <v>11125</v>
      </c>
      <c r="D11665" s="83" t="s">
        <v>16</v>
      </c>
      <c r="E11665">
        <v>18.5</v>
      </c>
      <c r="F11665" s="83">
        <v>19.04</v>
      </c>
    </row>
    <row r="11666" spans="1:6" hidden="1" x14ac:dyDescent="0.25">
      <c r="A11666" t="s">
        <v>5764</v>
      </c>
      <c r="B11666" s="83">
        <v>89564</v>
      </c>
      <c r="C11666" t="s">
        <v>11126</v>
      </c>
      <c r="D11666" s="83" t="s">
        <v>16</v>
      </c>
      <c r="E11666">
        <v>15.69</v>
      </c>
      <c r="F11666" s="83">
        <v>15.97</v>
      </c>
    </row>
    <row r="11667" spans="1:6" hidden="1" x14ac:dyDescent="0.25">
      <c r="A11667" t="s">
        <v>5764</v>
      </c>
      <c r="B11667" s="83">
        <v>104000</v>
      </c>
      <c r="C11667" t="s">
        <v>11127</v>
      </c>
      <c r="D11667" s="83" t="s">
        <v>16</v>
      </c>
      <c r="E11667">
        <v>28.24</v>
      </c>
      <c r="F11667" s="83">
        <v>28.85</v>
      </c>
    </row>
    <row r="11668" spans="1:6" hidden="1" x14ac:dyDescent="0.25">
      <c r="A11668" t="s">
        <v>5764</v>
      </c>
      <c r="B11668" s="83">
        <v>89593</v>
      </c>
      <c r="C11668" t="s">
        <v>11128</v>
      </c>
      <c r="D11668" s="83" t="s">
        <v>16</v>
      </c>
      <c r="E11668">
        <v>24.87</v>
      </c>
      <c r="F11668" s="83">
        <v>25.21</v>
      </c>
    </row>
    <row r="11669" spans="1:6" hidden="1" x14ac:dyDescent="0.25">
      <c r="A11669" t="s">
        <v>5764</v>
      </c>
      <c r="B11669" s="83">
        <v>89418</v>
      </c>
      <c r="C11669" t="s">
        <v>11129</v>
      </c>
      <c r="D11669" s="83" t="s">
        <v>16</v>
      </c>
      <c r="E11669">
        <v>15.75</v>
      </c>
      <c r="F11669" s="83">
        <v>16.12</v>
      </c>
    </row>
    <row r="11670" spans="1:6" hidden="1" x14ac:dyDescent="0.25">
      <c r="A11670" t="s">
        <v>5764</v>
      </c>
      <c r="B11670" s="83">
        <v>89372</v>
      </c>
      <c r="C11670" t="s">
        <v>11130</v>
      </c>
      <c r="D11670" s="83" t="s">
        <v>16</v>
      </c>
      <c r="E11670">
        <v>16.23</v>
      </c>
      <c r="F11670" s="83">
        <v>16.63</v>
      </c>
    </row>
    <row r="11671" spans="1:6" hidden="1" x14ac:dyDescent="0.25">
      <c r="A11671" t="s">
        <v>5764</v>
      </c>
      <c r="B11671" s="83">
        <v>89530</v>
      </c>
      <c r="C11671" t="s">
        <v>11131</v>
      </c>
      <c r="D11671" s="83" t="s">
        <v>16</v>
      </c>
      <c r="E11671">
        <v>16.29</v>
      </c>
      <c r="F11671" s="83">
        <v>16.5</v>
      </c>
    </row>
    <row r="11672" spans="1:6" hidden="1" x14ac:dyDescent="0.25">
      <c r="A11672" t="s">
        <v>5764</v>
      </c>
      <c r="B11672" s="83">
        <v>89425</v>
      </c>
      <c r="C11672" t="s">
        <v>11132</v>
      </c>
      <c r="D11672" s="83" t="s">
        <v>16</v>
      </c>
      <c r="E11672">
        <v>18.53</v>
      </c>
      <c r="F11672" s="83">
        <v>18.940000000000001</v>
      </c>
    </row>
    <row r="11673" spans="1:6" hidden="1" x14ac:dyDescent="0.25">
      <c r="A11673" t="s">
        <v>5764</v>
      </c>
      <c r="B11673" s="83">
        <v>89379</v>
      </c>
      <c r="C11673" t="s">
        <v>11133</v>
      </c>
      <c r="D11673" s="83" t="s">
        <v>16</v>
      </c>
      <c r="E11673">
        <v>19.079999999999998</v>
      </c>
      <c r="F11673" s="83">
        <v>19.53</v>
      </c>
    </row>
    <row r="11674" spans="1:6" hidden="1" x14ac:dyDescent="0.25">
      <c r="A11674" t="s">
        <v>5764</v>
      </c>
      <c r="B11674" s="83">
        <v>89542</v>
      </c>
      <c r="C11674" t="s">
        <v>11134</v>
      </c>
      <c r="D11674" s="83" t="s">
        <v>16</v>
      </c>
      <c r="E11674">
        <v>27.1</v>
      </c>
      <c r="F11674" s="83">
        <v>27.37</v>
      </c>
    </row>
    <row r="11675" spans="1:6" hidden="1" x14ac:dyDescent="0.25">
      <c r="A11675" t="s">
        <v>5764</v>
      </c>
      <c r="B11675" s="83">
        <v>89432</v>
      </c>
      <c r="C11675" t="s">
        <v>11135</v>
      </c>
      <c r="D11675" s="83" t="s">
        <v>16</v>
      </c>
      <c r="E11675">
        <v>29.71</v>
      </c>
      <c r="F11675" s="83">
        <v>30.2</v>
      </c>
    </row>
    <row r="11676" spans="1:6" hidden="1" x14ac:dyDescent="0.25">
      <c r="A11676" t="s">
        <v>5764</v>
      </c>
      <c r="B11676" s="83">
        <v>89387</v>
      </c>
      <c r="C11676" t="s">
        <v>11136</v>
      </c>
      <c r="D11676" s="83" t="s">
        <v>16</v>
      </c>
      <c r="E11676">
        <v>30.36</v>
      </c>
      <c r="F11676" s="83">
        <v>30.91</v>
      </c>
    </row>
    <row r="11677" spans="1:6" hidden="1" x14ac:dyDescent="0.25">
      <c r="A11677" t="s">
        <v>5764</v>
      </c>
      <c r="B11677" s="83">
        <v>89560</v>
      </c>
      <c r="C11677" t="s">
        <v>11137</v>
      </c>
      <c r="D11677" s="83" t="s">
        <v>16</v>
      </c>
      <c r="E11677">
        <v>34.74</v>
      </c>
      <c r="F11677" s="83">
        <v>35.049999999999997</v>
      </c>
    </row>
    <row r="11678" spans="1:6" hidden="1" x14ac:dyDescent="0.25">
      <c r="A11678" t="s">
        <v>5764</v>
      </c>
      <c r="B11678" s="83">
        <v>104159</v>
      </c>
      <c r="C11678" t="s">
        <v>11138</v>
      </c>
      <c r="D11678" s="83" t="s">
        <v>16</v>
      </c>
      <c r="E11678">
        <v>37.76</v>
      </c>
      <c r="F11678" s="83">
        <v>38.35</v>
      </c>
    </row>
    <row r="11679" spans="1:6" hidden="1" x14ac:dyDescent="0.25">
      <c r="A11679" t="s">
        <v>5764</v>
      </c>
      <c r="B11679" s="83">
        <v>89577</v>
      </c>
      <c r="C11679" t="s">
        <v>11139</v>
      </c>
      <c r="D11679" s="83" t="s">
        <v>16</v>
      </c>
      <c r="E11679">
        <v>36.770000000000003</v>
      </c>
      <c r="F11679" s="83">
        <v>37.159999999999997</v>
      </c>
    </row>
    <row r="11680" spans="1:6" hidden="1" x14ac:dyDescent="0.25">
      <c r="A11680" t="s">
        <v>5764</v>
      </c>
      <c r="B11680" s="83">
        <v>103996</v>
      </c>
      <c r="C11680" t="s">
        <v>11140</v>
      </c>
      <c r="D11680" s="83" t="s">
        <v>16</v>
      </c>
      <c r="E11680">
        <v>40.299999999999997</v>
      </c>
      <c r="F11680" s="83">
        <v>41</v>
      </c>
    </row>
    <row r="11681" spans="1:6" hidden="1" x14ac:dyDescent="0.25">
      <c r="A11681" t="s">
        <v>5764</v>
      </c>
      <c r="B11681" s="83">
        <v>89598</v>
      </c>
      <c r="C11681" t="s">
        <v>11141</v>
      </c>
      <c r="D11681" s="83" t="s">
        <v>16</v>
      </c>
      <c r="E11681">
        <v>49.59</v>
      </c>
      <c r="F11681" s="83">
        <v>50.04</v>
      </c>
    </row>
    <row r="11682" spans="1:6" hidden="1" x14ac:dyDescent="0.25">
      <c r="A11682" t="s">
        <v>5764</v>
      </c>
      <c r="B11682" s="83">
        <v>89419</v>
      </c>
      <c r="C11682" t="s">
        <v>11142</v>
      </c>
      <c r="D11682" s="83" t="s">
        <v>16</v>
      </c>
      <c r="E11682">
        <v>6.77</v>
      </c>
      <c r="F11682" s="83">
        <v>7.15</v>
      </c>
    </row>
    <row r="11683" spans="1:6" hidden="1" x14ac:dyDescent="0.25">
      <c r="A11683" t="s">
        <v>5764</v>
      </c>
      <c r="B11683" s="83">
        <v>89373</v>
      </c>
      <c r="C11683" t="s">
        <v>11143</v>
      </c>
      <c r="D11683" s="83" t="s">
        <v>16</v>
      </c>
      <c r="E11683">
        <v>7.28</v>
      </c>
      <c r="F11683" s="83">
        <v>7.71</v>
      </c>
    </row>
    <row r="11684" spans="1:6" hidden="1" x14ac:dyDescent="0.25">
      <c r="A11684" t="s">
        <v>5764</v>
      </c>
      <c r="B11684" s="83">
        <v>89532</v>
      </c>
      <c r="C11684" t="s">
        <v>11144</v>
      </c>
      <c r="D11684" s="83" t="s">
        <v>16</v>
      </c>
      <c r="E11684">
        <v>7.26</v>
      </c>
      <c r="F11684" s="83">
        <v>7.49</v>
      </c>
    </row>
    <row r="11685" spans="1:6" hidden="1" x14ac:dyDescent="0.25">
      <c r="A11685" t="s">
        <v>5764</v>
      </c>
      <c r="B11685" s="83">
        <v>89426</v>
      </c>
      <c r="C11685" t="s">
        <v>11145</v>
      </c>
      <c r="D11685" s="83" t="s">
        <v>16</v>
      </c>
      <c r="E11685">
        <v>9.67</v>
      </c>
      <c r="F11685" s="83">
        <v>10.119999999999999</v>
      </c>
    </row>
    <row r="11686" spans="1:6" hidden="1" x14ac:dyDescent="0.25">
      <c r="A11686" t="s">
        <v>5764</v>
      </c>
      <c r="B11686" s="83">
        <v>89380</v>
      </c>
      <c r="C11686" t="s">
        <v>11146</v>
      </c>
      <c r="D11686" s="83" t="s">
        <v>16</v>
      </c>
      <c r="E11686">
        <v>10.27</v>
      </c>
      <c r="F11686" s="83">
        <v>10.77</v>
      </c>
    </row>
    <row r="11687" spans="1:6" hidden="1" x14ac:dyDescent="0.25">
      <c r="A11687" t="s">
        <v>5764</v>
      </c>
      <c r="B11687" s="83">
        <v>89562</v>
      </c>
      <c r="C11687" t="s">
        <v>11147</v>
      </c>
      <c r="D11687" s="83" t="s">
        <v>16</v>
      </c>
      <c r="E11687">
        <v>10.51</v>
      </c>
      <c r="F11687" s="83">
        <v>10.79</v>
      </c>
    </row>
    <row r="11688" spans="1:6" hidden="1" x14ac:dyDescent="0.25">
      <c r="A11688" t="s">
        <v>5764</v>
      </c>
      <c r="B11688" s="83">
        <v>89433</v>
      </c>
      <c r="C11688" t="s">
        <v>11148</v>
      </c>
      <c r="D11688" s="83" t="s">
        <v>16</v>
      </c>
      <c r="E11688">
        <v>13.32</v>
      </c>
      <c r="F11688" s="83">
        <v>13.86</v>
      </c>
    </row>
    <row r="11689" spans="1:6" hidden="1" x14ac:dyDescent="0.25">
      <c r="A11689" t="s">
        <v>5764</v>
      </c>
      <c r="B11689" s="83">
        <v>89579</v>
      </c>
      <c r="C11689" t="s">
        <v>11149</v>
      </c>
      <c r="D11689" s="83" t="s">
        <v>16</v>
      </c>
      <c r="E11689">
        <v>11.86</v>
      </c>
      <c r="F11689" s="83">
        <v>12.16</v>
      </c>
    </row>
    <row r="11690" spans="1:6" hidden="1" x14ac:dyDescent="0.25">
      <c r="A11690" t="s">
        <v>5764</v>
      </c>
      <c r="B11690" s="83">
        <v>103998</v>
      </c>
      <c r="C11690" t="s">
        <v>11150</v>
      </c>
      <c r="D11690" s="83" t="s">
        <v>16</v>
      </c>
      <c r="E11690">
        <v>14.75</v>
      </c>
      <c r="F11690" s="83">
        <v>15.31</v>
      </c>
    </row>
    <row r="11691" spans="1:6" hidden="1" x14ac:dyDescent="0.25">
      <c r="A11691" t="s">
        <v>5764</v>
      </c>
      <c r="B11691" s="83">
        <v>89605</v>
      </c>
      <c r="C11691" t="s">
        <v>11151</v>
      </c>
      <c r="D11691" s="83" t="s">
        <v>16</v>
      </c>
      <c r="E11691">
        <v>20.84</v>
      </c>
      <c r="F11691" s="83">
        <v>21.26</v>
      </c>
    </row>
    <row r="11692" spans="1:6" hidden="1" x14ac:dyDescent="0.25">
      <c r="A11692" t="s">
        <v>5764</v>
      </c>
      <c r="B11692" s="83">
        <v>89981</v>
      </c>
      <c r="C11692" t="s">
        <v>11152</v>
      </c>
      <c r="D11692" s="83" t="s">
        <v>16</v>
      </c>
      <c r="E11692">
        <v>21.97</v>
      </c>
      <c r="F11692" s="83">
        <v>22.2</v>
      </c>
    </row>
    <row r="11693" spans="1:6" hidden="1" x14ac:dyDescent="0.25">
      <c r="A11693" t="s">
        <v>5764</v>
      </c>
      <c r="B11693" s="83">
        <v>89385</v>
      </c>
      <c r="C11693" t="s">
        <v>11153</v>
      </c>
      <c r="D11693" s="83" t="s">
        <v>16</v>
      </c>
      <c r="E11693">
        <v>7.4</v>
      </c>
      <c r="F11693" s="83">
        <v>7.83</v>
      </c>
    </row>
    <row r="11694" spans="1:6" hidden="1" x14ac:dyDescent="0.25">
      <c r="A11694" t="s">
        <v>5764</v>
      </c>
      <c r="B11694" s="83">
        <v>89551</v>
      </c>
      <c r="C11694" t="s">
        <v>11154</v>
      </c>
      <c r="D11694" s="83" t="s">
        <v>16</v>
      </c>
      <c r="E11694">
        <v>8.6999999999999993</v>
      </c>
      <c r="F11694" s="83">
        <v>8.93</v>
      </c>
    </row>
    <row r="11695" spans="1:6" hidden="1" x14ac:dyDescent="0.25">
      <c r="A11695" t="s">
        <v>5764</v>
      </c>
      <c r="B11695" s="83">
        <v>89434</v>
      </c>
      <c r="C11695" t="s">
        <v>11155</v>
      </c>
      <c r="D11695" s="83" t="s">
        <v>16</v>
      </c>
      <c r="E11695">
        <v>11.11</v>
      </c>
      <c r="F11695" s="83">
        <v>11.56</v>
      </c>
    </row>
    <row r="11696" spans="1:6" hidden="1" x14ac:dyDescent="0.25">
      <c r="A11696" t="s">
        <v>5764</v>
      </c>
      <c r="B11696" s="83">
        <v>89389</v>
      </c>
      <c r="C11696" t="s">
        <v>11156</v>
      </c>
      <c r="D11696" s="83" t="s">
        <v>16</v>
      </c>
      <c r="E11696">
        <v>11.71</v>
      </c>
      <c r="F11696" s="83">
        <v>12.21</v>
      </c>
    </row>
    <row r="11697" spans="1:6" hidden="1" x14ac:dyDescent="0.25">
      <c r="A11697" t="s">
        <v>5764</v>
      </c>
      <c r="B11697" s="83">
        <v>89417</v>
      </c>
      <c r="C11697" t="s">
        <v>11157</v>
      </c>
      <c r="D11697" s="83" t="s">
        <v>16</v>
      </c>
      <c r="E11697">
        <v>5.61</v>
      </c>
      <c r="F11697" s="83">
        <v>5.98</v>
      </c>
    </row>
    <row r="11698" spans="1:6" hidden="1" x14ac:dyDescent="0.25">
      <c r="A11698" t="s">
        <v>5764</v>
      </c>
      <c r="B11698" s="83">
        <v>89371</v>
      </c>
      <c r="C11698" t="s">
        <v>11158</v>
      </c>
      <c r="D11698" s="83" t="s">
        <v>16</v>
      </c>
      <c r="E11698">
        <v>6.09</v>
      </c>
      <c r="F11698" s="83">
        <v>6.49</v>
      </c>
    </row>
    <row r="11699" spans="1:6" hidden="1" x14ac:dyDescent="0.25">
      <c r="A11699" t="s">
        <v>5764</v>
      </c>
      <c r="B11699" s="83">
        <v>89528</v>
      </c>
      <c r="C11699" t="s">
        <v>11159</v>
      </c>
      <c r="D11699" s="83" t="s">
        <v>16</v>
      </c>
      <c r="E11699">
        <v>4.41</v>
      </c>
      <c r="F11699" s="83">
        <v>4.62</v>
      </c>
    </row>
    <row r="11700" spans="1:6" hidden="1" x14ac:dyDescent="0.25">
      <c r="A11700" t="s">
        <v>5764</v>
      </c>
      <c r="B11700" s="83">
        <v>89424</v>
      </c>
      <c r="C11700" t="s">
        <v>11160</v>
      </c>
      <c r="D11700" s="83" t="s">
        <v>16</v>
      </c>
      <c r="E11700">
        <v>6.65</v>
      </c>
      <c r="F11700" s="83">
        <v>7.06</v>
      </c>
    </row>
    <row r="11701" spans="1:6" hidden="1" x14ac:dyDescent="0.25">
      <c r="A11701" t="s">
        <v>5764</v>
      </c>
      <c r="B11701" s="83">
        <v>89378</v>
      </c>
      <c r="C11701" t="s">
        <v>11161</v>
      </c>
      <c r="D11701" s="83" t="s">
        <v>16</v>
      </c>
      <c r="E11701">
        <v>7.2</v>
      </c>
      <c r="F11701" s="83">
        <v>7.65</v>
      </c>
    </row>
    <row r="11702" spans="1:6" hidden="1" x14ac:dyDescent="0.25">
      <c r="A11702" t="s">
        <v>5764</v>
      </c>
      <c r="B11702" s="83">
        <v>89541</v>
      </c>
      <c r="C11702" t="s">
        <v>11162</v>
      </c>
      <c r="D11702" s="83" t="s">
        <v>16</v>
      </c>
      <c r="E11702">
        <v>6.58</v>
      </c>
      <c r="F11702" s="83">
        <v>6.85</v>
      </c>
    </row>
    <row r="11703" spans="1:6" hidden="1" x14ac:dyDescent="0.25">
      <c r="A11703" t="s">
        <v>5764</v>
      </c>
      <c r="B11703" s="83">
        <v>89431</v>
      </c>
      <c r="C11703" t="s">
        <v>11163</v>
      </c>
      <c r="D11703" s="83" t="s">
        <v>16</v>
      </c>
      <c r="E11703">
        <v>9.19</v>
      </c>
      <c r="F11703" s="83">
        <v>9.68</v>
      </c>
    </row>
    <row r="11704" spans="1:6" hidden="1" x14ac:dyDescent="0.25">
      <c r="A11704" t="s">
        <v>5764</v>
      </c>
      <c r="B11704" s="83">
        <v>89386</v>
      </c>
      <c r="C11704" t="s">
        <v>11164</v>
      </c>
      <c r="D11704" s="83" t="s">
        <v>16</v>
      </c>
      <c r="E11704">
        <v>9.84</v>
      </c>
      <c r="F11704" s="83">
        <v>10.39</v>
      </c>
    </row>
    <row r="11705" spans="1:6" hidden="1" x14ac:dyDescent="0.25">
      <c r="A11705" t="s">
        <v>5764</v>
      </c>
      <c r="B11705" s="83">
        <v>89558</v>
      </c>
      <c r="C11705" t="s">
        <v>11165</v>
      </c>
      <c r="D11705" s="83" t="s">
        <v>16</v>
      </c>
      <c r="E11705">
        <v>9.93</v>
      </c>
      <c r="F11705" s="83">
        <v>10.24</v>
      </c>
    </row>
    <row r="11706" spans="1:6" hidden="1" x14ac:dyDescent="0.25">
      <c r="A11706" t="s">
        <v>5764</v>
      </c>
      <c r="B11706" s="83">
        <v>103988</v>
      </c>
      <c r="C11706" t="s">
        <v>11166</v>
      </c>
      <c r="D11706" s="83" t="s">
        <v>16</v>
      </c>
      <c r="E11706">
        <v>12.95</v>
      </c>
      <c r="F11706" s="83">
        <v>13.54</v>
      </c>
    </row>
    <row r="11707" spans="1:6" hidden="1" x14ac:dyDescent="0.25">
      <c r="A11707" t="s">
        <v>5764</v>
      </c>
      <c r="B11707" s="83">
        <v>89575</v>
      </c>
      <c r="C11707" t="s">
        <v>11167</v>
      </c>
      <c r="D11707" s="83" t="s">
        <v>16</v>
      </c>
      <c r="E11707">
        <v>11.83</v>
      </c>
      <c r="F11707" s="83">
        <v>12.22</v>
      </c>
    </row>
    <row r="11708" spans="1:6" hidden="1" x14ac:dyDescent="0.25">
      <c r="A11708" t="s">
        <v>5764</v>
      </c>
      <c r="B11708" s="83">
        <v>103995</v>
      </c>
      <c r="C11708" t="s">
        <v>11168</v>
      </c>
      <c r="D11708" s="83" t="s">
        <v>16</v>
      </c>
      <c r="E11708">
        <v>15.36</v>
      </c>
      <c r="F11708" s="83">
        <v>16.059999999999999</v>
      </c>
    </row>
    <row r="11709" spans="1:6" hidden="1" x14ac:dyDescent="0.25">
      <c r="A11709" t="s">
        <v>5764</v>
      </c>
      <c r="B11709" s="83">
        <v>89597</v>
      </c>
      <c r="C11709" t="s">
        <v>11169</v>
      </c>
      <c r="D11709" s="83" t="s">
        <v>16</v>
      </c>
      <c r="E11709">
        <v>22.9</v>
      </c>
      <c r="F11709" s="83">
        <v>23.35</v>
      </c>
    </row>
    <row r="11710" spans="1:6" hidden="1" x14ac:dyDescent="0.25">
      <c r="A11710" t="s">
        <v>5764</v>
      </c>
      <c r="B11710" s="83">
        <v>89611</v>
      </c>
      <c r="C11710" t="s">
        <v>11170</v>
      </c>
      <c r="D11710" s="83" t="s">
        <v>16</v>
      </c>
      <c r="E11710">
        <v>32.43</v>
      </c>
      <c r="F11710" s="83">
        <v>32.99</v>
      </c>
    </row>
    <row r="11711" spans="1:6" hidden="1" x14ac:dyDescent="0.25">
      <c r="A11711" t="s">
        <v>5764</v>
      </c>
      <c r="B11711" s="83">
        <v>89614</v>
      </c>
      <c r="C11711" t="s">
        <v>11171</v>
      </c>
      <c r="D11711" s="83" t="s">
        <v>16</v>
      </c>
      <c r="E11711">
        <v>59.78</v>
      </c>
      <c r="F11711" s="83">
        <v>60.41</v>
      </c>
    </row>
    <row r="11712" spans="1:6" hidden="1" x14ac:dyDescent="0.25">
      <c r="A11712" t="s">
        <v>5764</v>
      </c>
      <c r="B11712" s="83">
        <v>103975</v>
      </c>
      <c r="C11712" t="s">
        <v>11172</v>
      </c>
      <c r="D11712" s="83" t="s">
        <v>16</v>
      </c>
      <c r="E11712">
        <v>18.03</v>
      </c>
      <c r="F11712" s="83">
        <v>18.579999999999998</v>
      </c>
    </row>
    <row r="11713" spans="1:6" hidden="1" x14ac:dyDescent="0.25">
      <c r="A11713" t="s">
        <v>5764</v>
      </c>
      <c r="B11713" s="83">
        <v>104007</v>
      </c>
      <c r="C11713" t="s">
        <v>11173</v>
      </c>
      <c r="D11713" s="83" t="s">
        <v>16</v>
      </c>
      <c r="E11713">
        <v>22.29</v>
      </c>
      <c r="F11713" s="83">
        <v>23.22</v>
      </c>
    </row>
    <row r="11714" spans="1:6" hidden="1" x14ac:dyDescent="0.25">
      <c r="A11714" t="s">
        <v>5764</v>
      </c>
      <c r="B11714" s="83">
        <v>103976</v>
      </c>
      <c r="C11714" t="s">
        <v>11174</v>
      </c>
      <c r="D11714" s="83" t="s">
        <v>16</v>
      </c>
      <c r="E11714">
        <v>25.95</v>
      </c>
      <c r="F11714" s="83">
        <v>26.6</v>
      </c>
    </row>
    <row r="11715" spans="1:6" hidden="1" x14ac:dyDescent="0.25">
      <c r="A11715" t="s">
        <v>5764</v>
      </c>
      <c r="B11715" s="83">
        <v>104008</v>
      </c>
      <c r="C11715" t="s">
        <v>11175</v>
      </c>
      <c r="D11715" s="83" t="s">
        <v>16</v>
      </c>
      <c r="E11715">
        <v>32.03</v>
      </c>
      <c r="F11715" s="83">
        <v>33.22</v>
      </c>
    </row>
    <row r="11716" spans="1:6" hidden="1" x14ac:dyDescent="0.25">
      <c r="A11716" t="s">
        <v>5764</v>
      </c>
      <c r="B11716" s="83">
        <v>89630</v>
      </c>
      <c r="C11716" t="s">
        <v>11176</v>
      </c>
      <c r="D11716" s="83" t="s">
        <v>16</v>
      </c>
      <c r="E11716">
        <v>61.28</v>
      </c>
      <c r="F11716" s="83">
        <v>62.23</v>
      </c>
    </row>
    <row r="11717" spans="1:6" hidden="1" x14ac:dyDescent="0.25">
      <c r="A11717" t="s">
        <v>5764</v>
      </c>
      <c r="B11717" s="83">
        <v>89632</v>
      </c>
      <c r="C11717" t="s">
        <v>11177</v>
      </c>
      <c r="D11717" s="83" t="s">
        <v>16</v>
      </c>
      <c r="E11717">
        <v>122.28</v>
      </c>
      <c r="F11717" s="83">
        <v>123.37</v>
      </c>
    </row>
    <row r="11718" spans="1:6" hidden="1" x14ac:dyDescent="0.25">
      <c r="A11718" t="s">
        <v>5764</v>
      </c>
      <c r="B11718" s="83">
        <v>89438</v>
      </c>
      <c r="C11718" t="s">
        <v>11178</v>
      </c>
      <c r="D11718" s="83" t="s">
        <v>16</v>
      </c>
      <c r="E11718">
        <v>10.32</v>
      </c>
      <c r="F11718" s="83">
        <v>11.04</v>
      </c>
    </row>
    <row r="11719" spans="1:6" hidden="1" x14ac:dyDescent="0.25">
      <c r="A11719" t="s">
        <v>5764</v>
      </c>
      <c r="B11719" s="83">
        <v>89393</v>
      </c>
      <c r="C11719" t="s">
        <v>11179</v>
      </c>
      <c r="D11719" s="83" t="s">
        <v>16</v>
      </c>
      <c r="E11719">
        <v>11.27</v>
      </c>
      <c r="F11719" s="83">
        <v>12.06</v>
      </c>
    </row>
    <row r="11720" spans="1:6" hidden="1" x14ac:dyDescent="0.25">
      <c r="A11720" t="s">
        <v>5764</v>
      </c>
      <c r="B11720" s="83">
        <v>89617</v>
      </c>
      <c r="C11720" t="s">
        <v>11180</v>
      </c>
      <c r="D11720" s="83" t="s">
        <v>16</v>
      </c>
      <c r="E11720">
        <v>7.79</v>
      </c>
      <c r="F11720" s="83">
        <v>8.2200000000000006</v>
      </c>
    </row>
    <row r="11721" spans="1:6" hidden="1" x14ac:dyDescent="0.25">
      <c r="A11721" t="s">
        <v>5764</v>
      </c>
      <c r="B11721" s="83">
        <v>89440</v>
      </c>
      <c r="C11721" t="s">
        <v>11181</v>
      </c>
      <c r="D11721" s="83" t="s">
        <v>16</v>
      </c>
      <c r="E11721">
        <v>12.26</v>
      </c>
      <c r="F11721" s="83">
        <v>13.08</v>
      </c>
    </row>
    <row r="11722" spans="1:6" hidden="1" x14ac:dyDescent="0.25">
      <c r="A11722" t="s">
        <v>5764</v>
      </c>
      <c r="B11722" s="83">
        <v>89395</v>
      </c>
      <c r="C11722" t="s">
        <v>11182</v>
      </c>
      <c r="D11722" s="83" t="s">
        <v>16</v>
      </c>
      <c r="E11722">
        <v>13.35</v>
      </c>
      <c r="F11722" s="83">
        <v>14.27</v>
      </c>
    </row>
    <row r="11723" spans="1:6" hidden="1" x14ac:dyDescent="0.25">
      <c r="A11723" t="s">
        <v>5764</v>
      </c>
      <c r="B11723" s="83">
        <v>89620</v>
      </c>
      <c r="C11723" t="s">
        <v>11183</v>
      </c>
      <c r="D11723" s="83" t="s">
        <v>16</v>
      </c>
      <c r="E11723">
        <v>12.14</v>
      </c>
      <c r="F11723" s="83">
        <v>12.67</v>
      </c>
    </row>
    <row r="11724" spans="1:6" hidden="1" x14ac:dyDescent="0.25">
      <c r="A11724" t="s">
        <v>5764</v>
      </c>
      <c r="B11724" s="83">
        <v>89443</v>
      </c>
      <c r="C11724" t="s">
        <v>11184</v>
      </c>
      <c r="D11724" s="83" t="s">
        <v>16</v>
      </c>
      <c r="E11724">
        <v>17.3</v>
      </c>
      <c r="F11724" s="83">
        <v>18.29</v>
      </c>
    </row>
    <row r="11725" spans="1:6" hidden="1" x14ac:dyDescent="0.25">
      <c r="A11725" t="s">
        <v>5764</v>
      </c>
      <c r="B11725" s="83">
        <v>89398</v>
      </c>
      <c r="C11725" t="s">
        <v>11185</v>
      </c>
      <c r="D11725" s="83" t="s">
        <v>16</v>
      </c>
      <c r="E11725">
        <v>18.61</v>
      </c>
      <c r="F11725" s="83">
        <v>19.71</v>
      </c>
    </row>
    <row r="11726" spans="1:6" hidden="1" x14ac:dyDescent="0.25">
      <c r="A11726" t="s">
        <v>5764</v>
      </c>
      <c r="B11726" s="83">
        <v>89623</v>
      </c>
      <c r="C11726" t="s">
        <v>11186</v>
      </c>
      <c r="D11726" s="83" t="s">
        <v>16</v>
      </c>
      <c r="E11726">
        <v>19.66</v>
      </c>
      <c r="F11726" s="83">
        <v>20.29</v>
      </c>
    </row>
    <row r="11727" spans="1:6" hidden="1" x14ac:dyDescent="0.25">
      <c r="A11727" t="s">
        <v>5764</v>
      </c>
      <c r="B11727" s="83">
        <v>104011</v>
      </c>
      <c r="C11727" t="s">
        <v>11187</v>
      </c>
      <c r="D11727" s="83" t="s">
        <v>16</v>
      </c>
      <c r="E11727">
        <v>25.6</v>
      </c>
      <c r="F11727" s="83">
        <v>26.77</v>
      </c>
    </row>
    <row r="11728" spans="1:6" hidden="1" x14ac:dyDescent="0.25">
      <c r="A11728" t="s">
        <v>5764</v>
      </c>
      <c r="B11728" s="83">
        <v>89625</v>
      </c>
      <c r="C11728" t="s">
        <v>11188</v>
      </c>
      <c r="D11728" s="83" t="s">
        <v>16</v>
      </c>
      <c r="E11728">
        <v>23.1</v>
      </c>
      <c r="F11728" s="83">
        <v>23.87</v>
      </c>
    </row>
    <row r="11729" spans="1:6" hidden="1" x14ac:dyDescent="0.25">
      <c r="A11729" t="s">
        <v>5764</v>
      </c>
      <c r="B11729" s="83">
        <v>104004</v>
      </c>
      <c r="C11729" t="s">
        <v>11189</v>
      </c>
      <c r="D11729" s="83" t="s">
        <v>16</v>
      </c>
      <c r="E11729">
        <v>30.09</v>
      </c>
      <c r="F11729" s="83">
        <v>31.49</v>
      </c>
    </row>
    <row r="11730" spans="1:6" hidden="1" x14ac:dyDescent="0.25">
      <c r="A11730" t="s">
        <v>5764</v>
      </c>
      <c r="B11730" s="83">
        <v>89628</v>
      </c>
      <c r="C11730" t="s">
        <v>11190</v>
      </c>
      <c r="D11730" s="83" t="s">
        <v>16</v>
      </c>
      <c r="E11730">
        <v>48.14</v>
      </c>
      <c r="F11730" s="83">
        <v>49.05</v>
      </c>
    </row>
    <row r="11731" spans="1:6" hidden="1" x14ac:dyDescent="0.25">
      <c r="A11731" t="s">
        <v>5764</v>
      </c>
      <c r="B11731" s="83">
        <v>89629</v>
      </c>
      <c r="C11731" t="s">
        <v>11191</v>
      </c>
      <c r="D11731" s="83" t="s">
        <v>16</v>
      </c>
      <c r="E11731">
        <v>80.760000000000005</v>
      </c>
      <c r="F11731" s="83">
        <v>81.88</v>
      </c>
    </row>
    <row r="11732" spans="1:6" hidden="1" x14ac:dyDescent="0.25">
      <c r="A11732" t="s">
        <v>5764</v>
      </c>
      <c r="B11732" s="83">
        <v>89631</v>
      </c>
      <c r="C11732" t="s">
        <v>11192</v>
      </c>
      <c r="D11732" s="83" t="s">
        <v>16</v>
      </c>
      <c r="E11732">
        <v>105.89</v>
      </c>
      <c r="F11732" s="83">
        <v>107.15</v>
      </c>
    </row>
    <row r="11733" spans="1:6" hidden="1" x14ac:dyDescent="0.25">
      <c r="A11733" t="s">
        <v>5764</v>
      </c>
      <c r="B11733" s="83">
        <v>89401</v>
      </c>
      <c r="C11733" t="s">
        <v>11193</v>
      </c>
      <c r="D11733" s="83" t="s">
        <v>60</v>
      </c>
      <c r="E11733">
        <v>10.93</v>
      </c>
      <c r="F11733" s="83">
        <v>11.55</v>
      </c>
    </row>
    <row r="11734" spans="1:6" hidden="1" x14ac:dyDescent="0.25">
      <c r="A11734" t="s">
        <v>5764</v>
      </c>
      <c r="B11734" s="83">
        <v>89355</v>
      </c>
      <c r="C11734" t="s">
        <v>11194</v>
      </c>
      <c r="D11734" s="83" t="s">
        <v>60</v>
      </c>
      <c r="E11734">
        <v>20.68</v>
      </c>
      <c r="F11734" s="83">
        <v>22.17</v>
      </c>
    </row>
    <row r="11735" spans="1:6" hidden="1" x14ac:dyDescent="0.25">
      <c r="A11735" t="s">
        <v>5764</v>
      </c>
      <c r="B11735" s="83">
        <v>89446</v>
      </c>
      <c r="C11735" t="s">
        <v>11195</v>
      </c>
      <c r="D11735" s="83" t="s">
        <v>60</v>
      </c>
      <c r="E11735">
        <v>5.47</v>
      </c>
      <c r="F11735" s="83">
        <v>5.56</v>
      </c>
    </row>
    <row r="11736" spans="1:6" hidden="1" x14ac:dyDescent="0.25">
      <c r="A11736" t="s">
        <v>5764</v>
      </c>
      <c r="B11736" s="83">
        <v>89402</v>
      </c>
      <c r="C11736" t="s">
        <v>11196</v>
      </c>
      <c r="D11736" s="83" t="s">
        <v>60</v>
      </c>
      <c r="E11736">
        <v>12.57</v>
      </c>
      <c r="F11736" s="83">
        <v>13.29</v>
      </c>
    </row>
    <row r="11737" spans="1:6" hidden="1" x14ac:dyDescent="0.25">
      <c r="A11737" t="s">
        <v>5764</v>
      </c>
      <c r="B11737" s="83">
        <v>89356</v>
      </c>
      <c r="C11737" t="s">
        <v>11197</v>
      </c>
      <c r="D11737" s="83" t="s">
        <v>60</v>
      </c>
      <c r="E11737">
        <v>23.85</v>
      </c>
      <c r="F11737" s="83">
        <v>25.59</v>
      </c>
    </row>
    <row r="11738" spans="1:6" hidden="1" x14ac:dyDescent="0.25">
      <c r="A11738" t="s">
        <v>5764</v>
      </c>
      <c r="B11738" s="83">
        <v>89447</v>
      </c>
      <c r="C11738" t="s">
        <v>11198</v>
      </c>
      <c r="D11738" s="83" t="s">
        <v>60</v>
      </c>
      <c r="E11738">
        <v>10.87</v>
      </c>
      <c r="F11738" s="83">
        <v>10.98</v>
      </c>
    </row>
    <row r="11739" spans="1:6" hidden="1" x14ac:dyDescent="0.25">
      <c r="A11739" t="s">
        <v>5764</v>
      </c>
      <c r="B11739" s="83">
        <v>89403</v>
      </c>
      <c r="C11739" t="s">
        <v>11199</v>
      </c>
      <c r="D11739" s="83" t="s">
        <v>60</v>
      </c>
      <c r="E11739">
        <v>19.32</v>
      </c>
      <c r="F11739" s="83">
        <v>20.18</v>
      </c>
    </row>
    <row r="11740" spans="1:6" hidden="1" x14ac:dyDescent="0.25">
      <c r="A11740" t="s">
        <v>5764</v>
      </c>
      <c r="B11740" s="83">
        <v>89357</v>
      </c>
      <c r="C11740" t="s">
        <v>11200</v>
      </c>
      <c r="D11740" s="83" t="s">
        <v>60</v>
      </c>
      <c r="E11740">
        <v>32.78</v>
      </c>
      <c r="F11740" s="83">
        <v>34.840000000000003</v>
      </c>
    </row>
    <row r="11741" spans="1:6" hidden="1" x14ac:dyDescent="0.25">
      <c r="A11741" t="s">
        <v>5764</v>
      </c>
      <c r="B11741" s="83">
        <v>89448</v>
      </c>
      <c r="C11741" t="s">
        <v>11201</v>
      </c>
      <c r="D11741" s="83" t="s">
        <v>60</v>
      </c>
      <c r="E11741">
        <v>16.63</v>
      </c>
      <c r="F11741" s="83">
        <v>16.760000000000002</v>
      </c>
    </row>
    <row r="11742" spans="1:6" hidden="1" x14ac:dyDescent="0.25">
      <c r="A11742" t="s">
        <v>5764</v>
      </c>
      <c r="B11742" s="83">
        <v>103978</v>
      </c>
      <c r="C11742" t="s">
        <v>11202</v>
      </c>
      <c r="D11742" s="83" t="s">
        <v>60</v>
      </c>
      <c r="E11742">
        <v>26.55</v>
      </c>
      <c r="F11742" s="83">
        <v>27.57</v>
      </c>
    </row>
    <row r="11743" spans="1:6" hidden="1" x14ac:dyDescent="0.25">
      <c r="A11743" t="s">
        <v>5764</v>
      </c>
      <c r="B11743" s="83">
        <v>89449</v>
      </c>
      <c r="C11743" t="s">
        <v>11203</v>
      </c>
      <c r="D11743" s="83" t="s">
        <v>60</v>
      </c>
      <c r="E11743">
        <v>18.420000000000002</v>
      </c>
      <c r="F11743" s="83">
        <v>18.57</v>
      </c>
    </row>
    <row r="11744" spans="1:6" hidden="1" x14ac:dyDescent="0.25">
      <c r="A11744" t="s">
        <v>5764</v>
      </c>
      <c r="B11744" s="83">
        <v>103979</v>
      </c>
      <c r="C11744" t="s">
        <v>11204</v>
      </c>
      <c r="D11744" s="83" t="s">
        <v>60</v>
      </c>
      <c r="E11744">
        <v>30.25</v>
      </c>
      <c r="F11744" s="83">
        <v>31.47</v>
      </c>
    </row>
    <row r="11745" spans="1:6" hidden="1" x14ac:dyDescent="0.25">
      <c r="A11745" t="s">
        <v>5764</v>
      </c>
      <c r="B11745" s="83">
        <v>89450</v>
      </c>
      <c r="C11745" t="s">
        <v>11205</v>
      </c>
      <c r="D11745" s="83" t="s">
        <v>60</v>
      </c>
      <c r="E11745">
        <v>29.49</v>
      </c>
      <c r="F11745" s="83">
        <v>29.66</v>
      </c>
    </row>
    <row r="11746" spans="1:6" hidden="1" x14ac:dyDescent="0.25">
      <c r="A11746" t="s">
        <v>5764</v>
      </c>
      <c r="B11746" s="83">
        <v>89451</v>
      </c>
      <c r="C11746" t="s">
        <v>11206</v>
      </c>
      <c r="D11746" s="83" t="s">
        <v>60</v>
      </c>
      <c r="E11746">
        <v>48</v>
      </c>
      <c r="F11746" s="83">
        <v>48.22</v>
      </c>
    </row>
    <row r="11747" spans="1:6" hidden="1" x14ac:dyDescent="0.25">
      <c r="A11747" t="s">
        <v>5764</v>
      </c>
      <c r="B11747" s="83">
        <v>89452</v>
      </c>
      <c r="C11747" t="s">
        <v>11207</v>
      </c>
      <c r="D11747" s="83" t="s">
        <v>60</v>
      </c>
      <c r="E11747">
        <v>66.12</v>
      </c>
      <c r="F11747" s="83">
        <v>66.37</v>
      </c>
    </row>
    <row r="11748" spans="1:6" hidden="1" x14ac:dyDescent="0.25">
      <c r="A11748" t="s">
        <v>5764</v>
      </c>
      <c r="B11748" s="83">
        <v>89394</v>
      </c>
      <c r="C11748" t="s">
        <v>11208</v>
      </c>
      <c r="D11748" s="83" t="s">
        <v>16</v>
      </c>
      <c r="E11748">
        <v>18.920000000000002</v>
      </c>
      <c r="F11748" s="83">
        <v>19.649999999999999</v>
      </c>
    </row>
    <row r="11749" spans="1:6" hidden="1" x14ac:dyDescent="0.25">
      <c r="A11749" t="s">
        <v>5764</v>
      </c>
      <c r="B11749" s="83">
        <v>89396</v>
      </c>
      <c r="C11749" t="s">
        <v>11209</v>
      </c>
      <c r="D11749" s="83" t="s">
        <v>16</v>
      </c>
      <c r="E11749">
        <v>20.74</v>
      </c>
      <c r="F11749" s="83">
        <v>21.53</v>
      </c>
    </row>
    <row r="11750" spans="1:6" hidden="1" x14ac:dyDescent="0.25">
      <c r="A11750" t="s">
        <v>5764</v>
      </c>
      <c r="B11750" s="83">
        <v>90374</v>
      </c>
      <c r="C11750" t="s">
        <v>11210</v>
      </c>
      <c r="D11750" s="83" t="s">
        <v>16</v>
      </c>
      <c r="E11750">
        <v>22.48</v>
      </c>
      <c r="F11750" s="83">
        <v>23.34</v>
      </c>
    </row>
    <row r="11751" spans="1:6" hidden="1" x14ac:dyDescent="0.25">
      <c r="A11751" t="s">
        <v>5764</v>
      </c>
      <c r="B11751" s="83">
        <v>89444</v>
      </c>
      <c r="C11751" t="s">
        <v>11211</v>
      </c>
      <c r="D11751" s="83" t="s">
        <v>16</v>
      </c>
      <c r="E11751">
        <v>24.54</v>
      </c>
      <c r="F11751" s="83">
        <v>25.38</v>
      </c>
    </row>
    <row r="11752" spans="1:6" hidden="1" x14ac:dyDescent="0.25">
      <c r="A11752" t="s">
        <v>5764</v>
      </c>
      <c r="B11752" s="83">
        <v>89399</v>
      </c>
      <c r="C11752" t="s">
        <v>11212</v>
      </c>
      <c r="D11752" s="83" t="s">
        <v>16</v>
      </c>
      <c r="E11752">
        <v>25.18</v>
      </c>
      <c r="F11752" s="83">
        <v>26.08</v>
      </c>
    </row>
    <row r="11753" spans="1:6" hidden="1" x14ac:dyDescent="0.25">
      <c r="A11753" t="s">
        <v>5764</v>
      </c>
      <c r="B11753" s="83">
        <v>89442</v>
      </c>
      <c r="C11753" t="s">
        <v>11213</v>
      </c>
      <c r="D11753" s="83" t="s">
        <v>16</v>
      </c>
      <c r="E11753">
        <v>14.07</v>
      </c>
      <c r="F11753" s="83">
        <v>14.84</v>
      </c>
    </row>
    <row r="11754" spans="1:6" hidden="1" x14ac:dyDescent="0.25">
      <c r="A11754" t="s">
        <v>5764</v>
      </c>
      <c r="B11754" s="83">
        <v>89397</v>
      </c>
      <c r="C11754" t="s">
        <v>11214</v>
      </c>
      <c r="D11754" s="83" t="s">
        <v>16</v>
      </c>
      <c r="E11754">
        <v>15.08</v>
      </c>
      <c r="F11754" s="83">
        <v>15.94</v>
      </c>
    </row>
    <row r="11755" spans="1:6" hidden="1" x14ac:dyDescent="0.25">
      <c r="A11755" t="s">
        <v>5764</v>
      </c>
      <c r="B11755" s="83">
        <v>89622</v>
      </c>
      <c r="C11755" t="s">
        <v>11215</v>
      </c>
      <c r="D11755" s="83" t="s">
        <v>16</v>
      </c>
      <c r="E11755">
        <v>14.29</v>
      </c>
      <c r="F11755" s="83">
        <v>14.78</v>
      </c>
    </row>
    <row r="11756" spans="1:6" hidden="1" x14ac:dyDescent="0.25">
      <c r="A11756" t="s">
        <v>5764</v>
      </c>
      <c r="B11756" s="83">
        <v>89445</v>
      </c>
      <c r="C11756" t="s">
        <v>11216</v>
      </c>
      <c r="D11756" s="83" t="s">
        <v>16</v>
      </c>
      <c r="E11756">
        <v>19.12</v>
      </c>
      <c r="F11756" s="83">
        <v>20.03</v>
      </c>
    </row>
    <row r="11757" spans="1:6" hidden="1" x14ac:dyDescent="0.25">
      <c r="A11757" t="s">
        <v>5764</v>
      </c>
      <c r="B11757" s="83">
        <v>89400</v>
      </c>
      <c r="C11757" t="s">
        <v>11217</v>
      </c>
      <c r="D11757" s="83" t="s">
        <v>16</v>
      </c>
      <c r="E11757">
        <v>20.32</v>
      </c>
      <c r="F11757" s="83">
        <v>21.32</v>
      </c>
    </row>
    <row r="11758" spans="1:6" hidden="1" x14ac:dyDescent="0.25">
      <c r="A11758" t="s">
        <v>5764</v>
      </c>
      <c r="B11758" s="83">
        <v>89624</v>
      </c>
      <c r="C11758" t="s">
        <v>11218</v>
      </c>
      <c r="D11758" s="83" t="s">
        <v>16</v>
      </c>
      <c r="E11758">
        <v>18.149999999999999</v>
      </c>
      <c r="F11758" s="83">
        <v>18.73</v>
      </c>
    </row>
    <row r="11759" spans="1:6" hidden="1" x14ac:dyDescent="0.25">
      <c r="A11759" t="s">
        <v>5764</v>
      </c>
      <c r="B11759" s="83">
        <v>104012</v>
      </c>
      <c r="C11759" t="s">
        <v>11219</v>
      </c>
      <c r="D11759" s="83" t="s">
        <v>16</v>
      </c>
      <c r="E11759">
        <v>23.71</v>
      </c>
      <c r="F11759" s="83">
        <v>24.78</v>
      </c>
    </row>
    <row r="11760" spans="1:6" hidden="1" x14ac:dyDescent="0.25">
      <c r="A11760" t="s">
        <v>5764</v>
      </c>
      <c r="B11760" s="83">
        <v>89627</v>
      </c>
      <c r="C11760" t="s">
        <v>11220</v>
      </c>
      <c r="D11760" s="83" t="s">
        <v>16</v>
      </c>
      <c r="E11760">
        <v>20.34</v>
      </c>
      <c r="F11760" s="83">
        <v>20.94</v>
      </c>
    </row>
    <row r="11761" spans="1:6" hidden="1" x14ac:dyDescent="0.25">
      <c r="A11761" t="s">
        <v>5764</v>
      </c>
      <c r="B11761" s="83">
        <v>104006</v>
      </c>
      <c r="C11761" t="s">
        <v>11221</v>
      </c>
      <c r="D11761" s="83" t="s">
        <v>16</v>
      </c>
      <c r="E11761">
        <v>25.46</v>
      </c>
      <c r="F11761" s="83">
        <v>26.51</v>
      </c>
    </row>
    <row r="11762" spans="1:6" hidden="1" x14ac:dyDescent="0.25">
      <c r="A11762" t="s">
        <v>5764</v>
      </c>
      <c r="B11762" s="83">
        <v>89626</v>
      </c>
      <c r="C11762" t="s">
        <v>11222</v>
      </c>
      <c r="D11762" s="83" t="s">
        <v>16</v>
      </c>
      <c r="E11762">
        <v>30.3</v>
      </c>
      <c r="F11762" s="83">
        <v>31</v>
      </c>
    </row>
    <row r="11763" spans="1:6" hidden="1" x14ac:dyDescent="0.25">
      <c r="A11763" t="s">
        <v>5764</v>
      </c>
      <c r="B11763" s="83">
        <v>104005</v>
      </c>
      <c r="C11763" t="s">
        <v>11223</v>
      </c>
      <c r="D11763" s="83" t="s">
        <v>16</v>
      </c>
      <c r="E11763">
        <v>36.78</v>
      </c>
      <c r="F11763" s="83">
        <v>38.06</v>
      </c>
    </row>
    <row r="11764" spans="1:6" hidden="1" x14ac:dyDescent="0.25">
      <c r="A11764" t="s">
        <v>5764</v>
      </c>
      <c r="B11764" s="83">
        <v>89439</v>
      </c>
      <c r="C11764" t="s">
        <v>11224</v>
      </c>
      <c r="D11764" s="83" t="s">
        <v>16</v>
      </c>
      <c r="E11764">
        <v>11.84</v>
      </c>
      <c r="F11764" s="83">
        <v>12.56</v>
      </c>
    </row>
    <row r="11765" spans="1:6" hidden="1" x14ac:dyDescent="0.25">
      <c r="A11765" t="s">
        <v>5764</v>
      </c>
      <c r="B11765" s="83">
        <v>89421</v>
      </c>
      <c r="C11765" t="s">
        <v>11225</v>
      </c>
      <c r="D11765" s="83" t="s">
        <v>16</v>
      </c>
      <c r="E11765">
        <v>11.65</v>
      </c>
      <c r="F11765" s="83">
        <v>12.02</v>
      </c>
    </row>
    <row r="11766" spans="1:6" hidden="1" x14ac:dyDescent="0.25">
      <c r="A11766" t="s">
        <v>5764</v>
      </c>
      <c r="B11766" s="83">
        <v>89375</v>
      </c>
      <c r="C11766" t="s">
        <v>11226</v>
      </c>
      <c r="D11766" s="83" t="s">
        <v>16</v>
      </c>
      <c r="E11766">
        <v>12.13</v>
      </c>
      <c r="F11766" s="83">
        <v>12.53</v>
      </c>
    </row>
    <row r="11767" spans="1:6" hidden="1" x14ac:dyDescent="0.25">
      <c r="A11767" t="s">
        <v>5764</v>
      </c>
      <c r="B11767" s="83">
        <v>89536</v>
      </c>
      <c r="C11767" t="s">
        <v>11227</v>
      </c>
      <c r="D11767" s="83" t="s">
        <v>16</v>
      </c>
      <c r="E11767">
        <v>11.8</v>
      </c>
      <c r="F11767" s="83">
        <v>12.01</v>
      </c>
    </row>
    <row r="11768" spans="1:6" hidden="1" x14ac:dyDescent="0.25">
      <c r="A11768" t="s">
        <v>5764</v>
      </c>
      <c r="B11768" s="83">
        <v>89428</v>
      </c>
      <c r="C11768" t="s">
        <v>11228</v>
      </c>
      <c r="D11768" s="83" t="s">
        <v>16</v>
      </c>
      <c r="E11768">
        <v>14.04</v>
      </c>
      <c r="F11768" s="83">
        <v>14.45</v>
      </c>
    </row>
    <row r="11769" spans="1:6" hidden="1" x14ac:dyDescent="0.25">
      <c r="A11769" t="s">
        <v>5764</v>
      </c>
      <c r="B11769" s="83">
        <v>89382</v>
      </c>
      <c r="C11769" t="s">
        <v>11229</v>
      </c>
      <c r="D11769" s="83" t="s">
        <v>16</v>
      </c>
      <c r="E11769">
        <v>14.59</v>
      </c>
      <c r="F11769" s="83">
        <v>15.04</v>
      </c>
    </row>
    <row r="11770" spans="1:6" hidden="1" x14ac:dyDescent="0.25">
      <c r="A11770" t="s">
        <v>5764</v>
      </c>
      <c r="B11770" s="83">
        <v>89552</v>
      </c>
      <c r="C11770" t="s">
        <v>11230</v>
      </c>
      <c r="D11770" s="83" t="s">
        <v>16</v>
      </c>
      <c r="E11770">
        <v>18.39</v>
      </c>
      <c r="F11770" s="83">
        <v>18.66</v>
      </c>
    </row>
    <row r="11771" spans="1:6" hidden="1" x14ac:dyDescent="0.25">
      <c r="A11771" t="s">
        <v>5764</v>
      </c>
      <c r="B11771" s="83">
        <v>89435</v>
      </c>
      <c r="C11771" t="s">
        <v>11231</v>
      </c>
      <c r="D11771" s="83" t="s">
        <v>16</v>
      </c>
      <c r="E11771">
        <v>21</v>
      </c>
      <c r="F11771" s="83">
        <v>21.49</v>
      </c>
    </row>
    <row r="11772" spans="1:6" hidden="1" x14ac:dyDescent="0.25">
      <c r="A11772" t="s">
        <v>5764</v>
      </c>
      <c r="B11772" s="83">
        <v>89390</v>
      </c>
      <c r="C11772" t="s">
        <v>11232</v>
      </c>
      <c r="D11772" s="83" t="s">
        <v>16</v>
      </c>
      <c r="E11772">
        <v>21.65</v>
      </c>
      <c r="F11772" s="83">
        <v>22.2</v>
      </c>
    </row>
    <row r="11773" spans="1:6" hidden="1" x14ac:dyDescent="0.25">
      <c r="A11773" t="s">
        <v>5764</v>
      </c>
      <c r="B11773" s="83">
        <v>89568</v>
      </c>
      <c r="C11773" t="s">
        <v>11233</v>
      </c>
      <c r="D11773" s="83" t="s">
        <v>16</v>
      </c>
      <c r="E11773">
        <v>32.22</v>
      </c>
      <c r="F11773" s="83">
        <v>32.53</v>
      </c>
    </row>
    <row r="11774" spans="1:6" hidden="1" x14ac:dyDescent="0.25">
      <c r="A11774" t="s">
        <v>5764</v>
      </c>
      <c r="B11774" s="83">
        <v>103990</v>
      </c>
      <c r="C11774" t="s">
        <v>11234</v>
      </c>
      <c r="D11774" s="83" t="s">
        <v>16</v>
      </c>
      <c r="E11774">
        <v>35.24</v>
      </c>
      <c r="F11774" s="83">
        <v>35.83</v>
      </c>
    </row>
    <row r="11775" spans="1:6" hidden="1" x14ac:dyDescent="0.25">
      <c r="A11775" t="s">
        <v>5764</v>
      </c>
      <c r="B11775" s="83">
        <v>89594</v>
      </c>
      <c r="C11775" t="s">
        <v>11235</v>
      </c>
      <c r="D11775" s="83" t="s">
        <v>16</v>
      </c>
      <c r="E11775">
        <v>35.82</v>
      </c>
      <c r="F11775" s="83">
        <v>36.21</v>
      </c>
    </row>
    <row r="11776" spans="1:6" hidden="1" x14ac:dyDescent="0.25">
      <c r="A11776" t="s">
        <v>5764</v>
      </c>
      <c r="B11776" s="83">
        <v>103997</v>
      </c>
      <c r="C11776" t="s">
        <v>11236</v>
      </c>
      <c r="D11776" s="83" t="s">
        <v>16</v>
      </c>
      <c r="E11776">
        <v>39.35</v>
      </c>
      <c r="F11776" s="83">
        <v>40.049999999999997</v>
      </c>
    </row>
    <row r="11777" spans="1:6" hidden="1" x14ac:dyDescent="0.25">
      <c r="A11777" t="s">
        <v>5764</v>
      </c>
      <c r="B11777" s="83">
        <v>89609</v>
      </c>
      <c r="C11777" t="s">
        <v>11237</v>
      </c>
      <c r="D11777" s="83" t="s">
        <v>16</v>
      </c>
      <c r="E11777">
        <v>83.23</v>
      </c>
      <c r="F11777" s="83">
        <v>83.68</v>
      </c>
    </row>
    <row r="11778" spans="1:6" hidden="1" x14ac:dyDescent="0.25">
      <c r="A11778" t="s">
        <v>5764</v>
      </c>
      <c r="B11778" s="83">
        <v>89612</v>
      </c>
      <c r="C11778" t="s">
        <v>11238</v>
      </c>
      <c r="D11778" s="83" t="s">
        <v>16</v>
      </c>
      <c r="E11778">
        <v>163.19999999999999</v>
      </c>
      <c r="F11778" s="83">
        <v>163.76</v>
      </c>
    </row>
    <row r="11779" spans="1:6" hidden="1" x14ac:dyDescent="0.25">
      <c r="A11779" t="s">
        <v>5764</v>
      </c>
      <c r="B11779" s="83">
        <v>89615</v>
      </c>
      <c r="C11779" t="s">
        <v>11239</v>
      </c>
      <c r="D11779" s="83" t="s">
        <v>16</v>
      </c>
      <c r="E11779">
        <v>192.76</v>
      </c>
      <c r="F11779" s="83">
        <v>193.39</v>
      </c>
    </row>
    <row r="11780" spans="1:6" hidden="1" x14ac:dyDescent="0.25">
      <c r="A11780" t="s">
        <v>5764</v>
      </c>
      <c r="B11780" s="83">
        <v>89747</v>
      </c>
      <c r="C11780" t="s">
        <v>11240</v>
      </c>
      <c r="D11780" s="83" t="s">
        <v>16</v>
      </c>
      <c r="E11780">
        <v>31.95</v>
      </c>
      <c r="F11780" s="83">
        <v>32.33</v>
      </c>
    </row>
    <row r="11781" spans="1:6" hidden="1" x14ac:dyDescent="0.25">
      <c r="A11781" t="s">
        <v>5764</v>
      </c>
      <c r="B11781" s="83">
        <v>89656</v>
      </c>
      <c r="C11781" t="s">
        <v>11241</v>
      </c>
      <c r="D11781" s="83" t="s">
        <v>16</v>
      </c>
      <c r="E11781">
        <v>24.19</v>
      </c>
      <c r="F11781" s="83">
        <v>24.53</v>
      </c>
    </row>
    <row r="11782" spans="1:6" hidden="1" x14ac:dyDescent="0.25">
      <c r="A11782" t="s">
        <v>5764</v>
      </c>
      <c r="B11782" s="83">
        <v>89663</v>
      </c>
      <c r="C11782" t="s">
        <v>11242</v>
      </c>
      <c r="D11782" s="83" t="s">
        <v>16</v>
      </c>
      <c r="E11782">
        <v>32.450000000000003</v>
      </c>
      <c r="F11782" s="83">
        <v>32.869999999999997</v>
      </c>
    </row>
    <row r="11783" spans="1:6" hidden="1" x14ac:dyDescent="0.25">
      <c r="A11783" t="s">
        <v>5764</v>
      </c>
      <c r="B11783" s="83">
        <v>89759</v>
      </c>
      <c r="C11783" t="s">
        <v>11243</v>
      </c>
      <c r="D11783" s="83" t="s">
        <v>16</v>
      </c>
      <c r="E11783">
        <v>12.5</v>
      </c>
      <c r="F11783" s="83">
        <v>12.91</v>
      </c>
    </row>
    <row r="11784" spans="1:6" hidden="1" x14ac:dyDescent="0.25">
      <c r="A11784" t="s">
        <v>5764</v>
      </c>
      <c r="B11784" s="83">
        <v>89832</v>
      </c>
      <c r="C11784" t="s">
        <v>11244</v>
      </c>
      <c r="D11784" s="83" t="s">
        <v>16</v>
      </c>
      <c r="E11784">
        <v>44.72</v>
      </c>
      <c r="F11784" s="83">
        <v>45.21</v>
      </c>
    </row>
    <row r="11785" spans="1:6" hidden="1" x14ac:dyDescent="0.25">
      <c r="A11785" t="s">
        <v>5764</v>
      </c>
      <c r="B11785" s="83">
        <v>89666</v>
      </c>
      <c r="C11785" t="s">
        <v>11245</v>
      </c>
      <c r="D11785" s="83" t="s">
        <v>16</v>
      </c>
      <c r="E11785">
        <v>7.97</v>
      </c>
      <c r="F11785" s="83">
        <v>8.34</v>
      </c>
    </row>
    <row r="11786" spans="1:6" hidden="1" x14ac:dyDescent="0.25">
      <c r="A11786" t="s">
        <v>5764</v>
      </c>
      <c r="B11786" s="83">
        <v>89678</v>
      </c>
      <c r="C11786" t="s">
        <v>11246</v>
      </c>
      <c r="D11786" s="83" t="s">
        <v>16</v>
      </c>
      <c r="E11786">
        <v>13.04</v>
      </c>
      <c r="F11786" s="83">
        <v>13.51</v>
      </c>
    </row>
    <row r="11787" spans="1:6" hidden="1" x14ac:dyDescent="0.25">
      <c r="A11787" t="s">
        <v>5764</v>
      </c>
      <c r="B11787" s="83">
        <v>89764</v>
      </c>
      <c r="C11787" t="s">
        <v>11247</v>
      </c>
      <c r="D11787" s="83" t="s">
        <v>16</v>
      </c>
      <c r="E11787">
        <v>40.11</v>
      </c>
      <c r="F11787" s="83">
        <v>40.6</v>
      </c>
    </row>
    <row r="11788" spans="1:6" hidden="1" x14ac:dyDescent="0.25">
      <c r="A11788" t="s">
        <v>5764</v>
      </c>
      <c r="B11788" s="83">
        <v>89689</v>
      </c>
      <c r="C11788" t="s">
        <v>11248</v>
      </c>
      <c r="D11788" s="83" t="s">
        <v>16</v>
      </c>
      <c r="E11788">
        <v>40.74</v>
      </c>
      <c r="F11788" s="83">
        <v>41.29</v>
      </c>
    </row>
    <row r="11789" spans="1:6" hidden="1" x14ac:dyDescent="0.25">
      <c r="A11789" t="s">
        <v>5764</v>
      </c>
      <c r="B11789" s="83">
        <v>89655</v>
      </c>
      <c r="C11789" t="s">
        <v>11249</v>
      </c>
      <c r="D11789" s="83" t="s">
        <v>16</v>
      </c>
      <c r="E11789">
        <v>25.96</v>
      </c>
      <c r="F11789" s="83">
        <v>26.3</v>
      </c>
    </row>
    <row r="11790" spans="1:6" hidden="1" x14ac:dyDescent="0.25">
      <c r="A11790" t="s">
        <v>5764</v>
      </c>
      <c r="B11790" s="83">
        <v>89662</v>
      </c>
      <c r="C11790" t="s">
        <v>11250</v>
      </c>
      <c r="D11790" s="83" t="s">
        <v>16</v>
      </c>
      <c r="E11790">
        <v>33.630000000000003</v>
      </c>
      <c r="F11790" s="83">
        <v>34</v>
      </c>
    </row>
    <row r="11791" spans="1:6" hidden="1" x14ac:dyDescent="0.25">
      <c r="A11791" t="s">
        <v>5764</v>
      </c>
      <c r="B11791" s="83">
        <v>89758</v>
      </c>
      <c r="C11791" t="s">
        <v>11251</v>
      </c>
      <c r="D11791" s="83" t="s">
        <v>16</v>
      </c>
      <c r="E11791">
        <v>39.840000000000003</v>
      </c>
      <c r="F11791" s="83">
        <v>40.270000000000003</v>
      </c>
    </row>
    <row r="11792" spans="1:6" hidden="1" x14ac:dyDescent="0.25">
      <c r="A11792" t="s">
        <v>5764</v>
      </c>
      <c r="B11792" s="83">
        <v>89676</v>
      </c>
      <c r="C11792" t="s">
        <v>11252</v>
      </c>
      <c r="D11792" s="83" t="s">
        <v>16</v>
      </c>
      <c r="E11792">
        <v>39.9</v>
      </c>
      <c r="F11792" s="83">
        <v>40.380000000000003</v>
      </c>
    </row>
    <row r="11793" spans="1:6" hidden="1" x14ac:dyDescent="0.25">
      <c r="A11793" t="s">
        <v>5764</v>
      </c>
      <c r="B11793" s="83">
        <v>89818</v>
      </c>
      <c r="C11793" t="s">
        <v>11253</v>
      </c>
      <c r="D11793" s="83" t="s">
        <v>16</v>
      </c>
      <c r="E11793">
        <v>57.76</v>
      </c>
      <c r="F11793" s="83">
        <v>58.02</v>
      </c>
    </row>
    <row r="11794" spans="1:6" hidden="1" x14ac:dyDescent="0.25">
      <c r="A11794" t="s">
        <v>5764</v>
      </c>
      <c r="B11794" s="83">
        <v>89763</v>
      </c>
      <c r="C11794" t="s">
        <v>11254</v>
      </c>
      <c r="D11794" s="83" t="s">
        <v>16</v>
      </c>
      <c r="E11794">
        <v>60.36</v>
      </c>
      <c r="F11794" s="83">
        <v>60.87</v>
      </c>
    </row>
    <row r="11795" spans="1:6" hidden="1" x14ac:dyDescent="0.25">
      <c r="A11795" t="s">
        <v>5764</v>
      </c>
      <c r="B11795" s="83">
        <v>89686</v>
      </c>
      <c r="C11795" t="s">
        <v>11255</v>
      </c>
      <c r="D11795" s="83" t="s">
        <v>16</v>
      </c>
      <c r="E11795">
        <v>61.03</v>
      </c>
      <c r="F11795" s="83">
        <v>61.61</v>
      </c>
    </row>
    <row r="11796" spans="1:6" hidden="1" x14ac:dyDescent="0.25">
      <c r="A11796" t="s">
        <v>5764</v>
      </c>
      <c r="B11796" s="83">
        <v>104029</v>
      </c>
      <c r="C11796" t="s">
        <v>11256</v>
      </c>
      <c r="D11796" s="83" t="s">
        <v>16</v>
      </c>
      <c r="E11796">
        <v>72.64</v>
      </c>
      <c r="F11796" s="83">
        <v>73.209999999999994</v>
      </c>
    </row>
    <row r="11797" spans="1:6" hidden="1" x14ac:dyDescent="0.25">
      <c r="A11797" t="s">
        <v>5764</v>
      </c>
      <c r="B11797" s="83">
        <v>89831</v>
      </c>
      <c r="C11797" t="s">
        <v>11257</v>
      </c>
      <c r="D11797" s="83" t="s">
        <v>16</v>
      </c>
      <c r="E11797">
        <v>69.790000000000006</v>
      </c>
      <c r="F11797" s="83">
        <v>70.099999999999994</v>
      </c>
    </row>
    <row r="11798" spans="1:6" hidden="1" x14ac:dyDescent="0.25">
      <c r="A11798" t="s">
        <v>5764</v>
      </c>
      <c r="B11798" s="83">
        <v>89668</v>
      </c>
      <c r="C11798" t="s">
        <v>11258</v>
      </c>
      <c r="D11798" s="83" t="s">
        <v>16</v>
      </c>
      <c r="E11798">
        <v>31.67</v>
      </c>
      <c r="F11798" s="83">
        <v>32.07</v>
      </c>
    </row>
    <row r="11799" spans="1:6" hidden="1" x14ac:dyDescent="0.25">
      <c r="A11799" t="s">
        <v>5764</v>
      </c>
      <c r="B11799" s="83">
        <v>89639</v>
      </c>
      <c r="C11799" t="s">
        <v>11259</v>
      </c>
      <c r="D11799" s="83" t="s">
        <v>16</v>
      </c>
      <c r="E11799">
        <v>13.07</v>
      </c>
      <c r="F11799" s="83">
        <v>13.58</v>
      </c>
    </row>
    <row r="11800" spans="1:6" hidden="1" x14ac:dyDescent="0.25">
      <c r="A11800" t="s">
        <v>5764</v>
      </c>
      <c r="B11800" s="83">
        <v>89721</v>
      </c>
      <c r="C11800" t="s">
        <v>11260</v>
      </c>
      <c r="D11800" s="83" t="s">
        <v>16</v>
      </c>
      <c r="E11800">
        <v>17.100000000000001</v>
      </c>
      <c r="F11800" s="83">
        <v>17.68</v>
      </c>
    </row>
    <row r="11801" spans="1:6" hidden="1" x14ac:dyDescent="0.25">
      <c r="A11801" t="s">
        <v>5764</v>
      </c>
      <c r="B11801" s="83">
        <v>89643</v>
      </c>
      <c r="C11801" t="s">
        <v>11261</v>
      </c>
      <c r="D11801" s="83" t="s">
        <v>16</v>
      </c>
      <c r="E11801">
        <v>17.850000000000001</v>
      </c>
      <c r="F11801" s="83">
        <v>18.489999999999998</v>
      </c>
    </row>
    <row r="11802" spans="1:6" hidden="1" x14ac:dyDescent="0.25">
      <c r="A11802" t="s">
        <v>5764</v>
      </c>
      <c r="B11802" s="83">
        <v>89727</v>
      </c>
      <c r="C11802" t="s">
        <v>11262</v>
      </c>
      <c r="D11802" s="83" t="s">
        <v>16</v>
      </c>
      <c r="E11802">
        <v>26.11</v>
      </c>
      <c r="F11802" s="83">
        <v>26.78</v>
      </c>
    </row>
    <row r="11803" spans="1:6" hidden="1" x14ac:dyDescent="0.25">
      <c r="A11803" t="s">
        <v>5764</v>
      </c>
      <c r="B11803" s="83">
        <v>89648</v>
      </c>
      <c r="C11803" t="s">
        <v>11263</v>
      </c>
      <c r="D11803" s="83" t="s">
        <v>16</v>
      </c>
      <c r="E11803">
        <v>26.98</v>
      </c>
      <c r="F11803" s="83">
        <v>27.73</v>
      </c>
    </row>
    <row r="11804" spans="1:6" hidden="1" x14ac:dyDescent="0.25">
      <c r="A11804" t="s">
        <v>5764</v>
      </c>
      <c r="B11804" s="83">
        <v>89749</v>
      </c>
      <c r="C11804" t="s">
        <v>11264</v>
      </c>
      <c r="D11804" s="83" t="s">
        <v>16</v>
      </c>
      <c r="E11804">
        <v>18.04</v>
      </c>
      <c r="F11804" s="83">
        <v>18.420000000000002</v>
      </c>
    </row>
    <row r="11805" spans="1:6" hidden="1" x14ac:dyDescent="0.25">
      <c r="A11805" t="s">
        <v>5764</v>
      </c>
      <c r="B11805" s="83">
        <v>89657</v>
      </c>
      <c r="C11805" t="s">
        <v>11265</v>
      </c>
      <c r="D11805" s="83" t="s">
        <v>16</v>
      </c>
      <c r="E11805">
        <v>14.98</v>
      </c>
      <c r="F11805" s="83">
        <v>15.32</v>
      </c>
    </row>
    <row r="11806" spans="1:6" hidden="1" x14ac:dyDescent="0.25">
      <c r="A11806" t="s">
        <v>5764</v>
      </c>
      <c r="B11806" s="83">
        <v>89664</v>
      </c>
      <c r="C11806" t="s">
        <v>11266</v>
      </c>
      <c r="D11806" s="83" t="s">
        <v>16</v>
      </c>
      <c r="E11806">
        <v>18.54</v>
      </c>
      <c r="F11806" s="83">
        <v>18.96</v>
      </c>
    </row>
    <row r="11807" spans="1:6" hidden="1" x14ac:dyDescent="0.25">
      <c r="A11807" t="s">
        <v>5764</v>
      </c>
      <c r="B11807" s="83">
        <v>89638</v>
      </c>
      <c r="C11807" t="s">
        <v>11267</v>
      </c>
      <c r="D11807" s="83" t="s">
        <v>16</v>
      </c>
      <c r="E11807">
        <v>12.37</v>
      </c>
      <c r="F11807" s="83">
        <v>12.88</v>
      </c>
    </row>
    <row r="11808" spans="1:6" hidden="1" x14ac:dyDescent="0.25">
      <c r="A11808" t="s">
        <v>5764</v>
      </c>
      <c r="B11808" s="83">
        <v>89720</v>
      </c>
      <c r="C11808" t="s">
        <v>11268</v>
      </c>
      <c r="D11808" s="83" t="s">
        <v>16</v>
      </c>
      <c r="E11808">
        <v>15.72</v>
      </c>
      <c r="F11808" s="83">
        <v>16.3</v>
      </c>
    </row>
    <row r="11809" spans="1:6" hidden="1" x14ac:dyDescent="0.25">
      <c r="A11809" t="s">
        <v>5764</v>
      </c>
      <c r="B11809" s="83">
        <v>89642</v>
      </c>
      <c r="C11809" t="s">
        <v>11269</v>
      </c>
      <c r="D11809" s="83" t="s">
        <v>16</v>
      </c>
      <c r="E11809">
        <v>16.47</v>
      </c>
      <c r="F11809" s="83">
        <v>17.11</v>
      </c>
    </row>
    <row r="11810" spans="1:6" hidden="1" x14ac:dyDescent="0.25">
      <c r="A11810" t="s">
        <v>5764</v>
      </c>
      <c r="B11810" s="83">
        <v>89725</v>
      </c>
      <c r="C11810" t="s">
        <v>11270</v>
      </c>
      <c r="D11810" s="83" t="s">
        <v>16</v>
      </c>
      <c r="E11810">
        <v>20.7</v>
      </c>
      <c r="F11810" s="83">
        <v>21.37</v>
      </c>
    </row>
    <row r="11811" spans="1:6" hidden="1" x14ac:dyDescent="0.25">
      <c r="A11811" t="s">
        <v>5764</v>
      </c>
      <c r="B11811" s="83">
        <v>89647</v>
      </c>
      <c r="C11811" t="s">
        <v>11271</v>
      </c>
      <c r="D11811" s="83" t="s">
        <v>16</v>
      </c>
      <c r="E11811">
        <v>21.57</v>
      </c>
      <c r="F11811" s="83">
        <v>22.32</v>
      </c>
    </row>
    <row r="11812" spans="1:6" hidden="1" x14ac:dyDescent="0.25">
      <c r="A11812" t="s">
        <v>5764</v>
      </c>
      <c r="B11812" s="83">
        <v>89780</v>
      </c>
      <c r="C11812" t="s">
        <v>11272</v>
      </c>
      <c r="D11812" s="83" t="s">
        <v>16</v>
      </c>
      <c r="E11812">
        <v>25.99</v>
      </c>
      <c r="F11812" s="83">
        <v>26.41</v>
      </c>
    </row>
    <row r="11813" spans="1:6" hidden="1" x14ac:dyDescent="0.25">
      <c r="A11813" t="s">
        <v>5764</v>
      </c>
      <c r="B11813" s="83">
        <v>89734</v>
      </c>
      <c r="C11813" t="s">
        <v>11273</v>
      </c>
      <c r="D11813" s="83" t="s">
        <v>16</v>
      </c>
      <c r="E11813">
        <v>30.04</v>
      </c>
      <c r="F11813" s="83">
        <v>30.83</v>
      </c>
    </row>
    <row r="11814" spans="1:6" hidden="1" x14ac:dyDescent="0.25">
      <c r="A11814" t="s">
        <v>5764</v>
      </c>
      <c r="B11814" s="83">
        <v>89650</v>
      </c>
      <c r="C11814" t="s">
        <v>11274</v>
      </c>
      <c r="D11814" s="83" t="s">
        <v>16</v>
      </c>
      <c r="E11814">
        <v>31.07</v>
      </c>
      <c r="F11814" s="83">
        <v>31.95</v>
      </c>
    </row>
    <row r="11815" spans="1:6" hidden="1" x14ac:dyDescent="0.25">
      <c r="A11815" t="s">
        <v>5764</v>
      </c>
      <c r="B11815" s="83">
        <v>89787</v>
      </c>
      <c r="C11815" t="s">
        <v>11275</v>
      </c>
      <c r="D11815" s="83" t="s">
        <v>16</v>
      </c>
      <c r="E11815">
        <v>38.909999999999997</v>
      </c>
      <c r="F11815" s="83">
        <v>39.4</v>
      </c>
    </row>
    <row r="11816" spans="1:6" hidden="1" x14ac:dyDescent="0.25">
      <c r="A11816" t="s">
        <v>5764</v>
      </c>
      <c r="B11816" s="83">
        <v>104024</v>
      </c>
      <c r="C11816" t="s">
        <v>11276</v>
      </c>
      <c r="D11816" s="83" t="s">
        <v>16</v>
      </c>
      <c r="E11816">
        <v>43.45</v>
      </c>
      <c r="F11816" s="83">
        <v>44.36</v>
      </c>
    </row>
    <row r="11817" spans="1:6" hidden="1" x14ac:dyDescent="0.25">
      <c r="A11817" t="s">
        <v>5764</v>
      </c>
      <c r="B11817" s="83">
        <v>89789</v>
      </c>
      <c r="C11817" t="s">
        <v>11277</v>
      </c>
      <c r="D11817" s="83" t="s">
        <v>16</v>
      </c>
      <c r="E11817">
        <v>72.52</v>
      </c>
      <c r="F11817" s="83">
        <v>73.150000000000006</v>
      </c>
    </row>
    <row r="11818" spans="1:6" hidden="1" x14ac:dyDescent="0.25">
      <c r="A11818" t="s">
        <v>5764</v>
      </c>
      <c r="B11818" s="83">
        <v>89791</v>
      </c>
      <c r="C11818" t="s">
        <v>11278</v>
      </c>
      <c r="D11818" s="83" t="s">
        <v>16</v>
      </c>
      <c r="E11818">
        <v>164.93</v>
      </c>
      <c r="F11818" s="83">
        <v>165.75</v>
      </c>
    </row>
    <row r="11819" spans="1:6" hidden="1" x14ac:dyDescent="0.25">
      <c r="A11819" t="s">
        <v>5764</v>
      </c>
      <c r="B11819" s="83">
        <v>89793</v>
      </c>
      <c r="C11819" t="s">
        <v>11279</v>
      </c>
      <c r="D11819" s="83" t="s">
        <v>16</v>
      </c>
      <c r="E11819">
        <v>238.4</v>
      </c>
      <c r="F11819" s="83">
        <v>239.38</v>
      </c>
    </row>
    <row r="11820" spans="1:6" hidden="1" x14ac:dyDescent="0.25">
      <c r="A11820" t="s">
        <v>5764</v>
      </c>
      <c r="B11820" s="83">
        <v>89637</v>
      </c>
      <c r="C11820" t="s">
        <v>11280</v>
      </c>
      <c r="D11820" s="83" t="s">
        <v>16</v>
      </c>
      <c r="E11820">
        <v>11.38</v>
      </c>
      <c r="F11820" s="83">
        <v>11.89</v>
      </c>
    </row>
    <row r="11821" spans="1:6" hidden="1" x14ac:dyDescent="0.25">
      <c r="A11821" t="s">
        <v>5764</v>
      </c>
      <c r="B11821" s="83">
        <v>89719</v>
      </c>
      <c r="C11821" t="s">
        <v>11281</v>
      </c>
      <c r="D11821" s="83" t="s">
        <v>16</v>
      </c>
      <c r="E11821">
        <v>13.98</v>
      </c>
      <c r="F11821" s="83">
        <v>14.56</v>
      </c>
    </row>
    <row r="11822" spans="1:6" hidden="1" x14ac:dyDescent="0.25">
      <c r="A11822" t="s">
        <v>5764</v>
      </c>
      <c r="B11822" s="83">
        <v>89641</v>
      </c>
      <c r="C11822" t="s">
        <v>11282</v>
      </c>
      <c r="D11822" s="83" t="s">
        <v>16</v>
      </c>
      <c r="E11822">
        <v>14.73</v>
      </c>
      <c r="F11822" s="83">
        <v>15.37</v>
      </c>
    </row>
    <row r="11823" spans="1:6" hidden="1" x14ac:dyDescent="0.25">
      <c r="A11823" t="s">
        <v>5764</v>
      </c>
      <c r="B11823" s="83">
        <v>89723</v>
      </c>
      <c r="C11823" t="s">
        <v>11283</v>
      </c>
      <c r="D11823" s="83" t="s">
        <v>16</v>
      </c>
      <c r="E11823">
        <v>21.42</v>
      </c>
      <c r="F11823" s="83">
        <v>22.09</v>
      </c>
    </row>
    <row r="11824" spans="1:6" hidden="1" x14ac:dyDescent="0.25">
      <c r="A11824" t="s">
        <v>5764</v>
      </c>
      <c r="B11824" s="83">
        <v>89646</v>
      </c>
      <c r="C11824" t="s">
        <v>11284</v>
      </c>
      <c r="D11824" s="83" t="s">
        <v>16</v>
      </c>
      <c r="E11824">
        <v>22.29</v>
      </c>
      <c r="F11824" s="83">
        <v>23.04</v>
      </c>
    </row>
    <row r="11825" spans="1:6" hidden="1" x14ac:dyDescent="0.25">
      <c r="A11825" t="s">
        <v>5764</v>
      </c>
      <c r="B11825" s="83">
        <v>89777</v>
      </c>
      <c r="C11825" t="s">
        <v>11285</v>
      </c>
      <c r="D11825" s="83" t="s">
        <v>16</v>
      </c>
      <c r="E11825">
        <v>27.77</v>
      </c>
      <c r="F11825" s="83">
        <v>28.19</v>
      </c>
    </row>
    <row r="11826" spans="1:6" hidden="1" x14ac:dyDescent="0.25">
      <c r="A11826" t="s">
        <v>5764</v>
      </c>
      <c r="B11826" s="83">
        <v>89729</v>
      </c>
      <c r="C11826" t="s">
        <v>11286</v>
      </c>
      <c r="D11826" s="83" t="s">
        <v>16</v>
      </c>
      <c r="E11826">
        <v>31.82</v>
      </c>
      <c r="F11826" s="83">
        <v>32.61</v>
      </c>
    </row>
    <row r="11827" spans="1:6" hidden="1" x14ac:dyDescent="0.25">
      <c r="A11827" t="s">
        <v>5764</v>
      </c>
      <c r="B11827" s="83">
        <v>89649</v>
      </c>
      <c r="C11827" t="s">
        <v>11287</v>
      </c>
      <c r="D11827" s="83" t="s">
        <v>16</v>
      </c>
      <c r="E11827">
        <v>32.85</v>
      </c>
      <c r="F11827" s="83">
        <v>33.729999999999997</v>
      </c>
    </row>
    <row r="11828" spans="1:6" hidden="1" x14ac:dyDescent="0.25">
      <c r="A11828" t="s">
        <v>5764</v>
      </c>
      <c r="B11828" s="83">
        <v>89781</v>
      </c>
      <c r="C11828" t="s">
        <v>11288</v>
      </c>
      <c r="D11828" s="83" t="s">
        <v>16</v>
      </c>
      <c r="E11828">
        <v>39.35</v>
      </c>
      <c r="F11828" s="83">
        <v>39.840000000000003</v>
      </c>
    </row>
    <row r="11829" spans="1:6" hidden="1" x14ac:dyDescent="0.25">
      <c r="A11829" t="s">
        <v>5764</v>
      </c>
      <c r="B11829" s="83">
        <v>104023</v>
      </c>
      <c r="C11829" t="s">
        <v>11289</v>
      </c>
      <c r="D11829" s="83" t="s">
        <v>16</v>
      </c>
      <c r="E11829">
        <v>43.89</v>
      </c>
      <c r="F11829" s="83">
        <v>44.8</v>
      </c>
    </row>
    <row r="11830" spans="1:6" hidden="1" x14ac:dyDescent="0.25">
      <c r="A11830" t="s">
        <v>5764</v>
      </c>
      <c r="B11830" s="83">
        <v>89788</v>
      </c>
      <c r="C11830" t="s">
        <v>11290</v>
      </c>
      <c r="D11830" s="83" t="s">
        <v>16</v>
      </c>
      <c r="E11830">
        <v>85.45</v>
      </c>
      <c r="F11830" s="83">
        <v>86.08</v>
      </c>
    </row>
    <row r="11831" spans="1:6" hidden="1" x14ac:dyDescent="0.25">
      <c r="A11831" t="s">
        <v>5764</v>
      </c>
      <c r="B11831" s="83">
        <v>89790</v>
      </c>
      <c r="C11831" t="s">
        <v>11291</v>
      </c>
      <c r="D11831" s="83" t="s">
        <v>16</v>
      </c>
      <c r="E11831">
        <v>170.78</v>
      </c>
      <c r="F11831" s="83">
        <v>171.6</v>
      </c>
    </row>
    <row r="11832" spans="1:6" hidden="1" x14ac:dyDescent="0.25">
      <c r="A11832" t="s">
        <v>5764</v>
      </c>
      <c r="B11832" s="83">
        <v>89792</v>
      </c>
      <c r="C11832" t="s">
        <v>11292</v>
      </c>
      <c r="D11832" s="83" t="s">
        <v>16</v>
      </c>
      <c r="E11832">
        <v>201.99</v>
      </c>
      <c r="F11832" s="83">
        <v>202.97</v>
      </c>
    </row>
    <row r="11833" spans="1:6" hidden="1" x14ac:dyDescent="0.25">
      <c r="A11833" t="s">
        <v>5764</v>
      </c>
      <c r="B11833" s="83">
        <v>89640</v>
      </c>
      <c r="C11833" t="s">
        <v>11293</v>
      </c>
      <c r="D11833" s="83" t="s">
        <v>16</v>
      </c>
      <c r="E11833">
        <v>20.56</v>
      </c>
      <c r="F11833" s="83">
        <v>21.07</v>
      </c>
    </row>
    <row r="11834" spans="1:6" hidden="1" x14ac:dyDescent="0.25">
      <c r="A11834" t="s">
        <v>5764</v>
      </c>
      <c r="B11834" s="83">
        <v>89644</v>
      </c>
      <c r="C11834" t="s">
        <v>11294</v>
      </c>
      <c r="D11834" s="83" t="s">
        <v>16</v>
      </c>
      <c r="E11834">
        <v>25.1</v>
      </c>
      <c r="F11834" s="83">
        <v>25.66</v>
      </c>
    </row>
    <row r="11835" spans="1:6" hidden="1" x14ac:dyDescent="0.25">
      <c r="A11835" t="s">
        <v>5764</v>
      </c>
      <c r="B11835" s="83">
        <v>89645</v>
      </c>
      <c r="C11835" t="s">
        <v>11295</v>
      </c>
      <c r="D11835" s="83" t="s">
        <v>16</v>
      </c>
      <c r="E11835">
        <v>35.11</v>
      </c>
      <c r="F11835" s="83">
        <v>35.729999999999997</v>
      </c>
    </row>
    <row r="11836" spans="1:6" hidden="1" x14ac:dyDescent="0.25">
      <c r="A11836" t="s">
        <v>5764</v>
      </c>
      <c r="B11836" s="83">
        <v>89652</v>
      </c>
      <c r="C11836" t="s">
        <v>11296</v>
      </c>
      <c r="D11836" s="83" t="s">
        <v>16</v>
      </c>
      <c r="E11836">
        <v>13.22</v>
      </c>
      <c r="F11836" s="83">
        <v>13.56</v>
      </c>
    </row>
    <row r="11837" spans="1:6" hidden="1" x14ac:dyDescent="0.25">
      <c r="A11837" t="s">
        <v>5764</v>
      </c>
      <c r="B11837" s="83">
        <v>89738</v>
      </c>
      <c r="C11837" t="s">
        <v>11297</v>
      </c>
      <c r="D11837" s="83" t="s">
        <v>16</v>
      </c>
      <c r="E11837">
        <v>18.11</v>
      </c>
      <c r="F11837" s="83">
        <v>18.489999999999998</v>
      </c>
    </row>
    <row r="11838" spans="1:6" hidden="1" x14ac:dyDescent="0.25">
      <c r="A11838" t="s">
        <v>5764</v>
      </c>
      <c r="B11838" s="83">
        <v>89659</v>
      </c>
      <c r="C11838" t="s">
        <v>11298</v>
      </c>
      <c r="D11838" s="83" t="s">
        <v>16</v>
      </c>
      <c r="E11838">
        <v>18.61</v>
      </c>
      <c r="F11838" s="83">
        <v>19.03</v>
      </c>
    </row>
    <row r="11839" spans="1:6" hidden="1" x14ac:dyDescent="0.25">
      <c r="A11839" t="s">
        <v>5764</v>
      </c>
      <c r="B11839" s="83">
        <v>89756</v>
      </c>
      <c r="C11839" t="s">
        <v>11299</v>
      </c>
      <c r="D11839" s="83" t="s">
        <v>16</v>
      </c>
      <c r="E11839">
        <v>25.08</v>
      </c>
      <c r="F11839" s="83">
        <v>25.54</v>
      </c>
    </row>
    <row r="11840" spans="1:6" hidden="1" x14ac:dyDescent="0.25">
      <c r="A11840" t="s">
        <v>5764</v>
      </c>
      <c r="B11840" s="83">
        <v>89672</v>
      </c>
      <c r="C11840" t="s">
        <v>11300</v>
      </c>
      <c r="D11840" s="83" t="s">
        <v>16</v>
      </c>
      <c r="E11840">
        <v>25.67</v>
      </c>
      <c r="F11840" s="83">
        <v>26.17</v>
      </c>
    </row>
    <row r="11841" spans="1:6" hidden="1" x14ac:dyDescent="0.25">
      <c r="A11841" t="s">
        <v>5764</v>
      </c>
      <c r="B11841" s="83">
        <v>89815</v>
      </c>
      <c r="C11841" t="s">
        <v>11301</v>
      </c>
      <c r="D11841" s="83" t="s">
        <v>16</v>
      </c>
      <c r="E11841">
        <v>30.82</v>
      </c>
      <c r="F11841" s="83">
        <v>31.11</v>
      </c>
    </row>
    <row r="11842" spans="1:6" hidden="1" x14ac:dyDescent="0.25">
      <c r="A11842" t="s">
        <v>5764</v>
      </c>
      <c r="B11842" s="83">
        <v>89761</v>
      </c>
      <c r="C11842" t="s">
        <v>11302</v>
      </c>
      <c r="D11842" s="83" t="s">
        <v>16</v>
      </c>
      <c r="E11842">
        <v>33.51</v>
      </c>
      <c r="F11842" s="83">
        <v>34.03</v>
      </c>
    </row>
    <row r="11843" spans="1:6" hidden="1" x14ac:dyDescent="0.25">
      <c r="A11843" t="s">
        <v>5764</v>
      </c>
      <c r="B11843" s="83">
        <v>89682</v>
      </c>
      <c r="C11843" t="s">
        <v>11303</v>
      </c>
      <c r="D11843" s="83" t="s">
        <v>16</v>
      </c>
      <c r="E11843">
        <v>34.18</v>
      </c>
      <c r="F11843" s="83">
        <v>34.78</v>
      </c>
    </row>
    <row r="11844" spans="1:6" hidden="1" x14ac:dyDescent="0.25">
      <c r="A11844" t="s">
        <v>5764</v>
      </c>
      <c r="B11844" s="83">
        <v>89824</v>
      </c>
      <c r="C11844" t="s">
        <v>11304</v>
      </c>
      <c r="D11844" s="83" t="s">
        <v>16</v>
      </c>
      <c r="E11844">
        <v>41.91</v>
      </c>
      <c r="F11844" s="83">
        <v>42.24</v>
      </c>
    </row>
    <row r="11845" spans="1:6" hidden="1" x14ac:dyDescent="0.25">
      <c r="A11845" t="s">
        <v>5764</v>
      </c>
      <c r="B11845" s="83">
        <v>104026</v>
      </c>
      <c r="C11845" t="s">
        <v>11305</v>
      </c>
      <c r="D11845" s="83" t="s">
        <v>16</v>
      </c>
      <c r="E11845">
        <v>44.93</v>
      </c>
      <c r="F11845" s="83">
        <v>45.54</v>
      </c>
    </row>
    <row r="11846" spans="1:6" hidden="1" x14ac:dyDescent="0.25">
      <c r="A11846" t="s">
        <v>5764</v>
      </c>
      <c r="B11846" s="83">
        <v>89740</v>
      </c>
      <c r="C11846" t="s">
        <v>11306</v>
      </c>
      <c r="D11846" s="83" t="s">
        <v>16</v>
      </c>
      <c r="E11846">
        <v>9.9600000000000009</v>
      </c>
      <c r="F11846" s="83">
        <v>10.35</v>
      </c>
    </row>
    <row r="11847" spans="1:6" hidden="1" x14ac:dyDescent="0.25">
      <c r="A11847" t="s">
        <v>5764</v>
      </c>
      <c r="B11847" s="83">
        <v>89836</v>
      </c>
      <c r="C11847" t="s">
        <v>11307</v>
      </c>
      <c r="D11847" s="83" t="s">
        <v>16</v>
      </c>
      <c r="E11847">
        <v>215.49</v>
      </c>
      <c r="F11847" s="83">
        <v>215.89</v>
      </c>
    </row>
    <row r="11848" spans="1:6" hidden="1" x14ac:dyDescent="0.25">
      <c r="A11848" t="s">
        <v>5764</v>
      </c>
      <c r="B11848" s="83">
        <v>89653</v>
      </c>
      <c r="C11848" t="s">
        <v>11308</v>
      </c>
      <c r="D11848" s="83" t="s">
        <v>16</v>
      </c>
      <c r="E11848">
        <v>18.8</v>
      </c>
      <c r="F11848" s="83">
        <v>19.14</v>
      </c>
    </row>
    <row r="11849" spans="1:6" hidden="1" x14ac:dyDescent="0.25">
      <c r="A11849" t="s">
        <v>5764</v>
      </c>
      <c r="B11849" s="83">
        <v>89660</v>
      </c>
      <c r="C11849" t="s">
        <v>11309</v>
      </c>
      <c r="D11849" s="83" t="s">
        <v>16</v>
      </c>
      <c r="E11849">
        <v>10.47</v>
      </c>
      <c r="F11849" s="83">
        <v>10.92</v>
      </c>
    </row>
    <row r="11850" spans="1:6" hidden="1" x14ac:dyDescent="0.25">
      <c r="A11850" t="s">
        <v>5764</v>
      </c>
      <c r="B11850" s="83">
        <v>104028</v>
      </c>
      <c r="C11850" t="s">
        <v>11310</v>
      </c>
      <c r="D11850" s="83" t="s">
        <v>16</v>
      </c>
      <c r="E11850">
        <v>139.86000000000001</v>
      </c>
      <c r="F11850" s="83">
        <v>140.43</v>
      </c>
    </row>
    <row r="11851" spans="1:6" hidden="1" x14ac:dyDescent="0.25">
      <c r="A11851" t="s">
        <v>5764</v>
      </c>
      <c r="B11851" s="83">
        <v>89826</v>
      </c>
      <c r="C11851" t="s">
        <v>11311</v>
      </c>
      <c r="D11851" s="83" t="s">
        <v>16</v>
      </c>
      <c r="E11851">
        <v>137.01</v>
      </c>
      <c r="F11851" s="83">
        <v>137.32</v>
      </c>
    </row>
    <row r="11852" spans="1:6" hidden="1" x14ac:dyDescent="0.25">
      <c r="A11852" t="s">
        <v>5764</v>
      </c>
      <c r="B11852" s="83">
        <v>89651</v>
      </c>
      <c r="C11852" t="s">
        <v>11312</v>
      </c>
      <c r="D11852" s="83" t="s">
        <v>16</v>
      </c>
      <c r="E11852">
        <v>7.72</v>
      </c>
      <c r="F11852" s="83">
        <v>8.06</v>
      </c>
    </row>
    <row r="11853" spans="1:6" hidden="1" x14ac:dyDescent="0.25">
      <c r="A11853" t="s">
        <v>5764</v>
      </c>
      <c r="B11853" s="83">
        <v>89736</v>
      </c>
      <c r="C11853" t="s">
        <v>11313</v>
      </c>
      <c r="D11853" s="83" t="s">
        <v>16</v>
      </c>
      <c r="E11853">
        <v>9.8000000000000007</v>
      </c>
      <c r="F11853" s="83">
        <v>10.18</v>
      </c>
    </row>
    <row r="11854" spans="1:6" hidden="1" x14ac:dyDescent="0.25">
      <c r="A11854" t="s">
        <v>5764</v>
      </c>
      <c r="B11854" s="83">
        <v>89658</v>
      </c>
      <c r="C11854" t="s">
        <v>11314</v>
      </c>
      <c r="D11854" s="83" t="s">
        <v>16</v>
      </c>
      <c r="E11854">
        <v>10.3</v>
      </c>
      <c r="F11854" s="83">
        <v>10.72</v>
      </c>
    </row>
    <row r="11855" spans="1:6" hidden="1" x14ac:dyDescent="0.25">
      <c r="A11855" t="s">
        <v>5764</v>
      </c>
      <c r="B11855" s="83">
        <v>89755</v>
      </c>
      <c r="C11855" t="s">
        <v>11315</v>
      </c>
      <c r="D11855" s="83" t="s">
        <v>16</v>
      </c>
      <c r="E11855">
        <v>14.75</v>
      </c>
      <c r="F11855" s="83">
        <v>15.21</v>
      </c>
    </row>
    <row r="11856" spans="1:6" hidden="1" x14ac:dyDescent="0.25">
      <c r="A11856" t="s">
        <v>5764</v>
      </c>
      <c r="B11856" s="83">
        <v>89670</v>
      </c>
      <c r="C11856" t="s">
        <v>11316</v>
      </c>
      <c r="D11856" s="83" t="s">
        <v>16</v>
      </c>
      <c r="E11856">
        <v>15.34</v>
      </c>
      <c r="F11856" s="83">
        <v>15.84</v>
      </c>
    </row>
    <row r="11857" spans="1:6" hidden="1" x14ac:dyDescent="0.25">
      <c r="A11857" t="s">
        <v>5764</v>
      </c>
      <c r="B11857" s="83">
        <v>89794</v>
      </c>
      <c r="C11857" t="s">
        <v>11317</v>
      </c>
      <c r="D11857" s="83" t="s">
        <v>16</v>
      </c>
      <c r="E11857">
        <v>21.07</v>
      </c>
      <c r="F11857" s="83">
        <v>21.36</v>
      </c>
    </row>
    <row r="11858" spans="1:6" hidden="1" x14ac:dyDescent="0.25">
      <c r="A11858" t="s">
        <v>5764</v>
      </c>
      <c r="B11858" s="83">
        <v>89760</v>
      </c>
      <c r="C11858" t="s">
        <v>11318</v>
      </c>
      <c r="D11858" s="83" t="s">
        <v>16</v>
      </c>
      <c r="E11858">
        <v>23.76</v>
      </c>
      <c r="F11858" s="83">
        <v>24.28</v>
      </c>
    </row>
    <row r="11859" spans="1:6" hidden="1" x14ac:dyDescent="0.25">
      <c r="A11859" t="s">
        <v>5764</v>
      </c>
      <c r="B11859" s="83">
        <v>89680</v>
      </c>
      <c r="C11859" t="s">
        <v>11319</v>
      </c>
      <c r="D11859" s="83" t="s">
        <v>16</v>
      </c>
      <c r="E11859">
        <v>24.43</v>
      </c>
      <c r="F11859" s="83">
        <v>25.03</v>
      </c>
    </row>
    <row r="11860" spans="1:6" hidden="1" x14ac:dyDescent="0.25">
      <c r="A11860" t="s">
        <v>5764</v>
      </c>
      <c r="B11860" s="83">
        <v>89822</v>
      </c>
      <c r="C11860" t="s">
        <v>11320</v>
      </c>
      <c r="D11860" s="83" t="s">
        <v>16</v>
      </c>
      <c r="E11860">
        <v>27.57</v>
      </c>
      <c r="F11860" s="83">
        <v>27.9</v>
      </c>
    </row>
    <row r="11861" spans="1:6" hidden="1" x14ac:dyDescent="0.25">
      <c r="A11861" t="s">
        <v>5764</v>
      </c>
      <c r="B11861" s="83">
        <v>104025</v>
      </c>
      <c r="C11861" t="s">
        <v>11321</v>
      </c>
      <c r="D11861" s="83" t="s">
        <v>16</v>
      </c>
      <c r="E11861">
        <v>30.59</v>
      </c>
      <c r="F11861" s="83">
        <v>31.2</v>
      </c>
    </row>
    <row r="11862" spans="1:6" hidden="1" x14ac:dyDescent="0.25">
      <c r="A11862" t="s">
        <v>5764</v>
      </c>
      <c r="B11862" s="83">
        <v>89835</v>
      </c>
      <c r="C11862" t="s">
        <v>11322</v>
      </c>
      <c r="D11862" s="83" t="s">
        <v>16</v>
      </c>
      <c r="E11862">
        <v>47.53</v>
      </c>
      <c r="F11862" s="83">
        <v>47.94</v>
      </c>
    </row>
    <row r="11863" spans="1:6" hidden="1" x14ac:dyDescent="0.25">
      <c r="A11863" t="s">
        <v>5764</v>
      </c>
      <c r="B11863" s="83">
        <v>89838</v>
      </c>
      <c r="C11863" t="s">
        <v>11323</v>
      </c>
      <c r="D11863" s="83" t="s">
        <v>16</v>
      </c>
      <c r="E11863">
        <v>165.41</v>
      </c>
      <c r="F11863" s="83">
        <v>165.95</v>
      </c>
    </row>
    <row r="11864" spans="1:6" hidden="1" x14ac:dyDescent="0.25">
      <c r="A11864" t="s">
        <v>5764</v>
      </c>
      <c r="B11864" s="83">
        <v>89840</v>
      </c>
      <c r="C11864" t="s">
        <v>11324</v>
      </c>
      <c r="D11864" s="83" t="s">
        <v>16</v>
      </c>
      <c r="E11864">
        <v>195.05</v>
      </c>
      <c r="F11864" s="83">
        <v>195.72</v>
      </c>
    </row>
    <row r="11865" spans="1:6" hidden="1" x14ac:dyDescent="0.25">
      <c r="A11865" t="s">
        <v>5764</v>
      </c>
      <c r="B11865" s="83">
        <v>104015</v>
      </c>
      <c r="C11865" t="s">
        <v>11325</v>
      </c>
      <c r="D11865" s="83" t="s">
        <v>16</v>
      </c>
      <c r="E11865">
        <v>17.690000000000001</v>
      </c>
      <c r="F11865" s="83">
        <v>18.45</v>
      </c>
    </row>
    <row r="11866" spans="1:6" hidden="1" x14ac:dyDescent="0.25">
      <c r="A11866" t="s">
        <v>5764</v>
      </c>
      <c r="B11866" s="83">
        <v>104018</v>
      </c>
      <c r="C11866" t="s">
        <v>11326</v>
      </c>
      <c r="D11866" s="83" t="s">
        <v>16</v>
      </c>
      <c r="E11866">
        <v>22.75</v>
      </c>
      <c r="F11866" s="83">
        <v>23.57</v>
      </c>
    </row>
    <row r="11867" spans="1:6" hidden="1" x14ac:dyDescent="0.25">
      <c r="A11867" t="s">
        <v>5764</v>
      </c>
      <c r="B11867" s="83">
        <v>104016</v>
      </c>
      <c r="C11867" t="s">
        <v>11327</v>
      </c>
      <c r="D11867" s="83" t="s">
        <v>16</v>
      </c>
      <c r="E11867">
        <v>23.83</v>
      </c>
      <c r="F11867" s="83">
        <v>24.75</v>
      </c>
    </row>
    <row r="11868" spans="1:6" hidden="1" x14ac:dyDescent="0.25">
      <c r="A11868" t="s">
        <v>5764</v>
      </c>
      <c r="B11868" s="83">
        <v>104019</v>
      </c>
      <c r="C11868" t="s">
        <v>11328</v>
      </c>
      <c r="D11868" s="83" t="s">
        <v>16</v>
      </c>
      <c r="E11868">
        <v>47.49</v>
      </c>
      <c r="F11868" s="83">
        <v>48.47</v>
      </c>
    </row>
    <row r="11869" spans="1:6" hidden="1" x14ac:dyDescent="0.25">
      <c r="A11869" t="s">
        <v>5764</v>
      </c>
      <c r="B11869" s="83">
        <v>104017</v>
      </c>
      <c r="C11869" t="s">
        <v>11329</v>
      </c>
      <c r="D11869" s="83" t="s">
        <v>16</v>
      </c>
      <c r="E11869">
        <v>48.75</v>
      </c>
      <c r="F11869" s="83">
        <v>49.84</v>
      </c>
    </row>
    <row r="11870" spans="1:6" hidden="1" x14ac:dyDescent="0.25">
      <c r="A11870" t="s">
        <v>5764</v>
      </c>
      <c r="B11870" s="83">
        <v>104020</v>
      </c>
      <c r="C11870" t="s">
        <v>11330</v>
      </c>
      <c r="D11870" s="83" t="s">
        <v>16</v>
      </c>
      <c r="E11870">
        <v>60.28</v>
      </c>
      <c r="F11870" s="83">
        <v>60.9</v>
      </c>
    </row>
    <row r="11871" spans="1:6" hidden="1" x14ac:dyDescent="0.25">
      <c r="A11871" t="s">
        <v>5764</v>
      </c>
      <c r="B11871" s="83">
        <v>104030</v>
      </c>
      <c r="C11871" t="s">
        <v>11331</v>
      </c>
      <c r="D11871" s="83" t="s">
        <v>16</v>
      </c>
      <c r="E11871">
        <v>65.989999999999995</v>
      </c>
      <c r="F11871" s="83">
        <v>67.12</v>
      </c>
    </row>
    <row r="11872" spans="1:6" hidden="1" x14ac:dyDescent="0.25">
      <c r="A11872" t="s">
        <v>5764</v>
      </c>
      <c r="B11872" s="83">
        <v>89694</v>
      </c>
      <c r="C11872" t="s">
        <v>11332</v>
      </c>
      <c r="D11872" s="83" t="s">
        <v>16</v>
      </c>
      <c r="E11872">
        <v>21.74</v>
      </c>
      <c r="F11872" s="83">
        <v>22.41</v>
      </c>
    </row>
    <row r="11873" spans="1:6" hidden="1" x14ac:dyDescent="0.25">
      <c r="A11873" t="s">
        <v>5764</v>
      </c>
      <c r="B11873" s="83">
        <v>89700</v>
      </c>
      <c r="C11873" t="s">
        <v>11333</v>
      </c>
      <c r="D11873" s="83" t="s">
        <v>16</v>
      </c>
      <c r="E11873">
        <v>24.88</v>
      </c>
      <c r="F11873" s="83">
        <v>25.64</v>
      </c>
    </row>
    <row r="11874" spans="1:6" hidden="1" x14ac:dyDescent="0.25">
      <c r="A11874" t="s">
        <v>5764</v>
      </c>
      <c r="B11874" s="83">
        <v>89703</v>
      </c>
      <c r="C11874" t="s">
        <v>11334</v>
      </c>
      <c r="D11874" s="83" t="s">
        <v>16</v>
      </c>
      <c r="E11874">
        <v>51.7</v>
      </c>
      <c r="F11874" s="83">
        <v>52.52</v>
      </c>
    </row>
    <row r="11875" spans="1:6" hidden="1" x14ac:dyDescent="0.25">
      <c r="A11875" t="s">
        <v>5764</v>
      </c>
      <c r="B11875" s="83">
        <v>89691</v>
      </c>
      <c r="C11875" t="s">
        <v>11335</v>
      </c>
      <c r="D11875" s="83" t="s">
        <v>16</v>
      </c>
      <c r="E11875">
        <v>14.67</v>
      </c>
      <c r="F11875" s="83">
        <v>15.34</v>
      </c>
    </row>
    <row r="11876" spans="1:6" hidden="1" x14ac:dyDescent="0.25">
      <c r="A11876" t="s">
        <v>5764</v>
      </c>
      <c r="B11876" s="83">
        <v>89765</v>
      </c>
      <c r="C11876" t="s">
        <v>11336</v>
      </c>
      <c r="D11876" s="83" t="s">
        <v>16</v>
      </c>
      <c r="E11876">
        <v>18.2</v>
      </c>
      <c r="F11876" s="83">
        <v>18.95</v>
      </c>
    </row>
    <row r="11877" spans="1:6" hidden="1" x14ac:dyDescent="0.25">
      <c r="A11877" t="s">
        <v>5764</v>
      </c>
      <c r="B11877" s="83">
        <v>89697</v>
      </c>
      <c r="C11877" t="s">
        <v>11337</v>
      </c>
      <c r="D11877" s="83" t="s">
        <v>16</v>
      </c>
      <c r="E11877">
        <v>19.190000000000001</v>
      </c>
      <c r="F11877" s="83">
        <v>20.04</v>
      </c>
    </row>
    <row r="11878" spans="1:6" hidden="1" x14ac:dyDescent="0.25">
      <c r="A11878" t="s">
        <v>5764</v>
      </c>
      <c r="B11878" s="83">
        <v>89844</v>
      </c>
      <c r="C11878" t="s">
        <v>11338</v>
      </c>
      <c r="D11878" s="83" t="s">
        <v>16</v>
      </c>
      <c r="E11878">
        <v>68.41</v>
      </c>
      <c r="F11878" s="83">
        <v>69.08</v>
      </c>
    </row>
    <row r="11879" spans="1:6" hidden="1" x14ac:dyDescent="0.25">
      <c r="A11879" t="s">
        <v>5764</v>
      </c>
      <c r="B11879" s="83">
        <v>104022</v>
      </c>
      <c r="C11879" t="s">
        <v>11339</v>
      </c>
      <c r="D11879" s="83" t="s">
        <v>16</v>
      </c>
      <c r="E11879">
        <v>74.47</v>
      </c>
      <c r="F11879" s="83">
        <v>75.680000000000007</v>
      </c>
    </row>
    <row r="11880" spans="1:6" hidden="1" x14ac:dyDescent="0.25">
      <c r="A11880" t="s">
        <v>5764</v>
      </c>
      <c r="B11880" s="83">
        <v>89633</v>
      </c>
      <c r="C11880" t="s">
        <v>11340</v>
      </c>
      <c r="D11880" s="83" t="s">
        <v>60</v>
      </c>
      <c r="E11880">
        <v>27.35</v>
      </c>
      <c r="F11880" s="83">
        <v>28.61</v>
      </c>
    </row>
    <row r="11881" spans="1:6" hidden="1" x14ac:dyDescent="0.25">
      <c r="A11881" t="s">
        <v>5764</v>
      </c>
      <c r="B11881" s="83">
        <v>89716</v>
      </c>
      <c r="C11881" t="s">
        <v>11341</v>
      </c>
      <c r="D11881" s="83" t="s">
        <v>60</v>
      </c>
      <c r="E11881">
        <v>28.84</v>
      </c>
      <c r="F11881" s="83">
        <v>29.51</v>
      </c>
    </row>
    <row r="11882" spans="1:6" hidden="1" x14ac:dyDescent="0.25">
      <c r="A11882" t="s">
        <v>5764</v>
      </c>
      <c r="B11882" s="83">
        <v>89634</v>
      </c>
      <c r="C11882" t="s">
        <v>11342</v>
      </c>
      <c r="D11882" s="83" t="s">
        <v>60</v>
      </c>
      <c r="E11882">
        <v>39.090000000000003</v>
      </c>
      <c r="F11882" s="83">
        <v>40.67</v>
      </c>
    </row>
    <row r="11883" spans="1:6" hidden="1" x14ac:dyDescent="0.25">
      <c r="A11883" t="s">
        <v>5764</v>
      </c>
      <c r="B11883" s="83">
        <v>89717</v>
      </c>
      <c r="C11883" t="s">
        <v>11343</v>
      </c>
      <c r="D11883" s="83" t="s">
        <v>60</v>
      </c>
      <c r="E11883">
        <v>45.71</v>
      </c>
      <c r="F11883" s="83">
        <v>46.5</v>
      </c>
    </row>
    <row r="11884" spans="1:6" hidden="1" x14ac:dyDescent="0.25">
      <c r="A11884" t="s">
        <v>5764</v>
      </c>
      <c r="B11884" s="83">
        <v>89635</v>
      </c>
      <c r="C11884" t="s">
        <v>11344</v>
      </c>
      <c r="D11884" s="83" t="s">
        <v>60</v>
      </c>
      <c r="E11884">
        <v>57.79</v>
      </c>
      <c r="F11884" s="83">
        <v>59.66</v>
      </c>
    </row>
    <row r="11885" spans="1:6" hidden="1" x14ac:dyDescent="0.25">
      <c r="A11885" t="s">
        <v>5764</v>
      </c>
      <c r="B11885" s="83">
        <v>89770</v>
      </c>
      <c r="C11885" t="s">
        <v>11345</v>
      </c>
      <c r="D11885" s="83" t="s">
        <v>60</v>
      </c>
      <c r="E11885">
        <v>49.64</v>
      </c>
      <c r="F11885" s="83">
        <v>49.76</v>
      </c>
    </row>
    <row r="11886" spans="1:6" hidden="1" x14ac:dyDescent="0.25">
      <c r="A11886" t="s">
        <v>5764</v>
      </c>
      <c r="B11886" s="83">
        <v>89718</v>
      </c>
      <c r="C11886" t="s">
        <v>11346</v>
      </c>
      <c r="D11886" s="83" t="s">
        <v>60</v>
      </c>
      <c r="E11886">
        <v>58.59</v>
      </c>
      <c r="F11886" s="83">
        <v>59.51</v>
      </c>
    </row>
    <row r="11887" spans="1:6" hidden="1" x14ac:dyDescent="0.25">
      <c r="A11887" t="s">
        <v>5764</v>
      </c>
      <c r="B11887" s="83">
        <v>89636</v>
      </c>
      <c r="C11887" t="s">
        <v>11347</v>
      </c>
      <c r="D11887" s="83" t="s">
        <v>60</v>
      </c>
      <c r="E11887">
        <v>72.81</v>
      </c>
      <c r="F11887" s="83">
        <v>75.02</v>
      </c>
    </row>
    <row r="11888" spans="1:6" hidden="1" x14ac:dyDescent="0.25">
      <c r="A11888" t="s">
        <v>5764</v>
      </c>
      <c r="B11888" s="83">
        <v>89771</v>
      </c>
      <c r="C11888" t="s">
        <v>11348</v>
      </c>
      <c r="D11888" s="83" t="s">
        <v>60</v>
      </c>
      <c r="E11888">
        <v>66.28</v>
      </c>
      <c r="F11888" s="83">
        <v>66.41</v>
      </c>
    </row>
    <row r="11889" spans="1:6" hidden="1" x14ac:dyDescent="0.25">
      <c r="A11889" t="s">
        <v>5764</v>
      </c>
      <c r="B11889" s="83">
        <v>104021</v>
      </c>
      <c r="C11889" t="s">
        <v>11349</v>
      </c>
      <c r="D11889" s="83" t="s">
        <v>60</v>
      </c>
      <c r="E11889">
        <v>76.540000000000006</v>
      </c>
      <c r="F11889" s="83">
        <v>77.59</v>
      </c>
    </row>
    <row r="11890" spans="1:6" hidden="1" x14ac:dyDescent="0.25">
      <c r="A11890" t="s">
        <v>5764</v>
      </c>
      <c r="B11890" s="83">
        <v>89772</v>
      </c>
      <c r="C11890" t="s">
        <v>11350</v>
      </c>
      <c r="D11890" s="83" t="s">
        <v>60</v>
      </c>
      <c r="E11890">
        <v>96.69</v>
      </c>
      <c r="F11890" s="83">
        <v>96.86</v>
      </c>
    </row>
    <row r="11891" spans="1:6" hidden="1" x14ac:dyDescent="0.25">
      <c r="A11891" t="s">
        <v>5764</v>
      </c>
      <c r="B11891" s="83">
        <v>89773</v>
      </c>
      <c r="C11891" t="s">
        <v>11351</v>
      </c>
      <c r="D11891" s="83" t="s">
        <v>60</v>
      </c>
      <c r="E11891">
        <v>155.81</v>
      </c>
      <c r="F11891" s="83">
        <v>156.02000000000001</v>
      </c>
    </row>
    <row r="11892" spans="1:6" hidden="1" x14ac:dyDescent="0.25">
      <c r="A11892" t="s">
        <v>5764</v>
      </c>
      <c r="B11892" s="83">
        <v>89775</v>
      </c>
      <c r="C11892" t="s">
        <v>11352</v>
      </c>
      <c r="D11892" s="83" t="s">
        <v>60</v>
      </c>
      <c r="E11892">
        <v>243.66</v>
      </c>
      <c r="F11892" s="83">
        <v>243.93</v>
      </c>
    </row>
    <row r="11893" spans="1:6" hidden="1" x14ac:dyDescent="0.25">
      <c r="A11893" t="s">
        <v>5764</v>
      </c>
      <c r="B11893" s="83">
        <v>89767</v>
      </c>
      <c r="C11893" t="s">
        <v>11353</v>
      </c>
      <c r="D11893" s="83" t="s">
        <v>16</v>
      </c>
      <c r="E11893">
        <v>22.83</v>
      </c>
      <c r="F11893" s="83">
        <v>23.58</v>
      </c>
    </row>
    <row r="11894" spans="1:6" hidden="1" x14ac:dyDescent="0.25">
      <c r="A11894" t="s">
        <v>5764</v>
      </c>
      <c r="B11894" s="83">
        <v>89695</v>
      </c>
      <c r="C11894" t="s">
        <v>11354</v>
      </c>
      <c r="D11894" s="83" t="s">
        <v>16</v>
      </c>
      <c r="E11894">
        <v>18.48</v>
      </c>
      <c r="F11894" s="83">
        <v>19.149999999999999</v>
      </c>
    </row>
    <row r="11895" spans="1:6" hidden="1" x14ac:dyDescent="0.25">
      <c r="A11895" t="s">
        <v>5764</v>
      </c>
      <c r="B11895" s="83">
        <v>89702</v>
      </c>
      <c r="C11895" t="s">
        <v>11355</v>
      </c>
      <c r="D11895" s="83" t="s">
        <v>16</v>
      </c>
      <c r="E11895">
        <v>23.82</v>
      </c>
      <c r="F11895" s="83">
        <v>24.67</v>
      </c>
    </row>
    <row r="11896" spans="1:6" hidden="1" x14ac:dyDescent="0.25">
      <c r="A11896" t="s">
        <v>5764</v>
      </c>
      <c r="B11896" s="83">
        <v>89768</v>
      </c>
      <c r="C11896" t="s">
        <v>11356</v>
      </c>
      <c r="D11896" s="83" t="s">
        <v>16</v>
      </c>
      <c r="E11896">
        <v>26.54</v>
      </c>
      <c r="F11896" s="83">
        <v>27.44</v>
      </c>
    </row>
    <row r="11897" spans="1:6" hidden="1" x14ac:dyDescent="0.25">
      <c r="A11897" t="s">
        <v>5764</v>
      </c>
      <c r="B11897" s="83">
        <v>89842</v>
      </c>
      <c r="C11897" t="s">
        <v>11357</v>
      </c>
      <c r="D11897" s="83" t="s">
        <v>16</v>
      </c>
      <c r="E11897">
        <v>54.31</v>
      </c>
      <c r="F11897" s="83">
        <v>54.89</v>
      </c>
    </row>
    <row r="11898" spans="1:6" hidden="1" x14ac:dyDescent="0.25">
      <c r="A11898" t="s">
        <v>5764</v>
      </c>
      <c r="B11898" s="83">
        <v>89845</v>
      </c>
      <c r="C11898" t="s">
        <v>11358</v>
      </c>
      <c r="D11898" s="83" t="s">
        <v>16</v>
      </c>
      <c r="E11898">
        <v>107.36</v>
      </c>
      <c r="F11898" s="83">
        <v>108.19</v>
      </c>
    </row>
    <row r="11899" spans="1:6" hidden="1" x14ac:dyDescent="0.25">
      <c r="A11899" t="s">
        <v>5764</v>
      </c>
      <c r="B11899" s="83">
        <v>89846</v>
      </c>
      <c r="C11899" t="s">
        <v>11359</v>
      </c>
      <c r="D11899" s="83" t="s">
        <v>16</v>
      </c>
      <c r="E11899">
        <v>229.88</v>
      </c>
      <c r="F11899" s="83">
        <v>230.97</v>
      </c>
    </row>
    <row r="11900" spans="1:6" hidden="1" x14ac:dyDescent="0.25">
      <c r="A11900" t="s">
        <v>5764</v>
      </c>
      <c r="B11900" s="83">
        <v>89847</v>
      </c>
      <c r="C11900" t="s">
        <v>11360</v>
      </c>
      <c r="D11900" s="83" t="s">
        <v>16</v>
      </c>
      <c r="E11900">
        <v>274.63</v>
      </c>
      <c r="F11900" s="83">
        <v>275.94</v>
      </c>
    </row>
    <row r="11901" spans="1:6" hidden="1" x14ac:dyDescent="0.25">
      <c r="A11901" t="s">
        <v>5764</v>
      </c>
      <c r="B11901" s="83">
        <v>89705</v>
      </c>
      <c r="C11901" t="s">
        <v>11361</v>
      </c>
      <c r="D11901" s="83" t="s">
        <v>16</v>
      </c>
      <c r="E11901">
        <v>27.7</v>
      </c>
      <c r="F11901" s="83">
        <v>28.7</v>
      </c>
    </row>
    <row r="11902" spans="1:6" hidden="1" x14ac:dyDescent="0.25">
      <c r="A11902" t="s">
        <v>5764</v>
      </c>
      <c r="B11902" s="83">
        <v>89769</v>
      </c>
      <c r="C11902" t="s">
        <v>11362</v>
      </c>
      <c r="D11902" s="83" t="s">
        <v>16</v>
      </c>
      <c r="E11902">
        <v>59.68</v>
      </c>
      <c r="F11902" s="83">
        <v>60.73</v>
      </c>
    </row>
    <row r="11903" spans="1:6" hidden="1" x14ac:dyDescent="0.25">
      <c r="A11903" t="s">
        <v>5764</v>
      </c>
      <c r="B11903" s="83">
        <v>89706</v>
      </c>
      <c r="C11903" t="s">
        <v>11363</v>
      </c>
      <c r="D11903" s="83" t="s">
        <v>16</v>
      </c>
      <c r="E11903">
        <v>61.05</v>
      </c>
      <c r="F11903" s="83">
        <v>62.23</v>
      </c>
    </row>
    <row r="11904" spans="1:6" hidden="1" x14ac:dyDescent="0.25">
      <c r="A11904" t="s">
        <v>5764</v>
      </c>
      <c r="B11904" s="83">
        <v>89741</v>
      </c>
      <c r="C11904" t="s">
        <v>11364</v>
      </c>
      <c r="D11904" s="83" t="s">
        <v>16</v>
      </c>
      <c r="E11904">
        <v>24.94</v>
      </c>
      <c r="F11904" s="83">
        <v>25.32</v>
      </c>
    </row>
    <row r="11905" spans="1:6" hidden="1" x14ac:dyDescent="0.25">
      <c r="A11905" t="s">
        <v>5764</v>
      </c>
      <c r="B11905" s="83">
        <v>89757</v>
      </c>
      <c r="C11905" t="s">
        <v>11365</v>
      </c>
      <c r="D11905" s="83" t="s">
        <v>16</v>
      </c>
      <c r="E11905">
        <v>32.56</v>
      </c>
      <c r="F11905" s="83">
        <v>33.020000000000003</v>
      </c>
    </row>
    <row r="11906" spans="1:6" hidden="1" x14ac:dyDescent="0.25">
      <c r="A11906" t="s">
        <v>5764</v>
      </c>
      <c r="B11906" s="83">
        <v>104027</v>
      </c>
      <c r="C11906" t="s">
        <v>11366</v>
      </c>
      <c r="D11906" s="83" t="s">
        <v>16</v>
      </c>
      <c r="E11906">
        <v>68.31</v>
      </c>
      <c r="F11906" s="83">
        <v>68.92</v>
      </c>
    </row>
    <row r="11907" spans="1:6" hidden="1" x14ac:dyDescent="0.25">
      <c r="A11907" t="s">
        <v>5764</v>
      </c>
      <c r="B11907" s="83">
        <v>89837</v>
      </c>
      <c r="C11907" t="s">
        <v>11367</v>
      </c>
      <c r="D11907" s="83" t="s">
        <v>16</v>
      </c>
      <c r="E11907">
        <v>144.44999999999999</v>
      </c>
      <c r="F11907" s="83">
        <v>144.86000000000001</v>
      </c>
    </row>
    <row r="11908" spans="1:6" hidden="1" x14ac:dyDescent="0.25">
      <c r="A11908" t="s">
        <v>5764</v>
      </c>
      <c r="B11908" s="83">
        <v>89839</v>
      </c>
      <c r="C11908" t="s">
        <v>11368</v>
      </c>
      <c r="D11908" s="83" t="s">
        <v>16</v>
      </c>
      <c r="E11908">
        <v>187.6</v>
      </c>
      <c r="F11908" s="83">
        <v>188.14</v>
      </c>
    </row>
    <row r="11909" spans="1:6" hidden="1" x14ac:dyDescent="0.25">
      <c r="A11909" t="s">
        <v>5764</v>
      </c>
      <c r="B11909" s="83">
        <v>89841</v>
      </c>
      <c r="C11909" t="s">
        <v>11369</v>
      </c>
      <c r="D11909" s="83" t="s">
        <v>16</v>
      </c>
      <c r="E11909">
        <v>285.05</v>
      </c>
      <c r="F11909" s="83">
        <v>285.72000000000003</v>
      </c>
    </row>
    <row r="11910" spans="1:6" hidden="1" x14ac:dyDescent="0.25">
      <c r="A11910" t="s">
        <v>5764</v>
      </c>
      <c r="B11910" s="83">
        <v>89654</v>
      </c>
      <c r="C11910" t="s">
        <v>11370</v>
      </c>
      <c r="D11910" s="83" t="s">
        <v>16</v>
      </c>
      <c r="E11910">
        <v>21.78</v>
      </c>
      <c r="F11910" s="83">
        <v>22.12</v>
      </c>
    </row>
    <row r="11911" spans="1:6" hidden="1" x14ac:dyDescent="0.25">
      <c r="A11911" t="s">
        <v>5764</v>
      </c>
      <c r="B11911" s="83">
        <v>89661</v>
      </c>
      <c r="C11911" t="s">
        <v>11371</v>
      </c>
      <c r="D11911" s="83" t="s">
        <v>16</v>
      </c>
      <c r="E11911">
        <v>25.44</v>
      </c>
      <c r="F11911" s="83">
        <v>25.86</v>
      </c>
    </row>
    <row r="11912" spans="1:6" hidden="1" x14ac:dyDescent="0.25">
      <c r="A11912" t="s">
        <v>5764</v>
      </c>
      <c r="B11912" s="83">
        <v>89674</v>
      </c>
      <c r="C11912" t="s">
        <v>11372</v>
      </c>
      <c r="D11912" s="83" t="s">
        <v>16</v>
      </c>
      <c r="E11912">
        <v>33.15</v>
      </c>
      <c r="F11912" s="83">
        <v>33.65</v>
      </c>
    </row>
    <row r="11913" spans="1:6" hidden="1" x14ac:dyDescent="0.25">
      <c r="A11913" t="s">
        <v>5764</v>
      </c>
      <c r="B11913" s="83">
        <v>89816</v>
      </c>
      <c r="C11913" t="s">
        <v>11373</v>
      </c>
      <c r="D11913" s="83" t="s">
        <v>16</v>
      </c>
      <c r="E11913">
        <v>44.79</v>
      </c>
      <c r="F11913" s="83">
        <v>45.08</v>
      </c>
    </row>
    <row r="11914" spans="1:6" hidden="1" x14ac:dyDescent="0.25">
      <c r="A11914" t="s">
        <v>5764</v>
      </c>
      <c r="B11914" s="83">
        <v>89762</v>
      </c>
      <c r="C11914" t="s">
        <v>11374</v>
      </c>
      <c r="D11914" s="83" t="s">
        <v>16</v>
      </c>
      <c r="E11914">
        <v>47.48</v>
      </c>
      <c r="F11914" s="83">
        <v>48</v>
      </c>
    </row>
    <row r="11915" spans="1:6" hidden="1" x14ac:dyDescent="0.25">
      <c r="A11915" t="s">
        <v>5764</v>
      </c>
      <c r="B11915" s="83">
        <v>89684</v>
      </c>
      <c r="C11915" t="s">
        <v>11375</v>
      </c>
      <c r="D11915" s="83" t="s">
        <v>16</v>
      </c>
      <c r="E11915">
        <v>48.15</v>
      </c>
      <c r="F11915" s="83">
        <v>48.75</v>
      </c>
    </row>
    <row r="11916" spans="1:6" hidden="1" x14ac:dyDescent="0.25">
      <c r="A11916" t="s">
        <v>5764</v>
      </c>
      <c r="B11916" s="83">
        <v>89828</v>
      </c>
      <c r="C11916" t="s">
        <v>11376</v>
      </c>
      <c r="D11916" s="83" t="s">
        <v>16</v>
      </c>
      <c r="E11916">
        <v>65.290000000000006</v>
      </c>
      <c r="F11916" s="83">
        <v>65.62</v>
      </c>
    </row>
    <row r="11917" spans="1:6" hidden="1" x14ac:dyDescent="0.25">
      <c r="A11917" t="s">
        <v>5764</v>
      </c>
      <c r="B11917" s="83">
        <v>89546</v>
      </c>
      <c r="C11917" t="s">
        <v>11377</v>
      </c>
      <c r="D11917" s="83" t="s">
        <v>16</v>
      </c>
      <c r="E11917">
        <v>11.71</v>
      </c>
      <c r="F11917" s="83">
        <v>11.88</v>
      </c>
    </row>
    <row r="11918" spans="1:6" hidden="1" x14ac:dyDescent="0.25">
      <c r="A11918" t="s">
        <v>5764</v>
      </c>
      <c r="B11918" s="83">
        <v>89482</v>
      </c>
      <c r="C11918" t="s">
        <v>11378</v>
      </c>
      <c r="D11918" s="83" t="s">
        <v>16</v>
      </c>
      <c r="E11918">
        <v>42.32</v>
      </c>
      <c r="F11918" s="83">
        <v>43.31</v>
      </c>
    </row>
    <row r="11919" spans="1:6" hidden="1" x14ac:dyDescent="0.25">
      <c r="A11919" t="s">
        <v>5764</v>
      </c>
      <c r="B11919" s="83">
        <v>89491</v>
      </c>
      <c r="C11919" t="s">
        <v>11379</v>
      </c>
      <c r="D11919" s="83" t="s">
        <v>16</v>
      </c>
      <c r="E11919">
        <v>107.4</v>
      </c>
      <c r="F11919" s="83">
        <v>108.94</v>
      </c>
    </row>
    <row r="11920" spans="1:6" hidden="1" x14ac:dyDescent="0.25">
      <c r="A11920" t="s">
        <v>5764</v>
      </c>
      <c r="B11920" s="83">
        <v>104178</v>
      </c>
      <c r="C11920" t="s">
        <v>11380</v>
      </c>
      <c r="D11920" s="83" t="s">
        <v>16</v>
      </c>
      <c r="E11920">
        <v>22.88</v>
      </c>
      <c r="F11920" s="83">
        <v>23.18</v>
      </c>
    </row>
    <row r="11921" spans="1:6" hidden="1" x14ac:dyDescent="0.25">
      <c r="A11921" t="s">
        <v>5764</v>
      </c>
      <c r="B11921" s="83">
        <v>104179</v>
      </c>
      <c r="C11921" t="s">
        <v>11381</v>
      </c>
      <c r="D11921" s="83" t="s">
        <v>16</v>
      </c>
      <c r="E11921">
        <v>88.64</v>
      </c>
      <c r="F11921" s="83">
        <v>89.04</v>
      </c>
    </row>
    <row r="11922" spans="1:6" hidden="1" x14ac:dyDescent="0.25">
      <c r="A11922" t="s">
        <v>5764</v>
      </c>
      <c r="B11922" s="83">
        <v>89587</v>
      </c>
      <c r="C11922" t="s">
        <v>11382</v>
      </c>
      <c r="D11922" s="83" t="s">
        <v>16</v>
      </c>
      <c r="E11922">
        <v>52.01</v>
      </c>
      <c r="F11922" s="83">
        <v>53.26</v>
      </c>
    </row>
    <row r="11923" spans="1:6" hidden="1" x14ac:dyDescent="0.25">
      <c r="A11923" t="s">
        <v>5764</v>
      </c>
      <c r="B11923" s="83">
        <v>89535</v>
      </c>
      <c r="C11923" t="s">
        <v>11383</v>
      </c>
      <c r="D11923" s="83" t="s">
        <v>16</v>
      </c>
      <c r="E11923">
        <v>44.76</v>
      </c>
      <c r="F11923" s="83">
        <v>45.34</v>
      </c>
    </row>
    <row r="11924" spans="1:6" hidden="1" x14ac:dyDescent="0.25">
      <c r="A11924" t="s">
        <v>5764</v>
      </c>
      <c r="B11924" s="83">
        <v>89592</v>
      </c>
      <c r="C11924" t="s">
        <v>11384</v>
      </c>
      <c r="D11924" s="83" t="s">
        <v>16</v>
      </c>
      <c r="E11924">
        <v>166.8</v>
      </c>
      <c r="F11924" s="83">
        <v>168.95</v>
      </c>
    </row>
    <row r="11925" spans="1:6" hidden="1" x14ac:dyDescent="0.25">
      <c r="A11925" t="s">
        <v>5764</v>
      </c>
      <c r="B11925" s="83">
        <v>104169</v>
      </c>
      <c r="C11925" t="s">
        <v>11385</v>
      </c>
      <c r="D11925" s="83" t="s">
        <v>16</v>
      </c>
      <c r="E11925">
        <v>156.16</v>
      </c>
      <c r="F11925" s="83">
        <v>157.34</v>
      </c>
    </row>
    <row r="11926" spans="1:6" hidden="1" x14ac:dyDescent="0.25">
      <c r="A11926" t="s">
        <v>5764</v>
      </c>
      <c r="B11926" s="83">
        <v>89583</v>
      </c>
      <c r="C11926" t="s">
        <v>11386</v>
      </c>
      <c r="D11926" s="83" t="s">
        <v>16</v>
      </c>
      <c r="E11926">
        <v>45.14</v>
      </c>
      <c r="F11926" s="83">
        <v>45.93</v>
      </c>
    </row>
    <row r="11927" spans="1:6" hidden="1" x14ac:dyDescent="0.25">
      <c r="A11927" t="s">
        <v>5764</v>
      </c>
      <c r="B11927" s="83">
        <v>89526</v>
      </c>
      <c r="C11927" t="s">
        <v>11387</v>
      </c>
      <c r="D11927" s="83" t="s">
        <v>16</v>
      </c>
      <c r="E11927">
        <v>41.12</v>
      </c>
      <c r="F11927" s="83">
        <v>41.55</v>
      </c>
    </row>
    <row r="11928" spans="1:6" hidden="1" x14ac:dyDescent="0.25">
      <c r="A11928" t="s">
        <v>5764</v>
      </c>
      <c r="B11928" s="83">
        <v>95695</v>
      </c>
      <c r="C11928" t="s">
        <v>11388</v>
      </c>
      <c r="D11928" s="83" t="s">
        <v>16</v>
      </c>
      <c r="E11928">
        <v>63.89</v>
      </c>
      <c r="F11928" s="83">
        <v>65.14</v>
      </c>
    </row>
    <row r="11929" spans="1:6" hidden="1" x14ac:dyDescent="0.25">
      <c r="A11929" t="s">
        <v>5764</v>
      </c>
      <c r="B11929" s="83">
        <v>95694</v>
      </c>
      <c r="C11929" t="s">
        <v>11389</v>
      </c>
      <c r="D11929" s="83" t="s">
        <v>16</v>
      </c>
      <c r="E11929">
        <v>56.64</v>
      </c>
      <c r="F11929" s="83">
        <v>57.22</v>
      </c>
    </row>
    <row r="11930" spans="1:6" hidden="1" x14ac:dyDescent="0.25">
      <c r="A11930" t="s">
        <v>5764</v>
      </c>
      <c r="B11930" s="83">
        <v>89585</v>
      </c>
      <c r="C11930" t="s">
        <v>11390</v>
      </c>
      <c r="D11930" s="83" t="s">
        <v>16</v>
      </c>
      <c r="E11930">
        <v>47.1</v>
      </c>
      <c r="F11930" s="83">
        <v>48.35</v>
      </c>
    </row>
    <row r="11931" spans="1:6" hidden="1" x14ac:dyDescent="0.25">
      <c r="A11931" t="s">
        <v>5764</v>
      </c>
      <c r="B11931" s="83">
        <v>89531</v>
      </c>
      <c r="C11931" t="s">
        <v>11391</v>
      </c>
      <c r="D11931" s="83" t="s">
        <v>16</v>
      </c>
      <c r="E11931">
        <v>39.85</v>
      </c>
      <c r="F11931" s="83">
        <v>40.43</v>
      </c>
    </row>
    <row r="11932" spans="1:6" hidden="1" x14ac:dyDescent="0.25">
      <c r="A11932" t="s">
        <v>5764</v>
      </c>
      <c r="B11932" s="83">
        <v>89591</v>
      </c>
      <c r="C11932" t="s">
        <v>11392</v>
      </c>
      <c r="D11932" s="83" t="s">
        <v>16</v>
      </c>
      <c r="E11932">
        <v>136.01</v>
      </c>
      <c r="F11932" s="83">
        <v>138.16</v>
      </c>
    </row>
    <row r="11933" spans="1:6" hidden="1" x14ac:dyDescent="0.25">
      <c r="A11933" t="s">
        <v>5764</v>
      </c>
      <c r="B11933" s="83">
        <v>104168</v>
      </c>
      <c r="C11933" t="s">
        <v>11393</v>
      </c>
      <c r="D11933" s="83" t="s">
        <v>16</v>
      </c>
      <c r="E11933">
        <v>125.37</v>
      </c>
      <c r="F11933" s="83">
        <v>126.55</v>
      </c>
    </row>
    <row r="11934" spans="1:6" hidden="1" x14ac:dyDescent="0.25">
      <c r="A11934" t="s">
        <v>5764</v>
      </c>
      <c r="B11934" s="83">
        <v>89516</v>
      </c>
      <c r="C11934" t="s">
        <v>11394</v>
      </c>
      <c r="D11934" s="83" t="s">
        <v>16</v>
      </c>
      <c r="E11934">
        <v>8.9</v>
      </c>
      <c r="F11934" s="83">
        <v>9.1199999999999992</v>
      </c>
    </row>
    <row r="11935" spans="1:6" hidden="1" x14ac:dyDescent="0.25">
      <c r="A11935" t="s">
        <v>5764</v>
      </c>
      <c r="B11935" s="83">
        <v>89520</v>
      </c>
      <c r="C11935" t="s">
        <v>11395</v>
      </c>
      <c r="D11935" s="83" t="s">
        <v>16</v>
      </c>
      <c r="E11935">
        <v>16.489999999999998</v>
      </c>
      <c r="F11935" s="83">
        <v>16.77</v>
      </c>
    </row>
    <row r="11936" spans="1:6" hidden="1" x14ac:dyDescent="0.25">
      <c r="A11936" t="s">
        <v>5764</v>
      </c>
      <c r="B11936" s="83">
        <v>89582</v>
      </c>
      <c r="C11936" t="s">
        <v>11396</v>
      </c>
      <c r="D11936" s="83" t="s">
        <v>16</v>
      </c>
      <c r="E11936">
        <v>35.74</v>
      </c>
      <c r="F11936" s="83">
        <v>36.53</v>
      </c>
    </row>
    <row r="11937" spans="1:6" hidden="1" x14ac:dyDescent="0.25">
      <c r="A11937" t="s">
        <v>5764</v>
      </c>
      <c r="B11937" s="83">
        <v>89524</v>
      </c>
      <c r="C11937" t="s">
        <v>11397</v>
      </c>
      <c r="D11937" s="83" t="s">
        <v>16</v>
      </c>
      <c r="E11937">
        <v>31.72</v>
      </c>
      <c r="F11937" s="83">
        <v>32.15</v>
      </c>
    </row>
    <row r="11938" spans="1:6" hidden="1" x14ac:dyDescent="0.25">
      <c r="A11938" t="s">
        <v>5764</v>
      </c>
      <c r="B11938" s="83">
        <v>89584</v>
      </c>
      <c r="C11938" t="s">
        <v>11398</v>
      </c>
      <c r="D11938" s="83" t="s">
        <v>16</v>
      </c>
      <c r="E11938">
        <v>45.95</v>
      </c>
      <c r="F11938" s="83">
        <v>47.2</v>
      </c>
    </row>
    <row r="11939" spans="1:6" hidden="1" x14ac:dyDescent="0.25">
      <c r="A11939" t="s">
        <v>5764</v>
      </c>
      <c r="B11939" s="83">
        <v>89529</v>
      </c>
      <c r="C11939" t="s">
        <v>11399</v>
      </c>
      <c r="D11939" s="83" t="s">
        <v>16</v>
      </c>
      <c r="E11939">
        <v>38.700000000000003</v>
      </c>
      <c r="F11939" s="83">
        <v>39.28</v>
      </c>
    </row>
    <row r="11940" spans="1:6" hidden="1" x14ac:dyDescent="0.25">
      <c r="A11940" t="s">
        <v>5764</v>
      </c>
      <c r="B11940" s="83">
        <v>89590</v>
      </c>
      <c r="C11940" t="s">
        <v>11400</v>
      </c>
      <c r="D11940" s="83" t="s">
        <v>16</v>
      </c>
      <c r="E11940">
        <v>139.51</v>
      </c>
      <c r="F11940" s="83">
        <v>141.66</v>
      </c>
    </row>
    <row r="11941" spans="1:6" hidden="1" x14ac:dyDescent="0.25">
      <c r="A11941" t="s">
        <v>5764</v>
      </c>
      <c r="B11941" s="83">
        <v>104167</v>
      </c>
      <c r="C11941" t="s">
        <v>11401</v>
      </c>
      <c r="D11941" s="83" t="s">
        <v>16</v>
      </c>
      <c r="E11941">
        <v>128.87</v>
      </c>
      <c r="F11941" s="83">
        <v>130.05000000000001</v>
      </c>
    </row>
    <row r="11942" spans="1:6" hidden="1" x14ac:dyDescent="0.25">
      <c r="A11942" t="s">
        <v>5764</v>
      </c>
      <c r="B11942" s="83">
        <v>89514</v>
      </c>
      <c r="C11942" t="s">
        <v>11402</v>
      </c>
      <c r="D11942" s="83" t="s">
        <v>16</v>
      </c>
      <c r="E11942">
        <v>8.8000000000000007</v>
      </c>
      <c r="F11942" s="83">
        <v>9.02</v>
      </c>
    </row>
    <row r="11943" spans="1:6" hidden="1" x14ac:dyDescent="0.25">
      <c r="A11943" t="s">
        <v>5764</v>
      </c>
      <c r="B11943" s="83">
        <v>89518</v>
      </c>
      <c r="C11943" t="s">
        <v>11403</v>
      </c>
      <c r="D11943" s="83" t="s">
        <v>16</v>
      </c>
      <c r="E11943">
        <v>15.69</v>
      </c>
      <c r="F11943" s="83">
        <v>15.97</v>
      </c>
    </row>
    <row r="11944" spans="1:6" hidden="1" x14ac:dyDescent="0.25">
      <c r="A11944" t="s">
        <v>5764</v>
      </c>
      <c r="B11944" s="83">
        <v>89581</v>
      </c>
      <c r="C11944" t="s">
        <v>11404</v>
      </c>
      <c r="D11944" s="83" t="s">
        <v>16</v>
      </c>
      <c r="E11944">
        <v>35.229999999999997</v>
      </c>
      <c r="F11944" s="83">
        <v>36.020000000000003</v>
      </c>
    </row>
    <row r="11945" spans="1:6" hidden="1" x14ac:dyDescent="0.25">
      <c r="A11945" t="s">
        <v>5764</v>
      </c>
      <c r="B11945" s="83">
        <v>89522</v>
      </c>
      <c r="C11945" t="s">
        <v>11405</v>
      </c>
      <c r="D11945" s="83" t="s">
        <v>16</v>
      </c>
      <c r="E11945">
        <v>31.21</v>
      </c>
      <c r="F11945" s="83">
        <v>31.64</v>
      </c>
    </row>
    <row r="11946" spans="1:6" hidden="1" x14ac:dyDescent="0.25">
      <c r="A11946" t="s">
        <v>5764</v>
      </c>
      <c r="B11946" s="83">
        <v>89574</v>
      </c>
      <c r="C11946" t="s">
        <v>11406</v>
      </c>
      <c r="D11946" s="83" t="s">
        <v>16</v>
      </c>
      <c r="E11946">
        <v>165.01</v>
      </c>
      <c r="F11946" s="83">
        <v>166.19</v>
      </c>
    </row>
    <row r="11947" spans="1:6" hidden="1" x14ac:dyDescent="0.25">
      <c r="A11947" t="s">
        <v>5764</v>
      </c>
      <c r="B11947" s="83">
        <v>89690</v>
      </c>
      <c r="C11947" t="s">
        <v>11407</v>
      </c>
      <c r="D11947" s="83" t="s">
        <v>16</v>
      </c>
      <c r="E11947">
        <v>94.65</v>
      </c>
      <c r="F11947" s="83">
        <v>96.3</v>
      </c>
    </row>
    <row r="11948" spans="1:6" hidden="1" x14ac:dyDescent="0.25">
      <c r="A11948" t="s">
        <v>5764</v>
      </c>
      <c r="B11948" s="83">
        <v>89567</v>
      </c>
      <c r="C11948" t="s">
        <v>11408</v>
      </c>
      <c r="D11948" s="83" t="s">
        <v>16</v>
      </c>
      <c r="E11948">
        <v>84.96</v>
      </c>
      <c r="F11948" s="83">
        <v>85.75</v>
      </c>
    </row>
    <row r="11949" spans="1:6" hidden="1" x14ac:dyDescent="0.25">
      <c r="A11949" t="s">
        <v>5764</v>
      </c>
      <c r="B11949" s="83">
        <v>89692</v>
      </c>
      <c r="C11949" t="s">
        <v>11409</v>
      </c>
      <c r="D11949" s="83" t="s">
        <v>16</v>
      </c>
      <c r="E11949">
        <v>107.9</v>
      </c>
      <c r="F11949" s="83">
        <v>109.36</v>
      </c>
    </row>
    <row r="11950" spans="1:6" hidden="1" x14ac:dyDescent="0.25">
      <c r="A11950" t="s">
        <v>5764</v>
      </c>
      <c r="B11950" s="83">
        <v>89569</v>
      </c>
      <c r="C11950" t="s">
        <v>11410</v>
      </c>
      <c r="D11950" s="83" t="s">
        <v>16</v>
      </c>
      <c r="E11950">
        <v>99.66</v>
      </c>
      <c r="F11950" s="83">
        <v>100.38</v>
      </c>
    </row>
    <row r="11951" spans="1:6" hidden="1" x14ac:dyDescent="0.25">
      <c r="A11951" t="s">
        <v>5764</v>
      </c>
      <c r="B11951" s="83">
        <v>89699</v>
      </c>
      <c r="C11951" t="s">
        <v>11411</v>
      </c>
      <c r="D11951" s="83" t="s">
        <v>16</v>
      </c>
      <c r="E11951">
        <v>211.53</v>
      </c>
      <c r="F11951" s="83">
        <v>213.99</v>
      </c>
    </row>
    <row r="11952" spans="1:6" hidden="1" x14ac:dyDescent="0.25">
      <c r="A11952" t="s">
        <v>5764</v>
      </c>
      <c r="B11952" s="83">
        <v>104174</v>
      </c>
      <c r="C11952" t="s">
        <v>11412</v>
      </c>
      <c r="D11952" s="83" t="s">
        <v>16</v>
      </c>
      <c r="E11952">
        <v>200.32</v>
      </c>
      <c r="F11952" s="83">
        <v>201.77</v>
      </c>
    </row>
    <row r="11953" spans="1:6" hidden="1" x14ac:dyDescent="0.25">
      <c r="A11953" t="s">
        <v>5764</v>
      </c>
      <c r="B11953" s="83">
        <v>89698</v>
      </c>
      <c r="C11953" t="s">
        <v>11413</v>
      </c>
      <c r="D11953" s="83" t="s">
        <v>16</v>
      </c>
      <c r="E11953">
        <v>280.35000000000002</v>
      </c>
      <c r="F11953" s="83">
        <v>283.22000000000003</v>
      </c>
    </row>
    <row r="11954" spans="1:6" hidden="1" x14ac:dyDescent="0.25">
      <c r="A11954" t="s">
        <v>5764</v>
      </c>
      <c r="B11954" s="83">
        <v>104176</v>
      </c>
      <c r="C11954" t="s">
        <v>11414</v>
      </c>
      <c r="D11954" s="83" t="s">
        <v>16</v>
      </c>
      <c r="E11954">
        <v>266.14999999999998</v>
      </c>
      <c r="F11954" s="83">
        <v>267.74</v>
      </c>
    </row>
    <row r="11955" spans="1:6" hidden="1" x14ac:dyDescent="0.25">
      <c r="A11955" t="s">
        <v>5764</v>
      </c>
      <c r="B11955" s="83">
        <v>89561</v>
      </c>
      <c r="C11955" t="s">
        <v>11415</v>
      </c>
      <c r="D11955" s="83" t="s">
        <v>16</v>
      </c>
      <c r="E11955">
        <v>15.81</v>
      </c>
      <c r="F11955" s="83">
        <v>16.09</v>
      </c>
    </row>
    <row r="11956" spans="1:6" hidden="1" x14ac:dyDescent="0.25">
      <c r="A11956" t="s">
        <v>5764</v>
      </c>
      <c r="B11956" s="83">
        <v>89563</v>
      </c>
      <c r="C11956" t="s">
        <v>11416</v>
      </c>
      <c r="D11956" s="83" t="s">
        <v>16</v>
      </c>
      <c r="E11956">
        <v>36.46</v>
      </c>
      <c r="F11956" s="83">
        <v>36.83</v>
      </c>
    </row>
    <row r="11957" spans="1:6" hidden="1" x14ac:dyDescent="0.25">
      <c r="A11957" t="s">
        <v>5764</v>
      </c>
      <c r="B11957" s="83">
        <v>89685</v>
      </c>
      <c r="C11957" t="s">
        <v>11417</v>
      </c>
      <c r="D11957" s="83" t="s">
        <v>16</v>
      </c>
      <c r="E11957">
        <v>64.44</v>
      </c>
      <c r="F11957" s="83">
        <v>65.489999999999995</v>
      </c>
    </row>
    <row r="11958" spans="1:6" hidden="1" x14ac:dyDescent="0.25">
      <c r="A11958" t="s">
        <v>5764</v>
      </c>
      <c r="B11958" s="83">
        <v>89565</v>
      </c>
      <c r="C11958" t="s">
        <v>11418</v>
      </c>
      <c r="D11958" s="83" t="s">
        <v>16</v>
      </c>
      <c r="E11958">
        <v>59.09</v>
      </c>
      <c r="F11958" s="83">
        <v>59.66</v>
      </c>
    </row>
    <row r="11959" spans="1:6" hidden="1" x14ac:dyDescent="0.25">
      <c r="A11959" t="s">
        <v>5764</v>
      </c>
      <c r="B11959" s="83">
        <v>89671</v>
      </c>
      <c r="C11959" t="s">
        <v>11419</v>
      </c>
      <c r="D11959" s="83" t="s">
        <v>16</v>
      </c>
      <c r="E11959">
        <v>47.06</v>
      </c>
      <c r="F11959" s="83">
        <v>47.89</v>
      </c>
    </row>
    <row r="11960" spans="1:6" hidden="1" x14ac:dyDescent="0.25">
      <c r="A11960" t="s">
        <v>5764</v>
      </c>
      <c r="B11960" s="83">
        <v>89556</v>
      </c>
      <c r="C11960" t="s">
        <v>11420</v>
      </c>
      <c r="D11960" s="83" t="s">
        <v>16</v>
      </c>
      <c r="E11960">
        <v>42.22</v>
      </c>
      <c r="F11960" s="83">
        <v>42.61</v>
      </c>
    </row>
    <row r="11961" spans="1:6" hidden="1" x14ac:dyDescent="0.25">
      <c r="A11961" t="s">
        <v>5764</v>
      </c>
      <c r="B11961" s="83">
        <v>89679</v>
      </c>
      <c r="C11961" t="s">
        <v>11421</v>
      </c>
      <c r="D11961" s="83" t="s">
        <v>16</v>
      </c>
      <c r="E11961">
        <v>129.1</v>
      </c>
      <c r="F11961" s="83">
        <v>130.54</v>
      </c>
    </row>
    <row r="11962" spans="1:6" hidden="1" x14ac:dyDescent="0.25">
      <c r="A11962" t="s">
        <v>5764</v>
      </c>
      <c r="B11962" s="83">
        <v>104171</v>
      </c>
      <c r="C11962" t="s">
        <v>11422</v>
      </c>
      <c r="D11962" s="83" t="s">
        <v>16</v>
      </c>
      <c r="E11962">
        <v>102.87</v>
      </c>
      <c r="F11962" s="83">
        <v>103.66</v>
      </c>
    </row>
    <row r="11963" spans="1:6" hidden="1" x14ac:dyDescent="0.25">
      <c r="A11963" t="s">
        <v>5764</v>
      </c>
      <c r="B11963" s="83">
        <v>89600</v>
      </c>
      <c r="C11963" t="s">
        <v>11423</v>
      </c>
      <c r="D11963" s="83" t="s">
        <v>16</v>
      </c>
      <c r="E11963">
        <v>26.64</v>
      </c>
      <c r="F11963" s="83">
        <v>27.17</v>
      </c>
    </row>
    <row r="11964" spans="1:6" hidden="1" x14ac:dyDescent="0.25">
      <c r="A11964" t="s">
        <v>5764</v>
      </c>
      <c r="B11964" s="83">
        <v>89548</v>
      </c>
      <c r="C11964" t="s">
        <v>11424</v>
      </c>
      <c r="D11964" s="83" t="s">
        <v>16</v>
      </c>
      <c r="E11964">
        <v>23.97</v>
      </c>
      <c r="F11964" s="83">
        <v>24.26</v>
      </c>
    </row>
    <row r="11965" spans="1:6" hidden="1" x14ac:dyDescent="0.25">
      <c r="A11965" t="s">
        <v>5764</v>
      </c>
      <c r="B11965" s="83">
        <v>89669</v>
      </c>
      <c r="C11965" t="s">
        <v>11425</v>
      </c>
      <c r="D11965" s="83" t="s">
        <v>16</v>
      </c>
      <c r="E11965">
        <v>34.840000000000003</v>
      </c>
      <c r="F11965" s="83">
        <v>35.67</v>
      </c>
    </row>
    <row r="11966" spans="1:6" hidden="1" x14ac:dyDescent="0.25">
      <c r="A11966" t="s">
        <v>5764</v>
      </c>
      <c r="B11966" s="83">
        <v>89554</v>
      </c>
      <c r="C11966" t="s">
        <v>11426</v>
      </c>
      <c r="D11966" s="83" t="s">
        <v>16</v>
      </c>
      <c r="E11966">
        <v>29.96</v>
      </c>
      <c r="F11966" s="83">
        <v>30.35</v>
      </c>
    </row>
    <row r="11967" spans="1:6" hidden="1" x14ac:dyDescent="0.25">
      <c r="A11967" t="s">
        <v>5764</v>
      </c>
      <c r="B11967" s="83">
        <v>89677</v>
      </c>
      <c r="C11967" t="s">
        <v>11427</v>
      </c>
      <c r="D11967" s="83" t="s">
        <v>16</v>
      </c>
      <c r="E11967">
        <v>81.02</v>
      </c>
      <c r="F11967" s="83">
        <v>82.46</v>
      </c>
    </row>
    <row r="11968" spans="1:6" hidden="1" x14ac:dyDescent="0.25">
      <c r="A11968" t="s">
        <v>5764</v>
      </c>
      <c r="B11968" s="83">
        <v>104170</v>
      </c>
      <c r="C11968" t="s">
        <v>11428</v>
      </c>
      <c r="D11968" s="83" t="s">
        <v>16</v>
      </c>
      <c r="E11968">
        <v>73.709999999999994</v>
      </c>
      <c r="F11968" s="83">
        <v>74.5</v>
      </c>
    </row>
    <row r="11969" spans="1:6" hidden="1" x14ac:dyDescent="0.25">
      <c r="A11969" t="s">
        <v>5764</v>
      </c>
      <c r="B11969" s="83">
        <v>89544</v>
      </c>
      <c r="C11969" t="s">
        <v>11429</v>
      </c>
      <c r="D11969" s="83" t="s">
        <v>16</v>
      </c>
      <c r="E11969">
        <v>9.1199999999999992</v>
      </c>
      <c r="F11969" s="83">
        <v>9.26</v>
      </c>
    </row>
    <row r="11970" spans="1:6" hidden="1" x14ac:dyDescent="0.25">
      <c r="A11970" t="s">
        <v>5764</v>
      </c>
      <c r="B11970" s="83">
        <v>89545</v>
      </c>
      <c r="C11970" t="s">
        <v>11430</v>
      </c>
      <c r="D11970" s="83" t="s">
        <v>16</v>
      </c>
      <c r="E11970">
        <v>17.8</v>
      </c>
      <c r="F11970" s="83">
        <v>17.989999999999998</v>
      </c>
    </row>
    <row r="11971" spans="1:6" hidden="1" x14ac:dyDescent="0.25">
      <c r="A11971" t="s">
        <v>5764</v>
      </c>
      <c r="B11971" s="83">
        <v>89599</v>
      </c>
      <c r="C11971" t="s">
        <v>11431</v>
      </c>
      <c r="D11971" s="83" t="s">
        <v>16</v>
      </c>
      <c r="E11971">
        <v>26.32</v>
      </c>
      <c r="F11971" s="83">
        <v>26.85</v>
      </c>
    </row>
    <row r="11972" spans="1:6" hidden="1" x14ac:dyDescent="0.25">
      <c r="A11972" t="s">
        <v>5764</v>
      </c>
      <c r="B11972" s="83">
        <v>89547</v>
      </c>
      <c r="C11972" t="s">
        <v>11432</v>
      </c>
      <c r="D11972" s="83" t="s">
        <v>16</v>
      </c>
      <c r="E11972">
        <v>23.63</v>
      </c>
      <c r="F11972" s="83">
        <v>23.92</v>
      </c>
    </row>
    <row r="11973" spans="1:6" hidden="1" x14ac:dyDescent="0.25">
      <c r="A11973" t="s">
        <v>5764</v>
      </c>
      <c r="B11973" s="83">
        <v>89495</v>
      </c>
      <c r="C11973" t="s">
        <v>11433</v>
      </c>
      <c r="D11973" s="83" t="s">
        <v>16</v>
      </c>
      <c r="E11973">
        <v>19.45</v>
      </c>
      <c r="F11973" s="83">
        <v>19.97</v>
      </c>
    </row>
    <row r="11974" spans="1:6" hidden="1" x14ac:dyDescent="0.25">
      <c r="A11974" t="s">
        <v>5764</v>
      </c>
      <c r="B11974" s="83">
        <v>89673</v>
      </c>
      <c r="C11974" t="s">
        <v>11434</v>
      </c>
      <c r="D11974" s="83" t="s">
        <v>16</v>
      </c>
      <c r="E11974">
        <v>37.18</v>
      </c>
      <c r="F11974" s="83">
        <v>37.85</v>
      </c>
    </row>
    <row r="11975" spans="1:6" hidden="1" x14ac:dyDescent="0.25">
      <c r="A11975" t="s">
        <v>5764</v>
      </c>
      <c r="B11975" s="83">
        <v>89557</v>
      </c>
      <c r="C11975" t="s">
        <v>11435</v>
      </c>
      <c r="D11975" s="83" t="s">
        <v>16</v>
      </c>
      <c r="E11975">
        <v>33.42</v>
      </c>
      <c r="F11975" s="83">
        <v>33.75</v>
      </c>
    </row>
    <row r="11976" spans="1:6" hidden="1" x14ac:dyDescent="0.25">
      <c r="A11976" t="s">
        <v>5764</v>
      </c>
      <c r="B11976" s="83">
        <v>89681</v>
      </c>
      <c r="C11976" t="s">
        <v>11436</v>
      </c>
      <c r="D11976" s="83" t="s">
        <v>16</v>
      </c>
      <c r="E11976">
        <v>94.31</v>
      </c>
      <c r="F11976" s="83">
        <v>95.45</v>
      </c>
    </row>
    <row r="11977" spans="1:6" hidden="1" x14ac:dyDescent="0.25">
      <c r="A11977" t="s">
        <v>5764</v>
      </c>
      <c r="B11977" s="83">
        <v>104173</v>
      </c>
      <c r="C11977" t="s">
        <v>11437</v>
      </c>
      <c r="D11977" s="83" t="s">
        <v>16</v>
      </c>
      <c r="E11977">
        <v>89.46</v>
      </c>
      <c r="F11977" s="83">
        <v>90.15</v>
      </c>
    </row>
    <row r="11978" spans="1:6" hidden="1" x14ac:dyDescent="0.25">
      <c r="A11978" t="s">
        <v>5764</v>
      </c>
      <c r="B11978" s="83">
        <v>89549</v>
      </c>
      <c r="C11978" t="s">
        <v>11438</v>
      </c>
      <c r="D11978" s="83" t="s">
        <v>16</v>
      </c>
      <c r="E11978">
        <v>19.809999999999999</v>
      </c>
      <c r="F11978" s="83">
        <v>20.05</v>
      </c>
    </row>
    <row r="11979" spans="1:6" hidden="1" x14ac:dyDescent="0.25">
      <c r="A11979" t="s">
        <v>5764</v>
      </c>
      <c r="B11979" s="83">
        <v>89578</v>
      </c>
      <c r="C11979" t="s">
        <v>11439</v>
      </c>
      <c r="D11979" s="83" t="s">
        <v>60</v>
      </c>
      <c r="E11979">
        <v>36.36</v>
      </c>
      <c r="F11979" s="83">
        <v>36.71</v>
      </c>
    </row>
    <row r="11980" spans="1:6" hidden="1" x14ac:dyDescent="0.25">
      <c r="A11980" t="s">
        <v>5764</v>
      </c>
      <c r="B11980" s="83">
        <v>89512</v>
      </c>
      <c r="C11980" t="s">
        <v>11440</v>
      </c>
      <c r="D11980" s="83" t="s">
        <v>60</v>
      </c>
      <c r="E11980">
        <v>52.77</v>
      </c>
      <c r="F11980" s="83">
        <v>54.61</v>
      </c>
    </row>
    <row r="11981" spans="1:6" hidden="1" x14ac:dyDescent="0.25">
      <c r="A11981" t="s">
        <v>5764</v>
      </c>
      <c r="B11981" s="83">
        <v>89580</v>
      </c>
      <c r="C11981" t="s">
        <v>11441</v>
      </c>
      <c r="D11981" s="83" t="s">
        <v>60</v>
      </c>
      <c r="E11981">
        <v>75.319999999999993</v>
      </c>
      <c r="F11981" s="83">
        <v>75.92</v>
      </c>
    </row>
    <row r="11982" spans="1:6" hidden="1" x14ac:dyDescent="0.25">
      <c r="A11982" t="s">
        <v>5764</v>
      </c>
      <c r="B11982" s="83">
        <v>104166</v>
      </c>
      <c r="C11982" t="s">
        <v>11442</v>
      </c>
      <c r="D11982" s="83" t="s">
        <v>60</v>
      </c>
      <c r="E11982">
        <v>81.349999999999994</v>
      </c>
      <c r="F11982" s="83">
        <v>82.51</v>
      </c>
    </row>
    <row r="11983" spans="1:6" hidden="1" x14ac:dyDescent="0.25">
      <c r="A11983" t="s">
        <v>5764</v>
      </c>
      <c r="B11983" s="83">
        <v>89508</v>
      </c>
      <c r="C11983" t="s">
        <v>11443</v>
      </c>
      <c r="D11983" s="83" t="s">
        <v>60</v>
      </c>
      <c r="E11983">
        <v>18</v>
      </c>
      <c r="F11983" s="83">
        <v>18.690000000000001</v>
      </c>
    </row>
    <row r="11984" spans="1:6" hidden="1" x14ac:dyDescent="0.25">
      <c r="A11984" t="s">
        <v>5764</v>
      </c>
      <c r="B11984" s="83">
        <v>89509</v>
      </c>
      <c r="C11984" t="s">
        <v>11444</v>
      </c>
      <c r="D11984" s="83" t="s">
        <v>60</v>
      </c>
      <c r="E11984">
        <v>24.39</v>
      </c>
      <c r="F11984" s="83">
        <v>25.26</v>
      </c>
    </row>
    <row r="11985" spans="1:6" hidden="1" x14ac:dyDescent="0.25">
      <c r="A11985" t="s">
        <v>5764</v>
      </c>
      <c r="B11985" s="83">
        <v>89576</v>
      </c>
      <c r="C11985" t="s">
        <v>11445</v>
      </c>
      <c r="D11985" s="83" t="s">
        <v>60</v>
      </c>
      <c r="E11985">
        <v>29.36</v>
      </c>
      <c r="F11985" s="83">
        <v>29.57</v>
      </c>
    </row>
    <row r="11986" spans="1:6" hidden="1" x14ac:dyDescent="0.25">
      <c r="A11986" t="s">
        <v>5764</v>
      </c>
      <c r="B11986" s="83">
        <v>89511</v>
      </c>
      <c r="C11986" t="s">
        <v>11446</v>
      </c>
      <c r="D11986" s="83" t="s">
        <v>60</v>
      </c>
      <c r="E11986">
        <v>41.72</v>
      </c>
      <c r="F11986" s="83">
        <v>43.06</v>
      </c>
    </row>
    <row r="11987" spans="1:6" hidden="1" x14ac:dyDescent="0.25">
      <c r="A11987" t="s">
        <v>5764</v>
      </c>
      <c r="B11987" s="83">
        <v>89675</v>
      </c>
      <c r="C11987" t="s">
        <v>11447</v>
      </c>
      <c r="D11987" s="83" t="s">
        <v>16</v>
      </c>
      <c r="E11987">
        <v>76.17</v>
      </c>
      <c r="F11987" s="83">
        <v>77</v>
      </c>
    </row>
    <row r="11988" spans="1:6" hidden="1" x14ac:dyDescent="0.25">
      <c r="A11988" t="s">
        <v>5764</v>
      </c>
      <c r="B11988" s="83">
        <v>89559</v>
      </c>
      <c r="C11988" t="s">
        <v>11448</v>
      </c>
      <c r="D11988" s="83" t="s">
        <v>16</v>
      </c>
      <c r="E11988">
        <v>71.33</v>
      </c>
      <c r="F11988" s="83">
        <v>71.72</v>
      </c>
    </row>
    <row r="11989" spans="1:6" hidden="1" x14ac:dyDescent="0.25">
      <c r="A11989" t="s">
        <v>5764</v>
      </c>
      <c r="B11989" s="83">
        <v>104172</v>
      </c>
      <c r="C11989" t="s">
        <v>11449</v>
      </c>
      <c r="D11989" s="83" t="s">
        <v>16</v>
      </c>
      <c r="E11989">
        <v>294.72000000000003</v>
      </c>
      <c r="F11989" s="83">
        <v>295.51</v>
      </c>
    </row>
    <row r="11990" spans="1:6" hidden="1" x14ac:dyDescent="0.25">
      <c r="A11990" t="s">
        <v>5764</v>
      </c>
      <c r="B11990" s="83">
        <v>89683</v>
      </c>
      <c r="C11990" t="s">
        <v>11450</v>
      </c>
      <c r="D11990" s="83" t="s">
        <v>16</v>
      </c>
      <c r="E11990">
        <v>301.81</v>
      </c>
      <c r="F11990" s="83">
        <v>303.25</v>
      </c>
    </row>
    <row r="11991" spans="1:6" hidden="1" x14ac:dyDescent="0.25">
      <c r="A11991" t="s">
        <v>5764</v>
      </c>
      <c r="B11991" s="83">
        <v>89667</v>
      </c>
      <c r="C11991" t="s">
        <v>11451</v>
      </c>
      <c r="D11991" s="83" t="s">
        <v>16</v>
      </c>
      <c r="E11991">
        <v>46.33</v>
      </c>
      <c r="F11991" s="83">
        <v>46.86</v>
      </c>
    </row>
    <row r="11992" spans="1:6" hidden="1" x14ac:dyDescent="0.25">
      <c r="A11992" t="s">
        <v>5764</v>
      </c>
      <c r="B11992" s="83">
        <v>89550</v>
      </c>
      <c r="C11992" t="s">
        <v>11452</v>
      </c>
      <c r="D11992" s="83" t="s">
        <v>16</v>
      </c>
      <c r="E11992">
        <v>43.66</v>
      </c>
      <c r="F11992" s="83">
        <v>43.95</v>
      </c>
    </row>
    <row r="11993" spans="1:6" hidden="1" x14ac:dyDescent="0.25">
      <c r="A11993" t="s">
        <v>5764</v>
      </c>
      <c r="B11993" s="83">
        <v>89693</v>
      </c>
      <c r="C11993" t="s">
        <v>11453</v>
      </c>
      <c r="D11993" s="83" t="s">
        <v>16</v>
      </c>
      <c r="E11993">
        <v>83.03</v>
      </c>
      <c r="F11993" s="83">
        <v>84.68</v>
      </c>
    </row>
    <row r="11994" spans="1:6" hidden="1" x14ac:dyDescent="0.25">
      <c r="A11994" t="s">
        <v>5764</v>
      </c>
      <c r="B11994" s="83">
        <v>89571</v>
      </c>
      <c r="C11994" t="s">
        <v>11454</v>
      </c>
      <c r="D11994" s="83" t="s">
        <v>16</v>
      </c>
      <c r="E11994">
        <v>73.34</v>
      </c>
      <c r="F11994" s="83">
        <v>74.13</v>
      </c>
    </row>
    <row r="11995" spans="1:6" hidden="1" x14ac:dyDescent="0.25">
      <c r="A11995" t="s">
        <v>5764</v>
      </c>
      <c r="B11995" s="83">
        <v>89696</v>
      </c>
      <c r="C11995" t="s">
        <v>11455</v>
      </c>
      <c r="D11995" s="83" t="s">
        <v>16</v>
      </c>
      <c r="E11995">
        <v>89.08</v>
      </c>
      <c r="F11995" s="83">
        <v>90.54</v>
      </c>
    </row>
    <row r="11996" spans="1:6" hidden="1" x14ac:dyDescent="0.25">
      <c r="A11996" t="s">
        <v>5764</v>
      </c>
      <c r="B11996" s="83">
        <v>89573</v>
      </c>
      <c r="C11996" t="s">
        <v>11456</v>
      </c>
      <c r="D11996" s="83" t="s">
        <v>16</v>
      </c>
      <c r="E11996">
        <v>80.84</v>
      </c>
      <c r="F11996" s="83">
        <v>81.56</v>
      </c>
    </row>
    <row r="11997" spans="1:6" hidden="1" x14ac:dyDescent="0.25">
      <c r="A11997" t="s">
        <v>5764</v>
      </c>
      <c r="B11997" s="83">
        <v>89704</v>
      </c>
      <c r="C11997" t="s">
        <v>11457</v>
      </c>
      <c r="D11997" s="83" t="s">
        <v>16</v>
      </c>
      <c r="E11997">
        <v>158.9</v>
      </c>
      <c r="F11997" s="83">
        <v>161.36000000000001</v>
      </c>
    </row>
    <row r="11998" spans="1:6" hidden="1" x14ac:dyDescent="0.25">
      <c r="A11998" t="s">
        <v>5764</v>
      </c>
      <c r="B11998" s="83">
        <v>104175</v>
      </c>
      <c r="C11998" t="s">
        <v>11458</v>
      </c>
      <c r="D11998" s="83" t="s">
        <v>16</v>
      </c>
      <c r="E11998">
        <v>147.69</v>
      </c>
      <c r="F11998" s="83">
        <v>149.13999999999999</v>
      </c>
    </row>
    <row r="11999" spans="1:6" hidden="1" x14ac:dyDescent="0.25">
      <c r="A11999" t="s">
        <v>5764</v>
      </c>
      <c r="B11999" s="83">
        <v>89701</v>
      </c>
      <c r="C11999" t="s">
        <v>11459</v>
      </c>
      <c r="D11999" s="83" t="s">
        <v>16</v>
      </c>
      <c r="E11999">
        <v>205.7</v>
      </c>
      <c r="F11999" s="83">
        <v>208.57</v>
      </c>
    </row>
    <row r="12000" spans="1:6" hidden="1" x14ac:dyDescent="0.25">
      <c r="A12000" t="s">
        <v>5764</v>
      </c>
      <c r="B12000" s="83">
        <v>104177</v>
      </c>
      <c r="C12000" t="s">
        <v>11460</v>
      </c>
      <c r="D12000" s="83" t="s">
        <v>16</v>
      </c>
      <c r="E12000">
        <v>191.5</v>
      </c>
      <c r="F12000" s="83">
        <v>193.09</v>
      </c>
    </row>
    <row r="12001" spans="1:6" hidden="1" x14ac:dyDescent="0.25">
      <c r="A12001" t="s">
        <v>5764</v>
      </c>
      <c r="B12001" s="83">
        <v>89566</v>
      </c>
      <c r="C12001" t="s">
        <v>11461</v>
      </c>
      <c r="D12001" s="83" t="s">
        <v>16</v>
      </c>
      <c r="E12001">
        <v>49.86</v>
      </c>
      <c r="F12001" s="83">
        <v>50.43</v>
      </c>
    </row>
    <row r="12002" spans="1:6" hidden="1" x14ac:dyDescent="0.25">
      <c r="A12002" t="s">
        <v>5764</v>
      </c>
      <c r="B12002" s="83">
        <v>89687</v>
      </c>
      <c r="C12002" t="s">
        <v>11462</v>
      </c>
      <c r="D12002" s="83" t="s">
        <v>16</v>
      </c>
      <c r="E12002">
        <v>55.21</v>
      </c>
      <c r="F12002" s="83">
        <v>56.26</v>
      </c>
    </row>
    <row r="12003" spans="1:6" hidden="1" x14ac:dyDescent="0.25">
      <c r="A12003" t="s">
        <v>5764</v>
      </c>
      <c r="B12003" s="83">
        <v>102450</v>
      </c>
      <c r="C12003" t="s">
        <v>11464</v>
      </c>
      <c r="D12003" s="83" t="s">
        <v>416</v>
      </c>
      <c r="E12003">
        <v>0</v>
      </c>
      <c r="F12003" s="83">
        <v>0</v>
      </c>
    </row>
    <row r="12004" spans="1:6" hidden="1" x14ac:dyDescent="0.25">
      <c r="A12004" t="s">
        <v>5764</v>
      </c>
      <c r="B12004" s="83">
        <v>102250</v>
      </c>
      <c r="C12004" t="s">
        <v>11465</v>
      </c>
      <c r="D12004" s="83" t="s">
        <v>416</v>
      </c>
      <c r="E12004">
        <v>0</v>
      </c>
      <c r="F12004" s="83">
        <v>0</v>
      </c>
    </row>
    <row r="12005" spans="1:6" hidden="1" x14ac:dyDescent="0.25">
      <c r="A12005" t="s">
        <v>5764</v>
      </c>
      <c r="B12005" s="83">
        <v>102240</v>
      </c>
      <c r="C12005" t="s">
        <v>11466</v>
      </c>
      <c r="D12005" s="83" t="s">
        <v>416</v>
      </c>
      <c r="E12005">
        <v>0</v>
      </c>
      <c r="F12005" s="83">
        <v>0</v>
      </c>
    </row>
    <row r="12006" spans="1:6" hidden="1" x14ac:dyDescent="0.25">
      <c r="A12006" t="s">
        <v>5764</v>
      </c>
      <c r="B12006" s="83">
        <v>102449</v>
      </c>
      <c r="C12006" t="s">
        <v>11467</v>
      </c>
      <c r="D12006" s="83" t="s">
        <v>416</v>
      </c>
      <c r="E12006">
        <v>0</v>
      </c>
      <c r="F12006" s="83">
        <v>0</v>
      </c>
    </row>
    <row r="12007" spans="1:6" hidden="1" x14ac:dyDescent="0.25">
      <c r="A12007" t="s">
        <v>5764</v>
      </c>
      <c r="B12007" s="83">
        <v>102249</v>
      </c>
      <c r="C12007" t="s">
        <v>11468</v>
      </c>
      <c r="D12007" s="83" t="s">
        <v>416</v>
      </c>
      <c r="E12007">
        <v>0</v>
      </c>
      <c r="F12007" s="83">
        <v>0</v>
      </c>
    </row>
    <row r="12008" spans="1:6" hidden="1" x14ac:dyDescent="0.25">
      <c r="A12008" t="s">
        <v>5764</v>
      </c>
      <c r="B12008" s="83">
        <v>102238</v>
      </c>
      <c r="C12008" t="s">
        <v>11469</v>
      </c>
      <c r="D12008" s="83" t="s">
        <v>416</v>
      </c>
      <c r="E12008">
        <v>0</v>
      </c>
      <c r="F12008" s="83">
        <v>0</v>
      </c>
    </row>
    <row r="12009" spans="1:6" hidden="1" x14ac:dyDescent="0.25">
      <c r="A12009" t="s">
        <v>5764</v>
      </c>
      <c r="B12009" s="83">
        <v>102448</v>
      </c>
      <c r="C12009" t="s">
        <v>11470</v>
      </c>
      <c r="D12009" s="83" t="s">
        <v>416</v>
      </c>
      <c r="E12009">
        <v>0</v>
      </c>
      <c r="F12009" s="83">
        <v>0</v>
      </c>
    </row>
    <row r="12010" spans="1:6" hidden="1" x14ac:dyDescent="0.25">
      <c r="A12010" t="s">
        <v>5764</v>
      </c>
      <c r="B12010" s="83">
        <v>102248</v>
      </c>
      <c r="C12010" t="s">
        <v>11471</v>
      </c>
      <c r="D12010" s="83" t="s">
        <v>416</v>
      </c>
      <c r="E12010">
        <v>0</v>
      </c>
      <c r="F12010" s="83">
        <v>0</v>
      </c>
    </row>
    <row r="12011" spans="1:6" hidden="1" x14ac:dyDescent="0.25">
      <c r="A12011" t="s">
        <v>5764</v>
      </c>
      <c r="B12011" s="83">
        <v>102253</v>
      </c>
      <c r="C12011" t="s">
        <v>11472</v>
      </c>
      <c r="D12011" s="83" t="s">
        <v>416</v>
      </c>
      <c r="E12011">
        <v>687.12</v>
      </c>
      <c r="F12011" s="83">
        <v>697.07</v>
      </c>
    </row>
    <row r="12012" spans="1:6" hidden="1" x14ac:dyDescent="0.25">
      <c r="A12012" t="s">
        <v>5764</v>
      </c>
      <c r="B12012" s="83">
        <v>102254</v>
      </c>
      <c r="C12012" t="s">
        <v>11473</v>
      </c>
      <c r="D12012" s="83" t="s">
        <v>416</v>
      </c>
      <c r="E12012">
        <v>654.97</v>
      </c>
      <c r="F12012" s="83">
        <v>664.92</v>
      </c>
    </row>
    <row r="12013" spans="1:6" hidden="1" x14ac:dyDescent="0.25">
      <c r="A12013" t="s">
        <v>5764</v>
      </c>
      <c r="B12013" s="83">
        <v>102257</v>
      </c>
      <c r="C12013" t="s">
        <v>11474</v>
      </c>
      <c r="D12013" s="83" t="s">
        <v>416</v>
      </c>
      <c r="E12013">
        <v>356.96</v>
      </c>
      <c r="F12013" s="83">
        <v>365.92</v>
      </c>
    </row>
    <row r="12014" spans="1:6" hidden="1" x14ac:dyDescent="0.25">
      <c r="A12014" t="s">
        <v>5764</v>
      </c>
      <c r="B12014" s="83">
        <v>102239</v>
      </c>
      <c r="C12014" t="s">
        <v>11475</v>
      </c>
      <c r="D12014" s="83" t="s">
        <v>416</v>
      </c>
      <c r="E12014">
        <v>0</v>
      </c>
      <c r="F12014" s="83">
        <v>0</v>
      </c>
    </row>
    <row r="12015" spans="1:6" hidden="1" x14ac:dyDescent="0.25">
      <c r="A12015" t="s">
        <v>5764</v>
      </c>
      <c r="B12015" s="83">
        <v>102236</v>
      </c>
      <c r="C12015" t="s">
        <v>11476</v>
      </c>
      <c r="D12015" s="83" t="s">
        <v>416</v>
      </c>
      <c r="E12015">
        <v>0</v>
      </c>
      <c r="F12015" s="83">
        <v>0</v>
      </c>
    </row>
    <row r="12016" spans="1:6" hidden="1" x14ac:dyDescent="0.25">
      <c r="A12016" t="s">
        <v>5764</v>
      </c>
      <c r="B12016" s="83">
        <v>102235</v>
      </c>
      <c r="C12016" t="s">
        <v>11477</v>
      </c>
      <c r="D12016" s="83" t="s">
        <v>416</v>
      </c>
      <c r="E12016">
        <v>335.9</v>
      </c>
      <c r="F12016" s="83">
        <v>342.74</v>
      </c>
    </row>
    <row r="12017" spans="1:6" hidden="1" x14ac:dyDescent="0.25">
      <c r="A12017" t="s">
        <v>5764</v>
      </c>
      <c r="B12017" s="83">
        <v>102260</v>
      </c>
      <c r="C12017" t="s">
        <v>11478</v>
      </c>
      <c r="D12017" s="83" t="s">
        <v>416</v>
      </c>
      <c r="E12017">
        <v>0</v>
      </c>
      <c r="F12017" s="83">
        <v>0</v>
      </c>
    </row>
    <row r="12018" spans="1:6" hidden="1" x14ac:dyDescent="0.25">
      <c r="A12018" t="s">
        <v>5764</v>
      </c>
      <c r="B12018" s="83">
        <v>102259</v>
      </c>
      <c r="C12018" t="s">
        <v>11479</v>
      </c>
      <c r="D12018" s="83" t="s">
        <v>416</v>
      </c>
      <c r="E12018">
        <v>0</v>
      </c>
      <c r="F12018" s="83">
        <v>0</v>
      </c>
    </row>
    <row r="12019" spans="1:6" hidden="1" x14ac:dyDescent="0.25">
      <c r="A12019" t="s">
        <v>5764</v>
      </c>
      <c r="B12019" s="83">
        <v>102262</v>
      </c>
      <c r="C12019" t="s">
        <v>11480</v>
      </c>
      <c r="D12019" s="83" t="s">
        <v>16</v>
      </c>
      <c r="E12019">
        <v>0</v>
      </c>
      <c r="F12019" s="83">
        <v>0</v>
      </c>
    </row>
    <row r="12020" spans="1:6" hidden="1" x14ac:dyDescent="0.25">
      <c r="A12020" t="s">
        <v>5764</v>
      </c>
      <c r="B12020" s="83">
        <v>102242</v>
      </c>
      <c r="C12020" t="s">
        <v>11481</v>
      </c>
      <c r="D12020" s="83" t="s">
        <v>416</v>
      </c>
      <c r="E12020">
        <v>0</v>
      </c>
      <c r="F12020" s="83">
        <v>0</v>
      </c>
    </row>
    <row r="12021" spans="1:6" hidden="1" x14ac:dyDescent="0.25">
      <c r="A12021" t="s">
        <v>5764</v>
      </c>
      <c r="B12021" s="83">
        <v>102246</v>
      </c>
      <c r="C12021" t="s">
        <v>11482</v>
      </c>
      <c r="D12021" s="83" t="s">
        <v>416</v>
      </c>
      <c r="E12021">
        <v>0</v>
      </c>
      <c r="F12021" s="83">
        <v>0</v>
      </c>
    </row>
    <row r="12022" spans="1:6" hidden="1" x14ac:dyDescent="0.25">
      <c r="A12022" t="s">
        <v>5764</v>
      </c>
      <c r="B12022" s="83">
        <v>102251</v>
      </c>
      <c r="C12022" t="s">
        <v>11483</v>
      </c>
      <c r="D12022" s="83" t="s">
        <v>416</v>
      </c>
      <c r="E12022">
        <v>0</v>
      </c>
      <c r="F12022" s="83">
        <v>0</v>
      </c>
    </row>
    <row r="12023" spans="1:6" hidden="1" x14ac:dyDescent="0.25">
      <c r="A12023" t="s">
        <v>5764</v>
      </c>
      <c r="B12023" s="83">
        <v>102241</v>
      </c>
      <c r="C12023" t="s">
        <v>11484</v>
      </c>
      <c r="D12023" s="83" t="s">
        <v>416</v>
      </c>
      <c r="E12023">
        <v>0</v>
      </c>
      <c r="F12023" s="83">
        <v>0</v>
      </c>
    </row>
    <row r="12024" spans="1:6" hidden="1" x14ac:dyDescent="0.25">
      <c r="A12024" t="s">
        <v>5764</v>
      </c>
      <c r="B12024" s="83">
        <v>102247</v>
      </c>
      <c r="C12024" t="s">
        <v>11485</v>
      </c>
      <c r="D12024" s="83" t="s">
        <v>416</v>
      </c>
      <c r="E12024">
        <v>0</v>
      </c>
      <c r="F12024" s="83">
        <v>0</v>
      </c>
    </row>
    <row r="12025" spans="1:6" hidden="1" x14ac:dyDescent="0.25">
      <c r="A12025" t="s">
        <v>5764</v>
      </c>
      <c r="B12025" s="83">
        <v>102252</v>
      </c>
      <c r="C12025" t="s">
        <v>11486</v>
      </c>
      <c r="D12025" s="83" t="s">
        <v>416</v>
      </c>
      <c r="E12025">
        <v>0</v>
      </c>
      <c r="F12025" s="83">
        <v>0</v>
      </c>
    </row>
    <row r="12026" spans="1:6" hidden="1" x14ac:dyDescent="0.25">
      <c r="A12026" t="s">
        <v>5764</v>
      </c>
      <c r="B12026" s="83">
        <v>102255</v>
      </c>
      <c r="C12026" t="s">
        <v>11487</v>
      </c>
      <c r="D12026" s="83" t="s">
        <v>416</v>
      </c>
      <c r="E12026">
        <v>737.28</v>
      </c>
      <c r="F12026" s="83">
        <v>756.5</v>
      </c>
    </row>
    <row r="12027" spans="1:6" hidden="1" x14ac:dyDescent="0.25">
      <c r="A12027" t="s">
        <v>5764</v>
      </c>
      <c r="B12027" s="83">
        <v>102256</v>
      </c>
      <c r="C12027" t="s">
        <v>11488</v>
      </c>
      <c r="D12027" s="83" t="s">
        <v>416</v>
      </c>
      <c r="E12027">
        <v>706.66</v>
      </c>
      <c r="F12027" s="83">
        <v>725.88</v>
      </c>
    </row>
    <row r="12028" spans="1:6" hidden="1" x14ac:dyDescent="0.25">
      <c r="A12028" t="s">
        <v>5764</v>
      </c>
      <c r="B12028" s="83">
        <v>102258</v>
      </c>
      <c r="C12028" t="s">
        <v>11489</v>
      </c>
      <c r="D12028" s="83" t="s">
        <v>416</v>
      </c>
      <c r="E12028">
        <v>414.12</v>
      </c>
      <c r="F12028" s="83">
        <v>431.57</v>
      </c>
    </row>
    <row r="12029" spans="1:6" hidden="1" x14ac:dyDescent="0.25">
      <c r="A12029" t="s">
        <v>5764</v>
      </c>
      <c r="B12029" s="83">
        <v>101912</v>
      </c>
      <c r="C12029" t="s">
        <v>11490</v>
      </c>
      <c r="D12029" s="83" t="s">
        <v>16</v>
      </c>
      <c r="E12029">
        <v>1766.94</v>
      </c>
      <c r="F12029" s="83">
        <v>1781.31</v>
      </c>
    </row>
    <row r="12030" spans="1:6" hidden="1" x14ac:dyDescent="0.25">
      <c r="A12030" t="s">
        <v>5764</v>
      </c>
      <c r="B12030" s="83">
        <v>96765</v>
      </c>
      <c r="C12030" t="s">
        <v>11491</v>
      </c>
      <c r="D12030" s="83" t="s">
        <v>16</v>
      </c>
      <c r="E12030">
        <v>1353.46</v>
      </c>
      <c r="F12030" s="83">
        <v>1367.3</v>
      </c>
    </row>
    <row r="12031" spans="1:6" hidden="1" x14ac:dyDescent="0.25">
      <c r="A12031" t="s">
        <v>5764</v>
      </c>
      <c r="B12031" s="83">
        <v>97430</v>
      </c>
      <c r="C12031" t="s">
        <v>11492</v>
      </c>
      <c r="D12031" s="83" t="s">
        <v>16</v>
      </c>
      <c r="E12031">
        <v>38.729999999999997</v>
      </c>
      <c r="F12031" s="83">
        <v>40.36</v>
      </c>
    </row>
    <row r="12032" spans="1:6" hidden="1" x14ac:dyDescent="0.25">
      <c r="A12032" t="s">
        <v>5764</v>
      </c>
      <c r="B12032" s="83">
        <v>97431</v>
      </c>
      <c r="C12032" t="s">
        <v>11493</v>
      </c>
      <c r="D12032" s="83" t="s">
        <v>16</v>
      </c>
      <c r="E12032">
        <v>43.31</v>
      </c>
      <c r="F12032" s="83">
        <v>45.19</v>
      </c>
    </row>
    <row r="12033" spans="1:6" hidden="1" x14ac:dyDescent="0.25">
      <c r="A12033" t="s">
        <v>5764</v>
      </c>
      <c r="B12033" s="83">
        <v>97432</v>
      </c>
      <c r="C12033" t="s">
        <v>11494</v>
      </c>
      <c r="D12033" s="83" t="s">
        <v>16</v>
      </c>
      <c r="E12033">
        <v>48.88</v>
      </c>
      <c r="F12033" s="83">
        <v>51.02</v>
      </c>
    </row>
    <row r="12034" spans="1:6" hidden="1" x14ac:dyDescent="0.25">
      <c r="A12034" t="s">
        <v>5764</v>
      </c>
      <c r="B12034" s="83">
        <v>101913</v>
      </c>
      <c r="C12034" t="s">
        <v>11495</v>
      </c>
      <c r="D12034" s="83" t="s">
        <v>16</v>
      </c>
      <c r="E12034">
        <v>339.98</v>
      </c>
      <c r="F12034" s="83">
        <v>344.88</v>
      </c>
    </row>
    <row r="12035" spans="1:6" hidden="1" x14ac:dyDescent="0.25">
      <c r="A12035" t="s">
        <v>5764</v>
      </c>
      <c r="B12035" s="83">
        <v>101914</v>
      </c>
      <c r="C12035" t="s">
        <v>11496</v>
      </c>
      <c r="D12035" s="83" t="s">
        <v>16</v>
      </c>
      <c r="E12035">
        <v>433.42</v>
      </c>
      <c r="F12035" s="83">
        <v>439.55</v>
      </c>
    </row>
    <row r="12036" spans="1:6" hidden="1" x14ac:dyDescent="0.25">
      <c r="A12036" t="s">
        <v>5764</v>
      </c>
      <c r="B12036" s="83">
        <v>101915</v>
      </c>
      <c r="C12036" t="s">
        <v>11497</v>
      </c>
      <c r="D12036" s="83" t="s">
        <v>16</v>
      </c>
      <c r="E12036">
        <v>364.55</v>
      </c>
      <c r="F12036" s="83">
        <v>365.2</v>
      </c>
    </row>
    <row r="12037" spans="1:6" hidden="1" x14ac:dyDescent="0.25">
      <c r="A12037" t="s">
        <v>5764</v>
      </c>
      <c r="B12037" s="83">
        <v>97433</v>
      </c>
      <c r="C12037" t="s">
        <v>11498</v>
      </c>
      <c r="D12037" s="83" t="s">
        <v>16</v>
      </c>
      <c r="E12037">
        <v>86.39</v>
      </c>
      <c r="F12037" s="83">
        <v>88.83</v>
      </c>
    </row>
    <row r="12038" spans="1:6" hidden="1" x14ac:dyDescent="0.25">
      <c r="A12038" t="s">
        <v>5764</v>
      </c>
      <c r="B12038" s="83">
        <v>97435</v>
      </c>
      <c r="C12038" t="s">
        <v>11499</v>
      </c>
      <c r="D12038" s="83" t="s">
        <v>16</v>
      </c>
      <c r="E12038">
        <v>100.97</v>
      </c>
      <c r="F12038" s="83">
        <v>103.8</v>
      </c>
    </row>
    <row r="12039" spans="1:6" hidden="1" x14ac:dyDescent="0.25">
      <c r="A12039" t="s">
        <v>5764</v>
      </c>
      <c r="B12039" s="83">
        <v>97437</v>
      </c>
      <c r="C12039" t="s">
        <v>11500</v>
      </c>
      <c r="D12039" s="83" t="s">
        <v>16</v>
      </c>
      <c r="E12039">
        <v>115.54</v>
      </c>
      <c r="F12039" s="83">
        <v>118.74</v>
      </c>
    </row>
    <row r="12040" spans="1:6" hidden="1" x14ac:dyDescent="0.25">
      <c r="A12040" t="s">
        <v>5764</v>
      </c>
      <c r="B12040" s="83">
        <v>97546</v>
      </c>
      <c r="C12040" t="s">
        <v>11501</v>
      </c>
      <c r="D12040" s="83" t="s">
        <v>16</v>
      </c>
      <c r="E12040">
        <v>35.99</v>
      </c>
      <c r="F12040" s="83">
        <v>37.29</v>
      </c>
    </row>
    <row r="12041" spans="1:6" hidden="1" x14ac:dyDescent="0.25">
      <c r="A12041" t="s">
        <v>5764</v>
      </c>
      <c r="B12041" s="83">
        <v>97548</v>
      </c>
      <c r="C12041" t="s">
        <v>11502</v>
      </c>
      <c r="D12041" s="83" t="s">
        <v>16</v>
      </c>
      <c r="E12041">
        <v>53.34</v>
      </c>
      <c r="F12041" s="83">
        <v>55.55</v>
      </c>
    </row>
    <row r="12042" spans="1:6" hidden="1" x14ac:dyDescent="0.25">
      <c r="A12042" t="s">
        <v>5764</v>
      </c>
      <c r="B12042" s="83">
        <v>97550</v>
      </c>
      <c r="C12042" t="s">
        <v>11503</v>
      </c>
      <c r="D12042" s="83" t="s">
        <v>16</v>
      </c>
      <c r="E12042">
        <v>88.57</v>
      </c>
      <c r="F12042" s="83">
        <v>92.86</v>
      </c>
    </row>
    <row r="12043" spans="1:6" hidden="1" x14ac:dyDescent="0.25">
      <c r="A12043" t="s">
        <v>5764</v>
      </c>
      <c r="B12043" s="83">
        <v>97479</v>
      </c>
      <c r="C12043" t="s">
        <v>11504</v>
      </c>
      <c r="D12043" s="83" t="s">
        <v>16</v>
      </c>
      <c r="E12043">
        <v>59.86</v>
      </c>
      <c r="F12043" s="83">
        <v>61.55</v>
      </c>
    </row>
    <row r="12044" spans="1:6" hidden="1" x14ac:dyDescent="0.25">
      <c r="A12044" t="s">
        <v>5764</v>
      </c>
      <c r="B12044" s="83">
        <v>97517</v>
      </c>
      <c r="C12044" t="s">
        <v>11505</v>
      </c>
      <c r="D12044" s="83" t="s">
        <v>16</v>
      </c>
      <c r="E12044">
        <v>55.65</v>
      </c>
      <c r="F12044" s="83">
        <v>56.95</v>
      </c>
    </row>
    <row r="12045" spans="1:6" hidden="1" x14ac:dyDescent="0.25">
      <c r="A12045" t="s">
        <v>5764</v>
      </c>
      <c r="B12045" s="83">
        <v>97481</v>
      </c>
      <c r="C12045" t="s">
        <v>11506</v>
      </c>
      <c r="D12045" s="83" t="s">
        <v>16</v>
      </c>
      <c r="E12045">
        <v>86.67</v>
      </c>
      <c r="F12045" s="83">
        <v>88.84</v>
      </c>
    </row>
    <row r="12046" spans="1:6" hidden="1" x14ac:dyDescent="0.25">
      <c r="A12046" t="s">
        <v>5764</v>
      </c>
      <c r="B12046" s="83">
        <v>97519</v>
      </c>
      <c r="C12046" t="s">
        <v>11507</v>
      </c>
      <c r="D12046" s="83" t="s">
        <v>16</v>
      </c>
      <c r="E12046">
        <v>79.23</v>
      </c>
      <c r="F12046" s="83">
        <v>80.709999999999994</v>
      </c>
    </row>
    <row r="12047" spans="1:6" hidden="1" x14ac:dyDescent="0.25">
      <c r="A12047" t="s">
        <v>5764</v>
      </c>
      <c r="B12047" s="83">
        <v>97483</v>
      </c>
      <c r="C12047" t="s">
        <v>11508</v>
      </c>
      <c r="D12047" s="83" t="s">
        <v>16</v>
      </c>
      <c r="E12047">
        <v>121.23</v>
      </c>
      <c r="F12047" s="83">
        <v>123.94</v>
      </c>
    </row>
    <row r="12048" spans="1:6" hidden="1" x14ac:dyDescent="0.25">
      <c r="A12048" t="s">
        <v>5764</v>
      </c>
      <c r="B12048" s="83">
        <v>97521</v>
      </c>
      <c r="C12048" t="s">
        <v>11509</v>
      </c>
      <c r="D12048" s="83" t="s">
        <v>16</v>
      </c>
      <c r="E12048">
        <v>110.15</v>
      </c>
      <c r="F12048" s="83">
        <v>111.84</v>
      </c>
    </row>
    <row r="12049" spans="1:6" hidden="1" x14ac:dyDescent="0.25">
      <c r="A12049" t="s">
        <v>5764</v>
      </c>
      <c r="B12049" s="83">
        <v>97452</v>
      </c>
      <c r="C12049" t="s">
        <v>11510</v>
      </c>
      <c r="D12049" s="83" t="s">
        <v>16</v>
      </c>
      <c r="E12049">
        <v>193.27</v>
      </c>
      <c r="F12049" s="83">
        <v>199.02</v>
      </c>
    </row>
    <row r="12050" spans="1:6" hidden="1" x14ac:dyDescent="0.25">
      <c r="A12050" t="s">
        <v>5764</v>
      </c>
      <c r="B12050" s="83">
        <v>97485</v>
      </c>
      <c r="C12050" t="s">
        <v>11511</v>
      </c>
      <c r="D12050" s="83" t="s">
        <v>16</v>
      </c>
      <c r="E12050">
        <v>167.13</v>
      </c>
      <c r="F12050" s="83">
        <v>170.51</v>
      </c>
    </row>
    <row r="12051" spans="1:6" hidden="1" x14ac:dyDescent="0.25">
      <c r="A12051" t="s">
        <v>5764</v>
      </c>
      <c r="B12051" s="83">
        <v>97523</v>
      </c>
      <c r="C12051" t="s">
        <v>11512</v>
      </c>
      <c r="D12051" s="83" t="s">
        <v>16</v>
      </c>
      <c r="E12051">
        <v>151.5</v>
      </c>
      <c r="F12051" s="83">
        <v>153.46</v>
      </c>
    </row>
    <row r="12052" spans="1:6" hidden="1" x14ac:dyDescent="0.25">
      <c r="A12052" t="s">
        <v>5764</v>
      </c>
      <c r="B12052" s="83">
        <v>97454</v>
      </c>
      <c r="C12052" t="s">
        <v>11513</v>
      </c>
      <c r="D12052" s="83" t="s">
        <v>16</v>
      </c>
      <c r="E12052">
        <v>329.04</v>
      </c>
      <c r="F12052" s="83">
        <v>335.4</v>
      </c>
    </row>
    <row r="12053" spans="1:6" hidden="1" x14ac:dyDescent="0.25">
      <c r="A12053" t="s">
        <v>5764</v>
      </c>
      <c r="B12053" s="83">
        <v>97487</v>
      </c>
      <c r="C12053" t="s">
        <v>11514</v>
      </c>
      <c r="D12053" s="83" t="s">
        <v>16</v>
      </c>
      <c r="E12053">
        <v>307.37</v>
      </c>
      <c r="F12053" s="83">
        <v>311.77</v>
      </c>
    </row>
    <row r="12054" spans="1:6" hidden="1" x14ac:dyDescent="0.25">
      <c r="A12054" t="s">
        <v>5764</v>
      </c>
      <c r="B12054" s="83">
        <v>97525</v>
      </c>
      <c r="C12054" t="s">
        <v>11515</v>
      </c>
      <c r="D12054" s="83" t="s">
        <v>16</v>
      </c>
      <c r="E12054">
        <v>284.79000000000002</v>
      </c>
      <c r="F12054" s="83">
        <v>287.14999999999998</v>
      </c>
    </row>
    <row r="12055" spans="1:6" hidden="1" x14ac:dyDescent="0.25">
      <c r="A12055" t="s">
        <v>5764</v>
      </c>
      <c r="B12055" s="83">
        <v>97456</v>
      </c>
      <c r="C12055" t="s">
        <v>11516</v>
      </c>
      <c r="D12055" s="83" t="s">
        <v>16</v>
      </c>
      <c r="E12055">
        <v>743.8</v>
      </c>
      <c r="F12055" s="83">
        <v>750.78</v>
      </c>
    </row>
    <row r="12056" spans="1:6" hidden="1" x14ac:dyDescent="0.25">
      <c r="A12056" t="s">
        <v>5764</v>
      </c>
      <c r="B12056" s="83">
        <v>97489</v>
      </c>
      <c r="C12056" t="s">
        <v>11517</v>
      </c>
      <c r="D12056" s="83" t="s">
        <v>16</v>
      </c>
      <c r="E12056">
        <v>726.52</v>
      </c>
      <c r="F12056" s="83">
        <v>731.93</v>
      </c>
    </row>
    <row r="12057" spans="1:6" hidden="1" x14ac:dyDescent="0.25">
      <c r="A12057" t="s">
        <v>5764</v>
      </c>
      <c r="B12057" s="83">
        <v>97527</v>
      </c>
      <c r="C12057" t="s">
        <v>11518</v>
      </c>
      <c r="D12057" s="83" t="s">
        <v>16</v>
      </c>
      <c r="E12057">
        <v>697.07</v>
      </c>
      <c r="F12057" s="83">
        <v>699.81</v>
      </c>
    </row>
    <row r="12058" spans="1:6" hidden="1" x14ac:dyDescent="0.25">
      <c r="A12058" t="s">
        <v>5764</v>
      </c>
      <c r="B12058" s="83">
        <v>97434</v>
      </c>
      <c r="C12058" t="s">
        <v>11519</v>
      </c>
      <c r="D12058" s="83" t="s">
        <v>16</v>
      </c>
      <c r="E12058">
        <v>87.93</v>
      </c>
      <c r="F12058" s="83">
        <v>90.37</v>
      </c>
    </row>
    <row r="12059" spans="1:6" hidden="1" x14ac:dyDescent="0.25">
      <c r="A12059" t="s">
        <v>5764</v>
      </c>
      <c r="B12059" s="83">
        <v>97436</v>
      </c>
      <c r="C12059" t="s">
        <v>11520</v>
      </c>
      <c r="D12059" s="83" t="s">
        <v>16</v>
      </c>
      <c r="E12059">
        <v>103.95</v>
      </c>
      <c r="F12059" s="83">
        <v>106.78</v>
      </c>
    </row>
    <row r="12060" spans="1:6" hidden="1" x14ac:dyDescent="0.25">
      <c r="A12060" t="s">
        <v>5764</v>
      </c>
      <c r="B12060" s="83">
        <v>97438</v>
      </c>
      <c r="C12060" t="s">
        <v>11521</v>
      </c>
      <c r="D12060" s="83" t="s">
        <v>16</v>
      </c>
      <c r="E12060">
        <v>118.73</v>
      </c>
      <c r="F12060" s="83">
        <v>121.93</v>
      </c>
    </row>
    <row r="12061" spans="1:6" hidden="1" x14ac:dyDescent="0.25">
      <c r="A12061" t="s">
        <v>5764</v>
      </c>
      <c r="B12061" s="83">
        <v>97547</v>
      </c>
      <c r="C12061" t="s">
        <v>11522</v>
      </c>
      <c r="D12061" s="83" t="s">
        <v>16</v>
      </c>
      <c r="E12061">
        <v>35.99</v>
      </c>
      <c r="F12061" s="83">
        <v>37.29</v>
      </c>
    </row>
    <row r="12062" spans="1:6" hidden="1" x14ac:dyDescent="0.25">
      <c r="A12062" t="s">
        <v>5764</v>
      </c>
      <c r="B12062" s="83">
        <v>97549</v>
      </c>
      <c r="C12062" t="s">
        <v>11523</v>
      </c>
      <c r="D12062" s="83" t="s">
        <v>16</v>
      </c>
      <c r="E12062">
        <v>53.34</v>
      </c>
      <c r="F12062" s="83">
        <v>55.55</v>
      </c>
    </row>
    <row r="12063" spans="1:6" hidden="1" x14ac:dyDescent="0.25">
      <c r="A12063" t="s">
        <v>5764</v>
      </c>
      <c r="B12063" s="83">
        <v>97551</v>
      </c>
      <c r="C12063" t="s">
        <v>11524</v>
      </c>
      <c r="D12063" s="83" t="s">
        <v>16</v>
      </c>
      <c r="E12063">
        <v>88.57</v>
      </c>
      <c r="F12063" s="83">
        <v>92.86</v>
      </c>
    </row>
    <row r="12064" spans="1:6" hidden="1" x14ac:dyDescent="0.25">
      <c r="A12064" t="s">
        <v>5764</v>
      </c>
      <c r="B12064" s="83">
        <v>97480</v>
      </c>
      <c r="C12064" t="s">
        <v>11525</v>
      </c>
      <c r="D12064" s="83" t="s">
        <v>16</v>
      </c>
      <c r="E12064">
        <v>59.86</v>
      </c>
      <c r="F12064" s="83">
        <v>61.55</v>
      </c>
    </row>
    <row r="12065" spans="1:6" hidden="1" x14ac:dyDescent="0.25">
      <c r="A12065" t="s">
        <v>5764</v>
      </c>
      <c r="B12065" s="83">
        <v>97518</v>
      </c>
      <c r="C12065" t="s">
        <v>11526</v>
      </c>
      <c r="D12065" s="83" t="s">
        <v>16</v>
      </c>
      <c r="E12065">
        <v>55.65</v>
      </c>
      <c r="F12065" s="83">
        <v>56.95</v>
      </c>
    </row>
    <row r="12066" spans="1:6" hidden="1" x14ac:dyDescent="0.25">
      <c r="A12066" t="s">
        <v>5764</v>
      </c>
      <c r="B12066" s="83">
        <v>97482</v>
      </c>
      <c r="C12066" t="s">
        <v>11527</v>
      </c>
      <c r="D12066" s="83" t="s">
        <v>16</v>
      </c>
      <c r="E12066">
        <v>86.67</v>
      </c>
      <c r="F12066" s="83">
        <v>88.84</v>
      </c>
    </row>
    <row r="12067" spans="1:6" hidden="1" x14ac:dyDescent="0.25">
      <c r="A12067" t="s">
        <v>5764</v>
      </c>
      <c r="B12067" s="83">
        <v>97520</v>
      </c>
      <c r="C12067" t="s">
        <v>11528</v>
      </c>
      <c r="D12067" s="83" t="s">
        <v>16</v>
      </c>
      <c r="E12067">
        <v>79.23</v>
      </c>
      <c r="F12067" s="83">
        <v>80.709999999999994</v>
      </c>
    </row>
    <row r="12068" spans="1:6" hidden="1" x14ac:dyDescent="0.25">
      <c r="A12068" t="s">
        <v>5764</v>
      </c>
      <c r="B12068" s="83">
        <v>97484</v>
      </c>
      <c r="C12068" t="s">
        <v>11529</v>
      </c>
      <c r="D12068" s="83" t="s">
        <v>16</v>
      </c>
      <c r="E12068">
        <v>121.23</v>
      </c>
      <c r="F12068" s="83">
        <v>123.94</v>
      </c>
    </row>
    <row r="12069" spans="1:6" hidden="1" x14ac:dyDescent="0.25">
      <c r="A12069" t="s">
        <v>5764</v>
      </c>
      <c r="B12069" s="83">
        <v>97522</v>
      </c>
      <c r="C12069" t="s">
        <v>11530</v>
      </c>
      <c r="D12069" s="83" t="s">
        <v>16</v>
      </c>
      <c r="E12069">
        <v>110.15</v>
      </c>
      <c r="F12069" s="83">
        <v>111.84</v>
      </c>
    </row>
    <row r="12070" spans="1:6" hidden="1" x14ac:dyDescent="0.25">
      <c r="A12070" t="s">
        <v>5764</v>
      </c>
      <c r="B12070" s="83">
        <v>97453</v>
      </c>
      <c r="C12070" t="s">
        <v>11531</v>
      </c>
      <c r="D12070" s="83" t="s">
        <v>16</v>
      </c>
      <c r="E12070">
        <v>205.1</v>
      </c>
      <c r="F12070" s="83">
        <v>210.85</v>
      </c>
    </row>
    <row r="12071" spans="1:6" hidden="1" x14ac:dyDescent="0.25">
      <c r="A12071" t="s">
        <v>5764</v>
      </c>
      <c r="B12071" s="83">
        <v>97486</v>
      </c>
      <c r="C12071" t="s">
        <v>11532</v>
      </c>
      <c r="D12071" s="83" t="s">
        <v>16</v>
      </c>
      <c r="E12071">
        <v>178.96</v>
      </c>
      <c r="F12071" s="83">
        <v>182.34</v>
      </c>
    </row>
    <row r="12072" spans="1:6" hidden="1" x14ac:dyDescent="0.25">
      <c r="A12072" t="s">
        <v>5764</v>
      </c>
      <c r="B12072" s="83">
        <v>97524</v>
      </c>
      <c r="C12072" t="s">
        <v>11533</v>
      </c>
      <c r="D12072" s="83" t="s">
        <v>16</v>
      </c>
      <c r="E12072">
        <v>163.33000000000001</v>
      </c>
      <c r="F12072" s="83">
        <v>165.29</v>
      </c>
    </row>
    <row r="12073" spans="1:6" hidden="1" x14ac:dyDescent="0.25">
      <c r="A12073" t="s">
        <v>5764</v>
      </c>
      <c r="B12073" s="83">
        <v>97455</v>
      </c>
      <c r="C12073" t="s">
        <v>11534</v>
      </c>
      <c r="D12073" s="83" t="s">
        <v>16</v>
      </c>
      <c r="E12073">
        <v>347.96</v>
      </c>
      <c r="F12073" s="83">
        <v>354.32</v>
      </c>
    </row>
    <row r="12074" spans="1:6" hidden="1" x14ac:dyDescent="0.25">
      <c r="A12074" t="s">
        <v>5764</v>
      </c>
      <c r="B12074" s="83">
        <v>97488</v>
      </c>
      <c r="C12074" t="s">
        <v>11535</v>
      </c>
      <c r="D12074" s="83" t="s">
        <v>16</v>
      </c>
      <c r="E12074">
        <v>326.29000000000002</v>
      </c>
      <c r="F12074" s="83">
        <v>330.69</v>
      </c>
    </row>
    <row r="12075" spans="1:6" hidden="1" x14ac:dyDescent="0.25">
      <c r="A12075" t="s">
        <v>5764</v>
      </c>
      <c r="B12075" s="83">
        <v>97526</v>
      </c>
      <c r="C12075" t="s">
        <v>11536</v>
      </c>
      <c r="D12075" s="83" t="s">
        <v>16</v>
      </c>
      <c r="E12075">
        <v>303.70999999999998</v>
      </c>
      <c r="F12075" s="83">
        <v>306.07</v>
      </c>
    </row>
    <row r="12076" spans="1:6" hidden="1" x14ac:dyDescent="0.25">
      <c r="A12076" t="s">
        <v>5764</v>
      </c>
      <c r="B12076" s="83">
        <v>97457</v>
      </c>
      <c r="C12076" t="s">
        <v>11537</v>
      </c>
      <c r="D12076" s="83" t="s">
        <v>16</v>
      </c>
      <c r="E12076">
        <v>658.91</v>
      </c>
      <c r="F12076" s="83">
        <v>665.89</v>
      </c>
    </row>
    <row r="12077" spans="1:6" hidden="1" x14ac:dyDescent="0.25">
      <c r="A12077" t="s">
        <v>5764</v>
      </c>
      <c r="B12077" s="83">
        <v>97490</v>
      </c>
      <c r="C12077" t="s">
        <v>11538</v>
      </c>
      <c r="D12077" s="83" t="s">
        <v>16</v>
      </c>
      <c r="E12077">
        <v>641.63</v>
      </c>
      <c r="F12077" s="83">
        <v>647.04</v>
      </c>
    </row>
    <row r="12078" spans="1:6" hidden="1" x14ac:dyDescent="0.25">
      <c r="A12078" t="s">
        <v>5764</v>
      </c>
      <c r="B12078" s="83">
        <v>97528</v>
      </c>
      <c r="C12078" t="s">
        <v>11539</v>
      </c>
      <c r="D12078" s="83" t="s">
        <v>16</v>
      </c>
      <c r="E12078">
        <v>612.17999999999995</v>
      </c>
      <c r="F12078" s="83">
        <v>614.91999999999996</v>
      </c>
    </row>
    <row r="12079" spans="1:6" hidden="1" x14ac:dyDescent="0.25">
      <c r="A12079" t="s">
        <v>5764</v>
      </c>
      <c r="B12079" s="83">
        <v>101906</v>
      </c>
      <c r="C12079" t="s">
        <v>11540</v>
      </c>
      <c r="D12079" s="83" t="s">
        <v>16</v>
      </c>
      <c r="E12079">
        <v>495.45</v>
      </c>
      <c r="F12079" s="83">
        <v>497.53</v>
      </c>
    </row>
    <row r="12080" spans="1:6" hidden="1" x14ac:dyDescent="0.25">
      <c r="A12080" t="s">
        <v>5764</v>
      </c>
      <c r="B12080" s="83">
        <v>101907</v>
      </c>
      <c r="C12080" t="s">
        <v>11541</v>
      </c>
      <c r="D12080" s="83" t="s">
        <v>16</v>
      </c>
      <c r="E12080">
        <v>534.69000000000005</v>
      </c>
      <c r="F12080" s="83">
        <v>536.77</v>
      </c>
    </row>
    <row r="12081" spans="1:6" hidden="1" x14ac:dyDescent="0.25">
      <c r="A12081" t="s">
        <v>5764</v>
      </c>
      <c r="B12081" s="83">
        <v>101911</v>
      </c>
      <c r="C12081" t="s">
        <v>11542</v>
      </c>
      <c r="D12081" s="83" t="s">
        <v>16</v>
      </c>
      <c r="E12081">
        <v>260.07</v>
      </c>
      <c r="F12081" s="83">
        <v>262.14999999999998</v>
      </c>
    </row>
    <row r="12082" spans="1:6" hidden="1" x14ac:dyDescent="0.25">
      <c r="A12082" t="s">
        <v>5764</v>
      </c>
      <c r="B12082" s="83">
        <v>101908</v>
      </c>
      <c r="C12082" t="s">
        <v>11543</v>
      </c>
      <c r="D12082" s="83" t="s">
        <v>16</v>
      </c>
      <c r="E12082">
        <v>168.53</v>
      </c>
      <c r="F12082" s="83">
        <v>170.61</v>
      </c>
    </row>
    <row r="12083" spans="1:6" hidden="1" x14ac:dyDescent="0.25">
      <c r="A12083" t="s">
        <v>5764</v>
      </c>
      <c r="B12083" s="83">
        <v>101909</v>
      </c>
      <c r="C12083" t="s">
        <v>11544</v>
      </c>
      <c r="D12083" s="83" t="s">
        <v>16</v>
      </c>
      <c r="E12083">
        <v>194.69</v>
      </c>
      <c r="F12083" s="83">
        <v>196.77</v>
      </c>
    </row>
    <row r="12084" spans="1:6" hidden="1" x14ac:dyDescent="0.25">
      <c r="A12084" t="s">
        <v>5764</v>
      </c>
      <c r="B12084" s="83">
        <v>101910</v>
      </c>
      <c r="C12084" t="s">
        <v>11545</v>
      </c>
      <c r="D12084" s="83" t="s">
        <v>16</v>
      </c>
      <c r="E12084">
        <v>227.38</v>
      </c>
      <c r="F12084" s="83">
        <v>229.46</v>
      </c>
    </row>
    <row r="12085" spans="1:6" hidden="1" x14ac:dyDescent="0.25">
      <c r="A12085" t="s">
        <v>5764</v>
      </c>
      <c r="B12085" s="83">
        <v>101905</v>
      </c>
      <c r="C12085" t="s">
        <v>11546</v>
      </c>
      <c r="D12085" s="83" t="s">
        <v>16</v>
      </c>
      <c r="E12085">
        <v>173.44</v>
      </c>
      <c r="F12085" s="83">
        <v>175.52</v>
      </c>
    </row>
    <row r="12086" spans="1:6" hidden="1" x14ac:dyDescent="0.25">
      <c r="A12086" t="s">
        <v>5764</v>
      </c>
      <c r="B12086" s="83">
        <v>101916</v>
      </c>
      <c r="C12086" t="s">
        <v>11547</v>
      </c>
      <c r="D12086" s="83" t="s">
        <v>16</v>
      </c>
      <c r="E12086">
        <v>3467.94</v>
      </c>
      <c r="F12086" s="83">
        <v>3488.18</v>
      </c>
    </row>
    <row r="12087" spans="1:6" hidden="1" x14ac:dyDescent="0.25">
      <c r="A12087" t="s">
        <v>5764</v>
      </c>
      <c r="B12087" s="83">
        <v>101936</v>
      </c>
      <c r="C12087" t="s">
        <v>11548</v>
      </c>
      <c r="D12087" s="83" t="s">
        <v>16</v>
      </c>
      <c r="E12087">
        <v>9949.61</v>
      </c>
      <c r="F12087" s="83">
        <v>10286.370000000001</v>
      </c>
    </row>
    <row r="12088" spans="1:6" hidden="1" x14ac:dyDescent="0.25">
      <c r="A12088" t="s">
        <v>5764</v>
      </c>
      <c r="B12088" s="83">
        <v>101937</v>
      </c>
      <c r="C12088" t="s">
        <v>11549</v>
      </c>
      <c r="D12088" s="83" t="s">
        <v>16</v>
      </c>
      <c r="E12088">
        <v>17573.560000000001</v>
      </c>
      <c r="F12088" s="83">
        <v>18301.84</v>
      </c>
    </row>
    <row r="12089" spans="1:6" hidden="1" x14ac:dyDescent="0.25">
      <c r="A12089" t="s">
        <v>5764</v>
      </c>
      <c r="B12089" s="83">
        <v>92698</v>
      </c>
      <c r="C12089" t="s">
        <v>11550</v>
      </c>
      <c r="D12089" s="83" t="s">
        <v>16</v>
      </c>
      <c r="E12089">
        <v>21.52</v>
      </c>
      <c r="F12089" s="83">
        <v>22.7</v>
      </c>
    </row>
    <row r="12090" spans="1:6" hidden="1" x14ac:dyDescent="0.25">
      <c r="A12090" t="s">
        <v>5764</v>
      </c>
      <c r="B12090" s="83">
        <v>92700</v>
      </c>
      <c r="C12090" t="s">
        <v>11551</v>
      </c>
      <c r="D12090" s="83" t="s">
        <v>16</v>
      </c>
      <c r="E12090">
        <v>35.090000000000003</v>
      </c>
      <c r="F12090" s="83">
        <v>37.119999999999997</v>
      </c>
    </row>
    <row r="12091" spans="1:6" hidden="1" x14ac:dyDescent="0.25">
      <c r="A12091" t="s">
        <v>5764</v>
      </c>
      <c r="B12091" s="83">
        <v>92702</v>
      </c>
      <c r="C12091" t="s">
        <v>11552</v>
      </c>
      <c r="D12091" s="83" t="s">
        <v>16</v>
      </c>
      <c r="E12091">
        <v>54.84</v>
      </c>
      <c r="F12091" s="83">
        <v>58.14</v>
      </c>
    </row>
    <row r="12092" spans="1:6" hidden="1" x14ac:dyDescent="0.25">
      <c r="A12092" t="s">
        <v>5764</v>
      </c>
      <c r="B12092" s="83">
        <v>92669</v>
      </c>
      <c r="C12092" t="s">
        <v>11553</v>
      </c>
      <c r="D12092" s="83" t="s">
        <v>16</v>
      </c>
      <c r="E12092">
        <v>41.08</v>
      </c>
      <c r="F12092" s="83">
        <v>43.14</v>
      </c>
    </row>
    <row r="12093" spans="1:6" hidden="1" x14ac:dyDescent="0.25">
      <c r="A12093" t="s">
        <v>5764</v>
      </c>
      <c r="B12093" s="83">
        <v>92671</v>
      </c>
      <c r="C12093" t="s">
        <v>11554</v>
      </c>
      <c r="D12093" s="83" t="s">
        <v>16</v>
      </c>
      <c r="E12093">
        <v>53.76</v>
      </c>
      <c r="F12093" s="83">
        <v>55.93</v>
      </c>
    </row>
    <row r="12094" spans="1:6" hidden="1" x14ac:dyDescent="0.25">
      <c r="A12094" t="s">
        <v>5764</v>
      </c>
      <c r="B12094" s="83">
        <v>92673</v>
      </c>
      <c r="C12094" t="s">
        <v>11555</v>
      </c>
      <c r="D12094" s="83" t="s">
        <v>16</v>
      </c>
      <c r="E12094">
        <v>61.8</v>
      </c>
      <c r="F12094" s="83">
        <v>64.11</v>
      </c>
    </row>
    <row r="12095" spans="1:6" hidden="1" x14ac:dyDescent="0.25">
      <c r="A12095" t="s">
        <v>5764</v>
      </c>
      <c r="B12095" s="83">
        <v>92675</v>
      </c>
      <c r="C12095" t="s">
        <v>11556</v>
      </c>
      <c r="D12095" s="83" t="s">
        <v>16</v>
      </c>
      <c r="E12095">
        <v>80.16</v>
      </c>
      <c r="F12095" s="83">
        <v>82.65</v>
      </c>
    </row>
    <row r="12096" spans="1:6" hidden="1" x14ac:dyDescent="0.25">
      <c r="A12096" t="s">
        <v>5764</v>
      </c>
      <c r="B12096" s="83">
        <v>92677</v>
      </c>
      <c r="C12096" t="s">
        <v>11557</v>
      </c>
      <c r="D12096" s="83" t="s">
        <v>16</v>
      </c>
      <c r="E12096">
        <v>131.72999999999999</v>
      </c>
      <c r="F12096" s="83">
        <v>134.44999999999999</v>
      </c>
    </row>
    <row r="12097" spans="1:6" hidden="1" x14ac:dyDescent="0.25">
      <c r="A12097" t="s">
        <v>5764</v>
      </c>
      <c r="B12097" s="83">
        <v>92635</v>
      </c>
      <c r="C12097" t="s">
        <v>11558</v>
      </c>
      <c r="D12097" s="83" t="s">
        <v>16</v>
      </c>
      <c r="E12097">
        <v>210.88</v>
      </c>
      <c r="F12097" s="83">
        <v>216.55</v>
      </c>
    </row>
    <row r="12098" spans="1:6" hidden="1" x14ac:dyDescent="0.25">
      <c r="A12098" t="s">
        <v>5764</v>
      </c>
      <c r="B12098" s="83">
        <v>92679</v>
      </c>
      <c r="C12098" t="s">
        <v>11559</v>
      </c>
      <c r="D12098" s="83" t="s">
        <v>16</v>
      </c>
      <c r="E12098">
        <v>181.2</v>
      </c>
      <c r="F12098" s="83">
        <v>184.18</v>
      </c>
    </row>
    <row r="12099" spans="1:6" hidden="1" x14ac:dyDescent="0.25">
      <c r="A12099" t="s">
        <v>5764</v>
      </c>
      <c r="B12099" s="83">
        <v>92381</v>
      </c>
      <c r="C12099" t="s">
        <v>11560</v>
      </c>
      <c r="D12099" s="83" t="s">
        <v>16</v>
      </c>
      <c r="E12099">
        <v>55.4</v>
      </c>
      <c r="F12099" s="83">
        <v>58.75</v>
      </c>
    </row>
    <row r="12100" spans="1:6" hidden="1" x14ac:dyDescent="0.25">
      <c r="A12100" t="s">
        <v>5764</v>
      </c>
      <c r="B12100" s="83">
        <v>92383</v>
      </c>
      <c r="C12100" t="s">
        <v>11561</v>
      </c>
      <c r="D12100" s="83" t="s">
        <v>16</v>
      </c>
      <c r="E12100">
        <v>69.989999999999995</v>
      </c>
      <c r="F12100" s="83">
        <v>73.63</v>
      </c>
    </row>
    <row r="12101" spans="1:6" hidden="1" x14ac:dyDescent="0.25">
      <c r="A12101" t="s">
        <v>5764</v>
      </c>
      <c r="B12101" s="83">
        <v>92385</v>
      </c>
      <c r="C12101" t="s">
        <v>11562</v>
      </c>
      <c r="D12101" s="83" t="s">
        <v>16</v>
      </c>
      <c r="E12101">
        <v>80.290000000000006</v>
      </c>
      <c r="F12101" s="83">
        <v>84.28</v>
      </c>
    </row>
    <row r="12102" spans="1:6" hidden="1" x14ac:dyDescent="0.25">
      <c r="A12102" t="s">
        <v>5764</v>
      </c>
      <c r="B12102" s="83">
        <v>92350</v>
      </c>
      <c r="C12102" t="s">
        <v>11563</v>
      </c>
      <c r="D12102" s="83" t="s">
        <v>16</v>
      </c>
      <c r="E12102">
        <v>101.53</v>
      </c>
      <c r="F12102" s="83">
        <v>105.95</v>
      </c>
    </row>
    <row r="12103" spans="1:6" hidden="1" x14ac:dyDescent="0.25">
      <c r="A12103" t="s">
        <v>5764</v>
      </c>
      <c r="B12103" s="83">
        <v>92387</v>
      </c>
      <c r="C12103" t="s">
        <v>11564</v>
      </c>
      <c r="D12103" s="83" t="s">
        <v>16</v>
      </c>
      <c r="E12103">
        <v>101.44</v>
      </c>
      <c r="F12103" s="83">
        <v>105.84</v>
      </c>
    </row>
    <row r="12104" spans="1:6" hidden="1" x14ac:dyDescent="0.25">
      <c r="A12104" t="s">
        <v>5764</v>
      </c>
      <c r="B12104" s="83">
        <v>92352</v>
      </c>
      <c r="C12104" t="s">
        <v>11565</v>
      </c>
      <c r="D12104" s="83" t="s">
        <v>16</v>
      </c>
      <c r="E12104">
        <v>154.61000000000001</v>
      </c>
      <c r="F12104" s="83">
        <v>159.41</v>
      </c>
    </row>
    <row r="12105" spans="1:6" hidden="1" x14ac:dyDescent="0.25">
      <c r="A12105" t="s">
        <v>5764</v>
      </c>
      <c r="B12105" s="83">
        <v>92389</v>
      </c>
      <c r="C12105" t="s">
        <v>11566</v>
      </c>
      <c r="D12105" s="83" t="s">
        <v>16</v>
      </c>
      <c r="E12105">
        <v>157.22999999999999</v>
      </c>
      <c r="F12105" s="83">
        <v>162.26</v>
      </c>
    </row>
    <row r="12106" spans="1:6" hidden="1" x14ac:dyDescent="0.25">
      <c r="A12106" t="s">
        <v>5764</v>
      </c>
      <c r="B12106" s="83">
        <v>92354</v>
      </c>
      <c r="C12106" t="s">
        <v>11567</v>
      </c>
      <c r="D12106" s="83" t="s">
        <v>16</v>
      </c>
      <c r="E12106">
        <v>205.59</v>
      </c>
      <c r="F12106" s="83">
        <v>210.78</v>
      </c>
    </row>
    <row r="12107" spans="1:6" hidden="1" x14ac:dyDescent="0.25">
      <c r="A12107" t="s">
        <v>5764</v>
      </c>
      <c r="B12107" s="83">
        <v>92699</v>
      </c>
      <c r="C12107" t="s">
        <v>11568</v>
      </c>
      <c r="D12107" s="83" t="s">
        <v>16</v>
      </c>
      <c r="E12107">
        <v>20.190000000000001</v>
      </c>
      <c r="F12107" s="83">
        <v>21.37</v>
      </c>
    </row>
    <row r="12108" spans="1:6" hidden="1" x14ac:dyDescent="0.25">
      <c r="A12108" t="s">
        <v>5764</v>
      </c>
      <c r="B12108" s="83">
        <v>92701</v>
      </c>
      <c r="C12108" t="s">
        <v>11569</v>
      </c>
      <c r="D12108" s="83" t="s">
        <v>16</v>
      </c>
      <c r="E12108">
        <v>33.1</v>
      </c>
      <c r="F12108" s="83">
        <v>35.130000000000003</v>
      </c>
    </row>
    <row r="12109" spans="1:6" hidden="1" x14ac:dyDescent="0.25">
      <c r="A12109" t="s">
        <v>5764</v>
      </c>
      <c r="B12109" s="83">
        <v>92703</v>
      </c>
      <c r="C12109" t="s">
        <v>11570</v>
      </c>
      <c r="D12109" s="83" t="s">
        <v>16</v>
      </c>
      <c r="E12109">
        <v>52.39</v>
      </c>
      <c r="F12109" s="83">
        <v>55.69</v>
      </c>
    </row>
    <row r="12110" spans="1:6" hidden="1" x14ac:dyDescent="0.25">
      <c r="A12110" t="s">
        <v>5764</v>
      </c>
      <c r="B12110" s="83">
        <v>92670</v>
      </c>
      <c r="C12110" t="s">
        <v>11571</v>
      </c>
      <c r="D12110" s="83" t="s">
        <v>16</v>
      </c>
      <c r="E12110">
        <v>38.630000000000003</v>
      </c>
      <c r="F12110" s="83">
        <v>40.69</v>
      </c>
    </row>
    <row r="12111" spans="1:6" hidden="1" x14ac:dyDescent="0.25">
      <c r="A12111" t="s">
        <v>5764</v>
      </c>
      <c r="B12111" s="83">
        <v>92672</v>
      </c>
      <c r="C12111" t="s">
        <v>11572</v>
      </c>
      <c r="D12111" s="83" t="s">
        <v>16</v>
      </c>
      <c r="E12111">
        <v>48.88</v>
      </c>
      <c r="F12111" s="83">
        <v>51.05</v>
      </c>
    </row>
    <row r="12112" spans="1:6" hidden="1" x14ac:dyDescent="0.25">
      <c r="A12112" t="s">
        <v>5764</v>
      </c>
      <c r="B12112" s="83">
        <v>92674</v>
      </c>
      <c r="C12112" t="s">
        <v>11573</v>
      </c>
      <c r="D12112" s="83" t="s">
        <v>16</v>
      </c>
      <c r="E12112">
        <v>58.44</v>
      </c>
      <c r="F12112" s="83">
        <v>60.75</v>
      </c>
    </row>
    <row r="12113" spans="1:6" hidden="1" x14ac:dyDescent="0.25">
      <c r="A12113" t="s">
        <v>5764</v>
      </c>
      <c r="B12113" s="83">
        <v>92676</v>
      </c>
      <c r="C12113" t="s">
        <v>11574</v>
      </c>
      <c r="D12113" s="83" t="s">
        <v>16</v>
      </c>
      <c r="E12113">
        <v>77.88</v>
      </c>
      <c r="F12113" s="83">
        <v>80.37</v>
      </c>
    </row>
    <row r="12114" spans="1:6" hidden="1" x14ac:dyDescent="0.25">
      <c r="A12114" t="s">
        <v>5764</v>
      </c>
      <c r="B12114" s="83">
        <v>92678</v>
      </c>
      <c r="C12114" t="s">
        <v>11575</v>
      </c>
      <c r="D12114" s="83" t="s">
        <v>16</v>
      </c>
      <c r="E12114">
        <v>121.68</v>
      </c>
      <c r="F12114" s="83">
        <v>124.4</v>
      </c>
    </row>
    <row r="12115" spans="1:6" hidden="1" x14ac:dyDescent="0.25">
      <c r="A12115" t="s">
        <v>5764</v>
      </c>
      <c r="B12115" s="83">
        <v>92636</v>
      </c>
      <c r="C12115" t="s">
        <v>11576</v>
      </c>
      <c r="D12115" s="83" t="s">
        <v>16</v>
      </c>
      <c r="E12115">
        <v>191.51</v>
      </c>
      <c r="F12115" s="83">
        <v>197.18</v>
      </c>
    </row>
    <row r="12116" spans="1:6" hidden="1" x14ac:dyDescent="0.25">
      <c r="A12116" t="s">
        <v>5764</v>
      </c>
      <c r="B12116" s="83">
        <v>92680</v>
      </c>
      <c r="C12116" t="s">
        <v>11577</v>
      </c>
      <c r="D12116" s="83" t="s">
        <v>16</v>
      </c>
      <c r="E12116">
        <v>161.83000000000001</v>
      </c>
      <c r="F12116" s="83">
        <v>164.81</v>
      </c>
    </row>
    <row r="12117" spans="1:6" hidden="1" x14ac:dyDescent="0.25">
      <c r="A12117" t="s">
        <v>5764</v>
      </c>
      <c r="B12117" s="83">
        <v>92382</v>
      </c>
      <c r="C12117" t="s">
        <v>11578</v>
      </c>
      <c r="D12117" s="83" t="s">
        <v>16</v>
      </c>
      <c r="E12117">
        <v>52.95</v>
      </c>
      <c r="F12117" s="83">
        <v>56.3</v>
      </c>
    </row>
    <row r="12118" spans="1:6" hidden="1" x14ac:dyDescent="0.25">
      <c r="A12118" t="s">
        <v>5764</v>
      </c>
      <c r="B12118" s="83">
        <v>92384</v>
      </c>
      <c r="C12118" t="s">
        <v>11579</v>
      </c>
      <c r="D12118" s="83" t="s">
        <v>16</v>
      </c>
      <c r="E12118">
        <v>65.11</v>
      </c>
      <c r="F12118" s="83">
        <v>68.75</v>
      </c>
    </row>
    <row r="12119" spans="1:6" hidden="1" x14ac:dyDescent="0.25">
      <c r="A12119" t="s">
        <v>5764</v>
      </c>
      <c r="B12119" s="83">
        <v>92386</v>
      </c>
      <c r="C12119" t="s">
        <v>11580</v>
      </c>
      <c r="D12119" s="83" t="s">
        <v>16</v>
      </c>
      <c r="E12119">
        <v>76.930000000000007</v>
      </c>
      <c r="F12119" s="83">
        <v>80.92</v>
      </c>
    </row>
    <row r="12120" spans="1:6" hidden="1" x14ac:dyDescent="0.25">
      <c r="A12120" t="s">
        <v>5764</v>
      </c>
      <c r="B12120" s="83">
        <v>92351</v>
      </c>
      <c r="C12120" t="s">
        <v>11581</v>
      </c>
      <c r="D12120" s="83" t="s">
        <v>16</v>
      </c>
      <c r="E12120">
        <v>99.25</v>
      </c>
      <c r="F12120" s="83">
        <v>103.67</v>
      </c>
    </row>
    <row r="12121" spans="1:6" hidden="1" x14ac:dyDescent="0.25">
      <c r="A12121" t="s">
        <v>5764</v>
      </c>
      <c r="B12121" s="83">
        <v>92388</v>
      </c>
      <c r="C12121" t="s">
        <v>11582</v>
      </c>
      <c r="D12121" s="83" t="s">
        <v>16</v>
      </c>
      <c r="E12121">
        <v>99.16</v>
      </c>
      <c r="F12121" s="83">
        <v>103.56</v>
      </c>
    </row>
    <row r="12122" spans="1:6" hidden="1" x14ac:dyDescent="0.25">
      <c r="A12122" t="s">
        <v>5764</v>
      </c>
      <c r="B12122" s="83">
        <v>92353</v>
      </c>
      <c r="C12122" t="s">
        <v>11583</v>
      </c>
      <c r="D12122" s="83" t="s">
        <v>16</v>
      </c>
      <c r="E12122">
        <v>144.56</v>
      </c>
      <c r="F12122" s="83">
        <v>149.36000000000001</v>
      </c>
    </row>
    <row r="12123" spans="1:6" hidden="1" x14ac:dyDescent="0.25">
      <c r="A12123" t="s">
        <v>5764</v>
      </c>
      <c r="B12123" s="83">
        <v>92390</v>
      </c>
      <c r="C12123" t="s">
        <v>11584</v>
      </c>
      <c r="D12123" s="83" t="s">
        <v>16</v>
      </c>
      <c r="E12123">
        <v>147.18</v>
      </c>
      <c r="F12123" s="83">
        <v>152.21</v>
      </c>
    </row>
    <row r="12124" spans="1:6" hidden="1" x14ac:dyDescent="0.25">
      <c r="A12124" t="s">
        <v>5764</v>
      </c>
      <c r="B12124" s="83">
        <v>92355</v>
      </c>
      <c r="C12124" t="s">
        <v>11585</v>
      </c>
      <c r="D12124" s="83" t="s">
        <v>16</v>
      </c>
      <c r="E12124">
        <v>186.22</v>
      </c>
      <c r="F12124" s="83">
        <v>191.41</v>
      </c>
    </row>
    <row r="12125" spans="1:6" hidden="1" x14ac:dyDescent="0.25">
      <c r="A12125" t="s">
        <v>5764</v>
      </c>
      <c r="B12125" s="83">
        <v>101925</v>
      </c>
      <c r="C12125" t="s">
        <v>11586</v>
      </c>
      <c r="D12125" s="83" t="s">
        <v>16</v>
      </c>
      <c r="E12125">
        <v>308.04000000000002</v>
      </c>
      <c r="F12125" s="83">
        <v>313.77</v>
      </c>
    </row>
    <row r="12126" spans="1:6" hidden="1" x14ac:dyDescent="0.25">
      <c r="A12126" t="s">
        <v>5764</v>
      </c>
      <c r="B12126" s="83">
        <v>101934</v>
      </c>
      <c r="C12126" t="s">
        <v>11587</v>
      </c>
      <c r="D12126" s="83" t="s">
        <v>16</v>
      </c>
      <c r="E12126">
        <v>316.79000000000002</v>
      </c>
      <c r="F12126" s="83">
        <v>323.33</v>
      </c>
    </row>
    <row r="12127" spans="1:6" hidden="1" x14ac:dyDescent="0.25">
      <c r="A12127" t="s">
        <v>5764</v>
      </c>
      <c r="B12127" s="83">
        <v>97541</v>
      </c>
      <c r="C12127" t="s">
        <v>11588</v>
      </c>
      <c r="D12127" s="83" t="s">
        <v>16</v>
      </c>
      <c r="E12127">
        <v>29.64</v>
      </c>
      <c r="F12127" s="83">
        <v>31.1</v>
      </c>
    </row>
    <row r="12128" spans="1:6" hidden="1" x14ac:dyDescent="0.25">
      <c r="A12128" t="s">
        <v>5764</v>
      </c>
      <c r="B12128" s="83">
        <v>97462</v>
      </c>
      <c r="C12128" t="s">
        <v>11589</v>
      </c>
      <c r="D12128" s="83" t="s">
        <v>16</v>
      </c>
      <c r="E12128">
        <v>31.23</v>
      </c>
      <c r="F12128" s="83">
        <v>32.36</v>
      </c>
    </row>
    <row r="12129" spans="1:6" hidden="1" x14ac:dyDescent="0.25">
      <c r="A12129" t="s">
        <v>5764</v>
      </c>
      <c r="B12129" s="83">
        <v>97544</v>
      </c>
      <c r="C12129" t="s">
        <v>11590</v>
      </c>
      <c r="D12129" s="83" t="s">
        <v>16</v>
      </c>
      <c r="E12129">
        <v>50.35</v>
      </c>
      <c r="F12129" s="83">
        <v>53.2</v>
      </c>
    </row>
    <row r="12130" spans="1:6" hidden="1" x14ac:dyDescent="0.25">
      <c r="A12130" t="s">
        <v>5764</v>
      </c>
      <c r="B12130" s="83">
        <v>97500</v>
      </c>
      <c r="C12130" t="s">
        <v>11591</v>
      </c>
      <c r="D12130" s="83" t="s">
        <v>16</v>
      </c>
      <c r="E12130">
        <v>28.42</v>
      </c>
      <c r="F12130" s="83">
        <v>29.28</v>
      </c>
    </row>
    <row r="12131" spans="1:6" hidden="1" x14ac:dyDescent="0.25">
      <c r="A12131" t="s">
        <v>5764</v>
      </c>
      <c r="B12131" s="83">
        <v>97465</v>
      </c>
      <c r="C12131" t="s">
        <v>11592</v>
      </c>
      <c r="D12131" s="83" t="s">
        <v>16</v>
      </c>
      <c r="E12131">
        <v>63.91</v>
      </c>
      <c r="F12131" s="83">
        <v>65.349999999999994</v>
      </c>
    </row>
    <row r="12132" spans="1:6" hidden="1" x14ac:dyDescent="0.25">
      <c r="A12132" t="s">
        <v>5764</v>
      </c>
      <c r="B12132" s="83">
        <v>97503</v>
      </c>
      <c r="C12132" t="s">
        <v>11593</v>
      </c>
      <c r="D12132" s="83" t="s">
        <v>16</v>
      </c>
      <c r="E12132">
        <v>58.95</v>
      </c>
      <c r="F12132" s="83">
        <v>59.94</v>
      </c>
    </row>
    <row r="12133" spans="1:6" hidden="1" x14ac:dyDescent="0.25">
      <c r="A12133" t="s">
        <v>5764</v>
      </c>
      <c r="B12133" s="83">
        <v>97468</v>
      </c>
      <c r="C12133" t="s">
        <v>11594</v>
      </c>
      <c r="D12133" s="83" t="s">
        <v>16</v>
      </c>
      <c r="E12133">
        <v>81.180000000000007</v>
      </c>
      <c r="F12133" s="83">
        <v>82.98</v>
      </c>
    </row>
    <row r="12134" spans="1:6" hidden="1" x14ac:dyDescent="0.25">
      <c r="A12134" t="s">
        <v>5764</v>
      </c>
      <c r="B12134" s="83">
        <v>97506</v>
      </c>
      <c r="C12134" t="s">
        <v>11595</v>
      </c>
      <c r="D12134" s="83" t="s">
        <v>16</v>
      </c>
      <c r="E12134">
        <v>73.81</v>
      </c>
      <c r="F12134" s="83">
        <v>74.95</v>
      </c>
    </row>
    <row r="12135" spans="1:6" hidden="1" x14ac:dyDescent="0.25">
      <c r="A12135" t="s">
        <v>5764</v>
      </c>
      <c r="B12135" s="83">
        <v>97444</v>
      </c>
      <c r="C12135" t="s">
        <v>11596</v>
      </c>
      <c r="D12135" s="83" t="s">
        <v>16</v>
      </c>
      <c r="E12135">
        <v>138.59</v>
      </c>
      <c r="F12135" s="83">
        <v>142.41999999999999</v>
      </c>
    </row>
    <row r="12136" spans="1:6" hidden="1" x14ac:dyDescent="0.25">
      <c r="A12136" t="s">
        <v>5764</v>
      </c>
      <c r="B12136" s="83">
        <v>97471</v>
      </c>
      <c r="C12136" t="s">
        <v>11597</v>
      </c>
      <c r="D12136" s="83" t="s">
        <v>16</v>
      </c>
      <c r="E12136">
        <v>121.14</v>
      </c>
      <c r="F12136" s="83">
        <v>123.39</v>
      </c>
    </row>
    <row r="12137" spans="1:6" hidden="1" x14ac:dyDescent="0.25">
      <c r="A12137" t="s">
        <v>5764</v>
      </c>
      <c r="B12137" s="83">
        <v>97509</v>
      </c>
      <c r="C12137" t="s">
        <v>11598</v>
      </c>
      <c r="D12137" s="83" t="s">
        <v>16</v>
      </c>
      <c r="E12137">
        <v>110.72</v>
      </c>
      <c r="F12137" s="83">
        <v>112.02</v>
      </c>
    </row>
    <row r="12138" spans="1:6" hidden="1" x14ac:dyDescent="0.25">
      <c r="A12138" t="s">
        <v>5764</v>
      </c>
      <c r="B12138" s="83">
        <v>97447</v>
      </c>
      <c r="C12138" t="s">
        <v>11599</v>
      </c>
      <c r="D12138" s="83" t="s">
        <v>16</v>
      </c>
      <c r="E12138">
        <v>239.86</v>
      </c>
      <c r="F12138" s="83">
        <v>244.1</v>
      </c>
    </row>
    <row r="12139" spans="1:6" hidden="1" x14ac:dyDescent="0.25">
      <c r="A12139" t="s">
        <v>5764</v>
      </c>
      <c r="B12139" s="83">
        <v>97475</v>
      </c>
      <c r="C12139" t="s">
        <v>11600</v>
      </c>
      <c r="D12139" s="83" t="s">
        <v>16</v>
      </c>
      <c r="E12139">
        <v>225.39</v>
      </c>
      <c r="F12139" s="83">
        <v>228.3</v>
      </c>
    </row>
    <row r="12140" spans="1:6" hidden="1" x14ac:dyDescent="0.25">
      <c r="A12140" t="s">
        <v>5764</v>
      </c>
      <c r="B12140" s="83">
        <v>97512</v>
      </c>
      <c r="C12140" t="s">
        <v>11601</v>
      </c>
      <c r="D12140" s="83" t="s">
        <v>16</v>
      </c>
      <c r="E12140">
        <v>210.41</v>
      </c>
      <c r="F12140" s="83">
        <v>211.98</v>
      </c>
    </row>
    <row r="12141" spans="1:6" hidden="1" x14ac:dyDescent="0.25">
      <c r="A12141" t="s">
        <v>5764</v>
      </c>
      <c r="B12141" s="83">
        <v>97450</v>
      </c>
      <c r="C12141" t="s">
        <v>11602</v>
      </c>
      <c r="D12141" s="83" t="s">
        <v>16</v>
      </c>
      <c r="E12141">
        <v>312.35000000000002</v>
      </c>
      <c r="F12141" s="83">
        <v>316.99</v>
      </c>
    </row>
    <row r="12142" spans="1:6" hidden="1" x14ac:dyDescent="0.25">
      <c r="A12142" t="s">
        <v>5764</v>
      </c>
      <c r="B12142" s="83">
        <v>97478</v>
      </c>
      <c r="C12142" t="s">
        <v>11603</v>
      </c>
      <c r="D12142" s="83" t="s">
        <v>16</v>
      </c>
      <c r="E12142">
        <v>300.86</v>
      </c>
      <c r="F12142" s="83">
        <v>304.45999999999998</v>
      </c>
    </row>
    <row r="12143" spans="1:6" hidden="1" x14ac:dyDescent="0.25">
      <c r="A12143" t="s">
        <v>5764</v>
      </c>
      <c r="B12143" s="83">
        <v>97515</v>
      </c>
      <c r="C12143" t="s">
        <v>11604</v>
      </c>
      <c r="D12143" s="83" t="s">
        <v>16</v>
      </c>
      <c r="E12143">
        <v>281.17</v>
      </c>
      <c r="F12143" s="83">
        <v>282.98</v>
      </c>
    </row>
    <row r="12144" spans="1:6" hidden="1" x14ac:dyDescent="0.25">
      <c r="A12144" t="s">
        <v>5764</v>
      </c>
      <c r="B12144" s="83">
        <v>92928</v>
      </c>
      <c r="C12144" t="s">
        <v>11605</v>
      </c>
      <c r="D12144" s="83" t="s">
        <v>16</v>
      </c>
      <c r="E12144">
        <v>54.21</v>
      </c>
      <c r="F12144" s="83">
        <v>56.86</v>
      </c>
    </row>
    <row r="12145" spans="1:6" hidden="1" x14ac:dyDescent="0.25">
      <c r="A12145" t="s">
        <v>5764</v>
      </c>
      <c r="B12145" s="83">
        <v>92943</v>
      </c>
      <c r="C12145" t="s">
        <v>11606</v>
      </c>
      <c r="D12145" s="83" t="s">
        <v>16</v>
      </c>
      <c r="E12145">
        <v>41.86</v>
      </c>
      <c r="F12145" s="83">
        <v>43.4</v>
      </c>
    </row>
    <row r="12146" spans="1:6" hidden="1" x14ac:dyDescent="0.25">
      <c r="A12146" t="s">
        <v>5764</v>
      </c>
      <c r="B12146" s="83">
        <v>92929</v>
      </c>
      <c r="C12146" t="s">
        <v>11607</v>
      </c>
      <c r="D12146" s="83" t="s">
        <v>16</v>
      </c>
      <c r="E12146">
        <v>54.21</v>
      </c>
      <c r="F12146" s="83">
        <v>56.86</v>
      </c>
    </row>
    <row r="12147" spans="1:6" hidden="1" x14ac:dyDescent="0.25">
      <c r="A12147" t="s">
        <v>5764</v>
      </c>
      <c r="B12147" s="83">
        <v>92944</v>
      </c>
      <c r="C12147" t="s">
        <v>11608</v>
      </c>
      <c r="D12147" s="83" t="s">
        <v>16</v>
      </c>
      <c r="E12147">
        <v>41.86</v>
      </c>
      <c r="F12147" s="83">
        <v>43.4</v>
      </c>
    </row>
    <row r="12148" spans="1:6" hidden="1" x14ac:dyDescent="0.25">
      <c r="A12148" t="s">
        <v>5764</v>
      </c>
      <c r="B12148" s="83">
        <v>92930</v>
      </c>
      <c r="C12148" t="s">
        <v>11609</v>
      </c>
      <c r="D12148" s="83" t="s">
        <v>16</v>
      </c>
      <c r="E12148">
        <v>54.21</v>
      </c>
      <c r="F12148" s="83">
        <v>56.86</v>
      </c>
    </row>
    <row r="12149" spans="1:6" hidden="1" x14ac:dyDescent="0.25">
      <c r="A12149" t="s">
        <v>5764</v>
      </c>
      <c r="B12149" s="83">
        <v>92945</v>
      </c>
      <c r="C12149" t="s">
        <v>11610</v>
      </c>
      <c r="D12149" s="83" t="s">
        <v>16</v>
      </c>
      <c r="E12149">
        <v>41.86</v>
      </c>
      <c r="F12149" s="83">
        <v>43.4</v>
      </c>
    </row>
    <row r="12150" spans="1:6" hidden="1" x14ac:dyDescent="0.25">
      <c r="A12150" t="s">
        <v>5764</v>
      </c>
      <c r="B12150" s="83">
        <v>92925</v>
      </c>
      <c r="C12150" t="s">
        <v>11611</v>
      </c>
      <c r="D12150" s="83" t="s">
        <v>16</v>
      </c>
      <c r="E12150">
        <v>47.41</v>
      </c>
      <c r="F12150" s="83">
        <v>49.83</v>
      </c>
    </row>
    <row r="12151" spans="1:6" hidden="1" x14ac:dyDescent="0.25">
      <c r="A12151" t="s">
        <v>5764</v>
      </c>
      <c r="B12151" s="83">
        <v>92940</v>
      </c>
      <c r="C12151" t="s">
        <v>11612</v>
      </c>
      <c r="D12151" s="83" t="s">
        <v>16</v>
      </c>
      <c r="E12151">
        <v>36.57</v>
      </c>
      <c r="F12151" s="83">
        <v>38.020000000000003</v>
      </c>
    </row>
    <row r="12152" spans="1:6" hidden="1" x14ac:dyDescent="0.25">
      <c r="A12152" t="s">
        <v>5764</v>
      </c>
      <c r="B12152" s="83">
        <v>92926</v>
      </c>
      <c r="C12152" t="s">
        <v>11613</v>
      </c>
      <c r="D12152" s="83" t="s">
        <v>16</v>
      </c>
      <c r="E12152">
        <v>47.39</v>
      </c>
      <c r="F12152" s="83">
        <v>49.81</v>
      </c>
    </row>
    <row r="12153" spans="1:6" hidden="1" x14ac:dyDescent="0.25">
      <c r="A12153" t="s">
        <v>5764</v>
      </c>
      <c r="B12153" s="83">
        <v>92941</v>
      </c>
      <c r="C12153" t="s">
        <v>11614</v>
      </c>
      <c r="D12153" s="83" t="s">
        <v>16</v>
      </c>
      <c r="E12153">
        <v>36.549999999999997</v>
      </c>
      <c r="F12153" s="83">
        <v>38</v>
      </c>
    </row>
    <row r="12154" spans="1:6" hidden="1" x14ac:dyDescent="0.25">
      <c r="A12154" t="s">
        <v>5764</v>
      </c>
      <c r="B12154" s="83">
        <v>92927</v>
      </c>
      <c r="C12154" t="s">
        <v>11615</v>
      </c>
      <c r="D12154" s="83" t="s">
        <v>16</v>
      </c>
      <c r="E12154">
        <v>47.39</v>
      </c>
      <c r="F12154" s="83">
        <v>49.81</v>
      </c>
    </row>
    <row r="12155" spans="1:6" hidden="1" x14ac:dyDescent="0.25">
      <c r="A12155" t="s">
        <v>5764</v>
      </c>
      <c r="B12155" s="83">
        <v>92942</v>
      </c>
      <c r="C12155" t="s">
        <v>11616</v>
      </c>
      <c r="D12155" s="83" t="s">
        <v>16</v>
      </c>
      <c r="E12155">
        <v>36.549999999999997</v>
      </c>
      <c r="F12155" s="83">
        <v>38</v>
      </c>
    </row>
    <row r="12156" spans="1:6" hidden="1" x14ac:dyDescent="0.25">
      <c r="A12156" t="s">
        <v>5764</v>
      </c>
      <c r="B12156" s="83">
        <v>92918</v>
      </c>
      <c r="C12156" t="s">
        <v>11617</v>
      </c>
      <c r="D12156" s="83" t="s">
        <v>16</v>
      </c>
      <c r="E12156">
        <v>38.270000000000003</v>
      </c>
      <c r="F12156" s="83">
        <v>40.5</v>
      </c>
    </row>
    <row r="12157" spans="1:6" hidden="1" x14ac:dyDescent="0.25">
      <c r="A12157" t="s">
        <v>5764</v>
      </c>
      <c r="B12157" s="83">
        <v>92938</v>
      </c>
      <c r="C12157" t="s">
        <v>11618</v>
      </c>
      <c r="D12157" s="83" t="s">
        <v>16</v>
      </c>
      <c r="E12157">
        <v>28.74</v>
      </c>
      <c r="F12157" s="83">
        <v>30.11</v>
      </c>
    </row>
    <row r="12158" spans="1:6" hidden="1" x14ac:dyDescent="0.25">
      <c r="A12158" t="s">
        <v>5764</v>
      </c>
      <c r="B12158" s="83">
        <v>92920</v>
      </c>
      <c r="C12158" t="s">
        <v>11619</v>
      </c>
      <c r="D12158" s="83" t="s">
        <v>16</v>
      </c>
      <c r="E12158">
        <v>38.53</v>
      </c>
      <c r="F12158" s="83">
        <v>40.76</v>
      </c>
    </row>
    <row r="12159" spans="1:6" hidden="1" x14ac:dyDescent="0.25">
      <c r="A12159" t="s">
        <v>5764</v>
      </c>
      <c r="B12159" s="83">
        <v>92939</v>
      </c>
      <c r="C12159" t="s">
        <v>11620</v>
      </c>
      <c r="D12159" s="83" t="s">
        <v>16</v>
      </c>
      <c r="E12159">
        <v>29</v>
      </c>
      <c r="F12159" s="83">
        <v>30.37</v>
      </c>
    </row>
    <row r="12160" spans="1:6" hidden="1" x14ac:dyDescent="0.25">
      <c r="A12160" t="s">
        <v>5764</v>
      </c>
      <c r="B12160" s="83">
        <v>92910</v>
      </c>
      <c r="C12160" t="s">
        <v>11621</v>
      </c>
      <c r="D12160" s="83" t="s">
        <v>16</v>
      </c>
      <c r="E12160">
        <v>104.55</v>
      </c>
      <c r="F12160" s="83">
        <v>107.75</v>
      </c>
    </row>
    <row r="12161" spans="1:6" hidden="1" x14ac:dyDescent="0.25">
      <c r="A12161" t="s">
        <v>5764</v>
      </c>
      <c r="B12161" s="83">
        <v>92934</v>
      </c>
      <c r="C12161" t="s">
        <v>11622</v>
      </c>
      <c r="D12161" s="83" t="s">
        <v>16</v>
      </c>
      <c r="E12161">
        <v>106.26</v>
      </c>
      <c r="F12161" s="83">
        <v>109.62</v>
      </c>
    </row>
    <row r="12162" spans="1:6" hidden="1" x14ac:dyDescent="0.25">
      <c r="A12162" t="s">
        <v>5764</v>
      </c>
      <c r="B12162" s="83">
        <v>92949</v>
      </c>
      <c r="C12162" t="s">
        <v>11623</v>
      </c>
      <c r="D12162" s="83" t="s">
        <v>16</v>
      </c>
      <c r="E12162">
        <v>89.23</v>
      </c>
      <c r="F12162" s="83">
        <v>91.05</v>
      </c>
    </row>
    <row r="12163" spans="1:6" hidden="1" x14ac:dyDescent="0.25">
      <c r="A12163" t="s">
        <v>5764</v>
      </c>
      <c r="B12163" s="83">
        <v>92911</v>
      </c>
      <c r="C12163" t="s">
        <v>11624</v>
      </c>
      <c r="D12163" s="83" t="s">
        <v>16</v>
      </c>
      <c r="E12163">
        <v>104.55</v>
      </c>
      <c r="F12163" s="83">
        <v>107.75</v>
      </c>
    </row>
    <row r="12164" spans="1:6" hidden="1" x14ac:dyDescent="0.25">
      <c r="A12164" t="s">
        <v>5764</v>
      </c>
      <c r="B12164" s="83">
        <v>92935</v>
      </c>
      <c r="C12164" t="s">
        <v>11625</v>
      </c>
      <c r="D12164" s="83" t="s">
        <v>16</v>
      </c>
      <c r="E12164">
        <v>106.26</v>
      </c>
      <c r="F12164" s="83">
        <v>109.62</v>
      </c>
    </row>
    <row r="12165" spans="1:6" hidden="1" x14ac:dyDescent="0.25">
      <c r="A12165" t="s">
        <v>5764</v>
      </c>
      <c r="B12165" s="83">
        <v>92950</v>
      </c>
      <c r="C12165" t="s">
        <v>11626</v>
      </c>
      <c r="D12165" s="83" t="s">
        <v>16</v>
      </c>
      <c r="E12165">
        <v>89.23</v>
      </c>
      <c r="F12165" s="83">
        <v>91.05</v>
      </c>
    </row>
    <row r="12166" spans="1:6" hidden="1" x14ac:dyDescent="0.25">
      <c r="A12166" t="s">
        <v>5764</v>
      </c>
      <c r="B12166" s="83">
        <v>92907</v>
      </c>
      <c r="C12166" t="s">
        <v>11627</v>
      </c>
      <c r="D12166" s="83" t="s">
        <v>16</v>
      </c>
      <c r="E12166">
        <v>72.14</v>
      </c>
      <c r="F12166" s="83">
        <v>75.069999999999993</v>
      </c>
    </row>
    <row r="12167" spans="1:6" hidden="1" x14ac:dyDescent="0.25">
      <c r="A12167" t="s">
        <v>5764</v>
      </c>
      <c r="B12167" s="83">
        <v>92931</v>
      </c>
      <c r="C12167" t="s">
        <v>11628</v>
      </c>
      <c r="D12167" s="83" t="s">
        <v>16</v>
      </c>
      <c r="E12167">
        <v>72.09</v>
      </c>
      <c r="F12167" s="83">
        <v>75.02</v>
      </c>
    </row>
    <row r="12168" spans="1:6" hidden="1" x14ac:dyDescent="0.25">
      <c r="A12168" t="s">
        <v>5764</v>
      </c>
      <c r="B12168" s="83">
        <v>92946</v>
      </c>
      <c r="C12168" t="s">
        <v>11629</v>
      </c>
      <c r="D12168" s="83" t="s">
        <v>16</v>
      </c>
      <c r="E12168">
        <v>57.88</v>
      </c>
      <c r="F12168" s="83">
        <v>59.53</v>
      </c>
    </row>
    <row r="12169" spans="1:6" hidden="1" x14ac:dyDescent="0.25">
      <c r="A12169" t="s">
        <v>5764</v>
      </c>
      <c r="B12169" s="83">
        <v>92908</v>
      </c>
      <c r="C12169" t="s">
        <v>11630</v>
      </c>
      <c r="D12169" s="83" t="s">
        <v>16</v>
      </c>
      <c r="E12169">
        <v>72.14</v>
      </c>
      <c r="F12169" s="83">
        <v>75.069999999999993</v>
      </c>
    </row>
    <row r="12170" spans="1:6" hidden="1" x14ac:dyDescent="0.25">
      <c r="A12170" t="s">
        <v>5764</v>
      </c>
      <c r="B12170" s="83">
        <v>92932</v>
      </c>
      <c r="C12170" t="s">
        <v>11631</v>
      </c>
      <c r="D12170" s="83" t="s">
        <v>16</v>
      </c>
      <c r="E12170">
        <v>72.09</v>
      </c>
      <c r="F12170" s="83">
        <v>75.02</v>
      </c>
    </row>
    <row r="12171" spans="1:6" hidden="1" x14ac:dyDescent="0.25">
      <c r="A12171" t="s">
        <v>5764</v>
      </c>
      <c r="B12171" s="83">
        <v>92947</v>
      </c>
      <c r="C12171" t="s">
        <v>11632</v>
      </c>
      <c r="D12171" s="83" t="s">
        <v>16</v>
      </c>
      <c r="E12171">
        <v>57.88</v>
      </c>
      <c r="F12171" s="83">
        <v>59.53</v>
      </c>
    </row>
    <row r="12172" spans="1:6" hidden="1" x14ac:dyDescent="0.25">
      <c r="A12172" t="s">
        <v>5764</v>
      </c>
      <c r="B12172" s="83">
        <v>92909</v>
      </c>
      <c r="C12172" t="s">
        <v>11633</v>
      </c>
      <c r="D12172" s="83" t="s">
        <v>16</v>
      </c>
      <c r="E12172">
        <v>72.14</v>
      </c>
      <c r="F12172" s="83">
        <v>75.069999999999993</v>
      </c>
    </row>
    <row r="12173" spans="1:6" hidden="1" x14ac:dyDescent="0.25">
      <c r="A12173" t="s">
        <v>5764</v>
      </c>
      <c r="B12173" s="83">
        <v>92933</v>
      </c>
      <c r="C12173" t="s">
        <v>11634</v>
      </c>
      <c r="D12173" s="83" t="s">
        <v>16</v>
      </c>
      <c r="E12173">
        <v>72.09</v>
      </c>
      <c r="F12173" s="83">
        <v>75.02</v>
      </c>
    </row>
    <row r="12174" spans="1:6" hidden="1" x14ac:dyDescent="0.25">
      <c r="A12174" t="s">
        <v>5764</v>
      </c>
      <c r="B12174" s="83">
        <v>92948</v>
      </c>
      <c r="C12174" t="s">
        <v>11635</v>
      </c>
      <c r="D12174" s="83" t="s">
        <v>16</v>
      </c>
      <c r="E12174">
        <v>57.88</v>
      </c>
      <c r="F12174" s="83">
        <v>59.53</v>
      </c>
    </row>
    <row r="12175" spans="1:6" hidden="1" x14ac:dyDescent="0.25">
      <c r="A12175" t="s">
        <v>5764</v>
      </c>
      <c r="B12175" s="83">
        <v>92912</v>
      </c>
      <c r="C12175" t="s">
        <v>11636</v>
      </c>
      <c r="D12175" s="83" t="s">
        <v>16</v>
      </c>
      <c r="E12175">
        <v>140.35</v>
      </c>
      <c r="F12175" s="83">
        <v>143.55000000000001</v>
      </c>
    </row>
    <row r="12176" spans="1:6" hidden="1" x14ac:dyDescent="0.25">
      <c r="A12176" t="s">
        <v>5764</v>
      </c>
      <c r="B12176" s="83">
        <v>92913</v>
      </c>
      <c r="C12176" t="s">
        <v>11637</v>
      </c>
      <c r="D12176" s="83" t="s">
        <v>16</v>
      </c>
      <c r="E12176">
        <v>143.30000000000001</v>
      </c>
      <c r="F12176" s="83">
        <v>146.75</v>
      </c>
    </row>
    <row r="12177" spans="1:6" hidden="1" x14ac:dyDescent="0.25">
      <c r="A12177" t="s">
        <v>5764</v>
      </c>
      <c r="B12177" s="83">
        <v>92936</v>
      </c>
      <c r="C12177" t="s">
        <v>11638</v>
      </c>
      <c r="D12177" s="83" t="s">
        <v>16</v>
      </c>
      <c r="E12177">
        <v>146.82</v>
      </c>
      <c r="F12177" s="83">
        <v>150.59</v>
      </c>
    </row>
    <row r="12178" spans="1:6" hidden="1" x14ac:dyDescent="0.25">
      <c r="A12178" t="s">
        <v>5764</v>
      </c>
      <c r="B12178" s="83">
        <v>92951</v>
      </c>
      <c r="C12178" t="s">
        <v>11639</v>
      </c>
      <c r="D12178" s="83" t="s">
        <v>16</v>
      </c>
      <c r="E12178">
        <v>127.01</v>
      </c>
      <c r="F12178" s="83">
        <v>128.99</v>
      </c>
    </row>
    <row r="12179" spans="1:6" hidden="1" x14ac:dyDescent="0.25">
      <c r="A12179" t="s">
        <v>5764</v>
      </c>
      <c r="B12179" s="83">
        <v>92914</v>
      </c>
      <c r="C12179" t="s">
        <v>11640</v>
      </c>
      <c r="D12179" s="83" t="s">
        <v>16</v>
      </c>
      <c r="E12179">
        <v>143.30000000000001</v>
      </c>
      <c r="F12179" s="83">
        <v>146.75</v>
      </c>
    </row>
    <row r="12180" spans="1:6" hidden="1" x14ac:dyDescent="0.25">
      <c r="A12180" t="s">
        <v>5764</v>
      </c>
      <c r="B12180" s="83">
        <v>92937</v>
      </c>
      <c r="C12180" t="s">
        <v>11641</v>
      </c>
      <c r="D12180" s="83" t="s">
        <v>16</v>
      </c>
      <c r="E12180">
        <v>146.82</v>
      </c>
      <c r="F12180" s="83">
        <v>150.59</v>
      </c>
    </row>
    <row r="12181" spans="1:6" hidden="1" x14ac:dyDescent="0.25">
      <c r="A12181" t="s">
        <v>5764</v>
      </c>
      <c r="B12181" s="83">
        <v>92952</v>
      </c>
      <c r="C12181" t="s">
        <v>11642</v>
      </c>
      <c r="D12181" s="83" t="s">
        <v>16</v>
      </c>
      <c r="E12181">
        <v>127.01</v>
      </c>
      <c r="F12181" s="83">
        <v>128.99</v>
      </c>
    </row>
    <row r="12182" spans="1:6" hidden="1" x14ac:dyDescent="0.25">
      <c r="A12182" t="s">
        <v>5764</v>
      </c>
      <c r="B12182" s="83">
        <v>92953</v>
      </c>
      <c r="C12182" t="s">
        <v>11643</v>
      </c>
      <c r="D12182" s="83" t="s">
        <v>16</v>
      </c>
      <c r="E12182">
        <v>24.84</v>
      </c>
      <c r="F12182" s="83">
        <v>26.2</v>
      </c>
    </row>
    <row r="12183" spans="1:6" hidden="1" x14ac:dyDescent="0.25">
      <c r="A12183" t="s">
        <v>5764</v>
      </c>
      <c r="B12183" s="83">
        <v>101921</v>
      </c>
      <c r="C12183" t="s">
        <v>11644</v>
      </c>
      <c r="D12183" s="83" t="s">
        <v>16</v>
      </c>
      <c r="E12183">
        <v>223.35</v>
      </c>
      <c r="F12183" s="83">
        <v>227.18</v>
      </c>
    </row>
    <row r="12184" spans="1:6" hidden="1" x14ac:dyDescent="0.25">
      <c r="A12184" t="s">
        <v>5764</v>
      </c>
      <c r="B12184" s="83">
        <v>101930</v>
      </c>
      <c r="C12184" t="s">
        <v>11645</v>
      </c>
      <c r="D12184" s="83" t="s">
        <v>16</v>
      </c>
      <c r="E12184">
        <v>229.19</v>
      </c>
      <c r="F12184" s="83">
        <v>233.54</v>
      </c>
    </row>
    <row r="12185" spans="1:6" hidden="1" x14ac:dyDescent="0.25">
      <c r="A12185" t="s">
        <v>5764</v>
      </c>
      <c r="B12185" s="83">
        <v>101922</v>
      </c>
      <c r="C12185" t="s">
        <v>11646</v>
      </c>
      <c r="D12185" s="83" t="s">
        <v>16</v>
      </c>
      <c r="E12185">
        <v>223.35</v>
      </c>
      <c r="F12185" s="83">
        <v>227.18</v>
      </c>
    </row>
    <row r="12186" spans="1:6" hidden="1" x14ac:dyDescent="0.25">
      <c r="A12186" t="s">
        <v>5764</v>
      </c>
      <c r="B12186" s="83">
        <v>101931</v>
      </c>
      <c r="C12186" t="s">
        <v>11647</v>
      </c>
      <c r="D12186" s="83" t="s">
        <v>16</v>
      </c>
      <c r="E12186">
        <v>229.19</v>
      </c>
      <c r="F12186" s="83">
        <v>233.54</v>
      </c>
    </row>
    <row r="12187" spans="1:6" hidden="1" x14ac:dyDescent="0.25">
      <c r="A12187" t="s">
        <v>5764</v>
      </c>
      <c r="B12187" s="83">
        <v>101923</v>
      </c>
      <c r="C12187" t="s">
        <v>11648</v>
      </c>
      <c r="D12187" s="83" t="s">
        <v>16</v>
      </c>
      <c r="E12187">
        <v>223.35</v>
      </c>
      <c r="F12187" s="83">
        <v>227.18</v>
      </c>
    </row>
    <row r="12188" spans="1:6" hidden="1" x14ac:dyDescent="0.25">
      <c r="A12188" t="s">
        <v>5764</v>
      </c>
      <c r="B12188" s="83">
        <v>101932</v>
      </c>
      <c r="C12188" t="s">
        <v>11649</v>
      </c>
      <c r="D12188" s="83" t="s">
        <v>16</v>
      </c>
      <c r="E12188">
        <v>229.19</v>
      </c>
      <c r="F12188" s="83">
        <v>233.54</v>
      </c>
    </row>
    <row r="12189" spans="1:6" hidden="1" x14ac:dyDescent="0.25">
      <c r="A12189" t="s">
        <v>5764</v>
      </c>
      <c r="B12189" s="83">
        <v>97537</v>
      </c>
      <c r="C12189" t="s">
        <v>11650</v>
      </c>
      <c r="D12189" s="83" t="s">
        <v>16</v>
      </c>
      <c r="E12189">
        <v>25.78</v>
      </c>
      <c r="F12189" s="83">
        <v>26.64</v>
      </c>
    </row>
    <row r="12190" spans="1:6" hidden="1" x14ac:dyDescent="0.25">
      <c r="A12190" t="s">
        <v>5764</v>
      </c>
      <c r="B12190" s="83">
        <v>97540</v>
      </c>
      <c r="C12190" t="s">
        <v>11651</v>
      </c>
      <c r="D12190" s="83" t="s">
        <v>16</v>
      </c>
      <c r="E12190">
        <v>34.68</v>
      </c>
      <c r="F12190" s="83">
        <v>36.14</v>
      </c>
    </row>
    <row r="12191" spans="1:6" hidden="1" x14ac:dyDescent="0.25">
      <c r="A12191" t="s">
        <v>5764</v>
      </c>
      <c r="B12191" s="83">
        <v>97543</v>
      </c>
      <c r="C12191" t="s">
        <v>11652</v>
      </c>
      <c r="D12191" s="83" t="s">
        <v>16</v>
      </c>
      <c r="E12191">
        <v>56.43</v>
      </c>
      <c r="F12191" s="83">
        <v>59.28</v>
      </c>
    </row>
    <row r="12192" spans="1:6" hidden="1" x14ac:dyDescent="0.25">
      <c r="A12192" t="s">
        <v>5764</v>
      </c>
      <c r="B12192" s="83">
        <v>97461</v>
      </c>
      <c r="C12192" t="s">
        <v>11653</v>
      </c>
      <c r="D12192" s="83" t="s">
        <v>16</v>
      </c>
      <c r="E12192">
        <v>37.31</v>
      </c>
      <c r="F12192" s="83">
        <v>38.44</v>
      </c>
    </row>
    <row r="12193" spans="1:6" hidden="1" x14ac:dyDescent="0.25">
      <c r="A12193" t="s">
        <v>5764</v>
      </c>
      <c r="B12193" s="83">
        <v>97499</v>
      </c>
      <c r="C12193" t="s">
        <v>11654</v>
      </c>
      <c r="D12193" s="83" t="s">
        <v>16</v>
      </c>
      <c r="E12193">
        <v>34.5</v>
      </c>
      <c r="F12193" s="83">
        <v>35.36</v>
      </c>
    </row>
    <row r="12194" spans="1:6" hidden="1" x14ac:dyDescent="0.25">
      <c r="A12194" t="s">
        <v>5764</v>
      </c>
      <c r="B12194" s="83">
        <v>97464</v>
      </c>
      <c r="C12194" t="s">
        <v>11655</v>
      </c>
      <c r="D12194" s="83" t="s">
        <v>16</v>
      </c>
      <c r="E12194">
        <v>53.67</v>
      </c>
      <c r="F12194" s="83">
        <v>55.11</v>
      </c>
    </row>
    <row r="12195" spans="1:6" hidden="1" x14ac:dyDescent="0.25">
      <c r="A12195" t="s">
        <v>5764</v>
      </c>
      <c r="B12195" s="83">
        <v>97502</v>
      </c>
      <c r="C12195" t="s">
        <v>11656</v>
      </c>
      <c r="D12195" s="83" t="s">
        <v>16</v>
      </c>
      <c r="E12195">
        <v>48.45</v>
      </c>
      <c r="F12195" s="83">
        <v>49.42</v>
      </c>
    </row>
    <row r="12196" spans="1:6" hidden="1" x14ac:dyDescent="0.25">
      <c r="A12196" t="s">
        <v>5764</v>
      </c>
      <c r="B12196" s="83">
        <v>97467</v>
      </c>
      <c r="C12196" t="s">
        <v>11657</v>
      </c>
      <c r="D12196" s="83" t="s">
        <v>16</v>
      </c>
      <c r="E12196">
        <v>68.069999999999993</v>
      </c>
      <c r="F12196" s="83">
        <v>69.87</v>
      </c>
    </row>
    <row r="12197" spans="1:6" hidden="1" x14ac:dyDescent="0.25">
      <c r="A12197" t="s">
        <v>5764</v>
      </c>
      <c r="B12197" s="83">
        <v>97505</v>
      </c>
      <c r="C12197" t="s">
        <v>11658</v>
      </c>
      <c r="D12197" s="83" t="s">
        <v>16</v>
      </c>
      <c r="E12197">
        <v>60.7</v>
      </c>
      <c r="F12197" s="83">
        <v>61.84</v>
      </c>
    </row>
    <row r="12198" spans="1:6" hidden="1" x14ac:dyDescent="0.25">
      <c r="A12198" t="s">
        <v>5764</v>
      </c>
      <c r="B12198" s="83">
        <v>97443</v>
      </c>
      <c r="C12198" t="s">
        <v>11659</v>
      </c>
      <c r="D12198" s="83" t="s">
        <v>16</v>
      </c>
      <c r="E12198">
        <v>117.86</v>
      </c>
      <c r="F12198" s="83">
        <v>121.69</v>
      </c>
    </row>
    <row r="12199" spans="1:6" hidden="1" x14ac:dyDescent="0.25">
      <c r="A12199" t="s">
        <v>5764</v>
      </c>
      <c r="B12199" s="83">
        <v>97470</v>
      </c>
      <c r="C12199" t="s">
        <v>11660</v>
      </c>
      <c r="D12199" s="83" t="s">
        <v>16</v>
      </c>
      <c r="E12199">
        <v>100.41</v>
      </c>
      <c r="F12199" s="83">
        <v>102.66</v>
      </c>
    </row>
    <row r="12200" spans="1:6" hidden="1" x14ac:dyDescent="0.25">
      <c r="A12200" t="s">
        <v>5764</v>
      </c>
      <c r="B12200" s="83">
        <v>97508</v>
      </c>
      <c r="C12200" t="s">
        <v>11661</v>
      </c>
      <c r="D12200" s="83" t="s">
        <v>16</v>
      </c>
      <c r="E12200">
        <v>89.99</v>
      </c>
      <c r="F12200" s="83">
        <v>91.29</v>
      </c>
    </row>
    <row r="12201" spans="1:6" hidden="1" x14ac:dyDescent="0.25">
      <c r="A12201" t="s">
        <v>5764</v>
      </c>
      <c r="B12201" s="83">
        <v>97446</v>
      </c>
      <c r="C12201" t="s">
        <v>11662</v>
      </c>
      <c r="D12201" s="83" t="s">
        <v>16</v>
      </c>
      <c r="E12201">
        <v>239.86</v>
      </c>
      <c r="F12201" s="83">
        <v>244.1</v>
      </c>
    </row>
    <row r="12202" spans="1:6" hidden="1" x14ac:dyDescent="0.25">
      <c r="A12202" t="s">
        <v>5764</v>
      </c>
      <c r="B12202" s="83">
        <v>97474</v>
      </c>
      <c r="C12202" t="s">
        <v>11663</v>
      </c>
      <c r="D12202" s="83" t="s">
        <v>16</v>
      </c>
      <c r="E12202">
        <v>183.49</v>
      </c>
      <c r="F12202" s="83">
        <v>186.4</v>
      </c>
    </row>
    <row r="12203" spans="1:6" hidden="1" x14ac:dyDescent="0.25">
      <c r="A12203" t="s">
        <v>5764</v>
      </c>
      <c r="B12203" s="83">
        <v>97511</v>
      </c>
      <c r="C12203" t="s">
        <v>11664</v>
      </c>
      <c r="D12203" s="83" t="s">
        <v>16</v>
      </c>
      <c r="E12203">
        <v>168.51</v>
      </c>
      <c r="F12203" s="83">
        <v>170.08</v>
      </c>
    </row>
    <row r="12204" spans="1:6" hidden="1" x14ac:dyDescent="0.25">
      <c r="A12204" t="s">
        <v>5764</v>
      </c>
      <c r="B12204" s="83">
        <v>97449</v>
      </c>
      <c r="C12204" t="s">
        <v>11665</v>
      </c>
      <c r="D12204" s="83" t="s">
        <v>16</v>
      </c>
      <c r="E12204">
        <v>255.91</v>
      </c>
      <c r="F12204" s="83">
        <v>260.55</v>
      </c>
    </row>
    <row r="12205" spans="1:6" hidden="1" x14ac:dyDescent="0.25">
      <c r="A12205" t="s">
        <v>5764</v>
      </c>
      <c r="B12205" s="83">
        <v>97477</v>
      </c>
      <c r="C12205" t="s">
        <v>11666</v>
      </c>
      <c r="D12205" s="83" t="s">
        <v>16</v>
      </c>
      <c r="E12205">
        <v>244.42</v>
      </c>
      <c r="F12205" s="83">
        <v>248.02</v>
      </c>
    </row>
    <row r="12206" spans="1:6" hidden="1" x14ac:dyDescent="0.25">
      <c r="A12206" t="s">
        <v>5764</v>
      </c>
      <c r="B12206" s="83">
        <v>97514</v>
      </c>
      <c r="C12206" t="s">
        <v>11667</v>
      </c>
      <c r="D12206" s="83" t="s">
        <v>16</v>
      </c>
      <c r="E12206">
        <v>224.73</v>
      </c>
      <c r="F12206" s="83">
        <v>226.54</v>
      </c>
    </row>
    <row r="12207" spans="1:6" hidden="1" x14ac:dyDescent="0.25">
      <c r="A12207" t="s">
        <v>5764</v>
      </c>
      <c r="B12207" s="83">
        <v>101920</v>
      </c>
      <c r="C12207" t="s">
        <v>11668</v>
      </c>
      <c r="D12207" s="83" t="s">
        <v>16</v>
      </c>
      <c r="E12207">
        <v>195.8</v>
      </c>
      <c r="F12207" s="83">
        <v>199.63</v>
      </c>
    </row>
    <row r="12208" spans="1:6" hidden="1" x14ac:dyDescent="0.25">
      <c r="A12208" t="s">
        <v>5764</v>
      </c>
      <c r="B12208" s="83">
        <v>101929</v>
      </c>
      <c r="C12208" t="s">
        <v>11669</v>
      </c>
      <c r="D12208" s="83" t="s">
        <v>16</v>
      </c>
      <c r="E12208">
        <v>201.64</v>
      </c>
      <c r="F12208" s="83">
        <v>205.99</v>
      </c>
    </row>
    <row r="12209" spans="1:6" hidden="1" x14ac:dyDescent="0.25">
      <c r="A12209" t="s">
        <v>5764</v>
      </c>
      <c r="B12209" s="83">
        <v>92693</v>
      </c>
      <c r="C12209" t="s">
        <v>11670</v>
      </c>
      <c r="D12209" s="83" t="s">
        <v>16</v>
      </c>
      <c r="E12209">
        <v>14.97</v>
      </c>
      <c r="F12209" s="83">
        <v>15.76</v>
      </c>
    </row>
    <row r="12210" spans="1:6" hidden="1" x14ac:dyDescent="0.25">
      <c r="A12210" t="s">
        <v>5764</v>
      </c>
      <c r="B12210" s="83">
        <v>92695</v>
      </c>
      <c r="C12210" t="s">
        <v>11671</v>
      </c>
      <c r="D12210" s="83" t="s">
        <v>16</v>
      </c>
      <c r="E12210">
        <v>23.51</v>
      </c>
      <c r="F12210" s="83">
        <v>24.87</v>
      </c>
    </row>
    <row r="12211" spans="1:6" hidden="1" x14ac:dyDescent="0.25">
      <c r="A12211" t="s">
        <v>5764</v>
      </c>
      <c r="B12211" s="83">
        <v>92697</v>
      </c>
      <c r="C12211" t="s">
        <v>11672</v>
      </c>
      <c r="D12211" s="83" t="s">
        <v>16</v>
      </c>
      <c r="E12211">
        <v>38.020000000000003</v>
      </c>
      <c r="F12211" s="83">
        <v>40.22</v>
      </c>
    </row>
    <row r="12212" spans="1:6" hidden="1" x14ac:dyDescent="0.25">
      <c r="A12212" t="s">
        <v>5764</v>
      </c>
      <c r="B12212" s="83">
        <v>92658</v>
      </c>
      <c r="C12212" t="s">
        <v>11673</v>
      </c>
      <c r="D12212" s="83" t="s">
        <v>16</v>
      </c>
      <c r="E12212">
        <v>28.9</v>
      </c>
      <c r="F12212" s="83">
        <v>30.27</v>
      </c>
    </row>
    <row r="12213" spans="1:6" hidden="1" x14ac:dyDescent="0.25">
      <c r="A12213" t="s">
        <v>5764</v>
      </c>
      <c r="B12213" s="83">
        <v>92660</v>
      </c>
      <c r="C12213" t="s">
        <v>11674</v>
      </c>
      <c r="D12213" s="83" t="s">
        <v>16</v>
      </c>
      <c r="E12213">
        <v>35.19</v>
      </c>
      <c r="F12213" s="83">
        <v>36.64</v>
      </c>
    </row>
    <row r="12214" spans="1:6" hidden="1" x14ac:dyDescent="0.25">
      <c r="A12214" t="s">
        <v>5764</v>
      </c>
      <c r="B12214" s="83">
        <v>92662</v>
      </c>
      <c r="C12214" t="s">
        <v>11675</v>
      </c>
      <c r="D12214" s="83" t="s">
        <v>16</v>
      </c>
      <c r="E12214">
        <v>40.43</v>
      </c>
      <c r="F12214" s="83">
        <v>41.97</v>
      </c>
    </row>
    <row r="12215" spans="1:6" hidden="1" x14ac:dyDescent="0.25">
      <c r="A12215" t="s">
        <v>5764</v>
      </c>
      <c r="B12215" s="83">
        <v>92664</v>
      </c>
      <c r="C12215" t="s">
        <v>11676</v>
      </c>
      <c r="D12215" s="83" t="s">
        <v>16</v>
      </c>
      <c r="E12215">
        <v>54</v>
      </c>
      <c r="F12215" s="83">
        <v>55.65</v>
      </c>
    </row>
    <row r="12216" spans="1:6" hidden="1" x14ac:dyDescent="0.25">
      <c r="A12216" t="s">
        <v>5764</v>
      </c>
      <c r="B12216" s="83">
        <v>92666</v>
      </c>
      <c r="C12216" t="s">
        <v>11677</v>
      </c>
      <c r="D12216" s="83" t="s">
        <v>16</v>
      </c>
      <c r="E12216">
        <v>84.89</v>
      </c>
      <c r="F12216" s="83">
        <v>86.71</v>
      </c>
    </row>
    <row r="12217" spans="1:6" hidden="1" x14ac:dyDescent="0.25">
      <c r="A12217" t="s">
        <v>5764</v>
      </c>
      <c r="B12217" s="83">
        <v>92668</v>
      </c>
      <c r="C12217" t="s">
        <v>11678</v>
      </c>
      <c r="D12217" s="83" t="s">
        <v>16</v>
      </c>
      <c r="E12217">
        <v>119.44</v>
      </c>
      <c r="F12217" s="83">
        <v>121.42</v>
      </c>
    </row>
    <row r="12218" spans="1:6" hidden="1" x14ac:dyDescent="0.25">
      <c r="A12218" t="s">
        <v>5764</v>
      </c>
      <c r="B12218" s="83">
        <v>92370</v>
      </c>
      <c r="C12218" t="s">
        <v>11679</v>
      </c>
      <c r="D12218" s="83" t="s">
        <v>16</v>
      </c>
      <c r="E12218">
        <v>38.43</v>
      </c>
      <c r="F12218" s="83">
        <v>40.659999999999997</v>
      </c>
    </row>
    <row r="12219" spans="1:6" hidden="1" x14ac:dyDescent="0.25">
      <c r="A12219" t="s">
        <v>5764</v>
      </c>
      <c r="B12219" s="83">
        <v>92372</v>
      </c>
      <c r="C12219" t="s">
        <v>11680</v>
      </c>
      <c r="D12219" s="83" t="s">
        <v>16</v>
      </c>
      <c r="E12219">
        <v>46.03</v>
      </c>
      <c r="F12219" s="83">
        <v>48.45</v>
      </c>
    </row>
    <row r="12220" spans="1:6" hidden="1" x14ac:dyDescent="0.25">
      <c r="A12220" t="s">
        <v>5764</v>
      </c>
      <c r="B12220" s="83">
        <v>92374</v>
      </c>
      <c r="C12220" t="s">
        <v>11681</v>
      </c>
      <c r="D12220" s="83" t="s">
        <v>16</v>
      </c>
      <c r="E12220">
        <v>52.78</v>
      </c>
      <c r="F12220" s="83">
        <v>55.43</v>
      </c>
    </row>
    <row r="12221" spans="1:6" hidden="1" x14ac:dyDescent="0.25">
      <c r="A12221" t="s">
        <v>5764</v>
      </c>
      <c r="B12221" s="83">
        <v>92345</v>
      </c>
      <c r="C12221" t="s">
        <v>11682</v>
      </c>
      <c r="D12221" s="83" t="s">
        <v>16</v>
      </c>
      <c r="E12221">
        <v>68.260000000000005</v>
      </c>
      <c r="F12221" s="83">
        <v>71.19</v>
      </c>
    </row>
    <row r="12222" spans="1:6" hidden="1" x14ac:dyDescent="0.25">
      <c r="A12222" t="s">
        <v>5764</v>
      </c>
      <c r="B12222" s="83">
        <v>92376</v>
      </c>
      <c r="C12222" t="s">
        <v>11683</v>
      </c>
      <c r="D12222" s="83" t="s">
        <v>16</v>
      </c>
      <c r="E12222">
        <v>68.209999999999994</v>
      </c>
      <c r="F12222" s="83">
        <v>71.14</v>
      </c>
    </row>
    <row r="12223" spans="1:6" hidden="1" x14ac:dyDescent="0.25">
      <c r="A12223" t="s">
        <v>5764</v>
      </c>
      <c r="B12223" s="83">
        <v>92347</v>
      </c>
      <c r="C12223" t="s">
        <v>11684</v>
      </c>
      <c r="D12223" s="83" t="s">
        <v>16</v>
      </c>
      <c r="E12223">
        <v>100.21</v>
      </c>
      <c r="F12223" s="83">
        <v>103.41</v>
      </c>
    </row>
    <row r="12224" spans="1:6" hidden="1" x14ac:dyDescent="0.25">
      <c r="A12224" t="s">
        <v>5764</v>
      </c>
      <c r="B12224" s="83">
        <v>92378</v>
      </c>
      <c r="C12224" t="s">
        <v>11685</v>
      </c>
      <c r="D12224" s="83" t="s">
        <v>16</v>
      </c>
      <c r="E12224">
        <v>101.92</v>
      </c>
      <c r="F12224" s="83">
        <v>105.28</v>
      </c>
    </row>
    <row r="12225" spans="1:6" hidden="1" x14ac:dyDescent="0.25">
      <c r="A12225" t="s">
        <v>5764</v>
      </c>
      <c r="B12225" s="83">
        <v>92349</v>
      </c>
      <c r="C12225" t="s">
        <v>11686</v>
      </c>
      <c r="D12225" s="83" t="s">
        <v>16</v>
      </c>
      <c r="E12225">
        <v>135.72999999999999</v>
      </c>
      <c r="F12225" s="83">
        <v>139.18</v>
      </c>
    </row>
    <row r="12226" spans="1:6" hidden="1" x14ac:dyDescent="0.25">
      <c r="A12226" t="s">
        <v>5764</v>
      </c>
      <c r="B12226" s="83">
        <v>92380</v>
      </c>
      <c r="C12226" t="s">
        <v>11687</v>
      </c>
      <c r="D12226" s="83" t="s">
        <v>16</v>
      </c>
      <c r="E12226">
        <v>139.25</v>
      </c>
      <c r="F12226" s="83">
        <v>143.02000000000001</v>
      </c>
    </row>
    <row r="12227" spans="1:6" hidden="1" x14ac:dyDescent="0.25">
      <c r="A12227" t="s">
        <v>5764</v>
      </c>
      <c r="B12227" s="83">
        <v>101917</v>
      </c>
      <c r="C12227" t="s">
        <v>11688</v>
      </c>
      <c r="D12227" s="83" t="s">
        <v>16</v>
      </c>
      <c r="E12227">
        <v>155.74</v>
      </c>
      <c r="F12227" s="83">
        <v>159.58000000000001</v>
      </c>
    </row>
    <row r="12228" spans="1:6" hidden="1" x14ac:dyDescent="0.25">
      <c r="A12228" t="s">
        <v>5764</v>
      </c>
      <c r="B12228" s="83">
        <v>101924</v>
      </c>
      <c r="C12228" t="s">
        <v>11689</v>
      </c>
      <c r="D12228" s="83" t="s">
        <v>16</v>
      </c>
      <c r="E12228">
        <v>184.28</v>
      </c>
      <c r="F12228" s="83">
        <v>188.11</v>
      </c>
    </row>
    <row r="12229" spans="1:6" hidden="1" x14ac:dyDescent="0.25">
      <c r="A12229" t="s">
        <v>5764</v>
      </c>
      <c r="B12229" s="83">
        <v>101933</v>
      </c>
      <c r="C12229" t="s">
        <v>11690</v>
      </c>
      <c r="D12229" s="83" t="s">
        <v>16</v>
      </c>
      <c r="E12229">
        <v>190.12</v>
      </c>
      <c r="F12229" s="83">
        <v>194.47</v>
      </c>
    </row>
    <row r="12230" spans="1:6" hidden="1" x14ac:dyDescent="0.25">
      <c r="A12230" t="s">
        <v>5764</v>
      </c>
      <c r="B12230" s="83">
        <v>92692</v>
      </c>
      <c r="C12230" t="s">
        <v>11691</v>
      </c>
      <c r="D12230" s="83" t="s">
        <v>16</v>
      </c>
      <c r="E12230">
        <v>14.56</v>
      </c>
      <c r="F12230" s="83">
        <v>15.35</v>
      </c>
    </row>
    <row r="12231" spans="1:6" hidden="1" x14ac:dyDescent="0.25">
      <c r="A12231" t="s">
        <v>5764</v>
      </c>
      <c r="B12231" s="83">
        <v>92694</v>
      </c>
      <c r="C12231" t="s">
        <v>11692</v>
      </c>
      <c r="D12231" s="83" t="s">
        <v>16</v>
      </c>
      <c r="E12231">
        <v>23.1</v>
      </c>
      <c r="F12231" s="83">
        <v>24.46</v>
      </c>
    </row>
    <row r="12232" spans="1:6" hidden="1" x14ac:dyDescent="0.25">
      <c r="A12232" t="s">
        <v>5764</v>
      </c>
      <c r="B12232" s="83">
        <v>92696</v>
      </c>
      <c r="C12232" t="s">
        <v>11693</v>
      </c>
      <c r="D12232" s="83" t="s">
        <v>16</v>
      </c>
      <c r="E12232">
        <v>36.17</v>
      </c>
      <c r="F12232" s="83">
        <v>38.369999999999997</v>
      </c>
    </row>
    <row r="12233" spans="1:6" hidden="1" x14ac:dyDescent="0.25">
      <c r="A12233" t="s">
        <v>5764</v>
      </c>
      <c r="B12233" s="83">
        <v>92657</v>
      </c>
      <c r="C12233" t="s">
        <v>11694</v>
      </c>
      <c r="D12233" s="83" t="s">
        <v>16</v>
      </c>
      <c r="E12233">
        <v>27.05</v>
      </c>
      <c r="F12233" s="83">
        <v>28.42</v>
      </c>
    </row>
    <row r="12234" spans="1:6" hidden="1" x14ac:dyDescent="0.25">
      <c r="A12234" t="s">
        <v>5764</v>
      </c>
      <c r="B12234" s="83">
        <v>92659</v>
      </c>
      <c r="C12234" t="s">
        <v>11695</v>
      </c>
      <c r="D12234" s="83" t="s">
        <v>16</v>
      </c>
      <c r="E12234">
        <v>33.47</v>
      </c>
      <c r="F12234" s="83">
        <v>34.92</v>
      </c>
    </row>
    <row r="12235" spans="1:6" hidden="1" x14ac:dyDescent="0.25">
      <c r="A12235" t="s">
        <v>5764</v>
      </c>
      <c r="B12235" s="83">
        <v>92661</v>
      </c>
      <c r="C12235" t="s">
        <v>11696</v>
      </c>
      <c r="D12235" s="83" t="s">
        <v>16</v>
      </c>
      <c r="E12235">
        <v>40.1</v>
      </c>
      <c r="F12235" s="83">
        <v>41.64</v>
      </c>
    </row>
    <row r="12236" spans="1:6" hidden="1" x14ac:dyDescent="0.25">
      <c r="A12236" t="s">
        <v>5764</v>
      </c>
      <c r="B12236" s="83">
        <v>92663</v>
      </c>
      <c r="C12236" t="s">
        <v>11697</v>
      </c>
      <c r="D12236" s="83" t="s">
        <v>16</v>
      </c>
      <c r="E12236">
        <v>54.03</v>
      </c>
      <c r="F12236" s="83">
        <v>55.68</v>
      </c>
    </row>
    <row r="12237" spans="1:6" hidden="1" x14ac:dyDescent="0.25">
      <c r="A12237" t="s">
        <v>5764</v>
      </c>
      <c r="B12237" s="83">
        <v>92665</v>
      </c>
      <c r="C12237" t="s">
        <v>11698</v>
      </c>
      <c r="D12237" s="83" t="s">
        <v>16</v>
      </c>
      <c r="E12237">
        <v>74.62</v>
      </c>
      <c r="F12237" s="83">
        <v>76.44</v>
      </c>
    </row>
    <row r="12238" spans="1:6" hidden="1" x14ac:dyDescent="0.25">
      <c r="A12238" t="s">
        <v>5764</v>
      </c>
      <c r="B12238" s="83">
        <v>92667</v>
      </c>
      <c r="C12238" t="s">
        <v>11699</v>
      </c>
      <c r="D12238" s="83" t="s">
        <v>16</v>
      </c>
      <c r="E12238">
        <v>110.3</v>
      </c>
      <c r="F12238" s="83">
        <v>112.28</v>
      </c>
    </row>
    <row r="12239" spans="1:6" hidden="1" x14ac:dyDescent="0.25">
      <c r="A12239" t="s">
        <v>5764</v>
      </c>
      <c r="B12239" s="83">
        <v>92369</v>
      </c>
      <c r="C12239" t="s">
        <v>11700</v>
      </c>
      <c r="D12239" s="83" t="s">
        <v>16</v>
      </c>
      <c r="E12239">
        <v>36.58</v>
      </c>
      <c r="F12239" s="83">
        <v>38.81</v>
      </c>
    </row>
    <row r="12240" spans="1:6" hidden="1" x14ac:dyDescent="0.25">
      <c r="A12240" t="s">
        <v>5764</v>
      </c>
      <c r="B12240" s="83">
        <v>92371</v>
      </c>
      <c r="C12240" t="s">
        <v>11701</v>
      </c>
      <c r="D12240" s="83" t="s">
        <v>16</v>
      </c>
      <c r="E12240">
        <v>44.31</v>
      </c>
      <c r="F12240" s="83">
        <v>46.73</v>
      </c>
    </row>
    <row r="12241" spans="1:6" hidden="1" x14ac:dyDescent="0.25">
      <c r="A12241" t="s">
        <v>5764</v>
      </c>
      <c r="B12241" s="83">
        <v>92373</v>
      </c>
      <c r="C12241" t="s">
        <v>11702</v>
      </c>
      <c r="D12241" s="83" t="s">
        <v>16</v>
      </c>
      <c r="E12241">
        <v>52.45</v>
      </c>
      <c r="F12241" s="83">
        <v>55.1</v>
      </c>
    </row>
    <row r="12242" spans="1:6" hidden="1" x14ac:dyDescent="0.25">
      <c r="A12242" t="s">
        <v>5764</v>
      </c>
      <c r="B12242" s="83">
        <v>92344</v>
      </c>
      <c r="C12242" t="s">
        <v>11703</v>
      </c>
      <c r="D12242" s="83" t="s">
        <v>16</v>
      </c>
      <c r="E12242">
        <v>68.290000000000006</v>
      </c>
      <c r="F12242" s="83">
        <v>71.22</v>
      </c>
    </row>
    <row r="12243" spans="1:6" hidden="1" x14ac:dyDescent="0.25">
      <c r="A12243" t="s">
        <v>5764</v>
      </c>
      <c r="B12243" s="83">
        <v>92375</v>
      </c>
      <c r="C12243" t="s">
        <v>11704</v>
      </c>
      <c r="D12243" s="83" t="s">
        <v>16</v>
      </c>
      <c r="E12243">
        <v>68.239999999999995</v>
      </c>
      <c r="F12243" s="83">
        <v>71.17</v>
      </c>
    </row>
    <row r="12244" spans="1:6" hidden="1" x14ac:dyDescent="0.25">
      <c r="A12244" t="s">
        <v>5764</v>
      </c>
      <c r="B12244" s="83">
        <v>92346</v>
      </c>
      <c r="C12244" t="s">
        <v>11705</v>
      </c>
      <c r="D12244" s="83" t="s">
        <v>16</v>
      </c>
      <c r="E12244">
        <v>89.94</v>
      </c>
      <c r="F12244" s="83">
        <v>93.14</v>
      </c>
    </row>
    <row r="12245" spans="1:6" hidden="1" x14ac:dyDescent="0.25">
      <c r="A12245" t="s">
        <v>5764</v>
      </c>
      <c r="B12245" s="83">
        <v>92377</v>
      </c>
      <c r="C12245" t="s">
        <v>11706</v>
      </c>
      <c r="D12245" s="83" t="s">
        <v>16</v>
      </c>
      <c r="E12245">
        <v>91.65</v>
      </c>
      <c r="F12245" s="83">
        <v>95.01</v>
      </c>
    </row>
    <row r="12246" spans="1:6" hidden="1" x14ac:dyDescent="0.25">
      <c r="A12246" t="s">
        <v>5764</v>
      </c>
      <c r="B12246" s="83">
        <v>92348</v>
      </c>
      <c r="C12246" t="s">
        <v>11707</v>
      </c>
      <c r="D12246" s="83" t="s">
        <v>16</v>
      </c>
      <c r="E12246">
        <v>126.59</v>
      </c>
      <c r="F12246" s="83">
        <v>130.04</v>
      </c>
    </row>
    <row r="12247" spans="1:6" hidden="1" x14ac:dyDescent="0.25">
      <c r="A12247" t="s">
        <v>5764</v>
      </c>
      <c r="B12247" s="83">
        <v>92379</v>
      </c>
      <c r="C12247" t="s">
        <v>11708</v>
      </c>
      <c r="D12247" s="83" t="s">
        <v>16</v>
      </c>
      <c r="E12247">
        <v>130.11000000000001</v>
      </c>
      <c r="F12247" s="83">
        <v>133.88</v>
      </c>
    </row>
    <row r="12248" spans="1:6" hidden="1" x14ac:dyDescent="0.25">
      <c r="A12248" t="s">
        <v>5764</v>
      </c>
      <c r="B12248" s="83">
        <v>95696</v>
      </c>
      <c r="C12248" t="s">
        <v>11709</v>
      </c>
      <c r="D12248" s="83" t="s">
        <v>16</v>
      </c>
      <c r="E12248">
        <v>47.78</v>
      </c>
      <c r="F12248" s="83">
        <v>48.1</v>
      </c>
    </row>
    <row r="12249" spans="1:6" hidden="1" x14ac:dyDescent="0.25">
      <c r="A12249" t="s">
        <v>5764</v>
      </c>
      <c r="B12249" s="83">
        <v>92335</v>
      </c>
      <c r="C12249" t="s">
        <v>11710</v>
      </c>
      <c r="D12249" s="83" t="s">
        <v>60</v>
      </c>
      <c r="E12249">
        <v>123.16</v>
      </c>
      <c r="F12249" s="83">
        <v>124.37</v>
      </c>
    </row>
    <row r="12250" spans="1:6" hidden="1" x14ac:dyDescent="0.25">
      <c r="A12250" t="s">
        <v>5764</v>
      </c>
      <c r="B12250" s="83">
        <v>92336</v>
      </c>
      <c r="C12250" t="s">
        <v>11711</v>
      </c>
      <c r="D12250" s="83" t="s">
        <v>60</v>
      </c>
      <c r="E12250">
        <v>151.66</v>
      </c>
      <c r="F12250" s="83">
        <v>153.05000000000001</v>
      </c>
    </row>
    <row r="12251" spans="1:6" hidden="1" x14ac:dyDescent="0.25">
      <c r="A12251" t="s">
        <v>5764</v>
      </c>
      <c r="B12251" s="83">
        <v>92337</v>
      </c>
      <c r="C12251" t="s">
        <v>11712</v>
      </c>
      <c r="D12251" s="83" t="s">
        <v>60</v>
      </c>
      <c r="E12251">
        <v>200.77</v>
      </c>
      <c r="F12251" s="83">
        <v>202.35</v>
      </c>
    </row>
    <row r="12252" spans="1:6" hidden="1" x14ac:dyDescent="0.25">
      <c r="A12252" t="s">
        <v>5764</v>
      </c>
      <c r="B12252" s="83">
        <v>92687</v>
      </c>
      <c r="C12252" t="s">
        <v>11713</v>
      </c>
      <c r="D12252" s="83" t="s">
        <v>60</v>
      </c>
      <c r="E12252">
        <v>36.39</v>
      </c>
      <c r="F12252" s="83">
        <v>37.18</v>
      </c>
    </row>
    <row r="12253" spans="1:6" hidden="1" x14ac:dyDescent="0.25">
      <c r="A12253" t="s">
        <v>5764</v>
      </c>
      <c r="B12253" s="83">
        <v>92688</v>
      </c>
      <c r="C12253" t="s">
        <v>11714</v>
      </c>
      <c r="D12253" s="83" t="s">
        <v>60</v>
      </c>
      <c r="E12253">
        <v>49.98</v>
      </c>
      <c r="F12253" s="83">
        <v>51.34</v>
      </c>
    </row>
    <row r="12254" spans="1:6" hidden="1" x14ac:dyDescent="0.25">
      <c r="A12254" t="s">
        <v>5764</v>
      </c>
      <c r="B12254" s="83">
        <v>97536</v>
      </c>
      <c r="C12254" t="s">
        <v>11715</v>
      </c>
      <c r="D12254" s="83" t="s">
        <v>60</v>
      </c>
      <c r="E12254">
        <v>76.3</v>
      </c>
      <c r="F12254" s="83">
        <v>78.510000000000005</v>
      </c>
    </row>
    <row r="12255" spans="1:6" hidden="1" x14ac:dyDescent="0.25">
      <c r="A12255" t="s">
        <v>5764</v>
      </c>
      <c r="B12255" s="83">
        <v>97535</v>
      </c>
      <c r="C12255" t="s">
        <v>11716</v>
      </c>
      <c r="D12255" s="83" t="s">
        <v>60</v>
      </c>
      <c r="E12255">
        <v>65.06</v>
      </c>
      <c r="F12255" s="83">
        <v>66.25</v>
      </c>
    </row>
    <row r="12256" spans="1:6" hidden="1" x14ac:dyDescent="0.25">
      <c r="A12256" t="s">
        <v>5764</v>
      </c>
      <c r="B12256" s="83">
        <v>92652</v>
      </c>
      <c r="C12256" t="s">
        <v>11717</v>
      </c>
      <c r="D12256" s="83" t="s">
        <v>60</v>
      </c>
      <c r="E12256">
        <v>79.39</v>
      </c>
      <c r="F12256" s="83">
        <v>80.650000000000006</v>
      </c>
    </row>
    <row r="12257" spans="1:6" hidden="1" x14ac:dyDescent="0.25">
      <c r="A12257" t="s">
        <v>5764</v>
      </c>
      <c r="B12257" s="83">
        <v>92653</v>
      </c>
      <c r="C12257" t="s">
        <v>11718</v>
      </c>
      <c r="D12257" s="83" t="s">
        <v>60</v>
      </c>
      <c r="E12257">
        <v>90.84</v>
      </c>
      <c r="F12257" s="83">
        <v>92.17</v>
      </c>
    </row>
    <row r="12258" spans="1:6" hidden="1" x14ac:dyDescent="0.25">
      <c r="A12258" t="s">
        <v>5764</v>
      </c>
      <c r="B12258" s="83">
        <v>92654</v>
      </c>
      <c r="C12258" t="s">
        <v>11719</v>
      </c>
      <c r="D12258" s="83" t="s">
        <v>60</v>
      </c>
      <c r="E12258">
        <v>125.55</v>
      </c>
      <c r="F12258" s="83">
        <v>126.99</v>
      </c>
    </row>
    <row r="12259" spans="1:6" hidden="1" x14ac:dyDescent="0.25">
      <c r="A12259" t="s">
        <v>5764</v>
      </c>
      <c r="B12259" s="83">
        <v>92655</v>
      </c>
      <c r="C12259" t="s">
        <v>11720</v>
      </c>
      <c r="D12259" s="83" t="s">
        <v>60</v>
      </c>
      <c r="E12259">
        <v>153.61000000000001</v>
      </c>
      <c r="F12259" s="83">
        <v>155.19</v>
      </c>
    </row>
    <row r="12260" spans="1:6" hidden="1" x14ac:dyDescent="0.25">
      <c r="A12260" t="s">
        <v>5764</v>
      </c>
      <c r="B12260" s="83">
        <v>92656</v>
      </c>
      <c r="C12260" t="s">
        <v>11721</v>
      </c>
      <c r="D12260" s="83" t="s">
        <v>60</v>
      </c>
      <c r="E12260">
        <v>202.28</v>
      </c>
      <c r="F12260" s="83">
        <v>204</v>
      </c>
    </row>
    <row r="12261" spans="1:6" hidden="1" x14ac:dyDescent="0.25">
      <c r="A12261" t="s">
        <v>5764</v>
      </c>
      <c r="B12261" s="83">
        <v>101918</v>
      </c>
      <c r="C12261" t="s">
        <v>11722</v>
      </c>
      <c r="D12261" s="83" t="s">
        <v>60</v>
      </c>
      <c r="E12261">
        <v>283.83</v>
      </c>
      <c r="F12261" s="83">
        <v>286.64999999999998</v>
      </c>
    </row>
    <row r="12262" spans="1:6" hidden="1" x14ac:dyDescent="0.25">
      <c r="A12262" t="s">
        <v>5764</v>
      </c>
      <c r="B12262" s="83">
        <v>101927</v>
      </c>
      <c r="C12262" t="s">
        <v>11723</v>
      </c>
      <c r="D12262" s="83" t="s">
        <v>60</v>
      </c>
      <c r="E12262">
        <v>268.57</v>
      </c>
      <c r="F12262" s="83">
        <v>270.02999999999997</v>
      </c>
    </row>
    <row r="12263" spans="1:6" hidden="1" x14ac:dyDescent="0.25">
      <c r="A12263" t="s">
        <v>5764</v>
      </c>
      <c r="B12263" s="83">
        <v>97498</v>
      </c>
      <c r="C12263" t="s">
        <v>11724</v>
      </c>
      <c r="D12263" s="83" t="s">
        <v>60</v>
      </c>
      <c r="E12263">
        <v>60.18</v>
      </c>
      <c r="F12263" s="83">
        <v>60.92</v>
      </c>
    </row>
    <row r="12264" spans="1:6" hidden="1" x14ac:dyDescent="0.25">
      <c r="A12264" t="s">
        <v>5764</v>
      </c>
      <c r="B12264" s="83">
        <v>92364</v>
      </c>
      <c r="C12264" t="s">
        <v>11725</v>
      </c>
      <c r="D12264" s="83" t="s">
        <v>60</v>
      </c>
      <c r="E12264">
        <v>74.5</v>
      </c>
      <c r="F12264" s="83">
        <v>75.31</v>
      </c>
    </row>
    <row r="12265" spans="1:6" hidden="1" x14ac:dyDescent="0.25">
      <c r="A12265" t="s">
        <v>5764</v>
      </c>
      <c r="B12265" s="83">
        <v>92365</v>
      </c>
      <c r="C12265" t="s">
        <v>11726</v>
      </c>
      <c r="D12265" s="83" t="s">
        <v>60</v>
      </c>
      <c r="E12265">
        <v>85.89</v>
      </c>
      <c r="F12265" s="83">
        <v>86.78</v>
      </c>
    </row>
    <row r="12266" spans="1:6" hidden="1" x14ac:dyDescent="0.25">
      <c r="A12266" t="s">
        <v>5764</v>
      </c>
      <c r="B12266" s="83">
        <v>92341</v>
      </c>
      <c r="C12266" t="s">
        <v>11727</v>
      </c>
      <c r="D12266" s="83" t="s">
        <v>60</v>
      </c>
      <c r="E12266">
        <v>133.87</v>
      </c>
      <c r="F12266" s="83">
        <v>136.05000000000001</v>
      </c>
    </row>
    <row r="12267" spans="1:6" hidden="1" x14ac:dyDescent="0.25">
      <c r="A12267" t="s">
        <v>5764</v>
      </c>
      <c r="B12267" s="83">
        <v>92366</v>
      </c>
      <c r="C12267" t="s">
        <v>11728</v>
      </c>
      <c r="D12267" s="83" t="s">
        <v>60</v>
      </c>
      <c r="E12267">
        <v>120.62</v>
      </c>
      <c r="F12267" s="83">
        <v>121.6</v>
      </c>
    </row>
    <row r="12268" spans="1:6" hidden="1" x14ac:dyDescent="0.25">
      <c r="A12268" t="s">
        <v>5764</v>
      </c>
      <c r="B12268" s="83">
        <v>92342</v>
      </c>
      <c r="C12268" t="s">
        <v>11729</v>
      </c>
      <c r="D12268" s="83" t="s">
        <v>60</v>
      </c>
      <c r="E12268">
        <v>162.44</v>
      </c>
      <c r="F12268" s="83">
        <v>164.8</v>
      </c>
    </row>
    <row r="12269" spans="1:6" hidden="1" x14ac:dyDescent="0.25">
      <c r="A12269" t="s">
        <v>5764</v>
      </c>
      <c r="B12269" s="83">
        <v>92367</v>
      </c>
      <c r="C12269" t="s">
        <v>11730</v>
      </c>
      <c r="D12269" s="83" t="s">
        <v>60</v>
      </c>
      <c r="E12269">
        <v>148.58000000000001</v>
      </c>
      <c r="F12269" s="83">
        <v>149.69</v>
      </c>
    </row>
    <row r="12270" spans="1:6" hidden="1" x14ac:dyDescent="0.25">
      <c r="A12270" t="s">
        <v>5764</v>
      </c>
      <c r="B12270" s="83">
        <v>92343</v>
      </c>
      <c r="C12270" t="s">
        <v>11731</v>
      </c>
      <c r="D12270" s="83" t="s">
        <v>60</v>
      </c>
      <c r="E12270">
        <v>211.65</v>
      </c>
      <c r="F12270" s="83">
        <v>214.21</v>
      </c>
    </row>
    <row r="12271" spans="1:6" hidden="1" x14ac:dyDescent="0.25">
      <c r="A12271" t="s">
        <v>5764</v>
      </c>
      <c r="B12271" s="83">
        <v>92368</v>
      </c>
      <c r="C12271" t="s">
        <v>11732</v>
      </c>
      <c r="D12271" s="83" t="s">
        <v>60</v>
      </c>
      <c r="E12271">
        <v>197.24</v>
      </c>
      <c r="F12271" s="83">
        <v>198.5</v>
      </c>
    </row>
    <row r="12272" spans="1:6" hidden="1" x14ac:dyDescent="0.25">
      <c r="A12272" t="s">
        <v>5764</v>
      </c>
      <c r="B12272" s="83">
        <v>92689</v>
      </c>
      <c r="C12272" t="s">
        <v>11733</v>
      </c>
      <c r="D12272" s="83" t="s">
        <v>60</v>
      </c>
      <c r="E12272">
        <v>52.69</v>
      </c>
      <c r="F12272" s="83">
        <v>53.55</v>
      </c>
    </row>
    <row r="12273" spans="1:6" hidden="1" x14ac:dyDescent="0.25">
      <c r="A12273" t="s">
        <v>5764</v>
      </c>
      <c r="B12273" s="83">
        <v>92690</v>
      </c>
      <c r="C12273" t="s">
        <v>11734</v>
      </c>
      <c r="D12273" s="83" t="s">
        <v>60</v>
      </c>
      <c r="E12273">
        <v>75.25</v>
      </c>
      <c r="F12273" s="83">
        <v>76.709999999999994</v>
      </c>
    </row>
    <row r="12274" spans="1:6" hidden="1" x14ac:dyDescent="0.25">
      <c r="A12274" t="s">
        <v>5764</v>
      </c>
      <c r="B12274" s="83">
        <v>92691</v>
      </c>
      <c r="C12274" t="s">
        <v>11735</v>
      </c>
      <c r="D12274" s="83" t="s">
        <v>60</v>
      </c>
      <c r="E12274">
        <v>98.05</v>
      </c>
      <c r="F12274" s="83">
        <v>100.91</v>
      </c>
    </row>
    <row r="12275" spans="1:6" hidden="1" x14ac:dyDescent="0.25">
      <c r="A12275" t="s">
        <v>5764</v>
      </c>
      <c r="B12275" s="83">
        <v>92359</v>
      </c>
      <c r="C12275" t="s">
        <v>11736</v>
      </c>
      <c r="D12275" s="83" t="s">
        <v>60</v>
      </c>
      <c r="E12275">
        <v>70.58</v>
      </c>
      <c r="F12275" s="83">
        <v>70.959999999999994</v>
      </c>
    </row>
    <row r="12276" spans="1:6" hidden="1" x14ac:dyDescent="0.25">
      <c r="A12276" t="s">
        <v>5764</v>
      </c>
      <c r="B12276" s="83">
        <v>92645</v>
      </c>
      <c r="C12276" t="s">
        <v>11737</v>
      </c>
      <c r="D12276" s="83" t="s">
        <v>60</v>
      </c>
      <c r="E12276">
        <v>74.72</v>
      </c>
      <c r="F12276" s="83">
        <v>75.459999999999994</v>
      </c>
    </row>
    <row r="12277" spans="1:6" hidden="1" x14ac:dyDescent="0.25">
      <c r="A12277" t="s">
        <v>5764</v>
      </c>
      <c r="B12277" s="83">
        <v>92360</v>
      </c>
      <c r="C12277" t="s">
        <v>11738</v>
      </c>
      <c r="D12277" s="83" t="s">
        <v>60</v>
      </c>
      <c r="E12277">
        <v>94.34</v>
      </c>
      <c r="F12277" s="83">
        <v>94.82</v>
      </c>
    </row>
    <row r="12278" spans="1:6" hidden="1" x14ac:dyDescent="0.25">
      <c r="A12278" t="s">
        <v>5764</v>
      </c>
      <c r="B12278" s="83">
        <v>92646</v>
      </c>
      <c r="C12278" t="s">
        <v>11739</v>
      </c>
      <c r="D12278" s="83" t="s">
        <v>60</v>
      </c>
      <c r="E12278">
        <v>98.47</v>
      </c>
      <c r="F12278" s="83">
        <v>99.33</v>
      </c>
    </row>
    <row r="12279" spans="1:6" hidden="1" x14ac:dyDescent="0.25">
      <c r="A12279" t="s">
        <v>5764</v>
      </c>
      <c r="B12279" s="83">
        <v>95697</v>
      </c>
      <c r="C12279" t="s">
        <v>11740</v>
      </c>
      <c r="D12279" s="83" t="s">
        <v>60</v>
      </c>
      <c r="E12279">
        <v>103.66</v>
      </c>
      <c r="F12279" s="83">
        <v>104.25</v>
      </c>
    </row>
    <row r="12280" spans="1:6" hidden="1" x14ac:dyDescent="0.25">
      <c r="A12280" t="s">
        <v>5764</v>
      </c>
      <c r="B12280" s="83">
        <v>92648</v>
      </c>
      <c r="C12280" t="s">
        <v>11741</v>
      </c>
      <c r="D12280" s="83" t="s">
        <v>60</v>
      </c>
      <c r="E12280">
        <v>107.79</v>
      </c>
      <c r="F12280" s="83">
        <v>108.77</v>
      </c>
    </row>
    <row r="12281" spans="1:6" hidden="1" x14ac:dyDescent="0.25">
      <c r="A12281" t="s">
        <v>5764</v>
      </c>
      <c r="B12281" s="83">
        <v>92338</v>
      </c>
      <c r="C12281" t="s">
        <v>11742</v>
      </c>
      <c r="D12281" s="83" t="s">
        <v>60</v>
      </c>
      <c r="E12281">
        <v>150.35</v>
      </c>
      <c r="F12281" s="83">
        <v>153.19</v>
      </c>
    </row>
    <row r="12282" spans="1:6" hidden="1" x14ac:dyDescent="0.25">
      <c r="A12282" t="s">
        <v>5764</v>
      </c>
      <c r="B12282" s="83">
        <v>92361</v>
      </c>
      <c r="C12282" t="s">
        <v>11743</v>
      </c>
      <c r="D12282" s="83" t="s">
        <v>60</v>
      </c>
      <c r="E12282">
        <v>127.36</v>
      </c>
      <c r="F12282" s="83">
        <v>128.1</v>
      </c>
    </row>
    <row r="12283" spans="1:6" hidden="1" x14ac:dyDescent="0.25">
      <c r="A12283" t="s">
        <v>5764</v>
      </c>
      <c r="B12283" s="83">
        <v>92649</v>
      </c>
      <c r="C12283" t="s">
        <v>11744</v>
      </c>
      <c r="D12283" s="83" t="s">
        <v>60</v>
      </c>
      <c r="E12283">
        <v>131.49</v>
      </c>
      <c r="F12283" s="83">
        <v>132.62</v>
      </c>
    </row>
    <row r="12284" spans="1:6" hidden="1" x14ac:dyDescent="0.25">
      <c r="A12284" t="s">
        <v>5764</v>
      </c>
      <c r="B12284" s="83">
        <v>92339</v>
      </c>
      <c r="C12284" t="s">
        <v>11745</v>
      </c>
      <c r="D12284" s="83" t="s">
        <v>60</v>
      </c>
      <c r="E12284">
        <v>227.6</v>
      </c>
      <c r="F12284" s="83">
        <v>230.74</v>
      </c>
    </row>
    <row r="12285" spans="1:6" hidden="1" x14ac:dyDescent="0.25">
      <c r="A12285" t="s">
        <v>5764</v>
      </c>
      <c r="B12285" s="83">
        <v>92362</v>
      </c>
      <c r="C12285" t="s">
        <v>11746</v>
      </c>
      <c r="D12285" s="83" t="s">
        <v>60</v>
      </c>
      <c r="E12285">
        <v>203.7</v>
      </c>
      <c r="F12285" s="83">
        <v>204.68</v>
      </c>
    </row>
    <row r="12286" spans="1:6" hidden="1" x14ac:dyDescent="0.25">
      <c r="A12286" t="s">
        <v>5764</v>
      </c>
      <c r="B12286" s="83">
        <v>92650</v>
      </c>
      <c r="C12286" t="s">
        <v>11747</v>
      </c>
      <c r="D12286" s="83" t="s">
        <v>60</v>
      </c>
      <c r="E12286">
        <v>207.83</v>
      </c>
      <c r="F12286" s="83">
        <v>209.18</v>
      </c>
    </row>
    <row r="12287" spans="1:6" hidden="1" x14ac:dyDescent="0.25">
      <c r="A12287" t="s">
        <v>5764</v>
      </c>
      <c r="B12287" s="83">
        <v>97439</v>
      </c>
      <c r="C12287" t="s">
        <v>11748</v>
      </c>
      <c r="D12287" s="83" t="s">
        <v>16</v>
      </c>
      <c r="E12287">
        <v>130.01</v>
      </c>
      <c r="F12287" s="83">
        <v>133.27000000000001</v>
      </c>
    </row>
    <row r="12288" spans="1:6" hidden="1" x14ac:dyDescent="0.25">
      <c r="A12288" t="s">
        <v>5764</v>
      </c>
      <c r="B12288" s="83">
        <v>97440</v>
      </c>
      <c r="C12288" t="s">
        <v>11749</v>
      </c>
      <c r="D12288" s="83" t="s">
        <v>16</v>
      </c>
      <c r="E12288">
        <v>155.63999999999999</v>
      </c>
      <c r="F12288" s="83">
        <v>159.4</v>
      </c>
    </row>
    <row r="12289" spans="1:6" hidden="1" x14ac:dyDescent="0.25">
      <c r="A12289" t="s">
        <v>5764</v>
      </c>
      <c r="B12289" s="83">
        <v>97442</v>
      </c>
      <c r="C12289" t="s">
        <v>11750</v>
      </c>
      <c r="D12289" s="83" t="s">
        <v>16</v>
      </c>
      <c r="E12289">
        <v>171.99</v>
      </c>
      <c r="F12289" s="83">
        <v>176.25</v>
      </c>
    </row>
    <row r="12290" spans="1:6" hidden="1" x14ac:dyDescent="0.25">
      <c r="A12290" t="s">
        <v>5764</v>
      </c>
      <c r="B12290" s="83">
        <v>97552</v>
      </c>
      <c r="C12290" t="s">
        <v>11751</v>
      </c>
      <c r="D12290" s="83" t="s">
        <v>16</v>
      </c>
      <c r="E12290">
        <v>52.42</v>
      </c>
      <c r="F12290" s="83">
        <v>54.14</v>
      </c>
    </row>
    <row r="12291" spans="1:6" hidden="1" x14ac:dyDescent="0.25">
      <c r="A12291" t="s">
        <v>5764</v>
      </c>
      <c r="B12291" s="83">
        <v>97553</v>
      </c>
      <c r="C12291" t="s">
        <v>11752</v>
      </c>
      <c r="D12291" s="83" t="s">
        <v>16</v>
      </c>
      <c r="E12291">
        <v>75.55</v>
      </c>
      <c r="F12291" s="83">
        <v>78.489999999999995</v>
      </c>
    </row>
    <row r="12292" spans="1:6" hidden="1" x14ac:dyDescent="0.25">
      <c r="A12292" t="s">
        <v>5764</v>
      </c>
      <c r="B12292" s="83">
        <v>97554</v>
      </c>
      <c r="C12292" t="s">
        <v>11753</v>
      </c>
      <c r="D12292" s="83" t="s">
        <v>16</v>
      </c>
      <c r="E12292">
        <v>130.81</v>
      </c>
      <c r="F12292" s="83">
        <v>136.52000000000001</v>
      </c>
    </row>
    <row r="12293" spans="1:6" hidden="1" x14ac:dyDescent="0.25">
      <c r="A12293" t="s">
        <v>5764</v>
      </c>
      <c r="B12293" s="83">
        <v>97491</v>
      </c>
      <c r="C12293" t="s">
        <v>11754</v>
      </c>
      <c r="D12293" s="83" t="s">
        <v>16</v>
      </c>
      <c r="E12293">
        <v>92.43</v>
      </c>
      <c r="F12293" s="83">
        <v>94.66</v>
      </c>
    </row>
    <row r="12294" spans="1:6" hidden="1" x14ac:dyDescent="0.25">
      <c r="A12294" t="s">
        <v>5764</v>
      </c>
      <c r="B12294" s="83">
        <v>97529</v>
      </c>
      <c r="C12294" t="s">
        <v>11755</v>
      </c>
      <c r="D12294" s="83" t="s">
        <v>16</v>
      </c>
      <c r="E12294">
        <v>86.88</v>
      </c>
      <c r="F12294" s="83">
        <v>88.62</v>
      </c>
    </row>
    <row r="12295" spans="1:6" hidden="1" x14ac:dyDescent="0.25">
      <c r="A12295" t="s">
        <v>5764</v>
      </c>
      <c r="B12295" s="83">
        <v>97492</v>
      </c>
      <c r="C12295" t="s">
        <v>11756</v>
      </c>
      <c r="D12295" s="83" t="s">
        <v>16</v>
      </c>
      <c r="E12295">
        <v>135.49</v>
      </c>
      <c r="F12295" s="83">
        <v>138.38</v>
      </c>
    </row>
    <row r="12296" spans="1:6" hidden="1" x14ac:dyDescent="0.25">
      <c r="A12296" t="s">
        <v>5764</v>
      </c>
      <c r="B12296" s="83">
        <v>97530</v>
      </c>
      <c r="C12296" t="s">
        <v>11757</v>
      </c>
      <c r="D12296" s="83" t="s">
        <v>16</v>
      </c>
      <c r="E12296">
        <v>125.57</v>
      </c>
      <c r="F12296" s="83">
        <v>127.55</v>
      </c>
    </row>
    <row r="12297" spans="1:6" hidden="1" x14ac:dyDescent="0.25">
      <c r="A12297" t="s">
        <v>5764</v>
      </c>
      <c r="B12297" s="83">
        <v>97493</v>
      </c>
      <c r="C12297" t="s">
        <v>11758</v>
      </c>
      <c r="D12297" s="83" t="s">
        <v>16</v>
      </c>
      <c r="E12297">
        <v>174.61</v>
      </c>
      <c r="F12297" s="83">
        <v>178.23</v>
      </c>
    </row>
    <row r="12298" spans="1:6" hidden="1" x14ac:dyDescent="0.25">
      <c r="A12298" t="s">
        <v>5764</v>
      </c>
      <c r="B12298" s="83">
        <v>97531</v>
      </c>
      <c r="C12298" t="s">
        <v>11759</v>
      </c>
      <c r="D12298" s="83" t="s">
        <v>16</v>
      </c>
      <c r="E12298">
        <v>159.81</v>
      </c>
      <c r="F12298" s="83">
        <v>162.07</v>
      </c>
    </row>
    <row r="12299" spans="1:6" hidden="1" x14ac:dyDescent="0.25">
      <c r="A12299" t="s">
        <v>5764</v>
      </c>
      <c r="B12299" s="83">
        <v>97458</v>
      </c>
      <c r="C12299" t="s">
        <v>11760</v>
      </c>
      <c r="D12299" s="83" t="s">
        <v>16</v>
      </c>
      <c r="E12299">
        <v>305.41000000000003</v>
      </c>
      <c r="F12299" s="83">
        <v>313.07</v>
      </c>
    </row>
    <row r="12300" spans="1:6" hidden="1" x14ac:dyDescent="0.25">
      <c r="A12300" t="s">
        <v>5764</v>
      </c>
      <c r="B12300" s="83">
        <v>97494</v>
      </c>
      <c r="C12300" t="s">
        <v>11761</v>
      </c>
      <c r="D12300" s="83" t="s">
        <v>16</v>
      </c>
      <c r="E12300">
        <v>270.5</v>
      </c>
      <c r="F12300" s="83">
        <v>275</v>
      </c>
    </row>
    <row r="12301" spans="1:6" hidden="1" x14ac:dyDescent="0.25">
      <c r="A12301" t="s">
        <v>5764</v>
      </c>
      <c r="B12301" s="83">
        <v>97532</v>
      </c>
      <c r="C12301" t="s">
        <v>11762</v>
      </c>
      <c r="D12301" s="83" t="s">
        <v>16</v>
      </c>
      <c r="E12301">
        <v>249.66</v>
      </c>
      <c r="F12301" s="83">
        <v>252.26</v>
      </c>
    </row>
    <row r="12302" spans="1:6" hidden="1" x14ac:dyDescent="0.25">
      <c r="A12302" t="s">
        <v>5764</v>
      </c>
      <c r="B12302" s="83">
        <v>97459</v>
      </c>
      <c r="C12302" t="s">
        <v>11763</v>
      </c>
      <c r="D12302" s="83" t="s">
        <v>16</v>
      </c>
      <c r="E12302">
        <v>524.02</v>
      </c>
      <c r="F12302" s="83">
        <v>532.49</v>
      </c>
    </row>
    <row r="12303" spans="1:6" hidden="1" x14ac:dyDescent="0.25">
      <c r="A12303" t="s">
        <v>5764</v>
      </c>
      <c r="B12303" s="83">
        <v>97495</v>
      </c>
      <c r="C12303" t="s">
        <v>11764</v>
      </c>
      <c r="D12303" s="83" t="s">
        <v>16</v>
      </c>
      <c r="E12303">
        <v>495.06</v>
      </c>
      <c r="F12303" s="83">
        <v>500.92</v>
      </c>
    </row>
    <row r="12304" spans="1:6" hidden="1" x14ac:dyDescent="0.25">
      <c r="A12304" t="s">
        <v>5764</v>
      </c>
      <c r="B12304" s="83">
        <v>97533</v>
      </c>
      <c r="C12304" t="s">
        <v>11765</v>
      </c>
      <c r="D12304" s="83" t="s">
        <v>16</v>
      </c>
      <c r="E12304">
        <v>469.42</v>
      </c>
      <c r="F12304" s="83">
        <v>472.96</v>
      </c>
    </row>
    <row r="12305" spans="1:6" hidden="1" x14ac:dyDescent="0.25">
      <c r="A12305" t="s">
        <v>5764</v>
      </c>
      <c r="B12305" s="83">
        <v>97460</v>
      </c>
      <c r="C12305" t="s">
        <v>11766</v>
      </c>
      <c r="D12305" s="83" t="s">
        <v>16</v>
      </c>
      <c r="E12305">
        <v>804.87</v>
      </c>
      <c r="F12305" s="83">
        <v>814.17</v>
      </c>
    </row>
    <row r="12306" spans="1:6" hidden="1" x14ac:dyDescent="0.25">
      <c r="A12306" t="s">
        <v>5764</v>
      </c>
      <c r="B12306" s="83">
        <v>97496</v>
      </c>
      <c r="C12306" t="s">
        <v>11767</v>
      </c>
      <c r="D12306" s="83" t="s">
        <v>16</v>
      </c>
      <c r="E12306">
        <v>781.88</v>
      </c>
      <c r="F12306" s="83">
        <v>789.09</v>
      </c>
    </row>
    <row r="12307" spans="1:6" hidden="1" x14ac:dyDescent="0.25">
      <c r="A12307" t="s">
        <v>5764</v>
      </c>
      <c r="B12307" s="83">
        <v>97534</v>
      </c>
      <c r="C12307" t="s">
        <v>11768</v>
      </c>
      <c r="D12307" s="83" t="s">
        <v>16</v>
      </c>
      <c r="E12307">
        <v>742.58</v>
      </c>
      <c r="F12307" s="83">
        <v>746.24</v>
      </c>
    </row>
    <row r="12308" spans="1:6" hidden="1" x14ac:dyDescent="0.25">
      <c r="A12308" t="s">
        <v>5764</v>
      </c>
      <c r="B12308" s="83">
        <v>101926</v>
      </c>
      <c r="C12308" t="s">
        <v>11769</v>
      </c>
      <c r="D12308" s="83" t="s">
        <v>16</v>
      </c>
      <c r="E12308">
        <v>397.21</v>
      </c>
      <c r="F12308" s="83">
        <v>404.86</v>
      </c>
    </row>
    <row r="12309" spans="1:6" hidden="1" x14ac:dyDescent="0.25">
      <c r="A12309" t="s">
        <v>5764</v>
      </c>
      <c r="B12309" s="83">
        <v>101935</v>
      </c>
      <c r="C12309" t="s">
        <v>11770</v>
      </c>
      <c r="D12309" s="83" t="s">
        <v>16</v>
      </c>
      <c r="E12309">
        <v>408.89</v>
      </c>
      <c r="F12309" s="83">
        <v>417.59</v>
      </c>
    </row>
    <row r="12310" spans="1:6" hidden="1" x14ac:dyDescent="0.25">
      <c r="A12310" t="s">
        <v>5764</v>
      </c>
      <c r="B12310" s="83">
        <v>92704</v>
      </c>
      <c r="C12310" t="s">
        <v>11771</v>
      </c>
      <c r="D12310" s="83" t="s">
        <v>16</v>
      </c>
      <c r="E12310">
        <v>27.19</v>
      </c>
      <c r="F12310" s="83">
        <v>28.77</v>
      </c>
    </row>
    <row r="12311" spans="1:6" hidden="1" x14ac:dyDescent="0.25">
      <c r="A12311" t="s">
        <v>5764</v>
      </c>
      <c r="B12311" s="83">
        <v>92705</v>
      </c>
      <c r="C12311" t="s">
        <v>11772</v>
      </c>
      <c r="D12311" s="83" t="s">
        <v>16</v>
      </c>
      <c r="E12311">
        <v>43.72</v>
      </c>
      <c r="F12311" s="83">
        <v>46.42</v>
      </c>
    </row>
    <row r="12312" spans="1:6" hidden="1" x14ac:dyDescent="0.25">
      <c r="A12312" t="s">
        <v>5764</v>
      </c>
      <c r="B12312" s="83">
        <v>92706</v>
      </c>
      <c r="C12312" t="s">
        <v>11773</v>
      </c>
      <c r="D12312" s="83" t="s">
        <v>16</v>
      </c>
      <c r="E12312">
        <v>70.77</v>
      </c>
      <c r="F12312" s="83">
        <v>75.17</v>
      </c>
    </row>
    <row r="12313" spans="1:6" hidden="1" x14ac:dyDescent="0.25">
      <c r="A12313" t="s">
        <v>5764</v>
      </c>
      <c r="B12313" s="83">
        <v>92637</v>
      </c>
      <c r="C12313" t="s">
        <v>11774</v>
      </c>
      <c r="D12313" s="83" t="s">
        <v>16</v>
      </c>
      <c r="E12313">
        <v>71.52</v>
      </c>
      <c r="F12313" s="83">
        <v>76</v>
      </c>
    </row>
    <row r="12314" spans="1:6" hidden="1" x14ac:dyDescent="0.25">
      <c r="A12314" t="s">
        <v>5764</v>
      </c>
      <c r="B12314" s="83">
        <v>92681</v>
      </c>
      <c r="C12314" t="s">
        <v>11775</v>
      </c>
      <c r="D12314" s="83" t="s">
        <v>16</v>
      </c>
      <c r="E12314">
        <v>52.42</v>
      </c>
      <c r="F12314" s="83">
        <v>55.16</v>
      </c>
    </row>
    <row r="12315" spans="1:6" hidden="1" x14ac:dyDescent="0.25">
      <c r="A12315" t="s">
        <v>5764</v>
      </c>
      <c r="B12315" s="83">
        <v>92638</v>
      </c>
      <c r="C12315" t="s">
        <v>11776</v>
      </c>
      <c r="D12315" s="83" t="s">
        <v>16</v>
      </c>
      <c r="E12315">
        <v>87.43</v>
      </c>
      <c r="F12315" s="83">
        <v>92.29</v>
      </c>
    </row>
    <row r="12316" spans="1:6" hidden="1" x14ac:dyDescent="0.25">
      <c r="A12316" t="s">
        <v>5764</v>
      </c>
      <c r="B12316" s="83">
        <v>92682</v>
      </c>
      <c r="C12316" t="s">
        <v>11777</v>
      </c>
      <c r="D12316" s="83" t="s">
        <v>16</v>
      </c>
      <c r="E12316">
        <v>65.709999999999994</v>
      </c>
      <c r="F12316" s="83">
        <v>68.599999999999994</v>
      </c>
    </row>
    <row r="12317" spans="1:6" hidden="1" x14ac:dyDescent="0.25">
      <c r="A12317" t="s">
        <v>5764</v>
      </c>
      <c r="B12317" s="83">
        <v>92639</v>
      </c>
      <c r="C12317" t="s">
        <v>11778</v>
      </c>
      <c r="D12317" s="83" t="s">
        <v>16</v>
      </c>
      <c r="E12317">
        <v>101.3</v>
      </c>
      <c r="F12317" s="83">
        <v>106.6</v>
      </c>
    </row>
    <row r="12318" spans="1:6" hidden="1" x14ac:dyDescent="0.25">
      <c r="A12318" t="s">
        <v>5764</v>
      </c>
      <c r="B12318" s="83">
        <v>92683</v>
      </c>
      <c r="C12318" t="s">
        <v>11779</v>
      </c>
      <c r="D12318" s="83" t="s">
        <v>16</v>
      </c>
      <c r="E12318">
        <v>76.650000000000006</v>
      </c>
      <c r="F12318" s="83">
        <v>79.73</v>
      </c>
    </row>
    <row r="12319" spans="1:6" hidden="1" x14ac:dyDescent="0.25">
      <c r="A12319" t="s">
        <v>5764</v>
      </c>
      <c r="B12319" s="83">
        <v>92640</v>
      </c>
      <c r="C12319" t="s">
        <v>11780</v>
      </c>
      <c r="D12319" s="83" t="s">
        <v>16</v>
      </c>
      <c r="E12319">
        <v>132.16</v>
      </c>
      <c r="F12319" s="83">
        <v>138.02000000000001</v>
      </c>
    </row>
    <row r="12320" spans="1:6" hidden="1" x14ac:dyDescent="0.25">
      <c r="A12320" t="s">
        <v>5764</v>
      </c>
      <c r="B12320" s="83">
        <v>92684</v>
      </c>
      <c r="C12320" t="s">
        <v>11781</v>
      </c>
      <c r="D12320" s="83" t="s">
        <v>16</v>
      </c>
      <c r="E12320">
        <v>103.78</v>
      </c>
      <c r="F12320" s="83">
        <v>107.08</v>
      </c>
    </row>
    <row r="12321" spans="1:6" hidden="1" x14ac:dyDescent="0.25">
      <c r="A12321" t="s">
        <v>5764</v>
      </c>
      <c r="B12321" s="83">
        <v>92642</v>
      </c>
      <c r="C12321" t="s">
        <v>11782</v>
      </c>
      <c r="D12321" s="83" t="s">
        <v>16</v>
      </c>
      <c r="E12321">
        <v>201.25</v>
      </c>
      <c r="F12321" s="83">
        <v>207.96</v>
      </c>
    </row>
    <row r="12322" spans="1:6" hidden="1" x14ac:dyDescent="0.25">
      <c r="A12322" t="s">
        <v>5764</v>
      </c>
      <c r="B12322" s="83">
        <v>92685</v>
      </c>
      <c r="C12322" t="s">
        <v>11783</v>
      </c>
      <c r="D12322" s="83" t="s">
        <v>16</v>
      </c>
      <c r="E12322">
        <v>167.28</v>
      </c>
      <c r="F12322" s="83">
        <v>170.92</v>
      </c>
    </row>
    <row r="12323" spans="1:6" hidden="1" x14ac:dyDescent="0.25">
      <c r="A12323" t="s">
        <v>5764</v>
      </c>
      <c r="B12323" s="83">
        <v>92644</v>
      </c>
      <c r="C12323" t="s">
        <v>11784</v>
      </c>
      <c r="D12323" s="83" t="s">
        <v>16</v>
      </c>
      <c r="E12323">
        <v>253.51</v>
      </c>
      <c r="F12323" s="83">
        <v>261.06</v>
      </c>
    </row>
    <row r="12324" spans="1:6" hidden="1" x14ac:dyDescent="0.25">
      <c r="A12324" t="s">
        <v>5764</v>
      </c>
      <c r="B12324" s="83">
        <v>92686</v>
      </c>
      <c r="C12324" t="s">
        <v>11785</v>
      </c>
      <c r="D12324" s="83" t="s">
        <v>16</v>
      </c>
      <c r="E12324">
        <v>213.9</v>
      </c>
      <c r="F12324" s="83">
        <v>217.86</v>
      </c>
    </row>
    <row r="12325" spans="1:6" hidden="1" x14ac:dyDescent="0.25">
      <c r="A12325" t="s">
        <v>5764</v>
      </c>
      <c r="B12325" s="83">
        <v>92356</v>
      </c>
      <c r="C12325" t="s">
        <v>11786</v>
      </c>
      <c r="D12325" s="83" t="s">
        <v>16</v>
      </c>
      <c r="E12325">
        <v>132.31</v>
      </c>
      <c r="F12325" s="83">
        <v>138.18</v>
      </c>
    </row>
    <row r="12326" spans="1:6" hidden="1" x14ac:dyDescent="0.25">
      <c r="A12326" t="s">
        <v>5764</v>
      </c>
      <c r="B12326" s="83">
        <v>92357</v>
      </c>
      <c r="C12326" t="s">
        <v>11787</v>
      </c>
      <c r="D12326" s="83" t="s">
        <v>16</v>
      </c>
      <c r="E12326">
        <v>197.82</v>
      </c>
      <c r="F12326" s="83">
        <v>204.22</v>
      </c>
    </row>
    <row r="12327" spans="1:6" hidden="1" x14ac:dyDescent="0.25">
      <c r="A12327" t="s">
        <v>5764</v>
      </c>
      <c r="B12327" s="83">
        <v>92358</v>
      </c>
      <c r="C12327" t="s">
        <v>11788</v>
      </c>
      <c r="D12327" s="83" t="s">
        <v>16</v>
      </c>
      <c r="E12327">
        <v>246.46</v>
      </c>
      <c r="F12327" s="83">
        <v>253.37</v>
      </c>
    </row>
    <row r="12328" spans="1:6" hidden="1" x14ac:dyDescent="0.25">
      <c r="A12328" t="s">
        <v>5764</v>
      </c>
      <c r="B12328" s="83">
        <v>101919</v>
      </c>
      <c r="C12328" t="s">
        <v>11789</v>
      </c>
      <c r="D12328" s="83" t="s">
        <v>16</v>
      </c>
      <c r="E12328">
        <v>409.75</v>
      </c>
      <c r="F12328" s="83">
        <v>413.58</v>
      </c>
    </row>
    <row r="12329" spans="1:6" hidden="1" x14ac:dyDescent="0.25">
      <c r="A12329" t="s">
        <v>5764</v>
      </c>
      <c r="B12329" s="83">
        <v>101928</v>
      </c>
      <c r="C12329" t="s">
        <v>11790</v>
      </c>
      <c r="D12329" s="83" t="s">
        <v>16</v>
      </c>
      <c r="E12329">
        <v>415.59</v>
      </c>
      <c r="F12329" s="83">
        <v>419.94</v>
      </c>
    </row>
    <row r="12330" spans="1:6" hidden="1" x14ac:dyDescent="0.25">
      <c r="A12330" t="s">
        <v>5764</v>
      </c>
      <c r="B12330" s="83">
        <v>92904</v>
      </c>
      <c r="C12330" t="s">
        <v>11791</v>
      </c>
      <c r="D12330" s="83" t="s">
        <v>16</v>
      </c>
      <c r="E12330">
        <v>33.19</v>
      </c>
      <c r="F12330" s="83">
        <v>33.979999999999997</v>
      </c>
    </row>
    <row r="12331" spans="1:6" hidden="1" x14ac:dyDescent="0.25">
      <c r="A12331" t="s">
        <v>5764</v>
      </c>
      <c r="B12331" s="83">
        <v>92905</v>
      </c>
      <c r="C12331" t="s">
        <v>11792</v>
      </c>
      <c r="D12331" s="83" t="s">
        <v>16</v>
      </c>
      <c r="E12331">
        <v>47.41</v>
      </c>
      <c r="F12331" s="83">
        <v>48.77</v>
      </c>
    </row>
    <row r="12332" spans="1:6" hidden="1" x14ac:dyDescent="0.25">
      <c r="A12332" t="s">
        <v>5764</v>
      </c>
      <c r="B12332" s="83">
        <v>92906</v>
      </c>
      <c r="C12332" t="s">
        <v>11793</v>
      </c>
      <c r="D12332" s="83" t="s">
        <v>16</v>
      </c>
      <c r="E12332">
        <v>57.86</v>
      </c>
      <c r="F12332" s="83">
        <v>60.06</v>
      </c>
    </row>
    <row r="12333" spans="1:6" hidden="1" x14ac:dyDescent="0.25">
      <c r="A12333" t="s">
        <v>5764</v>
      </c>
      <c r="B12333" s="83">
        <v>92898</v>
      </c>
      <c r="C12333" t="s">
        <v>11794</v>
      </c>
      <c r="D12333" s="83" t="s">
        <v>16</v>
      </c>
      <c r="E12333">
        <v>48.74</v>
      </c>
      <c r="F12333" s="83">
        <v>50.11</v>
      </c>
    </row>
    <row r="12334" spans="1:6" hidden="1" x14ac:dyDescent="0.25">
      <c r="A12334" t="s">
        <v>5764</v>
      </c>
      <c r="B12334" s="83">
        <v>92899</v>
      </c>
      <c r="C12334" t="s">
        <v>11795</v>
      </c>
      <c r="D12334" s="83" t="s">
        <v>16</v>
      </c>
      <c r="E12334">
        <v>72.09</v>
      </c>
      <c r="F12334" s="83">
        <v>73.540000000000006</v>
      </c>
    </row>
    <row r="12335" spans="1:6" hidden="1" x14ac:dyDescent="0.25">
      <c r="A12335" t="s">
        <v>5764</v>
      </c>
      <c r="B12335" s="83">
        <v>92900</v>
      </c>
      <c r="C12335" t="s">
        <v>11796</v>
      </c>
      <c r="D12335" s="83" t="s">
        <v>16</v>
      </c>
      <c r="E12335">
        <v>86.73</v>
      </c>
      <c r="F12335" s="83">
        <v>88.27</v>
      </c>
    </row>
    <row r="12336" spans="1:6" hidden="1" x14ac:dyDescent="0.25">
      <c r="A12336" t="s">
        <v>5764</v>
      </c>
      <c r="B12336" s="83">
        <v>92901</v>
      </c>
      <c r="C12336" t="s">
        <v>11797</v>
      </c>
      <c r="D12336" s="83" t="s">
        <v>16</v>
      </c>
      <c r="E12336">
        <v>120.69</v>
      </c>
      <c r="F12336" s="83">
        <v>122.34</v>
      </c>
    </row>
    <row r="12337" spans="1:6" hidden="1" x14ac:dyDescent="0.25">
      <c r="A12337" t="s">
        <v>5764</v>
      </c>
      <c r="B12337" s="83">
        <v>92902</v>
      </c>
      <c r="C12337" t="s">
        <v>11798</v>
      </c>
      <c r="D12337" s="83" t="s">
        <v>16</v>
      </c>
      <c r="E12337">
        <v>189.27</v>
      </c>
      <c r="F12337" s="83">
        <v>191.09</v>
      </c>
    </row>
    <row r="12338" spans="1:6" hidden="1" x14ac:dyDescent="0.25">
      <c r="A12338" t="s">
        <v>5764</v>
      </c>
      <c r="B12338" s="83">
        <v>92903</v>
      </c>
      <c r="C12338" t="s">
        <v>11799</v>
      </c>
      <c r="D12338" s="83" t="s">
        <v>16</v>
      </c>
      <c r="E12338">
        <v>283.75</v>
      </c>
      <c r="F12338" s="83">
        <v>285.73</v>
      </c>
    </row>
    <row r="12339" spans="1:6" hidden="1" x14ac:dyDescent="0.25">
      <c r="A12339" t="s">
        <v>5764</v>
      </c>
      <c r="B12339" s="83">
        <v>92892</v>
      </c>
      <c r="C12339" t="s">
        <v>11800</v>
      </c>
      <c r="D12339" s="83" t="s">
        <v>16</v>
      </c>
      <c r="E12339">
        <v>58.27</v>
      </c>
      <c r="F12339" s="83">
        <v>60.5</v>
      </c>
    </row>
    <row r="12340" spans="1:6" hidden="1" x14ac:dyDescent="0.25">
      <c r="A12340" t="s">
        <v>5764</v>
      </c>
      <c r="B12340" s="83">
        <v>92893</v>
      </c>
      <c r="C12340" t="s">
        <v>11801</v>
      </c>
      <c r="D12340" s="83" t="s">
        <v>16</v>
      </c>
      <c r="E12340">
        <v>82.93</v>
      </c>
      <c r="F12340" s="83">
        <v>85.35</v>
      </c>
    </row>
    <row r="12341" spans="1:6" hidden="1" x14ac:dyDescent="0.25">
      <c r="A12341" t="s">
        <v>5764</v>
      </c>
      <c r="B12341" s="83">
        <v>92894</v>
      </c>
      <c r="C12341" t="s">
        <v>11802</v>
      </c>
      <c r="D12341" s="83" t="s">
        <v>16</v>
      </c>
      <c r="E12341">
        <v>99.08</v>
      </c>
      <c r="F12341" s="83">
        <v>101.73</v>
      </c>
    </row>
    <row r="12342" spans="1:6" hidden="1" x14ac:dyDescent="0.25">
      <c r="A12342" t="s">
        <v>5764</v>
      </c>
      <c r="B12342" s="83">
        <v>92889</v>
      </c>
      <c r="C12342" t="s">
        <v>11803</v>
      </c>
      <c r="D12342" s="83" t="s">
        <v>16</v>
      </c>
      <c r="E12342">
        <v>134.94999999999999</v>
      </c>
      <c r="F12342" s="83">
        <v>137.88</v>
      </c>
    </row>
    <row r="12343" spans="1:6" hidden="1" x14ac:dyDescent="0.25">
      <c r="A12343" t="s">
        <v>5764</v>
      </c>
      <c r="B12343" s="83">
        <v>92895</v>
      </c>
      <c r="C12343" t="s">
        <v>11804</v>
      </c>
      <c r="D12343" s="83" t="s">
        <v>16</v>
      </c>
      <c r="E12343">
        <v>134.9</v>
      </c>
      <c r="F12343" s="83">
        <v>137.83000000000001</v>
      </c>
    </row>
    <row r="12344" spans="1:6" hidden="1" x14ac:dyDescent="0.25">
      <c r="A12344" t="s">
        <v>5764</v>
      </c>
      <c r="B12344" s="83">
        <v>92890</v>
      </c>
      <c r="C12344" t="s">
        <v>11805</v>
      </c>
      <c r="D12344" s="83" t="s">
        <v>16</v>
      </c>
      <c r="E12344">
        <v>204.59</v>
      </c>
      <c r="F12344" s="83">
        <v>207.79</v>
      </c>
    </row>
    <row r="12345" spans="1:6" hidden="1" x14ac:dyDescent="0.25">
      <c r="A12345" t="s">
        <v>5764</v>
      </c>
      <c r="B12345" s="83">
        <v>92896</v>
      </c>
      <c r="C12345" t="s">
        <v>11806</v>
      </c>
      <c r="D12345" s="83" t="s">
        <v>16</v>
      </c>
      <c r="E12345">
        <v>206.3</v>
      </c>
      <c r="F12345" s="83">
        <v>209.66</v>
      </c>
    </row>
    <row r="12346" spans="1:6" hidden="1" x14ac:dyDescent="0.25">
      <c r="A12346" t="s">
        <v>5764</v>
      </c>
      <c r="B12346" s="83">
        <v>92891</v>
      </c>
      <c r="C12346" t="s">
        <v>11807</v>
      </c>
      <c r="D12346" s="83" t="s">
        <v>16</v>
      </c>
      <c r="E12346">
        <v>300.04000000000002</v>
      </c>
      <c r="F12346" s="83">
        <v>303.49</v>
      </c>
    </row>
    <row r="12347" spans="1:6" hidden="1" x14ac:dyDescent="0.25">
      <c r="A12347" t="s">
        <v>5764</v>
      </c>
      <c r="B12347" s="83">
        <v>92897</v>
      </c>
      <c r="C12347" t="s">
        <v>11808</v>
      </c>
      <c r="D12347" s="83" t="s">
        <v>16</v>
      </c>
      <c r="E12347">
        <v>303.56</v>
      </c>
      <c r="F12347" s="83">
        <v>307.33</v>
      </c>
    </row>
    <row r="12348" spans="1:6" hidden="1" x14ac:dyDescent="0.25">
      <c r="A12348" t="s">
        <v>5764</v>
      </c>
      <c r="B12348" s="83">
        <v>100822</v>
      </c>
      <c r="C12348" t="s">
        <v>11809</v>
      </c>
      <c r="D12348" s="83" t="s">
        <v>16</v>
      </c>
      <c r="E12348">
        <v>0</v>
      </c>
      <c r="F12348" s="83">
        <v>0</v>
      </c>
    </row>
    <row r="12349" spans="1:6" hidden="1" x14ac:dyDescent="0.25">
      <c r="A12349" t="s">
        <v>5764</v>
      </c>
      <c r="B12349" s="83">
        <v>100823</v>
      </c>
      <c r="C12349" t="s">
        <v>11810</v>
      </c>
      <c r="D12349" s="83" t="s">
        <v>16</v>
      </c>
      <c r="E12349">
        <v>0</v>
      </c>
      <c r="F12349" s="83">
        <v>0</v>
      </c>
    </row>
    <row r="12350" spans="1:6" hidden="1" x14ac:dyDescent="0.25">
      <c r="A12350" t="s">
        <v>5764</v>
      </c>
      <c r="B12350" s="83">
        <v>100824</v>
      </c>
      <c r="C12350" t="s">
        <v>11811</v>
      </c>
      <c r="D12350" s="83" t="s">
        <v>16</v>
      </c>
      <c r="E12350">
        <v>0</v>
      </c>
      <c r="F12350" s="83">
        <v>0</v>
      </c>
    </row>
    <row r="12351" spans="1:6" hidden="1" x14ac:dyDescent="0.25">
      <c r="A12351" t="s">
        <v>5764</v>
      </c>
      <c r="B12351" s="83">
        <v>100825</v>
      </c>
      <c r="C12351" t="s">
        <v>11812</v>
      </c>
      <c r="D12351" s="83" t="s">
        <v>16</v>
      </c>
      <c r="E12351">
        <v>0</v>
      </c>
      <c r="F12351" s="83">
        <v>0</v>
      </c>
    </row>
    <row r="12352" spans="1:6" hidden="1" x14ac:dyDescent="0.25">
      <c r="A12352" t="s">
        <v>5764</v>
      </c>
      <c r="B12352" s="83">
        <v>100818</v>
      </c>
      <c r="C12352" t="s">
        <v>11813</v>
      </c>
      <c r="D12352" s="83" t="s">
        <v>16</v>
      </c>
      <c r="E12352">
        <v>0</v>
      </c>
      <c r="F12352" s="83">
        <v>0</v>
      </c>
    </row>
    <row r="12353" spans="1:6" hidden="1" x14ac:dyDescent="0.25">
      <c r="A12353" t="s">
        <v>5764</v>
      </c>
      <c r="B12353" s="83">
        <v>100819</v>
      </c>
      <c r="C12353" t="s">
        <v>11814</v>
      </c>
      <c r="D12353" s="83" t="s">
        <v>16</v>
      </c>
      <c r="E12353">
        <v>0</v>
      </c>
      <c r="F12353" s="83">
        <v>0</v>
      </c>
    </row>
    <row r="12354" spans="1:6" hidden="1" x14ac:dyDescent="0.25">
      <c r="A12354" t="s">
        <v>5764</v>
      </c>
      <c r="B12354" s="83">
        <v>100820</v>
      </c>
      <c r="C12354" t="s">
        <v>11815</v>
      </c>
      <c r="D12354" s="83" t="s">
        <v>16</v>
      </c>
      <c r="E12354">
        <v>0</v>
      </c>
      <c r="F12354" s="83">
        <v>0</v>
      </c>
    </row>
    <row r="12355" spans="1:6" hidden="1" x14ac:dyDescent="0.25">
      <c r="A12355" t="s">
        <v>5764</v>
      </c>
      <c r="B12355" s="83">
        <v>100821</v>
      </c>
      <c r="C12355" t="s">
        <v>11816</v>
      </c>
      <c r="D12355" s="83" t="s">
        <v>16</v>
      </c>
      <c r="E12355">
        <v>0</v>
      </c>
      <c r="F12355" s="83">
        <v>0</v>
      </c>
    </row>
    <row r="12356" spans="1:6" hidden="1" x14ac:dyDescent="0.25">
      <c r="A12356" t="s">
        <v>5764</v>
      </c>
      <c r="B12356" s="83">
        <v>100846</v>
      </c>
      <c r="C12356" t="s">
        <v>11817</v>
      </c>
      <c r="D12356" s="83" t="s">
        <v>16</v>
      </c>
      <c r="E12356">
        <v>0</v>
      </c>
      <c r="F12356" s="83">
        <v>0</v>
      </c>
    </row>
    <row r="12357" spans="1:6" hidden="1" x14ac:dyDescent="0.25">
      <c r="A12357" t="s">
        <v>5764</v>
      </c>
      <c r="B12357" s="83">
        <v>100834</v>
      </c>
      <c r="C12357" t="s">
        <v>11818</v>
      </c>
      <c r="D12357" s="83" t="s">
        <v>16</v>
      </c>
      <c r="E12357">
        <v>0</v>
      </c>
      <c r="F12357" s="83">
        <v>0</v>
      </c>
    </row>
    <row r="12358" spans="1:6" hidden="1" x14ac:dyDescent="0.25">
      <c r="A12358" t="s">
        <v>5764</v>
      </c>
      <c r="B12358" s="83">
        <v>100835</v>
      </c>
      <c r="C12358" t="s">
        <v>11819</v>
      </c>
      <c r="D12358" s="83" t="s">
        <v>16</v>
      </c>
      <c r="E12358">
        <v>0</v>
      </c>
      <c r="F12358" s="83">
        <v>0</v>
      </c>
    </row>
    <row r="12359" spans="1:6" hidden="1" x14ac:dyDescent="0.25">
      <c r="A12359" t="s">
        <v>5764</v>
      </c>
      <c r="B12359" s="83">
        <v>100836</v>
      </c>
      <c r="C12359" t="s">
        <v>11820</v>
      </c>
      <c r="D12359" s="83" t="s">
        <v>16</v>
      </c>
      <c r="E12359">
        <v>0</v>
      </c>
      <c r="F12359" s="83">
        <v>0</v>
      </c>
    </row>
    <row r="12360" spans="1:6" hidden="1" x14ac:dyDescent="0.25">
      <c r="A12360" t="s">
        <v>5764</v>
      </c>
      <c r="B12360" s="83">
        <v>100837</v>
      </c>
      <c r="C12360" t="s">
        <v>11821</v>
      </c>
      <c r="D12360" s="83" t="s">
        <v>16</v>
      </c>
      <c r="E12360">
        <v>0</v>
      </c>
      <c r="F12360" s="83">
        <v>0</v>
      </c>
    </row>
    <row r="12361" spans="1:6" hidden="1" x14ac:dyDescent="0.25">
      <c r="A12361" t="s">
        <v>5764</v>
      </c>
      <c r="B12361" s="83">
        <v>100826</v>
      </c>
      <c r="C12361" t="s">
        <v>11822</v>
      </c>
      <c r="D12361" s="83" t="s">
        <v>16</v>
      </c>
      <c r="E12361">
        <v>0</v>
      </c>
      <c r="F12361" s="83">
        <v>0</v>
      </c>
    </row>
    <row r="12362" spans="1:6" hidden="1" x14ac:dyDescent="0.25">
      <c r="A12362" t="s">
        <v>5764</v>
      </c>
      <c r="B12362" s="83">
        <v>100827</v>
      </c>
      <c r="C12362" t="s">
        <v>11823</v>
      </c>
      <c r="D12362" s="83" t="s">
        <v>16</v>
      </c>
      <c r="E12362">
        <v>0</v>
      </c>
      <c r="F12362" s="83">
        <v>0</v>
      </c>
    </row>
    <row r="12363" spans="1:6" hidden="1" x14ac:dyDescent="0.25">
      <c r="A12363" t="s">
        <v>5764</v>
      </c>
      <c r="B12363" s="83">
        <v>100828</v>
      </c>
      <c r="C12363" t="s">
        <v>11824</v>
      </c>
      <c r="D12363" s="83" t="s">
        <v>16</v>
      </c>
      <c r="E12363">
        <v>0</v>
      </c>
      <c r="F12363" s="83">
        <v>0</v>
      </c>
    </row>
    <row r="12364" spans="1:6" hidden="1" x14ac:dyDescent="0.25">
      <c r="A12364" t="s">
        <v>5764</v>
      </c>
      <c r="B12364" s="83">
        <v>100829</v>
      </c>
      <c r="C12364" t="s">
        <v>11825</v>
      </c>
      <c r="D12364" s="83" t="s">
        <v>16</v>
      </c>
      <c r="E12364">
        <v>0</v>
      </c>
      <c r="F12364" s="83">
        <v>0</v>
      </c>
    </row>
    <row r="12365" spans="1:6" hidden="1" x14ac:dyDescent="0.25">
      <c r="A12365" t="s">
        <v>5764</v>
      </c>
      <c r="B12365" s="83">
        <v>100830</v>
      </c>
      <c r="C12365" t="s">
        <v>11826</v>
      </c>
      <c r="D12365" s="83" t="s">
        <v>16</v>
      </c>
      <c r="E12365">
        <v>0</v>
      </c>
      <c r="F12365" s="83">
        <v>0</v>
      </c>
    </row>
    <row r="12366" spans="1:6" hidden="1" x14ac:dyDescent="0.25">
      <c r="A12366" t="s">
        <v>5764</v>
      </c>
      <c r="B12366" s="83">
        <v>100831</v>
      </c>
      <c r="C12366" t="s">
        <v>11827</v>
      </c>
      <c r="D12366" s="83" t="s">
        <v>16</v>
      </c>
      <c r="E12366">
        <v>0</v>
      </c>
      <c r="F12366" s="83">
        <v>0</v>
      </c>
    </row>
    <row r="12367" spans="1:6" hidden="1" x14ac:dyDescent="0.25">
      <c r="A12367" t="s">
        <v>5764</v>
      </c>
      <c r="B12367" s="83">
        <v>100832</v>
      </c>
      <c r="C12367" t="s">
        <v>11828</v>
      </c>
      <c r="D12367" s="83" t="s">
        <v>16</v>
      </c>
      <c r="E12367">
        <v>0</v>
      </c>
      <c r="F12367" s="83">
        <v>0</v>
      </c>
    </row>
    <row r="12368" spans="1:6" hidden="1" x14ac:dyDescent="0.25">
      <c r="A12368" t="s">
        <v>5764</v>
      </c>
      <c r="B12368" s="83">
        <v>100833</v>
      </c>
      <c r="C12368" t="s">
        <v>11829</v>
      </c>
      <c r="D12368" s="83" t="s">
        <v>16</v>
      </c>
      <c r="E12368">
        <v>0</v>
      </c>
      <c r="F12368" s="83">
        <v>0</v>
      </c>
    </row>
    <row r="12369" spans="1:6" hidden="1" x14ac:dyDescent="0.25">
      <c r="A12369" t="s">
        <v>5764</v>
      </c>
      <c r="B12369" s="83">
        <v>100790</v>
      </c>
      <c r="C12369" t="s">
        <v>11830</v>
      </c>
      <c r="D12369" s="83" t="s">
        <v>16</v>
      </c>
      <c r="E12369">
        <v>0</v>
      </c>
      <c r="F12369" s="83">
        <v>0</v>
      </c>
    </row>
    <row r="12370" spans="1:6" hidden="1" x14ac:dyDescent="0.25">
      <c r="A12370" t="s">
        <v>5764</v>
      </c>
      <c r="B12370" s="83">
        <v>100789</v>
      </c>
      <c r="C12370" t="s">
        <v>11831</v>
      </c>
      <c r="D12370" s="83" t="s">
        <v>16</v>
      </c>
      <c r="E12370">
        <v>0</v>
      </c>
      <c r="F12370" s="83">
        <v>0</v>
      </c>
    </row>
    <row r="12371" spans="1:6" hidden="1" x14ac:dyDescent="0.25">
      <c r="A12371" t="s">
        <v>5764</v>
      </c>
      <c r="B12371" s="83">
        <v>100788</v>
      </c>
      <c r="C12371" t="s">
        <v>11832</v>
      </c>
      <c r="D12371" s="83" t="s">
        <v>16</v>
      </c>
      <c r="E12371">
        <v>932.03</v>
      </c>
      <c r="F12371" s="83">
        <v>949.37</v>
      </c>
    </row>
    <row r="12372" spans="1:6" hidden="1" x14ac:dyDescent="0.25">
      <c r="A12372" t="s">
        <v>5764</v>
      </c>
      <c r="B12372" s="83">
        <v>100811</v>
      </c>
      <c r="C12372" t="s">
        <v>11833</v>
      </c>
      <c r="D12372" s="83" t="s">
        <v>16</v>
      </c>
      <c r="E12372">
        <v>0</v>
      </c>
      <c r="F12372" s="83">
        <v>0</v>
      </c>
    </row>
    <row r="12373" spans="1:6" hidden="1" x14ac:dyDescent="0.25">
      <c r="A12373" t="s">
        <v>5764</v>
      </c>
      <c r="B12373" s="83">
        <v>100812</v>
      </c>
      <c r="C12373" t="s">
        <v>11834</v>
      </c>
      <c r="D12373" s="83" t="s">
        <v>16</v>
      </c>
      <c r="E12373">
        <v>0</v>
      </c>
      <c r="F12373" s="83">
        <v>0</v>
      </c>
    </row>
    <row r="12374" spans="1:6" hidden="1" x14ac:dyDescent="0.25">
      <c r="A12374" t="s">
        <v>5764</v>
      </c>
      <c r="B12374" s="83">
        <v>100813</v>
      </c>
      <c r="C12374" t="s">
        <v>11835</v>
      </c>
      <c r="D12374" s="83" t="s">
        <v>16</v>
      </c>
      <c r="E12374">
        <v>0</v>
      </c>
      <c r="F12374" s="83">
        <v>0</v>
      </c>
    </row>
    <row r="12375" spans="1:6" hidden="1" x14ac:dyDescent="0.25">
      <c r="A12375" t="s">
        <v>5764</v>
      </c>
      <c r="B12375" s="83">
        <v>100814</v>
      </c>
      <c r="C12375" t="s">
        <v>11836</v>
      </c>
      <c r="D12375" s="83" t="s">
        <v>16</v>
      </c>
      <c r="E12375">
        <v>0</v>
      </c>
      <c r="F12375" s="83">
        <v>0</v>
      </c>
    </row>
    <row r="12376" spans="1:6" hidden="1" x14ac:dyDescent="0.25">
      <c r="A12376" t="s">
        <v>5764</v>
      </c>
      <c r="B12376" s="83">
        <v>100815</v>
      </c>
      <c r="C12376" t="s">
        <v>11837</v>
      </c>
      <c r="D12376" s="83" t="s">
        <v>16</v>
      </c>
      <c r="E12376">
        <v>0</v>
      </c>
      <c r="F12376" s="83">
        <v>0</v>
      </c>
    </row>
    <row r="12377" spans="1:6" hidden="1" x14ac:dyDescent="0.25">
      <c r="A12377" t="s">
        <v>5764</v>
      </c>
      <c r="B12377" s="83">
        <v>100816</v>
      </c>
      <c r="C12377" t="s">
        <v>11838</v>
      </c>
      <c r="D12377" s="83" t="s">
        <v>16</v>
      </c>
      <c r="E12377">
        <v>0</v>
      </c>
      <c r="F12377" s="83">
        <v>0</v>
      </c>
    </row>
    <row r="12378" spans="1:6" hidden="1" x14ac:dyDescent="0.25">
      <c r="A12378" t="s">
        <v>5764</v>
      </c>
      <c r="B12378" s="83">
        <v>100817</v>
      </c>
      <c r="C12378" t="s">
        <v>11839</v>
      </c>
      <c r="D12378" s="83" t="s">
        <v>16</v>
      </c>
      <c r="E12378">
        <v>0</v>
      </c>
      <c r="F12378" s="83">
        <v>0</v>
      </c>
    </row>
    <row r="12379" spans="1:6" hidden="1" x14ac:dyDescent="0.25">
      <c r="A12379" t="s">
        <v>5764</v>
      </c>
      <c r="B12379" s="83">
        <v>100795</v>
      </c>
      <c r="C12379" t="s">
        <v>11840</v>
      </c>
      <c r="D12379" s="83" t="s">
        <v>60</v>
      </c>
      <c r="E12379">
        <v>0</v>
      </c>
      <c r="F12379" s="83">
        <v>0</v>
      </c>
    </row>
    <row r="12380" spans="1:6" hidden="1" x14ac:dyDescent="0.25">
      <c r="A12380" t="s">
        <v>5764</v>
      </c>
      <c r="B12380" s="83">
        <v>100842</v>
      </c>
      <c r="C12380" t="s">
        <v>11841</v>
      </c>
      <c r="D12380" s="83" t="s">
        <v>60</v>
      </c>
      <c r="E12380">
        <v>0</v>
      </c>
      <c r="F12380" s="83">
        <v>0</v>
      </c>
    </row>
    <row r="12381" spans="1:6" hidden="1" x14ac:dyDescent="0.25">
      <c r="A12381" t="s">
        <v>5764</v>
      </c>
      <c r="B12381" s="83">
        <v>100796</v>
      </c>
      <c r="C12381" t="s">
        <v>11842</v>
      </c>
      <c r="D12381" s="83" t="s">
        <v>60</v>
      </c>
      <c r="E12381">
        <v>0</v>
      </c>
      <c r="F12381" s="83">
        <v>0</v>
      </c>
    </row>
    <row r="12382" spans="1:6" hidden="1" x14ac:dyDescent="0.25">
      <c r="A12382" t="s">
        <v>5764</v>
      </c>
      <c r="B12382" s="83">
        <v>100843</v>
      </c>
      <c r="C12382" t="s">
        <v>11843</v>
      </c>
      <c r="D12382" s="83" t="s">
        <v>60</v>
      </c>
      <c r="E12382">
        <v>0</v>
      </c>
      <c r="F12382" s="83">
        <v>0</v>
      </c>
    </row>
    <row r="12383" spans="1:6" hidden="1" x14ac:dyDescent="0.25">
      <c r="A12383" t="s">
        <v>5764</v>
      </c>
      <c r="B12383" s="83">
        <v>100844</v>
      </c>
      <c r="C12383" t="s">
        <v>11844</v>
      </c>
      <c r="D12383" s="83" t="s">
        <v>60</v>
      </c>
      <c r="E12383">
        <v>0</v>
      </c>
      <c r="F12383" s="83">
        <v>0</v>
      </c>
    </row>
    <row r="12384" spans="1:6" hidden="1" x14ac:dyDescent="0.25">
      <c r="A12384" t="s">
        <v>5764</v>
      </c>
      <c r="B12384" s="83">
        <v>100797</v>
      </c>
      <c r="C12384" t="s">
        <v>11845</v>
      </c>
      <c r="D12384" s="83" t="s">
        <v>60</v>
      </c>
      <c r="E12384">
        <v>0</v>
      </c>
      <c r="F12384" s="83">
        <v>0</v>
      </c>
    </row>
    <row r="12385" spans="1:6" hidden="1" x14ac:dyDescent="0.25">
      <c r="A12385" t="s">
        <v>5764</v>
      </c>
      <c r="B12385" s="83">
        <v>100798</v>
      </c>
      <c r="C12385" t="s">
        <v>11846</v>
      </c>
      <c r="D12385" s="83" t="s">
        <v>60</v>
      </c>
      <c r="E12385">
        <v>0</v>
      </c>
      <c r="F12385" s="83">
        <v>0</v>
      </c>
    </row>
    <row r="12386" spans="1:6" hidden="1" x14ac:dyDescent="0.25">
      <c r="A12386" t="s">
        <v>5764</v>
      </c>
      <c r="B12386" s="83">
        <v>100845</v>
      </c>
      <c r="C12386" t="s">
        <v>11847</v>
      </c>
      <c r="D12386" s="83" t="s">
        <v>60</v>
      </c>
      <c r="E12386">
        <v>0</v>
      </c>
      <c r="F12386" s="83">
        <v>0</v>
      </c>
    </row>
    <row r="12387" spans="1:6" hidden="1" x14ac:dyDescent="0.25">
      <c r="A12387" t="s">
        <v>5764</v>
      </c>
      <c r="B12387" s="83">
        <v>100799</v>
      </c>
      <c r="C12387" t="s">
        <v>11848</v>
      </c>
      <c r="D12387" s="83" t="s">
        <v>60</v>
      </c>
      <c r="E12387">
        <v>18.260000000000002</v>
      </c>
      <c r="F12387" s="83">
        <v>19.03</v>
      </c>
    </row>
    <row r="12388" spans="1:6" hidden="1" x14ac:dyDescent="0.25">
      <c r="A12388" t="s">
        <v>5764</v>
      </c>
      <c r="B12388" s="83">
        <v>100807</v>
      </c>
      <c r="C12388" t="s">
        <v>11849</v>
      </c>
      <c r="D12388" s="83" t="s">
        <v>60</v>
      </c>
      <c r="E12388">
        <v>24.11</v>
      </c>
      <c r="F12388" s="83">
        <v>25.41</v>
      </c>
    </row>
    <row r="12389" spans="1:6" hidden="1" x14ac:dyDescent="0.25">
      <c r="A12389" t="s">
        <v>5764</v>
      </c>
      <c r="B12389" s="83">
        <v>100800</v>
      </c>
      <c r="C12389" t="s">
        <v>11850</v>
      </c>
      <c r="D12389" s="83" t="s">
        <v>60</v>
      </c>
      <c r="E12389">
        <v>26.03</v>
      </c>
      <c r="F12389" s="83">
        <v>26.94</v>
      </c>
    </row>
    <row r="12390" spans="1:6" hidden="1" x14ac:dyDescent="0.25">
      <c r="A12390" t="s">
        <v>5764</v>
      </c>
      <c r="B12390" s="83">
        <v>100808</v>
      </c>
      <c r="C12390" t="s">
        <v>11851</v>
      </c>
      <c r="D12390" s="83" t="s">
        <v>60</v>
      </c>
      <c r="E12390">
        <v>32.96</v>
      </c>
      <c r="F12390" s="83">
        <v>34.51</v>
      </c>
    </row>
    <row r="12391" spans="1:6" hidden="1" x14ac:dyDescent="0.25">
      <c r="A12391" t="s">
        <v>5764</v>
      </c>
      <c r="B12391" s="83">
        <v>100801</v>
      </c>
      <c r="C12391" t="s">
        <v>11852</v>
      </c>
      <c r="D12391" s="83" t="s">
        <v>60</v>
      </c>
      <c r="E12391">
        <v>34.1</v>
      </c>
      <c r="F12391" s="83">
        <v>35.18</v>
      </c>
    </row>
    <row r="12392" spans="1:6" hidden="1" x14ac:dyDescent="0.25">
      <c r="A12392" t="s">
        <v>5764</v>
      </c>
      <c r="B12392" s="83">
        <v>100809</v>
      </c>
      <c r="C12392" t="s">
        <v>11853</v>
      </c>
      <c r="D12392" s="83" t="s">
        <v>60</v>
      </c>
      <c r="E12392">
        <v>42.4</v>
      </c>
      <c r="F12392" s="83">
        <v>44.23</v>
      </c>
    </row>
    <row r="12393" spans="1:6" hidden="1" x14ac:dyDescent="0.25">
      <c r="A12393" t="s">
        <v>5764</v>
      </c>
      <c r="B12393" s="83">
        <v>100802</v>
      </c>
      <c r="C12393" t="s">
        <v>11854</v>
      </c>
      <c r="D12393" s="83" t="s">
        <v>60</v>
      </c>
      <c r="E12393">
        <v>45.51</v>
      </c>
      <c r="F12393" s="83">
        <v>46.83</v>
      </c>
    </row>
    <row r="12394" spans="1:6" hidden="1" x14ac:dyDescent="0.25">
      <c r="A12394" t="s">
        <v>5764</v>
      </c>
      <c r="B12394" s="83">
        <v>100810</v>
      </c>
      <c r="C12394" t="s">
        <v>11855</v>
      </c>
      <c r="D12394" s="83" t="s">
        <v>60</v>
      </c>
      <c r="E12394">
        <v>55.71</v>
      </c>
      <c r="F12394" s="83">
        <v>57.97</v>
      </c>
    </row>
    <row r="12395" spans="1:6" hidden="1" x14ac:dyDescent="0.25">
      <c r="A12395" t="s">
        <v>5764</v>
      </c>
      <c r="B12395" s="83">
        <v>100791</v>
      </c>
      <c r="C12395" t="s">
        <v>11856</v>
      </c>
      <c r="D12395" s="83" t="s">
        <v>60</v>
      </c>
      <c r="E12395">
        <v>17.760000000000002</v>
      </c>
      <c r="F12395" s="83">
        <v>18.48</v>
      </c>
    </row>
    <row r="12396" spans="1:6" hidden="1" x14ac:dyDescent="0.25">
      <c r="A12396" t="s">
        <v>5764</v>
      </c>
      <c r="B12396" s="83">
        <v>100803</v>
      </c>
      <c r="C12396" t="s">
        <v>11857</v>
      </c>
      <c r="D12396" s="83" t="s">
        <v>60</v>
      </c>
      <c r="E12396">
        <v>16.739999999999998</v>
      </c>
      <c r="F12396" s="83">
        <v>17.36</v>
      </c>
    </row>
    <row r="12397" spans="1:6" hidden="1" x14ac:dyDescent="0.25">
      <c r="A12397" t="s">
        <v>5764</v>
      </c>
      <c r="B12397" s="83">
        <v>100792</v>
      </c>
      <c r="C12397" t="s">
        <v>11858</v>
      </c>
      <c r="D12397" s="83" t="s">
        <v>60</v>
      </c>
      <c r="E12397">
        <v>25.53</v>
      </c>
      <c r="F12397" s="83">
        <v>26.39</v>
      </c>
    </row>
    <row r="12398" spans="1:6" hidden="1" x14ac:dyDescent="0.25">
      <c r="A12398" t="s">
        <v>5764</v>
      </c>
      <c r="B12398" s="83">
        <v>100804</v>
      </c>
      <c r="C12398" t="s">
        <v>11859</v>
      </c>
      <c r="D12398" s="83" t="s">
        <v>60</v>
      </c>
      <c r="E12398">
        <v>24.31</v>
      </c>
      <c r="F12398" s="83">
        <v>25.06</v>
      </c>
    </row>
    <row r="12399" spans="1:6" hidden="1" x14ac:dyDescent="0.25">
      <c r="A12399" t="s">
        <v>5764</v>
      </c>
      <c r="B12399" s="83">
        <v>100793</v>
      </c>
      <c r="C12399" t="s">
        <v>11860</v>
      </c>
      <c r="D12399" s="83" t="s">
        <v>60</v>
      </c>
      <c r="E12399">
        <v>33.6</v>
      </c>
      <c r="F12399" s="83">
        <v>34.630000000000003</v>
      </c>
    </row>
    <row r="12400" spans="1:6" hidden="1" x14ac:dyDescent="0.25">
      <c r="A12400" t="s">
        <v>5764</v>
      </c>
      <c r="B12400" s="83">
        <v>100805</v>
      </c>
      <c r="C12400" t="s">
        <v>11861</v>
      </c>
      <c r="D12400" s="83" t="s">
        <v>60</v>
      </c>
      <c r="E12400">
        <v>32.14</v>
      </c>
      <c r="F12400" s="83">
        <v>33.04</v>
      </c>
    </row>
    <row r="12401" spans="1:6" hidden="1" x14ac:dyDescent="0.25">
      <c r="A12401" t="s">
        <v>5764</v>
      </c>
      <c r="B12401" s="83">
        <v>100794</v>
      </c>
      <c r="C12401" t="s">
        <v>11862</v>
      </c>
      <c r="D12401" s="83" t="s">
        <v>60</v>
      </c>
      <c r="E12401">
        <v>45.01</v>
      </c>
      <c r="F12401" s="83">
        <v>46.28</v>
      </c>
    </row>
    <row r="12402" spans="1:6" hidden="1" x14ac:dyDescent="0.25">
      <c r="A12402" t="s">
        <v>5764</v>
      </c>
      <c r="B12402" s="83">
        <v>100806</v>
      </c>
      <c r="C12402" t="s">
        <v>11863</v>
      </c>
      <c r="D12402" s="83" t="s">
        <v>60</v>
      </c>
      <c r="E12402">
        <v>43.22</v>
      </c>
      <c r="F12402" s="83">
        <v>44.33</v>
      </c>
    </row>
    <row r="12403" spans="1:6" hidden="1" x14ac:dyDescent="0.25">
      <c r="A12403" t="s">
        <v>5764</v>
      </c>
      <c r="B12403" s="83">
        <v>100838</v>
      </c>
      <c r="C12403" t="s">
        <v>11864</v>
      </c>
      <c r="D12403" s="83" t="s">
        <v>16</v>
      </c>
      <c r="E12403">
        <v>0</v>
      </c>
      <c r="F12403" s="83">
        <v>0</v>
      </c>
    </row>
    <row r="12404" spans="1:6" hidden="1" x14ac:dyDescent="0.25">
      <c r="A12404" t="s">
        <v>5764</v>
      </c>
      <c r="B12404" s="83">
        <v>100839</v>
      </c>
      <c r="C12404" t="s">
        <v>11865</v>
      </c>
      <c r="D12404" s="83" t="s">
        <v>16</v>
      </c>
      <c r="E12404">
        <v>0</v>
      </c>
      <c r="F12404" s="83">
        <v>0</v>
      </c>
    </row>
    <row r="12405" spans="1:6" hidden="1" x14ac:dyDescent="0.25">
      <c r="A12405" t="s">
        <v>5764</v>
      </c>
      <c r="B12405" s="83">
        <v>100840</v>
      </c>
      <c r="C12405" t="s">
        <v>11866</v>
      </c>
      <c r="D12405" s="83" t="s">
        <v>16</v>
      </c>
      <c r="E12405">
        <v>0</v>
      </c>
      <c r="F12405" s="83">
        <v>0</v>
      </c>
    </row>
    <row r="12406" spans="1:6" hidden="1" x14ac:dyDescent="0.25">
      <c r="A12406" t="s">
        <v>5764</v>
      </c>
      <c r="B12406" s="83">
        <v>100841</v>
      </c>
      <c r="C12406" t="s">
        <v>11867</v>
      </c>
      <c r="D12406" s="83" t="s">
        <v>16</v>
      </c>
      <c r="E12406">
        <v>0</v>
      </c>
      <c r="F12406" s="83">
        <v>0</v>
      </c>
    </row>
    <row r="12407" spans="1:6" hidden="1" x14ac:dyDescent="0.25">
      <c r="A12407" t="s">
        <v>5764</v>
      </c>
      <c r="B12407" s="83">
        <v>103283</v>
      </c>
      <c r="C12407" t="s">
        <v>11868</v>
      </c>
      <c r="D12407" s="83" t="s">
        <v>16</v>
      </c>
      <c r="E12407">
        <v>0</v>
      </c>
      <c r="F12407" s="83">
        <v>0</v>
      </c>
    </row>
    <row r="12408" spans="1:6" hidden="1" x14ac:dyDescent="0.25">
      <c r="A12408" t="s">
        <v>5764</v>
      </c>
      <c r="B12408" s="83">
        <v>103284</v>
      </c>
      <c r="C12408" t="s">
        <v>11869</v>
      </c>
      <c r="D12408" s="83" t="s">
        <v>16</v>
      </c>
      <c r="E12408">
        <v>0</v>
      </c>
      <c r="F12408" s="83">
        <v>0</v>
      </c>
    </row>
    <row r="12409" spans="1:6" hidden="1" x14ac:dyDescent="0.25">
      <c r="A12409" t="s">
        <v>5764</v>
      </c>
      <c r="B12409" s="83">
        <v>103282</v>
      </c>
      <c r="C12409" t="s">
        <v>11870</v>
      </c>
      <c r="D12409" s="83" t="s">
        <v>16</v>
      </c>
      <c r="E12409">
        <v>0</v>
      </c>
      <c r="F12409" s="83">
        <v>0</v>
      </c>
    </row>
    <row r="12410" spans="1:6" hidden="1" x14ac:dyDescent="0.25">
      <c r="A12410" t="s">
        <v>5764</v>
      </c>
      <c r="B12410" s="83">
        <v>103279</v>
      </c>
      <c r="C12410" t="s">
        <v>11871</v>
      </c>
      <c r="D12410" s="83" t="s">
        <v>16</v>
      </c>
      <c r="E12410">
        <v>0</v>
      </c>
      <c r="F12410" s="83">
        <v>0</v>
      </c>
    </row>
    <row r="12411" spans="1:6" hidden="1" x14ac:dyDescent="0.25">
      <c r="A12411" t="s">
        <v>5764</v>
      </c>
      <c r="B12411" s="83">
        <v>103280</v>
      </c>
      <c r="C12411" t="s">
        <v>11872</v>
      </c>
      <c r="D12411" s="83" t="s">
        <v>16</v>
      </c>
      <c r="E12411">
        <v>0</v>
      </c>
      <c r="F12411" s="83">
        <v>0</v>
      </c>
    </row>
    <row r="12412" spans="1:6" hidden="1" x14ac:dyDescent="0.25">
      <c r="A12412" t="s">
        <v>5764</v>
      </c>
      <c r="B12412" s="83">
        <v>103281</v>
      </c>
      <c r="C12412" t="s">
        <v>11873</v>
      </c>
      <c r="D12412" s="83" t="s">
        <v>16</v>
      </c>
      <c r="E12412">
        <v>0</v>
      </c>
      <c r="F12412" s="83">
        <v>0</v>
      </c>
    </row>
    <row r="12413" spans="1:6" hidden="1" x14ac:dyDescent="0.25">
      <c r="A12413" t="s">
        <v>5764</v>
      </c>
      <c r="B12413" s="83">
        <v>103247</v>
      </c>
      <c r="C12413" t="s">
        <v>11874</v>
      </c>
      <c r="D12413" s="83" t="s">
        <v>16</v>
      </c>
      <c r="E12413">
        <v>2606.92</v>
      </c>
      <c r="F12413" s="83">
        <v>2618.46</v>
      </c>
    </row>
    <row r="12414" spans="1:6" hidden="1" x14ac:dyDescent="0.25">
      <c r="A12414" t="s">
        <v>5764</v>
      </c>
      <c r="B12414" s="83">
        <v>103250</v>
      </c>
      <c r="C12414" t="s">
        <v>11875</v>
      </c>
      <c r="D12414" s="83" t="s">
        <v>16</v>
      </c>
      <c r="E12414">
        <v>3783.77</v>
      </c>
      <c r="F12414" s="83">
        <v>3796.26</v>
      </c>
    </row>
    <row r="12415" spans="1:6" hidden="1" x14ac:dyDescent="0.25">
      <c r="A12415" t="s">
        <v>5764</v>
      </c>
      <c r="B12415" s="83">
        <v>103253</v>
      </c>
      <c r="C12415" t="s">
        <v>11876</v>
      </c>
      <c r="D12415" s="83" t="s">
        <v>16</v>
      </c>
      <c r="E12415">
        <v>5155.37</v>
      </c>
      <c r="F12415" s="83">
        <v>5168.41</v>
      </c>
    </row>
    <row r="12416" spans="1:6" hidden="1" x14ac:dyDescent="0.25">
      <c r="A12416" t="s">
        <v>5764</v>
      </c>
      <c r="B12416" s="83">
        <v>103244</v>
      </c>
      <c r="C12416" t="s">
        <v>11877</v>
      </c>
      <c r="D12416" s="83" t="s">
        <v>16</v>
      </c>
      <c r="E12416">
        <v>2349.54</v>
      </c>
      <c r="F12416" s="83">
        <v>2361.08</v>
      </c>
    </row>
    <row r="12417" spans="1:6" hidden="1" x14ac:dyDescent="0.25">
      <c r="A12417" t="s">
        <v>5764</v>
      </c>
      <c r="B12417" s="83">
        <v>103256</v>
      </c>
      <c r="C12417" t="s">
        <v>11878</v>
      </c>
      <c r="D12417" s="83" t="s">
        <v>16</v>
      </c>
      <c r="E12417">
        <v>9572.66</v>
      </c>
      <c r="F12417" s="83">
        <v>9591.83</v>
      </c>
    </row>
    <row r="12418" spans="1:6" hidden="1" x14ac:dyDescent="0.25">
      <c r="A12418" t="s">
        <v>5764</v>
      </c>
      <c r="B12418" s="83">
        <v>103258</v>
      </c>
      <c r="C12418" t="s">
        <v>11879</v>
      </c>
      <c r="D12418" s="83" t="s">
        <v>16</v>
      </c>
      <c r="E12418">
        <v>10700.53</v>
      </c>
      <c r="F12418" s="83">
        <v>10720.21</v>
      </c>
    </row>
    <row r="12419" spans="1:6" hidden="1" x14ac:dyDescent="0.25">
      <c r="A12419" t="s">
        <v>5764</v>
      </c>
      <c r="B12419" s="83">
        <v>103260</v>
      </c>
      <c r="C12419" t="s">
        <v>11880</v>
      </c>
      <c r="D12419" s="83" t="s">
        <v>16</v>
      </c>
      <c r="E12419">
        <v>5929.75</v>
      </c>
      <c r="F12419" s="83">
        <v>5949.43</v>
      </c>
    </row>
    <row r="12420" spans="1:6" hidden="1" x14ac:dyDescent="0.25">
      <c r="A12420" t="s">
        <v>5764</v>
      </c>
      <c r="B12420" s="83">
        <v>103261</v>
      </c>
      <c r="C12420" t="s">
        <v>11881</v>
      </c>
      <c r="D12420" s="83" t="s">
        <v>16</v>
      </c>
      <c r="E12420">
        <v>12070.46</v>
      </c>
      <c r="F12420" s="83">
        <v>12092.06</v>
      </c>
    </row>
    <row r="12421" spans="1:6" hidden="1" x14ac:dyDescent="0.25">
      <c r="A12421" t="s">
        <v>5764</v>
      </c>
      <c r="B12421" s="83">
        <v>103263</v>
      </c>
      <c r="C12421" t="s">
        <v>11882</v>
      </c>
      <c r="D12421" s="83" t="s">
        <v>16</v>
      </c>
      <c r="E12421">
        <v>16780.48</v>
      </c>
      <c r="F12421" s="83">
        <v>16809.41</v>
      </c>
    </row>
    <row r="12422" spans="1:6" hidden="1" x14ac:dyDescent="0.25">
      <c r="A12422" t="s">
        <v>5764</v>
      </c>
      <c r="B12422" s="83">
        <v>103265</v>
      </c>
      <c r="C12422" t="s">
        <v>11883</v>
      </c>
      <c r="D12422" s="83" t="s">
        <v>16</v>
      </c>
      <c r="E12422">
        <v>20221.310000000001</v>
      </c>
      <c r="F12422" s="83">
        <v>20250.240000000002</v>
      </c>
    </row>
    <row r="12423" spans="1:6" hidden="1" x14ac:dyDescent="0.25">
      <c r="A12423" t="s">
        <v>5764</v>
      </c>
      <c r="B12423" s="83">
        <v>103268</v>
      </c>
      <c r="C12423" t="s">
        <v>11884</v>
      </c>
      <c r="D12423" s="83" t="s">
        <v>16</v>
      </c>
      <c r="E12423">
        <v>7102.52</v>
      </c>
      <c r="F12423" s="83">
        <v>7122.18</v>
      </c>
    </row>
    <row r="12424" spans="1:6" hidden="1" x14ac:dyDescent="0.25">
      <c r="A12424" t="s">
        <v>5764</v>
      </c>
      <c r="B12424" s="83">
        <v>103270</v>
      </c>
      <c r="C12424" t="s">
        <v>11885</v>
      </c>
      <c r="D12424" s="83" t="s">
        <v>16</v>
      </c>
      <c r="E12424">
        <v>7633.14</v>
      </c>
      <c r="F12424" s="83">
        <v>7653.58</v>
      </c>
    </row>
    <row r="12425" spans="1:6" hidden="1" x14ac:dyDescent="0.25">
      <c r="A12425" t="s">
        <v>5764</v>
      </c>
      <c r="B12425" s="83">
        <v>103272</v>
      </c>
      <c r="C12425" t="s">
        <v>11886</v>
      </c>
      <c r="D12425" s="83" t="s">
        <v>16</v>
      </c>
      <c r="E12425">
        <v>11164.98</v>
      </c>
      <c r="F12425" s="83">
        <v>11188.5</v>
      </c>
    </row>
    <row r="12426" spans="1:6" hidden="1" x14ac:dyDescent="0.25">
      <c r="A12426" t="s">
        <v>5764</v>
      </c>
      <c r="B12426" s="83">
        <v>103274</v>
      </c>
      <c r="C12426" t="s">
        <v>11887</v>
      </c>
      <c r="D12426" s="83" t="s">
        <v>16</v>
      </c>
      <c r="E12426">
        <v>13179.25</v>
      </c>
      <c r="F12426" s="83">
        <v>13210.33</v>
      </c>
    </row>
    <row r="12427" spans="1:6" hidden="1" x14ac:dyDescent="0.25">
      <c r="A12427" t="s">
        <v>5764</v>
      </c>
      <c r="B12427" s="83">
        <v>103276</v>
      </c>
      <c r="C12427" t="s">
        <v>11888</v>
      </c>
      <c r="D12427" s="83" t="s">
        <v>16</v>
      </c>
      <c r="E12427">
        <v>13756.54</v>
      </c>
      <c r="F12427" s="83">
        <v>13787.62</v>
      </c>
    </row>
    <row r="12428" spans="1:6" hidden="1" x14ac:dyDescent="0.25">
      <c r="A12428" t="s">
        <v>5764</v>
      </c>
      <c r="B12428" s="83">
        <v>103267</v>
      </c>
      <c r="C12428" t="s">
        <v>11889</v>
      </c>
      <c r="D12428" s="83" t="s">
        <v>16</v>
      </c>
      <c r="E12428">
        <v>5985.63</v>
      </c>
      <c r="F12428" s="83">
        <v>6005.29</v>
      </c>
    </row>
    <row r="12429" spans="1:6" hidden="1" x14ac:dyDescent="0.25">
      <c r="A12429" t="s">
        <v>5764</v>
      </c>
      <c r="B12429" s="83">
        <v>103269</v>
      </c>
      <c r="C12429" t="s">
        <v>11890</v>
      </c>
      <c r="D12429" s="83" t="s">
        <v>16</v>
      </c>
      <c r="E12429">
        <v>7354.12</v>
      </c>
      <c r="F12429" s="83">
        <v>7374.56</v>
      </c>
    </row>
    <row r="12430" spans="1:6" hidden="1" x14ac:dyDescent="0.25">
      <c r="A12430" t="s">
        <v>5764</v>
      </c>
      <c r="B12430" s="83">
        <v>103271</v>
      </c>
      <c r="C12430" t="s">
        <v>11891</v>
      </c>
      <c r="D12430" s="83" t="s">
        <v>16</v>
      </c>
      <c r="E12430">
        <v>10810.17</v>
      </c>
      <c r="F12430" s="83">
        <v>10833.69</v>
      </c>
    </row>
    <row r="12431" spans="1:6" hidden="1" x14ac:dyDescent="0.25">
      <c r="A12431" t="s">
        <v>5764</v>
      </c>
      <c r="B12431" s="83">
        <v>103273</v>
      </c>
      <c r="C12431" t="s">
        <v>11892</v>
      </c>
      <c r="D12431" s="83" t="s">
        <v>16</v>
      </c>
      <c r="E12431">
        <v>11510.5</v>
      </c>
      <c r="F12431" s="83">
        <v>11541.58</v>
      </c>
    </row>
    <row r="12432" spans="1:6" hidden="1" x14ac:dyDescent="0.25">
      <c r="A12432" t="s">
        <v>5764</v>
      </c>
      <c r="B12432" s="83">
        <v>103275</v>
      </c>
      <c r="C12432" t="s">
        <v>11893</v>
      </c>
      <c r="D12432" s="83" t="s">
        <v>16</v>
      </c>
      <c r="E12432">
        <v>13111.12</v>
      </c>
      <c r="F12432" s="83">
        <v>13142.2</v>
      </c>
    </row>
    <row r="12433" spans="1:6" hidden="1" x14ac:dyDescent="0.25">
      <c r="A12433" t="s">
        <v>5764</v>
      </c>
      <c r="B12433" s="83">
        <v>103248</v>
      </c>
      <c r="C12433" t="s">
        <v>11894</v>
      </c>
      <c r="D12433" s="83" t="s">
        <v>16</v>
      </c>
      <c r="E12433">
        <v>2131.62</v>
      </c>
      <c r="F12433" s="83">
        <v>2143.16</v>
      </c>
    </row>
    <row r="12434" spans="1:6" hidden="1" x14ac:dyDescent="0.25">
      <c r="A12434" t="s">
        <v>5764</v>
      </c>
      <c r="B12434" s="83">
        <v>103249</v>
      </c>
      <c r="C12434" t="s">
        <v>11895</v>
      </c>
      <c r="D12434" s="83" t="s">
        <v>16</v>
      </c>
      <c r="E12434">
        <v>2289.5500000000002</v>
      </c>
      <c r="F12434" s="83">
        <v>2301.09</v>
      </c>
    </row>
    <row r="12435" spans="1:6" hidden="1" x14ac:dyDescent="0.25">
      <c r="A12435" t="s">
        <v>5764</v>
      </c>
      <c r="B12435" s="83">
        <v>103251</v>
      </c>
      <c r="C12435" t="s">
        <v>11896</v>
      </c>
      <c r="D12435" s="83" t="s">
        <v>16</v>
      </c>
      <c r="E12435">
        <v>2989.94</v>
      </c>
      <c r="F12435" s="83">
        <v>3002.43</v>
      </c>
    </row>
    <row r="12436" spans="1:6" hidden="1" x14ac:dyDescent="0.25">
      <c r="A12436" t="s">
        <v>5764</v>
      </c>
      <c r="B12436" s="83">
        <v>103252</v>
      </c>
      <c r="C12436" t="s">
        <v>11897</v>
      </c>
      <c r="D12436" s="83" t="s">
        <v>16</v>
      </c>
      <c r="E12436">
        <v>3310.07</v>
      </c>
      <c r="F12436" s="83">
        <v>3322.56</v>
      </c>
    </row>
    <row r="12437" spans="1:6" hidden="1" x14ac:dyDescent="0.25">
      <c r="A12437" t="s">
        <v>5764</v>
      </c>
      <c r="B12437" s="83">
        <v>103254</v>
      </c>
      <c r="C12437" t="s">
        <v>11898</v>
      </c>
      <c r="D12437" s="83" t="s">
        <v>16</v>
      </c>
      <c r="E12437">
        <v>3857.55</v>
      </c>
      <c r="F12437" s="83">
        <v>3870.59</v>
      </c>
    </row>
    <row r="12438" spans="1:6" hidden="1" x14ac:dyDescent="0.25">
      <c r="A12438" t="s">
        <v>5764</v>
      </c>
      <c r="B12438" s="83">
        <v>103255</v>
      </c>
      <c r="C12438" t="s">
        <v>11899</v>
      </c>
      <c r="D12438" s="83" t="s">
        <v>16</v>
      </c>
      <c r="E12438">
        <v>4315.46</v>
      </c>
      <c r="F12438" s="83">
        <v>4328.5</v>
      </c>
    </row>
    <row r="12439" spans="1:6" hidden="1" x14ac:dyDescent="0.25">
      <c r="A12439" t="s">
        <v>5764</v>
      </c>
      <c r="B12439" s="83">
        <v>103245</v>
      </c>
      <c r="C12439" t="s">
        <v>11900</v>
      </c>
      <c r="D12439" s="83" t="s">
        <v>16</v>
      </c>
      <c r="E12439">
        <v>1854.69</v>
      </c>
      <c r="F12439" s="83">
        <v>1866.23</v>
      </c>
    </row>
    <row r="12440" spans="1:6" hidden="1" x14ac:dyDescent="0.25">
      <c r="A12440" t="s">
        <v>5764</v>
      </c>
      <c r="B12440" s="83">
        <v>103246</v>
      </c>
      <c r="C12440" t="s">
        <v>11901</v>
      </c>
      <c r="D12440" s="83" t="s">
        <v>16</v>
      </c>
      <c r="E12440">
        <v>2022.04</v>
      </c>
      <c r="F12440" s="83">
        <v>2033.58</v>
      </c>
    </row>
    <row r="12441" spans="1:6" hidden="1" x14ac:dyDescent="0.25">
      <c r="A12441" t="s">
        <v>5764</v>
      </c>
      <c r="B12441" s="83">
        <v>103257</v>
      </c>
      <c r="C12441" t="s">
        <v>11902</v>
      </c>
      <c r="D12441" s="83" t="s">
        <v>16</v>
      </c>
      <c r="E12441">
        <v>5473.84</v>
      </c>
      <c r="F12441" s="83">
        <v>5493.01</v>
      </c>
    </row>
    <row r="12442" spans="1:6" hidden="1" x14ac:dyDescent="0.25">
      <c r="A12442" t="s">
        <v>5764</v>
      </c>
      <c r="B12442" s="83">
        <v>103259</v>
      </c>
      <c r="C12442" t="s">
        <v>11903</v>
      </c>
      <c r="D12442" s="83" t="s">
        <v>16</v>
      </c>
      <c r="E12442">
        <v>5772.94</v>
      </c>
      <c r="F12442" s="83">
        <v>5792.62</v>
      </c>
    </row>
    <row r="12443" spans="1:6" hidden="1" x14ac:dyDescent="0.25">
      <c r="A12443" t="s">
        <v>5764</v>
      </c>
      <c r="B12443" s="83">
        <v>103262</v>
      </c>
      <c r="C12443" t="s">
        <v>11904</v>
      </c>
      <c r="D12443" s="83" t="s">
        <v>16</v>
      </c>
      <c r="E12443">
        <v>7580.77</v>
      </c>
      <c r="F12443" s="83">
        <v>7602.37</v>
      </c>
    </row>
    <row r="12444" spans="1:6" hidden="1" x14ac:dyDescent="0.25">
      <c r="A12444" t="s">
        <v>5764</v>
      </c>
      <c r="B12444" s="83">
        <v>103264</v>
      </c>
      <c r="C12444" t="s">
        <v>11905</v>
      </c>
      <c r="D12444" s="83" t="s">
        <v>16</v>
      </c>
      <c r="E12444">
        <v>9429.56</v>
      </c>
      <c r="F12444" s="83">
        <v>9458.49</v>
      </c>
    </row>
    <row r="12445" spans="1:6" hidden="1" x14ac:dyDescent="0.25">
      <c r="A12445" t="s">
        <v>5764</v>
      </c>
      <c r="B12445" s="83">
        <v>103266</v>
      </c>
      <c r="C12445" t="s">
        <v>11906</v>
      </c>
      <c r="D12445" s="83" t="s">
        <v>16</v>
      </c>
      <c r="E12445">
        <v>10526.06</v>
      </c>
      <c r="F12445" s="83">
        <v>10554.99</v>
      </c>
    </row>
    <row r="12446" spans="1:6" hidden="1" x14ac:dyDescent="0.25">
      <c r="A12446" t="s">
        <v>5764</v>
      </c>
      <c r="B12446" s="83">
        <v>103277</v>
      </c>
      <c r="C12446" t="s">
        <v>11907</v>
      </c>
      <c r="D12446" s="83" t="s">
        <v>16</v>
      </c>
      <c r="E12446">
        <v>25388.07</v>
      </c>
      <c r="F12446" s="83">
        <v>25427.18</v>
      </c>
    </row>
    <row r="12447" spans="1:6" hidden="1" x14ac:dyDescent="0.25">
      <c r="A12447" t="s">
        <v>5764</v>
      </c>
      <c r="B12447" s="83">
        <v>103278</v>
      </c>
      <c r="C12447" t="s">
        <v>11908</v>
      </c>
      <c r="D12447" s="83" t="s">
        <v>16</v>
      </c>
      <c r="E12447">
        <v>32479.360000000001</v>
      </c>
      <c r="F12447" s="83">
        <v>32519.47</v>
      </c>
    </row>
    <row r="12448" spans="1:6" hidden="1" x14ac:dyDescent="0.25">
      <c r="A12448" t="s">
        <v>5764</v>
      </c>
      <c r="B12448" s="83">
        <v>103285</v>
      </c>
      <c r="C12448" t="s">
        <v>11909</v>
      </c>
      <c r="D12448" s="83" t="s">
        <v>16</v>
      </c>
      <c r="E12448">
        <v>0</v>
      </c>
      <c r="F12448" s="83">
        <v>0</v>
      </c>
    </row>
    <row r="12449" spans="1:6" hidden="1" x14ac:dyDescent="0.25">
      <c r="A12449" t="s">
        <v>5764</v>
      </c>
      <c r="B12449" s="83">
        <v>103286</v>
      </c>
      <c r="C12449" t="s">
        <v>11910</v>
      </c>
      <c r="D12449" s="83" t="s">
        <v>16</v>
      </c>
      <c r="E12449">
        <v>0</v>
      </c>
      <c r="F12449" s="83">
        <v>0</v>
      </c>
    </row>
    <row r="12450" spans="1:6" hidden="1" x14ac:dyDescent="0.25">
      <c r="A12450" t="s">
        <v>5764</v>
      </c>
      <c r="B12450" s="83">
        <v>103287</v>
      </c>
      <c r="C12450" t="s">
        <v>11911</v>
      </c>
      <c r="D12450" s="83" t="s">
        <v>16</v>
      </c>
      <c r="E12450">
        <v>0</v>
      </c>
      <c r="F12450" s="83">
        <v>0</v>
      </c>
    </row>
    <row r="12451" spans="1:6" hidden="1" x14ac:dyDescent="0.25">
      <c r="A12451" t="s">
        <v>5764</v>
      </c>
      <c r="B12451" s="83">
        <v>103288</v>
      </c>
      <c r="C12451" t="s">
        <v>11912</v>
      </c>
      <c r="D12451" s="83" t="s">
        <v>16</v>
      </c>
      <c r="E12451">
        <v>15.42</v>
      </c>
      <c r="F12451" s="83">
        <v>16.68</v>
      </c>
    </row>
    <row r="12452" spans="1:6" hidden="1" x14ac:dyDescent="0.25">
      <c r="A12452" t="s">
        <v>5764</v>
      </c>
      <c r="B12452" s="83">
        <v>103291</v>
      </c>
      <c r="C12452" t="s">
        <v>11913</v>
      </c>
      <c r="D12452" s="83" t="s">
        <v>60</v>
      </c>
      <c r="E12452">
        <v>65.430000000000007</v>
      </c>
      <c r="F12452" s="83">
        <v>65.91</v>
      </c>
    </row>
    <row r="12453" spans="1:6" hidden="1" x14ac:dyDescent="0.25">
      <c r="A12453" t="s">
        <v>5764</v>
      </c>
      <c r="B12453" s="83">
        <v>103289</v>
      </c>
      <c r="C12453" t="s">
        <v>11914</v>
      </c>
      <c r="D12453" s="83" t="s">
        <v>60</v>
      </c>
      <c r="E12453">
        <v>32.81</v>
      </c>
      <c r="F12453" s="83">
        <v>33.200000000000003</v>
      </c>
    </row>
    <row r="12454" spans="1:6" hidden="1" x14ac:dyDescent="0.25">
      <c r="A12454" t="s">
        <v>5764</v>
      </c>
      <c r="B12454" s="83">
        <v>103290</v>
      </c>
      <c r="C12454" t="s">
        <v>11915</v>
      </c>
      <c r="D12454" s="83" t="s">
        <v>60</v>
      </c>
      <c r="E12454">
        <v>52.14</v>
      </c>
      <c r="F12454" s="83">
        <v>52.57</v>
      </c>
    </row>
    <row r="12455" spans="1:6" hidden="1" x14ac:dyDescent="0.25">
      <c r="A12455" t="s">
        <v>5764</v>
      </c>
      <c r="B12455" s="83">
        <v>103292</v>
      </c>
      <c r="C12455" t="s">
        <v>11916</v>
      </c>
      <c r="D12455" s="83" t="s">
        <v>60</v>
      </c>
      <c r="E12455">
        <v>79.319999999999993</v>
      </c>
      <c r="F12455" s="83">
        <v>79.84</v>
      </c>
    </row>
    <row r="12456" spans="1:6" hidden="1" x14ac:dyDescent="0.25">
      <c r="A12456" t="s">
        <v>5764</v>
      </c>
      <c r="B12456" s="83">
        <v>106044</v>
      </c>
      <c r="C12456" t="s">
        <v>39257</v>
      </c>
      <c r="D12456" s="83" t="s">
        <v>16</v>
      </c>
      <c r="E12456">
        <v>59.69</v>
      </c>
      <c r="F12456" s="83">
        <v>63.1</v>
      </c>
    </row>
    <row r="12457" spans="1:6" hidden="1" x14ac:dyDescent="0.25">
      <c r="A12457" t="s">
        <v>5764</v>
      </c>
      <c r="B12457" s="83">
        <v>106045</v>
      </c>
      <c r="C12457" t="s">
        <v>39258</v>
      </c>
      <c r="D12457" s="83" t="s">
        <v>16</v>
      </c>
      <c r="E12457">
        <v>134.99</v>
      </c>
      <c r="F12457" s="83">
        <v>139.26</v>
      </c>
    </row>
    <row r="12458" spans="1:6" hidden="1" x14ac:dyDescent="0.25">
      <c r="A12458" t="s">
        <v>5764</v>
      </c>
      <c r="B12458" s="83">
        <v>106042</v>
      </c>
      <c r="C12458" t="s">
        <v>39259</v>
      </c>
      <c r="D12458" s="83" t="s">
        <v>16</v>
      </c>
      <c r="E12458">
        <v>61.57</v>
      </c>
      <c r="F12458" s="83">
        <v>64.98</v>
      </c>
    </row>
    <row r="12459" spans="1:6" hidden="1" x14ac:dyDescent="0.25">
      <c r="A12459" t="s">
        <v>5764</v>
      </c>
      <c r="B12459" s="83">
        <v>106043</v>
      </c>
      <c r="C12459" t="s">
        <v>39260</v>
      </c>
      <c r="D12459" s="83" t="s">
        <v>16</v>
      </c>
      <c r="E12459">
        <v>117.64</v>
      </c>
      <c r="F12459" s="83">
        <v>121.91</v>
      </c>
    </row>
    <row r="12460" spans="1:6" hidden="1" x14ac:dyDescent="0.25">
      <c r="A12460" t="s">
        <v>5764</v>
      </c>
      <c r="B12460" s="83">
        <v>106046</v>
      </c>
      <c r="C12460" t="s">
        <v>39261</v>
      </c>
      <c r="D12460" s="83" t="s">
        <v>16</v>
      </c>
      <c r="E12460">
        <v>39.46</v>
      </c>
      <c r="F12460" s="83">
        <v>41.74</v>
      </c>
    </row>
    <row r="12461" spans="1:6" hidden="1" x14ac:dyDescent="0.25">
      <c r="A12461" t="s">
        <v>5764</v>
      </c>
      <c r="B12461" s="83">
        <v>106047</v>
      </c>
      <c r="C12461" t="s">
        <v>39262</v>
      </c>
      <c r="D12461" s="83" t="s">
        <v>16</v>
      </c>
      <c r="E12461">
        <v>70.650000000000006</v>
      </c>
      <c r="F12461" s="83">
        <v>73.5</v>
      </c>
    </row>
    <row r="12462" spans="1:6" hidden="1" x14ac:dyDescent="0.25">
      <c r="A12462" t="s">
        <v>5764</v>
      </c>
      <c r="B12462" s="83">
        <v>106038</v>
      </c>
      <c r="C12462" t="s">
        <v>39263</v>
      </c>
      <c r="D12462" s="83" t="s">
        <v>16</v>
      </c>
      <c r="E12462">
        <v>54.18</v>
      </c>
      <c r="F12462" s="83">
        <v>58.73</v>
      </c>
    </row>
    <row r="12463" spans="1:6" hidden="1" x14ac:dyDescent="0.25">
      <c r="A12463" t="s">
        <v>5764</v>
      </c>
      <c r="B12463" s="83">
        <v>106039</v>
      </c>
      <c r="C12463" t="s">
        <v>39264</v>
      </c>
      <c r="D12463" s="83" t="s">
        <v>16</v>
      </c>
      <c r="E12463">
        <v>72.209999999999994</v>
      </c>
      <c r="F12463" s="83">
        <v>77.900000000000006</v>
      </c>
    </row>
    <row r="12464" spans="1:6" hidden="1" x14ac:dyDescent="0.25">
      <c r="A12464" t="s">
        <v>5764</v>
      </c>
      <c r="B12464" s="83">
        <v>106040</v>
      </c>
      <c r="C12464" t="s">
        <v>39265</v>
      </c>
      <c r="D12464" s="83" t="s">
        <v>16</v>
      </c>
      <c r="E12464">
        <v>80.319999999999993</v>
      </c>
      <c r="F12464" s="83">
        <v>84.87</v>
      </c>
    </row>
    <row r="12465" spans="1:6" hidden="1" x14ac:dyDescent="0.25">
      <c r="A12465" t="s">
        <v>5764</v>
      </c>
      <c r="B12465" s="83">
        <v>106041</v>
      </c>
      <c r="C12465" t="s">
        <v>39266</v>
      </c>
      <c r="D12465" s="83" t="s">
        <v>16</v>
      </c>
      <c r="E12465">
        <v>149.19999999999999</v>
      </c>
      <c r="F12465" s="83">
        <v>154.88999999999999</v>
      </c>
    </row>
    <row r="12466" spans="1:6" hidden="1" x14ac:dyDescent="0.25">
      <c r="A12466" t="s">
        <v>5764</v>
      </c>
      <c r="B12466" s="83">
        <v>97329</v>
      </c>
      <c r="C12466" t="s">
        <v>39267</v>
      </c>
      <c r="D12466" s="83" t="s">
        <v>60</v>
      </c>
      <c r="E12466">
        <v>61.04</v>
      </c>
      <c r="F12466" s="83">
        <v>61.35</v>
      </c>
    </row>
    <row r="12467" spans="1:6" hidden="1" x14ac:dyDescent="0.25">
      <c r="A12467" t="s">
        <v>5764</v>
      </c>
      <c r="B12467" s="83">
        <v>97327</v>
      </c>
      <c r="C12467" t="s">
        <v>39268</v>
      </c>
      <c r="D12467" s="83" t="s">
        <v>60</v>
      </c>
      <c r="E12467">
        <v>28.42</v>
      </c>
      <c r="F12467" s="83">
        <v>28.64</v>
      </c>
    </row>
    <row r="12468" spans="1:6" hidden="1" x14ac:dyDescent="0.25">
      <c r="A12468" t="s">
        <v>5764</v>
      </c>
      <c r="B12468" s="83">
        <v>106034</v>
      </c>
      <c r="C12468" t="s">
        <v>39269</v>
      </c>
      <c r="D12468" s="83" t="s">
        <v>60</v>
      </c>
      <c r="E12468">
        <v>137.93</v>
      </c>
      <c r="F12468" s="83">
        <v>138.34</v>
      </c>
    </row>
    <row r="12469" spans="1:6" hidden="1" x14ac:dyDescent="0.25">
      <c r="A12469" t="s">
        <v>5764</v>
      </c>
      <c r="B12469" s="83">
        <v>97328</v>
      </c>
      <c r="C12469" t="s">
        <v>39270</v>
      </c>
      <c r="D12469" s="83" t="s">
        <v>60</v>
      </c>
      <c r="E12469">
        <v>47.75</v>
      </c>
      <c r="F12469" s="83">
        <v>48.01</v>
      </c>
    </row>
    <row r="12470" spans="1:6" hidden="1" x14ac:dyDescent="0.25">
      <c r="A12470" t="s">
        <v>5764</v>
      </c>
      <c r="B12470" s="83">
        <v>97330</v>
      </c>
      <c r="C12470" t="s">
        <v>39271</v>
      </c>
      <c r="D12470" s="83" t="s">
        <v>60</v>
      </c>
      <c r="E12470">
        <v>74.930000000000007</v>
      </c>
      <c r="F12470" s="83">
        <v>75.28</v>
      </c>
    </row>
    <row r="12471" spans="1:6" hidden="1" x14ac:dyDescent="0.25">
      <c r="A12471" t="s">
        <v>5764</v>
      </c>
      <c r="B12471" s="83">
        <v>106035</v>
      </c>
      <c r="C12471" t="s">
        <v>39272</v>
      </c>
      <c r="D12471" s="83" t="s">
        <v>60</v>
      </c>
      <c r="E12471">
        <v>0</v>
      </c>
      <c r="F12471" s="83">
        <v>0</v>
      </c>
    </row>
    <row r="12472" spans="1:6" hidden="1" x14ac:dyDescent="0.25">
      <c r="A12472" t="s">
        <v>5764</v>
      </c>
      <c r="B12472" s="83">
        <v>106036</v>
      </c>
      <c r="C12472" t="s">
        <v>39273</v>
      </c>
      <c r="D12472" s="83" t="s">
        <v>60</v>
      </c>
      <c r="E12472">
        <v>0</v>
      </c>
      <c r="F12472" s="83">
        <v>0</v>
      </c>
    </row>
    <row r="12473" spans="1:6" hidden="1" x14ac:dyDescent="0.25">
      <c r="A12473" t="s">
        <v>5764</v>
      </c>
      <c r="B12473" s="83">
        <v>106037</v>
      </c>
      <c r="C12473" t="s">
        <v>39274</v>
      </c>
      <c r="D12473" s="83" t="s">
        <v>60</v>
      </c>
      <c r="E12473">
        <v>0</v>
      </c>
      <c r="F12473" s="83">
        <v>0</v>
      </c>
    </row>
    <row r="12474" spans="1:6" hidden="1" x14ac:dyDescent="0.25">
      <c r="A12474" t="s">
        <v>5764</v>
      </c>
      <c r="B12474" s="83">
        <v>93085</v>
      </c>
      <c r="C12474" t="s">
        <v>11917</v>
      </c>
      <c r="D12474" s="83" t="s">
        <v>16</v>
      </c>
      <c r="E12474">
        <v>15.75</v>
      </c>
      <c r="F12474" s="83">
        <v>16.489999999999998</v>
      </c>
    </row>
    <row r="12475" spans="1:6" hidden="1" x14ac:dyDescent="0.25">
      <c r="A12475" t="s">
        <v>5764</v>
      </c>
      <c r="B12475" s="83">
        <v>103892</v>
      </c>
      <c r="C12475" t="s">
        <v>11918</v>
      </c>
      <c r="D12475" s="83" t="s">
        <v>16</v>
      </c>
      <c r="E12475">
        <v>16.809999999999999</v>
      </c>
      <c r="F12475" s="83">
        <v>17.62</v>
      </c>
    </row>
    <row r="12476" spans="1:6" hidden="1" x14ac:dyDescent="0.25">
      <c r="A12476" t="s">
        <v>5764</v>
      </c>
      <c r="B12476" s="83">
        <v>103823</v>
      </c>
      <c r="C12476" t="s">
        <v>11919</v>
      </c>
      <c r="D12476" s="83" t="s">
        <v>16</v>
      </c>
      <c r="E12476">
        <v>18.86</v>
      </c>
      <c r="F12476" s="83">
        <v>19.86</v>
      </c>
    </row>
    <row r="12477" spans="1:6" hidden="1" x14ac:dyDescent="0.25">
      <c r="A12477" t="s">
        <v>5764</v>
      </c>
      <c r="B12477" s="83">
        <v>103856</v>
      </c>
      <c r="C12477" t="s">
        <v>11920</v>
      </c>
      <c r="D12477" s="83" t="s">
        <v>16</v>
      </c>
      <c r="E12477">
        <v>16.809999999999999</v>
      </c>
      <c r="F12477" s="83">
        <v>17.62</v>
      </c>
    </row>
    <row r="12478" spans="1:6" hidden="1" x14ac:dyDescent="0.25">
      <c r="A12478" t="s">
        <v>5764</v>
      </c>
      <c r="B12478" s="83">
        <v>93108</v>
      </c>
      <c r="C12478" t="s">
        <v>11921</v>
      </c>
      <c r="D12478" s="83" t="s">
        <v>16</v>
      </c>
      <c r="E12478">
        <v>14.2</v>
      </c>
      <c r="F12478" s="83">
        <v>14.79</v>
      </c>
    </row>
    <row r="12479" spans="1:6" hidden="1" x14ac:dyDescent="0.25">
      <c r="A12479" t="s">
        <v>5764</v>
      </c>
      <c r="B12479" s="83">
        <v>93091</v>
      </c>
      <c r="C12479" t="s">
        <v>11922</v>
      </c>
      <c r="D12479" s="83" t="s">
        <v>16</v>
      </c>
      <c r="E12479">
        <v>17.510000000000002</v>
      </c>
      <c r="F12479" s="83">
        <v>18.07</v>
      </c>
    </row>
    <row r="12480" spans="1:6" hidden="1" x14ac:dyDescent="0.25">
      <c r="A12480" t="s">
        <v>5764</v>
      </c>
      <c r="B12480" s="83">
        <v>103900</v>
      </c>
      <c r="C12480" t="s">
        <v>11923</v>
      </c>
      <c r="D12480" s="83" t="s">
        <v>16</v>
      </c>
      <c r="E12480">
        <v>21.78</v>
      </c>
      <c r="F12480" s="83">
        <v>22.72</v>
      </c>
    </row>
    <row r="12481" spans="1:6" hidden="1" x14ac:dyDescent="0.25">
      <c r="A12481" t="s">
        <v>5764</v>
      </c>
      <c r="B12481" s="83">
        <v>103831</v>
      </c>
      <c r="C12481" t="s">
        <v>11924</v>
      </c>
      <c r="D12481" s="83" t="s">
        <v>16</v>
      </c>
      <c r="E12481">
        <v>28.14</v>
      </c>
      <c r="F12481" s="83">
        <v>29.63</v>
      </c>
    </row>
    <row r="12482" spans="1:6" hidden="1" x14ac:dyDescent="0.25">
      <c r="A12482" t="s">
        <v>5764</v>
      </c>
      <c r="B12482" s="83">
        <v>103864</v>
      </c>
      <c r="C12482" t="s">
        <v>11925</v>
      </c>
      <c r="D12482" s="83" t="s">
        <v>16</v>
      </c>
      <c r="E12482">
        <v>23</v>
      </c>
      <c r="F12482" s="83">
        <v>24.03</v>
      </c>
    </row>
    <row r="12483" spans="1:6" hidden="1" x14ac:dyDescent="0.25">
      <c r="A12483" t="s">
        <v>5764</v>
      </c>
      <c r="B12483" s="83">
        <v>93133</v>
      </c>
      <c r="C12483" t="s">
        <v>11926</v>
      </c>
      <c r="D12483" s="83" t="s">
        <v>16</v>
      </c>
      <c r="E12483">
        <v>20.47</v>
      </c>
      <c r="F12483" s="83">
        <v>21.29</v>
      </c>
    </row>
    <row r="12484" spans="1:6" hidden="1" x14ac:dyDescent="0.25">
      <c r="A12484" t="s">
        <v>5764</v>
      </c>
      <c r="B12484" s="83">
        <v>93057</v>
      </c>
      <c r="C12484" t="s">
        <v>11927</v>
      </c>
      <c r="D12484" s="83" t="s">
        <v>16</v>
      </c>
      <c r="E12484">
        <v>14.77</v>
      </c>
      <c r="F12484" s="83">
        <v>15.08</v>
      </c>
    </row>
    <row r="12485" spans="1:6" hidden="1" x14ac:dyDescent="0.25">
      <c r="A12485" t="s">
        <v>5764</v>
      </c>
      <c r="B12485" s="83">
        <v>93062</v>
      </c>
      <c r="C12485" t="s">
        <v>11928</v>
      </c>
      <c r="D12485" s="83" t="s">
        <v>16</v>
      </c>
      <c r="E12485">
        <v>28.5</v>
      </c>
      <c r="F12485" s="83">
        <v>28.89</v>
      </c>
    </row>
    <row r="12486" spans="1:6" hidden="1" x14ac:dyDescent="0.25">
      <c r="A12486" t="s">
        <v>5764</v>
      </c>
      <c r="B12486" s="83">
        <v>93065</v>
      </c>
      <c r="C12486" t="s">
        <v>11929</v>
      </c>
      <c r="D12486" s="83" t="s">
        <v>16</v>
      </c>
      <c r="E12486">
        <v>46.66</v>
      </c>
      <c r="F12486" s="83">
        <v>47.13</v>
      </c>
    </row>
    <row r="12487" spans="1:6" hidden="1" x14ac:dyDescent="0.25">
      <c r="A12487" t="s">
        <v>5764</v>
      </c>
      <c r="B12487" s="83">
        <v>93068</v>
      </c>
      <c r="C12487" t="s">
        <v>11930</v>
      </c>
      <c r="D12487" s="83" t="s">
        <v>16</v>
      </c>
      <c r="E12487">
        <v>65.73</v>
      </c>
      <c r="F12487" s="83">
        <v>66.33</v>
      </c>
    </row>
    <row r="12488" spans="1:6" hidden="1" x14ac:dyDescent="0.25">
      <c r="A12488" t="s">
        <v>5764</v>
      </c>
      <c r="B12488" s="83">
        <v>93071</v>
      </c>
      <c r="C12488" t="s">
        <v>11931</v>
      </c>
      <c r="D12488" s="83" t="s">
        <v>16</v>
      </c>
      <c r="E12488">
        <v>179.72</v>
      </c>
      <c r="F12488" s="83">
        <v>180.49</v>
      </c>
    </row>
    <row r="12489" spans="1:6" hidden="1" x14ac:dyDescent="0.25">
      <c r="A12489" t="s">
        <v>5764</v>
      </c>
      <c r="B12489" s="83">
        <v>93081</v>
      </c>
      <c r="C12489" t="s">
        <v>11932</v>
      </c>
      <c r="D12489" s="83" t="s">
        <v>16</v>
      </c>
      <c r="E12489">
        <v>19.62</v>
      </c>
      <c r="F12489" s="83">
        <v>20.010000000000002</v>
      </c>
    </row>
    <row r="12490" spans="1:6" hidden="1" x14ac:dyDescent="0.25">
      <c r="A12490" t="s">
        <v>5764</v>
      </c>
      <c r="B12490" s="83">
        <v>103887</v>
      </c>
      <c r="C12490" t="s">
        <v>11933</v>
      </c>
      <c r="D12490" s="83" t="s">
        <v>16</v>
      </c>
      <c r="E12490">
        <v>21.24</v>
      </c>
      <c r="F12490" s="83">
        <v>21.77</v>
      </c>
    </row>
    <row r="12491" spans="1:6" hidden="1" x14ac:dyDescent="0.25">
      <c r="A12491" t="s">
        <v>5764</v>
      </c>
      <c r="B12491" s="83">
        <v>103818</v>
      </c>
      <c r="C12491" t="s">
        <v>11934</v>
      </c>
      <c r="D12491" s="83" t="s">
        <v>16</v>
      </c>
      <c r="E12491">
        <v>21.22</v>
      </c>
      <c r="F12491" s="83">
        <v>21.76</v>
      </c>
    </row>
    <row r="12492" spans="1:6" hidden="1" x14ac:dyDescent="0.25">
      <c r="A12492" t="s">
        <v>5764</v>
      </c>
      <c r="B12492" s="83">
        <v>103851</v>
      </c>
      <c r="C12492" t="s">
        <v>11935</v>
      </c>
      <c r="D12492" s="83" t="s">
        <v>16</v>
      </c>
      <c r="E12492">
        <v>20.97</v>
      </c>
      <c r="F12492" s="83">
        <v>21.48</v>
      </c>
    </row>
    <row r="12493" spans="1:6" hidden="1" x14ac:dyDescent="0.25">
      <c r="A12493" t="s">
        <v>5764</v>
      </c>
      <c r="B12493" s="83">
        <v>93104</v>
      </c>
      <c r="C12493" t="s">
        <v>11936</v>
      </c>
      <c r="D12493" s="83" t="s">
        <v>16</v>
      </c>
      <c r="E12493">
        <v>19.7</v>
      </c>
      <c r="F12493" s="83">
        <v>20.100000000000001</v>
      </c>
    </row>
    <row r="12494" spans="1:6" hidden="1" x14ac:dyDescent="0.25">
      <c r="A12494" t="s">
        <v>5764</v>
      </c>
      <c r="B12494" s="83">
        <v>98602</v>
      </c>
      <c r="C12494" t="s">
        <v>11937</v>
      </c>
      <c r="D12494" s="83" t="s">
        <v>16</v>
      </c>
      <c r="E12494">
        <v>19.12</v>
      </c>
      <c r="F12494" s="83">
        <v>19.420000000000002</v>
      </c>
    </row>
    <row r="12495" spans="1:6" hidden="1" x14ac:dyDescent="0.25">
      <c r="A12495" t="s">
        <v>5764</v>
      </c>
      <c r="B12495" s="83">
        <v>93087</v>
      </c>
      <c r="C12495" t="s">
        <v>11938</v>
      </c>
      <c r="D12495" s="83" t="s">
        <v>16</v>
      </c>
      <c r="E12495">
        <v>20.55</v>
      </c>
      <c r="F12495" s="83">
        <v>20.97</v>
      </c>
    </row>
    <row r="12496" spans="1:6" hidden="1" x14ac:dyDescent="0.25">
      <c r="A12496" t="s">
        <v>5764</v>
      </c>
      <c r="B12496" s="83">
        <v>103893</v>
      </c>
      <c r="C12496" t="s">
        <v>11939</v>
      </c>
      <c r="D12496" s="83" t="s">
        <v>16</v>
      </c>
      <c r="E12496">
        <v>22.53</v>
      </c>
      <c r="F12496" s="83">
        <v>23.13</v>
      </c>
    </row>
    <row r="12497" spans="1:6" hidden="1" x14ac:dyDescent="0.25">
      <c r="A12497" t="s">
        <v>5764</v>
      </c>
      <c r="B12497" s="83">
        <v>103824</v>
      </c>
      <c r="C12497" t="s">
        <v>11940</v>
      </c>
      <c r="D12497" s="83" t="s">
        <v>16</v>
      </c>
      <c r="E12497">
        <v>24.75</v>
      </c>
      <c r="F12497" s="83">
        <v>25.54</v>
      </c>
    </row>
    <row r="12498" spans="1:6" hidden="1" x14ac:dyDescent="0.25">
      <c r="A12498" t="s">
        <v>5764</v>
      </c>
      <c r="B12498" s="83">
        <v>103857</v>
      </c>
      <c r="C12498" t="s">
        <v>11941</v>
      </c>
      <c r="D12498" s="83" t="s">
        <v>16</v>
      </c>
      <c r="E12498">
        <v>22.83</v>
      </c>
      <c r="F12498" s="83">
        <v>23.46</v>
      </c>
    </row>
    <row r="12499" spans="1:6" hidden="1" x14ac:dyDescent="0.25">
      <c r="A12499" t="s">
        <v>5764</v>
      </c>
      <c r="B12499" s="83">
        <v>93110</v>
      </c>
      <c r="C12499" t="s">
        <v>11942</v>
      </c>
      <c r="D12499" s="83" t="s">
        <v>16</v>
      </c>
      <c r="E12499">
        <v>21.61</v>
      </c>
      <c r="F12499" s="83">
        <v>22.13</v>
      </c>
    </row>
    <row r="12500" spans="1:6" hidden="1" x14ac:dyDescent="0.25">
      <c r="A12500" t="s">
        <v>5764</v>
      </c>
      <c r="B12500" s="83">
        <v>93054</v>
      </c>
      <c r="C12500" t="s">
        <v>11943</v>
      </c>
      <c r="D12500" s="83" t="s">
        <v>16</v>
      </c>
      <c r="E12500">
        <v>23.7</v>
      </c>
      <c r="F12500" s="83">
        <v>24.09</v>
      </c>
    </row>
    <row r="12501" spans="1:6" hidden="1" x14ac:dyDescent="0.25">
      <c r="A12501" t="s">
        <v>5764</v>
      </c>
      <c r="B12501" s="83">
        <v>93088</v>
      </c>
      <c r="C12501" t="s">
        <v>11944</v>
      </c>
      <c r="D12501" s="83" t="s">
        <v>16</v>
      </c>
      <c r="E12501">
        <v>25.45</v>
      </c>
      <c r="F12501" s="83">
        <v>25.97</v>
      </c>
    </row>
    <row r="12502" spans="1:6" hidden="1" x14ac:dyDescent="0.25">
      <c r="A12502" t="s">
        <v>5764</v>
      </c>
      <c r="B12502" s="83">
        <v>103894</v>
      </c>
      <c r="C12502" t="s">
        <v>11945</v>
      </c>
      <c r="D12502" s="83" t="s">
        <v>16</v>
      </c>
      <c r="E12502">
        <v>27.1</v>
      </c>
      <c r="F12502" s="83">
        <v>27.8</v>
      </c>
    </row>
    <row r="12503" spans="1:6" hidden="1" x14ac:dyDescent="0.25">
      <c r="A12503" t="s">
        <v>5764</v>
      </c>
      <c r="B12503" s="83">
        <v>103825</v>
      </c>
      <c r="C12503" t="s">
        <v>11946</v>
      </c>
      <c r="D12503" s="83" t="s">
        <v>16</v>
      </c>
      <c r="E12503">
        <v>29.32</v>
      </c>
      <c r="F12503" s="83">
        <v>30.21</v>
      </c>
    </row>
    <row r="12504" spans="1:6" hidden="1" x14ac:dyDescent="0.25">
      <c r="A12504" t="s">
        <v>5764</v>
      </c>
      <c r="B12504" s="83">
        <v>103858</v>
      </c>
      <c r="C12504" t="s">
        <v>11947</v>
      </c>
      <c r="D12504" s="83" t="s">
        <v>16</v>
      </c>
      <c r="E12504">
        <v>27.4</v>
      </c>
      <c r="F12504" s="83">
        <v>28.12</v>
      </c>
    </row>
    <row r="12505" spans="1:6" hidden="1" x14ac:dyDescent="0.25">
      <c r="A12505" t="s">
        <v>5764</v>
      </c>
      <c r="B12505" s="83">
        <v>93111</v>
      </c>
      <c r="C12505" t="s">
        <v>11948</v>
      </c>
      <c r="D12505" s="83" t="s">
        <v>16</v>
      </c>
      <c r="E12505">
        <v>26.19</v>
      </c>
      <c r="F12505" s="83">
        <v>26.79</v>
      </c>
    </row>
    <row r="12506" spans="1:6" hidden="1" x14ac:dyDescent="0.25">
      <c r="A12506" t="s">
        <v>5764</v>
      </c>
      <c r="B12506" s="83">
        <v>93059</v>
      </c>
      <c r="C12506" t="s">
        <v>11949</v>
      </c>
      <c r="D12506" s="83" t="s">
        <v>16</v>
      </c>
      <c r="E12506">
        <v>31.01</v>
      </c>
      <c r="F12506" s="83">
        <v>31.35</v>
      </c>
    </row>
    <row r="12507" spans="1:6" hidden="1" x14ac:dyDescent="0.25">
      <c r="A12507" t="s">
        <v>5764</v>
      </c>
      <c r="B12507" s="83">
        <v>93093</v>
      </c>
      <c r="C12507" t="s">
        <v>11950</v>
      </c>
      <c r="D12507" s="83" t="s">
        <v>16</v>
      </c>
      <c r="E12507">
        <v>32.33</v>
      </c>
      <c r="F12507" s="83">
        <v>32.78</v>
      </c>
    </row>
    <row r="12508" spans="1:6" hidden="1" x14ac:dyDescent="0.25">
      <c r="A12508" t="s">
        <v>5764</v>
      </c>
      <c r="B12508" s="83">
        <v>103899</v>
      </c>
      <c r="C12508" t="s">
        <v>11951</v>
      </c>
      <c r="D12508" s="83" t="s">
        <v>16</v>
      </c>
      <c r="E12508">
        <v>34.61</v>
      </c>
      <c r="F12508" s="83">
        <v>35.28</v>
      </c>
    </row>
    <row r="12509" spans="1:6" hidden="1" x14ac:dyDescent="0.25">
      <c r="A12509" t="s">
        <v>5764</v>
      </c>
      <c r="B12509" s="83">
        <v>103830</v>
      </c>
      <c r="C12509" t="s">
        <v>11952</v>
      </c>
      <c r="D12509" s="83" t="s">
        <v>16</v>
      </c>
      <c r="E12509">
        <v>38.51</v>
      </c>
      <c r="F12509" s="83">
        <v>39.53</v>
      </c>
    </row>
    <row r="12510" spans="1:6" hidden="1" x14ac:dyDescent="0.25">
      <c r="A12510" t="s">
        <v>5764</v>
      </c>
      <c r="B12510" s="83">
        <v>103863</v>
      </c>
      <c r="C12510" t="s">
        <v>11953</v>
      </c>
      <c r="D12510" s="83" t="s">
        <v>16</v>
      </c>
      <c r="E12510">
        <v>35.380000000000003</v>
      </c>
      <c r="F12510" s="83">
        <v>36.11</v>
      </c>
    </row>
    <row r="12511" spans="1:6" hidden="1" x14ac:dyDescent="0.25">
      <c r="A12511" t="s">
        <v>5764</v>
      </c>
      <c r="B12511" s="83">
        <v>93114</v>
      </c>
      <c r="C12511" t="s">
        <v>11954</v>
      </c>
      <c r="D12511" s="83" t="s">
        <v>16</v>
      </c>
      <c r="E12511">
        <v>34.21</v>
      </c>
      <c r="F12511" s="83">
        <v>34.840000000000003</v>
      </c>
    </row>
    <row r="12512" spans="1:6" hidden="1" x14ac:dyDescent="0.25">
      <c r="A12512" t="s">
        <v>5764</v>
      </c>
      <c r="B12512" s="83">
        <v>93075</v>
      </c>
      <c r="C12512" t="s">
        <v>11955</v>
      </c>
      <c r="D12512" s="83" t="s">
        <v>16</v>
      </c>
      <c r="E12512">
        <v>20.77</v>
      </c>
      <c r="F12512" s="83">
        <v>21.27</v>
      </c>
    </row>
    <row r="12513" spans="1:6" hidden="1" x14ac:dyDescent="0.25">
      <c r="A12513" t="s">
        <v>5764</v>
      </c>
      <c r="B12513" s="83">
        <v>103876</v>
      </c>
      <c r="C12513" t="s">
        <v>11956</v>
      </c>
      <c r="D12513" s="83" t="s">
        <v>16</v>
      </c>
      <c r="E12513">
        <v>23.2</v>
      </c>
      <c r="F12513" s="83">
        <v>23.92</v>
      </c>
    </row>
    <row r="12514" spans="1:6" hidden="1" x14ac:dyDescent="0.25">
      <c r="A12514" t="s">
        <v>5764</v>
      </c>
      <c r="B12514" s="83">
        <v>103807</v>
      </c>
      <c r="C12514" t="s">
        <v>11957</v>
      </c>
      <c r="D12514" s="83" t="s">
        <v>16</v>
      </c>
      <c r="E12514">
        <v>23.16</v>
      </c>
      <c r="F12514" s="83">
        <v>23.88</v>
      </c>
    </row>
    <row r="12515" spans="1:6" hidden="1" x14ac:dyDescent="0.25">
      <c r="A12515" t="s">
        <v>5764</v>
      </c>
      <c r="B12515" s="83">
        <v>103840</v>
      </c>
      <c r="C12515" t="s">
        <v>11958</v>
      </c>
      <c r="D12515" s="83" t="s">
        <v>16</v>
      </c>
      <c r="E12515">
        <v>22.8</v>
      </c>
      <c r="F12515" s="83">
        <v>23.48</v>
      </c>
    </row>
    <row r="12516" spans="1:6" hidden="1" x14ac:dyDescent="0.25">
      <c r="A12516" t="s">
        <v>5764</v>
      </c>
      <c r="B12516" s="83">
        <v>93098</v>
      </c>
      <c r="C12516" t="s">
        <v>11959</v>
      </c>
      <c r="D12516" s="83" t="s">
        <v>16</v>
      </c>
      <c r="E12516">
        <v>20.9</v>
      </c>
      <c r="F12516" s="83">
        <v>21.42</v>
      </c>
    </row>
    <row r="12517" spans="1:6" hidden="1" x14ac:dyDescent="0.25">
      <c r="A12517" t="s">
        <v>5764</v>
      </c>
      <c r="B12517" s="83">
        <v>93120</v>
      </c>
      <c r="C12517" t="s">
        <v>11960</v>
      </c>
      <c r="D12517" s="83" t="s">
        <v>16</v>
      </c>
      <c r="E12517">
        <v>27.32</v>
      </c>
      <c r="F12517" s="83">
        <v>27.69</v>
      </c>
    </row>
    <row r="12518" spans="1:6" hidden="1" x14ac:dyDescent="0.25">
      <c r="A12518" t="s">
        <v>5764</v>
      </c>
      <c r="B12518" s="83">
        <v>93077</v>
      </c>
      <c r="C12518" t="s">
        <v>11961</v>
      </c>
      <c r="D12518" s="83" t="s">
        <v>16</v>
      </c>
      <c r="E12518">
        <v>29.44</v>
      </c>
      <c r="F12518" s="83">
        <v>30</v>
      </c>
    </row>
    <row r="12519" spans="1:6" hidden="1" x14ac:dyDescent="0.25">
      <c r="A12519" t="s">
        <v>5764</v>
      </c>
      <c r="B12519" s="83">
        <v>103879</v>
      </c>
      <c r="C12519" t="s">
        <v>11962</v>
      </c>
      <c r="D12519" s="83" t="s">
        <v>16</v>
      </c>
      <c r="E12519">
        <v>32.409999999999997</v>
      </c>
      <c r="F12519" s="83">
        <v>33.229999999999997</v>
      </c>
    </row>
    <row r="12520" spans="1:6" hidden="1" x14ac:dyDescent="0.25">
      <c r="A12520" t="s">
        <v>5764</v>
      </c>
      <c r="B12520" s="83">
        <v>103810</v>
      </c>
      <c r="C12520" t="s">
        <v>11963</v>
      </c>
      <c r="D12520" s="83" t="s">
        <v>16</v>
      </c>
      <c r="E12520">
        <v>35.68</v>
      </c>
      <c r="F12520" s="83">
        <v>36.799999999999997</v>
      </c>
    </row>
    <row r="12521" spans="1:6" hidden="1" x14ac:dyDescent="0.25">
      <c r="A12521" t="s">
        <v>5764</v>
      </c>
      <c r="B12521" s="83">
        <v>103843</v>
      </c>
      <c r="C12521" t="s">
        <v>11964</v>
      </c>
      <c r="D12521" s="83" t="s">
        <v>16</v>
      </c>
      <c r="E12521">
        <v>32.83</v>
      </c>
      <c r="F12521" s="83">
        <v>33.68</v>
      </c>
    </row>
    <row r="12522" spans="1:6" hidden="1" x14ac:dyDescent="0.25">
      <c r="A12522" t="s">
        <v>5764</v>
      </c>
      <c r="B12522" s="83">
        <v>93100</v>
      </c>
      <c r="C12522" t="s">
        <v>11965</v>
      </c>
      <c r="D12522" s="83" t="s">
        <v>16</v>
      </c>
      <c r="E12522">
        <v>31.02</v>
      </c>
      <c r="F12522" s="83">
        <v>31.72</v>
      </c>
    </row>
    <row r="12523" spans="1:6" hidden="1" x14ac:dyDescent="0.25">
      <c r="A12523" t="s">
        <v>5764</v>
      </c>
      <c r="B12523" s="83">
        <v>93121</v>
      </c>
      <c r="C12523" t="s">
        <v>11966</v>
      </c>
      <c r="D12523" s="83" t="s">
        <v>16</v>
      </c>
      <c r="E12523">
        <v>30.99</v>
      </c>
      <c r="F12523" s="83">
        <v>31.44</v>
      </c>
    </row>
    <row r="12524" spans="1:6" hidden="1" x14ac:dyDescent="0.25">
      <c r="A12524" t="s">
        <v>5764</v>
      </c>
      <c r="B12524" s="83">
        <v>93078</v>
      </c>
      <c r="C12524" t="s">
        <v>11967</v>
      </c>
      <c r="D12524" s="83" t="s">
        <v>16</v>
      </c>
      <c r="E12524">
        <v>33.11</v>
      </c>
      <c r="F12524" s="83">
        <v>33.75</v>
      </c>
    </row>
    <row r="12525" spans="1:6" hidden="1" x14ac:dyDescent="0.25">
      <c r="A12525" t="s">
        <v>5764</v>
      </c>
      <c r="B12525" s="83">
        <v>103880</v>
      </c>
      <c r="C12525" t="s">
        <v>11968</v>
      </c>
      <c r="D12525" s="83" t="s">
        <v>16</v>
      </c>
      <c r="E12525">
        <v>36.08</v>
      </c>
      <c r="F12525" s="83">
        <v>36.99</v>
      </c>
    </row>
    <row r="12526" spans="1:6" hidden="1" x14ac:dyDescent="0.25">
      <c r="A12526" t="s">
        <v>5764</v>
      </c>
      <c r="B12526" s="83">
        <v>103811</v>
      </c>
      <c r="C12526" t="s">
        <v>11969</v>
      </c>
      <c r="D12526" s="83" t="s">
        <v>16</v>
      </c>
      <c r="E12526">
        <v>39.36</v>
      </c>
      <c r="F12526" s="83">
        <v>40.56</v>
      </c>
    </row>
    <row r="12527" spans="1:6" hidden="1" x14ac:dyDescent="0.25">
      <c r="A12527" t="s">
        <v>5764</v>
      </c>
      <c r="B12527" s="83">
        <v>103844</v>
      </c>
      <c r="C12527" t="s">
        <v>11970</v>
      </c>
      <c r="D12527" s="83" t="s">
        <v>16</v>
      </c>
      <c r="E12527">
        <v>36.51</v>
      </c>
      <c r="F12527" s="83">
        <v>37.450000000000003</v>
      </c>
    </row>
    <row r="12528" spans="1:6" hidden="1" x14ac:dyDescent="0.25">
      <c r="A12528" t="s">
        <v>5764</v>
      </c>
      <c r="B12528" s="83">
        <v>93101</v>
      </c>
      <c r="C12528" t="s">
        <v>11971</v>
      </c>
      <c r="D12528" s="83" t="s">
        <v>16</v>
      </c>
      <c r="E12528">
        <v>34.69</v>
      </c>
      <c r="F12528" s="83">
        <v>35.479999999999997</v>
      </c>
    </row>
    <row r="12529" spans="1:6" hidden="1" x14ac:dyDescent="0.25">
      <c r="A12529" t="s">
        <v>5764</v>
      </c>
      <c r="B12529" s="83">
        <v>92311</v>
      </c>
      <c r="C12529" t="s">
        <v>11972</v>
      </c>
      <c r="D12529" s="83" t="s">
        <v>16</v>
      </c>
      <c r="E12529">
        <v>13.55</v>
      </c>
      <c r="F12529" s="83">
        <v>14.18</v>
      </c>
    </row>
    <row r="12530" spans="1:6" hidden="1" x14ac:dyDescent="0.25">
      <c r="A12530" t="s">
        <v>5764</v>
      </c>
      <c r="B12530" s="83">
        <v>103874</v>
      </c>
      <c r="C12530" t="s">
        <v>11973</v>
      </c>
      <c r="D12530" s="83" t="s">
        <v>16</v>
      </c>
      <c r="E12530">
        <v>18.86</v>
      </c>
      <c r="F12530" s="83">
        <v>19.98</v>
      </c>
    </row>
    <row r="12531" spans="1:6" hidden="1" x14ac:dyDescent="0.25">
      <c r="A12531" t="s">
        <v>5764</v>
      </c>
      <c r="B12531" s="83">
        <v>103805</v>
      </c>
      <c r="C12531" t="s">
        <v>11974</v>
      </c>
      <c r="D12531" s="83" t="s">
        <v>16</v>
      </c>
      <c r="E12531">
        <v>18.79</v>
      </c>
      <c r="F12531" s="83">
        <v>19.91</v>
      </c>
    </row>
    <row r="12532" spans="1:6" hidden="1" x14ac:dyDescent="0.25">
      <c r="A12532" t="s">
        <v>5764</v>
      </c>
      <c r="B12532" s="83">
        <v>103838</v>
      </c>
      <c r="C12532" t="s">
        <v>11975</v>
      </c>
      <c r="D12532" s="83" t="s">
        <v>16</v>
      </c>
      <c r="E12532">
        <v>18.07</v>
      </c>
      <c r="F12532" s="83">
        <v>19.11</v>
      </c>
    </row>
    <row r="12533" spans="1:6" hidden="1" x14ac:dyDescent="0.25">
      <c r="A12533" t="s">
        <v>5764</v>
      </c>
      <c r="B12533" s="83">
        <v>92326</v>
      </c>
      <c r="C12533" t="s">
        <v>11976</v>
      </c>
      <c r="D12533" s="83" t="s">
        <v>16</v>
      </c>
      <c r="E12533">
        <v>14.28</v>
      </c>
      <c r="F12533" s="83">
        <v>14.98</v>
      </c>
    </row>
    <row r="12534" spans="1:6" hidden="1" x14ac:dyDescent="0.25">
      <c r="A12534" t="s">
        <v>5764</v>
      </c>
      <c r="B12534" s="83">
        <v>92287</v>
      </c>
      <c r="C12534" t="s">
        <v>11977</v>
      </c>
      <c r="D12534" s="83" t="s">
        <v>16</v>
      </c>
      <c r="E12534">
        <v>18.489999999999998</v>
      </c>
      <c r="F12534" s="83">
        <v>18.89</v>
      </c>
    </row>
    <row r="12535" spans="1:6" hidden="1" x14ac:dyDescent="0.25">
      <c r="A12535" t="s">
        <v>5764</v>
      </c>
      <c r="B12535" s="83">
        <v>92312</v>
      </c>
      <c r="C12535" t="s">
        <v>11978</v>
      </c>
      <c r="D12535" s="83" t="s">
        <v>16</v>
      </c>
      <c r="E12535">
        <v>22.73</v>
      </c>
      <c r="F12535" s="83">
        <v>23.52</v>
      </c>
    </row>
    <row r="12536" spans="1:6" hidden="1" x14ac:dyDescent="0.25">
      <c r="A12536" t="s">
        <v>5764</v>
      </c>
      <c r="B12536" s="83">
        <v>103877</v>
      </c>
      <c r="C12536" t="s">
        <v>11979</v>
      </c>
      <c r="D12536" s="83" t="s">
        <v>16</v>
      </c>
      <c r="E12536">
        <v>28.66</v>
      </c>
      <c r="F12536" s="83">
        <v>29.97</v>
      </c>
    </row>
    <row r="12537" spans="1:6" hidden="1" x14ac:dyDescent="0.25">
      <c r="A12537" t="s">
        <v>5764</v>
      </c>
      <c r="B12537" s="83">
        <v>103808</v>
      </c>
      <c r="C12537" t="s">
        <v>11980</v>
      </c>
      <c r="D12537" s="83" t="s">
        <v>16</v>
      </c>
      <c r="E12537">
        <v>35.229999999999997</v>
      </c>
      <c r="F12537" s="83">
        <v>37.130000000000003</v>
      </c>
    </row>
    <row r="12538" spans="1:6" hidden="1" x14ac:dyDescent="0.25">
      <c r="A12538" t="s">
        <v>5764</v>
      </c>
      <c r="B12538" s="83">
        <v>103841</v>
      </c>
      <c r="C12538" t="s">
        <v>11981</v>
      </c>
      <c r="D12538" s="83" t="s">
        <v>16</v>
      </c>
      <c r="E12538">
        <v>29.51</v>
      </c>
      <c r="F12538" s="83">
        <v>30.9</v>
      </c>
    </row>
    <row r="12539" spans="1:6" hidden="1" x14ac:dyDescent="0.25">
      <c r="A12539" t="s">
        <v>5764</v>
      </c>
      <c r="B12539" s="83">
        <v>92327</v>
      </c>
      <c r="C12539" t="s">
        <v>11982</v>
      </c>
      <c r="D12539" s="83" t="s">
        <v>16</v>
      </c>
      <c r="E12539">
        <v>25.89</v>
      </c>
      <c r="F12539" s="83">
        <v>26.95</v>
      </c>
    </row>
    <row r="12540" spans="1:6" hidden="1" x14ac:dyDescent="0.25">
      <c r="A12540" t="s">
        <v>5764</v>
      </c>
      <c r="B12540" s="83">
        <v>92288</v>
      </c>
      <c r="C12540" t="s">
        <v>11983</v>
      </c>
      <c r="D12540" s="83" t="s">
        <v>16</v>
      </c>
      <c r="E12540">
        <v>29.22</v>
      </c>
      <c r="F12540" s="83">
        <v>29.74</v>
      </c>
    </row>
    <row r="12541" spans="1:6" hidden="1" x14ac:dyDescent="0.25">
      <c r="A12541" t="s">
        <v>5764</v>
      </c>
      <c r="B12541" s="83">
        <v>92313</v>
      </c>
      <c r="C12541" t="s">
        <v>11984</v>
      </c>
      <c r="D12541" s="83" t="s">
        <v>16</v>
      </c>
      <c r="E12541">
        <v>33.14</v>
      </c>
      <c r="F12541" s="83">
        <v>34.020000000000003</v>
      </c>
    </row>
    <row r="12542" spans="1:6" hidden="1" x14ac:dyDescent="0.25">
      <c r="A12542" t="s">
        <v>5764</v>
      </c>
      <c r="B12542" s="83">
        <v>103881</v>
      </c>
      <c r="C12542" t="s">
        <v>11985</v>
      </c>
      <c r="D12542" s="83" t="s">
        <v>16</v>
      </c>
      <c r="E12542">
        <v>39.99</v>
      </c>
      <c r="F12542" s="83">
        <v>41.49</v>
      </c>
    </row>
    <row r="12543" spans="1:6" hidden="1" x14ac:dyDescent="0.25">
      <c r="A12543" t="s">
        <v>5764</v>
      </c>
      <c r="B12543" s="83">
        <v>103812</v>
      </c>
      <c r="C12543" t="s">
        <v>11986</v>
      </c>
      <c r="D12543" s="83" t="s">
        <v>16</v>
      </c>
      <c r="E12543">
        <v>52.25</v>
      </c>
      <c r="F12543" s="83">
        <v>54.82</v>
      </c>
    </row>
    <row r="12544" spans="1:6" hidden="1" x14ac:dyDescent="0.25">
      <c r="A12544" t="s">
        <v>5764</v>
      </c>
      <c r="B12544" s="83">
        <v>103845</v>
      </c>
      <c r="C12544" t="s">
        <v>11987</v>
      </c>
      <c r="D12544" s="83" t="s">
        <v>16</v>
      </c>
      <c r="E12544">
        <v>42.24</v>
      </c>
      <c r="F12544" s="83">
        <v>43.93</v>
      </c>
    </row>
    <row r="12545" spans="1:6" hidden="1" x14ac:dyDescent="0.25">
      <c r="A12545" t="s">
        <v>5764</v>
      </c>
      <c r="B12545" s="83">
        <v>92328</v>
      </c>
      <c r="C12545" t="s">
        <v>11988</v>
      </c>
      <c r="D12545" s="83" t="s">
        <v>16</v>
      </c>
      <c r="E12545">
        <v>38.76</v>
      </c>
      <c r="F12545" s="83">
        <v>40.130000000000003</v>
      </c>
    </row>
    <row r="12546" spans="1:6" hidden="1" x14ac:dyDescent="0.25">
      <c r="A12546" t="s">
        <v>5764</v>
      </c>
      <c r="B12546" s="83">
        <v>92289</v>
      </c>
      <c r="C12546" t="s">
        <v>11989</v>
      </c>
      <c r="D12546" s="83" t="s">
        <v>16</v>
      </c>
      <c r="E12546">
        <v>51.93</v>
      </c>
      <c r="F12546" s="83">
        <v>52.59</v>
      </c>
    </row>
    <row r="12547" spans="1:6" hidden="1" x14ac:dyDescent="0.25">
      <c r="A12547" t="s">
        <v>5764</v>
      </c>
      <c r="B12547" s="83">
        <v>92290</v>
      </c>
      <c r="C12547" t="s">
        <v>11990</v>
      </c>
      <c r="D12547" s="83" t="s">
        <v>16</v>
      </c>
      <c r="E12547">
        <v>78.790000000000006</v>
      </c>
      <c r="F12547" s="83">
        <v>79.599999999999994</v>
      </c>
    </row>
    <row r="12548" spans="1:6" hidden="1" x14ac:dyDescent="0.25">
      <c r="A12548" t="s">
        <v>5764</v>
      </c>
      <c r="B12548" s="83">
        <v>92291</v>
      </c>
      <c r="C12548" t="s">
        <v>11991</v>
      </c>
      <c r="D12548" s="83" t="s">
        <v>16</v>
      </c>
      <c r="E12548">
        <v>122.19</v>
      </c>
      <c r="F12548" s="83">
        <v>123.22</v>
      </c>
    </row>
    <row r="12549" spans="1:6" hidden="1" x14ac:dyDescent="0.25">
      <c r="A12549" t="s">
        <v>5764</v>
      </c>
      <c r="B12549" s="83">
        <v>92292</v>
      </c>
      <c r="C12549" t="s">
        <v>11992</v>
      </c>
      <c r="D12549" s="83" t="s">
        <v>16</v>
      </c>
      <c r="E12549">
        <v>379.67</v>
      </c>
      <c r="F12549" s="83">
        <v>380.93</v>
      </c>
    </row>
    <row r="12550" spans="1:6" hidden="1" x14ac:dyDescent="0.25">
      <c r="A12550" t="s">
        <v>5764</v>
      </c>
      <c r="B12550" s="83">
        <v>93082</v>
      </c>
      <c r="C12550" t="s">
        <v>11993</v>
      </c>
      <c r="D12550" s="83" t="s">
        <v>16</v>
      </c>
      <c r="E12550">
        <v>25.41</v>
      </c>
      <c r="F12550" s="83">
        <v>25.86</v>
      </c>
    </row>
    <row r="12551" spans="1:6" hidden="1" x14ac:dyDescent="0.25">
      <c r="A12551" t="s">
        <v>5764</v>
      </c>
      <c r="B12551" s="83">
        <v>103885</v>
      </c>
      <c r="C12551" t="s">
        <v>11994</v>
      </c>
      <c r="D12551" s="83" t="s">
        <v>16</v>
      </c>
      <c r="E12551">
        <v>28.65</v>
      </c>
      <c r="F12551" s="83">
        <v>29.4</v>
      </c>
    </row>
    <row r="12552" spans="1:6" hidden="1" x14ac:dyDescent="0.25">
      <c r="A12552" t="s">
        <v>5764</v>
      </c>
      <c r="B12552" s="83">
        <v>103816</v>
      </c>
      <c r="C12552" t="s">
        <v>11995</v>
      </c>
      <c r="D12552" s="83" t="s">
        <v>16</v>
      </c>
      <c r="E12552">
        <v>28.63</v>
      </c>
      <c r="F12552" s="83">
        <v>29.37</v>
      </c>
    </row>
    <row r="12553" spans="1:6" hidden="1" x14ac:dyDescent="0.25">
      <c r="A12553" t="s">
        <v>5764</v>
      </c>
      <c r="B12553" s="83">
        <v>103849</v>
      </c>
      <c r="C12553" t="s">
        <v>11996</v>
      </c>
      <c r="D12553" s="83" t="s">
        <v>16</v>
      </c>
      <c r="E12553">
        <v>28.14</v>
      </c>
      <c r="F12553" s="83">
        <v>28.84</v>
      </c>
    </row>
    <row r="12554" spans="1:6" hidden="1" x14ac:dyDescent="0.25">
      <c r="A12554" t="s">
        <v>5764</v>
      </c>
      <c r="B12554" s="83">
        <v>93105</v>
      </c>
      <c r="C12554" t="s">
        <v>11997</v>
      </c>
      <c r="D12554" s="83" t="s">
        <v>16</v>
      </c>
      <c r="E12554">
        <v>25.6</v>
      </c>
      <c r="F12554" s="83">
        <v>26.07</v>
      </c>
    </row>
    <row r="12555" spans="1:6" hidden="1" x14ac:dyDescent="0.25">
      <c r="A12555" t="s">
        <v>5764</v>
      </c>
      <c r="B12555" s="83">
        <v>93055</v>
      </c>
      <c r="C12555" t="s">
        <v>11998</v>
      </c>
      <c r="D12555" s="83" t="s">
        <v>16</v>
      </c>
      <c r="E12555">
        <v>47.72</v>
      </c>
      <c r="F12555" s="83">
        <v>47.99</v>
      </c>
    </row>
    <row r="12556" spans="1:6" hidden="1" x14ac:dyDescent="0.25">
      <c r="A12556" t="s">
        <v>5764</v>
      </c>
      <c r="B12556" s="83">
        <v>93089</v>
      </c>
      <c r="C12556" t="s">
        <v>11999</v>
      </c>
      <c r="D12556" s="83" t="s">
        <v>16</v>
      </c>
      <c r="E12556">
        <v>50.56</v>
      </c>
      <c r="F12556" s="83">
        <v>51.09</v>
      </c>
    </row>
    <row r="12557" spans="1:6" hidden="1" x14ac:dyDescent="0.25">
      <c r="A12557" t="s">
        <v>5764</v>
      </c>
      <c r="B12557" s="83">
        <v>103891</v>
      </c>
      <c r="C12557" t="s">
        <v>12000</v>
      </c>
      <c r="D12557" s="83" t="s">
        <v>16</v>
      </c>
      <c r="E12557">
        <v>54.52</v>
      </c>
      <c r="F12557" s="83">
        <v>55.4</v>
      </c>
    </row>
    <row r="12558" spans="1:6" hidden="1" x14ac:dyDescent="0.25">
      <c r="A12558" t="s">
        <v>5764</v>
      </c>
      <c r="B12558" s="83">
        <v>103822</v>
      </c>
      <c r="C12558" t="s">
        <v>12001</v>
      </c>
      <c r="D12558" s="83" t="s">
        <v>16</v>
      </c>
      <c r="E12558">
        <v>58.96</v>
      </c>
      <c r="F12558" s="83">
        <v>60.23</v>
      </c>
    </row>
    <row r="12559" spans="1:6" hidden="1" x14ac:dyDescent="0.25">
      <c r="A12559" t="s">
        <v>5764</v>
      </c>
      <c r="B12559" s="83">
        <v>103855</v>
      </c>
      <c r="C12559" t="s">
        <v>12002</v>
      </c>
      <c r="D12559" s="83" t="s">
        <v>16</v>
      </c>
      <c r="E12559">
        <v>55.13</v>
      </c>
      <c r="F12559" s="83">
        <v>56.06</v>
      </c>
    </row>
    <row r="12560" spans="1:6" hidden="1" x14ac:dyDescent="0.25">
      <c r="A12560" t="s">
        <v>5764</v>
      </c>
      <c r="B12560" s="83">
        <v>93112</v>
      </c>
      <c r="C12560" t="s">
        <v>12003</v>
      </c>
      <c r="D12560" s="83" t="s">
        <v>16</v>
      </c>
      <c r="E12560">
        <v>52.69</v>
      </c>
      <c r="F12560" s="83">
        <v>53.4</v>
      </c>
    </row>
    <row r="12561" spans="1:6" hidden="1" x14ac:dyDescent="0.25">
      <c r="A12561" t="s">
        <v>5764</v>
      </c>
      <c r="B12561" s="83">
        <v>93060</v>
      </c>
      <c r="C12561" t="s">
        <v>12004</v>
      </c>
      <c r="D12561" s="83" t="s">
        <v>16</v>
      </c>
      <c r="E12561">
        <v>83.68</v>
      </c>
      <c r="F12561" s="83">
        <v>84.03</v>
      </c>
    </row>
    <row r="12562" spans="1:6" hidden="1" x14ac:dyDescent="0.25">
      <c r="A12562" t="s">
        <v>5764</v>
      </c>
      <c r="B12562" s="83">
        <v>93094</v>
      </c>
      <c r="C12562" t="s">
        <v>12005</v>
      </c>
      <c r="D12562" s="83" t="s">
        <v>16</v>
      </c>
      <c r="E12562">
        <v>86.31</v>
      </c>
      <c r="F12562" s="83">
        <v>86.89</v>
      </c>
    </row>
    <row r="12563" spans="1:6" hidden="1" x14ac:dyDescent="0.25">
      <c r="A12563" t="s">
        <v>5764</v>
      </c>
      <c r="B12563" s="83">
        <v>103897</v>
      </c>
      <c r="C12563" t="s">
        <v>12006</v>
      </c>
      <c r="D12563" s="83" t="s">
        <v>16</v>
      </c>
      <c r="E12563">
        <v>90.87</v>
      </c>
      <c r="F12563" s="83">
        <v>91.87</v>
      </c>
    </row>
    <row r="12564" spans="1:6" hidden="1" x14ac:dyDescent="0.25">
      <c r="A12564" t="s">
        <v>5764</v>
      </c>
      <c r="B12564" s="83">
        <v>103828</v>
      </c>
      <c r="C12564" t="s">
        <v>12007</v>
      </c>
      <c r="D12564" s="83" t="s">
        <v>16</v>
      </c>
      <c r="E12564">
        <v>98.63</v>
      </c>
      <c r="F12564" s="83">
        <v>100.34</v>
      </c>
    </row>
    <row r="12565" spans="1:6" hidden="1" x14ac:dyDescent="0.25">
      <c r="A12565" t="s">
        <v>5764</v>
      </c>
      <c r="B12565" s="83">
        <v>103861</v>
      </c>
      <c r="C12565" t="s">
        <v>12008</v>
      </c>
      <c r="D12565" s="83" t="s">
        <v>16</v>
      </c>
      <c r="E12565">
        <v>92.43</v>
      </c>
      <c r="F12565" s="83">
        <v>93.55</v>
      </c>
    </row>
    <row r="12566" spans="1:6" hidden="1" x14ac:dyDescent="0.25">
      <c r="A12566" t="s">
        <v>5764</v>
      </c>
      <c r="B12566" s="83">
        <v>93115</v>
      </c>
      <c r="C12566" t="s">
        <v>12009</v>
      </c>
      <c r="D12566" s="83" t="s">
        <v>16</v>
      </c>
      <c r="E12566">
        <v>90.08</v>
      </c>
      <c r="F12566" s="83">
        <v>91</v>
      </c>
    </row>
    <row r="12567" spans="1:6" hidden="1" x14ac:dyDescent="0.25">
      <c r="A12567" t="s">
        <v>5764</v>
      </c>
      <c r="B12567" s="83">
        <v>93074</v>
      </c>
      <c r="C12567" t="s">
        <v>12010</v>
      </c>
      <c r="D12567" s="83" t="s">
        <v>16</v>
      </c>
      <c r="E12567">
        <v>13.98</v>
      </c>
      <c r="F12567" s="83">
        <v>14.66</v>
      </c>
    </row>
    <row r="12568" spans="1:6" hidden="1" x14ac:dyDescent="0.25">
      <c r="A12568" t="s">
        <v>5764</v>
      </c>
      <c r="B12568" s="83">
        <v>103875</v>
      </c>
      <c r="C12568" t="s">
        <v>12011</v>
      </c>
      <c r="D12568" s="83" t="s">
        <v>16</v>
      </c>
      <c r="E12568">
        <v>18.829999999999998</v>
      </c>
      <c r="F12568" s="83">
        <v>19.95</v>
      </c>
    </row>
    <row r="12569" spans="1:6" hidden="1" x14ac:dyDescent="0.25">
      <c r="A12569" t="s">
        <v>5764</v>
      </c>
      <c r="B12569" s="83">
        <v>103806</v>
      </c>
      <c r="C12569" t="s">
        <v>12012</v>
      </c>
      <c r="D12569" s="83" t="s">
        <v>16</v>
      </c>
      <c r="E12569">
        <v>18.760000000000002</v>
      </c>
      <c r="F12569" s="83">
        <v>19.88</v>
      </c>
    </row>
    <row r="12570" spans="1:6" hidden="1" x14ac:dyDescent="0.25">
      <c r="A12570" t="s">
        <v>5764</v>
      </c>
      <c r="B12570" s="83">
        <v>103839</v>
      </c>
      <c r="C12570" t="s">
        <v>12013</v>
      </c>
      <c r="D12570" s="83" t="s">
        <v>16</v>
      </c>
      <c r="E12570">
        <v>18.04</v>
      </c>
      <c r="F12570" s="83">
        <v>19.079999999999998</v>
      </c>
    </row>
    <row r="12571" spans="1:6" hidden="1" x14ac:dyDescent="0.25">
      <c r="A12571" t="s">
        <v>5764</v>
      </c>
      <c r="B12571" s="83">
        <v>93097</v>
      </c>
      <c r="C12571" t="s">
        <v>12014</v>
      </c>
      <c r="D12571" s="83" t="s">
        <v>16</v>
      </c>
      <c r="E12571">
        <v>14.26</v>
      </c>
      <c r="F12571" s="83">
        <v>14.96</v>
      </c>
    </row>
    <row r="12572" spans="1:6" hidden="1" x14ac:dyDescent="0.25">
      <c r="A12572" t="s">
        <v>5764</v>
      </c>
      <c r="B12572" s="83">
        <v>93119</v>
      </c>
      <c r="C12572" t="s">
        <v>12015</v>
      </c>
      <c r="D12572" s="83" t="s">
        <v>16</v>
      </c>
      <c r="E12572">
        <v>18.18</v>
      </c>
      <c r="F12572" s="83">
        <v>18.579999999999998</v>
      </c>
    </row>
    <row r="12573" spans="1:6" hidden="1" x14ac:dyDescent="0.25">
      <c r="A12573" t="s">
        <v>5764</v>
      </c>
      <c r="B12573" s="83">
        <v>93076</v>
      </c>
      <c r="C12573" t="s">
        <v>12016</v>
      </c>
      <c r="D12573" s="83" t="s">
        <v>16</v>
      </c>
      <c r="E12573">
        <v>22.42</v>
      </c>
      <c r="F12573" s="83">
        <v>23.21</v>
      </c>
    </row>
    <row r="12574" spans="1:6" hidden="1" x14ac:dyDescent="0.25">
      <c r="A12574" t="s">
        <v>5764</v>
      </c>
      <c r="B12574" s="83">
        <v>103878</v>
      </c>
      <c r="C12574" t="s">
        <v>12017</v>
      </c>
      <c r="D12574" s="83" t="s">
        <v>16</v>
      </c>
      <c r="E12574">
        <v>28.35</v>
      </c>
      <c r="F12574" s="83">
        <v>29.66</v>
      </c>
    </row>
    <row r="12575" spans="1:6" hidden="1" x14ac:dyDescent="0.25">
      <c r="A12575" t="s">
        <v>5764</v>
      </c>
      <c r="B12575" s="83">
        <v>103809</v>
      </c>
      <c r="C12575" t="s">
        <v>12018</v>
      </c>
      <c r="D12575" s="83" t="s">
        <v>16</v>
      </c>
      <c r="E12575">
        <v>34.92</v>
      </c>
      <c r="F12575" s="83">
        <v>36.82</v>
      </c>
    </row>
    <row r="12576" spans="1:6" hidden="1" x14ac:dyDescent="0.25">
      <c r="A12576" t="s">
        <v>5764</v>
      </c>
      <c r="B12576" s="83">
        <v>103842</v>
      </c>
      <c r="C12576" t="s">
        <v>12019</v>
      </c>
      <c r="D12576" s="83" t="s">
        <v>16</v>
      </c>
      <c r="E12576">
        <v>29.2</v>
      </c>
      <c r="F12576" s="83">
        <v>30.59</v>
      </c>
    </row>
    <row r="12577" spans="1:6" hidden="1" x14ac:dyDescent="0.25">
      <c r="A12577" t="s">
        <v>5764</v>
      </c>
      <c r="B12577" s="83">
        <v>93099</v>
      </c>
      <c r="C12577" t="s">
        <v>12020</v>
      </c>
      <c r="D12577" s="83" t="s">
        <v>16</v>
      </c>
      <c r="E12577">
        <v>25.58</v>
      </c>
      <c r="F12577" s="83">
        <v>26.64</v>
      </c>
    </row>
    <row r="12578" spans="1:6" hidden="1" x14ac:dyDescent="0.25">
      <c r="A12578" t="s">
        <v>5764</v>
      </c>
      <c r="B12578" s="83">
        <v>93122</v>
      </c>
      <c r="C12578" t="s">
        <v>12021</v>
      </c>
      <c r="D12578" s="83" t="s">
        <v>16</v>
      </c>
      <c r="E12578">
        <v>27.34</v>
      </c>
      <c r="F12578" s="83">
        <v>27.86</v>
      </c>
    </row>
    <row r="12579" spans="1:6" hidden="1" x14ac:dyDescent="0.25">
      <c r="A12579" t="s">
        <v>5764</v>
      </c>
      <c r="B12579" s="83">
        <v>93079</v>
      </c>
      <c r="C12579" t="s">
        <v>12022</v>
      </c>
      <c r="D12579" s="83" t="s">
        <v>16</v>
      </c>
      <c r="E12579">
        <v>31.26</v>
      </c>
      <c r="F12579" s="83">
        <v>32.14</v>
      </c>
    </row>
    <row r="12580" spans="1:6" hidden="1" x14ac:dyDescent="0.25">
      <c r="A12580" t="s">
        <v>5764</v>
      </c>
      <c r="B12580" s="83">
        <v>103882</v>
      </c>
      <c r="C12580" t="s">
        <v>12023</v>
      </c>
      <c r="D12580" s="83" t="s">
        <v>16</v>
      </c>
      <c r="E12580">
        <v>38.11</v>
      </c>
      <c r="F12580" s="83">
        <v>39.61</v>
      </c>
    </row>
    <row r="12581" spans="1:6" hidden="1" x14ac:dyDescent="0.25">
      <c r="A12581" t="s">
        <v>5764</v>
      </c>
      <c r="B12581" s="83">
        <v>103813</v>
      </c>
      <c r="C12581" t="s">
        <v>12024</v>
      </c>
      <c r="D12581" s="83" t="s">
        <v>16</v>
      </c>
      <c r="E12581">
        <v>50.37</v>
      </c>
      <c r="F12581" s="83">
        <v>52.94</v>
      </c>
    </row>
    <row r="12582" spans="1:6" hidden="1" x14ac:dyDescent="0.25">
      <c r="A12582" t="s">
        <v>5764</v>
      </c>
      <c r="B12582" s="83">
        <v>103846</v>
      </c>
      <c r="C12582" t="s">
        <v>12025</v>
      </c>
      <c r="D12582" s="83" t="s">
        <v>16</v>
      </c>
      <c r="E12582">
        <v>40.36</v>
      </c>
      <c r="F12582" s="83">
        <v>42.05</v>
      </c>
    </row>
    <row r="12583" spans="1:6" hidden="1" x14ac:dyDescent="0.25">
      <c r="A12583" t="s">
        <v>5764</v>
      </c>
      <c r="B12583" s="83">
        <v>93102</v>
      </c>
      <c r="C12583" t="s">
        <v>12026</v>
      </c>
      <c r="D12583" s="83" t="s">
        <v>16</v>
      </c>
      <c r="E12583">
        <v>36.880000000000003</v>
      </c>
      <c r="F12583" s="83">
        <v>38.25</v>
      </c>
    </row>
    <row r="12584" spans="1:6" hidden="1" x14ac:dyDescent="0.25">
      <c r="A12584" t="s">
        <v>5764</v>
      </c>
      <c r="B12584" s="83">
        <v>93123</v>
      </c>
      <c r="C12584" t="s">
        <v>12027</v>
      </c>
      <c r="D12584" s="83" t="s">
        <v>16</v>
      </c>
      <c r="E12584">
        <v>61.17</v>
      </c>
      <c r="F12584" s="83">
        <v>61.83</v>
      </c>
    </row>
    <row r="12585" spans="1:6" hidden="1" x14ac:dyDescent="0.25">
      <c r="A12585" t="s">
        <v>5764</v>
      </c>
      <c r="B12585" s="83">
        <v>93124</v>
      </c>
      <c r="C12585" t="s">
        <v>12028</v>
      </c>
      <c r="D12585" s="83" t="s">
        <v>16</v>
      </c>
      <c r="E12585">
        <v>96.14</v>
      </c>
      <c r="F12585" s="83">
        <v>96.95</v>
      </c>
    </row>
    <row r="12586" spans="1:6" hidden="1" x14ac:dyDescent="0.25">
      <c r="A12586" t="s">
        <v>5764</v>
      </c>
      <c r="B12586" s="83">
        <v>93125</v>
      </c>
      <c r="C12586" t="s">
        <v>12029</v>
      </c>
      <c r="D12586" s="83" t="s">
        <v>16</v>
      </c>
      <c r="E12586">
        <v>141.41</v>
      </c>
      <c r="F12586" s="83">
        <v>142.44</v>
      </c>
    </row>
    <row r="12587" spans="1:6" hidden="1" x14ac:dyDescent="0.25">
      <c r="A12587" t="s">
        <v>5764</v>
      </c>
      <c r="B12587" s="83">
        <v>93126</v>
      </c>
      <c r="C12587" t="s">
        <v>12030</v>
      </c>
      <c r="D12587" s="83" t="s">
        <v>16</v>
      </c>
      <c r="E12587">
        <v>312.83999999999997</v>
      </c>
      <c r="F12587" s="83">
        <v>314.10000000000002</v>
      </c>
    </row>
    <row r="12588" spans="1:6" hidden="1" x14ac:dyDescent="0.25">
      <c r="A12588" t="s">
        <v>5764</v>
      </c>
      <c r="B12588" s="83">
        <v>93063</v>
      </c>
      <c r="C12588" t="s">
        <v>12031</v>
      </c>
      <c r="D12588" s="83" t="s">
        <v>16</v>
      </c>
      <c r="E12588">
        <v>697.05</v>
      </c>
      <c r="F12588" s="83">
        <v>697.49</v>
      </c>
    </row>
    <row r="12589" spans="1:6" hidden="1" x14ac:dyDescent="0.25">
      <c r="A12589" t="s">
        <v>5764</v>
      </c>
      <c r="B12589" s="83">
        <v>93066</v>
      </c>
      <c r="C12589" t="s">
        <v>12032</v>
      </c>
      <c r="D12589" s="83" t="s">
        <v>16</v>
      </c>
      <c r="E12589">
        <v>874.78</v>
      </c>
      <c r="F12589" s="83">
        <v>875.31</v>
      </c>
    </row>
    <row r="12590" spans="1:6" hidden="1" x14ac:dyDescent="0.25">
      <c r="A12590" t="s">
        <v>5764</v>
      </c>
      <c r="B12590" s="83">
        <v>93069</v>
      </c>
      <c r="C12590" t="s">
        <v>12033</v>
      </c>
      <c r="D12590" s="83" t="s">
        <v>16</v>
      </c>
      <c r="E12590">
        <v>1212.58</v>
      </c>
      <c r="F12590" s="83">
        <v>1213.27</v>
      </c>
    </row>
    <row r="12591" spans="1:6" hidden="1" x14ac:dyDescent="0.25">
      <c r="A12591" t="s">
        <v>5764</v>
      </c>
      <c r="B12591" s="83">
        <v>93072</v>
      </c>
      <c r="C12591" t="s">
        <v>12034</v>
      </c>
      <c r="D12591" s="83" t="s">
        <v>16</v>
      </c>
      <c r="E12591">
        <v>1600.31</v>
      </c>
      <c r="F12591" s="83">
        <v>1601.16</v>
      </c>
    </row>
    <row r="12592" spans="1:6" hidden="1" x14ac:dyDescent="0.25">
      <c r="A12592" t="s">
        <v>5764</v>
      </c>
      <c r="B12592" s="83">
        <v>93083</v>
      </c>
      <c r="C12592" t="s">
        <v>12035</v>
      </c>
      <c r="D12592" s="83" t="s">
        <v>16</v>
      </c>
      <c r="E12592">
        <v>478.74</v>
      </c>
      <c r="F12592" s="83">
        <v>479.19</v>
      </c>
    </row>
    <row r="12593" spans="1:6" hidden="1" x14ac:dyDescent="0.25">
      <c r="A12593" t="s">
        <v>5764</v>
      </c>
      <c r="B12593" s="83">
        <v>103886</v>
      </c>
      <c r="C12593" t="s">
        <v>12036</v>
      </c>
      <c r="D12593" s="83" t="s">
        <v>16</v>
      </c>
      <c r="E12593">
        <v>481.98</v>
      </c>
      <c r="F12593" s="83">
        <v>482.73</v>
      </c>
    </row>
    <row r="12594" spans="1:6" hidden="1" x14ac:dyDescent="0.25">
      <c r="A12594" t="s">
        <v>5764</v>
      </c>
      <c r="B12594" s="83">
        <v>103817</v>
      </c>
      <c r="C12594" t="s">
        <v>12037</v>
      </c>
      <c r="D12594" s="83" t="s">
        <v>16</v>
      </c>
      <c r="E12594">
        <v>481.96</v>
      </c>
      <c r="F12594" s="83">
        <v>482.7</v>
      </c>
    </row>
    <row r="12595" spans="1:6" hidden="1" x14ac:dyDescent="0.25">
      <c r="A12595" t="s">
        <v>5764</v>
      </c>
      <c r="B12595" s="83">
        <v>103850</v>
      </c>
      <c r="C12595" t="s">
        <v>12038</v>
      </c>
      <c r="D12595" s="83" t="s">
        <v>16</v>
      </c>
      <c r="E12595">
        <v>481.47</v>
      </c>
      <c r="F12595" s="83">
        <v>482.17</v>
      </c>
    </row>
    <row r="12596" spans="1:6" hidden="1" x14ac:dyDescent="0.25">
      <c r="A12596" t="s">
        <v>5764</v>
      </c>
      <c r="B12596" s="83">
        <v>93106</v>
      </c>
      <c r="C12596" t="s">
        <v>12039</v>
      </c>
      <c r="D12596" s="83" t="s">
        <v>16</v>
      </c>
      <c r="E12596">
        <v>478.93</v>
      </c>
      <c r="F12596" s="83">
        <v>479.4</v>
      </c>
    </row>
    <row r="12597" spans="1:6" hidden="1" x14ac:dyDescent="0.25">
      <c r="A12597" t="s">
        <v>5764</v>
      </c>
      <c r="B12597" s="83">
        <v>93052</v>
      </c>
      <c r="C12597" t="s">
        <v>12040</v>
      </c>
      <c r="D12597" s="83" t="s">
        <v>16</v>
      </c>
      <c r="E12597">
        <v>552.95000000000005</v>
      </c>
      <c r="F12597" s="83">
        <v>553.22</v>
      </c>
    </row>
    <row r="12598" spans="1:6" hidden="1" x14ac:dyDescent="0.25">
      <c r="A12598" t="s">
        <v>5764</v>
      </c>
      <c r="B12598" s="83">
        <v>93086</v>
      </c>
      <c r="C12598" t="s">
        <v>12041</v>
      </c>
      <c r="D12598" s="83" t="s">
        <v>16</v>
      </c>
      <c r="E12598">
        <v>555.79</v>
      </c>
      <c r="F12598" s="83">
        <v>556.32000000000005</v>
      </c>
    </row>
    <row r="12599" spans="1:6" hidden="1" x14ac:dyDescent="0.25">
      <c r="A12599" t="s">
        <v>5764</v>
      </c>
      <c r="B12599" s="83">
        <v>103890</v>
      </c>
      <c r="C12599" t="s">
        <v>12042</v>
      </c>
      <c r="D12599" s="83" t="s">
        <v>16</v>
      </c>
      <c r="E12599">
        <v>559.75</v>
      </c>
      <c r="F12599" s="83">
        <v>560.63</v>
      </c>
    </row>
    <row r="12600" spans="1:6" hidden="1" x14ac:dyDescent="0.25">
      <c r="A12600" t="s">
        <v>5764</v>
      </c>
      <c r="B12600" s="83">
        <v>103821</v>
      </c>
      <c r="C12600" t="s">
        <v>12043</v>
      </c>
      <c r="D12600" s="83" t="s">
        <v>16</v>
      </c>
      <c r="E12600">
        <v>564.19000000000005</v>
      </c>
      <c r="F12600" s="83">
        <v>565.46</v>
      </c>
    </row>
    <row r="12601" spans="1:6" hidden="1" x14ac:dyDescent="0.25">
      <c r="A12601" t="s">
        <v>5764</v>
      </c>
      <c r="B12601" s="83">
        <v>103854</v>
      </c>
      <c r="C12601" t="s">
        <v>12044</v>
      </c>
      <c r="D12601" s="83" t="s">
        <v>16</v>
      </c>
      <c r="E12601">
        <v>560.36</v>
      </c>
      <c r="F12601" s="83">
        <v>561.29</v>
      </c>
    </row>
    <row r="12602" spans="1:6" hidden="1" x14ac:dyDescent="0.25">
      <c r="A12602" t="s">
        <v>5764</v>
      </c>
      <c r="B12602" s="83">
        <v>93109</v>
      </c>
      <c r="C12602" t="s">
        <v>12045</v>
      </c>
      <c r="D12602" s="83" t="s">
        <v>16</v>
      </c>
      <c r="E12602">
        <v>557.91999999999996</v>
      </c>
      <c r="F12602" s="83">
        <v>558.63</v>
      </c>
    </row>
    <row r="12603" spans="1:6" hidden="1" x14ac:dyDescent="0.25">
      <c r="A12603" t="s">
        <v>5764</v>
      </c>
      <c r="B12603" s="83">
        <v>93058</v>
      </c>
      <c r="C12603" t="s">
        <v>12046</v>
      </c>
      <c r="D12603" s="83" t="s">
        <v>16</v>
      </c>
      <c r="E12603">
        <v>608.30999999999995</v>
      </c>
      <c r="F12603" s="83">
        <v>608.66</v>
      </c>
    </row>
    <row r="12604" spans="1:6" hidden="1" x14ac:dyDescent="0.25">
      <c r="A12604" t="s">
        <v>5764</v>
      </c>
      <c r="B12604" s="83">
        <v>93092</v>
      </c>
      <c r="C12604" t="s">
        <v>12047</v>
      </c>
      <c r="D12604" s="83" t="s">
        <v>16</v>
      </c>
      <c r="E12604">
        <v>610.94000000000005</v>
      </c>
      <c r="F12604" s="83">
        <v>611.52</v>
      </c>
    </row>
    <row r="12605" spans="1:6" hidden="1" x14ac:dyDescent="0.25">
      <c r="A12605" t="s">
        <v>5764</v>
      </c>
      <c r="B12605" s="83">
        <v>103898</v>
      </c>
      <c r="C12605" t="s">
        <v>12048</v>
      </c>
      <c r="D12605" s="83" t="s">
        <v>16</v>
      </c>
      <c r="E12605">
        <v>615.5</v>
      </c>
      <c r="F12605" s="83">
        <v>616.5</v>
      </c>
    </row>
    <row r="12606" spans="1:6" hidden="1" x14ac:dyDescent="0.25">
      <c r="A12606" t="s">
        <v>5764</v>
      </c>
      <c r="B12606" s="83">
        <v>103829</v>
      </c>
      <c r="C12606" t="s">
        <v>12049</v>
      </c>
      <c r="D12606" s="83" t="s">
        <v>16</v>
      </c>
      <c r="E12606">
        <v>623.26</v>
      </c>
      <c r="F12606" s="83">
        <v>624.97</v>
      </c>
    </row>
    <row r="12607" spans="1:6" hidden="1" x14ac:dyDescent="0.25">
      <c r="A12607" t="s">
        <v>5764</v>
      </c>
      <c r="B12607" s="83">
        <v>103862</v>
      </c>
      <c r="C12607" t="s">
        <v>12050</v>
      </c>
      <c r="D12607" s="83" t="s">
        <v>16</v>
      </c>
      <c r="E12607">
        <v>617.05999999999995</v>
      </c>
      <c r="F12607" s="83">
        <v>618.17999999999995</v>
      </c>
    </row>
    <row r="12608" spans="1:6" hidden="1" x14ac:dyDescent="0.25">
      <c r="A12608" t="s">
        <v>5764</v>
      </c>
      <c r="B12608" s="83">
        <v>93116</v>
      </c>
      <c r="C12608" t="s">
        <v>12051</v>
      </c>
      <c r="D12608" s="83" t="s">
        <v>16</v>
      </c>
      <c r="E12608">
        <v>614.71</v>
      </c>
      <c r="F12608" s="83">
        <v>615.63</v>
      </c>
    </row>
    <row r="12609" spans="1:6" hidden="1" x14ac:dyDescent="0.25">
      <c r="A12609" t="s">
        <v>5764</v>
      </c>
      <c r="B12609" s="83">
        <v>92314</v>
      </c>
      <c r="C12609" t="s">
        <v>12052</v>
      </c>
      <c r="D12609" s="83" t="s">
        <v>16</v>
      </c>
      <c r="E12609">
        <v>9.07</v>
      </c>
      <c r="F12609" s="83">
        <v>9.52</v>
      </c>
    </row>
    <row r="12610" spans="1:6" hidden="1" x14ac:dyDescent="0.25">
      <c r="A12610" t="s">
        <v>5764</v>
      </c>
      <c r="B12610" s="83">
        <v>103883</v>
      </c>
      <c r="C12610" t="s">
        <v>12053</v>
      </c>
      <c r="D12610" s="83" t="s">
        <v>16</v>
      </c>
      <c r="E12610">
        <v>12.31</v>
      </c>
      <c r="F12610" s="83">
        <v>13.06</v>
      </c>
    </row>
    <row r="12611" spans="1:6" hidden="1" x14ac:dyDescent="0.25">
      <c r="A12611" t="s">
        <v>5764</v>
      </c>
      <c r="B12611" s="83">
        <v>103814</v>
      </c>
      <c r="C12611" t="s">
        <v>12054</v>
      </c>
      <c r="D12611" s="83" t="s">
        <v>16</v>
      </c>
      <c r="E12611">
        <v>12.29</v>
      </c>
      <c r="F12611" s="83">
        <v>13.03</v>
      </c>
    </row>
    <row r="12612" spans="1:6" hidden="1" x14ac:dyDescent="0.25">
      <c r="A12612" t="s">
        <v>5764</v>
      </c>
      <c r="B12612" s="83">
        <v>103847</v>
      </c>
      <c r="C12612" t="s">
        <v>12055</v>
      </c>
      <c r="D12612" s="83" t="s">
        <v>16</v>
      </c>
      <c r="E12612">
        <v>11.8</v>
      </c>
      <c r="F12612" s="83">
        <v>12.5</v>
      </c>
    </row>
    <row r="12613" spans="1:6" hidden="1" x14ac:dyDescent="0.25">
      <c r="A12613" t="s">
        <v>5764</v>
      </c>
      <c r="B12613" s="83">
        <v>92329</v>
      </c>
      <c r="C12613" t="s">
        <v>12056</v>
      </c>
      <c r="D12613" s="83" t="s">
        <v>16</v>
      </c>
      <c r="E12613">
        <v>9.26</v>
      </c>
      <c r="F12613" s="83">
        <v>9.73</v>
      </c>
    </row>
    <row r="12614" spans="1:6" hidden="1" x14ac:dyDescent="0.25">
      <c r="A12614" t="s">
        <v>5764</v>
      </c>
      <c r="B12614" s="83">
        <v>92293</v>
      </c>
      <c r="C12614" t="s">
        <v>12057</v>
      </c>
      <c r="D12614" s="83" t="s">
        <v>16</v>
      </c>
      <c r="E12614">
        <v>10.48</v>
      </c>
      <c r="F12614" s="83">
        <v>10.75</v>
      </c>
    </row>
    <row r="12615" spans="1:6" hidden="1" x14ac:dyDescent="0.25">
      <c r="A12615" t="s">
        <v>5764</v>
      </c>
      <c r="B12615" s="83">
        <v>92315</v>
      </c>
      <c r="C12615" t="s">
        <v>12058</v>
      </c>
      <c r="D12615" s="83" t="s">
        <v>16</v>
      </c>
      <c r="E12615">
        <v>13.32</v>
      </c>
      <c r="F12615" s="83">
        <v>13.85</v>
      </c>
    </row>
    <row r="12616" spans="1:6" hidden="1" x14ac:dyDescent="0.25">
      <c r="A12616" t="s">
        <v>5764</v>
      </c>
      <c r="B12616" s="83">
        <v>103888</v>
      </c>
      <c r="C12616" t="s">
        <v>12059</v>
      </c>
      <c r="D12616" s="83" t="s">
        <v>16</v>
      </c>
      <c r="E12616">
        <v>17.28</v>
      </c>
      <c r="F12616" s="83">
        <v>18.16</v>
      </c>
    </row>
    <row r="12617" spans="1:6" hidden="1" x14ac:dyDescent="0.25">
      <c r="A12617" t="s">
        <v>5764</v>
      </c>
      <c r="B12617" s="83">
        <v>103819</v>
      </c>
      <c r="C12617" t="s">
        <v>12060</v>
      </c>
      <c r="D12617" s="83" t="s">
        <v>16</v>
      </c>
      <c r="E12617">
        <v>21.72</v>
      </c>
      <c r="F12617" s="83">
        <v>22.99</v>
      </c>
    </row>
    <row r="12618" spans="1:6" hidden="1" x14ac:dyDescent="0.25">
      <c r="A12618" t="s">
        <v>5764</v>
      </c>
      <c r="B12618" s="83">
        <v>103852</v>
      </c>
      <c r="C12618" t="s">
        <v>12061</v>
      </c>
      <c r="D12618" s="83" t="s">
        <v>16</v>
      </c>
      <c r="E12618">
        <v>17.89</v>
      </c>
      <c r="F12618" s="83">
        <v>18.82</v>
      </c>
    </row>
    <row r="12619" spans="1:6" hidden="1" x14ac:dyDescent="0.25">
      <c r="A12619" t="s">
        <v>5764</v>
      </c>
      <c r="B12619" s="83">
        <v>92330</v>
      </c>
      <c r="C12619" t="s">
        <v>12062</v>
      </c>
      <c r="D12619" s="83" t="s">
        <v>16</v>
      </c>
      <c r="E12619">
        <v>15.45</v>
      </c>
      <c r="F12619" s="83">
        <v>16.16</v>
      </c>
    </row>
    <row r="12620" spans="1:6" hidden="1" x14ac:dyDescent="0.25">
      <c r="A12620" t="s">
        <v>5764</v>
      </c>
      <c r="B12620" s="83">
        <v>92294</v>
      </c>
      <c r="C12620" t="s">
        <v>12063</v>
      </c>
      <c r="D12620" s="83" t="s">
        <v>16</v>
      </c>
      <c r="E12620">
        <v>17.8</v>
      </c>
      <c r="F12620" s="83">
        <v>18.149999999999999</v>
      </c>
    </row>
    <row r="12621" spans="1:6" hidden="1" x14ac:dyDescent="0.25">
      <c r="A12621" t="s">
        <v>5764</v>
      </c>
      <c r="B12621" s="83">
        <v>92316</v>
      </c>
      <c r="C12621" t="s">
        <v>12064</v>
      </c>
      <c r="D12621" s="83" t="s">
        <v>16</v>
      </c>
      <c r="E12621">
        <v>20.43</v>
      </c>
      <c r="F12621" s="83">
        <v>21.01</v>
      </c>
    </row>
    <row r="12622" spans="1:6" hidden="1" x14ac:dyDescent="0.25">
      <c r="A12622" t="s">
        <v>5764</v>
      </c>
      <c r="B12622" s="83">
        <v>103895</v>
      </c>
      <c r="C12622" t="s">
        <v>12065</v>
      </c>
      <c r="D12622" s="83" t="s">
        <v>16</v>
      </c>
      <c r="E12622">
        <v>24.99</v>
      </c>
      <c r="F12622" s="83">
        <v>25.99</v>
      </c>
    </row>
    <row r="12623" spans="1:6" hidden="1" x14ac:dyDescent="0.25">
      <c r="A12623" t="s">
        <v>5764</v>
      </c>
      <c r="B12623" s="83">
        <v>103826</v>
      </c>
      <c r="C12623" t="s">
        <v>12066</v>
      </c>
      <c r="D12623" s="83" t="s">
        <v>16</v>
      </c>
      <c r="E12623">
        <v>32.75</v>
      </c>
      <c r="F12623" s="83">
        <v>34.46</v>
      </c>
    </row>
    <row r="12624" spans="1:6" hidden="1" x14ac:dyDescent="0.25">
      <c r="A12624" t="s">
        <v>5764</v>
      </c>
      <c r="B12624" s="83">
        <v>103859</v>
      </c>
      <c r="C12624" t="s">
        <v>12067</v>
      </c>
      <c r="D12624" s="83" t="s">
        <v>16</v>
      </c>
      <c r="E12624">
        <v>26.55</v>
      </c>
      <c r="F12624" s="83">
        <v>27.67</v>
      </c>
    </row>
    <row r="12625" spans="1:6" hidden="1" x14ac:dyDescent="0.25">
      <c r="A12625" t="s">
        <v>5764</v>
      </c>
      <c r="B12625" s="83">
        <v>92331</v>
      </c>
      <c r="C12625" t="s">
        <v>12068</v>
      </c>
      <c r="D12625" s="83" t="s">
        <v>16</v>
      </c>
      <c r="E12625">
        <v>24.2</v>
      </c>
      <c r="F12625" s="83">
        <v>25.12</v>
      </c>
    </row>
    <row r="12626" spans="1:6" hidden="1" x14ac:dyDescent="0.25">
      <c r="A12626" t="s">
        <v>5764</v>
      </c>
      <c r="B12626" s="83">
        <v>92295</v>
      </c>
      <c r="C12626" t="s">
        <v>12069</v>
      </c>
      <c r="D12626" s="83" t="s">
        <v>16</v>
      </c>
      <c r="E12626">
        <v>33.67</v>
      </c>
      <c r="F12626" s="83">
        <v>34.11</v>
      </c>
    </row>
    <row r="12627" spans="1:6" hidden="1" x14ac:dyDescent="0.25">
      <c r="A12627" t="s">
        <v>5764</v>
      </c>
      <c r="B12627" s="83">
        <v>92296</v>
      </c>
      <c r="C12627" t="s">
        <v>12070</v>
      </c>
      <c r="D12627" s="83" t="s">
        <v>16</v>
      </c>
      <c r="E12627">
        <v>44.65</v>
      </c>
      <c r="F12627" s="83">
        <v>45.18</v>
      </c>
    </row>
    <row r="12628" spans="1:6" hidden="1" x14ac:dyDescent="0.25">
      <c r="A12628" t="s">
        <v>5764</v>
      </c>
      <c r="B12628" s="83">
        <v>92297</v>
      </c>
      <c r="C12628" t="s">
        <v>12071</v>
      </c>
      <c r="D12628" s="83" t="s">
        <v>16</v>
      </c>
      <c r="E12628">
        <v>69.34</v>
      </c>
      <c r="F12628" s="83">
        <v>70.03</v>
      </c>
    </row>
    <row r="12629" spans="1:6" hidden="1" x14ac:dyDescent="0.25">
      <c r="A12629" t="s">
        <v>5764</v>
      </c>
      <c r="B12629" s="83">
        <v>92298</v>
      </c>
      <c r="C12629" t="s">
        <v>12072</v>
      </c>
      <c r="D12629" s="83" t="s">
        <v>16</v>
      </c>
      <c r="E12629">
        <v>195.48</v>
      </c>
      <c r="F12629" s="83">
        <v>196.33</v>
      </c>
    </row>
    <row r="12630" spans="1:6" hidden="1" x14ac:dyDescent="0.25">
      <c r="A12630" t="s">
        <v>5764</v>
      </c>
      <c r="B12630" s="83">
        <v>93080</v>
      </c>
      <c r="C12630" t="s">
        <v>12073</v>
      </c>
      <c r="D12630" s="83" t="s">
        <v>16</v>
      </c>
      <c r="E12630">
        <v>9.1</v>
      </c>
      <c r="F12630" s="83">
        <v>9.5500000000000007</v>
      </c>
    </row>
    <row r="12631" spans="1:6" hidden="1" x14ac:dyDescent="0.25">
      <c r="A12631" t="s">
        <v>5764</v>
      </c>
      <c r="B12631" s="83">
        <v>103884</v>
      </c>
      <c r="C12631" t="s">
        <v>12074</v>
      </c>
      <c r="D12631" s="83" t="s">
        <v>16</v>
      </c>
      <c r="E12631">
        <v>12.34</v>
      </c>
      <c r="F12631" s="83">
        <v>13.09</v>
      </c>
    </row>
    <row r="12632" spans="1:6" hidden="1" x14ac:dyDescent="0.25">
      <c r="A12632" t="s">
        <v>5764</v>
      </c>
      <c r="B12632" s="83">
        <v>103815</v>
      </c>
      <c r="C12632" t="s">
        <v>12075</v>
      </c>
      <c r="D12632" s="83" t="s">
        <v>16</v>
      </c>
      <c r="E12632">
        <v>12.32</v>
      </c>
      <c r="F12632" s="83">
        <v>13.06</v>
      </c>
    </row>
    <row r="12633" spans="1:6" hidden="1" x14ac:dyDescent="0.25">
      <c r="A12633" t="s">
        <v>5764</v>
      </c>
      <c r="B12633" s="83">
        <v>103848</v>
      </c>
      <c r="C12633" t="s">
        <v>12076</v>
      </c>
      <c r="D12633" s="83" t="s">
        <v>16</v>
      </c>
      <c r="E12633">
        <v>11.83</v>
      </c>
      <c r="F12633" s="83">
        <v>12.53</v>
      </c>
    </row>
    <row r="12634" spans="1:6" hidden="1" x14ac:dyDescent="0.25">
      <c r="A12634" t="s">
        <v>5764</v>
      </c>
      <c r="B12634" s="83">
        <v>93103</v>
      </c>
      <c r="C12634" t="s">
        <v>12077</v>
      </c>
      <c r="D12634" s="83" t="s">
        <v>16</v>
      </c>
      <c r="E12634">
        <v>9.2899999999999991</v>
      </c>
      <c r="F12634" s="83">
        <v>9.76</v>
      </c>
    </row>
    <row r="12635" spans="1:6" hidden="1" x14ac:dyDescent="0.25">
      <c r="A12635" t="s">
        <v>5764</v>
      </c>
      <c r="B12635" s="83">
        <v>93050</v>
      </c>
      <c r="C12635" t="s">
        <v>12078</v>
      </c>
      <c r="D12635" s="83" t="s">
        <v>16</v>
      </c>
      <c r="E12635">
        <v>11.88</v>
      </c>
      <c r="F12635" s="83">
        <v>12.15</v>
      </c>
    </row>
    <row r="12636" spans="1:6" hidden="1" x14ac:dyDescent="0.25">
      <c r="A12636" t="s">
        <v>5764</v>
      </c>
      <c r="B12636" s="83">
        <v>93084</v>
      </c>
      <c r="C12636" t="s">
        <v>12079</v>
      </c>
      <c r="D12636" s="83" t="s">
        <v>16</v>
      </c>
      <c r="E12636">
        <v>14.72</v>
      </c>
      <c r="F12636" s="83">
        <v>15.25</v>
      </c>
    </row>
    <row r="12637" spans="1:6" hidden="1" x14ac:dyDescent="0.25">
      <c r="A12637" t="s">
        <v>5764</v>
      </c>
      <c r="B12637" s="83">
        <v>103889</v>
      </c>
      <c r="C12637" t="s">
        <v>12080</v>
      </c>
      <c r="D12637" s="83" t="s">
        <v>16</v>
      </c>
      <c r="E12637">
        <v>18.68</v>
      </c>
      <c r="F12637" s="83">
        <v>19.559999999999999</v>
      </c>
    </row>
    <row r="12638" spans="1:6" hidden="1" x14ac:dyDescent="0.25">
      <c r="A12638" t="s">
        <v>5764</v>
      </c>
      <c r="B12638" s="83">
        <v>103820</v>
      </c>
      <c r="C12638" t="s">
        <v>12081</v>
      </c>
      <c r="D12638" s="83" t="s">
        <v>16</v>
      </c>
      <c r="E12638">
        <v>23.12</v>
      </c>
      <c r="F12638" s="83">
        <v>24.39</v>
      </c>
    </row>
    <row r="12639" spans="1:6" hidden="1" x14ac:dyDescent="0.25">
      <c r="A12639" t="s">
        <v>5764</v>
      </c>
      <c r="B12639" s="83">
        <v>103853</v>
      </c>
      <c r="C12639" t="s">
        <v>12082</v>
      </c>
      <c r="D12639" s="83" t="s">
        <v>16</v>
      </c>
      <c r="E12639">
        <v>19.29</v>
      </c>
      <c r="F12639" s="83">
        <v>20.22</v>
      </c>
    </row>
    <row r="12640" spans="1:6" hidden="1" x14ac:dyDescent="0.25">
      <c r="A12640" t="s">
        <v>5764</v>
      </c>
      <c r="B12640" s="83">
        <v>93107</v>
      </c>
      <c r="C12640" t="s">
        <v>12083</v>
      </c>
      <c r="D12640" s="83" t="s">
        <v>16</v>
      </c>
      <c r="E12640">
        <v>16.850000000000001</v>
      </c>
      <c r="F12640" s="83">
        <v>17.559999999999999</v>
      </c>
    </row>
    <row r="12641" spans="1:6" hidden="1" x14ac:dyDescent="0.25">
      <c r="A12641" t="s">
        <v>5764</v>
      </c>
      <c r="B12641" s="83">
        <v>93056</v>
      </c>
      <c r="C12641" t="s">
        <v>12084</v>
      </c>
      <c r="D12641" s="83" t="s">
        <v>16</v>
      </c>
      <c r="E12641">
        <v>17.8</v>
      </c>
      <c r="F12641" s="83">
        <v>18.149999999999999</v>
      </c>
    </row>
    <row r="12642" spans="1:6" hidden="1" x14ac:dyDescent="0.25">
      <c r="A12642" t="s">
        <v>5764</v>
      </c>
      <c r="B12642" s="83">
        <v>93090</v>
      </c>
      <c r="C12642" t="s">
        <v>12085</v>
      </c>
      <c r="D12642" s="83" t="s">
        <v>16</v>
      </c>
      <c r="E12642">
        <v>20.43</v>
      </c>
      <c r="F12642" s="83">
        <v>21.01</v>
      </c>
    </row>
    <row r="12643" spans="1:6" hidden="1" x14ac:dyDescent="0.25">
      <c r="A12643" t="s">
        <v>5764</v>
      </c>
      <c r="B12643" s="83">
        <v>103896</v>
      </c>
      <c r="C12643" t="s">
        <v>12086</v>
      </c>
      <c r="D12643" s="83" t="s">
        <v>16</v>
      </c>
      <c r="E12643">
        <v>24.99</v>
      </c>
      <c r="F12643" s="83">
        <v>25.99</v>
      </c>
    </row>
    <row r="12644" spans="1:6" hidden="1" x14ac:dyDescent="0.25">
      <c r="A12644" t="s">
        <v>5764</v>
      </c>
      <c r="B12644" s="83">
        <v>103827</v>
      </c>
      <c r="C12644" t="s">
        <v>12087</v>
      </c>
      <c r="D12644" s="83" t="s">
        <v>16</v>
      </c>
      <c r="E12644">
        <v>32.75</v>
      </c>
      <c r="F12644" s="83">
        <v>34.46</v>
      </c>
    </row>
    <row r="12645" spans="1:6" hidden="1" x14ac:dyDescent="0.25">
      <c r="A12645" t="s">
        <v>5764</v>
      </c>
      <c r="B12645" s="83">
        <v>103860</v>
      </c>
      <c r="C12645" t="s">
        <v>12088</v>
      </c>
      <c r="D12645" s="83" t="s">
        <v>16</v>
      </c>
      <c r="E12645">
        <v>26.55</v>
      </c>
      <c r="F12645" s="83">
        <v>27.67</v>
      </c>
    </row>
    <row r="12646" spans="1:6" hidden="1" x14ac:dyDescent="0.25">
      <c r="A12646" t="s">
        <v>5764</v>
      </c>
      <c r="B12646" s="83">
        <v>93113</v>
      </c>
      <c r="C12646" t="s">
        <v>12089</v>
      </c>
      <c r="D12646" s="83" t="s">
        <v>16</v>
      </c>
      <c r="E12646">
        <v>24.2</v>
      </c>
      <c r="F12646" s="83">
        <v>25.12</v>
      </c>
    </row>
    <row r="12647" spans="1:6" hidden="1" x14ac:dyDescent="0.25">
      <c r="A12647" t="s">
        <v>5764</v>
      </c>
      <c r="B12647" s="83">
        <v>93061</v>
      </c>
      <c r="C12647" t="s">
        <v>12090</v>
      </c>
      <c r="D12647" s="83" t="s">
        <v>16</v>
      </c>
      <c r="E12647">
        <v>33.81</v>
      </c>
      <c r="F12647" s="83">
        <v>34.25</v>
      </c>
    </row>
    <row r="12648" spans="1:6" hidden="1" x14ac:dyDescent="0.25">
      <c r="A12648" t="s">
        <v>5764</v>
      </c>
      <c r="B12648" s="83">
        <v>93064</v>
      </c>
      <c r="C12648" t="s">
        <v>12091</v>
      </c>
      <c r="D12648" s="83" t="s">
        <v>16</v>
      </c>
      <c r="E12648">
        <v>51.96</v>
      </c>
      <c r="F12648" s="83">
        <v>52.49</v>
      </c>
    </row>
    <row r="12649" spans="1:6" hidden="1" x14ac:dyDescent="0.25">
      <c r="A12649" t="s">
        <v>5764</v>
      </c>
      <c r="B12649" s="83">
        <v>93067</v>
      </c>
      <c r="C12649" t="s">
        <v>12092</v>
      </c>
      <c r="D12649" s="83" t="s">
        <v>16</v>
      </c>
      <c r="E12649">
        <v>77.3</v>
      </c>
      <c r="F12649" s="83">
        <v>77.989999999999995</v>
      </c>
    </row>
    <row r="12650" spans="1:6" hidden="1" x14ac:dyDescent="0.25">
      <c r="A12650" t="s">
        <v>5764</v>
      </c>
      <c r="B12650" s="83">
        <v>93070</v>
      </c>
      <c r="C12650" t="s">
        <v>12093</v>
      </c>
      <c r="D12650" s="83" t="s">
        <v>16</v>
      </c>
      <c r="E12650">
        <v>195.48</v>
      </c>
      <c r="F12650" s="83">
        <v>196.33</v>
      </c>
    </row>
    <row r="12651" spans="1:6" hidden="1" x14ac:dyDescent="0.25">
      <c r="A12651" t="s">
        <v>5764</v>
      </c>
      <c r="B12651" s="83">
        <v>93117</v>
      </c>
      <c r="C12651" t="s">
        <v>12094</v>
      </c>
      <c r="D12651" s="83" t="s">
        <v>16</v>
      </c>
      <c r="E12651">
        <v>61.53</v>
      </c>
      <c r="F12651" s="83">
        <v>62.18</v>
      </c>
    </row>
    <row r="12652" spans="1:6" hidden="1" x14ac:dyDescent="0.25">
      <c r="A12652" t="s">
        <v>5764</v>
      </c>
      <c r="B12652" s="83">
        <v>93118</v>
      </c>
      <c r="C12652" t="s">
        <v>12095</v>
      </c>
      <c r="D12652" s="83" t="s">
        <v>16</v>
      </c>
      <c r="E12652">
        <v>90.69</v>
      </c>
      <c r="F12652" s="83">
        <v>91.67</v>
      </c>
    </row>
    <row r="12653" spans="1:6" hidden="1" x14ac:dyDescent="0.25">
      <c r="A12653" t="s">
        <v>5764</v>
      </c>
      <c r="B12653" s="83">
        <v>92317</v>
      </c>
      <c r="C12653" t="s">
        <v>12096</v>
      </c>
      <c r="D12653" s="83" t="s">
        <v>16</v>
      </c>
      <c r="E12653">
        <v>19.02</v>
      </c>
      <c r="F12653" s="83">
        <v>19.93</v>
      </c>
    </row>
    <row r="12654" spans="1:6" hidden="1" x14ac:dyDescent="0.25">
      <c r="A12654" t="s">
        <v>5764</v>
      </c>
      <c r="B12654" s="83">
        <v>92332</v>
      </c>
      <c r="C12654" t="s">
        <v>12097</v>
      </c>
      <c r="D12654" s="83" t="s">
        <v>16</v>
      </c>
      <c r="E12654">
        <v>19.37</v>
      </c>
      <c r="F12654" s="83">
        <v>20.309999999999999</v>
      </c>
    </row>
    <row r="12655" spans="1:6" hidden="1" x14ac:dyDescent="0.25">
      <c r="A12655" t="s">
        <v>5764</v>
      </c>
      <c r="B12655" s="83">
        <v>92299</v>
      </c>
      <c r="C12655" t="s">
        <v>12098</v>
      </c>
      <c r="D12655" s="83" t="s">
        <v>16</v>
      </c>
      <c r="E12655">
        <v>24.33</v>
      </c>
      <c r="F12655" s="83">
        <v>24.87</v>
      </c>
    </row>
    <row r="12656" spans="1:6" hidden="1" x14ac:dyDescent="0.25">
      <c r="A12656" t="s">
        <v>5764</v>
      </c>
      <c r="B12656" s="83">
        <v>92318</v>
      </c>
      <c r="C12656" t="s">
        <v>12099</v>
      </c>
      <c r="D12656" s="83" t="s">
        <v>16</v>
      </c>
      <c r="E12656">
        <v>30</v>
      </c>
      <c r="F12656" s="83">
        <v>31.05</v>
      </c>
    </row>
    <row r="12657" spans="1:6" hidden="1" x14ac:dyDescent="0.25">
      <c r="A12657" t="s">
        <v>5764</v>
      </c>
      <c r="B12657" s="83">
        <v>103833</v>
      </c>
      <c r="C12657" t="s">
        <v>12100</v>
      </c>
      <c r="D12657" s="83" t="s">
        <v>16</v>
      </c>
      <c r="E12657">
        <v>46.7</v>
      </c>
      <c r="F12657" s="83">
        <v>49.23</v>
      </c>
    </row>
    <row r="12658" spans="1:6" hidden="1" x14ac:dyDescent="0.25">
      <c r="A12658" t="s">
        <v>5764</v>
      </c>
      <c r="B12658" s="83">
        <v>92333</v>
      </c>
      <c r="C12658" t="s">
        <v>12101</v>
      </c>
      <c r="D12658" s="83" t="s">
        <v>16</v>
      </c>
      <c r="E12658">
        <v>34.22</v>
      </c>
      <c r="F12658" s="83">
        <v>35.64</v>
      </c>
    </row>
    <row r="12659" spans="1:6" hidden="1" x14ac:dyDescent="0.25">
      <c r="A12659" t="s">
        <v>5764</v>
      </c>
      <c r="B12659" s="83">
        <v>92300</v>
      </c>
      <c r="C12659" t="s">
        <v>12102</v>
      </c>
      <c r="D12659" s="83" t="s">
        <v>16</v>
      </c>
      <c r="E12659">
        <v>37.119999999999997</v>
      </c>
      <c r="F12659" s="83">
        <v>37.82</v>
      </c>
    </row>
    <row r="12660" spans="1:6" hidden="1" x14ac:dyDescent="0.25">
      <c r="A12660" t="s">
        <v>5764</v>
      </c>
      <c r="B12660" s="83">
        <v>92319</v>
      </c>
      <c r="C12660" t="s">
        <v>12103</v>
      </c>
      <c r="D12660" s="83" t="s">
        <v>16</v>
      </c>
      <c r="E12660">
        <v>42.37</v>
      </c>
      <c r="F12660" s="83">
        <v>43.53</v>
      </c>
    </row>
    <row r="12661" spans="1:6" hidden="1" x14ac:dyDescent="0.25">
      <c r="A12661" t="s">
        <v>5764</v>
      </c>
      <c r="B12661" s="83">
        <v>92334</v>
      </c>
      <c r="C12661" t="s">
        <v>12104</v>
      </c>
      <c r="D12661" s="83" t="s">
        <v>16</v>
      </c>
      <c r="E12661">
        <v>49.87</v>
      </c>
      <c r="F12661" s="83">
        <v>51.71</v>
      </c>
    </row>
    <row r="12662" spans="1:6" hidden="1" x14ac:dyDescent="0.25">
      <c r="A12662" t="s">
        <v>5764</v>
      </c>
      <c r="B12662" s="83">
        <v>92301</v>
      </c>
      <c r="C12662" t="s">
        <v>12105</v>
      </c>
      <c r="D12662" s="83" t="s">
        <v>16</v>
      </c>
      <c r="E12662">
        <v>73.77</v>
      </c>
      <c r="F12662" s="83">
        <v>74.650000000000006</v>
      </c>
    </row>
    <row r="12663" spans="1:6" hidden="1" x14ac:dyDescent="0.25">
      <c r="A12663" t="s">
        <v>5764</v>
      </c>
      <c r="B12663" s="83">
        <v>92302</v>
      </c>
      <c r="C12663" t="s">
        <v>12106</v>
      </c>
      <c r="D12663" s="83" t="s">
        <v>16</v>
      </c>
      <c r="E12663">
        <v>97.55</v>
      </c>
      <c r="F12663" s="83">
        <v>98.6</v>
      </c>
    </row>
    <row r="12664" spans="1:6" hidden="1" x14ac:dyDescent="0.25">
      <c r="A12664" t="s">
        <v>5764</v>
      </c>
      <c r="B12664" s="83">
        <v>92303</v>
      </c>
      <c r="C12664" t="s">
        <v>12107</v>
      </c>
      <c r="D12664" s="83" t="s">
        <v>16</v>
      </c>
      <c r="E12664">
        <v>179.36</v>
      </c>
      <c r="F12664" s="83">
        <v>180.74</v>
      </c>
    </row>
    <row r="12665" spans="1:6" hidden="1" x14ac:dyDescent="0.25">
      <c r="A12665" t="s">
        <v>5764</v>
      </c>
      <c r="B12665" s="83">
        <v>92304</v>
      </c>
      <c r="C12665" t="s">
        <v>12108</v>
      </c>
      <c r="D12665" s="83" t="s">
        <v>16</v>
      </c>
      <c r="E12665">
        <v>466.77</v>
      </c>
      <c r="F12665" s="83">
        <v>468.46</v>
      </c>
    </row>
    <row r="12666" spans="1:6" hidden="1" x14ac:dyDescent="0.25">
      <c r="A12666" t="s">
        <v>5764</v>
      </c>
      <c r="B12666" s="83">
        <v>103835</v>
      </c>
      <c r="C12666" t="s">
        <v>12109</v>
      </c>
      <c r="D12666" s="83" t="s">
        <v>60</v>
      </c>
      <c r="E12666">
        <v>66.319999999999993</v>
      </c>
      <c r="F12666" s="83">
        <v>67.64</v>
      </c>
    </row>
    <row r="12667" spans="1:6" hidden="1" x14ac:dyDescent="0.25">
      <c r="A12667" t="s">
        <v>5764</v>
      </c>
      <c r="B12667" s="83">
        <v>92308</v>
      </c>
      <c r="C12667" t="s">
        <v>12110</v>
      </c>
      <c r="D12667" s="83" t="s">
        <v>60</v>
      </c>
      <c r="E12667">
        <v>57.73</v>
      </c>
      <c r="F12667" s="83">
        <v>58.69</v>
      </c>
    </row>
    <row r="12668" spans="1:6" hidden="1" x14ac:dyDescent="0.25">
      <c r="A12668" t="s">
        <v>5764</v>
      </c>
      <c r="B12668" s="83">
        <v>103871</v>
      </c>
      <c r="C12668" t="s">
        <v>12111</v>
      </c>
      <c r="D12668" s="83" t="s">
        <v>60</v>
      </c>
      <c r="E12668">
        <v>67.11</v>
      </c>
      <c r="F12668" s="83">
        <v>68.94</v>
      </c>
    </row>
    <row r="12669" spans="1:6" hidden="1" x14ac:dyDescent="0.25">
      <c r="A12669" t="s">
        <v>5764</v>
      </c>
      <c r="B12669" s="83">
        <v>92323</v>
      </c>
      <c r="C12669" t="s">
        <v>12112</v>
      </c>
      <c r="D12669" s="83" t="s">
        <v>60</v>
      </c>
      <c r="E12669">
        <v>66.599999999999994</v>
      </c>
      <c r="F12669" s="83">
        <v>68.38</v>
      </c>
    </row>
    <row r="12670" spans="1:6" hidden="1" x14ac:dyDescent="0.25">
      <c r="A12670" t="s">
        <v>5764</v>
      </c>
      <c r="B12670" s="83">
        <v>92305</v>
      </c>
      <c r="C12670" t="s">
        <v>12113</v>
      </c>
      <c r="D12670" s="83" t="s">
        <v>60</v>
      </c>
      <c r="E12670">
        <v>40.21</v>
      </c>
      <c r="F12670" s="83">
        <v>40.83</v>
      </c>
    </row>
    <row r="12671" spans="1:6" hidden="1" x14ac:dyDescent="0.25">
      <c r="A12671" t="s">
        <v>5764</v>
      </c>
      <c r="B12671" s="83">
        <v>103868</v>
      </c>
      <c r="C12671" t="s">
        <v>12114</v>
      </c>
      <c r="D12671" s="83" t="s">
        <v>60</v>
      </c>
      <c r="E12671">
        <v>52.52</v>
      </c>
      <c r="F12671" s="83">
        <v>54.25</v>
      </c>
    </row>
    <row r="12672" spans="1:6" hidden="1" x14ac:dyDescent="0.25">
      <c r="A12672" t="s">
        <v>5764</v>
      </c>
      <c r="B12672" s="83">
        <v>103802</v>
      </c>
      <c r="C12672" t="s">
        <v>12115</v>
      </c>
      <c r="D12672" s="83" t="s">
        <v>60</v>
      </c>
      <c r="E12672">
        <v>42.45</v>
      </c>
      <c r="F12672" s="83">
        <v>43.27</v>
      </c>
    </row>
    <row r="12673" spans="1:6" hidden="1" x14ac:dyDescent="0.25">
      <c r="A12673" t="s">
        <v>5764</v>
      </c>
      <c r="B12673" s="83">
        <v>92320</v>
      </c>
      <c r="C12673" t="s">
        <v>12116</v>
      </c>
      <c r="D12673" s="83" t="s">
        <v>60</v>
      </c>
      <c r="E12673">
        <v>51.88</v>
      </c>
      <c r="F12673" s="83">
        <v>53.56</v>
      </c>
    </row>
    <row r="12674" spans="1:6" hidden="1" x14ac:dyDescent="0.25">
      <c r="A12674" t="s">
        <v>5764</v>
      </c>
      <c r="B12674" s="83">
        <v>97335</v>
      </c>
      <c r="C12674" t="s">
        <v>12117</v>
      </c>
      <c r="D12674" s="83" t="s">
        <v>60</v>
      </c>
      <c r="E12674">
        <v>85.8</v>
      </c>
      <c r="F12674" s="83">
        <v>86</v>
      </c>
    </row>
    <row r="12675" spans="1:6" hidden="1" x14ac:dyDescent="0.25">
      <c r="A12675" t="s">
        <v>5764</v>
      </c>
      <c r="B12675" s="83">
        <v>103836</v>
      </c>
      <c r="C12675" t="s">
        <v>12118</v>
      </c>
      <c r="D12675" s="83" t="s">
        <v>60</v>
      </c>
      <c r="E12675">
        <v>103.12</v>
      </c>
      <c r="F12675" s="83">
        <v>104.89</v>
      </c>
    </row>
    <row r="12676" spans="1:6" hidden="1" x14ac:dyDescent="0.25">
      <c r="A12676" t="s">
        <v>5764</v>
      </c>
      <c r="B12676" s="83">
        <v>92281</v>
      </c>
      <c r="C12676" t="s">
        <v>12119</v>
      </c>
      <c r="D12676" s="83" t="s">
        <v>60</v>
      </c>
      <c r="E12676">
        <v>127.99</v>
      </c>
      <c r="F12676" s="83">
        <v>128.29</v>
      </c>
    </row>
    <row r="12677" spans="1:6" hidden="1" x14ac:dyDescent="0.25">
      <c r="A12677" t="s">
        <v>5764</v>
      </c>
      <c r="B12677" s="83">
        <v>92309</v>
      </c>
      <c r="C12677" t="s">
        <v>12120</v>
      </c>
      <c r="D12677" s="83" t="s">
        <v>60</v>
      </c>
      <c r="E12677">
        <v>136.51</v>
      </c>
      <c r="F12677" s="83">
        <v>137.58000000000001</v>
      </c>
    </row>
    <row r="12678" spans="1:6" hidden="1" x14ac:dyDescent="0.25">
      <c r="A12678" t="s">
        <v>5764</v>
      </c>
      <c r="B12678" s="83">
        <v>103872</v>
      </c>
      <c r="C12678" t="s">
        <v>12121</v>
      </c>
      <c r="D12678" s="83" t="s">
        <v>60</v>
      </c>
      <c r="E12678">
        <v>148.31</v>
      </c>
      <c r="F12678" s="83">
        <v>150.44999999999999</v>
      </c>
    </row>
    <row r="12679" spans="1:6" hidden="1" x14ac:dyDescent="0.25">
      <c r="A12679" t="s">
        <v>5764</v>
      </c>
      <c r="B12679" s="83">
        <v>92324</v>
      </c>
      <c r="C12679" t="s">
        <v>12122</v>
      </c>
      <c r="D12679" s="83" t="s">
        <v>60</v>
      </c>
      <c r="E12679">
        <v>153.82</v>
      </c>
      <c r="F12679" s="83">
        <v>156.44999999999999</v>
      </c>
    </row>
    <row r="12680" spans="1:6" hidden="1" x14ac:dyDescent="0.25">
      <c r="A12680" t="s">
        <v>5764</v>
      </c>
      <c r="B12680" s="83">
        <v>92275</v>
      </c>
      <c r="C12680" t="s">
        <v>12123</v>
      </c>
      <c r="D12680" s="83" t="s">
        <v>60</v>
      </c>
      <c r="E12680">
        <v>59.61</v>
      </c>
      <c r="F12680" s="83">
        <v>59.81</v>
      </c>
    </row>
    <row r="12681" spans="1:6" hidden="1" x14ac:dyDescent="0.25">
      <c r="A12681" t="s">
        <v>5764</v>
      </c>
      <c r="B12681" s="83">
        <v>92306</v>
      </c>
      <c r="C12681" t="s">
        <v>12124</v>
      </c>
      <c r="D12681" s="83" t="s">
        <v>60</v>
      </c>
      <c r="E12681">
        <v>65.290000000000006</v>
      </c>
      <c r="F12681" s="83">
        <v>66.010000000000005</v>
      </c>
    </row>
    <row r="12682" spans="1:6" hidden="1" x14ac:dyDescent="0.25">
      <c r="A12682" t="s">
        <v>5764</v>
      </c>
      <c r="B12682" s="83">
        <v>103869</v>
      </c>
      <c r="C12682" t="s">
        <v>12125</v>
      </c>
      <c r="D12682" s="83" t="s">
        <v>60</v>
      </c>
      <c r="E12682">
        <v>80.03</v>
      </c>
      <c r="F12682" s="83">
        <v>82.08</v>
      </c>
    </row>
    <row r="12683" spans="1:6" hidden="1" x14ac:dyDescent="0.25">
      <c r="A12683" t="s">
        <v>5764</v>
      </c>
      <c r="B12683" s="83">
        <v>103803</v>
      </c>
      <c r="C12683" t="s">
        <v>12126</v>
      </c>
      <c r="D12683" s="83" t="s">
        <v>60</v>
      </c>
      <c r="E12683">
        <v>72.97</v>
      </c>
      <c r="F12683" s="83">
        <v>74.38</v>
      </c>
    </row>
    <row r="12684" spans="1:6" hidden="1" x14ac:dyDescent="0.25">
      <c r="A12684" t="s">
        <v>5764</v>
      </c>
      <c r="B12684" s="83">
        <v>92321</v>
      </c>
      <c r="C12684" t="s">
        <v>12127</v>
      </c>
      <c r="D12684" s="83" t="s">
        <v>60</v>
      </c>
      <c r="E12684">
        <v>85.41</v>
      </c>
      <c r="F12684" s="83">
        <v>87.95</v>
      </c>
    </row>
    <row r="12685" spans="1:6" hidden="1" x14ac:dyDescent="0.25">
      <c r="A12685" t="s">
        <v>5764</v>
      </c>
      <c r="B12685" s="83">
        <v>97336</v>
      </c>
      <c r="C12685" t="s">
        <v>12128</v>
      </c>
      <c r="D12685" s="83" t="s">
        <v>60</v>
      </c>
      <c r="E12685">
        <v>109.21</v>
      </c>
      <c r="F12685" s="83">
        <v>109.46</v>
      </c>
    </row>
    <row r="12686" spans="1:6" hidden="1" x14ac:dyDescent="0.25">
      <c r="A12686" t="s">
        <v>5764</v>
      </c>
      <c r="B12686" s="83">
        <v>103837</v>
      </c>
      <c r="C12686" t="s">
        <v>12129</v>
      </c>
      <c r="D12686" s="83" t="s">
        <v>60</v>
      </c>
      <c r="E12686">
        <v>130.07</v>
      </c>
      <c r="F12686" s="83">
        <v>132.22</v>
      </c>
    </row>
    <row r="12687" spans="1:6" hidden="1" x14ac:dyDescent="0.25">
      <c r="A12687" t="s">
        <v>5764</v>
      </c>
      <c r="B12687" s="83">
        <v>92282</v>
      </c>
      <c r="C12687" t="s">
        <v>12130</v>
      </c>
      <c r="D12687" s="83" t="s">
        <v>60</v>
      </c>
      <c r="E12687">
        <v>146.86000000000001</v>
      </c>
      <c r="F12687" s="83">
        <v>147.21</v>
      </c>
    </row>
    <row r="12688" spans="1:6" hidden="1" x14ac:dyDescent="0.25">
      <c r="A12688" t="s">
        <v>5764</v>
      </c>
      <c r="B12688" s="83">
        <v>92310</v>
      </c>
      <c r="C12688" t="s">
        <v>12131</v>
      </c>
      <c r="D12688" s="83" t="s">
        <v>60</v>
      </c>
      <c r="E12688">
        <v>155.63999999999999</v>
      </c>
      <c r="F12688" s="83">
        <v>156.78</v>
      </c>
    </row>
    <row r="12689" spans="1:6" hidden="1" x14ac:dyDescent="0.25">
      <c r="A12689" t="s">
        <v>5764</v>
      </c>
      <c r="B12689" s="83">
        <v>103873</v>
      </c>
      <c r="C12689" t="s">
        <v>12132</v>
      </c>
      <c r="D12689" s="83" t="s">
        <v>60</v>
      </c>
      <c r="E12689">
        <v>169.52</v>
      </c>
      <c r="F12689" s="83">
        <v>171.93</v>
      </c>
    </row>
    <row r="12690" spans="1:6" hidden="1" x14ac:dyDescent="0.25">
      <c r="A12690" t="s">
        <v>5764</v>
      </c>
      <c r="B12690" s="83">
        <v>92325</v>
      </c>
      <c r="C12690" t="s">
        <v>12133</v>
      </c>
      <c r="D12690" s="83" t="s">
        <v>60</v>
      </c>
      <c r="E12690">
        <v>180.19</v>
      </c>
      <c r="F12690" s="83">
        <v>183.56</v>
      </c>
    </row>
    <row r="12691" spans="1:6" hidden="1" x14ac:dyDescent="0.25">
      <c r="A12691" t="s">
        <v>5764</v>
      </c>
      <c r="B12691" s="83">
        <v>92276</v>
      </c>
      <c r="C12691" t="s">
        <v>12134</v>
      </c>
      <c r="D12691" s="83" t="s">
        <v>60</v>
      </c>
      <c r="E12691">
        <v>75.709999999999994</v>
      </c>
      <c r="F12691" s="83">
        <v>75.959999999999994</v>
      </c>
    </row>
    <row r="12692" spans="1:6" hidden="1" x14ac:dyDescent="0.25">
      <c r="A12692" t="s">
        <v>5764</v>
      </c>
      <c r="B12692" s="83">
        <v>92307</v>
      </c>
      <c r="C12692" t="s">
        <v>12135</v>
      </c>
      <c r="D12692" s="83" t="s">
        <v>60</v>
      </c>
      <c r="E12692">
        <v>81.650000000000006</v>
      </c>
      <c r="F12692" s="83">
        <v>82.45</v>
      </c>
    </row>
    <row r="12693" spans="1:6" hidden="1" x14ac:dyDescent="0.25">
      <c r="A12693" t="s">
        <v>5764</v>
      </c>
      <c r="B12693" s="83">
        <v>103870</v>
      </c>
      <c r="C12693" t="s">
        <v>12136</v>
      </c>
      <c r="D12693" s="83" t="s">
        <v>60</v>
      </c>
      <c r="E12693">
        <v>98.46</v>
      </c>
      <c r="F12693" s="83">
        <v>100.77</v>
      </c>
    </row>
    <row r="12694" spans="1:6" hidden="1" x14ac:dyDescent="0.25">
      <c r="A12694" t="s">
        <v>5764</v>
      </c>
      <c r="B12694" s="83">
        <v>103804</v>
      </c>
      <c r="C12694" t="s">
        <v>12137</v>
      </c>
      <c r="D12694" s="83" t="s">
        <v>60</v>
      </c>
      <c r="E12694">
        <v>88.42</v>
      </c>
      <c r="F12694" s="83">
        <v>89.83</v>
      </c>
    </row>
    <row r="12695" spans="1:6" hidden="1" x14ac:dyDescent="0.25">
      <c r="A12695" t="s">
        <v>5764</v>
      </c>
      <c r="B12695" s="83">
        <v>92322</v>
      </c>
      <c r="C12695" t="s">
        <v>12138</v>
      </c>
      <c r="D12695" s="83" t="s">
        <v>60</v>
      </c>
      <c r="E12695">
        <v>109</v>
      </c>
      <c r="F12695" s="83">
        <v>112.27</v>
      </c>
    </row>
    <row r="12696" spans="1:6" hidden="1" x14ac:dyDescent="0.25">
      <c r="A12696" t="s">
        <v>5764</v>
      </c>
      <c r="B12696" s="83">
        <v>97337</v>
      </c>
      <c r="C12696" t="s">
        <v>12139</v>
      </c>
      <c r="D12696" s="83" t="s">
        <v>60</v>
      </c>
      <c r="E12696">
        <v>164.24</v>
      </c>
      <c r="F12696" s="83">
        <v>164.56</v>
      </c>
    </row>
    <row r="12697" spans="1:6" hidden="1" x14ac:dyDescent="0.25">
      <c r="A12697" t="s">
        <v>5764</v>
      </c>
      <c r="B12697" s="83">
        <v>92283</v>
      </c>
      <c r="C12697" t="s">
        <v>12140</v>
      </c>
      <c r="D12697" s="83" t="s">
        <v>60</v>
      </c>
      <c r="E12697">
        <v>199.28</v>
      </c>
      <c r="F12697" s="83">
        <v>199.7</v>
      </c>
    </row>
    <row r="12698" spans="1:6" hidden="1" x14ac:dyDescent="0.25">
      <c r="A12698" t="s">
        <v>5764</v>
      </c>
      <c r="B12698" s="83">
        <v>92277</v>
      </c>
      <c r="C12698" t="s">
        <v>12141</v>
      </c>
      <c r="D12698" s="83" t="s">
        <v>60</v>
      </c>
      <c r="E12698">
        <v>109.4</v>
      </c>
      <c r="F12698" s="83">
        <v>109.72</v>
      </c>
    </row>
    <row r="12699" spans="1:6" hidden="1" x14ac:dyDescent="0.25">
      <c r="A12699" t="s">
        <v>5764</v>
      </c>
      <c r="B12699" s="83">
        <v>97338</v>
      </c>
      <c r="C12699" t="s">
        <v>12142</v>
      </c>
      <c r="D12699" s="83" t="s">
        <v>60</v>
      </c>
      <c r="E12699">
        <v>197.61</v>
      </c>
      <c r="F12699" s="83">
        <v>198.01</v>
      </c>
    </row>
    <row r="12700" spans="1:6" hidden="1" x14ac:dyDescent="0.25">
      <c r="A12700" t="s">
        <v>5764</v>
      </c>
      <c r="B12700" s="83">
        <v>92284</v>
      </c>
      <c r="C12700" t="s">
        <v>12143</v>
      </c>
      <c r="D12700" s="83" t="s">
        <v>60</v>
      </c>
      <c r="E12700">
        <v>249.66</v>
      </c>
      <c r="F12700" s="83">
        <v>250.15</v>
      </c>
    </row>
    <row r="12701" spans="1:6" hidden="1" x14ac:dyDescent="0.25">
      <c r="A12701" t="s">
        <v>5764</v>
      </c>
      <c r="B12701" s="83">
        <v>92278</v>
      </c>
      <c r="C12701" t="s">
        <v>12144</v>
      </c>
      <c r="D12701" s="83" t="s">
        <v>60</v>
      </c>
      <c r="E12701">
        <v>147.22</v>
      </c>
      <c r="F12701" s="83">
        <v>147.62</v>
      </c>
    </row>
    <row r="12702" spans="1:6" hidden="1" x14ac:dyDescent="0.25">
      <c r="A12702" t="s">
        <v>5764</v>
      </c>
      <c r="B12702" s="83">
        <v>97339</v>
      </c>
      <c r="C12702" t="s">
        <v>12145</v>
      </c>
      <c r="D12702" s="83" t="s">
        <v>60</v>
      </c>
      <c r="E12702">
        <v>212.83</v>
      </c>
      <c r="F12702" s="83">
        <v>213.34</v>
      </c>
    </row>
    <row r="12703" spans="1:6" hidden="1" x14ac:dyDescent="0.25">
      <c r="A12703" t="s">
        <v>5764</v>
      </c>
      <c r="B12703" s="83">
        <v>92285</v>
      </c>
      <c r="C12703" t="s">
        <v>12146</v>
      </c>
      <c r="D12703" s="83" t="s">
        <v>60</v>
      </c>
      <c r="E12703">
        <v>335.22</v>
      </c>
      <c r="F12703" s="83">
        <v>335.83</v>
      </c>
    </row>
    <row r="12704" spans="1:6" hidden="1" x14ac:dyDescent="0.25">
      <c r="A12704" t="s">
        <v>5764</v>
      </c>
      <c r="B12704" s="83">
        <v>92279</v>
      </c>
      <c r="C12704" t="s">
        <v>12147</v>
      </c>
      <c r="D12704" s="83" t="s">
        <v>60</v>
      </c>
      <c r="E12704">
        <v>212.83</v>
      </c>
      <c r="F12704" s="83">
        <v>213.34</v>
      </c>
    </row>
    <row r="12705" spans="1:6" hidden="1" x14ac:dyDescent="0.25">
      <c r="A12705" t="s">
        <v>5764</v>
      </c>
      <c r="B12705" s="83">
        <v>97340</v>
      </c>
      <c r="C12705" t="s">
        <v>12148</v>
      </c>
      <c r="D12705" s="83" t="s">
        <v>60</v>
      </c>
      <c r="E12705">
        <v>214.12</v>
      </c>
      <c r="F12705" s="83">
        <v>214.75</v>
      </c>
    </row>
    <row r="12706" spans="1:6" hidden="1" x14ac:dyDescent="0.25">
      <c r="A12706" t="s">
        <v>5764</v>
      </c>
      <c r="B12706" s="83">
        <v>92286</v>
      </c>
      <c r="C12706" t="s">
        <v>12149</v>
      </c>
      <c r="D12706" s="83" t="s">
        <v>60</v>
      </c>
      <c r="E12706">
        <v>422.92</v>
      </c>
      <c r="F12706" s="83">
        <v>423.64</v>
      </c>
    </row>
    <row r="12707" spans="1:6" hidden="1" x14ac:dyDescent="0.25">
      <c r="A12707" t="s">
        <v>5764</v>
      </c>
      <c r="B12707" s="83">
        <v>92280</v>
      </c>
      <c r="C12707" t="s">
        <v>12150</v>
      </c>
      <c r="D12707" s="83" t="s">
        <v>60</v>
      </c>
      <c r="E12707">
        <v>298.83</v>
      </c>
      <c r="F12707" s="83">
        <v>299.45999999999998</v>
      </c>
    </row>
    <row r="12708" spans="1:6" hidden="1" x14ac:dyDescent="0.25">
      <c r="A12708" t="s">
        <v>5764</v>
      </c>
      <c r="B12708" s="83">
        <v>103901</v>
      </c>
      <c r="C12708" t="s">
        <v>12151</v>
      </c>
      <c r="D12708" s="83" t="s">
        <v>16</v>
      </c>
      <c r="E12708">
        <v>25.48</v>
      </c>
      <c r="F12708" s="83">
        <v>26.97</v>
      </c>
    </row>
    <row r="12709" spans="1:6" hidden="1" x14ac:dyDescent="0.25">
      <c r="A12709" t="s">
        <v>5764</v>
      </c>
      <c r="B12709" s="83">
        <v>103832</v>
      </c>
      <c r="C12709" t="s">
        <v>12152</v>
      </c>
      <c r="D12709" s="83" t="s">
        <v>16</v>
      </c>
      <c r="E12709">
        <v>25.42</v>
      </c>
      <c r="F12709" s="83">
        <v>26.89</v>
      </c>
    </row>
    <row r="12710" spans="1:6" hidden="1" x14ac:dyDescent="0.25">
      <c r="A12710" t="s">
        <v>5764</v>
      </c>
      <c r="B12710" s="83">
        <v>103865</v>
      </c>
      <c r="C12710" t="s">
        <v>12153</v>
      </c>
      <c r="D12710" s="83" t="s">
        <v>16</v>
      </c>
      <c r="E12710">
        <v>24.44</v>
      </c>
      <c r="F12710" s="83">
        <v>25.82</v>
      </c>
    </row>
    <row r="12711" spans="1:6" hidden="1" x14ac:dyDescent="0.25">
      <c r="A12711" t="s">
        <v>5764</v>
      </c>
      <c r="B12711" s="83">
        <v>103902</v>
      </c>
      <c r="C12711" t="s">
        <v>12154</v>
      </c>
      <c r="D12711" s="83" t="s">
        <v>16</v>
      </c>
      <c r="E12711">
        <v>37.9</v>
      </c>
      <c r="F12711" s="83">
        <v>39.659999999999997</v>
      </c>
    </row>
    <row r="12712" spans="1:6" hidden="1" x14ac:dyDescent="0.25">
      <c r="A12712" t="s">
        <v>5764</v>
      </c>
      <c r="B12712" s="83">
        <v>103866</v>
      </c>
      <c r="C12712" t="s">
        <v>12155</v>
      </c>
      <c r="D12712" s="83" t="s">
        <v>16</v>
      </c>
      <c r="E12712">
        <v>39.06</v>
      </c>
      <c r="F12712" s="83">
        <v>40.909999999999997</v>
      </c>
    </row>
    <row r="12713" spans="1:6" hidden="1" x14ac:dyDescent="0.25">
      <c r="A12713" t="s">
        <v>5764</v>
      </c>
      <c r="B12713" s="83">
        <v>103903</v>
      </c>
      <c r="C12713" t="s">
        <v>12156</v>
      </c>
      <c r="D12713" s="83" t="s">
        <v>16</v>
      </c>
      <c r="E12713">
        <v>51.52</v>
      </c>
      <c r="F12713" s="83">
        <v>53.51</v>
      </c>
    </row>
    <row r="12714" spans="1:6" hidden="1" x14ac:dyDescent="0.25">
      <c r="A12714" t="s">
        <v>5764</v>
      </c>
      <c r="B12714" s="83">
        <v>103834</v>
      </c>
      <c r="C12714" t="s">
        <v>12157</v>
      </c>
      <c r="D12714" s="83" t="s">
        <v>16</v>
      </c>
      <c r="E12714">
        <v>67.900000000000006</v>
      </c>
      <c r="F12714" s="83">
        <v>71.33</v>
      </c>
    </row>
    <row r="12715" spans="1:6" hidden="1" x14ac:dyDescent="0.25">
      <c r="A12715" t="s">
        <v>5764</v>
      </c>
      <c r="B12715" s="83">
        <v>103867</v>
      </c>
      <c r="C12715" t="s">
        <v>12158</v>
      </c>
      <c r="D12715" s="83" t="s">
        <v>16</v>
      </c>
      <c r="E12715">
        <v>54.54</v>
      </c>
      <c r="F12715" s="83">
        <v>56.78</v>
      </c>
    </row>
    <row r="12716" spans="1:6" hidden="1" x14ac:dyDescent="0.25">
      <c r="A12716" t="s">
        <v>5764</v>
      </c>
      <c r="B12716" s="83">
        <v>105113</v>
      </c>
      <c r="C12716" t="s">
        <v>12159</v>
      </c>
      <c r="D12716" s="83" t="s">
        <v>16</v>
      </c>
      <c r="E12716">
        <v>7127.98</v>
      </c>
      <c r="F12716" s="83">
        <v>7318.47</v>
      </c>
    </row>
    <row r="12717" spans="1:6" hidden="1" x14ac:dyDescent="0.25">
      <c r="A12717" t="s">
        <v>5764</v>
      </c>
      <c r="B12717" s="83">
        <v>98461</v>
      </c>
      <c r="C12717" t="s">
        <v>12160</v>
      </c>
      <c r="D12717" s="83" t="s">
        <v>16</v>
      </c>
      <c r="E12717">
        <v>5395.49</v>
      </c>
      <c r="F12717" s="83">
        <v>5538.74</v>
      </c>
    </row>
    <row r="12718" spans="1:6" hidden="1" x14ac:dyDescent="0.25">
      <c r="A12718" t="s">
        <v>5764</v>
      </c>
      <c r="B12718" s="83">
        <v>98462</v>
      </c>
      <c r="C12718" t="s">
        <v>12161</v>
      </c>
      <c r="D12718" s="83" t="s">
        <v>16</v>
      </c>
      <c r="E12718">
        <v>9181.66</v>
      </c>
      <c r="F12718" s="83">
        <v>9429.92</v>
      </c>
    </row>
    <row r="12719" spans="1:6" hidden="1" x14ac:dyDescent="0.25">
      <c r="A12719" t="s">
        <v>5764</v>
      </c>
      <c r="B12719" s="83">
        <v>105130</v>
      </c>
      <c r="C12719" t="s">
        <v>12162</v>
      </c>
      <c r="D12719" s="83" t="s">
        <v>60</v>
      </c>
      <c r="E12719">
        <v>27.95</v>
      </c>
      <c r="F12719" s="83">
        <v>29.56</v>
      </c>
    </row>
    <row r="12720" spans="1:6" hidden="1" x14ac:dyDescent="0.25">
      <c r="A12720" t="s">
        <v>5764</v>
      </c>
      <c r="B12720" s="83">
        <v>105114</v>
      </c>
      <c r="C12720" t="s">
        <v>12163</v>
      </c>
      <c r="D12720" s="83" t="s">
        <v>162</v>
      </c>
      <c r="E12720">
        <v>1815.66</v>
      </c>
      <c r="F12720" s="83">
        <v>1906.56</v>
      </c>
    </row>
    <row r="12721" spans="1:6" hidden="1" x14ac:dyDescent="0.25">
      <c r="A12721" t="s">
        <v>5764</v>
      </c>
      <c r="B12721" s="83">
        <v>105129</v>
      </c>
      <c r="C12721" t="s">
        <v>12164</v>
      </c>
      <c r="D12721" s="83" t="s">
        <v>16</v>
      </c>
      <c r="E12721">
        <v>0</v>
      </c>
      <c r="F12721" s="83">
        <v>0</v>
      </c>
    </row>
    <row r="12722" spans="1:6" hidden="1" x14ac:dyDescent="0.25">
      <c r="A12722" t="s">
        <v>5764</v>
      </c>
      <c r="B12722" s="83">
        <v>105127</v>
      </c>
      <c r="C12722" t="s">
        <v>12165</v>
      </c>
      <c r="D12722" s="83" t="s">
        <v>60</v>
      </c>
      <c r="E12722">
        <v>26.01</v>
      </c>
      <c r="F12722" s="83">
        <v>26.37</v>
      </c>
    </row>
    <row r="12723" spans="1:6" hidden="1" x14ac:dyDescent="0.25">
      <c r="A12723" t="s">
        <v>5764</v>
      </c>
      <c r="B12723" s="83">
        <v>105128</v>
      </c>
      <c r="C12723" t="s">
        <v>12166</v>
      </c>
      <c r="D12723" s="83" t="s">
        <v>60</v>
      </c>
      <c r="E12723">
        <v>85.79</v>
      </c>
      <c r="F12723" s="83">
        <v>87.87</v>
      </c>
    </row>
    <row r="12724" spans="1:6" hidden="1" x14ac:dyDescent="0.25">
      <c r="A12724" t="s">
        <v>5764</v>
      </c>
      <c r="B12724" s="83">
        <v>105126</v>
      </c>
      <c r="C12724" t="s">
        <v>12167</v>
      </c>
      <c r="D12724" s="83" t="s">
        <v>60</v>
      </c>
      <c r="E12724">
        <v>28.77</v>
      </c>
      <c r="F12724" s="83">
        <v>29.22</v>
      </c>
    </row>
    <row r="12725" spans="1:6" hidden="1" x14ac:dyDescent="0.25">
      <c r="A12725" t="s">
        <v>5764</v>
      </c>
      <c r="B12725" s="83">
        <v>105116</v>
      </c>
      <c r="C12725" t="s">
        <v>12168</v>
      </c>
      <c r="D12725" s="83" t="s">
        <v>16</v>
      </c>
      <c r="E12725">
        <v>11.69</v>
      </c>
      <c r="F12725" s="83">
        <v>12.74</v>
      </c>
    </row>
    <row r="12726" spans="1:6" hidden="1" x14ac:dyDescent="0.25">
      <c r="A12726" t="s">
        <v>5764</v>
      </c>
      <c r="B12726" s="83">
        <v>105115</v>
      </c>
      <c r="C12726" t="s">
        <v>12169</v>
      </c>
      <c r="D12726" s="83" t="s">
        <v>16</v>
      </c>
      <c r="E12726">
        <v>127.87</v>
      </c>
      <c r="F12726" s="83">
        <v>134.21</v>
      </c>
    </row>
    <row r="12727" spans="1:6" hidden="1" x14ac:dyDescent="0.25">
      <c r="A12727" t="s">
        <v>5764</v>
      </c>
      <c r="B12727" s="83">
        <v>98453</v>
      </c>
      <c r="C12727" t="s">
        <v>12170</v>
      </c>
      <c r="D12727" s="83" t="s">
        <v>416</v>
      </c>
      <c r="E12727">
        <v>155.18</v>
      </c>
      <c r="F12727" s="83">
        <v>160.38999999999999</v>
      </c>
    </row>
    <row r="12728" spans="1:6" hidden="1" x14ac:dyDescent="0.25">
      <c r="A12728" t="s">
        <v>5764</v>
      </c>
      <c r="B12728" s="83">
        <v>98454</v>
      </c>
      <c r="C12728" t="s">
        <v>12171</v>
      </c>
      <c r="D12728" s="83" t="s">
        <v>416</v>
      </c>
      <c r="E12728">
        <v>192.8</v>
      </c>
      <c r="F12728" s="83">
        <v>200.59</v>
      </c>
    </row>
    <row r="12729" spans="1:6" hidden="1" x14ac:dyDescent="0.25">
      <c r="A12729" t="s">
        <v>5764</v>
      </c>
      <c r="B12729" s="83">
        <v>98449</v>
      </c>
      <c r="C12729" t="s">
        <v>12172</v>
      </c>
      <c r="D12729" s="83" t="s">
        <v>416</v>
      </c>
      <c r="E12729">
        <v>135.01</v>
      </c>
      <c r="F12729" s="83">
        <v>138.94999999999999</v>
      </c>
    </row>
    <row r="12730" spans="1:6" hidden="1" x14ac:dyDescent="0.25">
      <c r="A12730" t="s">
        <v>5764</v>
      </c>
      <c r="B12730" s="83">
        <v>98455</v>
      </c>
      <c r="C12730" t="s">
        <v>12173</v>
      </c>
      <c r="D12730" s="83" t="s">
        <v>416</v>
      </c>
      <c r="E12730">
        <v>127.56</v>
      </c>
      <c r="F12730" s="83">
        <v>130.55000000000001</v>
      </c>
    </row>
    <row r="12731" spans="1:6" hidden="1" x14ac:dyDescent="0.25">
      <c r="A12731" t="s">
        <v>5764</v>
      </c>
      <c r="B12731" s="83">
        <v>98456</v>
      </c>
      <c r="C12731" t="s">
        <v>12174</v>
      </c>
      <c r="D12731" s="83" t="s">
        <v>416</v>
      </c>
      <c r="E12731">
        <v>159.44</v>
      </c>
      <c r="F12731" s="83">
        <v>164.5</v>
      </c>
    </row>
    <row r="12732" spans="1:6" hidden="1" x14ac:dyDescent="0.25">
      <c r="A12732" t="s">
        <v>5764</v>
      </c>
      <c r="B12732" s="83">
        <v>98451</v>
      </c>
      <c r="C12732" t="s">
        <v>12175</v>
      </c>
      <c r="D12732" s="83" t="s">
        <v>416</v>
      </c>
      <c r="E12732">
        <v>111.64</v>
      </c>
      <c r="F12732" s="83">
        <v>113.72</v>
      </c>
    </row>
    <row r="12733" spans="1:6" hidden="1" x14ac:dyDescent="0.25">
      <c r="A12733" t="s">
        <v>5764</v>
      </c>
      <c r="B12733" s="83">
        <v>98445</v>
      </c>
      <c r="C12733" t="s">
        <v>12176</v>
      </c>
      <c r="D12733" s="83" t="s">
        <v>416</v>
      </c>
      <c r="E12733">
        <v>111.2</v>
      </c>
      <c r="F12733" s="83">
        <v>115.67</v>
      </c>
    </row>
    <row r="12734" spans="1:6" hidden="1" x14ac:dyDescent="0.25">
      <c r="A12734" t="s">
        <v>5764</v>
      </c>
      <c r="B12734" s="83">
        <v>98446</v>
      </c>
      <c r="C12734" t="s">
        <v>12177</v>
      </c>
      <c r="D12734" s="83" t="s">
        <v>416</v>
      </c>
      <c r="E12734">
        <v>141.18</v>
      </c>
      <c r="F12734" s="83">
        <v>147.58000000000001</v>
      </c>
    </row>
    <row r="12735" spans="1:6" hidden="1" x14ac:dyDescent="0.25">
      <c r="A12735" t="s">
        <v>5764</v>
      </c>
      <c r="B12735" s="83">
        <v>98441</v>
      </c>
      <c r="C12735" t="s">
        <v>12178</v>
      </c>
      <c r="D12735" s="83" t="s">
        <v>416</v>
      </c>
      <c r="E12735">
        <v>95.01</v>
      </c>
      <c r="F12735" s="83">
        <v>98.54</v>
      </c>
    </row>
    <row r="12736" spans="1:6" hidden="1" x14ac:dyDescent="0.25">
      <c r="A12736" t="s">
        <v>5764</v>
      </c>
      <c r="B12736" s="83">
        <v>98447</v>
      </c>
      <c r="C12736" t="s">
        <v>12179</v>
      </c>
      <c r="D12736" s="83" t="s">
        <v>416</v>
      </c>
      <c r="E12736">
        <v>87.14</v>
      </c>
      <c r="F12736" s="83">
        <v>89.71</v>
      </c>
    </row>
    <row r="12737" spans="1:6" hidden="1" x14ac:dyDescent="0.25">
      <c r="A12737" t="s">
        <v>5764</v>
      </c>
      <c r="B12737" s="83">
        <v>98448</v>
      </c>
      <c r="C12737" t="s">
        <v>12180</v>
      </c>
      <c r="D12737" s="83" t="s">
        <v>416</v>
      </c>
      <c r="E12737">
        <v>110.99</v>
      </c>
      <c r="F12737" s="83">
        <v>114.94</v>
      </c>
    </row>
    <row r="12738" spans="1:6" hidden="1" x14ac:dyDescent="0.25">
      <c r="A12738" t="s">
        <v>5764</v>
      </c>
      <c r="B12738" s="83">
        <v>98443</v>
      </c>
      <c r="C12738" t="s">
        <v>12181</v>
      </c>
      <c r="D12738" s="83" t="s">
        <v>416</v>
      </c>
      <c r="E12738">
        <v>74.42</v>
      </c>
      <c r="F12738" s="83">
        <v>76.34</v>
      </c>
    </row>
    <row r="12739" spans="1:6" hidden="1" x14ac:dyDescent="0.25">
      <c r="A12739" t="s">
        <v>5764</v>
      </c>
      <c r="B12739" s="83">
        <v>105122</v>
      </c>
      <c r="C12739" t="s">
        <v>12182</v>
      </c>
      <c r="D12739" s="83" t="s">
        <v>416</v>
      </c>
      <c r="E12739">
        <v>0</v>
      </c>
      <c r="F12739" s="83">
        <v>0</v>
      </c>
    </row>
    <row r="12740" spans="1:6" hidden="1" x14ac:dyDescent="0.25">
      <c r="A12740" t="s">
        <v>5764</v>
      </c>
      <c r="B12740" s="83">
        <v>105125</v>
      </c>
      <c r="C12740" t="s">
        <v>12183</v>
      </c>
      <c r="D12740" s="83" t="s">
        <v>416</v>
      </c>
      <c r="E12740">
        <v>0</v>
      </c>
      <c r="F12740" s="83">
        <v>0</v>
      </c>
    </row>
    <row r="12741" spans="1:6" hidden="1" x14ac:dyDescent="0.25">
      <c r="A12741" t="s">
        <v>5764</v>
      </c>
      <c r="B12741" s="83">
        <v>105133</v>
      </c>
      <c r="C12741" t="s">
        <v>12184</v>
      </c>
      <c r="D12741" s="83" t="s">
        <v>416</v>
      </c>
      <c r="E12741">
        <v>0</v>
      </c>
      <c r="F12741" s="83">
        <v>0</v>
      </c>
    </row>
    <row r="12742" spans="1:6" hidden="1" x14ac:dyDescent="0.25">
      <c r="A12742" t="s">
        <v>5764</v>
      </c>
      <c r="B12742" s="83">
        <v>105123</v>
      </c>
      <c r="C12742" t="s">
        <v>12185</v>
      </c>
      <c r="D12742" s="83" t="s">
        <v>416</v>
      </c>
      <c r="E12742">
        <v>0</v>
      </c>
      <c r="F12742" s="83">
        <v>0</v>
      </c>
    </row>
    <row r="12743" spans="1:6" hidden="1" x14ac:dyDescent="0.25">
      <c r="A12743" t="s">
        <v>5764</v>
      </c>
      <c r="B12743" s="83">
        <v>105124</v>
      </c>
      <c r="C12743" t="s">
        <v>12186</v>
      </c>
      <c r="D12743" s="83" t="s">
        <v>416</v>
      </c>
      <c r="E12743">
        <v>0</v>
      </c>
      <c r="F12743" s="83">
        <v>0</v>
      </c>
    </row>
    <row r="12744" spans="1:6" hidden="1" x14ac:dyDescent="0.25">
      <c r="A12744" t="s">
        <v>5764</v>
      </c>
      <c r="B12744" s="83">
        <v>105134</v>
      </c>
      <c r="C12744" t="s">
        <v>12187</v>
      </c>
      <c r="D12744" s="83" t="s">
        <v>416</v>
      </c>
      <c r="E12744">
        <v>0</v>
      </c>
      <c r="F12744" s="83">
        <v>0</v>
      </c>
    </row>
    <row r="12745" spans="1:6" hidden="1" x14ac:dyDescent="0.25">
      <c r="A12745" t="s">
        <v>5764</v>
      </c>
      <c r="B12745" s="83">
        <v>105117</v>
      </c>
      <c r="C12745" t="s">
        <v>12188</v>
      </c>
      <c r="D12745" s="83" t="s">
        <v>416</v>
      </c>
      <c r="E12745">
        <v>0</v>
      </c>
      <c r="F12745" s="83">
        <v>0</v>
      </c>
    </row>
    <row r="12746" spans="1:6" hidden="1" x14ac:dyDescent="0.25">
      <c r="A12746" t="s">
        <v>5764</v>
      </c>
      <c r="B12746" s="83">
        <v>105119</v>
      </c>
      <c r="C12746" t="s">
        <v>12189</v>
      </c>
      <c r="D12746" s="83" t="s">
        <v>416</v>
      </c>
      <c r="E12746">
        <v>0</v>
      </c>
      <c r="F12746" s="83">
        <v>0</v>
      </c>
    </row>
    <row r="12747" spans="1:6" hidden="1" x14ac:dyDescent="0.25">
      <c r="A12747" t="s">
        <v>5764</v>
      </c>
      <c r="B12747" s="83">
        <v>105131</v>
      </c>
      <c r="C12747" t="s">
        <v>12190</v>
      </c>
      <c r="D12747" s="83" t="s">
        <v>416</v>
      </c>
      <c r="E12747">
        <v>0</v>
      </c>
      <c r="F12747" s="83">
        <v>0</v>
      </c>
    </row>
    <row r="12748" spans="1:6" hidden="1" x14ac:dyDescent="0.25">
      <c r="A12748" t="s">
        <v>5764</v>
      </c>
      <c r="B12748" s="83">
        <v>105120</v>
      </c>
      <c r="C12748" t="s">
        <v>12191</v>
      </c>
      <c r="D12748" s="83" t="s">
        <v>416</v>
      </c>
      <c r="E12748">
        <v>0</v>
      </c>
      <c r="F12748" s="83">
        <v>0</v>
      </c>
    </row>
    <row r="12749" spans="1:6" hidden="1" x14ac:dyDescent="0.25">
      <c r="A12749" t="s">
        <v>5764</v>
      </c>
      <c r="B12749" s="83">
        <v>105121</v>
      </c>
      <c r="C12749" t="s">
        <v>12192</v>
      </c>
      <c r="D12749" s="83" t="s">
        <v>416</v>
      </c>
      <c r="E12749">
        <v>0</v>
      </c>
      <c r="F12749" s="83">
        <v>0</v>
      </c>
    </row>
    <row r="12750" spans="1:6" hidden="1" x14ac:dyDescent="0.25">
      <c r="A12750" t="s">
        <v>5764</v>
      </c>
      <c r="B12750" s="83">
        <v>105132</v>
      </c>
      <c r="C12750" t="s">
        <v>12193</v>
      </c>
      <c r="D12750" s="83" t="s">
        <v>416</v>
      </c>
      <c r="E12750">
        <v>0</v>
      </c>
      <c r="F12750" s="83">
        <v>0</v>
      </c>
    </row>
    <row r="12751" spans="1:6" hidden="1" x14ac:dyDescent="0.25">
      <c r="A12751" t="s">
        <v>5764</v>
      </c>
      <c r="B12751" s="83">
        <v>98460</v>
      </c>
      <c r="C12751" t="s">
        <v>12194</v>
      </c>
      <c r="D12751" s="83" t="s">
        <v>416</v>
      </c>
      <c r="E12751">
        <v>66.650000000000006</v>
      </c>
      <c r="F12751" s="83">
        <v>69.03</v>
      </c>
    </row>
    <row r="12752" spans="1:6" hidden="1" x14ac:dyDescent="0.25">
      <c r="A12752" t="s">
        <v>5764</v>
      </c>
      <c r="B12752" s="83">
        <v>98457</v>
      </c>
      <c r="C12752" t="s">
        <v>12195</v>
      </c>
      <c r="D12752" s="83" t="s">
        <v>416</v>
      </c>
      <c r="E12752">
        <v>0</v>
      </c>
      <c r="F12752" s="83">
        <v>0</v>
      </c>
    </row>
    <row r="12753" spans="1:6" hidden="1" x14ac:dyDescent="0.25">
      <c r="A12753" t="s">
        <v>5764</v>
      </c>
      <c r="B12753" s="83">
        <v>98458</v>
      </c>
      <c r="C12753" t="s">
        <v>12196</v>
      </c>
      <c r="D12753" s="83" t="s">
        <v>416</v>
      </c>
      <c r="E12753">
        <v>95.2</v>
      </c>
      <c r="F12753" s="83">
        <v>98.46</v>
      </c>
    </row>
    <row r="12754" spans="1:6" hidden="1" x14ac:dyDescent="0.25">
      <c r="A12754" t="s">
        <v>5764</v>
      </c>
      <c r="B12754" s="83">
        <v>98459</v>
      </c>
      <c r="C12754" t="s">
        <v>12197</v>
      </c>
      <c r="D12754" s="83" t="s">
        <v>416</v>
      </c>
      <c r="E12754">
        <v>79.42</v>
      </c>
      <c r="F12754" s="83">
        <v>82.47</v>
      </c>
    </row>
    <row r="12755" spans="1:6" hidden="1" x14ac:dyDescent="0.25">
      <c r="A12755" t="s">
        <v>5764</v>
      </c>
      <c r="B12755" s="83">
        <v>105118</v>
      </c>
      <c r="C12755" t="s">
        <v>12198</v>
      </c>
      <c r="D12755" s="83" t="s">
        <v>416</v>
      </c>
      <c r="E12755">
        <v>0</v>
      </c>
      <c r="F12755" s="83">
        <v>0</v>
      </c>
    </row>
    <row r="12756" spans="1:6" hidden="1" x14ac:dyDescent="0.25">
      <c r="A12756" t="s">
        <v>5764</v>
      </c>
      <c r="B12756" s="83">
        <v>106056</v>
      </c>
      <c r="C12756" t="s">
        <v>39275</v>
      </c>
      <c r="D12756" s="83" t="s">
        <v>416</v>
      </c>
      <c r="E12756">
        <v>0</v>
      </c>
      <c r="F12756" s="83">
        <v>0</v>
      </c>
    </row>
    <row r="12757" spans="1:6" hidden="1" x14ac:dyDescent="0.25">
      <c r="A12757" t="s">
        <v>5764</v>
      </c>
      <c r="B12757" s="83">
        <v>106057</v>
      </c>
      <c r="C12757" t="s">
        <v>39276</v>
      </c>
      <c r="D12757" s="83" t="s">
        <v>416</v>
      </c>
      <c r="E12757">
        <v>0</v>
      </c>
      <c r="F12757" s="83">
        <v>0</v>
      </c>
    </row>
    <row r="12758" spans="1:6" hidden="1" x14ac:dyDescent="0.25">
      <c r="A12758" t="s">
        <v>5764</v>
      </c>
      <c r="B12758" s="83">
        <v>104690</v>
      </c>
      <c r="C12758" t="s">
        <v>39277</v>
      </c>
      <c r="D12758" s="83" t="s">
        <v>416</v>
      </c>
      <c r="E12758">
        <v>0</v>
      </c>
      <c r="F12758" s="83">
        <v>0</v>
      </c>
    </row>
    <row r="12759" spans="1:6" hidden="1" x14ac:dyDescent="0.25">
      <c r="A12759" t="s">
        <v>5764</v>
      </c>
      <c r="B12759" s="83">
        <v>101958</v>
      </c>
      <c r="C12759" t="s">
        <v>39278</v>
      </c>
      <c r="D12759" s="83" t="s">
        <v>416</v>
      </c>
      <c r="E12759">
        <v>0</v>
      </c>
      <c r="F12759" s="83">
        <v>0</v>
      </c>
    </row>
    <row r="12760" spans="1:6" hidden="1" x14ac:dyDescent="0.25">
      <c r="A12760" t="s">
        <v>5764</v>
      </c>
      <c r="B12760" s="83">
        <v>106065</v>
      </c>
      <c r="C12760" t="s">
        <v>39279</v>
      </c>
      <c r="D12760" s="83" t="s">
        <v>416</v>
      </c>
      <c r="E12760">
        <v>0</v>
      </c>
      <c r="F12760" s="83">
        <v>0</v>
      </c>
    </row>
    <row r="12761" spans="1:6" hidden="1" x14ac:dyDescent="0.25">
      <c r="A12761" t="s">
        <v>5764</v>
      </c>
      <c r="B12761" s="83">
        <v>101959</v>
      </c>
      <c r="C12761" t="s">
        <v>39280</v>
      </c>
      <c r="D12761" s="83" t="s">
        <v>416</v>
      </c>
      <c r="E12761">
        <v>0</v>
      </c>
      <c r="F12761" s="83">
        <v>0</v>
      </c>
    </row>
    <row r="12762" spans="1:6" hidden="1" x14ac:dyDescent="0.25">
      <c r="A12762" t="s">
        <v>5764</v>
      </c>
      <c r="B12762" s="83">
        <v>101960</v>
      </c>
      <c r="C12762" t="s">
        <v>39281</v>
      </c>
      <c r="D12762" s="83" t="s">
        <v>416</v>
      </c>
      <c r="E12762">
        <v>0</v>
      </c>
      <c r="F12762" s="83">
        <v>0</v>
      </c>
    </row>
    <row r="12763" spans="1:6" hidden="1" x14ac:dyDescent="0.25">
      <c r="A12763" t="s">
        <v>5764</v>
      </c>
      <c r="B12763" s="83">
        <v>106058</v>
      </c>
      <c r="C12763" t="s">
        <v>39282</v>
      </c>
      <c r="D12763" s="83" t="s">
        <v>416</v>
      </c>
      <c r="E12763">
        <v>0</v>
      </c>
      <c r="F12763" s="83">
        <v>0</v>
      </c>
    </row>
    <row r="12764" spans="1:6" hidden="1" x14ac:dyDescent="0.25">
      <c r="A12764" t="s">
        <v>5764</v>
      </c>
      <c r="B12764" s="83">
        <v>101962</v>
      </c>
      <c r="C12764" t="s">
        <v>39283</v>
      </c>
      <c r="D12764" s="83" t="s">
        <v>416</v>
      </c>
      <c r="E12764">
        <v>0</v>
      </c>
      <c r="F12764" s="83">
        <v>0</v>
      </c>
    </row>
    <row r="12765" spans="1:6" hidden="1" x14ac:dyDescent="0.25">
      <c r="A12765" t="s">
        <v>5764</v>
      </c>
      <c r="B12765" s="83">
        <v>106066</v>
      </c>
      <c r="C12765" t="s">
        <v>39284</v>
      </c>
      <c r="D12765" s="83" t="s">
        <v>416</v>
      </c>
      <c r="E12765">
        <v>0</v>
      </c>
      <c r="F12765" s="83">
        <v>0</v>
      </c>
    </row>
    <row r="12766" spans="1:6" hidden="1" x14ac:dyDescent="0.25">
      <c r="A12766" t="s">
        <v>5764</v>
      </c>
      <c r="B12766" s="83">
        <v>106048</v>
      </c>
      <c r="C12766" t="s">
        <v>39285</v>
      </c>
      <c r="D12766" s="83" t="s">
        <v>416</v>
      </c>
      <c r="E12766">
        <v>0</v>
      </c>
      <c r="F12766" s="83">
        <v>0</v>
      </c>
    </row>
    <row r="12767" spans="1:6" hidden="1" x14ac:dyDescent="0.25">
      <c r="A12767" t="s">
        <v>5764</v>
      </c>
      <c r="B12767" s="83">
        <v>106049</v>
      </c>
      <c r="C12767" t="s">
        <v>39286</v>
      </c>
      <c r="D12767" s="83" t="s">
        <v>416</v>
      </c>
      <c r="E12767">
        <v>0</v>
      </c>
      <c r="F12767" s="83">
        <v>0</v>
      </c>
    </row>
    <row r="12768" spans="1:6" hidden="1" x14ac:dyDescent="0.25">
      <c r="A12768" t="s">
        <v>5764</v>
      </c>
      <c r="B12768" s="83">
        <v>106050</v>
      </c>
      <c r="C12768" t="s">
        <v>39287</v>
      </c>
      <c r="D12768" s="83" t="s">
        <v>416</v>
      </c>
      <c r="E12768">
        <v>0</v>
      </c>
      <c r="F12768" s="83">
        <v>0</v>
      </c>
    </row>
    <row r="12769" spans="1:6" hidden="1" x14ac:dyDescent="0.25">
      <c r="A12769" t="s">
        <v>5764</v>
      </c>
      <c r="B12769" s="83">
        <v>106051</v>
      </c>
      <c r="C12769" t="s">
        <v>39288</v>
      </c>
      <c r="D12769" s="83" t="s">
        <v>416</v>
      </c>
      <c r="E12769">
        <v>0</v>
      </c>
      <c r="F12769" s="83">
        <v>0</v>
      </c>
    </row>
    <row r="12770" spans="1:6" hidden="1" x14ac:dyDescent="0.25">
      <c r="A12770" t="s">
        <v>5764</v>
      </c>
      <c r="B12770" s="83">
        <v>106063</v>
      </c>
      <c r="C12770" t="s">
        <v>39289</v>
      </c>
      <c r="D12770" s="83" t="s">
        <v>416</v>
      </c>
      <c r="E12770">
        <v>0</v>
      </c>
      <c r="F12770" s="83">
        <v>0</v>
      </c>
    </row>
    <row r="12771" spans="1:6" hidden="1" x14ac:dyDescent="0.25">
      <c r="A12771" t="s">
        <v>5764</v>
      </c>
      <c r="B12771" s="83">
        <v>106052</v>
      </c>
      <c r="C12771" t="s">
        <v>39290</v>
      </c>
      <c r="D12771" s="83" t="s">
        <v>416</v>
      </c>
      <c r="E12771">
        <v>0</v>
      </c>
      <c r="F12771" s="83">
        <v>0</v>
      </c>
    </row>
    <row r="12772" spans="1:6" hidden="1" x14ac:dyDescent="0.25">
      <c r="A12772" t="s">
        <v>5764</v>
      </c>
      <c r="B12772" s="83">
        <v>106053</v>
      </c>
      <c r="C12772" t="s">
        <v>39291</v>
      </c>
      <c r="D12772" s="83" t="s">
        <v>416</v>
      </c>
      <c r="E12772">
        <v>0</v>
      </c>
      <c r="F12772" s="83">
        <v>0</v>
      </c>
    </row>
    <row r="12773" spans="1:6" hidden="1" x14ac:dyDescent="0.25">
      <c r="A12773" t="s">
        <v>5764</v>
      </c>
      <c r="B12773" s="83">
        <v>106054</v>
      </c>
      <c r="C12773" t="s">
        <v>39292</v>
      </c>
      <c r="D12773" s="83" t="s">
        <v>416</v>
      </c>
      <c r="E12773">
        <v>0</v>
      </c>
      <c r="F12773" s="83">
        <v>0</v>
      </c>
    </row>
    <row r="12774" spans="1:6" hidden="1" x14ac:dyDescent="0.25">
      <c r="A12774" t="s">
        <v>5764</v>
      </c>
      <c r="B12774" s="83">
        <v>106055</v>
      </c>
      <c r="C12774" t="s">
        <v>39293</v>
      </c>
      <c r="D12774" s="83" t="s">
        <v>416</v>
      </c>
      <c r="E12774">
        <v>0</v>
      </c>
      <c r="F12774" s="83">
        <v>0</v>
      </c>
    </row>
    <row r="12775" spans="1:6" hidden="1" x14ac:dyDescent="0.25">
      <c r="A12775" t="s">
        <v>5764</v>
      </c>
      <c r="B12775" s="83">
        <v>106064</v>
      </c>
      <c r="C12775" t="s">
        <v>39294</v>
      </c>
      <c r="D12775" s="83" t="s">
        <v>416</v>
      </c>
      <c r="E12775">
        <v>0</v>
      </c>
      <c r="F12775" s="83">
        <v>0</v>
      </c>
    </row>
    <row r="12776" spans="1:6" hidden="1" x14ac:dyDescent="0.25">
      <c r="A12776" t="s">
        <v>5764</v>
      </c>
      <c r="B12776" s="83">
        <v>106067</v>
      </c>
      <c r="C12776" t="s">
        <v>39295</v>
      </c>
      <c r="D12776" s="83" t="s">
        <v>416</v>
      </c>
      <c r="E12776">
        <v>0</v>
      </c>
      <c r="F12776" s="83">
        <v>0</v>
      </c>
    </row>
    <row r="12777" spans="1:6" hidden="1" x14ac:dyDescent="0.25">
      <c r="A12777" t="s">
        <v>5764</v>
      </c>
      <c r="B12777" s="83">
        <v>106070</v>
      </c>
      <c r="C12777" t="s">
        <v>39296</v>
      </c>
      <c r="D12777" s="83" t="s">
        <v>416</v>
      </c>
      <c r="E12777">
        <v>0</v>
      </c>
      <c r="F12777" s="83">
        <v>0</v>
      </c>
    </row>
    <row r="12778" spans="1:6" hidden="1" x14ac:dyDescent="0.25">
      <c r="A12778" t="s">
        <v>5764</v>
      </c>
      <c r="B12778" s="83">
        <v>106071</v>
      </c>
      <c r="C12778" t="s">
        <v>39297</v>
      </c>
      <c r="D12778" s="83" t="s">
        <v>416</v>
      </c>
      <c r="E12778">
        <v>0</v>
      </c>
      <c r="F12778" s="83">
        <v>0</v>
      </c>
    </row>
    <row r="12779" spans="1:6" hidden="1" x14ac:dyDescent="0.25">
      <c r="A12779" t="s">
        <v>5764</v>
      </c>
      <c r="B12779" s="83">
        <v>106072</v>
      </c>
      <c r="C12779" t="s">
        <v>39298</v>
      </c>
      <c r="D12779" s="83" t="s">
        <v>416</v>
      </c>
      <c r="E12779">
        <v>0</v>
      </c>
      <c r="F12779" s="83">
        <v>0</v>
      </c>
    </row>
    <row r="12780" spans="1:6" hidden="1" x14ac:dyDescent="0.25">
      <c r="A12780" t="s">
        <v>5764</v>
      </c>
      <c r="B12780" s="83">
        <v>106073</v>
      </c>
      <c r="C12780" t="s">
        <v>39299</v>
      </c>
      <c r="D12780" s="83" t="s">
        <v>416</v>
      </c>
      <c r="E12780">
        <v>0</v>
      </c>
      <c r="F12780" s="83">
        <v>0</v>
      </c>
    </row>
    <row r="12781" spans="1:6" hidden="1" x14ac:dyDescent="0.25">
      <c r="A12781" t="s">
        <v>5764</v>
      </c>
      <c r="B12781" s="83">
        <v>106068</v>
      </c>
      <c r="C12781" t="s">
        <v>39300</v>
      </c>
      <c r="D12781" s="83" t="s">
        <v>416</v>
      </c>
      <c r="E12781">
        <v>0</v>
      </c>
      <c r="F12781" s="83">
        <v>0</v>
      </c>
    </row>
    <row r="12782" spans="1:6" hidden="1" x14ac:dyDescent="0.25">
      <c r="A12782" t="s">
        <v>5764</v>
      </c>
      <c r="B12782" s="83">
        <v>106069</v>
      </c>
      <c r="C12782" t="s">
        <v>39301</v>
      </c>
      <c r="D12782" s="83" t="s">
        <v>416</v>
      </c>
      <c r="E12782">
        <v>0</v>
      </c>
      <c r="F12782" s="83">
        <v>0</v>
      </c>
    </row>
    <row r="12783" spans="1:6" hidden="1" x14ac:dyDescent="0.25">
      <c r="A12783" t="s">
        <v>5764</v>
      </c>
      <c r="B12783" s="83">
        <v>106074</v>
      </c>
      <c r="C12783" t="s">
        <v>39302</v>
      </c>
      <c r="D12783" s="83" t="s">
        <v>416</v>
      </c>
      <c r="E12783">
        <v>0</v>
      </c>
      <c r="F12783" s="83">
        <v>0</v>
      </c>
    </row>
    <row r="12784" spans="1:6" hidden="1" x14ac:dyDescent="0.25">
      <c r="A12784" t="s">
        <v>5764</v>
      </c>
      <c r="B12784" s="83">
        <v>106075</v>
      </c>
      <c r="C12784" t="s">
        <v>39303</v>
      </c>
      <c r="D12784" s="83" t="s">
        <v>416</v>
      </c>
      <c r="E12784">
        <v>0</v>
      </c>
      <c r="F12784" s="83">
        <v>0</v>
      </c>
    </row>
    <row r="12785" spans="1:6" hidden="1" x14ac:dyDescent="0.25">
      <c r="A12785" t="s">
        <v>5764</v>
      </c>
      <c r="B12785" s="83">
        <v>106076</v>
      </c>
      <c r="C12785" t="s">
        <v>39304</v>
      </c>
      <c r="D12785" s="83" t="s">
        <v>416</v>
      </c>
      <c r="E12785">
        <v>0</v>
      </c>
      <c r="F12785" s="83">
        <v>0</v>
      </c>
    </row>
    <row r="12786" spans="1:6" hidden="1" x14ac:dyDescent="0.25">
      <c r="A12786" t="s">
        <v>5764</v>
      </c>
      <c r="B12786" s="83">
        <v>101964</v>
      </c>
      <c r="C12786" t="s">
        <v>39305</v>
      </c>
      <c r="D12786" s="83" t="s">
        <v>416</v>
      </c>
      <c r="E12786">
        <v>202.02</v>
      </c>
      <c r="F12786" s="83">
        <v>205.37</v>
      </c>
    </row>
    <row r="12787" spans="1:6" hidden="1" x14ac:dyDescent="0.25">
      <c r="A12787" t="s">
        <v>5764</v>
      </c>
      <c r="B12787" s="83">
        <v>106059</v>
      </c>
      <c r="C12787" t="s">
        <v>39306</v>
      </c>
      <c r="D12787" s="83" t="s">
        <v>416</v>
      </c>
      <c r="E12787">
        <v>228.03</v>
      </c>
      <c r="F12787" s="83">
        <v>231.29</v>
      </c>
    </row>
    <row r="12788" spans="1:6" hidden="1" x14ac:dyDescent="0.25">
      <c r="A12788" t="s">
        <v>5764</v>
      </c>
      <c r="B12788" s="83">
        <v>106060</v>
      </c>
      <c r="C12788" t="s">
        <v>39307</v>
      </c>
      <c r="D12788" s="83" t="s">
        <v>416</v>
      </c>
      <c r="E12788">
        <v>221.35</v>
      </c>
      <c r="F12788" s="83">
        <v>224.16</v>
      </c>
    </row>
    <row r="12789" spans="1:6" hidden="1" x14ac:dyDescent="0.25">
      <c r="A12789" t="s">
        <v>5764</v>
      </c>
      <c r="B12789" s="83">
        <v>101963</v>
      </c>
      <c r="C12789" t="s">
        <v>39308</v>
      </c>
      <c r="D12789" s="83" t="s">
        <v>416</v>
      </c>
      <c r="E12789">
        <v>217.96</v>
      </c>
      <c r="F12789" s="83">
        <v>221.44</v>
      </c>
    </row>
    <row r="12790" spans="1:6" hidden="1" x14ac:dyDescent="0.25">
      <c r="A12790" t="s">
        <v>5764</v>
      </c>
      <c r="B12790" s="83">
        <v>101947</v>
      </c>
      <c r="C12790" t="s">
        <v>39309</v>
      </c>
      <c r="D12790" s="83" t="s">
        <v>416</v>
      </c>
      <c r="E12790">
        <v>0</v>
      </c>
      <c r="F12790" s="83">
        <v>0</v>
      </c>
    </row>
    <row r="12791" spans="1:6" hidden="1" x14ac:dyDescent="0.25">
      <c r="A12791" t="s">
        <v>5764</v>
      </c>
      <c r="B12791" s="83">
        <v>101948</v>
      </c>
      <c r="C12791" t="s">
        <v>39310</v>
      </c>
      <c r="D12791" s="83" t="s">
        <v>416</v>
      </c>
      <c r="E12791">
        <v>0</v>
      </c>
      <c r="F12791" s="83">
        <v>0</v>
      </c>
    </row>
    <row r="12792" spans="1:6" hidden="1" x14ac:dyDescent="0.25">
      <c r="A12792" t="s">
        <v>5764</v>
      </c>
      <c r="B12792" s="83">
        <v>101949</v>
      </c>
      <c r="C12792" t="s">
        <v>39311</v>
      </c>
      <c r="D12792" s="83" t="s">
        <v>416</v>
      </c>
      <c r="E12792">
        <v>0</v>
      </c>
      <c r="F12792" s="83">
        <v>0</v>
      </c>
    </row>
    <row r="12793" spans="1:6" hidden="1" x14ac:dyDescent="0.25">
      <c r="A12793" t="s">
        <v>5764</v>
      </c>
      <c r="B12793" s="83">
        <v>101950</v>
      </c>
      <c r="C12793" t="s">
        <v>39312</v>
      </c>
      <c r="D12793" s="83" t="s">
        <v>416</v>
      </c>
      <c r="E12793">
        <v>0</v>
      </c>
      <c r="F12793" s="83">
        <v>0</v>
      </c>
    </row>
    <row r="12794" spans="1:6" hidden="1" x14ac:dyDescent="0.25">
      <c r="A12794" t="s">
        <v>5764</v>
      </c>
      <c r="B12794" s="83">
        <v>106061</v>
      </c>
      <c r="C12794" t="s">
        <v>39313</v>
      </c>
      <c r="D12794" s="83" t="s">
        <v>416</v>
      </c>
      <c r="E12794">
        <v>0</v>
      </c>
      <c r="F12794" s="83">
        <v>0</v>
      </c>
    </row>
    <row r="12795" spans="1:6" hidden="1" x14ac:dyDescent="0.25">
      <c r="A12795" t="s">
        <v>5764</v>
      </c>
      <c r="B12795" s="83">
        <v>101951</v>
      </c>
      <c r="C12795" t="s">
        <v>39314</v>
      </c>
      <c r="D12795" s="83" t="s">
        <v>416</v>
      </c>
      <c r="E12795">
        <v>0</v>
      </c>
      <c r="F12795" s="83">
        <v>0</v>
      </c>
    </row>
    <row r="12796" spans="1:6" hidden="1" x14ac:dyDescent="0.25">
      <c r="A12796" t="s">
        <v>5764</v>
      </c>
      <c r="B12796" s="83">
        <v>101952</v>
      </c>
      <c r="C12796" t="s">
        <v>39315</v>
      </c>
      <c r="D12796" s="83" t="s">
        <v>416</v>
      </c>
      <c r="E12796">
        <v>0</v>
      </c>
      <c r="F12796" s="83">
        <v>0</v>
      </c>
    </row>
    <row r="12797" spans="1:6" hidden="1" x14ac:dyDescent="0.25">
      <c r="A12797" t="s">
        <v>5764</v>
      </c>
      <c r="B12797" s="83">
        <v>101953</v>
      </c>
      <c r="C12797" t="s">
        <v>39316</v>
      </c>
      <c r="D12797" s="83" t="s">
        <v>416</v>
      </c>
      <c r="E12797">
        <v>0</v>
      </c>
      <c r="F12797" s="83">
        <v>0</v>
      </c>
    </row>
    <row r="12798" spans="1:6" hidden="1" x14ac:dyDescent="0.25">
      <c r="A12798" t="s">
        <v>5764</v>
      </c>
      <c r="B12798" s="83">
        <v>101954</v>
      </c>
      <c r="C12798" t="s">
        <v>39317</v>
      </c>
      <c r="D12798" s="83" t="s">
        <v>416</v>
      </c>
      <c r="E12798">
        <v>0</v>
      </c>
      <c r="F12798" s="83">
        <v>0</v>
      </c>
    </row>
    <row r="12799" spans="1:6" hidden="1" x14ac:dyDescent="0.25">
      <c r="A12799" t="s">
        <v>5764</v>
      </c>
      <c r="B12799" s="83">
        <v>106062</v>
      </c>
      <c r="C12799" t="s">
        <v>39318</v>
      </c>
      <c r="D12799" s="83" t="s">
        <v>416</v>
      </c>
      <c r="E12799">
        <v>0</v>
      </c>
      <c r="F12799" s="83">
        <v>0</v>
      </c>
    </row>
    <row r="12800" spans="1:6" hidden="1" x14ac:dyDescent="0.25">
      <c r="A12800" t="s">
        <v>5764</v>
      </c>
      <c r="B12800" s="83">
        <v>100323</v>
      </c>
      <c r="C12800" t="s">
        <v>12199</v>
      </c>
      <c r="D12800" s="83" t="s">
        <v>162</v>
      </c>
      <c r="E12800">
        <v>255.08</v>
      </c>
      <c r="F12800" s="83">
        <v>260.3</v>
      </c>
    </row>
    <row r="12801" spans="1:6" hidden="1" x14ac:dyDescent="0.25">
      <c r="A12801" t="s">
        <v>5764</v>
      </c>
      <c r="B12801" s="83">
        <v>100324</v>
      </c>
      <c r="C12801" t="s">
        <v>12200</v>
      </c>
      <c r="D12801" s="83" t="s">
        <v>162</v>
      </c>
      <c r="E12801">
        <v>210.15</v>
      </c>
      <c r="F12801" s="83">
        <v>215.37</v>
      </c>
    </row>
    <row r="12802" spans="1:6" hidden="1" x14ac:dyDescent="0.25">
      <c r="A12802" t="s">
        <v>5764</v>
      </c>
      <c r="B12802" s="83">
        <v>96624</v>
      </c>
      <c r="C12802" t="s">
        <v>12201</v>
      </c>
      <c r="D12802" s="83" t="s">
        <v>162</v>
      </c>
      <c r="E12802">
        <v>210.56</v>
      </c>
      <c r="F12802" s="83">
        <v>215.78</v>
      </c>
    </row>
    <row r="12803" spans="1:6" hidden="1" x14ac:dyDescent="0.25">
      <c r="A12803" t="s">
        <v>5764</v>
      </c>
      <c r="B12803" s="83">
        <v>100322</v>
      </c>
      <c r="C12803" t="s">
        <v>12202</v>
      </c>
      <c r="D12803" s="83" t="s">
        <v>162</v>
      </c>
      <c r="E12803">
        <v>201.39</v>
      </c>
      <c r="F12803" s="83">
        <v>206.61</v>
      </c>
    </row>
    <row r="12804" spans="1:6" hidden="1" x14ac:dyDescent="0.25">
      <c r="A12804" t="s">
        <v>5764</v>
      </c>
      <c r="B12804" s="83">
        <v>96623</v>
      </c>
      <c r="C12804" t="s">
        <v>12203</v>
      </c>
      <c r="D12804" s="83" t="s">
        <v>162</v>
      </c>
      <c r="E12804">
        <v>225.2</v>
      </c>
      <c r="F12804" s="83">
        <v>231.68</v>
      </c>
    </row>
    <row r="12805" spans="1:6" hidden="1" x14ac:dyDescent="0.25">
      <c r="A12805" t="s">
        <v>5764</v>
      </c>
      <c r="B12805" s="83">
        <v>96622</v>
      </c>
      <c r="C12805" t="s">
        <v>12204</v>
      </c>
      <c r="D12805" s="83" t="s">
        <v>162</v>
      </c>
      <c r="E12805">
        <v>247.93</v>
      </c>
      <c r="F12805" s="83">
        <v>254.3</v>
      </c>
    </row>
    <row r="12806" spans="1:6" hidden="1" x14ac:dyDescent="0.25">
      <c r="A12806" t="s">
        <v>5764</v>
      </c>
      <c r="B12806" s="83">
        <v>96621</v>
      </c>
      <c r="C12806" t="s">
        <v>12205</v>
      </c>
      <c r="D12806" s="83" t="s">
        <v>162</v>
      </c>
      <c r="E12806">
        <v>262.57</v>
      </c>
      <c r="F12806" s="83">
        <v>270.22000000000003</v>
      </c>
    </row>
    <row r="12807" spans="1:6" hidden="1" x14ac:dyDescent="0.25">
      <c r="A12807" t="s">
        <v>5764</v>
      </c>
      <c r="B12807" s="83">
        <v>96617</v>
      </c>
      <c r="C12807" t="s">
        <v>12206</v>
      </c>
      <c r="D12807" s="83" t="s">
        <v>416</v>
      </c>
      <c r="E12807">
        <v>21.9</v>
      </c>
      <c r="F12807" s="83">
        <v>22.71</v>
      </c>
    </row>
    <row r="12808" spans="1:6" hidden="1" x14ac:dyDescent="0.25">
      <c r="A12808" t="s">
        <v>5764</v>
      </c>
      <c r="B12808" s="83">
        <v>96619</v>
      </c>
      <c r="C12808" t="s">
        <v>12207</v>
      </c>
      <c r="D12808" s="83" t="s">
        <v>416</v>
      </c>
      <c r="E12808">
        <v>43.84</v>
      </c>
      <c r="F12808" s="83">
        <v>45.41</v>
      </c>
    </row>
    <row r="12809" spans="1:6" hidden="1" x14ac:dyDescent="0.25">
      <c r="A12809" t="s">
        <v>5764</v>
      </c>
      <c r="B12809" s="83">
        <v>96616</v>
      </c>
      <c r="C12809" t="s">
        <v>12208</v>
      </c>
      <c r="D12809" s="83" t="s">
        <v>162</v>
      </c>
      <c r="E12809">
        <v>877.14</v>
      </c>
      <c r="F12809" s="83">
        <v>908.52</v>
      </c>
    </row>
    <row r="12810" spans="1:6" hidden="1" x14ac:dyDescent="0.25">
      <c r="A12810" t="s">
        <v>5764</v>
      </c>
      <c r="B12810" s="83">
        <v>95240</v>
      </c>
      <c r="C12810" t="s">
        <v>12209</v>
      </c>
      <c r="D12810" s="83" t="s">
        <v>416</v>
      </c>
      <c r="E12810">
        <v>21.1</v>
      </c>
      <c r="F12810" s="83">
        <v>21.84</v>
      </c>
    </row>
    <row r="12811" spans="1:6" hidden="1" x14ac:dyDescent="0.25">
      <c r="A12811" t="s">
        <v>5764</v>
      </c>
      <c r="B12811" s="83">
        <v>95241</v>
      </c>
      <c r="C12811" t="s">
        <v>12210</v>
      </c>
      <c r="D12811" s="83" t="s">
        <v>416</v>
      </c>
      <c r="E12811">
        <v>40.770000000000003</v>
      </c>
      <c r="F12811" s="83">
        <v>42.07</v>
      </c>
    </row>
    <row r="12812" spans="1:6" hidden="1" x14ac:dyDescent="0.25">
      <c r="A12812" t="s">
        <v>5764</v>
      </c>
      <c r="B12812" s="83">
        <v>96620</v>
      </c>
      <c r="C12812" t="s">
        <v>12211</v>
      </c>
      <c r="D12812" s="83" t="s">
        <v>162</v>
      </c>
      <c r="E12812">
        <v>815.72</v>
      </c>
      <c r="F12812" s="83">
        <v>841.61</v>
      </c>
    </row>
    <row r="12813" spans="1:6" hidden="1" x14ac:dyDescent="0.25">
      <c r="A12813" t="s">
        <v>5764</v>
      </c>
      <c r="B12813" s="83">
        <v>104043</v>
      </c>
      <c r="C12813" t="s">
        <v>12212</v>
      </c>
      <c r="D12813" s="83" t="s">
        <v>16</v>
      </c>
      <c r="E12813">
        <v>10.24</v>
      </c>
      <c r="F12813" s="83">
        <v>10.58</v>
      </c>
    </row>
    <row r="12814" spans="1:6" hidden="1" x14ac:dyDescent="0.25">
      <c r="A12814" t="s">
        <v>5764</v>
      </c>
      <c r="B12814" s="83">
        <v>104044</v>
      </c>
      <c r="C12814" t="s">
        <v>12213</v>
      </c>
      <c r="D12814" s="83" t="s">
        <v>16</v>
      </c>
      <c r="E12814">
        <v>10.62</v>
      </c>
      <c r="F12814" s="83">
        <v>11.03</v>
      </c>
    </row>
    <row r="12815" spans="1:6" hidden="1" x14ac:dyDescent="0.25">
      <c r="A12815" t="s">
        <v>5764</v>
      </c>
      <c r="B12815" s="83">
        <v>104045</v>
      </c>
      <c r="C12815" t="s">
        <v>12214</v>
      </c>
      <c r="D12815" s="83" t="s">
        <v>16</v>
      </c>
      <c r="E12815">
        <v>17.739999999999998</v>
      </c>
      <c r="F12815" s="83">
        <v>18.21</v>
      </c>
    </row>
    <row r="12816" spans="1:6" hidden="1" x14ac:dyDescent="0.25">
      <c r="A12816" t="s">
        <v>5764</v>
      </c>
      <c r="B12816" s="83">
        <v>104049</v>
      </c>
      <c r="C12816" t="s">
        <v>12215</v>
      </c>
      <c r="D12816" s="83" t="s">
        <v>16</v>
      </c>
      <c r="E12816">
        <v>5.57</v>
      </c>
      <c r="F12816" s="83">
        <v>5.96</v>
      </c>
    </row>
    <row r="12817" spans="1:6" hidden="1" x14ac:dyDescent="0.25">
      <c r="A12817" t="s">
        <v>5764</v>
      </c>
      <c r="B12817" s="83">
        <v>104050</v>
      </c>
      <c r="C12817" t="s">
        <v>12216</v>
      </c>
      <c r="D12817" s="83" t="s">
        <v>16</v>
      </c>
      <c r="E12817">
        <v>8.39</v>
      </c>
      <c r="F12817" s="83">
        <v>8.92</v>
      </c>
    </row>
    <row r="12818" spans="1:6" hidden="1" x14ac:dyDescent="0.25">
      <c r="A12818" t="s">
        <v>5764</v>
      </c>
      <c r="B12818" s="83">
        <v>104084</v>
      </c>
      <c r="C12818" t="s">
        <v>12217</v>
      </c>
      <c r="D12818" s="83" t="s">
        <v>16</v>
      </c>
      <c r="E12818">
        <v>88.55</v>
      </c>
      <c r="F12818" s="83">
        <v>88.89</v>
      </c>
    </row>
    <row r="12819" spans="1:6" hidden="1" x14ac:dyDescent="0.25">
      <c r="A12819" t="s">
        <v>5764</v>
      </c>
      <c r="B12819" s="83">
        <v>104037</v>
      </c>
      <c r="C12819" t="s">
        <v>12218</v>
      </c>
      <c r="D12819" s="83" t="s">
        <v>16</v>
      </c>
      <c r="E12819">
        <v>0</v>
      </c>
      <c r="F12819" s="83">
        <v>0</v>
      </c>
    </row>
    <row r="12820" spans="1:6" hidden="1" x14ac:dyDescent="0.25">
      <c r="A12820" t="s">
        <v>5764</v>
      </c>
      <c r="B12820" s="83">
        <v>104035</v>
      </c>
      <c r="C12820" t="s">
        <v>12219</v>
      </c>
      <c r="D12820" s="83" t="s">
        <v>16</v>
      </c>
      <c r="E12820">
        <v>44.9</v>
      </c>
      <c r="F12820" s="83">
        <v>46.65</v>
      </c>
    </row>
    <row r="12821" spans="1:6" hidden="1" x14ac:dyDescent="0.25">
      <c r="A12821" t="s">
        <v>5764</v>
      </c>
      <c r="B12821" s="83">
        <v>104036</v>
      </c>
      <c r="C12821" t="s">
        <v>12220</v>
      </c>
      <c r="D12821" s="83" t="s">
        <v>16</v>
      </c>
      <c r="E12821">
        <v>46.29</v>
      </c>
      <c r="F12821" s="83">
        <v>48.11</v>
      </c>
    </row>
    <row r="12822" spans="1:6" hidden="1" x14ac:dyDescent="0.25">
      <c r="A12822" t="s">
        <v>5764</v>
      </c>
      <c r="B12822" s="83">
        <v>104034</v>
      </c>
      <c r="C12822" t="s">
        <v>12221</v>
      </c>
      <c r="D12822" s="83" t="s">
        <v>16</v>
      </c>
      <c r="E12822">
        <v>32.19</v>
      </c>
      <c r="F12822" s="83">
        <v>33.03</v>
      </c>
    </row>
    <row r="12823" spans="1:6" hidden="1" x14ac:dyDescent="0.25">
      <c r="A12823" t="s">
        <v>5764</v>
      </c>
      <c r="B12823" s="83">
        <v>104031</v>
      </c>
      <c r="C12823" t="s">
        <v>12222</v>
      </c>
      <c r="D12823" s="83" t="s">
        <v>16</v>
      </c>
      <c r="E12823">
        <v>20.87</v>
      </c>
      <c r="F12823" s="83">
        <v>21.66</v>
      </c>
    </row>
    <row r="12824" spans="1:6" hidden="1" x14ac:dyDescent="0.25">
      <c r="A12824" t="s">
        <v>5764</v>
      </c>
      <c r="B12824" s="83">
        <v>104032</v>
      </c>
      <c r="C12824" t="s">
        <v>12223</v>
      </c>
      <c r="D12824" s="83" t="s">
        <v>16</v>
      </c>
      <c r="E12824">
        <v>26.77</v>
      </c>
      <c r="F12824" s="83">
        <v>27.59</v>
      </c>
    </row>
    <row r="12825" spans="1:6" hidden="1" x14ac:dyDescent="0.25">
      <c r="A12825" t="s">
        <v>5764</v>
      </c>
      <c r="B12825" s="83">
        <v>104033</v>
      </c>
      <c r="C12825" t="s">
        <v>12224</v>
      </c>
      <c r="D12825" s="83" t="s">
        <v>16</v>
      </c>
      <c r="E12825">
        <v>24.19</v>
      </c>
      <c r="F12825" s="83">
        <v>25</v>
      </c>
    </row>
    <row r="12826" spans="1:6" hidden="1" x14ac:dyDescent="0.25">
      <c r="A12826" t="s">
        <v>5764</v>
      </c>
      <c r="B12826" s="83">
        <v>104038</v>
      </c>
      <c r="C12826" t="s">
        <v>12225</v>
      </c>
      <c r="D12826" s="83" t="s">
        <v>16</v>
      </c>
      <c r="E12826">
        <v>0</v>
      </c>
      <c r="F12826" s="83">
        <v>0</v>
      </c>
    </row>
    <row r="12827" spans="1:6" hidden="1" x14ac:dyDescent="0.25">
      <c r="A12827" t="s">
        <v>5764</v>
      </c>
      <c r="B12827" s="83">
        <v>104051</v>
      </c>
      <c r="C12827" t="s">
        <v>12226</v>
      </c>
      <c r="D12827" s="83" t="s">
        <v>16</v>
      </c>
      <c r="E12827">
        <v>9.0399999999999991</v>
      </c>
      <c r="F12827" s="83">
        <v>9.36</v>
      </c>
    </row>
    <row r="12828" spans="1:6" hidden="1" x14ac:dyDescent="0.25">
      <c r="A12828" t="s">
        <v>5764</v>
      </c>
      <c r="B12828" s="83">
        <v>104052</v>
      </c>
      <c r="C12828" t="s">
        <v>12227</v>
      </c>
      <c r="D12828" s="83" t="s">
        <v>16</v>
      </c>
      <c r="E12828">
        <v>12.74</v>
      </c>
      <c r="F12828" s="83">
        <v>13.18</v>
      </c>
    </row>
    <row r="12829" spans="1:6" hidden="1" x14ac:dyDescent="0.25">
      <c r="A12829" t="s">
        <v>5764</v>
      </c>
      <c r="B12829" s="83">
        <v>104046</v>
      </c>
      <c r="C12829" t="s">
        <v>12228</v>
      </c>
      <c r="D12829" s="83" t="s">
        <v>16</v>
      </c>
      <c r="E12829">
        <v>9.68</v>
      </c>
      <c r="F12829" s="83">
        <v>10.02</v>
      </c>
    </row>
    <row r="12830" spans="1:6" hidden="1" x14ac:dyDescent="0.25">
      <c r="A12830" t="s">
        <v>5764</v>
      </c>
      <c r="B12830" s="83">
        <v>104047</v>
      </c>
      <c r="C12830" t="s">
        <v>12229</v>
      </c>
      <c r="D12830" s="83" t="s">
        <v>16</v>
      </c>
      <c r="E12830">
        <v>11.18</v>
      </c>
      <c r="F12830" s="83">
        <v>11.59</v>
      </c>
    </row>
    <row r="12831" spans="1:6" hidden="1" x14ac:dyDescent="0.25">
      <c r="A12831" t="s">
        <v>5764</v>
      </c>
      <c r="B12831" s="83">
        <v>104048</v>
      </c>
      <c r="C12831" t="s">
        <v>12230</v>
      </c>
      <c r="D12831" s="83" t="s">
        <v>16</v>
      </c>
      <c r="E12831">
        <v>17.239999999999998</v>
      </c>
      <c r="F12831" s="83">
        <v>17.71</v>
      </c>
    </row>
    <row r="12832" spans="1:6" hidden="1" x14ac:dyDescent="0.25">
      <c r="A12832" t="s">
        <v>5764</v>
      </c>
      <c r="B12832" s="83">
        <v>104063</v>
      </c>
      <c r="C12832" t="s">
        <v>12231</v>
      </c>
      <c r="D12832" s="83" t="s">
        <v>16</v>
      </c>
      <c r="E12832">
        <v>74</v>
      </c>
      <c r="F12832" s="83">
        <v>74.650000000000006</v>
      </c>
    </row>
    <row r="12833" spans="1:6" hidden="1" x14ac:dyDescent="0.25">
      <c r="A12833" t="s">
        <v>5764</v>
      </c>
      <c r="B12833" s="83">
        <v>104065</v>
      </c>
      <c r="C12833" t="s">
        <v>12232</v>
      </c>
      <c r="D12833" s="83" t="s">
        <v>16</v>
      </c>
      <c r="E12833">
        <v>161.4</v>
      </c>
      <c r="F12833" s="83">
        <v>162.08000000000001</v>
      </c>
    </row>
    <row r="12834" spans="1:6" hidden="1" x14ac:dyDescent="0.25">
      <c r="A12834" t="s">
        <v>5764</v>
      </c>
      <c r="B12834" s="83">
        <v>104062</v>
      </c>
      <c r="C12834" t="s">
        <v>12233</v>
      </c>
      <c r="D12834" s="83" t="s">
        <v>16</v>
      </c>
      <c r="E12834">
        <v>77.94</v>
      </c>
      <c r="F12834" s="83">
        <v>78.59</v>
      </c>
    </row>
    <row r="12835" spans="1:6" hidden="1" x14ac:dyDescent="0.25">
      <c r="A12835" t="s">
        <v>5764</v>
      </c>
      <c r="B12835" s="83">
        <v>104064</v>
      </c>
      <c r="C12835" t="s">
        <v>12234</v>
      </c>
      <c r="D12835" s="83" t="s">
        <v>16</v>
      </c>
      <c r="E12835">
        <v>191.02</v>
      </c>
      <c r="F12835" s="83">
        <v>191.7</v>
      </c>
    </row>
    <row r="12836" spans="1:6" hidden="1" x14ac:dyDescent="0.25">
      <c r="A12836" t="s">
        <v>5764</v>
      </c>
      <c r="B12836" s="83">
        <v>104059</v>
      </c>
      <c r="C12836" t="s">
        <v>12235</v>
      </c>
      <c r="D12836" s="83" t="s">
        <v>16</v>
      </c>
      <c r="E12836">
        <v>10.45</v>
      </c>
      <c r="F12836" s="83">
        <v>10.95</v>
      </c>
    </row>
    <row r="12837" spans="1:6" hidden="1" x14ac:dyDescent="0.25">
      <c r="A12837" t="s">
        <v>5764</v>
      </c>
      <c r="B12837" s="83">
        <v>104058</v>
      </c>
      <c r="C12837" t="s">
        <v>12236</v>
      </c>
      <c r="D12837" s="83" t="s">
        <v>16</v>
      </c>
      <c r="E12837">
        <v>6.55</v>
      </c>
      <c r="F12837" s="83">
        <v>6.99</v>
      </c>
    </row>
    <row r="12838" spans="1:6" hidden="1" x14ac:dyDescent="0.25">
      <c r="A12838" t="s">
        <v>5764</v>
      </c>
      <c r="B12838" s="83">
        <v>104082</v>
      </c>
      <c r="C12838" t="s">
        <v>12237</v>
      </c>
      <c r="D12838" s="83" t="s">
        <v>16</v>
      </c>
      <c r="E12838">
        <v>31.76</v>
      </c>
      <c r="F12838" s="83">
        <v>32.090000000000003</v>
      </c>
    </row>
    <row r="12839" spans="1:6" hidden="1" x14ac:dyDescent="0.25">
      <c r="A12839" t="s">
        <v>5764</v>
      </c>
      <c r="B12839" s="83">
        <v>104083</v>
      </c>
      <c r="C12839" t="s">
        <v>12238</v>
      </c>
      <c r="D12839" s="83" t="s">
        <v>16</v>
      </c>
      <c r="E12839">
        <v>77.38</v>
      </c>
      <c r="F12839" s="83">
        <v>77.72</v>
      </c>
    </row>
    <row r="12840" spans="1:6" hidden="1" x14ac:dyDescent="0.25">
      <c r="A12840" t="s">
        <v>5764</v>
      </c>
      <c r="B12840" s="83">
        <v>104057</v>
      </c>
      <c r="C12840" t="s">
        <v>12239</v>
      </c>
      <c r="D12840" s="83" t="s">
        <v>16</v>
      </c>
      <c r="E12840">
        <v>0</v>
      </c>
      <c r="F12840" s="83">
        <v>0</v>
      </c>
    </row>
    <row r="12841" spans="1:6" hidden="1" x14ac:dyDescent="0.25">
      <c r="A12841" t="s">
        <v>5764</v>
      </c>
      <c r="B12841" s="83">
        <v>104056</v>
      </c>
      <c r="C12841" t="s">
        <v>12240</v>
      </c>
      <c r="D12841" s="83" t="s">
        <v>16</v>
      </c>
      <c r="E12841">
        <v>16.32</v>
      </c>
      <c r="F12841" s="83">
        <v>16.68</v>
      </c>
    </row>
    <row r="12842" spans="1:6" hidden="1" x14ac:dyDescent="0.25">
      <c r="A12842" t="s">
        <v>5764</v>
      </c>
      <c r="B12842" s="83">
        <v>104055</v>
      </c>
      <c r="C12842" t="s">
        <v>12241</v>
      </c>
      <c r="D12842" s="83" t="s">
        <v>16</v>
      </c>
      <c r="E12842">
        <v>11.16</v>
      </c>
      <c r="F12842" s="83">
        <v>11.48</v>
      </c>
    </row>
    <row r="12843" spans="1:6" hidden="1" x14ac:dyDescent="0.25">
      <c r="A12843" t="s">
        <v>5764</v>
      </c>
      <c r="B12843" s="83">
        <v>104076</v>
      </c>
      <c r="C12843" t="s">
        <v>12242</v>
      </c>
      <c r="D12843" s="83" t="s">
        <v>16</v>
      </c>
      <c r="E12843">
        <v>48.59</v>
      </c>
      <c r="F12843" s="83">
        <v>49.61</v>
      </c>
    </row>
    <row r="12844" spans="1:6" hidden="1" x14ac:dyDescent="0.25">
      <c r="A12844" t="s">
        <v>5764</v>
      </c>
      <c r="B12844" s="83">
        <v>104060</v>
      </c>
      <c r="C12844" t="s">
        <v>12243</v>
      </c>
      <c r="D12844" s="83" t="s">
        <v>60</v>
      </c>
      <c r="E12844">
        <v>8.94</v>
      </c>
      <c r="F12844" s="83">
        <v>9.24</v>
      </c>
    </row>
    <row r="12845" spans="1:6" hidden="1" x14ac:dyDescent="0.25">
      <c r="A12845" t="s">
        <v>5764</v>
      </c>
      <c r="B12845" s="83">
        <v>104061</v>
      </c>
      <c r="C12845" t="s">
        <v>12244</v>
      </c>
      <c r="D12845" s="83" t="s">
        <v>60</v>
      </c>
      <c r="E12845">
        <v>16.12</v>
      </c>
      <c r="F12845" s="83">
        <v>16.57</v>
      </c>
    </row>
    <row r="12846" spans="1:6" hidden="1" x14ac:dyDescent="0.25">
      <c r="A12846" t="s">
        <v>5764</v>
      </c>
      <c r="B12846" s="83">
        <v>104085</v>
      </c>
      <c r="C12846" t="s">
        <v>12245</v>
      </c>
      <c r="D12846" s="83" t="s">
        <v>60</v>
      </c>
      <c r="E12846">
        <v>57.99</v>
      </c>
      <c r="F12846" s="83">
        <v>58.88</v>
      </c>
    </row>
    <row r="12847" spans="1:6" hidden="1" x14ac:dyDescent="0.25">
      <c r="A12847" t="s">
        <v>5764</v>
      </c>
      <c r="B12847" s="83">
        <v>104086</v>
      </c>
      <c r="C12847" t="s">
        <v>12246</v>
      </c>
      <c r="D12847" s="83" t="s">
        <v>60</v>
      </c>
      <c r="E12847">
        <v>104.77</v>
      </c>
      <c r="F12847" s="83">
        <v>105.76</v>
      </c>
    </row>
    <row r="12848" spans="1:6" hidden="1" x14ac:dyDescent="0.25">
      <c r="A12848" t="s">
        <v>5764</v>
      </c>
      <c r="B12848" s="83">
        <v>104073</v>
      </c>
      <c r="C12848" t="s">
        <v>12247</v>
      </c>
      <c r="D12848" s="83" t="s">
        <v>16</v>
      </c>
      <c r="E12848">
        <v>0</v>
      </c>
      <c r="F12848" s="83">
        <v>0</v>
      </c>
    </row>
    <row r="12849" spans="1:6" hidden="1" x14ac:dyDescent="0.25">
      <c r="A12849" t="s">
        <v>5764</v>
      </c>
      <c r="B12849" s="83">
        <v>104074</v>
      </c>
      <c r="C12849" t="s">
        <v>12248</v>
      </c>
      <c r="D12849" s="83" t="s">
        <v>16</v>
      </c>
      <c r="E12849">
        <v>0</v>
      </c>
      <c r="F12849" s="83">
        <v>0</v>
      </c>
    </row>
    <row r="12850" spans="1:6" hidden="1" x14ac:dyDescent="0.25">
      <c r="A12850" t="s">
        <v>5764</v>
      </c>
      <c r="B12850" s="83">
        <v>104075</v>
      </c>
      <c r="C12850" t="s">
        <v>12249</v>
      </c>
      <c r="D12850" s="83" t="s">
        <v>16</v>
      </c>
      <c r="E12850">
        <v>0</v>
      </c>
      <c r="F12850" s="83">
        <v>0</v>
      </c>
    </row>
    <row r="12851" spans="1:6" hidden="1" x14ac:dyDescent="0.25">
      <c r="A12851" t="s">
        <v>5764</v>
      </c>
      <c r="B12851" s="83">
        <v>104039</v>
      </c>
      <c r="C12851" t="s">
        <v>12250</v>
      </c>
      <c r="D12851" s="83" t="s">
        <v>16</v>
      </c>
      <c r="E12851">
        <v>97.09</v>
      </c>
      <c r="F12851" s="83">
        <v>98.83</v>
      </c>
    </row>
    <row r="12852" spans="1:6" hidden="1" x14ac:dyDescent="0.25">
      <c r="A12852" t="s">
        <v>5764</v>
      </c>
      <c r="B12852" s="83">
        <v>104040</v>
      </c>
      <c r="C12852" t="s">
        <v>12251</v>
      </c>
      <c r="D12852" s="83" t="s">
        <v>16</v>
      </c>
      <c r="E12852">
        <v>0</v>
      </c>
      <c r="F12852" s="83">
        <v>0</v>
      </c>
    </row>
    <row r="12853" spans="1:6" hidden="1" x14ac:dyDescent="0.25">
      <c r="A12853" t="s">
        <v>5764</v>
      </c>
      <c r="B12853" s="83">
        <v>104041</v>
      </c>
      <c r="C12853" t="s">
        <v>12252</v>
      </c>
      <c r="D12853" s="83" t="s">
        <v>16</v>
      </c>
      <c r="E12853">
        <v>0</v>
      </c>
      <c r="F12853" s="83">
        <v>0</v>
      </c>
    </row>
    <row r="12854" spans="1:6" hidden="1" x14ac:dyDescent="0.25">
      <c r="A12854" t="s">
        <v>5764</v>
      </c>
      <c r="B12854" s="83">
        <v>104042</v>
      </c>
      <c r="C12854" t="s">
        <v>12253</v>
      </c>
      <c r="D12854" s="83" t="s">
        <v>16</v>
      </c>
      <c r="E12854">
        <v>0</v>
      </c>
      <c r="F12854" s="83">
        <v>0</v>
      </c>
    </row>
    <row r="12855" spans="1:6" hidden="1" x14ac:dyDescent="0.25">
      <c r="A12855" t="s">
        <v>5764</v>
      </c>
      <c r="B12855" s="83">
        <v>104072</v>
      </c>
      <c r="C12855" t="s">
        <v>12254</v>
      </c>
      <c r="D12855" s="83" t="s">
        <v>16</v>
      </c>
      <c r="E12855">
        <v>293.91000000000003</v>
      </c>
      <c r="F12855" s="83">
        <v>294.98</v>
      </c>
    </row>
    <row r="12856" spans="1:6" hidden="1" x14ac:dyDescent="0.25">
      <c r="A12856" t="s">
        <v>5764</v>
      </c>
      <c r="B12856" s="83">
        <v>104053</v>
      </c>
      <c r="C12856" t="s">
        <v>12255</v>
      </c>
      <c r="D12856" s="83" t="s">
        <v>16</v>
      </c>
      <c r="E12856">
        <v>10.87</v>
      </c>
      <c r="F12856" s="83">
        <v>11.19</v>
      </c>
    </row>
    <row r="12857" spans="1:6" hidden="1" x14ac:dyDescent="0.25">
      <c r="A12857" t="s">
        <v>5764</v>
      </c>
      <c r="B12857" s="83">
        <v>104054</v>
      </c>
      <c r="C12857" t="s">
        <v>12256</v>
      </c>
      <c r="D12857" s="83" t="s">
        <v>16</v>
      </c>
      <c r="E12857">
        <v>22.8</v>
      </c>
      <c r="F12857" s="83">
        <v>23.24</v>
      </c>
    </row>
    <row r="12858" spans="1:6" hidden="1" x14ac:dyDescent="0.25">
      <c r="A12858" t="s">
        <v>5764</v>
      </c>
      <c r="B12858" s="83">
        <v>99818</v>
      </c>
      <c r="C12858" t="s">
        <v>12257</v>
      </c>
      <c r="D12858" s="83" t="s">
        <v>16</v>
      </c>
      <c r="E12858">
        <v>6.46</v>
      </c>
      <c r="F12858" s="83">
        <v>6.67</v>
      </c>
    </row>
    <row r="12859" spans="1:6" hidden="1" x14ac:dyDescent="0.25">
      <c r="A12859" t="s">
        <v>5764</v>
      </c>
      <c r="B12859" s="83">
        <v>99819</v>
      </c>
      <c r="C12859" t="s">
        <v>12258</v>
      </c>
      <c r="D12859" s="83" t="s">
        <v>416</v>
      </c>
      <c r="E12859">
        <v>16.510000000000002</v>
      </c>
      <c r="F12859" s="83">
        <v>17.850000000000001</v>
      </c>
    </row>
    <row r="12860" spans="1:6" hidden="1" x14ac:dyDescent="0.25">
      <c r="A12860" t="s">
        <v>5764</v>
      </c>
      <c r="B12860" s="83">
        <v>99811</v>
      </c>
      <c r="C12860" t="s">
        <v>12259</v>
      </c>
      <c r="D12860" s="83" t="s">
        <v>416</v>
      </c>
      <c r="E12860">
        <v>3.45</v>
      </c>
      <c r="F12860" s="83">
        <v>3.73</v>
      </c>
    </row>
    <row r="12861" spans="1:6" hidden="1" x14ac:dyDescent="0.25">
      <c r="A12861" t="s">
        <v>5764</v>
      </c>
      <c r="B12861" s="83">
        <v>99826</v>
      </c>
      <c r="C12861" t="s">
        <v>12260</v>
      </c>
      <c r="D12861" s="83" t="s">
        <v>416</v>
      </c>
      <c r="E12861">
        <v>1.5</v>
      </c>
      <c r="F12861" s="83">
        <v>1.63</v>
      </c>
    </row>
    <row r="12862" spans="1:6" hidden="1" x14ac:dyDescent="0.25">
      <c r="A12862" t="s">
        <v>5764</v>
      </c>
      <c r="B12862" s="83">
        <v>99821</v>
      </c>
      <c r="C12862" t="s">
        <v>12261</v>
      </c>
      <c r="D12862" s="83" t="s">
        <v>416</v>
      </c>
      <c r="E12862">
        <v>3.39</v>
      </c>
      <c r="F12862" s="83">
        <v>3.55</v>
      </c>
    </row>
    <row r="12863" spans="1:6" hidden="1" x14ac:dyDescent="0.25">
      <c r="A12863" t="s">
        <v>5764</v>
      </c>
      <c r="B12863" s="83">
        <v>99820</v>
      </c>
      <c r="C12863" t="s">
        <v>12262</v>
      </c>
      <c r="D12863" s="83" t="s">
        <v>416</v>
      </c>
      <c r="E12863">
        <v>2.15</v>
      </c>
      <c r="F12863" s="83">
        <v>2.2599999999999998</v>
      </c>
    </row>
    <row r="12864" spans="1:6" hidden="1" x14ac:dyDescent="0.25">
      <c r="A12864" t="s">
        <v>5764</v>
      </c>
      <c r="B12864" s="83">
        <v>99812</v>
      </c>
      <c r="C12864" t="s">
        <v>12263</v>
      </c>
      <c r="D12864" s="83" t="s">
        <v>416</v>
      </c>
      <c r="E12864">
        <v>1.1000000000000001</v>
      </c>
      <c r="F12864" s="83">
        <v>1.19</v>
      </c>
    </row>
    <row r="12865" spans="1:6" hidden="1" x14ac:dyDescent="0.25">
      <c r="A12865" t="s">
        <v>5764</v>
      </c>
      <c r="B12865" s="83">
        <v>99817</v>
      </c>
      <c r="C12865" t="s">
        <v>12264</v>
      </c>
      <c r="D12865" s="83" t="s">
        <v>16</v>
      </c>
      <c r="E12865">
        <v>6.46</v>
      </c>
      <c r="F12865" s="83">
        <v>6.67</v>
      </c>
    </row>
    <row r="12866" spans="1:6" hidden="1" x14ac:dyDescent="0.25">
      <c r="A12866" t="s">
        <v>5764</v>
      </c>
      <c r="B12866" s="83">
        <v>99813</v>
      </c>
      <c r="C12866" t="s">
        <v>12265</v>
      </c>
      <c r="D12866" s="83" t="s">
        <v>416</v>
      </c>
      <c r="E12866">
        <v>0.97</v>
      </c>
      <c r="F12866" s="83">
        <v>1.05</v>
      </c>
    </row>
    <row r="12867" spans="1:6" hidden="1" x14ac:dyDescent="0.25">
      <c r="A12867" t="s">
        <v>5764</v>
      </c>
      <c r="B12867" s="83">
        <v>99815</v>
      </c>
      <c r="C12867" t="s">
        <v>12266</v>
      </c>
      <c r="D12867" s="83" t="s">
        <v>16</v>
      </c>
      <c r="E12867">
        <v>9.58</v>
      </c>
      <c r="F12867" s="83">
        <v>10.050000000000001</v>
      </c>
    </row>
    <row r="12868" spans="1:6" hidden="1" x14ac:dyDescent="0.25">
      <c r="A12868" t="s">
        <v>5764</v>
      </c>
      <c r="B12868" s="83">
        <v>99805</v>
      </c>
      <c r="C12868" t="s">
        <v>12267</v>
      </c>
      <c r="D12868" s="83" t="s">
        <v>416</v>
      </c>
      <c r="E12868">
        <v>11.23</v>
      </c>
      <c r="F12868" s="83">
        <v>12.08</v>
      </c>
    </row>
    <row r="12869" spans="1:6" hidden="1" x14ac:dyDescent="0.25">
      <c r="A12869" t="s">
        <v>5764</v>
      </c>
      <c r="B12869" s="83">
        <v>99803</v>
      </c>
      <c r="C12869" t="s">
        <v>12268</v>
      </c>
      <c r="D12869" s="83" t="s">
        <v>416</v>
      </c>
      <c r="E12869">
        <v>2.02</v>
      </c>
      <c r="F12869" s="83">
        <v>2.19</v>
      </c>
    </row>
    <row r="12870" spans="1:6" hidden="1" x14ac:dyDescent="0.25">
      <c r="A12870" t="s">
        <v>5764</v>
      </c>
      <c r="B12870" s="83">
        <v>99802</v>
      </c>
      <c r="C12870" t="s">
        <v>12269</v>
      </c>
      <c r="D12870" s="83" t="s">
        <v>416</v>
      </c>
      <c r="E12870">
        <v>0.52</v>
      </c>
      <c r="F12870" s="83">
        <v>0.56000000000000005</v>
      </c>
    </row>
    <row r="12871" spans="1:6" hidden="1" x14ac:dyDescent="0.25">
      <c r="A12871" t="s">
        <v>5764</v>
      </c>
      <c r="B12871" s="83">
        <v>99804</v>
      </c>
      <c r="C12871" t="s">
        <v>12270</v>
      </c>
      <c r="D12871" s="83" t="s">
        <v>416</v>
      </c>
      <c r="E12871">
        <v>5.28</v>
      </c>
      <c r="F12871" s="83">
        <v>5.71</v>
      </c>
    </row>
    <row r="12872" spans="1:6" hidden="1" x14ac:dyDescent="0.25">
      <c r="A12872" t="s">
        <v>5764</v>
      </c>
      <c r="B12872" s="83">
        <v>99809</v>
      </c>
      <c r="C12872" t="s">
        <v>12271</v>
      </c>
      <c r="D12872" s="83" t="s">
        <v>416</v>
      </c>
      <c r="E12872">
        <v>5.77</v>
      </c>
      <c r="F12872" s="83">
        <v>6.24</v>
      </c>
    </row>
    <row r="12873" spans="1:6" hidden="1" x14ac:dyDescent="0.25">
      <c r="A12873" t="s">
        <v>5764</v>
      </c>
      <c r="B12873" s="83">
        <v>99810</v>
      </c>
      <c r="C12873" t="s">
        <v>12272</v>
      </c>
      <c r="D12873" s="83" t="s">
        <v>416</v>
      </c>
      <c r="E12873">
        <v>7.21</v>
      </c>
      <c r="F12873" s="83">
        <v>7.79</v>
      </c>
    </row>
    <row r="12874" spans="1:6" hidden="1" x14ac:dyDescent="0.25">
      <c r="A12874" t="s">
        <v>5764</v>
      </c>
      <c r="B12874" s="83">
        <v>99801</v>
      </c>
      <c r="C12874" t="s">
        <v>12273</v>
      </c>
      <c r="D12874" s="83" t="s">
        <v>416</v>
      </c>
      <c r="E12874">
        <v>0</v>
      </c>
      <c r="F12874" s="83">
        <v>0</v>
      </c>
    </row>
    <row r="12875" spans="1:6" hidden="1" x14ac:dyDescent="0.25">
      <c r="A12875" t="s">
        <v>5764</v>
      </c>
      <c r="B12875" s="83">
        <v>99822</v>
      </c>
      <c r="C12875" t="s">
        <v>12274</v>
      </c>
      <c r="D12875" s="83" t="s">
        <v>416</v>
      </c>
      <c r="E12875">
        <v>0.98</v>
      </c>
      <c r="F12875" s="83">
        <v>1.06</v>
      </c>
    </row>
    <row r="12876" spans="1:6" hidden="1" x14ac:dyDescent="0.25">
      <c r="A12876" t="s">
        <v>5764</v>
      </c>
      <c r="B12876" s="83">
        <v>99825</v>
      </c>
      <c r="C12876" t="s">
        <v>12275</v>
      </c>
      <c r="D12876" s="83" t="s">
        <v>416</v>
      </c>
      <c r="E12876">
        <v>3.89</v>
      </c>
      <c r="F12876" s="83">
        <v>4.09</v>
      </c>
    </row>
    <row r="12877" spans="1:6" hidden="1" x14ac:dyDescent="0.25">
      <c r="A12877" t="s">
        <v>5764</v>
      </c>
      <c r="B12877" s="83">
        <v>99824</v>
      </c>
      <c r="C12877" t="s">
        <v>12276</v>
      </c>
      <c r="D12877" s="83" t="s">
        <v>416</v>
      </c>
      <c r="E12877">
        <v>2.67</v>
      </c>
      <c r="F12877" s="83">
        <v>2.83</v>
      </c>
    </row>
    <row r="12878" spans="1:6" hidden="1" x14ac:dyDescent="0.25">
      <c r="A12878" t="s">
        <v>5764</v>
      </c>
      <c r="B12878" s="83">
        <v>99823</v>
      </c>
      <c r="C12878" t="s">
        <v>12277</v>
      </c>
      <c r="D12878" s="83" t="s">
        <v>416</v>
      </c>
      <c r="E12878">
        <v>2.4900000000000002</v>
      </c>
      <c r="F12878" s="83">
        <v>2.62</v>
      </c>
    </row>
    <row r="12879" spans="1:6" hidden="1" x14ac:dyDescent="0.25">
      <c r="A12879" t="s">
        <v>5764</v>
      </c>
      <c r="B12879" s="83">
        <v>99806</v>
      </c>
      <c r="C12879" t="s">
        <v>12278</v>
      </c>
      <c r="D12879" s="83" t="s">
        <v>416</v>
      </c>
      <c r="E12879">
        <v>0.83</v>
      </c>
      <c r="F12879" s="83">
        <v>0.9</v>
      </c>
    </row>
    <row r="12880" spans="1:6" hidden="1" x14ac:dyDescent="0.25">
      <c r="A12880" t="s">
        <v>5764</v>
      </c>
      <c r="B12880" s="83">
        <v>99807</v>
      </c>
      <c r="C12880" t="s">
        <v>12279</v>
      </c>
      <c r="D12880" s="83" t="s">
        <v>416</v>
      </c>
      <c r="E12880">
        <v>1.62</v>
      </c>
      <c r="F12880" s="83">
        <v>1.75</v>
      </c>
    </row>
    <row r="12881" spans="1:6" hidden="1" x14ac:dyDescent="0.25">
      <c r="A12881" t="s">
        <v>5764</v>
      </c>
      <c r="B12881" s="83">
        <v>99808</v>
      </c>
      <c r="C12881" t="s">
        <v>12280</v>
      </c>
      <c r="D12881" s="83" t="s">
        <v>416</v>
      </c>
      <c r="E12881">
        <v>4.12</v>
      </c>
      <c r="F12881" s="83">
        <v>4.38</v>
      </c>
    </row>
    <row r="12882" spans="1:6" hidden="1" x14ac:dyDescent="0.25">
      <c r="A12882" t="s">
        <v>5764</v>
      </c>
      <c r="B12882" s="83">
        <v>99814</v>
      </c>
      <c r="C12882" t="s">
        <v>12281</v>
      </c>
      <c r="D12882" s="83" t="s">
        <v>416</v>
      </c>
      <c r="E12882">
        <v>1.94</v>
      </c>
      <c r="F12882" s="83">
        <v>2.09</v>
      </c>
    </row>
    <row r="12883" spans="1:6" hidden="1" x14ac:dyDescent="0.25">
      <c r="A12883" t="s">
        <v>5764</v>
      </c>
      <c r="B12883" s="83">
        <v>99816</v>
      </c>
      <c r="C12883" t="s">
        <v>12282</v>
      </c>
      <c r="D12883" s="83" t="s">
        <v>16</v>
      </c>
      <c r="E12883">
        <v>10.1</v>
      </c>
      <c r="F12883" s="83">
        <v>10.61</v>
      </c>
    </row>
    <row r="12884" spans="1:6" hidden="1" x14ac:dyDescent="0.25">
      <c r="A12884" t="s">
        <v>5764</v>
      </c>
      <c r="B12884" s="83">
        <v>88238</v>
      </c>
      <c r="C12884" t="s">
        <v>12283</v>
      </c>
      <c r="D12884" s="83" t="s">
        <v>164</v>
      </c>
      <c r="E12884">
        <v>23.06</v>
      </c>
      <c r="F12884" s="83">
        <v>25.02</v>
      </c>
    </row>
    <row r="12885" spans="1:6" hidden="1" x14ac:dyDescent="0.25">
      <c r="A12885" t="s">
        <v>5764</v>
      </c>
      <c r="B12885" s="83">
        <v>101374</v>
      </c>
      <c r="C12885" t="s">
        <v>12283</v>
      </c>
      <c r="D12885" s="83" t="s">
        <v>166</v>
      </c>
      <c r="E12885">
        <v>4145.49</v>
      </c>
      <c r="F12885" s="83">
        <v>4489.71</v>
      </c>
    </row>
    <row r="12886" spans="1:6" hidden="1" x14ac:dyDescent="0.25">
      <c r="A12886" t="s">
        <v>5764</v>
      </c>
      <c r="B12886" s="83">
        <v>88239</v>
      </c>
      <c r="C12886" t="s">
        <v>12284</v>
      </c>
      <c r="D12886" s="83" t="s">
        <v>164</v>
      </c>
      <c r="E12886">
        <v>22.9</v>
      </c>
      <c r="F12886" s="83">
        <v>24.85</v>
      </c>
    </row>
    <row r="12887" spans="1:6" hidden="1" x14ac:dyDescent="0.25">
      <c r="A12887" t="s">
        <v>5764</v>
      </c>
      <c r="B12887" s="83">
        <v>101375</v>
      </c>
      <c r="C12887" t="s">
        <v>12285</v>
      </c>
      <c r="D12887" s="83" t="s">
        <v>166</v>
      </c>
      <c r="E12887">
        <v>4206.1400000000003</v>
      </c>
      <c r="F12887" s="83">
        <v>4556.9799999999996</v>
      </c>
    </row>
    <row r="12888" spans="1:6" hidden="1" x14ac:dyDescent="0.25">
      <c r="A12888" t="s">
        <v>5764</v>
      </c>
      <c r="B12888" s="83">
        <v>88240</v>
      </c>
      <c r="C12888" t="s">
        <v>12286</v>
      </c>
      <c r="D12888" s="83" t="s">
        <v>164</v>
      </c>
      <c r="E12888">
        <v>21.87</v>
      </c>
      <c r="F12888" s="83">
        <v>23.83</v>
      </c>
    </row>
    <row r="12889" spans="1:6" hidden="1" x14ac:dyDescent="0.25">
      <c r="A12889" t="s">
        <v>5764</v>
      </c>
      <c r="B12889" s="83">
        <v>101376</v>
      </c>
      <c r="C12889" t="s">
        <v>12287</v>
      </c>
      <c r="D12889" s="83" t="s">
        <v>166</v>
      </c>
      <c r="E12889">
        <v>3918.47</v>
      </c>
      <c r="F12889" s="83">
        <v>4262.6899999999996</v>
      </c>
    </row>
    <row r="12890" spans="1:6" hidden="1" x14ac:dyDescent="0.25">
      <c r="A12890" t="s">
        <v>5764</v>
      </c>
      <c r="B12890" s="83">
        <v>88241</v>
      </c>
      <c r="C12890" t="s">
        <v>12288</v>
      </c>
      <c r="D12890" s="83" t="s">
        <v>164</v>
      </c>
      <c r="E12890">
        <v>24.43</v>
      </c>
      <c r="F12890" s="83">
        <v>26.54</v>
      </c>
    </row>
    <row r="12891" spans="1:6" hidden="1" x14ac:dyDescent="0.25">
      <c r="A12891" t="s">
        <v>5764</v>
      </c>
      <c r="B12891" s="83">
        <v>101377</v>
      </c>
      <c r="C12891" t="s">
        <v>12288</v>
      </c>
      <c r="D12891" s="83" t="s">
        <v>166</v>
      </c>
      <c r="E12891">
        <v>4388.7700000000004</v>
      </c>
      <c r="F12891" s="83">
        <v>4761.83</v>
      </c>
    </row>
    <row r="12892" spans="1:6" hidden="1" x14ac:dyDescent="0.25">
      <c r="A12892" t="s">
        <v>5764</v>
      </c>
      <c r="B12892" s="83">
        <v>88242</v>
      </c>
      <c r="C12892" t="s">
        <v>12289</v>
      </c>
      <c r="D12892" s="83" t="s">
        <v>164</v>
      </c>
      <c r="E12892">
        <v>23.12</v>
      </c>
      <c r="F12892" s="83">
        <v>25.07</v>
      </c>
    </row>
    <row r="12893" spans="1:6" hidden="1" x14ac:dyDescent="0.25">
      <c r="A12893" t="s">
        <v>5764</v>
      </c>
      <c r="B12893" s="83">
        <v>100301</v>
      </c>
      <c r="C12893" t="s">
        <v>12290</v>
      </c>
      <c r="D12893" s="83" t="s">
        <v>164</v>
      </c>
      <c r="E12893">
        <v>24.93</v>
      </c>
      <c r="F12893" s="83">
        <v>26.88</v>
      </c>
    </row>
    <row r="12894" spans="1:6" hidden="1" x14ac:dyDescent="0.25">
      <c r="A12894" t="s">
        <v>5764</v>
      </c>
      <c r="B12894" s="83">
        <v>101378</v>
      </c>
      <c r="C12894" t="s">
        <v>12290</v>
      </c>
      <c r="D12894" s="83" t="s">
        <v>166</v>
      </c>
      <c r="E12894">
        <v>4493.25</v>
      </c>
      <c r="F12894" s="83">
        <v>4838.3</v>
      </c>
    </row>
    <row r="12895" spans="1:6" hidden="1" x14ac:dyDescent="0.25">
      <c r="A12895" t="s">
        <v>5764</v>
      </c>
      <c r="B12895" s="83">
        <v>101379</v>
      </c>
      <c r="C12895" t="s">
        <v>12291</v>
      </c>
      <c r="D12895" s="83" t="s">
        <v>166</v>
      </c>
      <c r="E12895">
        <v>4145.49</v>
      </c>
      <c r="F12895" s="83">
        <v>4489.71</v>
      </c>
    </row>
    <row r="12896" spans="1:6" hidden="1" x14ac:dyDescent="0.25">
      <c r="A12896" t="s">
        <v>5764</v>
      </c>
      <c r="B12896" s="83">
        <v>88243</v>
      </c>
      <c r="C12896" t="s">
        <v>12292</v>
      </c>
      <c r="D12896" s="83" t="s">
        <v>164</v>
      </c>
      <c r="E12896">
        <v>24.34</v>
      </c>
      <c r="F12896" s="83">
        <v>26.45</v>
      </c>
    </row>
    <row r="12897" spans="1:6" hidden="1" x14ac:dyDescent="0.25">
      <c r="A12897" t="s">
        <v>5764</v>
      </c>
      <c r="B12897" s="83">
        <v>101380</v>
      </c>
      <c r="C12897" t="s">
        <v>12292</v>
      </c>
      <c r="D12897" s="83" t="s">
        <v>166</v>
      </c>
      <c r="E12897">
        <v>4370.49</v>
      </c>
      <c r="F12897" s="83">
        <v>4743.55</v>
      </c>
    </row>
    <row r="12898" spans="1:6" hidden="1" x14ac:dyDescent="0.25">
      <c r="A12898" t="s">
        <v>5764</v>
      </c>
      <c r="B12898" s="83">
        <v>90766</v>
      </c>
      <c r="C12898" t="s">
        <v>12293</v>
      </c>
      <c r="D12898" s="83" t="s">
        <v>164</v>
      </c>
      <c r="E12898">
        <v>24.85</v>
      </c>
      <c r="F12898" s="83">
        <v>27.51</v>
      </c>
    </row>
    <row r="12899" spans="1:6" hidden="1" x14ac:dyDescent="0.25">
      <c r="A12899" t="s">
        <v>5764</v>
      </c>
      <c r="B12899" s="83">
        <v>93563</v>
      </c>
      <c r="C12899" t="s">
        <v>12293</v>
      </c>
      <c r="D12899" s="83" t="s">
        <v>166</v>
      </c>
      <c r="E12899">
        <v>4413.34</v>
      </c>
      <c r="F12899" s="83">
        <v>4883.29</v>
      </c>
    </row>
    <row r="12900" spans="1:6" hidden="1" x14ac:dyDescent="0.25">
      <c r="A12900" t="s">
        <v>5764</v>
      </c>
      <c r="B12900" s="83">
        <v>90767</v>
      </c>
      <c r="C12900" t="s">
        <v>12294</v>
      </c>
      <c r="D12900" s="83" t="s">
        <v>164</v>
      </c>
      <c r="E12900">
        <v>22.23</v>
      </c>
      <c r="F12900" s="83">
        <v>24.58</v>
      </c>
    </row>
    <row r="12901" spans="1:6" hidden="1" x14ac:dyDescent="0.25">
      <c r="A12901" t="s">
        <v>5764</v>
      </c>
      <c r="B12901" s="83">
        <v>93564</v>
      </c>
      <c r="C12901" t="s">
        <v>12294</v>
      </c>
      <c r="D12901" s="83" t="s">
        <v>166</v>
      </c>
      <c r="E12901">
        <v>3937.05</v>
      </c>
      <c r="F12901" s="83">
        <v>4350.51</v>
      </c>
    </row>
    <row r="12902" spans="1:6" hidden="1" x14ac:dyDescent="0.25">
      <c r="A12902" t="s">
        <v>5764</v>
      </c>
      <c r="B12902" s="83">
        <v>88245</v>
      </c>
      <c r="C12902" t="s">
        <v>12295</v>
      </c>
      <c r="D12902" s="83" t="s">
        <v>164</v>
      </c>
      <c r="E12902">
        <v>28.39</v>
      </c>
      <c r="F12902" s="83">
        <v>30.97</v>
      </c>
    </row>
    <row r="12903" spans="1:6" hidden="1" x14ac:dyDescent="0.25">
      <c r="A12903" t="s">
        <v>5764</v>
      </c>
      <c r="B12903" s="83">
        <v>101381</v>
      </c>
      <c r="C12903" t="s">
        <v>12295</v>
      </c>
      <c r="D12903" s="83" t="s">
        <v>166</v>
      </c>
      <c r="E12903">
        <v>5083.41</v>
      </c>
      <c r="F12903" s="83">
        <v>5538.85</v>
      </c>
    </row>
    <row r="12904" spans="1:6" hidden="1" x14ac:dyDescent="0.25">
      <c r="A12904" t="s">
        <v>5764</v>
      </c>
      <c r="B12904" s="83">
        <v>90768</v>
      </c>
      <c r="C12904" t="s">
        <v>12296</v>
      </c>
      <c r="D12904" s="83" t="s">
        <v>164</v>
      </c>
      <c r="E12904">
        <v>113.31</v>
      </c>
      <c r="F12904" s="83">
        <v>126.46</v>
      </c>
    </row>
    <row r="12905" spans="1:6" hidden="1" x14ac:dyDescent="0.25">
      <c r="A12905" t="s">
        <v>5764</v>
      </c>
      <c r="B12905" s="83">
        <v>90769</v>
      </c>
      <c r="C12905" t="s">
        <v>12297</v>
      </c>
      <c r="D12905" s="83" t="s">
        <v>164</v>
      </c>
      <c r="E12905">
        <v>119.43</v>
      </c>
      <c r="F12905" s="83">
        <v>133.30000000000001</v>
      </c>
    </row>
    <row r="12906" spans="1:6" hidden="1" x14ac:dyDescent="0.25">
      <c r="A12906" t="s">
        <v>5764</v>
      </c>
      <c r="B12906" s="83">
        <v>90770</v>
      </c>
      <c r="C12906" t="s">
        <v>12298</v>
      </c>
      <c r="D12906" s="83" t="s">
        <v>164</v>
      </c>
      <c r="E12906">
        <v>123.14</v>
      </c>
      <c r="F12906" s="83">
        <v>137.46</v>
      </c>
    </row>
    <row r="12907" spans="1:6" hidden="1" x14ac:dyDescent="0.25">
      <c r="A12907" t="s">
        <v>5764</v>
      </c>
      <c r="B12907" s="83">
        <v>93569</v>
      </c>
      <c r="C12907" t="s">
        <v>12299</v>
      </c>
      <c r="D12907" s="83" t="s">
        <v>166</v>
      </c>
      <c r="E12907">
        <v>19992.7</v>
      </c>
      <c r="F12907" s="83">
        <v>22312.19</v>
      </c>
    </row>
    <row r="12908" spans="1:6" hidden="1" x14ac:dyDescent="0.25">
      <c r="A12908" t="s">
        <v>5764</v>
      </c>
      <c r="B12908" s="83">
        <v>93570</v>
      </c>
      <c r="C12908" t="s">
        <v>12300</v>
      </c>
      <c r="D12908" s="83" t="s">
        <v>166</v>
      </c>
      <c r="E12908">
        <v>21069.08</v>
      </c>
      <c r="F12908" s="83">
        <v>23516.21</v>
      </c>
    </row>
    <row r="12909" spans="1:6" hidden="1" x14ac:dyDescent="0.25">
      <c r="A12909" t="s">
        <v>5764</v>
      </c>
      <c r="B12909" s="83">
        <v>93571</v>
      </c>
      <c r="C12909" t="s">
        <v>12301</v>
      </c>
      <c r="D12909" s="83" t="s">
        <v>166</v>
      </c>
      <c r="E12909">
        <v>21721.01</v>
      </c>
      <c r="F12909" s="83">
        <v>24245.46</v>
      </c>
    </row>
    <row r="12910" spans="1:6" hidden="1" x14ac:dyDescent="0.25">
      <c r="A12910" t="s">
        <v>5764</v>
      </c>
      <c r="B12910" s="83">
        <v>101382</v>
      </c>
      <c r="C12910" t="s">
        <v>12302</v>
      </c>
      <c r="D12910" s="83" t="s">
        <v>166</v>
      </c>
      <c r="E12910">
        <v>4053.53</v>
      </c>
      <c r="F12910" s="83">
        <v>4413.76</v>
      </c>
    </row>
    <row r="12911" spans="1:6" hidden="1" x14ac:dyDescent="0.25">
      <c r="A12911" t="s">
        <v>5764</v>
      </c>
      <c r="B12911" s="83">
        <v>88246</v>
      </c>
      <c r="C12911" t="s">
        <v>12303</v>
      </c>
      <c r="D12911" s="83" t="s">
        <v>164</v>
      </c>
      <c r="E12911">
        <v>22.65</v>
      </c>
      <c r="F12911" s="83">
        <v>24.7</v>
      </c>
    </row>
    <row r="12912" spans="1:6" hidden="1" x14ac:dyDescent="0.25">
      <c r="A12912" t="s">
        <v>5764</v>
      </c>
      <c r="B12912" s="83">
        <v>100303</v>
      </c>
      <c r="C12912" t="s">
        <v>12304</v>
      </c>
      <c r="D12912" s="83" t="s">
        <v>164</v>
      </c>
      <c r="E12912">
        <v>21.3</v>
      </c>
      <c r="F12912" s="83">
        <v>23.04</v>
      </c>
    </row>
    <row r="12913" spans="1:6" hidden="1" x14ac:dyDescent="0.25">
      <c r="A12913" t="s">
        <v>5764</v>
      </c>
      <c r="B12913" s="83">
        <v>101383</v>
      </c>
      <c r="C12913" t="s">
        <v>12304</v>
      </c>
      <c r="D12913" s="83" t="s">
        <v>166</v>
      </c>
      <c r="E12913">
        <v>3836.03</v>
      </c>
      <c r="F12913" s="83">
        <v>4143.54</v>
      </c>
    </row>
    <row r="12914" spans="1:6" hidden="1" x14ac:dyDescent="0.25">
      <c r="A12914" t="s">
        <v>5764</v>
      </c>
      <c r="B12914" s="83">
        <v>88247</v>
      </c>
      <c r="C12914" t="s">
        <v>12305</v>
      </c>
      <c r="D12914" s="83" t="s">
        <v>164</v>
      </c>
      <c r="E12914">
        <v>23.51</v>
      </c>
      <c r="F12914" s="83">
        <v>25.52</v>
      </c>
    </row>
    <row r="12915" spans="1:6" hidden="1" x14ac:dyDescent="0.25">
      <c r="A12915" t="s">
        <v>5764</v>
      </c>
      <c r="B12915" s="83">
        <v>88248</v>
      </c>
      <c r="C12915" t="s">
        <v>12306</v>
      </c>
      <c r="D12915" s="83" t="s">
        <v>164</v>
      </c>
      <c r="E12915">
        <v>22.52</v>
      </c>
      <c r="F12915" s="83">
        <v>24.48</v>
      </c>
    </row>
    <row r="12916" spans="1:6" hidden="1" x14ac:dyDescent="0.25">
      <c r="A12916" t="s">
        <v>5764</v>
      </c>
      <c r="B12916" s="83">
        <v>101384</v>
      </c>
      <c r="C12916" t="s">
        <v>12306</v>
      </c>
      <c r="D12916" s="83" t="s">
        <v>166</v>
      </c>
      <c r="E12916">
        <v>4035.93</v>
      </c>
      <c r="F12916" s="83">
        <v>4381.8</v>
      </c>
    </row>
    <row r="12917" spans="1:6" hidden="1" x14ac:dyDescent="0.25">
      <c r="A12917" t="s">
        <v>5764</v>
      </c>
      <c r="B12917" s="83">
        <v>90772</v>
      </c>
      <c r="C12917" t="s">
        <v>12307</v>
      </c>
      <c r="D12917" s="83" t="s">
        <v>164</v>
      </c>
      <c r="E12917">
        <v>20.9</v>
      </c>
      <c r="F12917" s="83">
        <v>23.09</v>
      </c>
    </row>
    <row r="12918" spans="1:6" hidden="1" x14ac:dyDescent="0.25">
      <c r="A12918" t="s">
        <v>5764</v>
      </c>
      <c r="B12918" s="83">
        <v>93566</v>
      </c>
      <c r="C12918" t="s">
        <v>12307</v>
      </c>
      <c r="D12918" s="83" t="s">
        <v>166</v>
      </c>
      <c r="E12918">
        <v>3717.09</v>
      </c>
      <c r="F12918" s="83">
        <v>4104.47</v>
      </c>
    </row>
    <row r="12919" spans="1:6" hidden="1" x14ac:dyDescent="0.25">
      <c r="A12919" t="s">
        <v>5764</v>
      </c>
      <c r="B12919" s="83">
        <v>101385</v>
      </c>
      <c r="C12919" t="s">
        <v>12308</v>
      </c>
      <c r="D12919" s="83" t="s">
        <v>166</v>
      </c>
      <c r="E12919">
        <v>5545.65</v>
      </c>
      <c r="F12919" s="83">
        <v>6149.88</v>
      </c>
    </row>
    <row r="12920" spans="1:6" hidden="1" x14ac:dyDescent="0.25">
      <c r="A12920" t="s">
        <v>5764</v>
      </c>
      <c r="B12920" s="83">
        <v>88249</v>
      </c>
      <c r="C12920" t="s">
        <v>12309</v>
      </c>
      <c r="D12920" s="83" t="s">
        <v>164</v>
      </c>
      <c r="E12920">
        <v>31.29</v>
      </c>
      <c r="F12920" s="83">
        <v>34.72</v>
      </c>
    </row>
    <row r="12921" spans="1:6" hidden="1" x14ac:dyDescent="0.25">
      <c r="A12921" t="s">
        <v>5764</v>
      </c>
      <c r="B12921" s="83">
        <v>88250</v>
      </c>
      <c r="C12921" t="s">
        <v>12310</v>
      </c>
      <c r="D12921" s="83" t="s">
        <v>164</v>
      </c>
      <c r="E12921">
        <v>21.87</v>
      </c>
      <c r="F12921" s="83">
        <v>23.83</v>
      </c>
    </row>
    <row r="12922" spans="1:6" hidden="1" x14ac:dyDescent="0.25">
      <c r="A12922" t="s">
        <v>5764</v>
      </c>
      <c r="B12922" s="83">
        <v>101386</v>
      </c>
      <c r="C12922" t="s">
        <v>12310</v>
      </c>
      <c r="D12922" s="83" t="s">
        <v>166</v>
      </c>
      <c r="E12922">
        <v>3918.47</v>
      </c>
      <c r="F12922" s="83">
        <v>4262.6899999999996</v>
      </c>
    </row>
    <row r="12923" spans="1:6" hidden="1" x14ac:dyDescent="0.25">
      <c r="A12923" t="s">
        <v>5764</v>
      </c>
      <c r="B12923" s="83">
        <v>101387</v>
      </c>
      <c r="C12923" t="s">
        <v>12311</v>
      </c>
      <c r="D12923" s="83" t="s">
        <v>166</v>
      </c>
      <c r="E12923">
        <v>4152.4799999999996</v>
      </c>
      <c r="F12923" s="83">
        <v>4497.53</v>
      </c>
    </row>
    <row r="12924" spans="1:6" hidden="1" x14ac:dyDescent="0.25">
      <c r="A12924" t="s">
        <v>5764</v>
      </c>
      <c r="B12924" s="83">
        <v>88251</v>
      </c>
      <c r="C12924" t="s">
        <v>12312</v>
      </c>
      <c r="D12924" s="83" t="s">
        <v>164</v>
      </c>
      <c r="E12924">
        <v>23.06</v>
      </c>
      <c r="F12924" s="83">
        <v>25.02</v>
      </c>
    </row>
    <row r="12925" spans="1:6" hidden="1" x14ac:dyDescent="0.25">
      <c r="A12925" t="s">
        <v>5764</v>
      </c>
      <c r="B12925" s="83">
        <v>88252</v>
      </c>
      <c r="C12925" t="s">
        <v>12313</v>
      </c>
      <c r="D12925" s="83" t="s">
        <v>164</v>
      </c>
      <c r="E12925">
        <v>21.12</v>
      </c>
      <c r="F12925" s="83">
        <v>22.86</v>
      </c>
    </row>
    <row r="12926" spans="1:6" hidden="1" x14ac:dyDescent="0.25">
      <c r="A12926" t="s">
        <v>5764</v>
      </c>
      <c r="B12926" s="83">
        <v>101388</v>
      </c>
      <c r="C12926" t="s">
        <v>12313</v>
      </c>
      <c r="D12926" s="83" t="s">
        <v>166</v>
      </c>
      <c r="E12926">
        <v>3803.98</v>
      </c>
      <c r="F12926" s="83">
        <v>4109.8500000000004</v>
      </c>
    </row>
    <row r="12927" spans="1:6" hidden="1" x14ac:dyDescent="0.25">
      <c r="A12927" t="s">
        <v>5764</v>
      </c>
      <c r="B12927" s="83">
        <v>88253</v>
      </c>
      <c r="C12927" t="s">
        <v>12314</v>
      </c>
      <c r="D12927" s="83" t="s">
        <v>164</v>
      </c>
      <c r="E12927">
        <v>20.53</v>
      </c>
      <c r="F12927" s="83">
        <v>22.68</v>
      </c>
    </row>
    <row r="12928" spans="1:6" hidden="1" x14ac:dyDescent="0.25">
      <c r="A12928" t="s">
        <v>5764</v>
      </c>
      <c r="B12928" s="83">
        <v>101389</v>
      </c>
      <c r="C12928" t="s">
        <v>12314</v>
      </c>
      <c r="D12928" s="83" t="s">
        <v>166</v>
      </c>
      <c r="E12928">
        <v>3649.18</v>
      </c>
      <c r="F12928" s="83">
        <v>4030.38</v>
      </c>
    </row>
    <row r="12929" spans="1:6" hidden="1" x14ac:dyDescent="0.25">
      <c r="A12929" t="s">
        <v>5764</v>
      </c>
      <c r="B12929" s="83">
        <v>101390</v>
      </c>
      <c r="C12929" t="s">
        <v>12315</v>
      </c>
      <c r="D12929" s="83" t="s">
        <v>166</v>
      </c>
      <c r="E12929">
        <v>6394.7</v>
      </c>
      <c r="F12929" s="83">
        <v>7101.56</v>
      </c>
    </row>
    <row r="12930" spans="1:6" hidden="1" x14ac:dyDescent="0.25">
      <c r="A12930" t="s">
        <v>5764</v>
      </c>
      <c r="B12930" s="83">
        <v>88255</v>
      </c>
      <c r="C12930" t="s">
        <v>12316</v>
      </c>
      <c r="D12930" s="83" t="s">
        <v>164</v>
      </c>
      <c r="E12930">
        <v>36.11</v>
      </c>
      <c r="F12930" s="83">
        <v>40.119999999999997</v>
      </c>
    </row>
    <row r="12931" spans="1:6" hidden="1" x14ac:dyDescent="0.25">
      <c r="A12931" t="s">
        <v>5764</v>
      </c>
      <c r="B12931" s="83">
        <v>88256</v>
      </c>
      <c r="C12931" t="s">
        <v>12317</v>
      </c>
      <c r="D12931" s="83" t="s">
        <v>164</v>
      </c>
      <c r="E12931">
        <v>30.29</v>
      </c>
      <c r="F12931" s="83">
        <v>33.1</v>
      </c>
    </row>
    <row r="12932" spans="1:6" hidden="1" x14ac:dyDescent="0.25">
      <c r="A12932" t="s">
        <v>5764</v>
      </c>
      <c r="B12932" s="83">
        <v>101391</v>
      </c>
      <c r="C12932" t="s">
        <v>12317</v>
      </c>
      <c r="D12932" s="83" t="s">
        <v>166</v>
      </c>
      <c r="E12932">
        <v>5417.4</v>
      </c>
      <c r="F12932" s="83">
        <v>5912.46</v>
      </c>
    </row>
    <row r="12933" spans="1:6" hidden="1" x14ac:dyDescent="0.25">
      <c r="A12933" t="s">
        <v>5764</v>
      </c>
      <c r="B12933" s="83">
        <v>88257</v>
      </c>
      <c r="C12933" t="s">
        <v>12318</v>
      </c>
      <c r="D12933" s="83" t="s">
        <v>164</v>
      </c>
      <c r="E12933">
        <v>25.33</v>
      </c>
      <c r="F12933" s="83">
        <v>27.69</v>
      </c>
    </row>
    <row r="12934" spans="1:6" hidden="1" x14ac:dyDescent="0.25">
      <c r="A12934" t="s">
        <v>5764</v>
      </c>
      <c r="B12934" s="83">
        <v>101392</v>
      </c>
      <c r="C12934" t="s">
        <v>12319</v>
      </c>
      <c r="D12934" s="83" t="s">
        <v>166</v>
      </c>
      <c r="E12934">
        <v>4523.47</v>
      </c>
      <c r="F12934" s="83">
        <v>4939.43</v>
      </c>
    </row>
    <row r="12935" spans="1:6" hidden="1" x14ac:dyDescent="0.25">
      <c r="A12935" t="s">
        <v>5764</v>
      </c>
      <c r="B12935" s="83">
        <v>88260</v>
      </c>
      <c r="C12935" t="s">
        <v>12320</v>
      </c>
      <c r="D12935" s="83" t="s">
        <v>164</v>
      </c>
      <c r="E12935">
        <v>22.14</v>
      </c>
      <c r="F12935" s="83">
        <v>23.98</v>
      </c>
    </row>
    <row r="12936" spans="1:6" hidden="1" x14ac:dyDescent="0.25">
      <c r="A12936" t="s">
        <v>5764</v>
      </c>
      <c r="B12936" s="83">
        <v>101394</v>
      </c>
      <c r="C12936" t="s">
        <v>12320</v>
      </c>
      <c r="D12936" s="83" t="s">
        <v>166</v>
      </c>
      <c r="E12936">
        <v>3985.82</v>
      </c>
      <c r="F12936" s="83">
        <v>4311.1099999999997</v>
      </c>
    </row>
    <row r="12937" spans="1:6" hidden="1" x14ac:dyDescent="0.25">
      <c r="A12937" t="s">
        <v>5764</v>
      </c>
      <c r="B12937" s="83">
        <v>101395</v>
      </c>
      <c r="C12937" t="s">
        <v>12321</v>
      </c>
      <c r="D12937" s="83" t="s">
        <v>166</v>
      </c>
      <c r="E12937">
        <v>4110.32</v>
      </c>
      <c r="F12937" s="83">
        <v>4455.37</v>
      </c>
    </row>
    <row r="12938" spans="1:6" hidden="1" x14ac:dyDescent="0.25">
      <c r="A12938" t="s">
        <v>5764</v>
      </c>
      <c r="B12938" s="83">
        <v>88261</v>
      </c>
      <c r="C12938" t="s">
        <v>12323</v>
      </c>
      <c r="D12938" s="83" t="s">
        <v>164</v>
      </c>
      <c r="E12938">
        <v>31.72</v>
      </c>
      <c r="F12938" s="83">
        <v>34.729999999999997</v>
      </c>
    </row>
    <row r="12939" spans="1:6" hidden="1" x14ac:dyDescent="0.25">
      <c r="A12939" t="s">
        <v>5764</v>
      </c>
      <c r="B12939" s="83">
        <v>101396</v>
      </c>
      <c r="C12939" t="s">
        <v>12323</v>
      </c>
      <c r="D12939" s="83" t="s">
        <v>166</v>
      </c>
      <c r="E12939">
        <v>5664.95</v>
      </c>
      <c r="F12939" s="83">
        <v>6194.36</v>
      </c>
    </row>
    <row r="12940" spans="1:6" hidden="1" x14ac:dyDescent="0.25">
      <c r="A12940" t="s">
        <v>5764</v>
      </c>
      <c r="B12940" s="83">
        <v>88262</v>
      </c>
      <c r="C12940" t="s">
        <v>12324</v>
      </c>
      <c r="D12940" s="83" t="s">
        <v>164</v>
      </c>
      <c r="E12940">
        <v>28.17</v>
      </c>
      <c r="F12940" s="83">
        <v>30.75</v>
      </c>
    </row>
    <row r="12941" spans="1:6" hidden="1" x14ac:dyDescent="0.25">
      <c r="A12941" t="s">
        <v>5764</v>
      </c>
      <c r="B12941" s="83">
        <v>101397</v>
      </c>
      <c r="C12941" t="s">
        <v>12324</v>
      </c>
      <c r="D12941" s="83" t="s">
        <v>166</v>
      </c>
      <c r="E12941">
        <v>5041.25</v>
      </c>
      <c r="F12941" s="83">
        <v>5496.69</v>
      </c>
    </row>
    <row r="12942" spans="1:6" hidden="1" x14ac:dyDescent="0.25">
      <c r="A12942" t="s">
        <v>5764</v>
      </c>
      <c r="B12942" s="83">
        <v>101398</v>
      </c>
      <c r="C12942" t="s">
        <v>12325</v>
      </c>
      <c r="D12942" s="83" t="s">
        <v>166</v>
      </c>
      <c r="E12942">
        <v>5508.34</v>
      </c>
      <c r="F12942" s="83">
        <v>6041.1</v>
      </c>
    </row>
    <row r="12943" spans="1:6" hidden="1" x14ac:dyDescent="0.25">
      <c r="A12943" t="s">
        <v>5764</v>
      </c>
      <c r="B12943" s="83">
        <v>88263</v>
      </c>
      <c r="C12943" t="s">
        <v>12326</v>
      </c>
      <c r="D12943" s="83" t="s">
        <v>164</v>
      </c>
      <c r="E12943">
        <v>30.89</v>
      </c>
      <c r="F12943" s="83">
        <v>33.909999999999997</v>
      </c>
    </row>
    <row r="12944" spans="1:6" hidden="1" x14ac:dyDescent="0.25">
      <c r="A12944" t="s">
        <v>5764</v>
      </c>
      <c r="B12944" s="83">
        <v>95308</v>
      </c>
      <c r="C12944" t="s">
        <v>12327</v>
      </c>
      <c r="D12944" s="83" t="s">
        <v>164</v>
      </c>
      <c r="E12944">
        <v>0.18</v>
      </c>
      <c r="F12944" s="83">
        <v>0.21</v>
      </c>
    </row>
    <row r="12945" spans="1:6" hidden="1" x14ac:dyDescent="0.25">
      <c r="A12945" t="s">
        <v>5764</v>
      </c>
      <c r="B12945" s="83">
        <v>101286</v>
      </c>
      <c r="C12945" t="s">
        <v>12328</v>
      </c>
      <c r="D12945" s="83" t="s">
        <v>166</v>
      </c>
      <c r="E12945">
        <v>25</v>
      </c>
      <c r="F12945" s="83">
        <v>27.97</v>
      </c>
    </row>
    <row r="12946" spans="1:6" hidden="1" x14ac:dyDescent="0.25">
      <c r="A12946" t="s">
        <v>5764</v>
      </c>
      <c r="B12946" s="83">
        <v>95309</v>
      </c>
      <c r="C12946" t="s">
        <v>12329</v>
      </c>
      <c r="D12946" s="83" t="s">
        <v>164</v>
      </c>
      <c r="E12946">
        <v>0.24</v>
      </c>
      <c r="F12946" s="83">
        <v>0.26</v>
      </c>
    </row>
    <row r="12947" spans="1:6" hidden="1" x14ac:dyDescent="0.25">
      <c r="A12947" t="s">
        <v>5764</v>
      </c>
      <c r="B12947" s="83">
        <v>101287</v>
      </c>
      <c r="C12947" t="s">
        <v>12330</v>
      </c>
      <c r="D12947" s="83" t="s">
        <v>166</v>
      </c>
      <c r="E12947">
        <v>80.88</v>
      </c>
      <c r="F12947" s="83">
        <v>90.47</v>
      </c>
    </row>
    <row r="12948" spans="1:6" hidden="1" x14ac:dyDescent="0.25">
      <c r="A12948" t="s">
        <v>5764</v>
      </c>
      <c r="B12948" s="83">
        <v>95310</v>
      </c>
      <c r="C12948" t="s">
        <v>12331</v>
      </c>
      <c r="D12948" s="83" t="s">
        <v>164</v>
      </c>
      <c r="E12948">
        <v>0.18</v>
      </c>
      <c r="F12948" s="83">
        <v>0.21</v>
      </c>
    </row>
    <row r="12949" spans="1:6" hidden="1" x14ac:dyDescent="0.25">
      <c r="A12949" t="s">
        <v>5764</v>
      </c>
      <c r="B12949" s="83">
        <v>101288</v>
      </c>
      <c r="C12949" t="s">
        <v>12332</v>
      </c>
      <c r="D12949" s="83" t="s">
        <v>166</v>
      </c>
      <c r="E12949">
        <v>25</v>
      </c>
      <c r="F12949" s="83">
        <v>27.97</v>
      </c>
    </row>
    <row r="12950" spans="1:6" hidden="1" x14ac:dyDescent="0.25">
      <c r="A12950" t="s">
        <v>5764</v>
      </c>
      <c r="B12950" s="83">
        <v>95311</v>
      </c>
      <c r="C12950" t="s">
        <v>12333</v>
      </c>
      <c r="D12950" s="83" t="s">
        <v>164</v>
      </c>
      <c r="E12950">
        <v>0.2</v>
      </c>
      <c r="F12950" s="83">
        <v>0.22</v>
      </c>
    </row>
    <row r="12951" spans="1:6" hidden="1" x14ac:dyDescent="0.25">
      <c r="A12951" t="s">
        <v>5764</v>
      </c>
      <c r="B12951" s="83">
        <v>101289</v>
      </c>
      <c r="C12951" t="s">
        <v>12334</v>
      </c>
      <c r="D12951" s="83" t="s">
        <v>166</v>
      </c>
      <c r="E12951">
        <v>27.1</v>
      </c>
      <c r="F12951" s="83">
        <v>30.31</v>
      </c>
    </row>
    <row r="12952" spans="1:6" hidden="1" x14ac:dyDescent="0.25">
      <c r="A12952" t="s">
        <v>5764</v>
      </c>
      <c r="B12952" s="83">
        <v>95312</v>
      </c>
      <c r="C12952" t="s">
        <v>12335</v>
      </c>
      <c r="D12952" s="83" t="s">
        <v>164</v>
      </c>
      <c r="E12952">
        <v>0.24</v>
      </c>
      <c r="F12952" s="83">
        <v>0.26</v>
      </c>
    </row>
    <row r="12953" spans="1:6" hidden="1" x14ac:dyDescent="0.25">
      <c r="A12953" t="s">
        <v>5764</v>
      </c>
      <c r="B12953" s="83">
        <v>100291</v>
      </c>
      <c r="C12953" t="s">
        <v>12336</v>
      </c>
      <c r="D12953" s="83" t="s">
        <v>164</v>
      </c>
      <c r="E12953">
        <v>0.24</v>
      </c>
      <c r="F12953" s="83">
        <v>0.26</v>
      </c>
    </row>
    <row r="12954" spans="1:6" hidden="1" x14ac:dyDescent="0.25">
      <c r="A12954" t="s">
        <v>5764</v>
      </c>
      <c r="B12954" s="83">
        <v>101290</v>
      </c>
      <c r="C12954" t="s">
        <v>12337</v>
      </c>
      <c r="D12954" s="83" t="s">
        <v>166</v>
      </c>
      <c r="E12954">
        <v>31.99</v>
      </c>
      <c r="F12954" s="83">
        <v>35.79</v>
      </c>
    </row>
    <row r="12955" spans="1:6" hidden="1" x14ac:dyDescent="0.25">
      <c r="A12955" t="s">
        <v>5764</v>
      </c>
      <c r="B12955" s="83">
        <v>101291</v>
      </c>
      <c r="C12955" t="s">
        <v>12338</v>
      </c>
      <c r="D12955" s="83" t="s">
        <v>166</v>
      </c>
      <c r="E12955">
        <v>25</v>
      </c>
      <c r="F12955" s="83">
        <v>27.97</v>
      </c>
    </row>
    <row r="12956" spans="1:6" hidden="1" x14ac:dyDescent="0.25">
      <c r="A12956" t="s">
        <v>5764</v>
      </c>
      <c r="B12956" s="83">
        <v>95313</v>
      </c>
      <c r="C12956" t="s">
        <v>12339</v>
      </c>
      <c r="D12956" s="83" t="s">
        <v>164</v>
      </c>
      <c r="E12956">
        <v>0.2</v>
      </c>
      <c r="F12956" s="83">
        <v>0.22</v>
      </c>
    </row>
    <row r="12957" spans="1:6" hidden="1" x14ac:dyDescent="0.25">
      <c r="A12957" t="s">
        <v>5764</v>
      </c>
      <c r="B12957" s="83">
        <v>101292</v>
      </c>
      <c r="C12957" t="s">
        <v>12340</v>
      </c>
      <c r="D12957" s="83" t="s">
        <v>166</v>
      </c>
      <c r="E12957">
        <v>27.1</v>
      </c>
      <c r="F12957" s="83">
        <v>30.31</v>
      </c>
    </row>
    <row r="12958" spans="1:6" hidden="1" x14ac:dyDescent="0.25">
      <c r="A12958" t="s">
        <v>5764</v>
      </c>
      <c r="B12958" s="83">
        <v>95392</v>
      </c>
      <c r="C12958" t="s">
        <v>12341</v>
      </c>
      <c r="D12958" s="83" t="s">
        <v>164</v>
      </c>
      <c r="E12958">
        <v>0.11</v>
      </c>
      <c r="F12958" s="83">
        <v>0.12</v>
      </c>
    </row>
    <row r="12959" spans="1:6" hidden="1" x14ac:dyDescent="0.25">
      <c r="A12959" t="s">
        <v>5764</v>
      </c>
      <c r="B12959" s="83">
        <v>95413</v>
      </c>
      <c r="C12959" t="s">
        <v>12342</v>
      </c>
      <c r="D12959" s="83" t="s">
        <v>166</v>
      </c>
      <c r="E12959">
        <v>15.11</v>
      </c>
      <c r="F12959" s="83">
        <v>16.91</v>
      </c>
    </row>
    <row r="12960" spans="1:6" hidden="1" x14ac:dyDescent="0.25">
      <c r="A12960" t="s">
        <v>5764</v>
      </c>
      <c r="B12960" s="83">
        <v>95393</v>
      </c>
      <c r="C12960" t="s">
        <v>12343</v>
      </c>
      <c r="D12960" s="83" t="s">
        <v>164</v>
      </c>
      <c r="E12960">
        <v>0.41</v>
      </c>
      <c r="F12960" s="83">
        <v>0.46</v>
      </c>
    </row>
    <row r="12961" spans="1:6" hidden="1" x14ac:dyDescent="0.25">
      <c r="A12961" t="s">
        <v>5764</v>
      </c>
      <c r="B12961" s="83">
        <v>95414</v>
      </c>
      <c r="C12961" t="s">
        <v>12344</v>
      </c>
      <c r="D12961" s="83" t="s">
        <v>166</v>
      </c>
      <c r="E12961">
        <v>54.8</v>
      </c>
      <c r="F12961" s="83">
        <v>61.3</v>
      </c>
    </row>
    <row r="12962" spans="1:6" hidden="1" x14ac:dyDescent="0.25">
      <c r="A12962" t="s">
        <v>5764</v>
      </c>
      <c r="B12962" s="83">
        <v>95314</v>
      </c>
      <c r="C12962" t="s">
        <v>12345</v>
      </c>
      <c r="D12962" s="83" t="s">
        <v>164</v>
      </c>
      <c r="E12962">
        <v>0.24</v>
      </c>
      <c r="F12962" s="83">
        <v>0.27</v>
      </c>
    </row>
    <row r="12963" spans="1:6" hidden="1" x14ac:dyDescent="0.25">
      <c r="A12963" t="s">
        <v>5764</v>
      </c>
      <c r="B12963" s="83">
        <v>101293</v>
      </c>
      <c r="C12963" t="s">
        <v>12346</v>
      </c>
      <c r="D12963" s="83" t="s">
        <v>166</v>
      </c>
      <c r="E12963">
        <v>33.08</v>
      </c>
      <c r="F12963" s="83">
        <v>37</v>
      </c>
    </row>
    <row r="12964" spans="1:6" hidden="1" x14ac:dyDescent="0.25">
      <c r="A12964" t="s">
        <v>5764</v>
      </c>
      <c r="B12964" s="83">
        <v>95394</v>
      </c>
      <c r="C12964" t="s">
        <v>12347</v>
      </c>
      <c r="D12964" s="83" t="s">
        <v>164</v>
      </c>
      <c r="E12964">
        <v>0.91</v>
      </c>
      <c r="F12964" s="83">
        <v>1.02</v>
      </c>
    </row>
    <row r="12965" spans="1:6" hidden="1" x14ac:dyDescent="0.25">
      <c r="A12965" t="s">
        <v>5764</v>
      </c>
      <c r="B12965" s="83">
        <v>95395</v>
      </c>
      <c r="C12965" t="s">
        <v>12348</v>
      </c>
      <c r="D12965" s="83" t="s">
        <v>164</v>
      </c>
      <c r="E12965">
        <v>0.96</v>
      </c>
      <c r="F12965" s="83">
        <v>1.07</v>
      </c>
    </row>
    <row r="12966" spans="1:6" hidden="1" x14ac:dyDescent="0.25">
      <c r="A12966" t="s">
        <v>5764</v>
      </c>
      <c r="B12966" s="83">
        <v>95396</v>
      </c>
      <c r="C12966" t="s">
        <v>12349</v>
      </c>
      <c r="D12966" s="83" t="s">
        <v>164</v>
      </c>
      <c r="E12966">
        <v>0.99</v>
      </c>
      <c r="F12966" s="83">
        <v>1.1100000000000001</v>
      </c>
    </row>
    <row r="12967" spans="1:6" hidden="1" x14ac:dyDescent="0.25">
      <c r="A12967" t="s">
        <v>5764</v>
      </c>
      <c r="B12967" s="83">
        <v>95419</v>
      </c>
      <c r="C12967" t="s">
        <v>12350</v>
      </c>
      <c r="D12967" s="83" t="s">
        <v>166</v>
      </c>
      <c r="E12967">
        <v>121.67</v>
      </c>
      <c r="F12967" s="83">
        <v>136.1</v>
      </c>
    </row>
    <row r="12968" spans="1:6" hidden="1" x14ac:dyDescent="0.25">
      <c r="A12968" t="s">
        <v>5764</v>
      </c>
      <c r="B12968" s="83">
        <v>95420</v>
      </c>
      <c r="C12968" t="s">
        <v>12351</v>
      </c>
      <c r="D12968" s="83" t="s">
        <v>166</v>
      </c>
      <c r="E12968">
        <v>128.37</v>
      </c>
      <c r="F12968" s="83">
        <v>143.59</v>
      </c>
    </row>
    <row r="12969" spans="1:6" hidden="1" x14ac:dyDescent="0.25">
      <c r="A12969" t="s">
        <v>5764</v>
      </c>
      <c r="B12969" s="83">
        <v>95421</v>
      </c>
      <c r="C12969" t="s">
        <v>12352</v>
      </c>
      <c r="D12969" s="83" t="s">
        <v>166</v>
      </c>
      <c r="E12969">
        <v>132.41999999999999</v>
      </c>
      <c r="F12969" s="83">
        <v>148.13</v>
      </c>
    </row>
    <row r="12970" spans="1:6" hidden="1" x14ac:dyDescent="0.25">
      <c r="A12970" t="s">
        <v>5764</v>
      </c>
      <c r="B12970" s="83">
        <v>101294</v>
      </c>
      <c r="C12970" t="s">
        <v>12353</v>
      </c>
      <c r="D12970" s="83" t="s">
        <v>166</v>
      </c>
      <c r="E12970">
        <v>33.4</v>
      </c>
      <c r="F12970" s="83">
        <v>37.36</v>
      </c>
    </row>
    <row r="12971" spans="1:6" hidden="1" x14ac:dyDescent="0.25">
      <c r="A12971" t="s">
        <v>5764</v>
      </c>
      <c r="B12971" s="83">
        <v>95315</v>
      </c>
      <c r="C12971" t="s">
        <v>12354</v>
      </c>
      <c r="D12971" s="83" t="s">
        <v>164</v>
      </c>
      <c r="E12971">
        <v>0.25</v>
      </c>
      <c r="F12971" s="83">
        <v>0.28000000000000003</v>
      </c>
    </row>
    <row r="12972" spans="1:6" hidden="1" x14ac:dyDescent="0.25">
      <c r="A12972" t="s">
        <v>5764</v>
      </c>
      <c r="B12972" s="83">
        <v>100293</v>
      </c>
      <c r="C12972" t="s">
        <v>12355</v>
      </c>
      <c r="D12972" s="83" t="s">
        <v>164</v>
      </c>
      <c r="E12972">
        <v>0.21</v>
      </c>
      <c r="F12972" s="83">
        <v>0.23</v>
      </c>
    </row>
    <row r="12973" spans="1:6" hidden="1" x14ac:dyDescent="0.25">
      <c r="A12973" t="s">
        <v>5764</v>
      </c>
      <c r="B12973" s="83">
        <v>101295</v>
      </c>
      <c r="C12973" t="s">
        <v>12356</v>
      </c>
      <c r="D12973" s="83" t="s">
        <v>166</v>
      </c>
      <c r="E12973">
        <v>28.51</v>
      </c>
      <c r="F12973" s="83">
        <v>31.89</v>
      </c>
    </row>
    <row r="12974" spans="1:6" hidden="1" x14ac:dyDescent="0.25">
      <c r="A12974" t="s">
        <v>5764</v>
      </c>
      <c r="B12974" s="83">
        <v>95316</v>
      </c>
      <c r="C12974" t="s">
        <v>12357</v>
      </c>
      <c r="D12974" s="83" t="s">
        <v>164</v>
      </c>
      <c r="E12974">
        <v>0.6</v>
      </c>
      <c r="F12974" s="83">
        <v>0.68</v>
      </c>
    </row>
    <row r="12975" spans="1:6" hidden="1" x14ac:dyDescent="0.25">
      <c r="A12975" t="s">
        <v>5764</v>
      </c>
      <c r="B12975" s="83">
        <v>95317</v>
      </c>
      <c r="C12975" t="s">
        <v>12358</v>
      </c>
      <c r="D12975" s="83" t="s">
        <v>164</v>
      </c>
      <c r="E12975">
        <v>0.28999999999999998</v>
      </c>
      <c r="F12975" s="83">
        <v>0.32</v>
      </c>
    </row>
    <row r="12976" spans="1:6" hidden="1" x14ac:dyDescent="0.25">
      <c r="A12976" t="s">
        <v>5764</v>
      </c>
      <c r="B12976" s="83">
        <v>101296</v>
      </c>
      <c r="C12976" t="s">
        <v>12359</v>
      </c>
      <c r="D12976" s="83" t="s">
        <v>166</v>
      </c>
      <c r="E12976">
        <v>38.96</v>
      </c>
      <c r="F12976" s="83">
        <v>43.58</v>
      </c>
    </row>
    <row r="12977" spans="1:6" hidden="1" x14ac:dyDescent="0.25">
      <c r="A12977" t="s">
        <v>5764</v>
      </c>
      <c r="B12977" s="83">
        <v>95398</v>
      </c>
      <c r="C12977" t="s">
        <v>12360</v>
      </c>
      <c r="D12977" s="83" t="s">
        <v>164</v>
      </c>
      <c r="E12977">
        <v>0.09</v>
      </c>
      <c r="F12977" s="83">
        <v>0.1</v>
      </c>
    </row>
    <row r="12978" spans="1:6" hidden="1" x14ac:dyDescent="0.25">
      <c r="A12978" t="s">
        <v>5764</v>
      </c>
      <c r="B12978" s="83">
        <v>95416</v>
      </c>
      <c r="C12978" t="s">
        <v>12361</v>
      </c>
      <c r="D12978" s="83" t="s">
        <v>166</v>
      </c>
      <c r="E12978">
        <v>12.46</v>
      </c>
      <c r="F12978" s="83">
        <v>13.94</v>
      </c>
    </row>
    <row r="12979" spans="1:6" hidden="1" x14ac:dyDescent="0.25">
      <c r="A12979" t="s">
        <v>5764</v>
      </c>
      <c r="B12979" s="83">
        <v>101297</v>
      </c>
      <c r="C12979" t="s">
        <v>39319</v>
      </c>
      <c r="D12979" s="83" t="s">
        <v>166</v>
      </c>
      <c r="E12979">
        <v>31.69</v>
      </c>
      <c r="F12979" s="83">
        <v>35.450000000000003</v>
      </c>
    </row>
    <row r="12980" spans="1:6" hidden="1" x14ac:dyDescent="0.25">
      <c r="A12980" t="s">
        <v>5764</v>
      </c>
      <c r="B12980" s="83">
        <v>95318</v>
      </c>
      <c r="C12980" t="s">
        <v>12362</v>
      </c>
      <c r="D12980" s="83" t="s">
        <v>164</v>
      </c>
      <c r="E12980">
        <v>0.23</v>
      </c>
      <c r="F12980" s="83">
        <v>0.26</v>
      </c>
    </row>
    <row r="12981" spans="1:6" hidden="1" x14ac:dyDescent="0.25">
      <c r="A12981" t="s">
        <v>5764</v>
      </c>
      <c r="B12981" s="83">
        <v>101298</v>
      </c>
      <c r="C12981" t="s">
        <v>12363</v>
      </c>
      <c r="D12981" s="83" t="s">
        <v>166</v>
      </c>
      <c r="E12981">
        <v>25</v>
      </c>
      <c r="F12981" s="83">
        <v>27.97</v>
      </c>
    </row>
    <row r="12982" spans="1:6" hidden="1" x14ac:dyDescent="0.25">
      <c r="A12982" t="s">
        <v>5764</v>
      </c>
      <c r="B12982" s="83">
        <v>95319</v>
      </c>
      <c r="C12982" t="s">
        <v>12364</v>
      </c>
      <c r="D12982" s="83" t="s">
        <v>164</v>
      </c>
      <c r="E12982">
        <v>0.18</v>
      </c>
      <c r="F12982" s="83">
        <v>0.21</v>
      </c>
    </row>
    <row r="12983" spans="1:6" hidden="1" x14ac:dyDescent="0.25">
      <c r="A12983" t="s">
        <v>5764</v>
      </c>
      <c r="B12983" s="83">
        <v>101299</v>
      </c>
      <c r="C12983" t="s">
        <v>12365</v>
      </c>
      <c r="D12983" s="83" t="s">
        <v>166</v>
      </c>
      <c r="E12983">
        <v>31.99</v>
      </c>
      <c r="F12983" s="83">
        <v>35.79</v>
      </c>
    </row>
    <row r="12984" spans="1:6" hidden="1" x14ac:dyDescent="0.25">
      <c r="A12984" t="s">
        <v>5764</v>
      </c>
      <c r="B12984" s="83">
        <v>95320</v>
      </c>
      <c r="C12984" t="s">
        <v>12366</v>
      </c>
      <c r="D12984" s="83" t="s">
        <v>164</v>
      </c>
      <c r="E12984">
        <v>0.18</v>
      </c>
      <c r="F12984" s="83">
        <v>0.21</v>
      </c>
    </row>
    <row r="12985" spans="1:6" hidden="1" x14ac:dyDescent="0.25">
      <c r="A12985" t="s">
        <v>5764</v>
      </c>
      <c r="B12985" s="83">
        <v>95321</v>
      </c>
      <c r="C12985" t="s">
        <v>12367</v>
      </c>
      <c r="D12985" s="83" t="s">
        <v>164</v>
      </c>
      <c r="E12985">
        <v>0.16</v>
      </c>
      <c r="F12985" s="83">
        <v>0.18</v>
      </c>
    </row>
    <row r="12986" spans="1:6" hidden="1" x14ac:dyDescent="0.25">
      <c r="A12986" t="s">
        <v>5764</v>
      </c>
      <c r="B12986" s="83">
        <v>101300</v>
      </c>
      <c r="C12986" t="s">
        <v>12368</v>
      </c>
      <c r="D12986" s="83" t="s">
        <v>166</v>
      </c>
      <c r="E12986">
        <v>22.22</v>
      </c>
      <c r="F12986" s="83">
        <v>24.85</v>
      </c>
    </row>
    <row r="12987" spans="1:6" hidden="1" x14ac:dyDescent="0.25">
      <c r="A12987" t="s">
        <v>5764</v>
      </c>
      <c r="B12987" s="83">
        <v>95322</v>
      </c>
      <c r="C12987" t="s">
        <v>12369</v>
      </c>
      <c r="D12987" s="83" t="s">
        <v>164</v>
      </c>
      <c r="E12987">
        <v>0.15</v>
      </c>
      <c r="F12987" s="83">
        <v>0.16</v>
      </c>
    </row>
    <row r="12988" spans="1:6" hidden="1" x14ac:dyDescent="0.25">
      <c r="A12988" t="s">
        <v>5764</v>
      </c>
      <c r="B12988" s="83">
        <v>101301</v>
      </c>
      <c r="C12988" t="s">
        <v>12370</v>
      </c>
      <c r="D12988" s="83" t="s">
        <v>166</v>
      </c>
      <c r="E12988">
        <v>19.989999999999998</v>
      </c>
      <c r="F12988" s="83">
        <v>22.36</v>
      </c>
    </row>
    <row r="12989" spans="1:6" hidden="1" x14ac:dyDescent="0.25">
      <c r="A12989" t="s">
        <v>5764</v>
      </c>
      <c r="B12989" s="83">
        <v>95323</v>
      </c>
      <c r="C12989" t="s">
        <v>12371</v>
      </c>
      <c r="D12989" s="83" t="s">
        <v>164</v>
      </c>
      <c r="E12989">
        <v>0.27</v>
      </c>
      <c r="F12989" s="83">
        <v>0.31</v>
      </c>
    </row>
    <row r="12990" spans="1:6" hidden="1" x14ac:dyDescent="0.25">
      <c r="A12990" t="s">
        <v>5764</v>
      </c>
      <c r="B12990" s="83">
        <v>101302</v>
      </c>
      <c r="C12990" t="s">
        <v>12372</v>
      </c>
      <c r="D12990" s="83" t="s">
        <v>166</v>
      </c>
      <c r="E12990">
        <v>37.07</v>
      </c>
      <c r="F12990" s="83">
        <v>41.47</v>
      </c>
    </row>
    <row r="12991" spans="1:6" hidden="1" x14ac:dyDescent="0.25">
      <c r="A12991" t="s">
        <v>5764</v>
      </c>
      <c r="B12991" s="83">
        <v>95324</v>
      </c>
      <c r="C12991" t="s">
        <v>39320</v>
      </c>
      <c r="D12991" s="83" t="s">
        <v>164</v>
      </c>
      <c r="E12991">
        <v>0.34</v>
      </c>
      <c r="F12991" s="83">
        <v>0.38</v>
      </c>
    </row>
    <row r="12992" spans="1:6" hidden="1" x14ac:dyDescent="0.25">
      <c r="A12992" t="s">
        <v>5764</v>
      </c>
      <c r="B12992" s="83">
        <v>101304</v>
      </c>
      <c r="C12992" t="s">
        <v>39321</v>
      </c>
      <c r="D12992" s="83" t="s">
        <v>166</v>
      </c>
      <c r="E12992">
        <v>45.9</v>
      </c>
      <c r="F12992" s="83">
        <v>51.35</v>
      </c>
    </row>
    <row r="12993" spans="1:6" hidden="1" x14ac:dyDescent="0.25">
      <c r="A12993" t="s">
        <v>5764</v>
      </c>
      <c r="B12993" s="83">
        <v>95325</v>
      </c>
      <c r="C12993" t="s">
        <v>12373</v>
      </c>
      <c r="D12993" s="83" t="s">
        <v>164</v>
      </c>
      <c r="E12993">
        <v>0.35</v>
      </c>
      <c r="F12993" s="83">
        <v>0.39</v>
      </c>
    </row>
    <row r="12994" spans="1:6" hidden="1" x14ac:dyDescent="0.25">
      <c r="A12994" t="s">
        <v>5764</v>
      </c>
      <c r="B12994" s="83">
        <v>101305</v>
      </c>
      <c r="C12994" t="s">
        <v>12374</v>
      </c>
      <c r="D12994" s="83" t="s">
        <v>166</v>
      </c>
      <c r="E12994">
        <v>46.85</v>
      </c>
      <c r="F12994" s="83">
        <v>52.41</v>
      </c>
    </row>
    <row r="12995" spans="1:6" hidden="1" x14ac:dyDescent="0.25">
      <c r="A12995" t="s">
        <v>5764</v>
      </c>
      <c r="B12995" s="83">
        <v>95328</v>
      </c>
      <c r="C12995" t="s">
        <v>12375</v>
      </c>
      <c r="D12995" s="83" t="s">
        <v>164</v>
      </c>
      <c r="E12995">
        <v>0.17</v>
      </c>
      <c r="F12995" s="83">
        <v>0.19</v>
      </c>
    </row>
    <row r="12996" spans="1:6" hidden="1" x14ac:dyDescent="0.25">
      <c r="A12996" t="s">
        <v>5764</v>
      </c>
      <c r="B12996" s="83">
        <v>101307</v>
      </c>
      <c r="C12996" t="s">
        <v>12376</v>
      </c>
      <c r="D12996" s="83" t="s">
        <v>166</v>
      </c>
      <c r="E12996">
        <v>23.62</v>
      </c>
      <c r="F12996" s="83">
        <v>26.43</v>
      </c>
    </row>
    <row r="12997" spans="1:6" hidden="1" x14ac:dyDescent="0.25">
      <c r="A12997" t="s">
        <v>5764</v>
      </c>
      <c r="B12997" s="83">
        <v>101309</v>
      </c>
      <c r="C12997" t="s">
        <v>12377</v>
      </c>
      <c r="D12997" s="83" t="s">
        <v>166</v>
      </c>
      <c r="E12997">
        <v>31.99</v>
      </c>
      <c r="F12997" s="83">
        <v>35.79</v>
      </c>
    </row>
    <row r="12998" spans="1:6" hidden="1" x14ac:dyDescent="0.25">
      <c r="A12998" t="s">
        <v>5764</v>
      </c>
      <c r="B12998" s="83">
        <v>95329</v>
      </c>
      <c r="C12998" t="s">
        <v>12378</v>
      </c>
      <c r="D12998" s="83" t="s">
        <v>164</v>
      </c>
      <c r="E12998">
        <v>0.36</v>
      </c>
      <c r="F12998" s="83">
        <v>0.41</v>
      </c>
    </row>
    <row r="12999" spans="1:6" hidden="1" x14ac:dyDescent="0.25">
      <c r="A12999" t="s">
        <v>5764</v>
      </c>
      <c r="B12999" s="83">
        <v>101310</v>
      </c>
      <c r="C12999" t="s">
        <v>12379</v>
      </c>
      <c r="D12999" s="83" t="s">
        <v>166</v>
      </c>
      <c r="E12999">
        <v>49.09</v>
      </c>
      <c r="F12999" s="83">
        <v>54.91</v>
      </c>
    </row>
    <row r="13000" spans="1:6" hidden="1" x14ac:dyDescent="0.25">
      <c r="A13000" t="s">
        <v>5764</v>
      </c>
      <c r="B13000" s="83">
        <v>101311</v>
      </c>
      <c r="C13000" t="s">
        <v>12380</v>
      </c>
      <c r="D13000" s="83" t="s">
        <v>166</v>
      </c>
      <c r="E13000">
        <v>33.08</v>
      </c>
      <c r="F13000" s="83">
        <v>37</v>
      </c>
    </row>
    <row r="13001" spans="1:6" hidden="1" x14ac:dyDescent="0.25">
      <c r="A13001" t="s">
        <v>5764</v>
      </c>
      <c r="B13001" s="83">
        <v>95330</v>
      </c>
      <c r="C13001" t="s">
        <v>12381</v>
      </c>
      <c r="D13001" s="83" t="s">
        <v>164</v>
      </c>
      <c r="E13001">
        <v>0.24</v>
      </c>
      <c r="F13001" s="83">
        <v>0.27</v>
      </c>
    </row>
    <row r="13002" spans="1:6" hidden="1" x14ac:dyDescent="0.25">
      <c r="A13002" t="s">
        <v>5764</v>
      </c>
      <c r="B13002" s="83">
        <v>101312</v>
      </c>
      <c r="C13002" t="s">
        <v>12382</v>
      </c>
      <c r="D13002" s="83" t="s">
        <v>166</v>
      </c>
      <c r="E13002">
        <v>38.700000000000003</v>
      </c>
      <c r="F13002" s="83">
        <v>43.29</v>
      </c>
    </row>
    <row r="13003" spans="1:6" hidden="1" x14ac:dyDescent="0.25">
      <c r="A13003" t="s">
        <v>5764</v>
      </c>
      <c r="B13003" s="83">
        <v>95331</v>
      </c>
      <c r="C13003" t="s">
        <v>12383</v>
      </c>
      <c r="D13003" s="83" t="s">
        <v>164</v>
      </c>
      <c r="E13003">
        <v>0.28999999999999998</v>
      </c>
      <c r="F13003" s="83">
        <v>0.32</v>
      </c>
    </row>
    <row r="13004" spans="1:6" hidden="1" x14ac:dyDescent="0.25">
      <c r="A13004" t="s">
        <v>5764</v>
      </c>
      <c r="B13004" s="83">
        <v>95400</v>
      </c>
      <c r="C13004" t="s">
        <v>12384</v>
      </c>
      <c r="D13004" s="83" t="s">
        <v>164</v>
      </c>
      <c r="E13004">
        <v>0.2</v>
      </c>
      <c r="F13004" s="83">
        <v>0.23</v>
      </c>
    </row>
    <row r="13005" spans="1:6" hidden="1" x14ac:dyDescent="0.25">
      <c r="A13005" t="s">
        <v>5764</v>
      </c>
      <c r="B13005" s="83">
        <v>95411</v>
      </c>
      <c r="C13005" t="s">
        <v>12385</v>
      </c>
      <c r="D13005" s="83" t="s">
        <v>166</v>
      </c>
      <c r="E13005">
        <v>27.62</v>
      </c>
      <c r="F13005" s="83">
        <v>30.9</v>
      </c>
    </row>
    <row r="13006" spans="1:6" hidden="1" x14ac:dyDescent="0.25">
      <c r="A13006" t="s">
        <v>5764</v>
      </c>
      <c r="B13006" s="83">
        <v>95332</v>
      </c>
      <c r="C13006" t="s">
        <v>12386</v>
      </c>
      <c r="D13006" s="83" t="s">
        <v>164</v>
      </c>
      <c r="E13006">
        <v>0.8</v>
      </c>
      <c r="F13006" s="83">
        <v>0.9</v>
      </c>
    </row>
    <row r="13007" spans="1:6" hidden="1" x14ac:dyDescent="0.25">
      <c r="A13007" t="s">
        <v>5764</v>
      </c>
      <c r="B13007" s="83">
        <v>101313</v>
      </c>
      <c r="C13007" t="s">
        <v>12387</v>
      </c>
      <c r="D13007" s="83" t="s">
        <v>166</v>
      </c>
      <c r="E13007">
        <v>107.02</v>
      </c>
      <c r="F13007" s="83">
        <v>119.71</v>
      </c>
    </row>
    <row r="13008" spans="1:6" hidden="1" x14ac:dyDescent="0.25">
      <c r="A13008" t="s">
        <v>5764</v>
      </c>
      <c r="B13008" s="83">
        <v>95334</v>
      </c>
      <c r="C13008" t="s">
        <v>12388</v>
      </c>
      <c r="D13008" s="83" t="s">
        <v>164</v>
      </c>
      <c r="E13008">
        <v>1.04</v>
      </c>
      <c r="F13008" s="83">
        <v>1.1599999999999999</v>
      </c>
    </row>
    <row r="13009" spans="1:6" hidden="1" x14ac:dyDescent="0.25">
      <c r="A13009" t="s">
        <v>5764</v>
      </c>
      <c r="B13009" s="83">
        <v>101315</v>
      </c>
      <c r="C13009" t="s">
        <v>12389</v>
      </c>
      <c r="D13009" s="83" t="s">
        <v>166</v>
      </c>
      <c r="E13009">
        <v>138.33000000000001</v>
      </c>
      <c r="F13009" s="83">
        <v>154.74</v>
      </c>
    </row>
    <row r="13010" spans="1:6" hidden="1" x14ac:dyDescent="0.25">
      <c r="A13010" t="s">
        <v>5764</v>
      </c>
      <c r="B13010" s="83">
        <v>95335</v>
      </c>
      <c r="C13010" t="s">
        <v>12390</v>
      </c>
      <c r="D13010" s="83" t="s">
        <v>164</v>
      </c>
      <c r="E13010">
        <v>0.38</v>
      </c>
      <c r="F13010" s="83">
        <v>0.43</v>
      </c>
    </row>
    <row r="13011" spans="1:6" hidden="1" x14ac:dyDescent="0.25">
      <c r="A13011" t="s">
        <v>5764</v>
      </c>
      <c r="B13011" s="83">
        <v>101316</v>
      </c>
      <c r="C13011" t="s">
        <v>12391</v>
      </c>
      <c r="D13011" s="83" t="s">
        <v>166</v>
      </c>
      <c r="E13011">
        <v>51.55</v>
      </c>
      <c r="F13011" s="83">
        <v>57.66</v>
      </c>
    </row>
    <row r="13012" spans="1:6" hidden="1" x14ac:dyDescent="0.25">
      <c r="A13012" t="s">
        <v>5764</v>
      </c>
      <c r="B13012" s="83">
        <v>95401</v>
      </c>
      <c r="C13012" t="s">
        <v>12392</v>
      </c>
      <c r="D13012" s="83" t="s">
        <v>164</v>
      </c>
      <c r="E13012">
        <v>1.23</v>
      </c>
      <c r="F13012" s="83">
        <v>1.38</v>
      </c>
    </row>
    <row r="13013" spans="1:6" hidden="1" x14ac:dyDescent="0.25">
      <c r="A13013" t="s">
        <v>5764</v>
      </c>
      <c r="B13013" s="83">
        <v>95422</v>
      </c>
      <c r="C13013" t="s">
        <v>12393</v>
      </c>
      <c r="D13013" s="83" t="s">
        <v>166</v>
      </c>
      <c r="E13013">
        <v>164.32</v>
      </c>
      <c r="F13013" s="83">
        <v>183.81</v>
      </c>
    </row>
    <row r="13014" spans="1:6" hidden="1" x14ac:dyDescent="0.25">
      <c r="A13014" t="s">
        <v>5764</v>
      </c>
      <c r="B13014" s="83">
        <v>95402</v>
      </c>
      <c r="C13014" t="s">
        <v>12394</v>
      </c>
      <c r="D13014" s="83" t="s">
        <v>164</v>
      </c>
      <c r="E13014">
        <v>1.67</v>
      </c>
      <c r="F13014" s="83">
        <v>1.87</v>
      </c>
    </row>
    <row r="13015" spans="1:6" hidden="1" x14ac:dyDescent="0.25">
      <c r="A13015" t="s">
        <v>5764</v>
      </c>
      <c r="B13015" s="83">
        <v>95415</v>
      </c>
      <c r="C13015" t="s">
        <v>12395</v>
      </c>
      <c r="D13015" s="83" t="s">
        <v>166</v>
      </c>
      <c r="E13015">
        <v>223.09</v>
      </c>
      <c r="F13015" s="83">
        <v>249.55</v>
      </c>
    </row>
    <row r="13016" spans="1:6" hidden="1" x14ac:dyDescent="0.25">
      <c r="A13016" t="s">
        <v>5764</v>
      </c>
      <c r="B13016" s="83">
        <v>95403</v>
      </c>
      <c r="C13016" t="s">
        <v>12396</v>
      </c>
      <c r="D13016" s="83" t="s">
        <v>164</v>
      </c>
      <c r="E13016">
        <v>1.73</v>
      </c>
      <c r="F13016" s="83">
        <v>1.94</v>
      </c>
    </row>
    <row r="13017" spans="1:6" hidden="1" x14ac:dyDescent="0.25">
      <c r="A13017" t="s">
        <v>5764</v>
      </c>
      <c r="B13017" s="83">
        <v>95417</v>
      </c>
      <c r="C13017" t="s">
        <v>12397</v>
      </c>
      <c r="D13017" s="83" t="s">
        <v>166</v>
      </c>
      <c r="E13017">
        <v>230.78</v>
      </c>
      <c r="F13017" s="83">
        <v>258.14999999999998</v>
      </c>
    </row>
    <row r="13018" spans="1:6" hidden="1" x14ac:dyDescent="0.25">
      <c r="A13018" t="s">
        <v>5764</v>
      </c>
      <c r="B13018" s="83">
        <v>95404</v>
      </c>
      <c r="C13018" t="s">
        <v>12398</v>
      </c>
      <c r="D13018" s="83" t="s">
        <v>164</v>
      </c>
      <c r="E13018">
        <v>2.17</v>
      </c>
      <c r="F13018" s="83">
        <v>2.42</v>
      </c>
    </row>
    <row r="13019" spans="1:6" hidden="1" x14ac:dyDescent="0.25">
      <c r="A13019" t="s">
        <v>5764</v>
      </c>
      <c r="B13019" s="83">
        <v>95418</v>
      </c>
      <c r="C13019" t="s">
        <v>12399</v>
      </c>
      <c r="D13019" s="83" t="s">
        <v>166</v>
      </c>
      <c r="E13019">
        <v>288.70999999999998</v>
      </c>
      <c r="F13019" s="83">
        <v>322.95</v>
      </c>
    </row>
    <row r="13020" spans="1:6" hidden="1" x14ac:dyDescent="0.25">
      <c r="A13020" t="s">
        <v>5764</v>
      </c>
      <c r="B13020" s="83">
        <v>95337</v>
      </c>
      <c r="C13020" t="s">
        <v>12400</v>
      </c>
      <c r="D13020" s="83" t="s">
        <v>164</v>
      </c>
      <c r="E13020">
        <v>0.25</v>
      </c>
      <c r="F13020" s="83">
        <v>0.28000000000000003</v>
      </c>
    </row>
    <row r="13021" spans="1:6" hidden="1" x14ac:dyDescent="0.25">
      <c r="A13021" t="s">
        <v>5764</v>
      </c>
      <c r="B13021" s="83">
        <v>101322</v>
      </c>
      <c r="C13021" t="s">
        <v>12401</v>
      </c>
      <c r="D13021" s="83" t="s">
        <v>166</v>
      </c>
      <c r="E13021">
        <v>34.07</v>
      </c>
      <c r="F13021" s="83">
        <v>38.11</v>
      </c>
    </row>
    <row r="13022" spans="1:6" hidden="1" x14ac:dyDescent="0.25">
      <c r="A13022" t="s">
        <v>5764</v>
      </c>
      <c r="B13022" s="83">
        <v>95338</v>
      </c>
      <c r="C13022" t="s">
        <v>12402</v>
      </c>
      <c r="D13022" s="83" t="s">
        <v>164</v>
      </c>
      <c r="E13022">
        <v>0.45</v>
      </c>
      <c r="F13022" s="83">
        <v>0.51</v>
      </c>
    </row>
    <row r="13023" spans="1:6" hidden="1" x14ac:dyDescent="0.25">
      <c r="A13023" t="s">
        <v>5764</v>
      </c>
      <c r="B13023" s="83">
        <v>101323</v>
      </c>
      <c r="C13023" t="s">
        <v>12403</v>
      </c>
      <c r="D13023" s="83" t="s">
        <v>166</v>
      </c>
      <c r="E13023">
        <v>60.8</v>
      </c>
      <c r="F13023" s="83">
        <v>68.010000000000005</v>
      </c>
    </row>
    <row r="13024" spans="1:6" hidden="1" x14ac:dyDescent="0.25">
      <c r="A13024" t="s">
        <v>5764</v>
      </c>
      <c r="B13024" s="83">
        <v>102918</v>
      </c>
      <c r="C13024" t="s">
        <v>12404</v>
      </c>
      <c r="D13024" s="83" t="s">
        <v>164</v>
      </c>
      <c r="E13024">
        <v>0</v>
      </c>
      <c r="F13024" s="83">
        <v>0</v>
      </c>
    </row>
    <row r="13025" spans="1:6" hidden="1" x14ac:dyDescent="0.25">
      <c r="A13025" t="s">
        <v>5764</v>
      </c>
      <c r="B13025" s="83">
        <v>101325</v>
      </c>
      <c r="C13025" t="s">
        <v>12405</v>
      </c>
      <c r="D13025" s="83" t="s">
        <v>166</v>
      </c>
      <c r="E13025">
        <v>36.24</v>
      </c>
      <c r="F13025" s="83">
        <v>40.54</v>
      </c>
    </row>
    <row r="13026" spans="1:6" hidden="1" x14ac:dyDescent="0.25">
      <c r="A13026" t="s">
        <v>5764</v>
      </c>
      <c r="B13026" s="83">
        <v>95390</v>
      </c>
      <c r="C13026" t="s">
        <v>12406</v>
      </c>
      <c r="D13026" s="83" t="s">
        <v>164</v>
      </c>
      <c r="E13026">
        <v>0.09</v>
      </c>
      <c r="F13026" s="83">
        <v>0.1</v>
      </c>
    </row>
    <row r="13027" spans="1:6" hidden="1" x14ac:dyDescent="0.25">
      <c r="A13027" t="s">
        <v>5764</v>
      </c>
      <c r="B13027" s="83">
        <v>101326</v>
      </c>
      <c r="C13027" t="s">
        <v>12407</v>
      </c>
      <c r="D13027" s="83" t="s">
        <v>166</v>
      </c>
      <c r="E13027">
        <v>11.96</v>
      </c>
      <c r="F13027" s="83">
        <v>13.38</v>
      </c>
    </row>
    <row r="13028" spans="1:6" hidden="1" x14ac:dyDescent="0.25">
      <c r="A13028" t="s">
        <v>5764</v>
      </c>
      <c r="B13028" s="83">
        <v>95340</v>
      </c>
      <c r="C13028" t="s">
        <v>12408</v>
      </c>
      <c r="D13028" s="83" t="s">
        <v>164</v>
      </c>
      <c r="E13028">
        <v>0.31</v>
      </c>
      <c r="F13028" s="83">
        <v>0.35</v>
      </c>
    </row>
    <row r="13029" spans="1:6" hidden="1" x14ac:dyDescent="0.25">
      <c r="A13029" t="s">
        <v>5764</v>
      </c>
      <c r="B13029" s="83">
        <v>101330</v>
      </c>
      <c r="C13029" t="s">
        <v>12409</v>
      </c>
      <c r="D13029" s="83" t="s">
        <v>166</v>
      </c>
      <c r="E13029">
        <v>42.39</v>
      </c>
      <c r="F13029" s="83">
        <v>47.41</v>
      </c>
    </row>
    <row r="13030" spans="1:6" hidden="1" x14ac:dyDescent="0.25">
      <c r="A13030" t="s">
        <v>5764</v>
      </c>
      <c r="B13030" s="83">
        <v>101331</v>
      </c>
      <c r="C13030" t="s">
        <v>12410</v>
      </c>
      <c r="D13030" s="83" t="s">
        <v>166</v>
      </c>
      <c r="E13030">
        <v>44.86</v>
      </c>
      <c r="F13030" s="83">
        <v>50.19</v>
      </c>
    </row>
    <row r="13031" spans="1:6" hidden="1" x14ac:dyDescent="0.25">
      <c r="A13031" t="s">
        <v>5764</v>
      </c>
      <c r="B13031" s="83">
        <v>95341</v>
      </c>
      <c r="C13031" t="s">
        <v>12411</v>
      </c>
      <c r="D13031" s="83" t="s">
        <v>164</v>
      </c>
      <c r="E13031">
        <v>0.33</v>
      </c>
      <c r="F13031" s="83">
        <v>0.37</v>
      </c>
    </row>
    <row r="13032" spans="1:6" hidden="1" x14ac:dyDescent="0.25">
      <c r="A13032" t="s">
        <v>5764</v>
      </c>
      <c r="B13032" s="83">
        <v>95339</v>
      </c>
      <c r="C13032" t="s">
        <v>12412</v>
      </c>
      <c r="D13032" s="83" t="s">
        <v>164</v>
      </c>
      <c r="E13032">
        <v>0.39</v>
      </c>
      <c r="F13032" s="83">
        <v>0.44</v>
      </c>
    </row>
    <row r="13033" spans="1:6" hidden="1" x14ac:dyDescent="0.25">
      <c r="A13033" t="s">
        <v>5764</v>
      </c>
      <c r="B13033" s="83">
        <v>101329</v>
      </c>
      <c r="C13033" t="s">
        <v>12413</v>
      </c>
      <c r="D13033" s="83" t="s">
        <v>166</v>
      </c>
      <c r="E13033">
        <v>52.52</v>
      </c>
      <c r="F13033" s="83">
        <v>58.74</v>
      </c>
    </row>
    <row r="13034" spans="1:6" hidden="1" x14ac:dyDescent="0.25">
      <c r="A13034" t="s">
        <v>5764</v>
      </c>
      <c r="B13034" s="83">
        <v>95342</v>
      </c>
      <c r="C13034" t="s">
        <v>12414</v>
      </c>
      <c r="D13034" s="83" t="s">
        <v>164</v>
      </c>
      <c r="E13034">
        <v>0.25</v>
      </c>
      <c r="F13034" s="83">
        <v>0.28000000000000003</v>
      </c>
    </row>
    <row r="13035" spans="1:6" hidden="1" x14ac:dyDescent="0.25">
      <c r="A13035" t="s">
        <v>5764</v>
      </c>
      <c r="B13035" s="83">
        <v>101333</v>
      </c>
      <c r="C13035" t="s">
        <v>12415</v>
      </c>
      <c r="D13035" s="83" t="s">
        <v>166</v>
      </c>
      <c r="E13035">
        <v>34.15</v>
      </c>
      <c r="F13035" s="83">
        <v>38.200000000000003</v>
      </c>
    </row>
    <row r="13036" spans="1:6" hidden="1" x14ac:dyDescent="0.25">
      <c r="A13036" t="s">
        <v>5764</v>
      </c>
      <c r="B13036" s="83">
        <v>100298</v>
      </c>
      <c r="C13036" t="s">
        <v>12416</v>
      </c>
      <c r="D13036" s="83" t="s">
        <v>164</v>
      </c>
      <c r="E13036">
        <v>0.64</v>
      </c>
      <c r="F13036" s="83">
        <v>0.72</v>
      </c>
    </row>
    <row r="13037" spans="1:6" hidden="1" x14ac:dyDescent="0.25">
      <c r="A13037" t="s">
        <v>5764</v>
      </c>
      <c r="B13037" s="83">
        <v>101334</v>
      </c>
      <c r="C13037" t="s">
        <v>12417</v>
      </c>
      <c r="D13037" s="83" t="s">
        <v>166</v>
      </c>
      <c r="E13037">
        <v>85.64</v>
      </c>
      <c r="F13037" s="83">
        <v>95.8</v>
      </c>
    </row>
    <row r="13038" spans="1:6" hidden="1" x14ac:dyDescent="0.25">
      <c r="A13038" t="s">
        <v>5764</v>
      </c>
      <c r="B13038" s="83">
        <v>95405</v>
      </c>
      <c r="C13038" t="s">
        <v>12418</v>
      </c>
      <c r="D13038" s="83" t="s">
        <v>164</v>
      </c>
      <c r="E13038">
        <v>2.0099999999999998</v>
      </c>
      <c r="F13038" s="83">
        <v>2.25</v>
      </c>
    </row>
    <row r="13039" spans="1:6" hidden="1" x14ac:dyDescent="0.25">
      <c r="A13039" t="s">
        <v>5764</v>
      </c>
      <c r="B13039" s="83">
        <v>95423</v>
      </c>
      <c r="C13039" t="s">
        <v>12419</v>
      </c>
      <c r="D13039" s="83" t="s">
        <v>166</v>
      </c>
      <c r="E13039">
        <v>268.05</v>
      </c>
      <c r="F13039" s="83">
        <v>299.83999999999997</v>
      </c>
    </row>
    <row r="13040" spans="1:6" hidden="1" x14ac:dyDescent="0.25">
      <c r="A13040" t="s">
        <v>5764</v>
      </c>
      <c r="B13040" s="83">
        <v>100295</v>
      </c>
      <c r="C13040" t="s">
        <v>12420</v>
      </c>
      <c r="D13040" s="83" t="s">
        <v>164</v>
      </c>
      <c r="E13040">
        <v>0.52</v>
      </c>
      <c r="F13040" s="83">
        <v>0.57999999999999996</v>
      </c>
    </row>
    <row r="13041" spans="1:6" hidden="1" x14ac:dyDescent="0.25">
      <c r="A13041" t="s">
        <v>5764</v>
      </c>
      <c r="B13041" s="83">
        <v>101303</v>
      </c>
      <c r="C13041" t="s">
        <v>12421</v>
      </c>
      <c r="D13041" s="83" t="s">
        <v>166</v>
      </c>
      <c r="E13041">
        <v>69.8</v>
      </c>
      <c r="F13041" s="83">
        <v>78.08</v>
      </c>
    </row>
    <row r="13042" spans="1:6" hidden="1" x14ac:dyDescent="0.25">
      <c r="A13042" t="s">
        <v>5764</v>
      </c>
      <c r="B13042" s="83">
        <v>95344</v>
      </c>
      <c r="C13042" t="s">
        <v>12422</v>
      </c>
      <c r="D13042" s="83" t="s">
        <v>164</v>
      </c>
      <c r="E13042">
        <v>0.22</v>
      </c>
      <c r="F13042" s="83">
        <v>0.25</v>
      </c>
    </row>
    <row r="13043" spans="1:6" hidden="1" x14ac:dyDescent="0.25">
      <c r="A13043" t="s">
        <v>5764</v>
      </c>
      <c r="B13043" s="83">
        <v>101308</v>
      </c>
      <c r="C13043" t="s">
        <v>12423</v>
      </c>
      <c r="D13043" s="83" t="s">
        <v>166</v>
      </c>
      <c r="E13043">
        <v>29.86</v>
      </c>
      <c r="F13043" s="83">
        <v>33.4</v>
      </c>
    </row>
    <row r="13044" spans="1:6" hidden="1" x14ac:dyDescent="0.25">
      <c r="A13044" t="s">
        <v>5764</v>
      </c>
      <c r="B13044" s="83">
        <v>105536</v>
      </c>
      <c r="C13044" t="s">
        <v>12424</v>
      </c>
      <c r="D13044" s="83" t="s">
        <v>164</v>
      </c>
      <c r="E13044">
        <v>0</v>
      </c>
      <c r="F13044" s="83">
        <v>0</v>
      </c>
    </row>
    <row r="13045" spans="1:6" hidden="1" x14ac:dyDescent="0.25">
      <c r="A13045" t="s">
        <v>5764</v>
      </c>
      <c r="B13045" s="83">
        <v>101320</v>
      </c>
      <c r="C13045" t="s">
        <v>12425</v>
      </c>
      <c r="D13045" s="83" t="s">
        <v>166</v>
      </c>
      <c r="E13045">
        <v>27.65</v>
      </c>
      <c r="F13045" s="83">
        <v>30.93</v>
      </c>
    </row>
    <row r="13046" spans="1:6" hidden="1" x14ac:dyDescent="0.25">
      <c r="A13046" t="s">
        <v>5764</v>
      </c>
      <c r="B13046" s="83">
        <v>95343</v>
      </c>
      <c r="C13046" t="s">
        <v>12426</v>
      </c>
      <c r="D13046" s="83" t="s">
        <v>164</v>
      </c>
      <c r="E13046">
        <v>0.27</v>
      </c>
      <c r="F13046" s="83">
        <v>0.3</v>
      </c>
    </row>
    <row r="13047" spans="1:6" hidden="1" x14ac:dyDescent="0.25">
      <c r="A13047" t="s">
        <v>5764</v>
      </c>
      <c r="B13047" s="83">
        <v>95345</v>
      </c>
      <c r="C13047" t="s">
        <v>12427</v>
      </c>
      <c r="D13047" s="83" t="s">
        <v>164</v>
      </c>
      <c r="E13047">
        <v>0.77</v>
      </c>
      <c r="F13047" s="83">
        <v>0.86</v>
      </c>
    </row>
    <row r="13048" spans="1:6" hidden="1" x14ac:dyDescent="0.25">
      <c r="A13048" t="s">
        <v>5764</v>
      </c>
      <c r="B13048" s="83">
        <v>95346</v>
      </c>
      <c r="C13048" t="s">
        <v>12428</v>
      </c>
      <c r="D13048" s="83" t="s">
        <v>164</v>
      </c>
      <c r="E13048">
        <v>0.13</v>
      </c>
      <c r="F13048" s="83">
        <v>0.14000000000000001</v>
      </c>
    </row>
    <row r="13049" spans="1:6" hidden="1" x14ac:dyDescent="0.25">
      <c r="A13049" t="s">
        <v>5764</v>
      </c>
      <c r="B13049" s="83">
        <v>101324</v>
      </c>
      <c r="C13049" t="s">
        <v>12429</v>
      </c>
      <c r="D13049" s="83" t="s">
        <v>166</v>
      </c>
      <c r="E13049">
        <v>17.649999999999999</v>
      </c>
      <c r="F13049" s="83">
        <v>19.75</v>
      </c>
    </row>
    <row r="13050" spans="1:6" hidden="1" x14ac:dyDescent="0.25">
      <c r="A13050" t="s">
        <v>5764</v>
      </c>
      <c r="B13050" s="83">
        <v>101328</v>
      </c>
      <c r="C13050" t="s">
        <v>12430</v>
      </c>
      <c r="D13050" s="83" t="s">
        <v>166</v>
      </c>
      <c r="E13050">
        <v>21.13</v>
      </c>
      <c r="F13050" s="83">
        <v>23.64</v>
      </c>
    </row>
    <row r="13051" spans="1:6" hidden="1" x14ac:dyDescent="0.25">
      <c r="A13051" t="s">
        <v>5764</v>
      </c>
      <c r="B13051" s="83">
        <v>95347</v>
      </c>
      <c r="C13051" t="s">
        <v>12431</v>
      </c>
      <c r="D13051" s="83" t="s">
        <v>164</v>
      </c>
      <c r="E13051">
        <v>0.12</v>
      </c>
      <c r="F13051" s="83">
        <v>0.14000000000000001</v>
      </c>
    </row>
    <row r="13052" spans="1:6" hidden="1" x14ac:dyDescent="0.25">
      <c r="A13052" t="s">
        <v>5764</v>
      </c>
      <c r="B13052" s="83">
        <v>95408</v>
      </c>
      <c r="C13052" t="s">
        <v>12432</v>
      </c>
      <c r="D13052" s="83" t="s">
        <v>166</v>
      </c>
      <c r="E13052">
        <v>16.989999999999998</v>
      </c>
      <c r="F13052" s="83">
        <v>19</v>
      </c>
    </row>
    <row r="13053" spans="1:6" hidden="1" x14ac:dyDescent="0.25">
      <c r="A13053" t="s">
        <v>5764</v>
      </c>
      <c r="B13053" s="83">
        <v>95348</v>
      </c>
      <c r="C13053" t="s">
        <v>12433</v>
      </c>
      <c r="D13053" s="83" t="s">
        <v>164</v>
      </c>
      <c r="E13053">
        <v>0.15</v>
      </c>
      <c r="F13053" s="83">
        <v>0.17</v>
      </c>
    </row>
    <row r="13054" spans="1:6" hidden="1" x14ac:dyDescent="0.25">
      <c r="A13054" t="s">
        <v>5764</v>
      </c>
      <c r="B13054" s="83">
        <v>101332</v>
      </c>
      <c r="C13054" t="s">
        <v>12434</v>
      </c>
      <c r="D13054" s="83" t="s">
        <v>166</v>
      </c>
      <c r="E13054">
        <v>14.91</v>
      </c>
      <c r="F13054" s="83">
        <v>16.68</v>
      </c>
    </row>
    <row r="13055" spans="1:6" hidden="1" x14ac:dyDescent="0.25">
      <c r="A13055" t="s">
        <v>5764</v>
      </c>
      <c r="B13055" s="83">
        <v>95349</v>
      </c>
      <c r="C13055" t="s">
        <v>12435</v>
      </c>
      <c r="D13055" s="83" t="s">
        <v>164</v>
      </c>
      <c r="E13055">
        <v>0.11</v>
      </c>
      <c r="F13055" s="83">
        <v>0.12</v>
      </c>
    </row>
    <row r="13056" spans="1:6" hidden="1" x14ac:dyDescent="0.25">
      <c r="A13056" t="s">
        <v>5764</v>
      </c>
      <c r="B13056" s="83">
        <v>101336</v>
      </c>
      <c r="C13056" t="s">
        <v>12436</v>
      </c>
      <c r="D13056" s="83" t="s">
        <v>166</v>
      </c>
      <c r="E13056">
        <v>61.34</v>
      </c>
      <c r="F13056" s="83">
        <v>68.62</v>
      </c>
    </row>
    <row r="13057" spans="1:6" hidden="1" x14ac:dyDescent="0.25">
      <c r="A13057" t="s">
        <v>5764</v>
      </c>
      <c r="B13057" s="83">
        <v>95351</v>
      </c>
      <c r="C13057" t="s">
        <v>12437</v>
      </c>
      <c r="D13057" s="83" t="s">
        <v>164</v>
      </c>
      <c r="E13057">
        <v>0.46</v>
      </c>
      <c r="F13057" s="83">
        <v>0.51</v>
      </c>
    </row>
    <row r="13058" spans="1:6" hidden="1" x14ac:dyDescent="0.25">
      <c r="A13058" t="s">
        <v>5764</v>
      </c>
      <c r="B13058" s="83">
        <v>95352</v>
      </c>
      <c r="C13058" t="s">
        <v>12438</v>
      </c>
      <c r="D13058" s="83" t="s">
        <v>164</v>
      </c>
      <c r="E13058">
        <v>0.13</v>
      </c>
      <c r="F13058" s="83">
        <v>0.15</v>
      </c>
    </row>
    <row r="13059" spans="1:6" hidden="1" x14ac:dyDescent="0.25">
      <c r="A13059" t="s">
        <v>5764</v>
      </c>
      <c r="B13059" s="83">
        <v>101337</v>
      </c>
      <c r="C13059" t="s">
        <v>12439</v>
      </c>
      <c r="D13059" s="83" t="s">
        <v>166</v>
      </c>
      <c r="E13059">
        <v>18.010000000000002</v>
      </c>
      <c r="F13059" s="83">
        <v>20.14</v>
      </c>
    </row>
    <row r="13060" spans="1:6" hidden="1" x14ac:dyDescent="0.25">
      <c r="A13060" t="s">
        <v>5764</v>
      </c>
      <c r="B13060" s="83">
        <v>101338</v>
      </c>
      <c r="C13060" t="s">
        <v>12440</v>
      </c>
      <c r="D13060" s="83" t="s">
        <v>166</v>
      </c>
      <c r="E13060">
        <v>24.83</v>
      </c>
      <c r="F13060" s="83">
        <v>27.78</v>
      </c>
    </row>
    <row r="13061" spans="1:6" hidden="1" x14ac:dyDescent="0.25">
      <c r="A13061" t="s">
        <v>5764</v>
      </c>
      <c r="B13061" s="83">
        <v>95354</v>
      </c>
      <c r="C13061" t="s">
        <v>12441</v>
      </c>
      <c r="D13061" s="83" t="s">
        <v>164</v>
      </c>
      <c r="E13061">
        <v>0.2</v>
      </c>
      <c r="F13061" s="83">
        <v>0.23</v>
      </c>
    </row>
    <row r="13062" spans="1:6" hidden="1" x14ac:dyDescent="0.25">
      <c r="A13062" t="s">
        <v>5764</v>
      </c>
      <c r="B13062" s="83">
        <v>101339</v>
      </c>
      <c r="C13062" t="s">
        <v>12442</v>
      </c>
      <c r="D13062" s="83" t="s">
        <v>166</v>
      </c>
      <c r="E13062">
        <v>27.67</v>
      </c>
      <c r="F13062" s="83">
        <v>30.95</v>
      </c>
    </row>
    <row r="13063" spans="1:6" hidden="1" x14ac:dyDescent="0.25">
      <c r="A13063" t="s">
        <v>5764</v>
      </c>
      <c r="B13063" s="83">
        <v>101340</v>
      </c>
      <c r="C13063" t="s">
        <v>12443</v>
      </c>
      <c r="D13063" s="83" t="s">
        <v>166</v>
      </c>
      <c r="E13063">
        <v>22.55</v>
      </c>
      <c r="F13063" s="83">
        <v>25.23</v>
      </c>
    </row>
    <row r="13064" spans="1:6" hidden="1" x14ac:dyDescent="0.25">
      <c r="A13064" t="s">
        <v>5764</v>
      </c>
      <c r="B13064" s="83">
        <v>95389</v>
      </c>
      <c r="C13064" t="s">
        <v>12444</v>
      </c>
      <c r="D13064" s="83" t="s">
        <v>164</v>
      </c>
      <c r="E13064">
        <v>0.16</v>
      </c>
      <c r="F13064" s="83">
        <v>0.18</v>
      </c>
    </row>
    <row r="13065" spans="1:6" hidden="1" x14ac:dyDescent="0.25">
      <c r="A13065" t="s">
        <v>5764</v>
      </c>
      <c r="B13065" s="83">
        <v>101341</v>
      </c>
      <c r="C13065" t="s">
        <v>12445</v>
      </c>
      <c r="D13065" s="83" t="s">
        <v>166</v>
      </c>
      <c r="E13065">
        <v>22.27</v>
      </c>
      <c r="F13065" s="83">
        <v>24.91</v>
      </c>
    </row>
    <row r="13066" spans="1:6" hidden="1" x14ac:dyDescent="0.25">
      <c r="A13066" t="s">
        <v>5764</v>
      </c>
      <c r="B13066" s="83">
        <v>95355</v>
      </c>
      <c r="C13066" t="s">
        <v>12446</v>
      </c>
      <c r="D13066" s="83" t="s">
        <v>164</v>
      </c>
      <c r="E13066">
        <v>0.16</v>
      </c>
      <c r="F13066" s="83">
        <v>0.18</v>
      </c>
    </row>
    <row r="13067" spans="1:6" hidden="1" x14ac:dyDescent="0.25">
      <c r="A13067" t="s">
        <v>5764</v>
      </c>
      <c r="B13067" s="83">
        <v>95356</v>
      </c>
      <c r="C13067" t="s">
        <v>12447</v>
      </c>
      <c r="D13067" s="83" t="s">
        <v>164</v>
      </c>
      <c r="E13067">
        <v>0.2</v>
      </c>
      <c r="F13067" s="83">
        <v>0.23</v>
      </c>
    </row>
    <row r="13068" spans="1:6" hidden="1" x14ac:dyDescent="0.25">
      <c r="A13068" t="s">
        <v>5764</v>
      </c>
      <c r="B13068" s="83">
        <v>101342</v>
      </c>
      <c r="C13068" t="s">
        <v>12448</v>
      </c>
      <c r="D13068" s="83" t="s">
        <v>166</v>
      </c>
      <c r="E13068">
        <v>27.67</v>
      </c>
      <c r="F13068" s="83">
        <v>30.95</v>
      </c>
    </row>
    <row r="13069" spans="1:6" hidden="1" x14ac:dyDescent="0.25">
      <c r="A13069" t="s">
        <v>5764</v>
      </c>
      <c r="B13069" s="83">
        <v>95357</v>
      </c>
      <c r="C13069" t="s">
        <v>12449</v>
      </c>
      <c r="D13069" s="83" t="s">
        <v>164</v>
      </c>
      <c r="E13069">
        <v>0.36</v>
      </c>
      <c r="F13069" s="83">
        <v>0.4</v>
      </c>
    </row>
    <row r="13070" spans="1:6" hidden="1" x14ac:dyDescent="0.25">
      <c r="A13070" t="s">
        <v>5764</v>
      </c>
      <c r="B13070" s="83">
        <v>101343</v>
      </c>
      <c r="C13070" t="s">
        <v>12450</v>
      </c>
      <c r="D13070" s="83" t="s">
        <v>166</v>
      </c>
      <c r="E13070">
        <v>48.57</v>
      </c>
      <c r="F13070" s="83">
        <v>54.33</v>
      </c>
    </row>
    <row r="13071" spans="1:6" hidden="1" x14ac:dyDescent="0.25">
      <c r="A13071" t="s">
        <v>5764</v>
      </c>
      <c r="B13071" s="83">
        <v>95358</v>
      </c>
      <c r="C13071" t="s">
        <v>12451</v>
      </c>
      <c r="D13071" s="83" t="s">
        <v>164</v>
      </c>
      <c r="E13071">
        <v>0.33</v>
      </c>
      <c r="F13071" s="83">
        <v>0.37</v>
      </c>
    </row>
    <row r="13072" spans="1:6" hidden="1" x14ac:dyDescent="0.25">
      <c r="A13072" t="s">
        <v>5764</v>
      </c>
      <c r="B13072" s="83">
        <v>101344</v>
      </c>
      <c r="C13072" t="s">
        <v>12452</v>
      </c>
      <c r="D13072" s="83" t="s">
        <v>166</v>
      </c>
      <c r="E13072">
        <v>44.42</v>
      </c>
      <c r="F13072" s="83">
        <v>49.69</v>
      </c>
    </row>
    <row r="13073" spans="1:6" hidden="1" x14ac:dyDescent="0.25">
      <c r="A13073" t="s">
        <v>5764</v>
      </c>
      <c r="B13073" s="83">
        <v>95359</v>
      </c>
      <c r="C13073" t="s">
        <v>12453</v>
      </c>
      <c r="D13073" s="83" t="s">
        <v>164</v>
      </c>
      <c r="E13073">
        <v>0.49</v>
      </c>
      <c r="F13073" s="83">
        <v>0.55000000000000004</v>
      </c>
    </row>
    <row r="13074" spans="1:6" hidden="1" x14ac:dyDescent="0.25">
      <c r="A13074" t="s">
        <v>5764</v>
      </c>
      <c r="B13074" s="83">
        <v>101345</v>
      </c>
      <c r="C13074" t="s">
        <v>12454</v>
      </c>
      <c r="D13074" s="83" t="s">
        <v>166</v>
      </c>
      <c r="E13074">
        <v>65.959999999999994</v>
      </c>
      <c r="F13074" s="83">
        <v>73.78</v>
      </c>
    </row>
    <row r="13075" spans="1:6" hidden="1" x14ac:dyDescent="0.25">
      <c r="A13075" t="s">
        <v>5764</v>
      </c>
      <c r="B13075" s="83">
        <v>101346</v>
      </c>
      <c r="C13075" t="s">
        <v>12455</v>
      </c>
      <c r="D13075" s="83" t="s">
        <v>166</v>
      </c>
      <c r="E13075">
        <v>34.61</v>
      </c>
      <c r="F13075" s="83">
        <v>38.72</v>
      </c>
    </row>
    <row r="13076" spans="1:6" hidden="1" x14ac:dyDescent="0.25">
      <c r="A13076" t="s">
        <v>5764</v>
      </c>
      <c r="B13076" s="83">
        <v>101347</v>
      </c>
      <c r="C13076" t="s">
        <v>12456</v>
      </c>
      <c r="D13076" s="83" t="s">
        <v>166</v>
      </c>
      <c r="E13076">
        <v>44.49</v>
      </c>
      <c r="F13076" s="83">
        <v>49.76</v>
      </c>
    </row>
    <row r="13077" spans="1:6" hidden="1" x14ac:dyDescent="0.25">
      <c r="A13077" t="s">
        <v>5764</v>
      </c>
      <c r="B13077" s="83">
        <v>95361</v>
      </c>
      <c r="C13077" t="s">
        <v>12457</v>
      </c>
      <c r="D13077" s="83" t="s">
        <v>164</v>
      </c>
      <c r="E13077">
        <v>0.16</v>
      </c>
      <c r="F13077" s="83">
        <v>0.18</v>
      </c>
    </row>
    <row r="13078" spans="1:6" hidden="1" x14ac:dyDescent="0.25">
      <c r="A13078" t="s">
        <v>5764</v>
      </c>
      <c r="B13078" s="83">
        <v>101348</v>
      </c>
      <c r="C13078" t="s">
        <v>12458</v>
      </c>
      <c r="D13078" s="83" t="s">
        <v>166</v>
      </c>
      <c r="E13078">
        <v>22.15</v>
      </c>
      <c r="F13078" s="83">
        <v>24.78</v>
      </c>
    </row>
    <row r="13079" spans="1:6" hidden="1" x14ac:dyDescent="0.25">
      <c r="A13079" t="s">
        <v>5764</v>
      </c>
      <c r="B13079" s="83">
        <v>101349</v>
      </c>
      <c r="C13079" t="s">
        <v>12459</v>
      </c>
      <c r="D13079" s="83" t="s">
        <v>166</v>
      </c>
      <c r="E13079">
        <v>36.93</v>
      </c>
      <c r="F13079" s="83">
        <v>41.31</v>
      </c>
    </row>
    <row r="13080" spans="1:6" hidden="1" x14ac:dyDescent="0.25">
      <c r="A13080" t="s">
        <v>5764</v>
      </c>
      <c r="B13080" s="83">
        <v>95362</v>
      </c>
      <c r="C13080" t="s">
        <v>12460</v>
      </c>
      <c r="D13080" s="83" t="s">
        <v>164</v>
      </c>
      <c r="E13080">
        <v>0.27</v>
      </c>
      <c r="F13080" s="83">
        <v>0.31</v>
      </c>
    </row>
    <row r="13081" spans="1:6" hidden="1" x14ac:dyDescent="0.25">
      <c r="A13081" t="s">
        <v>5764</v>
      </c>
      <c r="B13081" s="83">
        <v>95363</v>
      </c>
      <c r="C13081" t="s">
        <v>12461</v>
      </c>
      <c r="D13081" s="83" t="s">
        <v>164</v>
      </c>
      <c r="E13081">
        <v>0.27</v>
      </c>
      <c r="F13081" s="83">
        <v>0.31</v>
      </c>
    </row>
    <row r="13082" spans="1:6" hidden="1" x14ac:dyDescent="0.25">
      <c r="A13082" t="s">
        <v>5764</v>
      </c>
      <c r="B13082" s="83">
        <v>101350</v>
      </c>
      <c r="C13082" t="s">
        <v>12462</v>
      </c>
      <c r="D13082" s="83" t="s">
        <v>166</v>
      </c>
      <c r="E13082">
        <v>36.93</v>
      </c>
      <c r="F13082" s="83">
        <v>41.31</v>
      </c>
    </row>
    <row r="13083" spans="1:6" hidden="1" x14ac:dyDescent="0.25">
      <c r="A13083" t="s">
        <v>5764</v>
      </c>
      <c r="B13083" s="83">
        <v>95360</v>
      </c>
      <c r="C13083" t="s">
        <v>12463</v>
      </c>
      <c r="D13083" s="83" t="s">
        <v>164</v>
      </c>
      <c r="E13083">
        <v>0.33</v>
      </c>
      <c r="F13083" s="83">
        <v>0.37</v>
      </c>
    </row>
    <row r="13084" spans="1:6" hidden="1" x14ac:dyDescent="0.25">
      <c r="A13084" t="s">
        <v>5764</v>
      </c>
      <c r="B13084" s="83">
        <v>101351</v>
      </c>
      <c r="C13084" t="s">
        <v>12464</v>
      </c>
      <c r="D13084" s="83" t="s">
        <v>166</v>
      </c>
      <c r="E13084">
        <v>27.67</v>
      </c>
      <c r="F13084" s="83">
        <v>30.95</v>
      </c>
    </row>
    <row r="13085" spans="1:6" hidden="1" x14ac:dyDescent="0.25">
      <c r="A13085" t="s">
        <v>5764</v>
      </c>
      <c r="B13085" s="83">
        <v>95365</v>
      </c>
      <c r="C13085" t="s">
        <v>12465</v>
      </c>
      <c r="D13085" s="83" t="s">
        <v>164</v>
      </c>
      <c r="E13085">
        <v>0.2</v>
      </c>
      <c r="F13085" s="83">
        <v>0.23</v>
      </c>
    </row>
    <row r="13086" spans="1:6" hidden="1" x14ac:dyDescent="0.25">
      <c r="A13086" t="s">
        <v>5764</v>
      </c>
      <c r="B13086" s="83">
        <v>101352</v>
      </c>
      <c r="C13086" t="s">
        <v>12466</v>
      </c>
      <c r="D13086" s="83" t="s">
        <v>166</v>
      </c>
      <c r="E13086">
        <v>27.67</v>
      </c>
      <c r="F13086" s="83">
        <v>30.95</v>
      </c>
    </row>
    <row r="13087" spans="1:6" hidden="1" x14ac:dyDescent="0.25">
      <c r="A13087" t="s">
        <v>5764</v>
      </c>
      <c r="B13087" s="83">
        <v>95364</v>
      </c>
      <c r="C13087" t="s">
        <v>12467</v>
      </c>
      <c r="D13087" s="83" t="s">
        <v>164</v>
      </c>
      <c r="E13087">
        <v>0.2</v>
      </c>
      <c r="F13087" s="83">
        <v>0.23</v>
      </c>
    </row>
    <row r="13088" spans="1:6" hidden="1" x14ac:dyDescent="0.25">
      <c r="A13088" t="s">
        <v>5764</v>
      </c>
      <c r="B13088" s="83">
        <v>95366</v>
      </c>
      <c r="C13088" t="s">
        <v>12468</v>
      </c>
      <c r="D13088" s="83" t="s">
        <v>164</v>
      </c>
      <c r="E13088">
        <v>0.15</v>
      </c>
      <c r="F13088" s="83">
        <v>0.17</v>
      </c>
    </row>
    <row r="13089" spans="1:6" hidden="1" x14ac:dyDescent="0.25">
      <c r="A13089" t="s">
        <v>5764</v>
      </c>
      <c r="B13089" s="83">
        <v>101353</v>
      </c>
      <c r="C13089" t="s">
        <v>12469</v>
      </c>
      <c r="D13089" s="83" t="s">
        <v>166</v>
      </c>
      <c r="E13089">
        <v>20.81</v>
      </c>
      <c r="F13089" s="83">
        <v>23.28</v>
      </c>
    </row>
    <row r="13090" spans="1:6" hidden="1" x14ac:dyDescent="0.25">
      <c r="A13090" t="s">
        <v>5764</v>
      </c>
      <c r="B13090" s="83">
        <v>95367</v>
      </c>
      <c r="C13090" t="s">
        <v>12470</v>
      </c>
      <c r="D13090" s="83" t="s">
        <v>164</v>
      </c>
      <c r="E13090">
        <v>0.27</v>
      </c>
      <c r="F13090" s="83">
        <v>0.31</v>
      </c>
    </row>
    <row r="13091" spans="1:6" hidden="1" x14ac:dyDescent="0.25">
      <c r="A13091" t="s">
        <v>5764</v>
      </c>
      <c r="B13091" s="83">
        <v>101355</v>
      </c>
      <c r="C13091" t="s">
        <v>12471</v>
      </c>
      <c r="D13091" s="83" t="s">
        <v>166</v>
      </c>
      <c r="E13091">
        <v>36.93</v>
      </c>
      <c r="F13091" s="83">
        <v>41.31</v>
      </c>
    </row>
    <row r="13092" spans="1:6" hidden="1" x14ac:dyDescent="0.25">
      <c r="A13092" t="s">
        <v>5764</v>
      </c>
      <c r="B13092" s="83">
        <v>95368</v>
      </c>
      <c r="C13092" t="s">
        <v>12472</v>
      </c>
      <c r="D13092" s="83" t="s">
        <v>164</v>
      </c>
      <c r="E13092">
        <v>0.26</v>
      </c>
      <c r="F13092" s="83">
        <v>0.28999999999999998</v>
      </c>
    </row>
    <row r="13093" spans="1:6" hidden="1" x14ac:dyDescent="0.25">
      <c r="A13093" t="s">
        <v>5764</v>
      </c>
      <c r="B13093" s="83">
        <v>95369</v>
      </c>
      <c r="C13093" t="s">
        <v>12473</v>
      </c>
      <c r="D13093" s="83" t="s">
        <v>164</v>
      </c>
      <c r="E13093">
        <v>0.18</v>
      </c>
      <c r="F13093" s="83">
        <v>0.2</v>
      </c>
    </row>
    <row r="13094" spans="1:6" hidden="1" x14ac:dyDescent="0.25">
      <c r="A13094" t="s">
        <v>5764</v>
      </c>
      <c r="B13094" s="83">
        <v>95370</v>
      </c>
      <c r="C13094" t="s">
        <v>12474</v>
      </c>
      <c r="D13094" s="83" t="s">
        <v>164</v>
      </c>
      <c r="E13094">
        <v>0.31</v>
      </c>
      <c r="F13094" s="83">
        <v>0.35</v>
      </c>
    </row>
    <row r="13095" spans="1:6" hidden="1" x14ac:dyDescent="0.25">
      <c r="A13095" t="s">
        <v>5764</v>
      </c>
      <c r="B13095" s="83">
        <v>101356</v>
      </c>
      <c r="C13095" t="s">
        <v>12475</v>
      </c>
      <c r="D13095" s="83" t="s">
        <v>166</v>
      </c>
      <c r="E13095">
        <v>42.34</v>
      </c>
      <c r="F13095" s="83">
        <v>47.36</v>
      </c>
    </row>
    <row r="13096" spans="1:6" hidden="1" x14ac:dyDescent="0.25">
      <c r="A13096" t="s">
        <v>5764</v>
      </c>
      <c r="B13096" s="83">
        <v>95371</v>
      </c>
      <c r="C13096" t="s">
        <v>12476</v>
      </c>
      <c r="D13096" s="83" t="s">
        <v>164</v>
      </c>
      <c r="E13096">
        <v>0.45</v>
      </c>
      <c r="F13096" s="83">
        <v>0.51</v>
      </c>
    </row>
    <row r="13097" spans="1:6" hidden="1" x14ac:dyDescent="0.25">
      <c r="A13097" t="s">
        <v>5764</v>
      </c>
      <c r="B13097" s="83">
        <v>101357</v>
      </c>
      <c r="C13097" t="s">
        <v>12477</v>
      </c>
      <c r="D13097" s="83" t="s">
        <v>166</v>
      </c>
      <c r="E13097">
        <v>60.8</v>
      </c>
      <c r="F13097" s="83">
        <v>68.010000000000005</v>
      </c>
    </row>
    <row r="13098" spans="1:6" hidden="1" x14ac:dyDescent="0.25">
      <c r="A13098" t="s">
        <v>5764</v>
      </c>
      <c r="B13098" s="83">
        <v>95372</v>
      </c>
      <c r="C13098" t="s">
        <v>12478</v>
      </c>
      <c r="D13098" s="83" t="s">
        <v>164</v>
      </c>
      <c r="E13098">
        <v>0.31</v>
      </c>
      <c r="F13098" s="83">
        <v>0.35</v>
      </c>
    </row>
    <row r="13099" spans="1:6" hidden="1" x14ac:dyDescent="0.25">
      <c r="A13099" t="s">
        <v>5764</v>
      </c>
      <c r="B13099" s="83">
        <v>101358</v>
      </c>
      <c r="C13099" t="s">
        <v>12479</v>
      </c>
      <c r="D13099" s="83" t="s">
        <v>166</v>
      </c>
      <c r="E13099">
        <v>42.33</v>
      </c>
      <c r="F13099" s="83">
        <v>47.35</v>
      </c>
    </row>
    <row r="13100" spans="1:6" hidden="1" x14ac:dyDescent="0.25">
      <c r="A13100" t="s">
        <v>5764</v>
      </c>
      <c r="B13100" s="83">
        <v>95373</v>
      </c>
      <c r="C13100" t="s">
        <v>12480</v>
      </c>
      <c r="D13100" s="83" t="s">
        <v>164</v>
      </c>
      <c r="E13100">
        <v>0.3</v>
      </c>
      <c r="F13100" s="83">
        <v>0.34</v>
      </c>
    </row>
    <row r="13101" spans="1:6" hidden="1" x14ac:dyDescent="0.25">
      <c r="A13101" t="s">
        <v>5764</v>
      </c>
      <c r="B13101" s="83">
        <v>101359</v>
      </c>
      <c r="C13101" t="s">
        <v>12481</v>
      </c>
      <c r="D13101" s="83" t="s">
        <v>166</v>
      </c>
      <c r="E13101">
        <v>41.11</v>
      </c>
      <c r="F13101" s="83">
        <v>45.98</v>
      </c>
    </row>
    <row r="13102" spans="1:6" hidden="1" x14ac:dyDescent="0.25">
      <c r="A13102" t="s">
        <v>5764</v>
      </c>
      <c r="B13102" s="83">
        <v>101360</v>
      </c>
      <c r="C13102" t="s">
        <v>12482</v>
      </c>
      <c r="D13102" s="83" t="s">
        <v>166</v>
      </c>
      <c r="E13102">
        <v>42.33</v>
      </c>
      <c r="F13102" s="83">
        <v>47.35</v>
      </c>
    </row>
    <row r="13103" spans="1:6" hidden="1" x14ac:dyDescent="0.25">
      <c r="A13103" t="s">
        <v>5764</v>
      </c>
      <c r="B13103" s="83">
        <v>95374</v>
      </c>
      <c r="C13103" t="s">
        <v>12483</v>
      </c>
      <c r="D13103" s="83" t="s">
        <v>164</v>
      </c>
      <c r="E13103">
        <v>0.31</v>
      </c>
      <c r="F13103" s="83">
        <v>0.35</v>
      </c>
    </row>
    <row r="13104" spans="1:6" hidden="1" x14ac:dyDescent="0.25">
      <c r="A13104" t="s">
        <v>5764</v>
      </c>
      <c r="B13104" s="83">
        <v>95375</v>
      </c>
      <c r="C13104" t="s">
        <v>12484</v>
      </c>
      <c r="D13104" s="83" t="s">
        <v>164</v>
      </c>
      <c r="E13104">
        <v>0.43</v>
      </c>
      <c r="F13104" s="83">
        <v>0.48</v>
      </c>
    </row>
    <row r="13105" spans="1:6" hidden="1" x14ac:dyDescent="0.25">
      <c r="A13105" t="s">
        <v>5764</v>
      </c>
      <c r="B13105" s="83">
        <v>101361</v>
      </c>
      <c r="C13105" t="s">
        <v>12485</v>
      </c>
      <c r="D13105" s="83" t="s">
        <v>166</v>
      </c>
      <c r="E13105">
        <v>57.54</v>
      </c>
      <c r="F13105" s="83">
        <v>64.36</v>
      </c>
    </row>
    <row r="13106" spans="1:6" hidden="1" x14ac:dyDescent="0.25">
      <c r="A13106" t="s">
        <v>5764</v>
      </c>
      <c r="B13106" s="83">
        <v>95376</v>
      </c>
      <c r="C13106" t="s">
        <v>12486</v>
      </c>
      <c r="D13106" s="83" t="s">
        <v>164</v>
      </c>
      <c r="E13106">
        <v>7.0000000000000007E-2</v>
      </c>
      <c r="F13106" s="83">
        <v>0.08</v>
      </c>
    </row>
    <row r="13107" spans="1:6" hidden="1" x14ac:dyDescent="0.25">
      <c r="A13107" t="s">
        <v>5764</v>
      </c>
      <c r="B13107" s="83">
        <v>95377</v>
      </c>
      <c r="C13107" t="s">
        <v>12487</v>
      </c>
      <c r="D13107" s="83" t="s">
        <v>164</v>
      </c>
      <c r="E13107">
        <v>0.24</v>
      </c>
      <c r="F13107" s="83">
        <v>0.27</v>
      </c>
    </row>
    <row r="13108" spans="1:6" hidden="1" x14ac:dyDescent="0.25">
      <c r="A13108" t="s">
        <v>5764</v>
      </c>
      <c r="B13108" s="83">
        <v>101363</v>
      </c>
      <c r="C13108" t="s">
        <v>12488</v>
      </c>
      <c r="D13108" s="83" t="s">
        <v>166</v>
      </c>
      <c r="E13108">
        <v>33.08</v>
      </c>
      <c r="F13108" s="83">
        <v>37</v>
      </c>
    </row>
    <row r="13109" spans="1:6" hidden="1" x14ac:dyDescent="0.25">
      <c r="A13109" t="s">
        <v>5764</v>
      </c>
      <c r="B13109" s="83">
        <v>95378</v>
      </c>
      <c r="C13109" t="s">
        <v>12489</v>
      </c>
      <c r="D13109" s="83" t="s">
        <v>164</v>
      </c>
      <c r="E13109">
        <v>0.28999999999999998</v>
      </c>
      <c r="F13109" s="83">
        <v>0.33</v>
      </c>
    </row>
    <row r="13110" spans="1:6" hidden="1" x14ac:dyDescent="0.25">
      <c r="A13110" t="s">
        <v>5764</v>
      </c>
      <c r="B13110" s="83">
        <v>101364</v>
      </c>
      <c r="C13110" t="s">
        <v>12490</v>
      </c>
      <c r="D13110" s="83" t="s">
        <v>166</v>
      </c>
      <c r="E13110">
        <v>39.869999999999997</v>
      </c>
      <c r="F13110" s="83">
        <v>44.6</v>
      </c>
    </row>
    <row r="13111" spans="1:6" hidden="1" x14ac:dyDescent="0.25">
      <c r="A13111" t="s">
        <v>5764</v>
      </c>
      <c r="B13111" s="83">
        <v>95379</v>
      </c>
      <c r="C13111" t="s">
        <v>12491</v>
      </c>
      <c r="D13111" s="83" t="s">
        <v>164</v>
      </c>
      <c r="E13111">
        <v>0.28000000000000003</v>
      </c>
      <c r="F13111" s="83">
        <v>0.31</v>
      </c>
    </row>
    <row r="13112" spans="1:6" hidden="1" x14ac:dyDescent="0.25">
      <c r="A13112" t="s">
        <v>5764</v>
      </c>
      <c r="B13112" s="83">
        <v>101365</v>
      </c>
      <c r="C13112" t="s">
        <v>12492</v>
      </c>
      <c r="D13112" s="83" t="s">
        <v>166</v>
      </c>
      <c r="E13112">
        <v>37.6</v>
      </c>
      <c r="F13112" s="83">
        <v>42.06</v>
      </c>
    </row>
    <row r="13113" spans="1:6" hidden="1" x14ac:dyDescent="0.25">
      <c r="A13113" t="s">
        <v>5764</v>
      </c>
      <c r="B13113" s="83">
        <v>95380</v>
      </c>
      <c r="C13113" t="s">
        <v>12493</v>
      </c>
      <c r="D13113" s="83" t="s">
        <v>164</v>
      </c>
      <c r="E13113">
        <v>0.38</v>
      </c>
      <c r="F13113" s="83">
        <v>0.43</v>
      </c>
    </row>
    <row r="13114" spans="1:6" hidden="1" x14ac:dyDescent="0.25">
      <c r="A13114" t="s">
        <v>5764</v>
      </c>
      <c r="B13114" s="83">
        <v>101366</v>
      </c>
      <c r="C13114" t="s">
        <v>12494</v>
      </c>
      <c r="D13114" s="83" t="s">
        <v>166</v>
      </c>
      <c r="E13114">
        <v>51.27</v>
      </c>
      <c r="F13114" s="83">
        <v>57.35</v>
      </c>
    </row>
    <row r="13115" spans="1:6" hidden="1" x14ac:dyDescent="0.25">
      <c r="A13115" t="s">
        <v>5764</v>
      </c>
      <c r="B13115" s="83">
        <v>100535</v>
      </c>
      <c r="C13115" t="s">
        <v>12495</v>
      </c>
      <c r="D13115" s="83" t="s">
        <v>164</v>
      </c>
      <c r="E13115">
        <v>0.56999999999999995</v>
      </c>
      <c r="F13115" s="83">
        <v>0.63</v>
      </c>
    </row>
    <row r="13116" spans="1:6" hidden="1" x14ac:dyDescent="0.25">
      <c r="A13116" t="s">
        <v>5764</v>
      </c>
      <c r="B13116" s="83">
        <v>100536</v>
      </c>
      <c r="C13116" t="s">
        <v>12496</v>
      </c>
      <c r="D13116" s="83" t="s">
        <v>166</v>
      </c>
      <c r="E13116">
        <v>75.930000000000007</v>
      </c>
      <c r="F13116" s="83">
        <v>84.94</v>
      </c>
    </row>
    <row r="13117" spans="1:6" hidden="1" x14ac:dyDescent="0.25">
      <c r="A13117" t="s">
        <v>5764</v>
      </c>
      <c r="B13117" s="83">
        <v>101368</v>
      </c>
      <c r="C13117" t="s">
        <v>12497</v>
      </c>
      <c r="D13117" s="83" t="s">
        <v>166</v>
      </c>
      <c r="E13117">
        <v>40.6</v>
      </c>
      <c r="F13117" s="83">
        <v>45.42</v>
      </c>
    </row>
    <row r="13118" spans="1:6" hidden="1" x14ac:dyDescent="0.25">
      <c r="A13118" t="s">
        <v>5764</v>
      </c>
      <c r="B13118" s="83">
        <v>101369</v>
      </c>
      <c r="C13118" t="s">
        <v>12498</v>
      </c>
      <c r="D13118" s="83" t="s">
        <v>166</v>
      </c>
      <c r="E13118">
        <v>35.869999999999997</v>
      </c>
      <c r="F13118" s="83">
        <v>40.130000000000003</v>
      </c>
    </row>
    <row r="13119" spans="1:6" hidden="1" x14ac:dyDescent="0.25">
      <c r="A13119" t="s">
        <v>5764</v>
      </c>
      <c r="B13119" s="83">
        <v>95385</v>
      </c>
      <c r="C13119" t="s">
        <v>12499</v>
      </c>
      <c r="D13119" s="83" t="s">
        <v>164</v>
      </c>
      <c r="E13119">
        <v>0.24</v>
      </c>
      <c r="F13119" s="83">
        <v>0.27</v>
      </c>
    </row>
    <row r="13120" spans="1:6" hidden="1" x14ac:dyDescent="0.25">
      <c r="A13120" t="s">
        <v>5764</v>
      </c>
      <c r="B13120" s="83">
        <v>101370</v>
      </c>
      <c r="C13120" t="s">
        <v>12500</v>
      </c>
      <c r="D13120" s="83" t="s">
        <v>166</v>
      </c>
      <c r="E13120">
        <v>32.69</v>
      </c>
      <c r="F13120" s="83">
        <v>36.56</v>
      </c>
    </row>
    <row r="13121" spans="1:6" hidden="1" x14ac:dyDescent="0.25">
      <c r="A13121" t="s">
        <v>5764</v>
      </c>
      <c r="B13121" s="83">
        <v>95406</v>
      </c>
      <c r="C13121" t="s">
        <v>12501</v>
      </c>
      <c r="D13121" s="83" t="s">
        <v>164</v>
      </c>
      <c r="E13121">
        <v>0.33</v>
      </c>
      <c r="F13121" s="83">
        <v>0.37</v>
      </c>
    </row>
    <row r="13122" spans="1:6" hidden="1" x14ac:dyDescent="0.25">
      <c r="A13122" t="s">
        <v>5764</v>
      </c>
      <c r="B13122" s="83">
        <v>95424</v>
      </c>
      <c r="C13122" t="s">
        <v>12502</v>
      </c>
      <c r="D13122" s="83" t="s">
        <v>166</v>
      </c>
      <c r="E13122">
        <v>44.43</v>
      </c>
      <c r="F13122" s="83">
        <v>49.7</v>
      </c>
    </row>
    <row r="13123" spans="1:6" hidden="1" x14ac:dyDescent="0.25">
      <c r="A13123" t="s">
        <v>5764</v>
      </c>
      <c r="B13123" s="83">
        <v>95386</v>
      </c>
      <c r="C13123" t="s">
        <v>12503</v>
      </c>
      <c r="D13123" s="83" t="s">
        <v>164</v>
      </c>
      <c r="E13123">
        <v>0.33</v>
      </c>
      <c r="F13123" s="83">
        <v>0.37</v>
      </c>
    </row>
    <row r="13124" spans="1:6" hidden="1" x14ac:dyDescent="0.25">
      <c r="A13124" t="s">
        <v>5764</v>
      </c>
      <c r="B13124" s="83">
        <v>95383</v>
      </c>
      <c r="C13124" t="s">
        <v>12504</v>
      </c>
      <c r="D13124" s="83" t="s">
        <v>164</v>
      </c>
      <c r="E13124">
        <v>0.3</v>
      </c>
      <c r="F13124" s="83">
        <v>0.34</v>
      </c>
    </row>
    <row r="13125" spans="1:6" hidden="1" x14ac:dyDescent="0.25">
      <c r="A13125" t="s">
        <v>5764</v>
      </c>
      <c r="B13125" s="83">
        <v>95384</v>
      </c>
      <c r="C13125" t="s">
        <v>12505</v>
      </c>
      <c r="D13125" s="83" t="s">
        <v>164</v>
      </c>
      <c r="E13125">
        <v>0.26</v>
      </c>
      <c r="F13125" s="83">
        <v>0.3</v>
      </c>
    </row>
    <row r="13126" spans="1:6" hidden="1" x14ac:dyDescent="0.25">
      <c r="A13126" t="s">
        <v>5764</v>
      </c>
      <c r="B13126" s="83">
        <v>100299</v>
      </c>
      <c r="C13126" t="s">
        <v>12506</v>
      </c>
      <c r="D13126" s="83" t="s">
        <v>164</v>
      </c>
      <c r="E13126">
        <v>0.65</v>
      </c>
      <c r="F13126" s="83">
        <v>0.73</v>
      </c>
    </row>
    <row r="13127" spans="1:6" hidden="1" x14ac:dyDescent="0.25">
      <c r="A13127" t="s">
        <v>5764</v>
      </c>
      <c r="B13127" s="83">
        <v>100315</v>
      </c>
      <c r="C13127" t="s">
        <v>12507</v>
      </c>
      <c r="D13127" s="83" t="s">
        <v>166</v>
      </c>
      <c r="E13127">
        <v>87.48</v>
      </c>
      <c r="F13127" s="83">
        <v>97.86</v>
      </c>
    </row>
    <row r="13128" spans="1:6" hidden="1" x14ac:dyDescent="0.25">
      <c r="A13128" t="s">
        <v>5764</v>
      </c>
      <c r="B13128" s="83">
        <v>95387</v>
      </c>
      <c r="C13128" t="s">
        <v>12508</v>
      </c>
      <c r="D13128" s="83" t="s">
        <v>164</v>
      </c>
      <c r="E13128">
        <v>0.24</v>
      </c>
      <c r="F13128" s="83">
        <v>0.26</v>
      </c>
    </row>
    <row r="13129" spans="1:6" hidden="1" x14ac:dyDescent="0.25">
      <c r="A13129" t="s">
        <v>5764</v>
      </c>
      <c r="B13129" s="83">
        <v>101371</v>
      </c>
      <c r="C13129" t="s">
        <v>12509</v>
      </c>
      <c r="D13129" s="83" t="s">
        <v>166</v>
      </c>
      <c r="E13129">
        <v>31.98</v>
      </c>
      <c r="F13129" s="83">
        <v>35.770000000000003</v>
      </c>
    </row>
    <row r="13130" spans="1:6" hidden="1" x14ac:dyDescent="0.25">
      <c r="A13130" t="s">
        <v>5764</v>
      </c>
      <c r="B13130" s="83">
        <v>100288</v>
      </c>
      <c r="C13130" t="s">
        <v>12510</v>
      </c>
      <c r="D13130" s="83" t="s">
        <v>164</v>
      </c>
      <c r="E13130">
        <v>0.08</v>
      </c>
      <c r="F13130" s="83">
        <v>0.09</v>
      </c>
    </row>
    <row r="13131" spans="1:6" hidden="1" x14ac:dyDescent="0.25">
      <c r="A13131" t="s">
        <v>5764</v>
      </c>
      <c r="B13131" s="83">
        <v>101372</v>
      </c>
      <c r="C13131" t="s">
        <v>12511</v>
      </c>
      <c r="D13131" s="83" t="s">
        <v>166</v>
      </c>
      <c r="E13131">
        <v>11.65</v>
      </c>
      <c r="F13131" s="83">
        <v>13.04</v>
      </c>
    </row>
    <row r="13132" spans="1:6" hidden="1" x14ac:dyDescent="0.25">
      <c r="A13132" t="s">
        <v>5764</v>
      </c>
      <c r="B13132" s="83">
        <v>90775</v>
      </c>
      <c r="C13132" t="s">
        <v>12512</v>
      </c>
      <c r="D13132" s="83" t="s">
        <v>164</v>
      </c>
      <c r="E13132">
        <v>43.35</v>
      </c>
      <c r="F13132" s="83">
        <v>48.22</v>
      </c>
    </row>
    <row r="13133" spans="1:6" hidden="1" x14ac:dyDescent="0.25">
      <c r="A13133" t="s">
        <v>5764</v>
      </c>
      <c r="B13133" s="83">
        <v>93561</v>
      </c>
      <c r="C13133" t="s">
        <v>12512</v>
      </c>
      <c r="D13133" s="83" t="s">
        <v>166</v>
      </c>
      <c r="E13133">
        <v>7676.12</v>
      </c>
      <c r="F13133" s="83">
        <v>8534.89</v>
      </c>
    </row>
    <row r="13134" spans="1:6" hidden="1" x14ac:dyDescent="0.25">
      <c r="A13134" t="s">
        <v>5764</v>
      </c>
      <c r="B13134" s="83">
        <v>88264</v>
      </c>
      <c r="C13134" t="s">
        <v>12513</v>
      </c>
      <c r="D13134" s="83" t="s">
        <v>164</v>
      </c>
      <c r="E13134">
        <v>28.98</v>
      </c>
      <c r="F13134" s="83">
        <v>31.63</v>
      </c>
    </row>
    <row r="13135" spans="1:6" hidden="1" x14ac:dyDescent="0.25">
      <c r="A13135" t="s">
        <v>5764</v>
      </c>
      <c r="B13135" s="83">
        <v>101399</v>
      </c>
      <c r="C13135" t="s">
        <v>12513</v>
      </c>
      <c r="D13135" s="83" t="s">
        <v>166</v>
      </c>
      <c r="E13135">
        <v>5162.12</v>
      </c>
      <c r="F13135" s="83">
        <v>5626.33</v>
      </c>
    </row>
    <row r="13136" spans="1:6" hidden="1" x14ac:dyDescent="0.25">
      <c r="A13136" t="s">
        <v>5764</v>
      </c>
      <c r="B13136" s="83">
        <v>88266</v>
      </c>
      <c r="C13136" t="s">
        <v>12514</v>
      </c>
      <c r="D13136" s="83" t="s">
        <v>164</v>
      </c>
      <c r="E13136">
        <v>41.35</v>
      </c>
      <c r="F13136" s="83">
        <v>45.46</v>
      </c>
    </row>
    <row r="13137" spans="1:6" hidden="1" x14ac:dyDescent="0.25">
      <c r="A13137" t="s">
        <v>5764</v>
      </c>
      <c r="B13137" s="83">
        <v>101401</v>
      </c>
      <c r="C13137" t="s">
        <v>12514</v>
      </c>
      <c r="D13137" s="83" t="s">
        <v>166</v>
      </c>
      <c r="E13137">
        <v>7336.07</v>
      </c>
      <c r="F13137" s="83">
        <v>8058.1</v>
      </c>
    </row>
    <row r="13138" spans="1:6" hidden="1" x14ac:dyDescent="0.25">
      <c r="A13138" t="s">
        <v>5764</v>
      </c>
      <c r="B13138" s="83">
        <v>88267</v>
      </c>
      <c r="C13138" t="s">
        <v>12515</v>
      </c>
      <c r="D13138" s="83" t="s">
        <v>164</v>
      </c>
      <c r="E13138">
        <v>27.88</v>
      </c>
      <c r="F13138" s="83">
        <v>30.48</v>
      </c>
    </row>
    <row r="13139" spans="1:6" hidden="1" x14ac:dyDescent="0.25">
      <c r="A13139" t="s">
        <v>5764</v>
      </c>
      <c r="B13139" s="83">
        <v>101402</v>
      </c>
      <c r="C13139" t="s">
        <v>12515</v>
      </c>
      <c r="D13139" s="83" t="s">
        <v>166</v>
      </c>
      <c r="E13139">
        <v>4978.3599999999997</v>
      </c>
      <c r="F13139" s="83">
        <v>5435.99</v>
      </c>
    </row>
    <row r="13140" spans="1:6" hidden="1" x14ac:dyDescent="0.25">
      <c r="A13140" t="s">
        <v>5764</v>
      </c>
      <c r="B13140" s="83">
        <v>90776</v>
      </c>
      <c r="C13140" t="s">
        <v>12516</v>
      </c>
      <c r="D13140" s="83" t="s">
        <v>164</v>
      </c>
      <c r="E13140">
        <v>62.4</v>
      </c>
      <c r="F13140" s="83">
        <v>69.459999999999994</v>
      </c>
    </row>
    <row r="13141" spans="1:6" hidden="1" x14ac:dyDescent="0.25">
      <c r="A13141" t="s">
        <v>5764</v>
      </c>
      <c r="B13141" s="83">
        <v>93572</v>
      </c>
      <c r="C13141" t="s">
        <v>12517</v>
      </c>
      <c r="D13141" s="83" t="s">
        <v>166</v>
      </c>
      <c r="E13141">
        <v>10997.44</v>
      </c>
      <c r="F13141" s="83">
        <v>12237.22</v>
      </c>
    </row>
    <row r="13142" spans="1:6" hidden="1" x14ac:dyDescent="0.25">
      <c r="A13142" t="s">
        <v>5764</v>
      </c>
      <c r="B13142" s="83">
        <v>90777</v>
      </c>
      <c r="C13142" t="s">
        <v>12518</v>
      </c>
      <c r="D13142" s="83" t="s">
        <v>164</v>
      </c>
      <c r="E13142">
        <v>117.64</v>
      </c>
      <c r="F13142" s="83">
        <v>131.30000000000001</v>
      </c>
    </row>
    <row r="13143" spans="1:6" hidden="1" x14ac:dyDescent="0.25">
      <c r="A13143" t="s">
        <v>5764</v>
      </c>
      <c r="B13143" s="83">
        <v>93565</v>
      </c>
      <c r="C13143" t="s">
        <v>12518</v>
      </c>
      <c r="D13143" s="83" t="s">
        <v>166</v>
      </c>
      <c r="E13143">
        <v>20720.28</v>
      </c>
      <c r="F13143" s="83">
        <v>23126.05</v>
      </c>
    </row>
    <row r="13144" spans="1:6" hidden="1" x14ac:dyDescent="0.25">
      <c r="A13144" t="s">
        <v>5764</v>
      </c>
      <c r="B13144" s="83">
        <v>90778</v>
      </c>
      <c r="C13144" t="s">
        <v>12519</v>
      </c>
      <c r="D13144" s="83" t="s">
        <v>164</v>
      </c>
      <c r="E13144">
        <v>121.61</v>
      </c>
      <c r="F13144" s="83">
        <v>135.75</v>
      </c>
    </row>
    <row r="13145" spans="1:6" hidden="1" x14ac:dyDescent="0.25">
      <c r="A13145" t="s">
        <v>5764</v>
      </c>
      <c r="B13145" s="83">
        <v>93567</v>
      </c>
      <c r="C13145" t="s">
        <v>12519</v>
      </c>
      <c r="D13145" s="83" t="s">
        <v>166</v>
      </c>
      <c r="E13145">
        <v>21419.34</v>
      </c>
      <c r="F13145" s="83">
        <v>23908.02</v>
      </c>
    </row>
    <row r="13146" spans="1:6" hidden="1" x14ac:dyDescent="0.25">
      <c r="A13146" t="s">
        <v>5764</v>
      </c>
      <c r="B13146" s="83">
        <v>90779</v>
      </c>
      <c r="C13146" t="s">
        <v>12520</v>
      </c>
      <c r="D13146" s="83" t="s">
        <v>164</v>
      </c>
      <c r="E13146">
        <v>151.55000000000001</v>
      </c>
      <c r="F13146" s="83">
        <v>169.23</v>
      </c>
    </row>
    <row r="13147" spans="1:6" hidden="1" x14ac:dyDescent="0.25">
      <c r="A13147" t="s">
        <v>5764</v>
      </c>
      <c r="B13147" s="83">
        <v>93568</v>
      </c>
      <c r="C13147" t="s">
        <v>12520</v>
      </c>
      <c r="D13147" s="83" t="s">
        <v>166</v>
      </c>
      <c r="E13147">
        <v>26686.48</v>
      </c>
      <c r="F13147" s="83">
        <v>29799.8</v>
      </c>
    </row>
    <row r="13148" spans="1:6" hidden="1" x14ac:dyDescent="0.25">
      <c r="A13148" t="s">
        <v>5764</v>
      </c>
      <c r="B13148" s="83">
        <v>88269</v>
      </c>
      <c r="C13148" t="s">
        <v>12521</v>
      </c>
      <c r="D13148" s="83" t="s">
        <v>164</v>
      </c>
      <c r="E13148">
        <v>29.04</v>
      </c>
      <c r="F13148" s="83">
        <v>31.7</v>
      </c>
    </row>
    <row r="13149" spans="1:6" hidden="1" x14ac:dyDescent="0.25">
      <c r="A13149" t="s">
        <v>5764</v>
      </c>
      <c r="B13149" s="83">
        <v>101407</v>
      </c>
      <c r="C13149" t="s">
        <v>12521</v>
      </c>
      <c r="D13149" s="83" t="s">
        <v>166</v>
      </c>
      <c r="E13149">
        <v>5197.83</v>
      </c>
      <c r="F13149" s="83">
        <v>5666.85</v>
      </c>
    </row>
    <row r="13150" spans="1:6" hidden="1" x14ac:dyDescent="0.25">
      <c r="A13150" t="s">
        <v>5764</v>
      </c>
      <c r="B13150" s="83">
        <v>88270</v>
      </c>
      <c r="C13150" t="s">
        <v>12522</v>
      </c>
      <c r="D13150" s="83" t="s">
        <v>164</v>
      </c>
      <c r="E13150">
        <v>28.6</v>
      </c>
      <c r="F13150" s="83">
        <v>31.21</v>
      </c>
    </row>
    <row r="13151" spans="1:6" hidden="1" x14ac:dyDescent="0.25">
      <c r="A13151" t="s">
        <v>5764</v>
      </c>
      <c r="B13151" s="83">
        <v>101408</v>
      </c>
      <c r="C13151" t="s">
        <v>12522</v>
      </c>
      <c r="D13151" s="83" t="s">
        <v>166</v>
      </c>
      <c r="E13151">
        <v>5111.13</v>
      </c>
      <c r="F13151" s="83">
        <v>5569.86</v>
      </c>
    </row>
    <row r="13152" spans="1:6" hidden="1" x14ac:dyDescent="0.25">
      <c r="A13152" t="s">
        <v>5764</v>
      </c>
      <c r="B13152" s="83">
        <v>102919</v>
      </c>
      <c r="C13152" t="s">
        <v>12523</v>
      </c>
      <c r="D13152" s="83" t="s">
        <v>164</v>
      </c>
      <c r="E13152">
        <v>0</v>
      </c>
      <c r="F13152" s="83">
        <v>0</v>
      </c>
    </row>
    <row r="13153" spans="1:6" hidden="1" x14ac:dyDescent="0.25">
      <c r="A13153" t="s">
        <v>5764</v>
      </c>
      <c r="B13153" s="83">
        <v>101409</v>
      </c>
      <c r="C13153" t="s">
        <v>12524</v>
      </c>
      <c r="D13153" s="83" t="s">
        <v>166</v>
      </c>
      <c r="E13153">
        <v>4311.84</v>
      </c>
      <c r="F13153" s="83">
        <v>4702.71</v>
      </c>
    </row>
    <row r="13154" spans="1:6" hidden="1" x14ac:dyDescent="0.25">
      <c r="A13154" t="s">
        <v>5764</v>
      </c>
      <c r="B13154" s="83">
        <v>88441</v>
      </c>
      <c r="C13154" t="s">
        <v>12525</v>
      </c>
      <c r="D13154" s="83" t="s">
        <v>164</v>
      </c>
      <c r="E13154">
        <v>24.36</v>
      </c>
      <c r="F13154" s="83">
        <v>26.47</v>
      </c>
    </row>
    <row r="13155" spans="1:6" hidden="1" x14ac:dyDescent="0.25">
      <c r="A13155" t="s">
        <v>5764</v>
      </c>
      <c r="B13155" s="83">
        <v>101410</v>
      </c>
      <c r="C13155" t="s">
        <v>12525</v>
      </c>
      <c r="D13155" s="83" t="s">
        <v>166</v>
      </c>
      <c r="E13155">
        <v>4379.0200000000004</v>
      </c>
      <c r="F13155" s="83">
        <v>4750.93</v>
      </c>
    </row>
    <row r="13156" spans="1:6" hidden="1" x14ac:dyDescent="0.25">
      <c r="A13156" t="s">
        <v>5764</v>
      </c>
      <c r="B13156" s="83">
        <v>88272</v>
      </c>
      <c r="C13156" t="s">
        <v>12526</v>
      </c>
      <c r="D13156" s="83" t="s">
        <v>164</v>
      </c>
      <c r="E13156">
        <v>29.87</v>
      </c>
      <c r="F13156" s="83">
        <v>32.520000000000003</v>
      </c>
    </row>
    <row r="13157" spans="1:6" hidden="1" x14ac:dyDescent="0.25">
      <c r="A13157" t="s">
        <v>5764</v>
      </c>
      <c r="B13157" s="83">
        <v>88273</v>
      </c>
      <c r="C13157" t="s">
        <v>12527</v>
      </c>
      <c r="D13157" s="83" t="s">
        <v>164</v>
      </c>
      <c r="E13157">
        <v>28.26</v>
      </c>
      <c r="F13157" s="83">
        <v>30.86</v>
      </c>
    </row>
    <row r="13158" spans="1:6" hidden="1" x14ac:dyDescent="0.25">
      <c r="A13158" t="s">
        <v>5764</v>
      </c>
      <c r="B13158" s="83">
        <v>101413</v>
      </c>
      <c r="C13158" t="s">
        <v>12527</v>
      </c>
      <c r="D13158" s="83" t="s">
        <v>166</v>
      </c>
      <c r="E13158">
        <v>5055.49</v>
      </c>
      <c r="F13158" s="83">
        <v>5512.62</v>
      </c>
    </row>
    <row r="13159" spans="1:6" hidden="1" x14ac:dyDescent="0.25">
      <c r="A13159" t="s">
        <v>5764</v>
      </c>
      <c r="B13159" s="83">
        <v>101414</v>
      </c>
      <c r="C13159" t="s">
        <v>12528</v>
      </c>
      <c r="D13159" s="83" t="s">
        <v>166</v>
      </c>
      <c r="E13159">
        <v>5322.94</v>
      </c>
      <c r="F13159" s="83">
        <v>5806.8</v>
      </c>
    </row>
    <row r="13160" spans="1:6" hidden="1" x14ac:dyDescent="0.25">
      <c r="A13160" t="s">
        <v>5764</v>
      </c>
      <c r="B13160" s="83">
        <v>88274</v>
      </c>
      <c r="C13160" t="s">
        <v>12529</v>
      </c>
      <c r="D13160" s="83" t="s">
        <v>164</v>
      </c>
      <c r="E13160">
        <v>29.76</v>
      </c>
      <c r="F13160" s="83">
        <v>32.5</v>
      </c>
    </row>
    <row r="13161" spans="1:6" hidden="1" x14ac:dyDescent="0.25">
      <c r="A13161" t="s">
        <v>5764</v>
      </c>
      <c r="B13161" s="83">
        <v>101412</v>
      </c>
      <c r="C13161" t="s">
        <v>12530</v>
      </c>
      <c r="D13161" s="83" t="s">
        <v>166</v>
      </c>
      <c r="E13161">
        <v>5351.23</v>
      </c>
      <c r="F13161" s="83">
        <v>5817.46</v>
      </c>
    </row>
    <row r="13162" spans="1:6" hidden="1" x14ac:dyDescent="0.25">
      <c r="A13162" t="s">
        <v>5764</v>
      </c>
      <c r="B13162" s="83">
        <v>101415</v>
      </c>
      <c r="C13162" t="s">
        <v>12531</v>
      </c>
      <c r="D13162" s="83" t="s">
        <v>166</v>
      </c>
      <c r="E13162">
        <v>6506.14</v>
      </c>
      <c r="F13162" s="83">
        <v>7157.23</v>
      </c>
    </row>
    <row r="13163" spans="1:6" hidden="1" x14ac:dyDescent="0.25">
      <c r="A13163" t="s">
        <v>5764</v>
      </c>
      <c r="B13163" s="83">
        <v>100308</v>
      </c>
      <c r="C13163" t="s">
        <v>12532</v>
      </c>
      <c r="D13163" s="83" t="s">
        <v>164</v>
      </c>
      <c r="E13163">
        <v>30.54</v>
      </c>
      <c r="F13163" s="83">
        <v>33.380000000000003</v>
      </c>
    </row>
    <row r="13164" spans="1:6" hidden="1" x14ac:dyDescent="0.25">
      <c r="A13164" t="s">
        <v>5764</v>
      </c>
      <c r="B13164" s="83">
        <v>101416</v>
      </c>
      <c r="C13164" t="s">
        <v>12532</v>
      </c>
      <c r="D13164" s="83" t="s">
        <v>166</v>
      </c>
      <c r="E13164">
        <v>5447.2</v>
      </c>
      <c r="F13164" s="83">
        <v>5945.22</v>
      </c>
    </row>
    <row r="13165" spans="1:6" hidden="1" x14ac:dyDescent="0.25">
      <c r="A13165" t="s">
        <v>5764</v>
      </c>
      <c r="B13165" s="83">
        <v>88275</v>
      </c>
      <c r="C13165" t="s">
        <v>12533</v>
      </c>
      <c r="D13165" s="83" t="s">
        <v>164</v>
      </c>
      <c r="E13165">
        <v>36.53</v>
      </c>
      <c r="F13165" s="83">
        <v>40.22</v>
      </c>
    </row>
    <row r="13166" spans="1:6" hidden="1" x14ac:dyDescent="0.25">
      <c r="A13166" t="s">
        <v>5764</v>
      </c>
      <c r="B13166" s="83">
        <v>90780</v>
      </c>
      <c r="C13166" t="s">
        <v>12534</v>
      </c>
      <c r="D13166" s="83" t="s">
        <v>164</v>
      </c>
      <c r="E13166">
        <v>99.97</v>
      </c>
      <c r="F13166" s="83">
        <v>111.47</v>
      </c>
    </row>
    <row r="13167" spans="1:6" hidden="1" x14ac:dyDescent="0.25">
      <c r="A13167" t="s">
        <v>5764</v>
      </c>
      <c r="B13167" s="83">
        <v>94295</v>
      </c>
      <c r="C13167" t="s">
        <v>12534</v>
      </c>
      <c r="D13167" s="83" t="s">
        <v>166</v>
      </c>
      <c r="E13167">
        <v>17596.47</v>
      </c>
      <c r="F13167" s="83">
        <v>19618.84</v>
      </c>
    </row>
    <row r="13168" spans="1:6" hidden="1" x14ac:dyDescent="0.25">
      <c r="A13168" t="s">
        <v>5764</v>
      </c>
      <c r="B13168" s="83">
        <v>88277</v>
      </c>
      <c r="C13168" t="s">
        <v>12535</v>
      </c>
      <c r="D13168" s="83" t="s">
        <v>164</v>
      </c>
      <c r="E13168">
        <v>24.11</v>
      </c>
      <c r="F13168" s="83">
        <v>26.32</v>
      </c>
    </row>
    <row r="13169" spans="1:6" hidden="1" x14ac:dyDescent="0.25">
      <c r="A13169" t="s">
        <v>5764</v>
      </c>
      <c r="B13169" s="83">
        <v>100307</v>
      </c>
      <c r="C13169" t="s">
        <v>12536</v>
      </c>
      <c r="D13169" s="83" t="s">
        <v>164</v>
      </c>
      <c r="E13169">
        <v>24.12</v>
      </c>
      <c r="F13169" s="83">
        <v>26.2</v>
      </c>
    </row>
    <row r="13170" spans="1:6" hidden="1" x14ac:dyDescent="0.25">
      <c r="A13170" t="s">
        <v>5764</v>
      </c>
      <c r="B13170" s="83">
        <v>101417</v>
      </c>
      <c r="C13170" t="s">
        <v>12536</v>
      </c>
      <c r="D13170" s="83" t="s">
        <v>166</v>
      </c>
      <c r="E13170">
        <v>4319.95</v>
      </c>
      <c r="F13170" s="83">
        <v>4684.29</v>
      </c>
    </row>
    <row r="13171" spans="1:6" hidden="1" x14ac:dyDescent="0.25">
      <c r="A13171" t="s">
        <v>5764</v>
      </c>
      <c r="B13171" s="83">
        <v>88278</v>
      </c>
      <c r="C13171" t="s">
        <v>12537</v>
      </c>
      <c r="D13171" s="83" t="s">
        <v>164</v>
      </c>
      <c r="E13171">
        <v>25.07</v>
      </c>
      <c r="F13171" s="83">
        <v>27.4</v>
      </c>
    </row>
    <row r="13172" spans="1:6" hidden="1" x14ac:dyDescent="0.25">
      <c r="A13172" t="s">
        <v>5764</v>
      </c>
      <c r="B13172" s="83">
        <v>101418</v>
      </c>
      <c r="C13172" t="s">
        <v>12537</v>
      </c>
      <c r="D13172" s="83" t="s">
        <v>166</v>
      </c>
      <c r="E13172">
        <v>4482.42</v>
      </c>
      <c r="F13172" s="83">
        <v>4893.5200000000004</v>
      </c>
    </row>
    <row r="13173" spans="1:6" hidden="1" x14ac:dyDescent="0.25">
      <c r="A13173" t="s">
        <v>5764</v>
      </c>
      <c r="B13173" s="83">
        <v>105535</v>
      </c>
      <c r="C13173" t="s">
        <v>12538</v>
      </c>
      <c r="D13173" s="83" t="s">
        <v>164</v>
      </c>
      <c r="E13173">
        <v>0</v>
      </c>
      <c r="F13173" s="83">
        <v>0</v>
      </c>
    </row>
    <row r="13174" spans="1:6" hidden="1" x14ac:dyDescent="0.25">
      <c r="A13174" t="s">
        <v>5764</v>
      </c>
      <c r="B13174" s="83">
        <v>101419</v>
      </c>
      <c r="C13174" t="s">
        <v>12539</v>
      </c>
      <c r="D13174" s="83" t="s">
        <v>166</v>
      </c>
      <c r="E13174">
        <v>5693.89</v>
      </c>
      <c r="F13174" s="83">
        <v>6221.17</v>
      </c>
    </row>
    <row r="13175" spans="1:6" hidden="1" x14ac:dyDescent="0.25">
      <c r="A13175" t="s">
        <v>5764</v>
      </c>
      <c r="B13175" s="83">
        <v>88279</v>
      </c>
      <c r="C13175" t="s">
        <v>39322</v>
      </c>
      <c r="D13175" s="83" t="s">
        <v>164</v>
      </c>
      <c r="E13175">
        <v>32.4</v>
      </c>
      <c r="F13175" s="83">
        <v>35.450000000000003</v>
      </c>
    </row>
    <row r="13176" spans="1:6" hidden="1" x14ac:dyDescent="0.25">
      <c r="A13176" t="s">
        <v>5764</v>
      </c>
      <c r="B13176" s="83">
        <v>88281</v>
      </c>
      <c r="C13176" t="s">
        <v>12540</v>
      </c>
      <c r="D13176" s="83" t="s">
        <v>164</v>
      </c>
      <c r="E13176">
        <v>31.62</v>
      </c>
      <c r="F13176" s="83">
        <v>34.729999999999997</v>
      </c>
    </row>
    <row r="13177" spans="1:6" hidden="1" x14ac:dyDescent="0.25">
      <c r="A13177" t="s">
        <v>5764</v>
      </c>
      <c r="B13177" s="83">
        <v>93558</v>
      </c>
      <c r="C13177" t="s">
        <v>12541</v>
      </c>
      <c r="D13177" s="83" t="s">
        <v>166</v>
      </c>
      <c r="E13177">
        <v>5469.73</v>
      </c>
      <c r="F13177" s="83">
        <v>5997.9</v>
      </c>
    </row>
    <row r="13178" spans="1:6" hidden="1" x14ac:dyDescent="0.25">
      <c r="A13178" t="s">
        <v>5764</v>
      </c>
      <c r="B13178" s="83">
        <v>101420</v>
      </c>
      <c r="C13178" t="s">
        <v>12542</v>
      </c>
      <c r="D13178" s="83" t="s">
        <v>166</v>
      </c>
      <c r="E13178">
        <v>5644.32</v>
      </c>
      <c r="F13178" s="83">
        <v>6193.21</v>
      </c>
    </row>
    <row r="13179" spans="1:6" hidden="1" x14ac:dyDescent="0.25">
      <c r="A13179" t="s">
        <v>5764</v>
      </c>
      <c r="B13179" s="83">
        <v>101421</v>
      </c>
      <c r="C13179" t="s">
        <v>12543</v>
      </c>
      <c r="D13179" s="83" t="s">
        <v>166</v>
      </c>
      <c r="E13179">
        <v>6555.64</v>
      </c>
      <c r="F13179" s="83">
        <v>7212.61</v>
      </c>
    </row>
    <row r="13180" spans="1:6" hidden="1" x14ac:dyDescent="0.25">
      <c r="A13180" t="s">
        <v>5764</v>
      </c>
      <c r="B13180" s="83">
        <v>88282</v>
      </c>
      <c r="C13180" t="s">
        <v>12544</v>
      </c>
      <c r="D13180" s="83" t="s">
        <v>164</v>
      </c>
      <c r="E13180">
        <v>30.64</v>
      </c>
      <c r="F13180" s="83">
        <v>33.64</v>
      </c>
    </row>
    <row r="13181" spans="1:6" hidden="1" x14ac:dyDescent="0.25">
      <c r="A13181" t="s">
        <v>5764</v>
      </c>
      <c r="B13181" s="83">
        <v>88283</v>
      </c>
      <c r="C13181" t="s">
        <v>12545</v>
      </c>
      <c r="D13181" s="83" t="s">
        <v>164</v>
      </c>
      <c r="E13181">
        <v>36.799999999999997</v>
      </c>
      <c r="F13181" s="83">
        <v>40.520000000000003</v>
      </c>
    </row>
    <row r="13182" spans="1:6" hidden="1" x14ac:dyDescent="0.25">
      <c r="A13182" t="s">
        <v>5764</v>
      </c>
      <c r="B13182" s="83">
        <v>101422</v>
      </c>
      <c r="C13182" t="s">
        <v>12546</v>
      </c>
      <c r="D13182" s="83" t="s">
        <v>166</v>
      </c>
      <c r="E13182">
        <v>4925.38</v>
      </c>
      <c r="F13182" s="83">
        <v>5389</v>
      </c>
    </row>
    <row r="13183" spans="1:6" hidden="1" x14ac:dyDescent="0.25">
      <c r="A13183" t="s">
        <v>5764</v>
      </c>
      <c r="B13183" s="83">
        <v>88284</v>
      </c>
      <c r="C13183" t="s">
        <v>12547</v>
      </c>
      <c r="D13183" s="83" t="s">
        <v>164</v>
      </c>
      <c r="E13183">
        <v>27.55</v>
      </c>
      <c r="F13183" s="83">
        <v>30.18</v>
      </c>
    </row>
    <row r="13184" spans="1:6" hidden="1" x14ac:dyDescent="0.25">
      <c r="A13184" t="s">
        <v>5764</v>
      </c>
      <c r="B13184" s="83">
        <v>101424</v>
      </c>
      <c r="C13184" t="s">
        <v>12548</v>
      </c>
      <c r="D13184" s="83" t="s">
        <v>166</v>
      </c>
      <c r="E13184">
        <v>6052.59</v>
      </c>
      <c r="F13184" s="83">
        <v>6649.9</v>
      </c>
    </row>
    <row r="13185" spans="1:6" hidden="1" x14ac:dyDescent="0.25">
      <c r="A13185" t="s">
        <v>5764</v>
      </c>
      <c r="B13185" s="83">
        <v>88286</v>
      </c>
      <c r="C13185" t="s">
        <v>12549</v>
      </c>
      <c r="D13185" s="83" t="s">
        <v>164</v>
      </c>
      <c r="E13185">
        <v>34.03</v>
      </c>
      <c r="F13185" s="83">
        <v>37.42</v>
      </c>
    </row>
    <row r="13186" spans="1:6" hidden="1" x14ac:dyDescent="0.25">
      <c r="A13186" t="s">
        <v>5764</v>
      </c>
      <c r="B13186" s="83">
        <v>88288</v>
      </c>
      <c r="C13186" t="s">
        <v>12550</v>
      </c>
      <c r="D13186" s="83" t="s">
        <v>164</v>
      </c>
      <c r="E13186">
        <v>18.73</v>
      </c>
      <c r="F13186" s="83">
        <v>20.68</v>
      </c>
    </row>
    <row r="13187" spans="1:6" hidden="1" x14ac:dyDescent="0.25">
      <c r="A13187" t="s">
        <v>5764</v>
      </c>
      <c r="B13187" s="83">
        <v>101425</v>
      </c>
      <c r="C13187" t="s">
        <v>12550</v>
      </c>
      <c r="D13187" s="83" t="s">
        <v>166</v>
      </c>
      <c r="E13187">
        <v>3330.33</v>
      </c>
      <c r="F13187" s="83">
        <v>3673.71</v>
      </c>
    </row>
    <row r="13188" spans="1:6" hidden="1" x14ac:dyDescent="0.25">
      <c r="A13188" t="s">
        <v>5764</v>
      </c>
      <c r="B13188" s="83">
        <v>101426</v>
      </c>
      <c r="C13188" t="s">
        <v>12551</v>
      </c>
      <c r="D13188" s="83" t="s">
        <v>166</v>
      </c>
      <c r="E13188">
        <v>5008.1400000000003</v>
      </c>
      <c r="F13188" s="83">
        <v>5481.59</v>
      </c>
    </row>
    <row r="13189" spans="1:6" hidden="1" x14ac:dyDescent="0.25">
      <c r="A13189" t="s">
        <v>5764</v>
      </c>
      <c r="B13189" s="83">
        <v>88291</v>
      </c>
      <c r="C13189" t="s">
        <v>12552</v>
      </c>
      <c r="D13189" s="83" t="s">
        <v>164</v>
      </c>
      <c r="E13189">
        <v>30.63</v>
      </c>
      <c r="F13189" s="83">
        <v>33.619999999999997</v>
      </c>
    </row>
    <row r="13190" spans="1:6" hidden="1" x14ac:dyDescent="0.25">
      <c r="A13190" t="s">
        <v>5764</v>
      </c>
      <c r="B13190" s="83">
        <v>101427</v>
      </c>
      <c r="C13190" t="s">
        <v>12552</v>
      </c>
      <c r="D13190" s="83" t="s">
        <v>166</v>
      </c>
      <c r="E13190">
        <v>5464.59</v>
      </c>
      <c r="F13190" s="83">
        <v>5992.16</v>
      </c>
    </row>
    <row r="13191" spans="1:6" hidden="1" x14ac:dyDescent="0.25">
      <c r="A13191" t="s">
        <v>5764</v>
      </c>
      <c r="B13191" s="83">
        <v>101428</v>
      </c>
      <c r="C13191" t="s">
        <v>12553</v>
      </c>
      <c r="D13191" s="83" t="s">
        <v>166</v>
      </c>
      <c r="E13191">
        <v>4641.66</v>
      </c>
      <c r="F13191" s="83">
        <v>5071.6400000000003</v>
      </c>
    </row>
    <row r="13192" spans="1:6" hidden="1" x14ac:dyDescent="0.25">
      <c r="A13192" t="s">
        <v>5764</v>
      </c>
      <c r="B13192" s="83">
        <v>88377</v>
      </c>
      <c r="C13192" t="s">
        <v>12554</v>
      </c>
      <c r="D13192" s="83" t="s">
        <v>164</v>
      </c>
      <c r="E13192">
        <v>25.96</v>
      </c>
      <c r="F13192" s="83">
        <v>28.39</v>
      </c>
    </row>
    <row r="13193" spans="1:6" hidden="1" x14ac:dyDescent="0.25">
      <c r="A13193" t="s">
        <v>5764</v>
      </c>
      <c r="B13193" s="83">
        <v>101429</v>
      </c>
      <c r="C13193" t="s">
        <v>12555</v>
      </c>
      <c r="D13193" s="83" t="s">
        <v>166</v>
      </c>
      <c r="E13193">
        <v>4595.8500000000004</v>
      </c>
      <c r="F13193" s="83">
        <v>5020.3999999999996</v>
      </c>
    </row>
    <row r="13194" spans="1:6" hidden="1" x14ac:dyDescent="0.25">
      <c r="A13194" t="s">
        <v>5764</v>
      </c>
      <c r="B13194" s="83">
        <v>88292</v>
      </c>
      <c r="C13194" t="s">
        <v>12556</v>
      </c>
      <c r="D13194" s="83" t="s">
        <v>164</v>
      </c>
      <c r="E13194">
        <v>25.68</v>
      </c>
      <c r="F13194" s="83">
        <v>28.09</v>
      </c>
    </row>
    <row r="13195" spans="1:6" hidden="1" x14ac:dyDescent="0.25">
      <c r="A13195" t="s">
        <v>5764</v>
      </c>
      <c r="B13195" s="83">
        <v>88293</v>
      </c>
      <c r="C13195" t="s">
        <v>12557</v>
      </c>
      <c r="D13195" s="83" t="s">
        <v>164</v>
      </c>
      <c r="E13195">
        <v>30.63</v>
      </c>
      <c r="F13195" s="83">
        <v>33.619999999999997</v>
      </c>
    </row>
    <row r="13196" spans="1:6" hidden="1" x14ac:dyDescent="0.25">
      <c r="A13196" t="s">
        <v>5764</v>
      </c>
      <c r="B13196" s="83">
        <v>101430</v>
      </c>
      <c r="C13196" t="s">
        <v>12558</v>
      </c>
      <c r="D13196" s="83" t="s">
        <v>166</v>
      </c>
      <c r="E13196">
        <v>5464.59</v>
      </c>
      <c r="F13196" s="83">
        <v>5992.16</v>
      </c>
    </row>
    <row r="13197" spans="1:6" hidden="1" x14ac:dyDescent="0.25">
      <c r="A13197" t="s">
        <v>5764</v>
      </c>
      <c r="B13197" s="83">
        <v>88294</v>
      </c>
      <c r="C13197" t="s">
        <v>12559</v>
      </c>
      <c r="D13197" s="83" t="s">
        <v>164</v>
      </c>
      <c r="E13197">
        <v>37.42</v>
      </c>
      <c r="F13197" s="83">
        <v>41.21</v>
      </c>
    </row>
    <row r="13198" spans="1:6" hidden="1" x14ac:dyDescent="0.25">
      <c r="A13198" t="s">
        <v>5764</v>
      </c>
      <c r="B13198" s="83">
        <v>101431</v>
      </c>
      <c r="C13198" t="s">
        <v>12559</v>
      </c>
      <c r="D13198" s="83" t="s">
        <v>166</v>
      </c>
      <c r="E13198">
        <v>6654.11</v>
      </c>
      <c r="F13198" s="83">
        <v>7322.75</v>
      </c>
    </row>
    <row r="13199" spans="1:6" hidden="1" x14ac:dyDescent="0.25">
      <c r="A13199" t="s">
        <v>5764</v>
      </c>
      <c r="B13199" s="83">
        <v>88295</v>
      </c>
      <c r="C13199" t="s">
        <v>12560</v>
      </c>
      <c r="D13199" s="83" t="s">
        <v>164</v>
      </c>
      <c r="E13199">
        <v>26.13</v>
      </c>
      <c r="F13199" s="83">
        <v>28.58</v>
      </c>
    </row>
    <row r="13200" spans="1:6" hidden="1" x14ac:dyDescent="0.25">
      <c r="A13200" t="s">
        <v>5764</v>
      </c>
      <c r="B13200" s="83">
        <v>101432</v>
      </c>
      <c r="C13200" t="s">
        <v>12561</v>
      </c>
      <c r="D13200" s="83" t="s">
        <v>166</v>
      </c>
      <c r="E13200">
        <v>4663.53</v>
      </c>
      <c r="F13200" s="83">
        <v>5096.1000000000004</v>
      </c>
    </row>
    <row r="13201" spans="1:6" hidden="1" x14ac:dyDescent="0.25">
      <c r="A13201" t="s">
        <v>5764</v>
      </c>
      <c r="B13201" s="83">
        <v>88296</v>
      </c>
      <c r="C13201" t="s">
        <v>12562</v>
      </c>
      <c r="D13201" s="83" t="s">
        <v>164</v>
      </c>
      <c r="E13201">
        <v>36.17</v>
      </c>
      <c r="F13201" s="83">
        <v>39.82</v>
      </c>
    </row>
    <row r="13202" spans="1:6" hidden="1" x14ac:dyDescent="0.25">
      <c r="A13202" t="s">
        <v>5764</v>
      </c>
      <c r="B13202" s="83">
        <v>101433</v>
      </c>
      <c r="C13202" t="s">
        <v>12562</v>
      </c>
      <c r="D13202" s="83" t="s">
        <v>166</v>
      </c>
      <c r="E13202">
        <v>6432</v>
      </c>
      <c r="F13202" s="83">
        <v>7074.3</v>
      </c>
    </row>
    <row r="13203" spans="1:6" hidden="1" x14ac:dyDescent="0.25">
      <c r="A13203" t="s">
        <v>5764</v>
      </c>
      <c r="B13203" s="83">
        <v>101434</v>
      </c>
      <c r="C13203" t="s">
        <v>12563</v>
      </c>
      <c r="D13203" s="83" t="s">
        <v>166</v>
      </c>
      <c r="E13203">
        <v>5034.3999999999996</v>
      </c>
      <c r="F13203" s="83">
        <v>5510.97</v>
      </c>
    </row>
    <row r="13204" spans="1:6" hidden="1" x14ac:dyDescent="0.25">
      <c r="A13204" t="s">
        <v>5764</v>
      </c>
      <c r="B13204" s="83">
        <v>88298</v>
      </c>
      <c r="C13204" t="s">
        <v>12564</v>
      </c>
      <c r="D13204" s="83" t="s">
        <v>164</v>
      </c>
      <c r="E13204">
        <v>25.59</v>
      </c>
      <c r="F13204" s="83">
        <v>27.98</v>
      </c>
    </row>
    <row r="13205" spans="1:6" hidden="1" x14ac:dyDescent="0.25">
      <c r="A13205" t="s">
        <v>5764</v>
      </c>
      <c r="B13205" s="83">
        <v>101436</v>
      </c>
      <c r="C13205" t="s">
        <v>12564</v>
      </c>
      <c r="D13205" s="83" t="s">
        <v>166</v>
      </c>
      <c r="E13205">
        <v>4577.3100000000004</v>
      </c>
      <c r="F13205" s="83">
        <v>4999.66</v>
      </c>
    </row>
    <row r="13206" spans="1:6" hidden="1" x14ac:dyDescent="0.25">
      <c r="A13206" t="s">
        <v>5764</v>
      </c>
      <c r="B13206" s="83">
        <v>101437</v>
      </c>
      <c r="C13206" t="s">
        <v>12565</v>
      </c>
      <c r="D13206" s="83" t="s">
        <v>166</v>
      </c>
      <c r="E13206">
        <v>6952.87</v>
      </c>
      <c r="F13206" s="83">
        <v>7656.95</v>
      </c>
    </row>
    <row r="13207" spans="1:6" hidden="1" x14ac:dyDescent="0.25">
      <c r="A13207" t="s">
        <v>5764</v>
      </c>
      <c r="B13207" s="83">
        <v>88299</v>
      </c>
      <c r="C13207" t="s">
        <v>12566</v>
      </c>
      <c r="D13207" s="83" t="s">
        <v>164</v>
      </c>
      <c r="E13207">
        <v>39.07</v>
      </c>
      <c r="F13207" s="83">
        <v>43.07</v>
      </c>
    </row>
    <row r="13208" spans="1:6" hidden="1" x14ac:dyDescent="0.25">
      <c r="A13208" t="s">
        <v>5764</v>
      </c>
      <c r="B13208" s="83">
        <v>88300</v>
      </c>
      <c r="C13208" t="s">
        <v>12567</v>
      </c>
      <c r="D13208" s="83" t="s">
        <v>164</v>
      </c>
      <c r="E13208">
        <v>39.07</v>
      </c>
      <c r="F13208" s="83">
        <v>43.07</v>
      </c>
    </row>
    <row r="13209" spans="1:6" hidden="1" x14ac:dyDescent="0.25">
      <c r="A13209" t="s">
        <v>5764</v>
      </c>
      <c r="B13209" s="83">
        <v>101438</v>
      </c>
      <c r="C13209" t="s">
        <v>12567</v>
      </c>
      <c r="D13209" s="83" t="s">
        <v>166</v>
      </c>
      <c r="E13209">
        <v>6952.87</v>
      </c>
      <c r="F13209" s="83">
        <v>7656.95</v>
      </c>
    </row>
    <row r="13210" spans="1:6" hidden="1" x14ac:dyDescent="0.25">
      <c r="A13210" t="s">
        <v>5764</v>
      </c>
      <c r="B13210" s="83">
        <v>88297</v>
      </c>
      <c r="C13210" t="s">
        <v>12568</v>
      </c>
      <c r="D13210" s="83" t="s">
        <v>164</v>
      </c>
      <c r="E13210">
        <v>34.71</v>
      </c>
      <c r="F13210" s="83">
        <v>38.19</v>
      </c>
    </row>
    <row r="13211" spans="1:6" hidden="1" x14ac:dyDescent="0.25">
      <c r="A13211" t="s">
        <v>5764</v>
      </c>
      <c r="B13211" s="83">
        <v>101435</v>
      </c>
      <c r="C13211" t="s">
        <v>12569</v>
      </c>
      <c r="D13211" s="83" t="s">
        <v>166</v>
      </c>
      <c r="E13211">
        <v>6180.28</v>
      </c>
      <c r="F13211" s="83">
        <v>6792.72</v>
      </c>
    </row>
    <row r="13212" spans="1:6" hidden="1" x14ac:dyDescent="0.25">
      <c r="A13212" t="s">
        <v>5764</v>
      </c>
      <c r="B13212" s="83">
        <v>101440</v>
      </c>
      <c r="C13212" t="s">
        <v>12570</v>
      </c>
      <c r="D13212" s="83" t="s">
        <v>166</v>
      </c>
      <c r="E13212">
        <v>5464.59</v>
      </c>
      <c r="F13212" s="83">
        <v>5992.16</v>
      </c>
    </row>
    <row r="13213" spans="1:6" hidden="1" x14ac:dyDescent="0.25">
      <c r="A13213" t="s">
        <v>5764</v>
      </c>
      <c r="B13213" s="83">
        <v>88302</v>
      </c>
      <c r="C13213" t="s">
        <v>12571</v>
      </c>
      <c r="D13213" s="83" t="s">
        <v>164</v>
      </c>
      <c r="E13213">
        <v>30.63</v>
      </c>
      <c r="F13213" s="83">
        <v>33.619999999999997</v>
      </c>
    </row>
    <row r="13214" spans="1:6" hidden="1" x14ac:dyDescent="0.25">
      <c r="A13214" t="s">
        <v>5764</v>
      </c>
      <c r="B13214" s="83">
        <v>88301</v>
      </c>
      <c r="C13214" t="s">
        <v>12572</v>
      </c>
      <c r="D13214" s="83" t="s">
        <v>164</v>
      </c>
      <c r="E13214">
        <v>30.63</v>
      </c>
      <c r="F13214" s="83">
        <v>33.619999999999997</v>
      </c>
    </row>
    <row r="13215" spans="1:6" hidden="1" x14ac:dyDescent="0.25">
      <c r="A13215" t="s">
        <v>5764</v>
      </c>
      <c r="B13215" s="83">
        <v>101439</v>
      </c>
      <c r="C13215" t="s">
        <v>12572</v>
      </c>
      <c r="D13215" s="83" t="s">
        <v>166</v>
      </c>
      <c r="E13215">
        <v>5464.59</v>
      </c>
      <c r="F13215" s="83">
        <v>5992.16</v>
      </c>
    </row>
    <row r="13216" spans="1:6" hidden="1" x14ac:dyDescent="0.25">
      <c r="A13216" t="s">
        <v>5764</v>
      </c>
      <c r="B13216" s="83">
        <v>88303</v>
      </c>
      <c r="C13216" t="s">
        <v>12573</v>
      </c>
      <c r="D13216" s="83" t="s">
        <v>164</v>
      </c>
      <c r="E13216">
        <v>24.36</v>
      </c>
      <c r="F13216" s="83">
        <v>26.61</v>
      </c>
    </row>
    <row r="13217" spans="1:6" hidden="1" x14ac:dyDescent="0.25">
      <c r="A13217" t="s">
        <v>5764</v>
      </c>
      <c r="B13217" s="83">
        <v>101441</v>
      </c>
      <c r="C13217" t="s">
        <v>12573</v>
      </c>
      <c r="D13217" s="83" t="s">
        <v>166</v>
      </c>
      <c r="E13217">
        <v>4361.51</v>
      </c>
      <c r="F13217" s="83">
        <v>4758.2700000000004</v>
      </c>
    </row>
    <row r="13218" spans="1:6" hidden="1" x14ac:dyDescent="0.25">
      <c r="A13218" t="s">
        <v>5764</v>
      </c>
      <c r="B13218" s="83">
        <v>88304</v>
      </c>
      <c r="C13218" t="s">
        <v>12574</v>
      </c>
      <c r="D13218" s="83" t="s">
        <v>164</v>
      </c>
      <c r="E13218">
        <v>39.07</v>
      </c>
      <c r="F13218" s="83">
        <v>43.07</v>
      </c>
    </row>
    <row r="13219" spans="1:6" hidden="1" x14ac:dyDescent="0.25">
      <c r="A13219" t="s">
        <v>5764</v>
      </c>
      <c r="B13219" s="83">
        <v>101443</v>
      </c>
      <c r="C13219" t="s">
        <v>12574</v>
      </c>
      <c r="D13219" s="83" t="s">
        <v>166</v>
      </c>
      <c r="E13219">
        <v>6952.87</v>
      </c>
      <c r="F13219" s="83">
        <v>7656.95</v>
      </c>
    </row>
    <row r="13220" spans="1:6" hidden="1" x14ac:dyDescent="0.25">
      <c r="A13220" t="s">
        <v>5764</v>
      </c>
      <c r="B13220" s="83">
        <v>88306</v>
      </c>
      <c r="C13220" t="s">
        <v>12575</v>
      </c>
      <c r="D13220" s="83" t="s">
        <v>164</v>
      </c>
      <c r="E13220">
        <v>28.21</v>
      </c>
      <c r="F13220" s="83">
        <v>30.91</v>
      </c>
    </row>
    <row r="13221" spans="1:6" hidden="1" x14ac:dyDescent="0.25">
      <c r="A13221" t="s">
        <v>5764</v>
      </c>
      <c r="B13221" s="83">
        <v>88307</v>
      </c>
      <c r="C13221" t="s">
        <v>12576</v>
      </c>
      <c r="D13221" s="83" t="s">
        <v>164</v>
      </c>
      <c r="E13221">
        <v>28.03</v>
      </c>
      <c r="F13221" s="83">
        <v>30.71</v>
      </c>
    </row>
    <row r="13222" spans="1:6" hidden="1" x14ac:dyDescent="0.25">
      <c r="A13222" t="s">
        <v>5764</v>
      </c>
      <c r="B13222" s="83">
        <v>88308</v>
      </c>
      <c r="C13222" t="s">
        <v>12577</v>
      </c>
      <c r="D13222" s="83" t="s">
        <v>164</v>
      </c>
      <c r="E13222">
        <v>28.46</v>
      </c>
      <c r="F13222" s="83">
        <v>31.05</v>
      </c>
    </row>
    <row r="13223" spans="1:6" hidden="1" x14ac:dyDescent="0.25">
      <c r="A13223" t="s">
        <v>5764</v>
      </c>
      <c r="B13223" s="83">
        <v>101444</v>
      </c>
      <c r="C13223" t="s">
        <v>12577</v>
      </c>
      <c r="D13223" s="83" t="s">
        <v>166</v>
      </c>
      <c r="E13223">
        <v>5093.22</v>
      </c>
      <c r="F13223" s="83">
        <v>5549.82</v>
      </c>
    </row>
    <row r="13224" spans="1:6" hidden="1" x14ac:dyDescent="0.25">
      <c r="A13224" t="s">
        <v>5764</v>
      </c>
      <c r="B13224" s="83">
        <v>88309</v>
      </c>
      <c r="C13224" t="s">
        <v>12578</v>
      </c>
      <c r="D13224" s="83" t="s">
        <v>164</v>
      </c>
      <c r="E13224">
        <v>28.6</v>
      </c>
      <c r="F13224" s="83">
        <v>31.21</v>
      </c>
    </row>
    <row r="13225" spans="1:6" hidden="1" x14ac:dyDescent="0.25">
      <c r="A13225" t="s">
        <v>5764</v>
      </c>
      <c r="B13225" s="83">
        <v>101445</v>
      </c>
      <c r="C13225" t="s">
        <v>12578</v>
      </c>
      <c r="D13225" s="83" t="s">
        <v>166</v>
      </c>
      <c r="E13225">
        <v>5111.13</v>
      </c>
      <c r="F13225" s="83">
        <v>5569.86</v>
      </c>
    </row>
    <row r="13226" spans="1:6" hidden="1" x14ac:dyDescent="0.25">
      <c r="A13226" t="s">
        <v>5764</v>
      </c>
      <c r="B13226" s="83">
        <v>88310</v>
      </c>
      <c r="C13226" t="s">
        <v>12579</v>
      </c>
      <c r="D13226" s="83" t="s">
        <v>164</v>
      </c>
      <c r="E13226">
        <v>30.27</v>
      </c>
      <c r="F13226" s="83">
        <v>32.86</v>
      </c>
    </row>
    <row r="13227" spans="1:6" hidden="1" x14ac:dyDescent="0.25">
      <c r="A13227" t="s">
        <v>5764</v>
      </c>
      <c r="B13227" s="83">
        <v>101446</v>
      </c>
      <c r="C13227" t="s">
        <v>12579</v>
      </c>
      <c r="D13227" s="83" t="s">
        <v>166</v>
      </c>
      <c r="E13227">
        <v>5433.43</v>
      </c>
      <c r="F13227" s="83">
        <v>5889.97</v>
      </c>
    </row>
    <row r="13228" spans="1:6" hidden="1" x14ac:dyDescent="0.25">
      <c r="A13228" t="s">
        <v>5764</v>
      </c>
      <c r="B13228" s="83">
        <v>88311</v>
      </c>
      <c r="C13228" t="s">
        <v>12580</v>
      </c>
      <c r="D13228" s="83" t="s">
        <v>164</v>
      </c>
      <c r="E13228">
        <v>29.62</v>
      </c>
      <c r="F13228" s="83">
        <v>32.14</v>
      </c>
    </row>
    <row r="13229" spans="1:6" hidden="1" x14ac:dyDescent="0.25">
      <c r="A13229" t="s">
        <v>5764</v>
      </c>
      <c r="B13229" s="83">
        <v>101447</v>
      </c>
      <c r="C13229" t="s">
        <v>12580</v>
      </c>
      <c r="D13229" s="83" t="s">
        <v>166</v>
      </c>
      <c r="E13229">
        <v>5322.05</v>
      </c>
      <c r="F13229" s="83">
        <v>5765.38</v>
      </c>
    </row>
    <row r="13230" spans="1:6" hidden="1" x14ac:dyDescent="0.25">
      <c r="A13230" t="s">
        <v>5764</v>
      </c>
      <c r="B13230" s="83">
        <v>88312</v>
      </c>
      <c r="C13230" t="s">
        <v>12581</v>
      </c>
      <c r="D13230" s="83" t="s">
        <v>164</v>
      </c>
      <c r="E13230">
        <v>30.27</v>
      </c>
      <c r="F13230" s="83">
        <v>32.86</v>
      </c>
    </row>
    <row r="13231" spans="1:6" hidden="1" x14ac:dyDescent="0.25">
      <c r="A13231" t="s">
        <v>5764</v>
      </c>
      <c r="B13231" s="83">
        <v>101448</v>
      </c>
      <c r="C13231" t="s">
        <v>12581</v>
      </c>
      <c r="D13231" s="83" t="s">
        <v>166</v>
      </c>
      <c r="E13231">
        <v>5433.43</v>
      </c>
      <c r="F13231" s="83">
        <v>5889.97</v>
      </c>
    </row>
    <row r="13232" spans="1:6" hidden="1" x14ac:dyDescent="0.25">
      <c r="A13232" t="s">
        <v>5764</v>
      </c>
      <c r="B13232" s="83">
        <v>101449</v>
      </c>
      <c r="C13232" t="s">
        <v>12582</v>
      </c>
      <c r="D13232" s="83" t="s">
        <v>166</v>
      </c>
      <c r="E13232">
        <v>4676.6499999999996</v>
      </c>
      <c r="F13232" s="83">
        <v>5110.7700000000004</v>
      </c>
    </row>
    <row r="13233" spans="1:6" hidden="1" x14ac:dyDescent="0.25">
      <c r="A13233" t="s">
        <v>5764</v>
      </c>
      <c r="B13233" s="83">
        <v>88313</v>
      </c>
      <c r="C13233" t="s">
        <v>12583</v>
      </c>
      <c r="D13233" s="83" t="s">
        <v>164</v>
      </c>
      <c r="E13233">
        <v>26.23</v>
      </c>
      <c r="F13233" s="83">
        <v>28.69</v>
      </c>
    </row>
    <row r="13234" spans="1:6" hidden="1" x14ac:dyDescent="0.25">
      <c r="A13234" t="s">
        <v>5764</v>
      </c>
      <c r="B13234" s="83">
        <v>88314</v>
      </c>
      <c r="C13234" t="s">
        <v>12584</v>
      </c>
      <c r="D13234" s="83" t="s">
        <v>164</v>
      </c>
      <c r="E13234">
        <v>20.85</v>
      </c>
      <c r="F13234" s="83">
        <v>22.68</v>
      </c>
    </row>
    <row r="13235" spans="1:6" hidden="1" x14ac:dyDescent="0.25">
      <c r="A13235" t="s">
        <v>5764</v>
      </c>
      <c r="B13235" s="83">
        <v>88315</v>
      </c>
      <c r="C13235" t="s">
        <v>12585</v>
      </c>
      <c r="D13235" s="83" t="s">
        <v>164</v>
      </c>
      <c r="E13235">
        <v>28.39</v>
      </c>
      <c r="F13235" s="83">
        <v>30.97</v>
      </c>
    </row>
    <row r="13236" spans="1:6" hidden="1" x14ac:dyDescent="0.25">
      <c r="A13236" t="s">
        <v>5764</v>
      </c>
      <c r="B13236" s="83">
        <v>101451</v>
      </c>
      <c r="C13236" t="s">
        <v>12585</v>
      </c>
      <c r="D13236" s="83" t="s">
        <v>166</v>
      </c>
      <c r="E13236">
        <v>5083.41</v>
      </c>
      <c r="F13236" s="83">
        <v>5538.85</v>
      </c>
    </row>
    <row r="13237" spans="1:6" hidden="1" x14ac:dyDescent="0.25">
      <c r="A13237" t="s">
        <v>5764</v>
      </c>
      <c r="B13237" s="83">
        <v>88316</v>
      </c>
      <c r="C13237" t="s">
        <v>12586</v>
      </c>
      <c r="D13237" s="83" t="s">
        <v>164</v>
      </c>
      <c r="E13237">
        <v>20.92</v>
      </c>
      <c r="F13237" s="83">
        <v>22.64</v>
      </c>
    </row>
    <row r="13238" spans="1:6" hidden="1" x14ac:dyDescent="0.25">
      <c r="A13238" t="s">
        <v>5764</v>
      </c>
      <c r="B13238" s="83">
        <v>101452</v>
      </c>
      <c r="C13238" t="s">
        <v>12587</v>
      </c>
      <c r="D13238" s="83" t="s">
        <v>166</v>
      </c>
      <c r="E13238">
        <v>3761.76</v>
      </c>
      <c r="F13238" s="83">
        <v>4062.64</v>
      </c>
    </row>
    <row r="13239" spans="1:6" hidden="1" x14ac:dyDescent="0.25">
      <c r="A13239" t="s">
        <v>5764</v>
      </c>
      <c r="B13239" s="83">
        <v>88318</v>
      </c>
      <c r="C13239" t="s">
        <v>12588</v>
      </c>
      <c r="D13239" s="83" t="s">
        <v>164</v>
      </c>
      <c r="E13239">
        <v>41.31</v>
      </c>
      <c r="F13239" s="83">
        <v>45.32</v>
      </c>
    </row>
    <row r="13240" spans="1:6" hidden="1" x14ac:dyDescent="0.25">
      <c r="A13240" t="s">
        <v>5764</v>
      </c>
      <c r="B13240" s="83">
        <v>88317</v>
      </c>
      <c r="C13240" t="s">
        <v>12589</v>
      </c>
      <c r="D13240" s="83" t="s">
        <v>164</v>
      </c>
      <c r="E13240">
        <v>32.31</v>
      </c>
      <c r="F13240" s="83">
        <v>35.25</v>
      </c>
    </row>
    <row r="13241" spans="1:6" hidden="1" x14ac:dyDescent="0.25">
      <c r="A13241" t="s">
        <v>5764</v>
      </c>
      <c r="B13241" s="83">
        <v>101453</v>
      </c>
      <c r="C13241" t="s">
        <v>12589</v>
      </c>
      <c r="D13241" s="83" t="s">
        <v>166</v>
      </c>
      <c r="E13241">
        <v>5784.66</v>
      </c>
      <c r="F13241" s="83">
        <v>6302.31</v>
      </c>
    </row>
    <row r="13242" spans="1:6" hidden="1" x14ac:dyDescent="0.25">
      <c r="A13242" t="s">
        <v>5764</v>
      </c>
      <c r="B13242" s="83">
        <v>101454</v>
      </c>
      <c r="C13242" t="s">
        <v>12590</v>
      </c>
      <c r="D13242" s="83" t="s">
        <v>166</v>
      </c>
      <c r="E13242">
        <v>7371.3</v>
      </c>
      <c r="F13242" s="83">
        <v>8077.11</v>
      </c>
    </row>
    <row r="13243" spans="1:6" hidden="1" x14ac:dyDescent="0.25">
      <c r="A13243" t="s">
        <v>5764</v>
      </c>
      <c r="B13243" s="83">
        <v>100533</v>
      </c>
      <c r="C13243" t="s">
        <v>12591</v>
      </c>
      <c r="D13243" s="83" t="s">
        <v>164</v>
      </c>
      <c r="E13243">
        <v>34.630000000000003</v>
      </c>
      <c r="F13243" s="83">
        <v>38.46</v>
      </c>
    </row>
    <row r="13244" spans="1:6" hidden="1" x14ac:dyDescent="0.25">
      <c r="A13244" t="s">
        <v>5764</v>
      </c>
      <c r="B13244" s="83">
        <v>100534</v>
      </c>
      <c r="C13244" t="s">
        <v>12591</v>
      </c>
      <c r="D13244" s="83" t="s">
        <v>166</v>
      </c>
      <c r="E13244">
        <v>6134.99</v>
      </c>
      <c r="F13244" s="83">
        <v>6809.12</v>
      </c>
    </row>
    <row r="13245" spans="1:6" hidden="1" x14ac:dyDescent="0.25">
      <c r="A13245" t="s">
        <v>5764</v>
      </c>
      <c r="B13245" s="83">
        <v>88323</v>
      </c>
      <c r="C13245" t="s">
        <v>12592</v>
      </c>
      <c r="D13245" s="83" t="s">
        <v>164</v>
      </c>
      <c r="E13245">
        <v>27.9</v>
      </c>
      <c r="F13245" s="83">
        <v>30.45</v>
      </c>
    </row>
    <row r="13246" spans="1:6" hidden="1" x14ac:dyDescent="0.25">
      <c r="A13246" t="s">
        <v>5764</v>
      </c>
      <c r="B13246" s="83">
        <v>101458</v>
      </c>
      <c r="C13246" t="s">
        <v>12593</v>
      </c>
      <c r="D13246" s="83" t="s">
        <v>166</v>
      </c>
      <c r="E13246">
        <v>4995.6000000000004</v>
      </c>
      <c r="F13246" s="83">
        <v>5445.62</v>
      </c>
    </row>
    <row r="13247" spans="1:6" hidden="1" x14ac:dyDescent="0.25">
      <c r="A13247" t="s">
        <v>5764</v>
      </c>
      <c r="B13247" s="83">
        <v>90781</v>
      </c>
      <c r="C13247" t="s">
        <v>12594</v>
      </c>
      <c r="D13247" s="83" t="s">
        <v>164</v>
      </c>
      <c r="E13247">
        <v>42.84</v>
      </c>
      <c r="F13247" s="83">
        <v>47.65</v>
      </c>
    </row>
    <row r="13248" spans="1:6" hidden="1" x14ac:dyDescent="0.25">
      <c r="A13248" t="s">
        <v>5764</v>
      </c>
      <c r="B13248" s="83">
        <v>94296</v>
      </c>
      <c r="C13248" t="s">
        <v>12594</v>
      </c>
      <c r="D13248" s="83" t="s">
        <v>166</v>
      </c>
      <c r="E13248">
        <v>7577.38</v>
      </c>
      <c r="F13248" s="83">
        <v>8424.44</v>
      </c>
    </row>
    <row r="13249" spans="1:6" hidden="1" x14ac:dyDescent="0.25">
      <c r="A13249" t="s">
        <v>5764</v>
      </c>
      <c r="B13249" s="83">
        <v>88324</v>
      </c>
      <c r="C13249" t="s">
        <v>12595</v>
      </c>
      <c r="D13249" s="83" t="s">
        <v>164</v>
      </c>
      <c r="E13249">
        <v>34.71</v>
      </c>
      <c r="F13249" s="83">
        <v>38.19</v>
      </c>
    </row>
    <row r="13250" spans="1:6" hidden="1" x14ac:dyDescent="0.25">
      <c r="A13250" t="s">
        <v>5764</v>
      </c>
      <c r="B13250" s="83">
        <v>88321</v>
      </c>
      <c r="C13250" t="s">
        <v>12596</v>
      </c>
      <c r="D13250" s="83" t="s">
        <v>164</v>
      </c>
      <c r="E13250">
        <v>39.43</v>
      </c>
      <c r="F13250" s="83">
        <v>43.82</v>
      </c>
    </row>
    <row r="13251" spans="1:6" hidden="1" x14ac:dyDescent="0.25">
      <c r="A13251" t="s">
        <v>5764</v>
      </c>
      <c r="B13251" s="83">
        <v>101456</v>
      </c>
      <c r="C13251" t="s">
        <v>12597</v>
      </c>
      <c r="D13251" s="83" t="s">
        <v>166</v>
      </c>
      <c r="E13251">
        <v>6977.62</v>
      </c>
      <c r="F13251" s="83">
        <v>7751.68</v>
      </c>
    </row>
    <row r="13252" spans="1:6" hidden="1" x14ac:dyDescent="0.25">
      <c r="A13252" t="s">
        <v>5764</v>
      </c>
      <c r="B13252" s="83">
        <v>100309</v>
      </c>
      <c r="C13252" t="s">
        <v>12598</v>
      </c>
      <c r="D13252" s="83" t="s">
        <v>164</v>
      </c>
      <c r="E13252">
        <v>39.619999999999997</v>
      </c>
      <c r="F13252" s="83">
        <v>44.03</v>
      </c>
    </row>
    <row r="13253" spans="1:6" hidden="1" x14ac:dyDescent="0.25">
      <c r="A13253" t="s">
        <v>5764</v>
      </c>
      <c r="B13253" s="83">
        <v>100321</v>
      </c>
      <c r="C13253" t="s">
        <v>12598</v>
      </c>
      <c r="D13253" s="83" t="s">
        <v>166</v>
      </c>
      <c r="E13253">
        <v>6999.39</v>
      </c>
      <c r="F13253" s="83">
        <v>7776.03</v>
      </c>
    </row>
    <row r="13254" spans="1:6" hidden="1" x14ac:dyDescent="0.25">
      <c r="A13254" t="s">
        <v>5764</v>
      </c>
      <c r="B13254" s="83">
        <v>88322</v>
      </c>
      <c r="C13254" t="s">
        <v>12599</v>
      </c>
      <c r="D13254" s="83" t="s">
        <v>164</v>
      </c>
      <c r="E13254">
        <v>26.04</v>
      </c>
      <c r="F13254" s="83">
        <v>28.85</v>
      </c>
    </row>
    <row r="13255" spans="1:6" hidden="1" x14ac:dyDescent="0.25">
      <c r="A13255" t="s">
        <v>5764</v>
      </c>
      <c r="B13255" s="83">
        <v>101457</v>
      </c>
      <c r="C13255" t="s">
        <v>12599</v>
      </c>
      <c r="D13255" s="83" t="s">
        <v>166</v>
      </c>
      <c r="E13255">
        <v>5180.72</v>
      </c>
      <c r="F13255" s="83">
        <v>5674.63</v>
      </c>
    </row>
    <row r="13256" spans="1:6" hidden="1" x14ac:dyDescent="0.25">
      <c r="A13256" t="s">
        <v>5764</v>
      </c>
      <c r="B13256" s="83">
        <v>88325</v>
      </c>
      <c r="C13256" t="s">
        <v>12600</v>
      </c>
      <c r="D13256" s="83" t="s">
        <v>164</v>
      </c>
      <c r="E13256">
        <v>23.1</v>
      </c>
      <c r="F13256" s="83">
        <v>25.05</v>
      </c>
    </row>
    <row r="13257" spans="1:6" hidden="1" x14ac:dyDescent="0.25">
      <c r="A13257" t="s">
        <v>5764</v>
      </c>
      <c r="B13257" s="83">
        <v>101459</v>
      </c>
      <c r="C13257" t="s">
        <v>12600</v>
      </c>
      <c r="D13257" s="83" t="s">
        <v>166</v>
      </c>
      <c r="E13257">
        <v>4151.2700000000004</v>
      </c>
      <c r="F13257" s="83">
        <v>4496.17</v>
      </c>
    </row>
    <row r="13258" spans="1:6" hidden="1" x14ac:dyDescent="0.25">
      <c r="A13258" t="s">
        <v>5764</v>
      </c>
      <c r="B13258" s="83">
        <v>100289</v>
      </c>
      <c r="C13258" t="s">
        <v>12601</v>
      </c>
      <c r="D13258" s="83" t="s">
        <v>164</v>
      </c>
      <c r="E13258">
        <v>23.8</v>
      </c>
      <c r="F13258" s="83">
        <v>25.85</v>
      </c>
    </row>
    <row r="13259" spans="1:6" hidden="1" x14ac:dyDescent="0.25">
      <c r="A13259" t="s">
        <v>5764</v>
      </c>
      <c r="B13259" s="83">
        <v>101460</v>
      </c>
      <c r="C13259" t="s">
        <v>12601</v>
      </c>
      <c r="D13259" s="83" t="s">
        <v>166</v>
      </c>
      <c r="E13259">
        <v>4280.74</v>
      </c>
      <c r="F13259" s="83">
        <v>4643.18</v>
      </c>
    </row>
    <row r="13260" spans="1:6" hidden="1" x14ac:dyDescent="0.25">
      <c r="A13260" t="s">
        <v>5764</v>
      </c>
      <c r="B13260" s="83">
        <v>105011</v>
      </c>
      <c r="C13260" t="s">
        <v>12602</v>
      </c>
      <c r="D13260" s="83" t="s">
        <v>60</v>
      </c>
      <c r="E13260">
        <v>0.57999999999999996</v>
      </c>
      <c r="F13260" s="83">
        <v>0.61</v>
      </c>
    </row>
    <row r="13261" spans="1:6" hidden="1" x14ac:dyDescent="0.25">
      <c r="A13261" t="s">
        <v>5764</v>
      </c>
      <c r="B13261" s="83">
        <v>99061</v>
      </c>
      <c r="C13261" t="s">
        <v>12603</v>
      </c>
      <c r="D13261" s="83" t="s">
        <v>16</v>
      </c>
      <c r="E13261">
        <v>126.79</v>
      </c>
      <c r="F13261" s="83">
        <v>133.78</v>
      </c>
    </row>
    <row r="13262" spans="1:6" hidden="1" x14ac:dyDescent="0.25">
      <c r="A13262" t="s">
        <v>5764</v>
      </c>
      <c r="B13262" s="83">
        <v>99060</v>
      </c>
      <c r="C13262" t="s">
        <v>12604</v>
      </c>
      <c r="D13262" s="83" t="s">
        <v>16</v>
      </c>
      <c r="E13262">
        <v>208.5</v>
      </c>
      <c r="F13262" s="83">
        <v>219.44</v>
      </c>
    </row>
    <row r="13263" spans="1:6" hidden="1" x14ac:dyDescent="0.25">
      <c r="A13263" t="s">
        <v>5764</v>
      </c>
      <c r="B13263" s="83">
        <v>105008</v>
      </c>
      <c r="C13263" t="s">
        <v>12605</v>
      </c>
      <c r="D13263" s="83" t="s">
        <v>16</v>
      </c>
      <c r="E13263">
        <v>0</v>
      </c>
      <c r="F13263" s="83">
        <v>0</v>
      </c>
    </row>
    <row r="13264" spans="1:6" hidden="1" x14ac:dyDescent="0.25">
      <c r="A13264" t="s">
        <v>5764</v>
      </c>
      <c r="B13264" s="83">
        <v>105009</v>
      </c>
      <c r="C13264" t="s">
        <v>12606</v>
      </c>
      <c r="D13264" s="83" t="s">
        <v>60</v>
      </c>
      <c r="E13264">
        <v>85.63</v>
      </c>
      <c r="F13264" s="83">
        <v>89.99</v>
      </c>
    </row>
    <row r="13265" spans="1:6" hidden="1" x14ac:dyDescent="0.25">
      <c r="A13265" t="s">
        <v>5764</v>
      </c>
      <c r="B13265" s="83">
        <v>99059</v>
      </c>
      <c r="C13265" t="s">
        <v>12607</v>
      </c>
      <c r="D13265" s="83" t="s">
        <v>60</v>
      </c>
      <c r="E13265">
        <v>69.709999999999994</v>
      </c>
      <c r="F13265" s="83">
        <v>73.16</v>
      </c>
    </row>
    <row r="13266" spans="1:6" hidden="1" x14ac:dyDescent="0.25">
      <c r="A13266" t="s">
        <v>5764</v>
      </c>
      <c r="B13266" s="83">
        <v>105137</v>
      </c>
      <c r="C13266" t="s">
        <v>12608</v>
      </c>
      <c r="D13266" s="83" t="s">
        <v>60</v>
      </c>
      <c r="E13266">
        <v>0</v>
      </c>
      <c r="F13266" s="83">
        <v>0</v>
      </c>
    </row>
    <row r="13267" spans="1:6" hidden="1" x14ac:dyDescent="0.25">
      <c r="A13267" t="s">
        <v>5764</v>
      </c>
      <c r="B13267" s="83">
        <v>105136</v>
      </c>
      <c r="C13267" t="s">
        <v>12609</v>
      </c>
      <c r="D13267" s="83" t="s">
        <v>16</v>
      </c>
      <c r="E13267">
        <v>0</v>
      </c>
      <c r="F13267" s="83">
        <v>0</v>
      </c>
    </row>
    <row r="13268" spans="1:6" hidden="1" x14ac:dyDescent="0.25">
      <c r="A13268" t="s">
        <v>5764</v>
      </c>
      <c r="B13268" s="83">
        <v>105007</v>
      </c>
      <c r="C13268" t="s">
        <v>12610</v>
      </c>
      <c r="D13268" s="83" t="s">
        <v>16</v>
      </c>
      <c r="E13268">
        <v>38.24</v>
      </c>
      <c r="F13268" s="83">
        <v>41.52</v>
      </c>
    </row>
    <row r="13269" spans="1:6" hidden="1" x14ac:dyDescent="0.25">
      <c r="A13269" t="s">
        <v>5764</v>
      </c>
      <c r="B13269" s="83">
        <v>99063</v>
      </c>
      <c r="C13269" t="s">
        <v>12611</v>
      </c>
      <c r="D13269" s="83" t="s">
        <v>60</v>
      </c>
      <c r="E13269">
        <v>9.74</v>
      </c>
      <c r="F13269" s="83">
        <v>10.4</v>
      </c>
    </row>
    <row r="13270" spans="1:6" hidden="1" x14ac:dyDescent="0.25">
      <c r="A13270" t="s">
        <v>5764</v>
      </c>
      <c r="B13270" s="83">
        <v>105010</v>
      </c>
      <c r="C13270" t="s">
        <v>12612</v>
      </c>
      <c r="D13270" s="83" t="s">
        <v>16</v>
      </c>
      <c r="E13270">
        <v>0</v>
      </c>
      <c r="F13270" s="83">
        <v>0</v>
      </c>
    </row>
    <row r="13271" spans="1:6" hidden="1" x14ac:dyDescent="0.25">
      <c r="A13271" t="s">
        <v>5764</v>
      </c>
      <c r="B13271" s="83">
        <v>99062</v>
      </c>
      <c r="C13271" t="s">
        <v>12613</v>
      </c>
      <c r="D13271" s="83" t="s">
        <v>16</v>
      </c>
      <c r="E13271">
        <v>2.04</v>
      </c>
      <c r="F13271" s="83">
        <v>2.2200000000000002</v>
      </c>
    </row>
    <row r="13272" spans="1:6" hidden="1" x14ac:dyDescent="0.25">
      <c r="A13272" t="s">
        <v>5764</v>
      </c>
      <c r="B13272" s="83">
        <v>100857</v>
      </c>
      <c r="C13272" t="s">
        <v>12614</v>
      </c>
      <c r="D13272" s="83" t="s">
        <v>16</v>
      </c>
      <c r="E13272">
        <v>510.27</v>
      </c>
      <c r="F13272" s="83">
        <v>511.35</v>
      </c>
    </row>
    <row r="13273" spans="1:6" hidden="1" x14ac:dyDescent="0.25">
      <c r="A13273" t="s">
        <v>5764</v>
      </c>
      <c r="B13273" s="83">
        <v>86905</v>
      </c>
      <c r="C13273" t="s">
        <v>12615</v>
      </c>
      <c r="D13273" s="83" t="s">
        <v>16</v>
      </c>
      <c r="E13273">
        <v>393.65</v>
      </c>
      <c r="F13273" s="83">
        <v>395.11</v>
      </c>
    </row>
    <row r="13274" spans="1:6" hidden="1" x14ac:dyDescent="0.25">
      <c r="A13274" t="s">
        <v>5764</v>
      </c>
      <c r="B13274" s="83">
        <v>86908</v>
      </c>
      <c r="C13274" t="s">
        <v>12616</v>
      </c>
      <c r="D13274" s="83" t="s">
        <v>16</v>
      </c>
      <c r="E13274">
        <v>470.39</v>
      </c>
      <c r="F13274" s="83">
        <v>471.1</v>
      </c>
    </row>
    <row r="13275" spans="1:6" hidden="1" x14ac:dyDescent="0.25">
      <c r="A13275" t="s">
        <v>5764</v>
      </c>
      <c r="B13275" s="83">
        <v>100849</v>
      </c>
      <c r="C13275" t="s">
        <v>12617</v>
      </c>
      <c r="D13275" s="83" t="s">
        <v>16</v>
      </c>
      <c r="E13275">
        <v>43.87</v>
      </c>
      <c r="F13275" s="83">
        <v>44.35</v>
      </c>
    </row>
    <row r="13276" spans="1:6" hidden="1" x14ac:dyDescent="0.25">
      <c r="A13276" t="s">
        <v>5764</v>
      </c>
      <c r="B13276" s="83">
        <v>100851</v>
      </c>
      <c r="C13276" t="s">
        <v>12618</v>
      </c>
      <c r="D13276" s="83" t="s">
        <v>16</v>
      </c>
      <c r="E13276">
        <v>87.39</v>
      </c>
      <c r="F13276" s="83">
        <v>87.87</v>
      </c>
    </row>
    <row r="13277" spans="1:6" hidden="1" x14ac:dyDescent="0.25">
      <c r="A13277" t="s">
        <v>5764</v>
      </c>
      <c r="B13277" s="83">
        <v>100850</v>
      </c>
      <c r="C13277" t="s">
        <v>12619</v>
      </c>
      <c r="D13277" s="83" t="s">
        <v>16</v>
      </c>
      <c r="E13277">
        <v>0</v>
      </c>
      <c r="F13277" s="83">
        <v>0</v>
      </c>
    </row>
    <row r="13278" spans="1:6" hidden="1" x14ac:dyDescent="0.25">
      <c r="A13278" t="s">
        <v>5764</v>
      </c>
      <c r="B13278" s="83">
        <v>86895</v>
      </c>
      <c r="C13278" t="s">
        <v>12620</v>
      </c>
      <c r="D13278" s="83" t="s">
        <v>16</v>
      </c>
      <c r="E13278">
        <v>311.2</v>
      </c>
      <c r="F13278" s="83">
        <v>318.14999999999998</v>
      </c>
    </row>
    <row r="13279" spans="1:6" hidden="1" x14ac:dyDescent="0.25">
      <c r="A13279" t="s">
        <v>5764</v>
      </c>
      <c r="B13279" s="83">
        <v>86889</v>
      </c>
      <c r="C13279" t="s">
        <v>12621</v>
      </c>
      <c r="D13279" s="83" t="s">
        <v>16</v>
      </c>
      <c r="E13279">
        <v>611.88</v>
      </c>
      <c r="F13279" s="83">
        <v>617.66</v>
      </c>
    </row>
    <row r="13280" spans="1:6" hidden="1" x14ac:dyDescent="0.25">
      <c r="A13280" t="s">
        <v>5764</v>
      </c>
      <c r="B13280" s="83">
        <v>86899</v>
      </c>
      <c r="C13280" t="s">
        <v>12622</v>
      </c>
      <c r="D13280" s="83" t="s">
        <v>16</v>
      </c>
      <c r="E13280">
        <v>279.44</v>
      </c>
      <c r="F13280" s="83">
        <v>286.39</v>
      </c>
    </row>
    <row r="13281" spans="1:6" hidden="1" x14ac:dyDescent="0.25">
      <c r="A13281" t="s">
        <v>5764</v>
      </c>
      <c r="B13281" s="83">
        <v>86893</v>
      </c>
      <c r="C13281" t="s">
        <v>12623</v>
      </c>
      <c r="D13281" s="83" t="s">
        <v>16</v>
      </c>
      <c r="E13281">
        <v>527.21</v>
      </c>
      <c r="F13281" s="83">
        <v>532.99</v>
      </c>
    </row>
    <row r="13282" spans="1:6" hidden="1" x14ac:dyDescent="0.25">
      <c r="A13282" t="s">
        <v>5764</v>
      </c>
      <c r="B13282" s="83">
        <v>86934</v>
      </c>
      <c r="C13282" t="s">
        <v>12624</v>
      </c>
      <c r="D13282" s="83" t="s">
        <v>16</v>
      </c>
      <c r="E13282">
        <v>461.5</v>
      </c>
      <c r="F13282" s="83">
        <v>465.75</v>
      </c>
    </row>
    <row r="13283" spans="1:6" hidden="1" x14ac:dyDescent="0.25">
      <c r="A13283" t="s">
        <v>5764</v>
      </c>
      <c r="B13283" s="83">
        <v>86933</v>
      </c>
      <c r="C13283" t="s">
        <v>12625</v>
      </c>
      <c r="D13283" s="83" t="s">
        <v>16</v>
      </c>
      <c r="E13283">
        <v>473.44</v>
      </c>
      <c r="F13283" s="83">
        <v>477.84</v>
      </c>
    </row>
    <row r="13284" spans="1:6" hidden="1" x14ac:dyDescent="0.25">
      <c r="A13284" t="s">
        <v>5764</v>
      </c>
      <c r="B13284" s="83">
        <v>86894</v>
      </c>
      <c r="C13284" t="s">
        <v>12626</v>
      </c>
      <c r="D13284" s="83" t="s">
        <v>16</v>
      </c>
      <c r="E13284">
        <v>331.31</v>
      </c>
      <c r="F13284" s="83">
        <v>334.54</v>
      </c>
    </row>
    <row r="13285" spans="1:6" hidden="1" x14ac:dyDescent="0.25">
      <c r="A13285" t="s">
        <v>5764</v>
      </c>
      <c r="B13285" s="83">
        <v>93441</v>
      </c>
      <c r="C13285" t="s">
        <v>12627</v>
      </c>
      <c r="D13285" s="83" t="s">
        <v>16</v>
      </c>
      <c r="E13285">
        <v>1040.52</v>
      </c>
      <c r="F13285" s="83">
        <v>1049.53</v>
      </c>
    </row>
    <row r="13286" spans="1:6" hidden="1" x14ac:dyDescent="0.25">
      <c r="A13286" t="s">
        <v>5764</v>
      </c>
      <c r="B13286" s="83">
        <v>93396</v>
      </c>
      <c r="C13286" t="s">
        <v>12628</v>
      </c>
      <c r="D13286" s="83" t="s">
        <v>16</v>
      </c>
      <c r="E13286">
        <v>648.12</v>
      </c>
      <c r="F13286" s="83">
        <v>659.43</v>
      </c>
    </row>
    <row r="13287" spans="1:6" hidden="1" x14ac:dyDescent="0.25">
      <c r="A13287" t="s">
        <v>5764</v>
      </c>
      <c r="B13287" s="83">
        <v>93442</v>
      </c>
      <c r="C13287" t="s">
        <v>12629</v>
      </c>
      <c r="D13287" s="83" t="s">
        <v>16</v>
      </c>
      <c r="E13287">
        <v>1212.6099999999999</v>
      </c>
      <c r="F13287" s="83">
        <v>1222.3699999999999</v>
      </c>
    </row>
    <row r="13288" spans="1:6" hidden="1" x14ac:dyDescent="0.25">
      <c r="A13288" t="s">
        <v>5764</v>
      </c>
      <c r="B13288" s="83">
        <v>86947</v>
      </c>
      <c r="C13288" t="s">
        <v>12630</v>
      </c>
      <c r="D13288" s="83" t="s">
        <v>16</v>
      </c>
      <c r="E13288">
        <v>1261.79</v>
      </c>
      <c r="F13288" s="83">
        <v>1275.32</v>
      </c>
    </row>
    <row r="13289" spans="1:6" hidden="1" x14ac:dyDescent="0.25">
      <c r="A13289" t="s">
        <v>5764</v>
      </c>
      <c r="B13289" s="83">
        <v>100875</v>
      </c>
      <c r="C13289" t="s">
        <v>12631</v>
      </c>
      <c r="D13289" s="83" t="s">
        <v>16</v>
      </c>
      <c r="E13289">
        <v>1095.8900000000001</v>
      </c>
      <c r="F13289" s="83">
        <v>1099.8699999999999</v>
      </c>
    </row>
    <row r="13290" spans="1:6" hidden="1" x14ac:dyDescent="0.25">
      <c r="A13290" t="s">
        <v>5764</v>
      </c>
      <c r="B13290" s="83">
        <v>100863</v>
      </c>
      <c r="C13290" t="s">
        <v>12632</v>
      </c>
      <c r="D13290" s="83" t="s">
        <v>16</v>
      </c>
      <c r="E13290">
        <v>631.95000000000005</v>
      </c>
      <c r="F13290" s="83">
        <v>636.41999999999996</v>
      </c>
    </row>
    <row r="13291" spans="1:6" hidden="1" x14ac:dyDescent="0.25">
      <c r="A13291" t="s">
        <v>5764</v>
      </c>
      <c r="B13291" s="83">
        <v>100864</v>
      </c>
      <c r="C13291" t="s">
        <v>12633</v>
      </c>
      <c r="D13291" s="83" t="s">
        <v>16</v>
      </c>
      <c r="E13291">
        <v>689.57</v>
      </c>
      <c r="F13291" s="83">
        <v>694.04</v>
      </c>
    </row>
    <row r="13292" spans="1:6" hidden="1" x14ac:dyDescent="0.25">
      <c r="A13292" t="s">
        <v>5764</v>
      </c>
      <c r="B13292" s="83">
        <v>100865</v>
      </c>
      <c r="C13292" t="s">
        <v>12634</v>
      </c>
      <c r="D13292" s="83" t="s">
        <v>16</v>
      </c>
      <c r="E13292">
        <v>591.98</v>
      </c>
      <c r="F13292" s="83">
        <v>593.97</v>
      </c>
    </row>
    <row r="13293" spans="1:6" hidden="1" x14ac:dyDescent="0.25">
      <c r="A13293" t="s">
        <v>5764</v>
      </c>
      <c r="B13293" s="83">
        <v>100866</v>
      </c>
      <c r="C13293" t="s">
        <v>12635</v>
      </c>
      <c r="D13293" s="83" t="s">
        <v>16</v>
      </c>
      <c r="E13293">
        <v>332.96</v>
      </c>
      <c r="F13293" s="83">
        <v>335.94</v>
      </c>
    </row>
    <row r="13294" spans="1:6" hidden="1" x14ac:dyDescent="0.25">
      <c r="A13294" t="s">
        <v>5764</v>
      </c>
      <c r="B13294" s="83">
        <v>100867</v>
      </c>
      <c r="C13294" t="s">
        <v>12636</v>
      </c>
      <c r="D13294" s="83" t="s">
        <v>16</v>
      </c>
      <c r="E13294">
        <v>351.96</v>
      </c>
      <c r="F13294" s="83">
        <v>354.94</v>
      </c>
    </row>
    <row r="13295" spans="1:6" hidden="1" x14ac:dyDescent="0.25">
      <c r="A13295" t="s">
        <v>5764</v>
      </c>
      <c r="B13295" s="83">
        <v>100868</v>
      </c>
      <c r="C13295" t="s">
        <v>12637</v>
      </c>
      <c r="D13295" s="83" t="s">
        <v>16</v>
      </c>
      <c r="E13295">
        <v>364.6</v>
      </c>
      <c r="F13295" s="83">
        <v>367.58</v>
      </c>
    </row>
    <row r="13296" spans="1:6" hidden="1" x14ac:dyDescent="0.25">
      <c r="A13296" t="s">
        <v>5764</v>
      </c>
      <c r="B13296" s="83">
        <v>100869</v>
      </c>
      <c r="C13296" t="s">
        <v>12638</v>
      </c>
      <c r="D13296" s="83" t="s">
        <v>16</v>
      </c>
      <c r="E13296">
        <v>374.3</v>
      </c>
      <c r="F13296" s="83">
        <v>377.28</v>
      </c>
    </row>
    <row r="13297" spans="1:6" hidden="1" x14ac:dyDescent="0.25">
      <c r="A13297" t="s">
        <v>5764</v>
      </c>
      <c r="B13297" s="83">
        <v>100870</v>
      </c>
      <c r="C13297" t="s">
        <v>12639</v>
      </c>
      <c r="D13297" s="83" t="s">
        <v>16</v>
      </c>
      <c r="E13297">
        <v>334.41</v>
      </c>
      <c r="F13297" s="83">
        <v>337.39</v>
      </c>
    </row>
    <row r="13298" spans="1:6" hidden="1" x14ac:dyDescent="0.25">
      <c r="A13298" t="s">
        <v>5764</v>
      </c>
      <c r="B13298" s="83">
        <v>100871</v>
      </c>
      <c r="C13298" t="s">
        <v>12640</v>
      </c>
      <c r="D13298" s="83" t="s">
        <v>16</v>
      </c>
      <c r="E13298">
        <v>359.83</v>
      </c>
      <c r="F13298" s="83">
        <v>362.81</v>
      </c>
    </row>
    <row r="13299" spans="1:6" hidden="1" x14ac:dyDescent="0.25">
      <c r="A13299" t="s">
        <v>5764</v>
      </c>
      <c r="B13299" s="83">
        <v>100872</v>
      </c>
      <c r="C13299" t="s">
        <v>12641</v>
      </c>
      <c r="D13299" s="83" t="s">
        <v>16</v>
      </c>
      <c r="E13299">
        <v>376.05</v>
      </c>
      <c r="F13299" s="83">
        <v>379.03</v>
      </c>
    </row>
    <row r="13300" spans="1:6" hidden="1" x14ac:dyDescent="0.25">
      <c r="A13300" t="s">
        <v>5764</v>
      </c>
      <c r="B13300" s="83">
        <v>100873</v>
      </c>
      <c r="C13300" t="s">
        <v>12642</v>
      </c>
      <c r="D13300" s="83" t="s">
        <v>16</v>
      </c>
      <c r="E13300">
        <v>386.18</v>
      </c>
      <c r="F13300" s="83">
        <v>389.16</v>
      </c>
    </row>
    <row r="13301" spans="1:6" hidden="1" x14ac:dyDescent="0.25">
      <c r="A13301" t="s">
        <v>5764</v>
      </c>
      <c r="B13301" s="83">
        <v>100860</v>
      </c>
      <c r="C13301" t="s">
        <v>12643</v>
      </c>
      <c r="D13301" s="83" t="s">
        <v>16</v>
      </c>
      <c r="E13301">
        <v>111.97</v>
      </c>
      <c r="F13301" s="83">
        <v>113.37</v>
      </c>
    </row>
    <row r="13302" spans="1:6" hidden="1" x14ac:dyDescent="0.25">
      <c r="A13302" t="s">
        <v>5764</v>
      </c>
      <c r="B13302" s="83">
        <v>86936</v>
      </c>
      <c r="C13302" t="s">
        <v>12644</v>
      </c>
      <c r="D13302" s="83" t="s">
        <v>16</v>
      </c>
      <c r="E13302">
        <v>546.91</v>
      </c>
      <c r="F13302" s="83">
        <v>549.89</v>
      </c>
    </row>
    <row r="13303" spans="1:6" hidden="1" x14ac:dyDescent="0.25">
      <c r="A13303" t="s">
        <v>5764</v>
      </c>
      <c r="B13303" s="83">
        <v>86935</v>
      </c>
      <c r="C13303" t="s">
        <v>12645</v>
      </c>
      <c r="D13303" s="83" t="s">
        <v>16</v>
      </c>
      <c r="E13303">
        <v>331.39</v>
      </c>
      <c r="F13303" s="83">
        <v>333.78</v>
      </c>
    </row>
    <row r="13304" spans="1:6" hidden="1" x14ac:dyDescent="0.25">
      <c r="A13304" t="s">
        <v>5764</v>
      </c>
      <c r="B13304" s="83">
        <v>86901</v>
      </c>
      <c r="C13304" t="s">
        <v>12646</v>
      </c>
      <c r="D13304" s="83" t="s">
        <v>16</v>
      </c>
      <c r="E13304">
        <v>162.66</v>
      </c>
      <c r="F13304" s="83">
        <v>165.43</v>
      </c>
    </row>
    <row r="13305" spans="1:6" hidden="1" x14ac:dyDescent="0.25">
      <c r="A13305" t="s">
        <v>5764</v>
      </c>
      <c r="B13305" s="83">
        <v>86938</v>
      </c>
      <c r="C13305" t="s">
        <v>12647</v>
      </c>
      <c r="D13305" s="83" t="s">
        <v>16</v>
      </c>
      <c r="E13305">
        <v>467.6</v>
      </c>
      <c r="F13305" s="83">
        <v>471.78</v>
      </c>
    </row>
    <row r="13306" spans="1:6" hidden="1" x14ac:dyDescent="0.25">
      <c r="A13306" t="s">
        <v>5764</v>
      </c>
      <c r="B13306" s="83">
        <v>86937</v>
      </c>
      <c r="C13306" t="s">
        <v>12648</v>
      </c>
      <c r="D13306" s="83" t="s">
        <v>16</v>
      </c>
      <c r="E13306">
        <v>252.08</v>
      </c>
      <c r="F13306" s="83">
        <v>255.67</v>
      </c>
    </row>
    <row r="13307" spans="1:6" hidden="1" x14ac:dyDescent="0.25">
      <c r="A13307" t="s">
        <v>5764</v>
      </c>
      <c r="B13307" s="83">
        <v>86900</v>
      </c>
      <c r="C13307" t="s">
        <v>12649</v>
      </c>
      <c r="D13307" s="83" t="s">
        <v>16</v>
      </c>
      <c r="E13307">
        <v>236.05</v>
      </c>
      <c r="F13307" s="83">
        <v>237.62</v>
      </c>
    </row>
    <row r="13308" spans="1:6" hidden="1" x14ac:dyDescent="0.25">
      <c r="A13308" t="s">
        <v>5764</v>
      </c>
      <c r="B13308" s="83">
        <v>100852</v>
      </c>
      <c r="C13308" t="s">
        <v>12650</v>
      </c>
      <c r="D13308" s="83" t="s">
        <v>16</v>
      </c>
      <c r="E13308">
        <v>258.5</v>
      </c>
      <c r="F13308" s="83">
        <v>260.07</v>
      </c>
    </row>
    <row r="13309" spans="1:6" hidden="1" x14ac:dyDescent="0.25">
      <c r="A13309" t="s">
        <v>5764</v>
      </c>
      <c r="B13309" s="83">
        <v>86886</v>
      </c>
      <c r="C13309" t="s">
        <v>12651</v>
      </c>
      <c r="D13309" s="83" t="s">
        <v>16</v>
      </c>
      <c r="E13309">
        <v>55.78</v>
      </c>
      <c r="F13309" s="83">
        <v>56.25</v>
      </c>
    </row>
    <row r="13310" spans="1:6" hidden="1" x14ac:dyDescent="0.25">
      <c r="A13310" t="s">
        <v>5764</v>
      </c>
      <c r="B13310" s="83">
        <v>86887</v>
      </c>
      <c r="C13310" t="s">
        <v>12652</v>
      </c>
      <c r="D13310" s="83" t="s">
        <v>16</v>
      </c>
      <c r="E13310">
        <v>60.55</v>
      </c>
      <c r="F13310" s="83">
        <v>61.02</v>
      </c>
    </row>
    <row r="13311" spans="1:6" hidden="1" x14ac:dyDescent="0.25">
      <c r="A13311" t="s">
        <v>5764</v>
      </c>
      <c r="B13311" s="83">
        <v>86884</v>
      </c>
      <c r="C13311" t="s">
        <v>12653</v>
      </c>
      <c r="D13311" s="83" t="s">
        <v>16</v>
      </c>
      <c r="E13311">
        <v>11.98</v>
      </c>
      <c r="F13311" s="83">
        <v>12.45</v>
      </c>
    </row>
    <row r="13312" spans="1:6" hidden="1" x14ac:dyDescent="0.25">
      <c r="A13312" t="s">
        <v>5764</v>
      </c>
      <c r="B13312" s="83">
        <v>86885</v>
      </c>
      <c r="C13312" t="s">
        <v>12654</v>
      </c>
      <c r="D13312" s="83" t="s">
        <v>16</v>
      </c>
      <c r="E13312">
        <v>13.72</v>
      </c>
      <c r="F13312" s="83">
        <v>14.19</v>
      </c>
    </row>
    <row r="13313" spans="1:6" hidden="1" x14ac:dyDescent="0.25">
      <c r="A13313" t="s">
        <v>5764</v>
      </c>
      <c r="B13313" s="83">
        <v>95546</v>
      </c>
      <c r="C13313" t="s">
        <v>12655</v>
      </c>
      <c r="D13313" s="83" t="s">
        <v>16</v>
      </c>
      <c r="E13313">
        <v>144.47</v>
      </c>
      <c r="F13313" s="83">
        <v>150.44</v>
      </c>
    </row>
    <row r="13314" spans="1:6" hidden="1" x14ac:dyDescent="0.25">
      <c r="A13314" t="s">
        <v>5764</v>
      </c>
      <c r="B13314" s="83">
        <v>86902</v>
      </c>
      <c r="C13314" t="s">
        <v>12656</v>
      </c>
      <c r="D13314" s="83" t="s">
        <v>16</v>
      </c>
      <c r="E13314">
        <v>359.15</v>
      </c>
      <c r="F13314" s="83">
        <v>362.19</v>
      </c>
    </row>
    <row r="13315" spans="1:6" hidden="1" x14ac:dyDescent="0.25">
      <c r="A13315" t="s">
        <v>5764</v>
      </c>
      <c r="B13315" s="83">
        <v>86939</v>
      </c>
      <c r="C13315" t="s">
        <v>12657</v>
      </c>
      <c r="D13315" s="83" t="s">
        <v>16</v>
      </c>
      <c r="E13315">
        <v>468.86</v>
      </c>
      <c r="F13315" s="83">
        <v>473.32</v>
      </c>
    </row>
    <row r="13316" spans="1:6" hidden="1" x14ac:dyDescent="0.25">
      <c r="A13316" t="s">
        <v>5764</v>
      </c>
      <c r="B13316" s="83">
        <v>86903</v>
      </c>
      <c r="C13316" t="s">
        <v>12658</v>
      </c>
      <c r="D13316" s="83" t="s">
        <v>16</v>
      </c>
      <c r="E13316">
        <v>403.55</v>
      </c>
      <c r="F13316" s="83">
        <v>408.48</v>
      </c>
    </row>
    <row r="13317" spans="1:6" hidden="1" x14ac:dyDescent="0.25">
      <c r="A13317" t="s">
        <v>5764</v>
      </c>
      <c r="B13317" s="83">
        <v>86940</v>
      </c>
      <c r="C13317" t="s">
        <v>12659</v>
      </c>
      <c r="D13317" s="83" t="s">
        <v>16</v>
      </c>
      <c r="E13317">
        <v>1223.24</v>
      </c>
      <c r="F13317" s="83">
        <v>1231.98</v>
      </c>
    </row>
    <row r="13318" spans="1:6" hidden="1" x14ac:dyDescent="0.25">
      <c r="A13318" t="s">
        <v>5764</v>
      </c>
      <c r="B13318" s="83">
        <v>86941</v>
      </c>
      <c r="C13318" t="s">
        <v>12660</v>
      </c>
      <c r="D13318" s="83" t="s">
        <v>16</v>
      </c>
      <c r="E13318">
        <v>908.23</v>
      </c>
      <c r="F13318" s="83">
        <v>915.34</v>
      </c>
    </row>
    <row r="13319" spans="1:6" hidden="1" x14ac:dyDescent="0.25">
      <c r="A13319" t="s">
        <v>5764</v>
      </c>
      <c r="B13319" s="83">
        <v>86904</v>
      </c>
      <c r="C13319" t="s">
        <v>12661</v>
      </c>
      <c r="D13319" s="83" t="s">
        <v>16</v>
      </c>
      <c r="E13319">
        <v>168.29</v>
      </c>
      <c r="F13319" s="83">
        <v>169.62</v>
      </c>
    </row>
    <row r="13320" spans="1:6" hidden="1" x14ac:dyDescent="0.25">
      <c r="A13320" t="s">
        <v>5764</v>
      </c>
      <c r="B13320" s="83">
        <v>86943</v>
      </c>
      <c r="C13320" t="s">
        <v>12662</v>
      </c>
      <c r="D13320" s="83" t="s">
        <v>16</v>
      </c>
      <c r="E13320">
        <v>278</v>
      </c>
      <c r="F13320" s="83">
        <v>280.75</v>
      </c>
    </row>
    <row r="13321" spans="1:6" hidden="1" x14ac:dyDescent="0.25">
      <c r="A13321" t="s">
        <v>5764</v>
      </c>
      <c r="B13321" s="83">
        <v>86942</v>
      </c>
      <c r="C13321" t="s">
        <v>12663</v>
      </c>
      <c r="D13321" s="83" t="s">
        <v>16</v>
      </c>
      <c r="E13321">
        <v>289.94</v>
      </c>
      <c r="F13321" s="83">
        <v>292.83999999999997</v>
      </c>
    </row>
    <row r="13322" spans="1:6" hidden="1" x14ac:dyDescent="0.25">
      <c r="A13322" t="s">
        <v>5764</v>
      </c>
      <c r="B13322" s="83">
        <v>100856</v>
      </c>
      <c r="C13322" t="s">
        <v>12664</v>
      </c>
      <c r="D13322" s="83" t="s">
        <v>16</v>
      </c>
      <c r="E13322">
        <v>37.11</v>
      </c>
      <c r="F13322" s="83">
        <v>37.409999999999997</v>
      </c>
    </row>
    <row r="13323" spans="1:6" hidden="1" x14ac:dyDescent="0.25">
      <c r="A13323" t="s">
        <v>5764</v>
      </c>
      <c r="B13323" s="83">
        <v>100858</v>
      </c>
      <c r="C13323" t="s">
        <v>12665</v>
      </c>
      <c r="D13323" s="83" t="s">
        <v>16</v>
      </c>
      <c r="E13323">
        <v>805.09</v>
      </c>
      <c r="F13323" s="83">
        <v>808.25</v>
      </c>
    </row>
    <row r="13324" spans="1:6" hidden="1" x14ac:dyDescent="0.25">
      <c r="A13324" t="s">
        <v>5764</v>
      </c>
      <c r="B13324" s="83">
        <v>100859</v>
      </c>
      <c r="C13324" t="s">
        <v>12666</v>
      </c>
      <c r="D13324" s="83" t="s">
        <v>16</v>
      </c>
      <c r="E13324">
        <v>1152.72</v>
      </c>
      <c r="F13324" s="83">
        <v>1159.3599999999999</v>
      </c>
    </row>
    <row r="13325" spans="1:6" hidden="1" x14ac:dyDescent="0.25">
      <c r="A13325" t="s">
        <v>5764</v>
      </c>
      <c r="B13325" s="83">
        <v>95544</v>
      </c>
      <c r="C13325" t="s">
        <v>12667</v>
      </c>
      <c r="D13325" s="83" t="s">
        <v>16</v>
      </c>
      <c r="E13325">
        <v>41.66</v>
      </c>
      <c r="F13325" s="83">
        <v>42.65</v>
      </c>
    </row>
    <row r="13326" spans="1:6" hidden="1" x14ac:dyDescent="0.25">
      <c r="A13326" t="s">
        <v>5764</v>
      </c>
      <c r="B13326" s="83">
        <v>95543</v>
      </c>
      <c r="C13326" t="s">
        <v>12668</v>
      </c>
      <c r="D13326" s="83" t="s">
        <v>16</v>
      </c>
      <c r="E13326">
        <v>58.39</v>
      </c>
      <c r="F13326" s="83">
        <v>60.38</v>
      </c>
    </row>
    <row r="13327" spans="1:6" hidden="1" x14ac:dyDescent="0.25">
      <c r="A13327" t="s">
        <v>5764</v>
      </c>
      <c r="B13327" s="83">
        <v>95542</v>
      </c>
      <c r="C13327" t="s">
        <v>12669</v>
      </c>
      <c r="D13327" s="83" t="s">
        <v>16</v>
      </c>
      <c r="E13327">
        <v>34.4</v>
      </c>
      <c r="F13327" s="83">
        <v>35.39</v>
      </c>
    </row>
    <row r="13328" spans="1:6" hidden="1" x14ac:dyDescent="0.25">
      <c r="A13328" t="s">
        <v>5764</v>
      </c>
      <c r="B13328" s="83">
        <v>100874</v>
      </c>
      <c r="C13328" t="s">
        <v>12670</v>
      </c>
      <c r="D13328" s="83" t="s">
        <v>16</v>
      </c>
      <c r="E13328">
        <v>332.96</v>
      </c>
      <c r="F13328" s="83">
        <v>335.94</v>
      </c>
    </row>
    <row r="13329" spans="1:6" hidden="1" x14ac:dyDescent="0.25">
      <c r="A13329" t="s">
        <v>5764</v>
      </c>
      <c r="B13329" s="83">
        <v>95545</v>
      </c>
      <c r="C13329" t="s">
        <v>12671</v>
      </c>
      <c r="D13329" s="83" t="s">
        <v>16</v>
      </c>
      <c r="E13329">
        <v>40.89</v>
      </c>
      <c r="F13329" s="83">
        <v>41.88</v>
      </c>
    </row>
    <row r="13330" spans="1:6" hidden="1" x14ac:dyDescent="0.25">
      <c r="A13330" t="s">
        <v>5764</v>
      </c>
      <c r="B13330" s="83">
        <v>95547</v>
      </c>
      <c r="C13330" t="s">
        <v>12672</v>
      </c>
      <c r="D13330" s="83" t="s">
        <v>16</v>
      </c>
      <c r="E13330">
        <v>52.11</v>
      </c>
      <c r="F13330" s="83">
        <v>53.1</v>
      </c>
    </row>
    <row r="13331" spans="1:6" hidden="1" x14ac:dyDescent="0.25">
      <c r="A13331" t="s">
        <v>5764</v>
      </c>
      <c r="B13331" s="83">
        <v>86883</v>
      </c>
      <c r="C13331" t="s">
        <v>12673</v>
      </c>
      <c r="D13331" s="83" t="s">
        <v>16</v>
      </c>
      <c r="E13331">
        <v>14.03</v>
      </c>
      <c r="F13331" s="83">
        <v>14.3</v>
      </c>
    </row>
    <row r="13332" spans="1:6" hidden="1" x14ac:dyDescent="0.25">
      <c r="A13332" t="s">
        <v>5764</v>
      </c>
      <c r="B13332" s="83">
        <v>86881</v>
      </c>
      <c r="C13332" t="s">
        <v>12674</v>
      </c>
      <c r="D13332" s="83" t="s">
        <v>16</v>
      </c>
      <c r="E13332">
        <v>229.55</v>
      </c>
      <c r="F13332" s="83">
        <v>230.41</v>
      </c>
    </row>
    <row r="13333" spans="1:6" hidden="1" x14ac:dyDescent="0.25">
      <c r="A13333" t="s">
        <v>5764</v>
      </c>
      <c r="B13333" s="83">
        <v>86882</v>
      </c>
      <c r="C13333" t="s">
        <v>12675</v>
      </c>
      <c r="D13333" s="83" t="s">
        <v>16</v>
      </c>
      <c r="E13333">
        <v>25.97</v>
      </c>
      <c r="F13333" s="83">
        <v>26.39</v>
      </c>
    </row>
    <row r="13334" spans="1:6" hidden="1" x14ac:dyDescent="0.25">
      <c r="A13334" t="s">
        <v>5764</v>
      </c>
      <c r="B13334" s="83">
        <v>100862</v>
      </c>
      <c r="C13334" t="s">
        <v>12676</v>
      </c>
      <c r="D13334" s="83" t="s">
        <v>16</v>
      </c>
      <c r="E13334">
        <v>38.44</v>
      </c>
      <c r="F13334" s="83">
        <v>39.93</v>
      </c>
    </row>
    <row r="13335" spans="1:6" hidden="1" x14ac:dyDescent="0.25">
      <c r="A13335" t="s">
        <v>5764</v>
      </c>
      <c r="B13335" s="83">
        <v>100861</v>
      </c>
      <c r="C13335" t="s">
        <v>12677</v>
      </c>
      <c r="D13335" s="83" t="s">
        <v>16</v>
      </c>
      <c r="E13335">
        <v>35.03</v>
      </c>
      <c r="F13335" s="83">
        <v>36.520000000000003</v>
      </c>
    </row>
    <row r="13336" spans="1:6" hidden="1" x14ac:dyDescent="0.25">
      <c r="A13336" t="s">
        <v>5764</v>
      </c>
      <c r="B13336" s="83">
        <v>86872</v>
      </c>
      <c r="C13336" t="s">
        <v>12678</v>
      </c>
      <c r="D13336" s="83" t="s">
        <v>16</v>
      </c>
      <c r="E13336">
        <v>822</v>
      </c>
      <c r="F13336" s="83">
        <v>827.82</v>
      </c>
    </row>
    <row r="13337" spans="1:6" hidden="1" x14ac:dyDescent="0.25">
      <c r="A13337" t="s">
        <v>5764</v>
      </c>
      <c r="B13337" s="83">
        <v>86919</v>
      </c>
      <c r="C13337" t="s">
        <v>12679</v>
      </c>
      <c r="D13337" s="83" t="s">
        <v>16</v>
      </c>
      <c r="E13337">
        <v>1007.24</v>
      </c>
      <c r="F13337" s="83">
        <v>1014.35</v>
      </c>
    </row>
    <row r="13338" spans="1:6" hidden="1" x14ac:dyDescent="0.25">
      <c r="A13338" t="s">
        <v>5764</v>
      </c>
      <c r="B13338" s="83">
        <v>86920</v>
      </c>
      <c r="C13338" t="s">
        <v>12680</v>
      </c>
      <c r="D13338" s="83" t="s">
        <v>16</v>
      </c>
      <c r="E13338">
        <v>900.52</v>
      </c>
      <c r="F13338" s="83">
        <v>907.46</v>
      </c>
    </row>
    <row r="13339" spans="1:6" hidden="1" x14ac:dyDescent="0.25">
      <c r="A13339" t="s">
        <v>5764</v>
      </c>
      <c r="B13339" s="83">
        <v>86921</v>
      </c>
      <c r="C13339" t="s">
        <v>12681</v>
      </c>
      <c r="D13339" s="83" t="s">
        <v>16</v>
      </c>
      <c r="E13339">
        <v>873.3</v>
      </c>
      <c r="F13339" s="83">
        <v>880.24</v>
      </c>
    </row>
    <row r="13340" spans="1:6" hidden="1" x14ac:dyDescent="0.25">
      <c r="A13340" t="s">
        <v>5764</v>
      </c>
      <c r="B13340" s="83">
        <v>86874</v>
      </c>
      <c r="C13340" t="s">
        <v>12682</v>
      </c>
      <c r="D13340" s="83" t="s">
        <v>16</v>
      </c>
      <c r="E13340">
        <v>576.79999999999995</v>
      </c>
      <c r="F13340" s="83">
        <v>579.54</v>
      </c>
    </row>
    <row r="13341" spans="1:6" hidden="1" x14ac:dyDescent="0.25">
      <c r="A13341" t="s">
        <v>5764</v>
      </c>
      <c r="B13341" s="83">
        <v>86922</v>
      </c>
      <c r="C13341" t="s">
        <v>12683</v>
      </c>
      <c r="D13341" s="83" t="s">
        <v>16</v>
      </c>
      <c r="E13341">
        <v>977.56</v>
      </c>
      <c r="F13341" s="83">
        <v>982.18</v>
      </c>
    </row>
    <row r="13342" spans="1:6" hidden="1" x14ac:dyDescent="0.25">
      <c r="A13342" t="s">
        <v>5764</v>
      </c>
      <c r="B13342" s="83">
        <v>86923</v>
      </c>
      <c r="C13342" t="s">
        <v>12684</v>
      </c>
      <c r="D13342" s="83" t="s">
        <v>16</v>
      </c>
      <c r="E13342">
        <v>667.26</v>
      </c>
      <c r="F13342" s="83">
        <v>671.27</v>
      </c>
    </row>
    <row r="13343" spans="1:6" hidden="1" x14ac:dyDescent="0.25">
      <c r="A13343" t="s">
        <v>5764</v>
      </c>
      <c r="B13343" s="83">
        <v>86924</v>
      </c>
      <c r="C13343" t="s">
        <v>12685</v>
      </c>
      <c r="D13343" s="83" t="s">
        <v>16</v>
      </c>
      <c r="E13343">
        <v>640.04</v>
      </c>
      <c r="F13343" s="83">
        <v>644.04999999999995</v>
      </c>
    </row>
    <row r="13344" spans="1:6" hidden="1" x14ac:dyDescent="0.25">
      <c r="A13344" t="s">
        <v>5764</v>
      </c>
      <c r="B13344" s="83">
        <v>86875</v>
      </c>
      <c r="C13344" t="s">
        <v>12686</v>
      </c>
      <c r="D13344" s="83" t="s">
        <v>16</v>
      </c>
      <c r="E13344">
        <v>616.96</v>
      </c>
      <c r="F13344" s="83">
        <v>620.26</v>
      </c>
    </row>
    <row r="13345" spans="1:6" hidden="1" x14ac:dyDescent="0.25">
      <c r="A13345" t="s">
        <v>5764</v>
      </c>
      <c r="B13345" s="83">
        <v>86925</v>
      </c>
      <c r="C13345" t="s">
        <v>12687</v>
      </c>
      <c r="D13345" s="83" t="s">
        <v>16</v>
      </c>
      <c r="E13345">
        <v>695.48</v>
      </c>
      <c r="F13345" s="83">
        <v>699.9</v>
      </c>
    </row>
    <row r="13346" spans="1:6" hidden="1" x14ac:dyDescent="0.25">
      <c r="A13346" t="s">
        <v>5764</v>
      </c>
      <c r="B13346" s="83">
        <v>86926</v>
      </c>
      <c r="C13346" t="s">
        <v>12688</v>
      </c>
      <c r="D13346" s="83" t="s">
        <v>16</v>
      </c>
      <c r="E13346">
        <v>668.26</v>
      </c>
      <c r="F13346" s="83">
        <v>672.68</v>
      </c>
    </row>
    <row r="13347" spans="1:6" hidden="1" x14ac:dyDescent="0.25">
      <c r="A13347" t="s">
        <v>5764</v>
      </c>
      <c r="B13347" s="83">
        <v>86876</v>
      </c>
      <c r="C13347" t="s">
        <v>12689</v>
      </c>
      <c r="D13347" s="83" t="s">
        <v>16</v>
      </c>
      <c r="E13347">
        <v>352.74</v>
      </c>
      <c r="F13347" s="83">
        <v>355.14</v>
      </c>
    </row>
    <row r="13348" spans="1:6" hidden="1" x14ac:dyDescent="0.25">
      <c r="A13348" t="s">
        <v>5764</v>
      </c>
      <c r="B13348" s="83">
        <v>86929</v>
      </c>
      <c r="C13348" t="s">
        <v>12690</v>
      </c>
      <c r="D13348" s="83" t="s">
        <v>16</v>
      </c>
      <c r="E13348">
        <v>431.26</v>
      </c>
      <c r="F13348" s="83">
        <v>434.78</v>
      </c>
    </row>
    <row r="13349" spans="1:6" hidden="1" x14ac:dyDescent="0.25">
      <c r="A13349" t="s">
        <v>5764</v>
      </c>
      <c r="B13349" s="83">
        <v>86930</v>
      </c>
      <c r="C13349" t="s">
        <v>12691</v>
      </c>
      <c r="D13349" s="83" t="s">
        <v>16</v>
      </c>
      <c r="E13349">
        <v>404.04</v>
      </c>
      <c r="F13349" s="83">
        <v>407.56</v>
      </c>
    </row>
    <row r="13350" spans="1:6" hidden="1" x14ac:dyDescent="0.25">
      <c r="A13350" t="s">
        <v>5764</v>
      </c>
      <c r="B13350" s="83">
        <v>86927</v>
      </c>
      <c r="C13350" t="s">
        <v>12692</v>
      </c>
      <c r="D13350" s="83" t="s">
        <v>16</v>
      </c>
      <c r="E13350">
        <v>443.2</v>
      </c>
      <c r="F13350" s="83">
        <v>446.87</v>
      </c>
    </row>
    <row r="13351" spans="1:6" hidden="1" x14ac:dyDescent="0.25">
      <c r="A13351" t="s">
        <v>5764</v>
      </c>
      <c r="B13351" s="83">
        <v>86928</v>
      </c>
      <c r="C13351" t="s">
        <v>12693</v>
      </c>
      <c r="D13351" s="83" t="s">
        <v>16</v>
      </c>
      <c r="E13351">
        <v>415.98</v>
      </c>
      <c r="F13351" s="83">
        <v>419.65</v>
      </c>
    </row>
    <row r="13352" spans="1:6" hidden="1" x14ac:dyDescent="0.25">
      <c r="A13352" t="s">
        <v>5764</v>
      </c>
      <c r="B13352" s="83">
        <v>86914</v>
      </c>
      <c r="C13352" t="s">
        <v>12694</v>
      </c>
      <c r="D13352" s="83" t="s">
        <v>16</v>
      </c>
      <c r="E13352">
        <v>95.82</v>
      </c>
      <c r="F13352" s="83">
        <v>96.29</v>
      </c>
    </row>
    <row r="13353" spans="1:6" hidden="1" x14ac:dyDescent="0.25">
      <c r="A13353" t="s">
        <v>5764</v>
      </c>
      <c r="B13353" s="83">
        <v>86913</v>
      </c>
      <c r="C13353" t="s">
        <v>12695</v>
      </c>
      <c r="D13353" s="83" t="s">
        <v>16</v>
      </c>
      <c r="E13353">
        <v>53.65</v>
      </c>
      <c r="F13353" s="83">
        <v>54.12</v>
      </c>
    </row>
    <row r="13354" spans="1:6" hidden="1" x14ac:dyDescent="0.25">
      <c r="A13354" t="s">
        <v>5764</v>
      </c>
      <c r="B13354" s="83">
        <v>100853</v>
      </c>
      <c r="C13354" t="s">
        <v>12696</v>
      </c>
      <c r="D13354" s="83" t="s">
        <v>16</v>
      </c>
      <c r="E13354">
        <v>334.76</v>
      </c>
      <c r="F13354" s="83">
        <v>336.22</v>
      </c>
    </row>
    <row r="13355" spans="1:6" hidden="1" x14ac:dyDescent="0.25">
      <c r="A13355" t="s">
        <v>5764</v>
      </c>
      <c r="B13355" s="83">
        <v>100854</v>
      </c>
      <c r="C13355" t="s">
        <v>12697</v>
      </c>
      <c r="D13355" s="83" t="s">
        <v>16</v>
      </c>
      <c r="E13355">
        <v>1739.51</v>
      </c>
      <c r="F13355" s="83">
        <v>1741.53</v>
      </c>
    </row>
    <row r="13356" spans="1:6" hidden="1" x14ac:dyDescent="0.25">
      <c r="A13356" t="s">
        <v>5764</v>
      </c>
      <c r="B13356" s="83">
        <v>86915</v>
      </c>
      <c r="C13356" t="s">
        <v>12698</v>
      </c>
      <c r="D13356" s="83" t="s">
        <v>16</v>
      </c>
      <c r="E13356">
        <v>139.19</v>
      </c>
      <c r="F13356" s="83">
        <v>139.49</v>
      </c>
    </row>
    <row r="13357" spans="1:6" hidden="1" x14ac:dyDescent="0.25">
      <c r="A13357" t="s">
        <v>5764</v>
      </c>
      <c r="B13357" s="83">
        <v>86906</v>
      </c>
      <c r="C13357" t="s">
        <v>12699</v>
      </c>
      <c r="D13357" s="83" t="s">
        <v>16</v>
      </c>
      <c r="E13357">
        <v>72.86</v>
      </c>
      <c r="F13357" s="83">
        <v>73.16</v>
      </c>
    </row>
    <row r="13358" spans="1:6" hidden="1" x14ac:dyDescent="0.25">
      <c r="A13358" t="s">
        <v>5764</v>
      </c>
      <c r="B13358" s="83">
        <v>86911</v>
      </c>
      <c r="C13358" t="s">
        <v>12700</v>
      </c>
      <c r="D13358" s="83" t="s">
        <v>16</v>
      </c>
      <c r="E13358">
        <v>85.27</v>
      </c>
      <c r="F13358" s="83">
        <v>85.64</v>
      </c>
    </row>
    <row r="13359" spans="1:6" hidden="1" x14ac:dyDescent="0.25">
      <c r="A13359" t="s">
        <v>5764</v>
      </c>
      <c r="B13359" s="83">
        <v>86909</v>
      </c>
      <c r="C13359" t="s">
        <v>12701</v>
      </c>
      <c r="D13359" s="83" t="s">
        <v>16</v>
      </c>
      <c r="E13359">
        <v>126.51</v>
      </c>
      <c r="F13359" s="83">
        <v>127.04</v>
      </c>
    </row>
    <row r="13360" spans="1:6" hidden="1" x14ac:dyDescent="0.25">
      <c r="A13360" t="s">
        <v>5764</v>
      </c>
      <c r="B13360" s="83">
        <v>86910</v>
      </c>
      <c r="C13360" t="s">
        <v>12702</v>
      </c>
      <c r="D13360" s="83" t="s">
        <v>16</v>
      </c>
      <c r="E13360">
        <v>124.41</v>
      </c>
      <c r="F13360" s="83">
        <v>124.78</v>
      </c>
    </row>
    <row r="13361" spans="1:6" hidden="1" x14ac:dyDescent="0.25">
      <c r="A13361" t="s">
        <v>5764</v>
      </c>
      <c r="B13361" s="83">
        <v>86916</v>
      </c>
      <c r="C13361" t="s">
        <v>12703</v>
      </c>
      <c r="D13361" s="83" t="s">
        <v>16</v>
      </c>
      <c r="E13361">
        <v>26.43</v>
      </c>
      <c r="F13361" s="83">
        <v>26.9</v>
      </c>
    </row>
    <row r="13362" spans="1:6" hidden="1" x14ac:dyDescent="0.25">
      <c r="A13362" t="s">
        <v>5764</v>
      </c>
      <c r="B13362" s="83">
        <v>95469</v>
      </c>
      <c r="C13362" t="s">
        <v>12704</v>
      </c>
      <c r="D13362" s="83" t="s">
        <v>16</v>
      </c>
      <c r="E13362">
        <v>337.62</v>
      </c>
      <c r="F13362" s="83">
        <v>339.51</v>
      </c>
    </row>
    <row r="13363" spans="1:6" hidden="1" x14ac:dyDescent="0.25">
      <c r="A13363" t="s">
        <v>5764</v>
      </c>
      <c r="B13363" s="83">
        <v>95470</v>
      </c>
      <c r="C13363" t="s">
        <v>12705</v>
      </c>
      <c r="D13363" s="83" t="s">
        <v>16</v>
      </c>
      <c r="E13363">
        <v>348</v>
      </c>
      <c r="F13363" s="83">
        <v>349.89</v>
      </c>
    </row>
    <row r="13364" spans="1:6" hidden="1" x14ac:dyDescent="0.25">
      <c r="A13364" t="s">
        <v>5764</v>
      </c>
      <c r="B13364" s="83">
        <v>95471</v>
      </c>
      <c r="C13364" t="s">
        <v>12706</v>
      </c>
      <c r="D13364" s="83" t="s">
        <v>16</v>
      </c>
      <c r="E13364">
        <v>873.17</v>
      </c>
      <c r="F13364" s="83">
        <v>877.12</v>
      </c>
    </row>
    <row r="13365" spans="1:6" hidden="1" x14ac:dyDescent="0.25">
      <c r="A13365" t="s">
        <v>5764</v>
      </c>
      <c r="B13365" s="83">
        <v>95472</v>
      </c>
      <c r="C13365" t="s">
        <v>12707</v>
      </c>
      <c r="D13365" s="83" t="s">
        <v>16</v>
      </c>
      <c r="E13365">
        <v>883.55</v>
      </c>
      <c r="F13365" s="83">
        <v>887.5</v>
      </c>
    </row>
    <row r="13366" spans="1:6" hidden="1" x14ac:dyDescent="0.25">
      <c r="A13366" t="s">
        <v>5764</v>
      </c>
      <c r="B13366" s="83">
        <v>100848</v>
      </c>
      <c r="C13366" t="s">
        <v>12708</v>
      </c>
      <c r="D13366" s="83" t="s">
        <v>16</v>
      </c>
      <c r="E13366">
        <v>628.17999999999995</v>
      </c>
      <c r="F13366" s="83">
        <v>630.07000000000005</v>
      </c>
    </row>
    <row r="13367" spans="1:6" hidden="1" x14ac:dyDescent="0.25">
      <c r="A13367" t="s">
        <v>5764</v>
      </c>
      <c r="B13367" s="83">
        <v>86888</v>
      </c>
      <c r="C13367" t="s">
        <v>12709</v>
      </c>
      <c r="D13367" s="83" t="s">
        <v>16</v>
      </c>
      <c r="E13367">
        <v>555.09</v>
      </c>
      <c r="F13367" s="83">
        <v>557.86</v>
      </c>
    </row>
    <row r="13368" spans="1:6" hidden="1" x14ac:dyDescent="0.25">
      <c r="A13368" t="s">
        <v>5764</v>
      </c>
      <c r="B13368" s="83">
        <v>86932</v>
      </c>
      <c r="C13368" t="s">
        <v>12710</v>
      </c>
      <c r="D13368" s="83" t="s">
        <v>16</v>
      </c>
      <c r="E13368">
        <v>615.64</v>
      </c>
      <c r="F13368" s="83">
        <v>618.88</v>
      </c>
    </row>
    <row r="13369" spans="1:6" hidden="1" x14ac:dyDescent="0.25">
      <c r="A13369" t="s">
        <v>5764</v>
      </c>
      <c r="B13369" s="83">
        <v>86931</v>
      </c>
      <c r="C13369" t="s">
        <v>12711</v>
      </c>
      <c r="D13369" s="83" t="s">
        <v>16</v>
      </c>
      <c r="E13369">
        <v>568.80999999999995</v>
      </c>
      <c r="F13369" s="83">
        <v>572.04999999999995</v>
      </c>
    </row>
    <row r="13370" spans="1:6" hidden="1" x14ac:dyDescent="0.25">
      <c r="A13370" t="s">
        <v>5764</v>
      </c>
      <c r="B13370" s="83">
        <v>100878</v>
      </c>
      <c r="C13370" t="s">
        <v>12712</v>
      </c>
      <c r="D13370" s="83" t="s">
        <v>16</v>
      </c>
      <c r="E13370">
        <v>745.11</v>
      </c>
      <c r="F13370" s="83">
        <v>749.56</v>
      </c>
    </row>
    <row r="13371" spans="1:6" hidden="1" x14ac:dyDescent="0.25">
      <c r="A13371" t="s">
        <v>5764</v>
      </c>
      <c r="B13371" s="83">
        <v>86877</v>
      </c>
      <c r="C13371" t="s">
        <v>12713</v>
      </c>
      <c r="D13371" s="83" t="s">
        <v>16</v>
      </c>
      <c r="E13371">
        <v>75.39</v>
      </c>
      <c r="F13371" s="83">
        <v>75.94</v>
      </c>
    </row>
    <row r="13372" spans="1:6" hidden="1" x14ac:dyDescent="0.25">
      <c r="A13372" t="s">
        <v>5764</v>
      </c>
      <c r="B13372" s="83">
        <v>86878</v>
      </c>
      <c r="C13372" t="s">
        <v>12714</v>
      </c>
      <c r="D13372" s="83" t="s">
        <v>16</v>
      </c>
      <c r="E13372">
        <v>81.31</v>
      </c>
      <c r="F13372" s="83">
        <v>81.86</v>
      </c>
    </row>
    <row r="13373" spans="1:6" hidden="1" x14ac:dyDescent="0.25">
      <c r="A13373" t="s">
        <v>5764</v>
      </c>
      <c r="B13373" s="83">
        <v>86879</v>
      </c>
      <c r="C13373" t="s">
        <v>12715</v>
      </c>
      <c r="D13373" s="83" t="s">
        <v>16</v>
      </c>
      <c r="E13373">
        <v>10.84</v>
      </c>
      <c r="F13373" s="83">
        <v>11.22</v>
      </c>
    </row>
    <row r="13374" spans="1:6" hidden="1" x14ac:dyDescent="0.25">
      <c r="A13374" t="s">
        <v>5764</v>
      </c>
      <c r="B13374" s="83">
        <v>86880</v>
      </c>
      <c r="C13374" t="s">
        <v>12716</v>
      </c>
      <c r="D13374" s="83" t="s">
        <v>16</v>
      </c>
      <c r="E13374">
        <v>30.89</v>
      </c>
      <c r="F13374" s="83">
        <v>31.27</v>
      </c>
    </row>
    <row r="13375" spans="1:6" hidden="1" x14ac:dyDescent="0.25">
      <c r="A13375" t="s">
        <v>5764</v>
      </c>
      <c r="B13375" s="83">
        <v>101663</v>
      </c>
      <c r="C13375" t="s">
        <v>12717</v>
      </c>
      <c r="D13375" s="83" t="s">
        <v>16</v>
      </c>
      <c r="E13375">
        <v>26.7</v>
      </c>
      <c r="F13375" s="83">
        <v>28.18</v>
      </c>
    </row>
    <row r="13376" spans="1:6" hidden="1" x14ac:dyDescent="0.25">
      <c r="A13376" t="s">
        <v>5764</v>
      </c>
      <c r="B13376" s="83">
        <v>101664</v>
      </c>
      <c r="C13376" t="s">
        <v>12718</v>
      </c>
      <c r="D13376" s="83" t="s">
        <v>16</v>
      </c>
      <c r="E13376">
        <v>28.16</v>
      </c>
      <c r="F13376" s="83">
        <v>29.64</v>
      </c>
    </row>
    <row r="13377" spans="1:6" hidden="1" x14ac:dyDescent="0.25">
      <c r="A13377" t="s">
        <v>5764</v>
      </c>
      <c r="B13377" s="83">
        <v>101665</v>
      </c>
      <c r="C13377" t="s">
        <v>12719</v>
      </c>
      <c r="D13377" s="83" t="s">
        <v>16</v>
      </c>
      <c r="E13377">
        <v>34.39</v>
      </c>
      <c r="F13377" s="83">
        <v>35.869999999999997</v>
      </c>
    </row>
    <row r="13378" spans="1:6" hidden="1" x14ac:dyDescent="0.25">
      <c r="A13378" t="s">
        <v>5764</v>
      </c>
      <c r="B13378" s="83">
        <v>101634</v>
      </c>
      <c r="C13378" t="s">
        <v>12720</v>
      </c>
      <c r="D13378" s="83" t="s">
        <v>16</v>
      </c>
      <c r="E13378">
        <v>0</v>
      </c>
      <c r="F13378" s="83">
        <v>0</v>
      </c>
    </row>
    <row r="13379" spans="1:6" hidden="1" x14ac:dyDescent="0.25">
      <c r="A13379" t="s">
        <v>5764</v>
      </c>
      <c r="B13379" s="83">
        <v>101635</v>
      </c>
      <c r="C13379" t="s">
        <v>12721</v>
      </c>
      <c r="D13379" s="83" t="s">
        <v>16</v>
      </c>
      <c r="E13379">
        <v>0</v>
      </c>
      <c r="F13379" s="83">
        <v>0</v>
      </c>
    </row>
    <row r="13380" spans="1:6" hidden="1" x14ac:dyDescent="0.25">
      <c r="A13380" t="s">
        <v>5764</v>
      </c>
      <c r="B13380" s="83">
        <v>101636</v>
      </c>
      <c r="C13380" t="s">
        <v>12722</v>
      </c>
      <c r="D13380" s="83" t="s">
        <v>16</v>
      </c>
      <c r="E13380">
        <v>139.4</v>
      </c>
      <c r="F13380" s="83">
        <v>142.91999999999999</v>
      </c>
    </row>
    <row r="13381" spans="1:6" hidden="1" x14ac:dyDescent="0.25">
      <c r="A13381" t="s">
        <v>5764</v>
      </c>
      <c r="B13381" s="83">
        <v>101637</v>
      </c>
      <c r="C13381" t="s">
        <v>12723</v>
      </c>
      <c r="D13381" s="83" t="s">
        <v>16</v>
      </c>
      <c r="E13381">
        <v>133.74</v>
      </c>
      <c r="F13381" s="83">
        <v>137.26</v>
      </c>
    </row>
    <row r="13382" spans="1:6" hidden="1" x14ac:dyDescent="0.25">
      <c r="A13382" t="s">
        <v>5764</v>
      </c>
      <c r="B13382" s="83">
        <v>101638</v>
      </c>
      <c r="C13382" t="s">
        <v>12724</v>
      </c>
      <c r="D13382" s="83" t="s">
        <v>16</v>
      </c>
      <c r="E13382">
        <v>0</v>
      </c>
      <c r="F13382" s="83">
        <v>0</v>
      </c>
    </row>
    <row r="13383" spans="1:6" hidden="1" x14ac:dyDescent="0.25">
      <c r="A13383" t="s">
        <v>5764</v>
      </c>
      <c r="B13383" s="83">
        <v>101639</v>
      </c>
      <c r="C13383" t="s">
        <v>12725</v>
      </c>
      <c r="D13383" s="83" t="s">
        <v>16</v>
      </c>
      <c r="E13383">
        <v>0</v>
      </c>
      <c r="F13383" s="83">
        <v>0</v>
      </c>
    </row>
    <row r="13384" spans="1:6" hidden="1" x14ac:dyDescent="0.25">
      <c r="A13384" t="s">
        <v>5764</v>
      </c>
      <c r="B13384" s="83">
        <v>105919</v>
      </c>
      <c r="C13384" t="s">
        <v>12726</v>
      </c>
      <c r="D13384" s="83" t="s">
        <v>16</v>
      </c>
      <c r="E13384">
        <v>0</v>
      </c>
      <c r="F13384" s="83">
        <v>0</v>
      </c>
    </row>
    <row r="13385" spans="1:6" hidden="1" x14ac:dyDescent="0.25">
      <c r="A13385" t="s">
        <v>5764</v>
      </c>
      <c r="B13385" s="83">
        <v>101658</v>
      </c>
      <c r="C13385" t="s">
        <v>12727</v>
      </c>
      <c r="D13385" s="83" t="s">
        <v>16</v>
      </c>
      <c r="E13385">
        <v>499.04</v>
      </c>
      <c r="F13385" s="83">
        <v>500.84</v>
      </c>
    </row>
    <row r="13386" spans="1:6" hidden="1" x14ac:dyDescent="0.25">
      <c r="A13386" t="s">
        <v>5764</v>
      </c>
      <c r="B13386" s="83">
        <v>101659</v>
      </c>
      <c r="C13386" t="s">
        <v>12728</v>
      </c>
      <c r="D13386" s="83" t="s">
        <v>16</v>
      </c>
      <c r="E13386">
        <v>568.32000000000005</v>
      </c>
      <c r="F13386" s="83">
        <v>570.12</v>
      </c>
    </row>
    <row r="13387" spans="1:6" hidden="1" x14ac:dyDescent="0.25">
      <c r="A13387" t="s">
        <v>5764</v>
      </c>
      <c r="B13387" s="83">
        <v>101660</v>
      </c>
      <c r="C13387" t="s">
        <v>12729</v>
      </c>
      <c r="D13387" s="83" t="s">
        <v>16</v>
      </c>
      <c r="E13387">
        <v>895.34</v>
      </c>
      <c r="F13387" s="83">
        <v>897.14</v>
      </c>
    </row>
    <row r="13388" spans="1:6" hidden="1" x14ac:dyDescent="0.25">
      <c r="A13388" t="s">
        <v>5764</v>
      </c>
      <c r="B13388" s="83">
        <v>101654</v>
      </c>
      <c r="C13388" t="s">
        <v>12730</v>
      </c>
      <c r="D13388" s="83" t="s">
        <v>16</v>
      </c>
      <c r="E13388">
        <v>199.14</v>
      </c>
      <c r="F13388" s="83">
        <v>200.94</v>
      </c>
    </row>
    <row r="13389" spans="1:6" hidden="1" x14ac:dyDescent="0.25">
      <c r="A13389" t="s">
        <v>5764</v>
      </c>
      <c r="B13389" s="83">
        <v>101655</v>
      </c>
      <c r="C13389" t="s">
        <v>12731</v>
      </c>
      <c r="D13389" s="83" t="s">
        <v>16</v>
      </c>
      <c r="E13389">
        <v>308.06</v>
      </c>
      <c r="F13389" s="83">
        <v>309.86</v>
      </c>
    </row>
    <row r="13390" spans="1:6" hidden="1" x14ac:dyDescent="0.25">
      <c r="A13390" t="s">
        <v>5764</v>
      </c>
      <c r="B13390" s="83">
        <v>101656</v>
      </c>
      <c r="C13390" t="s">
        <v>12732</v>
      </c>
      <c r="D13390" s="83" t="s">
        <v>16</v>
      </c>
      <c r="E13390">
        <v>333.49</v>
      </c>
      <c r="F13390" s="83">
        <v>335.29</v>
      </c>
    </row>
    <row r="13391" spans="1:6" hidden="1" x14ac:dyDescent="0.25">
      <c r="A13391" t="s">
        <v>5764</v>
      </c>
      <c r="B13391" s="83">
        <v>101657</v>
      </c>
      <c r="C13391" t="s">
        <v>12733</v>
      </c>
      <c r="D13391" s="83" t="s">
        <v>16</v>
      </c>
      <c r="E13391">
        <v>387.66</v>
      </c>
      <c r="F13391" s="83">
        <v>389.46</v>
      </c>
    </row>
    <row r="13392" spans="1:6" hidden="1" x14ac:dyDescent="0.25">
      <c r="A13392" t="s">
        <v>5764</v>
      </c>
      <c r="B13392" s="83">
        <v>105923</v>
      </c>
      <c r="C13392" t="s">
        <v>12734</v>
      </c>
      <c r="D13392" s="83" t="s">
        <v>16</v>
      </c>
      <c r="E13392">
        <v>0</v>
      </c>
      <c r="F13392" s="83">
        <v>0</v>
      </c>
    </row>
    <row r="13393" spans="1:6" hidden="1" x14ac:dyDescent="0.25">
      <c r="A13393" t="s">
        <v>5764</v>
      </c>
      <c r="B13393" s="83">
        <v>105921</v>
      </c>
      <c r="C13393" t="s">
        <v>12735</v>
      </c>
      <c r="D13393" s="83" t="s">
        <v>16</v>
      </c>
      <c r="E13393">
        <v>0</v>
      </c>
      <c r="F13393" s="83">
        <v>0</v>
      </c>
    </row>
    <row r="13394" spans="1:6" hidden="1" x14ac:dyDescent="0.25">
      <c r="A13394" t="s">
        <v>5764</v>
      </c>
      <c r="B13394" s="83">
        <v>105920</v>
      </c>
      <c r="C13394" t="s">
        <v>12736</v>
      </c>
      <c r="D13394" s="83" t="s">
        <v>16</v>
      </c>
      <c r="E13394">
        <v>0</v>
      </c>
      <c r="F13394" s="83">
        <v>0</v>
      </c>
    </row>
    <row r="13395" spans="1:6" hidden="1" x14ac:dyDescent="0.25">
      <c r="A13395" t="s">
        <v>5764</v>
      </c>
      <c r="B13395" s="83">
        <v>105922</v>
      </c>
      <c r="C13395" t="s">
        <v>12737</v>
      </c>
      <c r="D13395" s="83" t="s">
        <v>16</v>
      </c>
      <c r="E13395">
        <v>0</v>
      </c>
      <c r="F13395" s="83">
        <v>0</v>
      </c>
    </row>
    <row r="13396" spans="1:6" hidden="1" x14ac:dyDescent="0.25">
      <c r="A13396" t="s">
        <v>5764</v>
      </c>
      <c r="B13396" s="83">
        <v>101632</v>
      </c>
      <c r="C13396" t="s">
        <v>12738</v>
      </c>
      <c r="D13396" s="83" t="s">
        <v>16</v>
      </c>
      <c r="E13396">
        <v>33.32</v>
      </c>
      <c r="F13396" s="83">
        <v>33.39</v>
      </c>
    </row>
    <row r="13397" spans="1:6" hidden="1" x14ac:dyDescent="0.25">
      <c r="A13397" t="s">
        <v>5764</v>
      </c>
      <c r="B13397" s="83">
        <v>101661</v>
      </c>
      <c r="C13397" t="s">
        <v>12739</v>
      </c>
      <c r="D13397" s="83" t="s">
        <v>16</v>
      </c>
      <c r="E13397">
        <v>123.39</v>
      </c>
      <c r="F13397" s="83">
        <v>129.91999999999999</v>
      </c>
    </row>
    <row r="13398" spans="1:6" hidden="1" x14ac:dyDescent="0.25">
      <c r="A13398" t="s">
        <v>5764</v>
      </c>
      <c r="B13398" s="83">
        <v>105924</v>
      </c>
      <c r="C13398" t="s">
        <v>12740</v>
      </c>
      <c r="D13398" s="83" t="s">
        <v>16</v>
      </c>
      <c r="E13398">
        <v>12.18</v>
      </c>
      <c r="F13398" s="83">
        <v>13.24</v>
      </c>
    </row>
    <row r="13399" spans="1:6" hidden="1" x14ac:dyDescent="0.25">
      <c r="A13399" t="s">
        <v>5764</v>
      </c>
      <c r="B13399" s="83">
        <v>101651</v>
      </c>
      <c r="C13399" t="s">
        <v>12741</v>
      </c>
      <c r="D13399" s="83" t="s">
        <v>16</v>
      </c>
      <c r="E13399">
        <v>62.07</v>
      </c>
      <c r="F13399" s="83">
        <v>63.16</v>
      </c>
    </row>
    <row r="13400" spans="1:6" hidden="1" x14ac:dyDescent="0.25">
      <c r="A13400" t="s">
        <v>5764</v>
      </c>
      <c r="B13400" s="83">
        <v>101630</v>
      </c>
      <c r="C13400" t="s">
        <v>12742</v>
      </c>
      <c r="D13400" s="83" t="s">
        <v>16</v>
      </c>
      <c r="E13400">
        <v>72.069999999999993</v>
      </c>
      <c r="F13400" s="83">
        <v>74.040000000000006</v>
      </c>
    </row>
    <row r="13401" spans="1:6" hidden="1" x14ac:dyDescent="0.25">
      <c r="A13401" t="s">
        <v>5764</v>
      </c>
      <c r="B13401" s="83">
        <v>101633</v>
      </c>
      <c r="C13401" t="s">
        <v>12743</v>
      </c>
      <c r="D13401" s="83" t="s">
        <v>16</v>
      </c>
      <c r="E13401">
        <v>93.06</v>
      </c>
      <c r="F13401" s="83">
        <v>94.01</v>
      </c>
    </row>
    <row r="13402" spans="1:6" hidden="1" x14ac:dyDescent="0.25">
      <c r="A13402" t="s">
        <v>5764</v>
      </c>
      <c r="B13402" s="83">
        <v>104219</v>
      </c>
      <c r="C13402" t="s">
        <v>12744</v>
      </c>
      <c r="D13402" s="83" t="s">
        <v>416</v>
      </c>
      <c r="E13402">
        <v>77.27</v>
      </c>
      <c r="F13402" s="83">
        <v>79.97</v>
      </c>
    </row>
    <row r="13403" spans="1:6" hidden="1" x14ac:dyDescent="0.25">
      <c r="A13403" t="s">
        <v>5764</v>
      </c>
      <c r="B13403" s="83">
        <v>104223</v>
      </c>
      <c r="C13403" t="s">
        <v>12745</v>
      </c>
      <c r="D13403" s="83" t="s">
        <v>416</v>
      </c>
      <c r="E13403">
        <v>101.16</v>
      </c>
      <c r="F13403" s="83">
        <v>104.62</v>
      </c>
    </row>
    <row r="13404" spans="1:6" hidden="1" x14ac:dyDescent="0.25">
      <c r="A13404" t="s">
        <v>5764</v>
      </c>
      <c r="B13404" s="83">
        <v>104227</v>
      </c>
      <c r="C13404" t="s">
        <v>12746</v>
      </c>
      <c r="D13404" s="83" t="s">
        <v>416</v>
      </c>
      <c r="E13404">
        <v>117.47</v>
      </c>
      <c r="F13404" s="83">
        <v>121.04</v>
      </c>
    </row>
    <row r="13405" spans="1:6" hidden="1" x14ac:dyDescent="0.25">
      <c r="A13405" t="s">
        <v>5764</v>
      </c>
      <c r="B13405" s="83">
        <v>104231</v>
      </c>
      <c r="C13405" t="s">
        <v>12747</v>
      </c>
      <c r="D13405" s="83" t="s">
        <v>416</v>
      </c>
      <c r="E13405">
        <v>129.5</v>
      </c>
      <c r="F13405" s="83">
        <v>133.47999999999999</v>
      </c>
    </row>
    <row r="13406" spans="1:6" hidden="1" x14ac:dyDescent="0.25">
      <c r="A13406" t="s">
        <v>5764</v>
      </c>
      <c r="B13406" s="83">
        <v>104235</v>
      </c>
      <c r="C13406" t="s">
        <v>12748</v>
      </c>
      <c r="D13406" s="83" t="s">
        <v>416</v>
      </c>
      <c r="E13406">
        <v>63.59</v>
      </c>
      <c r="F13406" s="83">
        <v>65.319999999999993</v>
      </c>
    </row>
    <row r="13407" spans="1:6" hidden="1" x14ac:dyDescent="0.25">
      <c r="A13407" t="s">
        <v>5764</v>
      </c>
      <c r="B13407" s="83">
        <v>104239</v>
      </c>
      <c r="C13407" t="s">
        <v>12749</v>
      </c>
      <c r="D13407" s="83" t="s">
        <v>416</v>
      </c>
      <c r="E13407">
        <v>86.47</v>
      </c>
      <c r="F13407" s="83">
        <v>88.96</v>
      </c>
    </row>
    <row r="13408" spans="1:6" hidden="1" x14ac:dyDescent="0.25">
      <c r="A13408" t="s">
        <v>5764</v>
      </c>
      <c r="B13408" s="83">
        <v>104243</v>
      </c>
      <c r="C13408" t="s">
        <v>12750</v>
      </c>
      <c r="D13408" s="83" t="s">
        <v>416</v>
      </c>
      <c r="E13408">
        <v>101.71</v>
      </c>
      <c r="F13408" s="83">
        <v>104.3</v>
      </c>
    </row>
    <row r="13409" spans="1:6" hidden="1" x14ac:dyDescent="0.25">
      <c r="A13409" t="s">
        <v>5764</v>
      </c>
      <c r="B13409" s="83">
        <v>104247</v>
      </c>
      <c r="C13409" t="s">
        <v>12751</v>
      </c>
      <c r="D13409" s="83" t="s">
        <v>416</v>
      </c>
      <c r="E13409">
        <v>108.74</v>
      </c>
      <c r="F13409" s="83">
        <v>111.33</v>
      </c>
    </row>
    <row r="13410" spans="1:6" hidden="1" x14ac:dyDescent="0.25">
      <c r="A13410" t="s">
        <v>5764</v>
      </c>
      <c r="B13410" s="83">
        <v>87795</v>
      </c>
      <c r="C13410" t="s">
        <v>12752</v>
      </c>
      <c r="D13410" s="83" t="s">
        <v>416</v>
      </c>
      <c r="E13410">
        <v>65.72</v>
      </c>
      <c r="F13410" s="83">
        <v>67.650000000000006</v>
      </c>
    </row>
    <row r="13411" spans="1:6" hidden="1" x14ac:dyDescent="0.25">
      <c r="A13411" t="s">
        <v>5764</v>
      </c>
      <c r="B13411" s="83">
        <v>87800</v>
      </c>
      <c r="C13411" t="s">
        <v>12753</v>
      </c>
      <c r="D13411" s="83" t="s">
        <v>416</v>
      </c>
      <c r="E13411">
        <v>89.54</v>
      </c>
      <c r="F13411" s="83">
        <v>92.29</v>
      </c>
    </row>
    <row r="13412" spans="1:6" hidden="1" x14ac:dyDescent="0.25">
      <c r="A13412" t="s">
        <v>5764</v>
      </c>
      <c r="B13412" s="83">
        <v>87804</v>
      </c>
      <c r="C13412" t="s">
        <v>12754</v>
      </c>
      <c r="D13412" s="83" t="s">
        <v>416</v>
      </c>
      <c r="E13412">
        <v>104.78</v>
      </c>
      <c r="F13412" s="83">
        <v>107.63</v>
      </c>
    </row>
    <row r="13413" spans="1:6" hidden="1" x14ac:dyDescent="0.25">
      <c r="A13413" t="s">
        <v>5764</v>
      </c>
      <c r="B13413" s="83">
        <v>87808</v>
      </c>
      <c r="C13413" t="s">
        <v>12755</v>
      </c>
      <c r="D13413" s="83" t="s">
        <v>416</v>
      </c>
      <c r="E13413">
        <v>111.7</v>
      </c>
      <c r="F13413" s="83">
        <v>114.57</v>
      </c>
    </row>
    <row r="13414" spans="1:6" hidden="1" x14ac:dyDescent="0.25">
      <c r="A13414" t="s">
        <v>5764</v>
      </c>
      <c r="B13414" s="83">
        <v>87778</v>
      </c>
      <c r="C13414" t="s">
        <v>12756</v>
      </c>
      <c r="D13414" s="83" t="s">
        <v>416</v>
      </c>
      <c r="E13414">
        <v>80.73</v>
      </c>
      <c r="F13414" s="83">
        <v>83.73</v>
      </c>
    </row>
    <row r="13415" spans="1:6" hidden="1" x14ac:dyDescent="0.25">
      <c r="A13415" t="s">
        <v>5764</v>
      </c>
      <c r="B13415" s="83">
        <v>87783</v>
      </c>
      <c r="C13415" t="s">
        <v>12757</v>
      </c>
      <c r="D13415" s="83" t="s">
        <v>416</v>
      </c>
      <c r="E13415">
        <v>105.66</v>
      </c>
      <c r="F13415" s="83">
        <v>109.52</v>
      </c>
    </row>
    <row r="13416" spans="1:6" hidden="1" x14ac:dyDescent="0.25">
      <c r="A13416" t="s">
        <v>5764</v>
      </c>
      <c r="B13416" s="83">
        <v>87787</v>
      </c>
      <c r="C13416" t="s">
        <v>12758</v>
      </c>
      <c r="D13416" s="83" t="s">
        <v>416</v>
      </c>
      <c r="E13416">
        <v>121.97</v>
      </c>
      <c r="F13416" s="83">
        <v>125.94</v>
      </c>
    </row>
    <row r="13417" spans="1:6" hidden="1" x14ac:dyDescent="0.25">
      <c r="A13417" t="s">
        <v>5764</v>
      </c>
      <c r="B13417" s="83">
        <v>87791</v>
      </c>
      <c r="C13417" t="s">
        <v>12759</v>
      </c>
      <c r="D13417" s="83" t="s">
        <v>416</v>
      </c>
      <c r="E13417">
        <v>134.44999999999999</v>
      </c>
      <c r="F13417" s="83">
        <v>138.87</v>
      </c>
    </row>
    <row r="13418" spans="1:6" hidden="1" x14ac:dyDescent="0.25">
      <c r="A13418" t="s">
        <v>5764</v>
      </c>
      <c r="B13418" s="83">
        <v>87832</v>
      </c>
      <c r="C13418" t="s">
        <v>12760</v>
      </c>
      <c r="D13418" s="83" t="s">
        <v>416</v>
      </c>
      <c r="E13418">
        <v>127.38</v>
      </c>
      <c r="F13418" s="83">
        <v>132.6</v>
      </c>
    </row>
    <row r="13419" spans="1:6" hidden="1" x14ac:dyDescent="0.25">
      <c r="A13419" t="s">
        <v>5764</v>
      </c>
      <c r="B13419" s="83">
        <v>87812</v>
      </c>
      <c r="C13419" t="s">
        <v>12761</v>
      </c>
      <c r="D13419" s="83" t="s">
        <v>416</v>
      </c>
      <c r="E13419">
        <v>99.36</v>
      </c>
      <c r="F13419" s="83">
        <v>104.45</v>
      </c>
    </row>
    <row r="13420" spans="1:6" hidden="1" x14ac:dyDescent="0.25">
      <c r="A13420" t="s">
        <v>5764</v>
      </c>
      <c r="B13420" s="83">
        <v>87816</v>
      </c>
      <c r="C13420" t="s">
        <v>12762</v>
      </c>
      <c r="D13420" s="83" t="s">
        <v>416</v>
      </c>
      <c r="E13420">
        <v>123.22</v>
      </c>
      <c r="F13420" s="83">
        <v>129.16</v>
      </c>
    </row>
    <row r="13421" spans="1:6" hidden="1" x14ac:dyDescent="0.25">
      <c r="A13421" t="s">
        <v>5764</v>
      </c>
      <c r="B13421" s="83">
        <v>87820</v>
      </c>
      <c r="C13421" t="s">
        <v>12763</v>
      </c>
      <c r="D13421" s="83" t="s">
        <v>416</v>
      </c>
      <c r="E13421">
        <v>138.46</v>
      </c>
      <c r="F13421" s="83">
        <v>144.5</v>
      </c>
    </row>
    <row r="13422" spans="1:6" hidden="1" x14ac:dyDescent="0.25">
      <c r="A13422" t="s">
        <v>5764</v>
      </c>
      <c r="B13422" s="83">
        <v>87824</v>
      </c>
      <c r="C13422" t="s">
        <v>12764</v>
      </c>
      <c r="D13422" s="83" t="s">
        <v>416</v>
      </c>
      <c r="E13422">
        <v>160.85</v>
      </c>
      <c r="F13422" s="83">
        <v>168.23</v>
      </c>
    </row>
    <row r="13423" spans="1:6" hidden="1" x14ac:dyDescent="0.25">
      <c r="A13423" t="s">
        <v>5764</v>
      </c>
      <c r="B13423" s="83">
        <v>87828</v>
      </c>
      <c r="C13423" t="s">
        <v>12765</v>
      </c>
      <c r="D13423" s="83" t="s">
        <v>416</v>
      </c>
      <c r="E13423">
        <v>101.44</v>
      </c>
      <c r="F13423" s="83">
        <v>105.91</v>
      </c>
    </row>
    <row r="13424" spans="1:6" hidden="1" x14ac:dyDescent="0.25">
      <c r="A13424" t="s">
        <v>5764</v>
      </c>
      <c r="B13424" s="83">
        <v>104251</v>
      </c>
      <c r="C13424" t="s">
        <v>12766</v>
      </c>
      <c r="D13424" s="83" t="s">
        <v>416</v>
      </c>
      <c r="E13424">
        <v>93.12</v>
      </c>
      <c r="F13424" s="83">
        <v>97.67</v>
      </c>
    </row>
    <row r="13425" spans="1:6" hidden="1" x14ac:dyDescent="0.25">
      <c r="A13425" t="s">
        <v>5764</v>
      </c>
      <c r="B13425" s="83">
        <v>104255</v>
      </c>
      <c r="C13425" t="s">
        <v>12767</v>
      </c>
      <c r="D13425" s="83" t="s">
        <v>416</v>
      </c>
      <c r="E13425">
        <v>116</v>
      </c>
      <c r="F13425" s="83">
        <v>121.31</v>
      </c>
    </row>
    <row r="13426" spans="1:6" hidden="1" x14ac:dyDescent="0.25">
      <c r="A13426" t="s">
        <v>5764</v>
      </c>
      <c r="B13426" s="83">
        <v>104259</v>
      </c>
      <c r="C13426" t="s">
        <v>12768</v>
      </c>
      <c r="D13426" s="83" t="s">
        <v>416</v>
      </c>
      <c r="E13426">
        <v>131.24</v>
      </c>
      <c r="F13426" s="83">
        <v>136.65</v>
      </c>
    </row>
    <row r="13427" spans="1:6" hidden="1" x14ac:dyDescent="0.25">
      <c r="A13427" t="s">
        <v>5764</v>
      </c>
      <c r="B13427" s="83">
        <v>104263</v>
      </c>
      <c r="C13427" t="s">
        <v>12769</v>
      </c>
      <c r="D13427" s="83" t="s">
        <v>416</v>
      </c>
      <c r="E13427">
        <v>151.93</v>
      </c>
      <c r="F13427" s="83">
        <v>158.54</v>
      </c>
    </row>
    <row r="13428" spans="1:6" hidden="1" x14ac:dyDescent="0.25">
      <c r="A13428" t="s">
        <v>5764</v>
      </c>
      <c r="B13428" s="83">
        <v>87794</v>
      </c>
      <c r="C13428" t="s">
        <v>12770</v>
      </c>
      <c r="D13428" s="83" t="s">
        <v>416</v>
      </c>
      <c r="E13428">
        <v>45.56</v>
      </c>
      <c r="F13428" s="83">
        <v>47.89</v>
      </c>
    </row>
    <row r="13429" spans="1:6" hidden="1" x14ac:dyDescent="0.25">
      <c r="A13429" t="s">
        <v>5764</v>
      </c>
      <c r="B13429" s="83">
        <v>87799</v>
      </c>
      <c r="C13429" t="s">
        <v>12771</v>
      </c>
      <c r="D13429" s="83" t="s">
        <v>416</v>
      </c>
      <c r="E13429">
        <v>62.77</v>
      </c>
      <c r="F13429" s="83">
        <v>66.11</v>
      </c>
    </row>
    <row r="13430" spans="1:6" hidden="1" x14ac:dyDescent="0.25">
      <c r="A13430" t="s">
        <v>5764</v>
      </c>
      <c r="B13430" s="83">
        <v>87803</v>
      </c>
      <c r="C13430" t="s">
        <v>12772</v>
      </c>
      <c r="D13430" s="83" t="s">
        <v>416</v>
      </c>
      <c r="E13430">
        <v>70.510000000000005</v>
      </c>
      <c r="F13430" s="83">
        <v>74.040000000000006</v>
      </c>
    </row>
    <row r="13431" spans="1:6" hidden="1" x14ac:dyDescent="0.25">
      <c r="A13431" t="s">
        <v>5764</v>
      </c>
      <c r="B13431" s="83">
        <v>87807</v>
      </c>
      <c r="C13431" t="s">
        <v>12773</v>
      </c>
      <c r="D13431" s="83" t="s">
        <v>416</v>
      </c>
      <c r="E13431">
        <v>77.099999999999994</v>
      </c>
      <c r="F13431" s="83">
        <v>80.959999999999994</v>
      </c>
    </row>
    <row r="13432" spans="1:6" hidden="1" x14ac:dyDescent="0.25">
      <c r="A13432" t="s">
        <v>5764</v>
      </c>
      <c r="B13432" s="83">
        <v>104218</v>
      </c>
      <c r="C13432" t="s">
        <v>12774</v>
      </c>
      <c r="D13432" s="83" t="s">
        <v>416</v>
      </c>
      <c r="E13432">
        <v>56.38</v>
      </c>
      <c r="F13432" s="83">
        <v>59.58</v>
      </c>
    </row>
    <row r="13433" spans="1:6" hidden="1" x14ac:dyDescent="0.25">
      <c r="A13433" t="s">
        <v>5764</v>
      </c>
      <c r="B13433" s="83">
        <v>87777</v>
      </c>
      <c r="C13433" t="s">
        <v>12775</v>
      </c>
      <c r="D13433" s="83" t="s">
        <v>416</v>
      </c>
      <c r="E13433">
        <v>60.24</v>
      </c>
      <c r="F13433" s="83">
        <v>63.79</v>
      </c>
    </row>
    <row r="13434" spans="1:6" hidden="1" x14ac:dyDescent="0.25">
      <c r="A13434" t="s">
        <v>5764</v>
      </c>
      <c r="B13434" s="83">
        <v>104222</v>
      </c>
      <c r="C13434" t="s">
        <v>12776</v>
      </c>
      <c r="D13434" s="83" t="s">
        <v>416</v>
      </c>
      <c r="E13434">
        <v>72.98</v>
      </c>
      <c r="F13434" s="83">
        <v>77.12</v>
      </c>
    </row>
    <row r="13435" spans="1:6" hidden="1" x14ac:dyDescent="0.25">
      <c r="A13435" t="s">
        <v>5764</v>
      </c>
      <c r="B13435" s="83">
        <v>87781</v>
      </c>
      <c r="C13435" t="s">
        <v>12777</v>
      </c>
      <c r="D13435" s="83" t="s">
        <v>416</v>
      </c>
      <c r="E13435">
        <v>77.930000000000007</v>
      </c>
      <c r="F13435" s="83">
        <v>82.5</v>
      </c>
    </row>
    <row r="13436" spans="1:6" hidden="1" x14ac:dyDescent="0.25">
      <c r="A13436" t="s">
        <v>5764</v>
      </c>
      <c r="B13436" s="83">
        <v>104226</v>
      </c>
      <c r="C13436" t="s">
        <v>12778</v>
      </c>
      <c r="D13436" s="83" t="s">
        <v>416</v>
      </c>
      <c r="E13436">
        <v>81.260000000000005</v>
      </c>
      <c r="F13436" s="83">
        <v>85.6</v>
      </c>
    </row>
    <row r="13437" spans="1:6" hidden="1" x14ac:dyDescent="0.25">
      <c r="A13437" t="s">
        <v>5764</v>
      </c>
      <c r="B13437" s="83">
        <v>87786</v>
      </c>
      <c r="C13437" t="s">
        <v>12779</v>
      </c>
      <c r="D13437" s="83" t="s">
        <v>416</v>
      </c>
      <c r="E13437">
        <v>86.21</v>
      </c>
      <c r="F13437" s="83">
        <v>90.98</v>
      </c>
    </row>
    <row r="13438" spans="1:6" hidden="1" x14ac:dyDescent="0.25">
      <c r="A13438" t="s">
        <v>5764</v>
      </c>
      <c r="B13438" s="83">
        <v>104230</v>
      </c>
      <c r="C13438" t="s">
        <v>12780</v>
      </c>
      <c r="D13438" s="83" t="s">
        <v>416</v>
      </c>
      <c r="E13438">
        <v>94.87</v>
      </c>
      <c r="F13438" s="83">
        <v>100.13</v>
      </c>
    </row>
    <row r="13439" spans="1:6" hidden="1" x14ac:dyDescent="0.25">
      <c r="A13439" t="s">
        <v>5764</v>
      </c>
      <c r="B13439" s="83">
        <v>104234</v>
      </c>
      <c r="C13439" t="s">
        <v>12781</v>
      </c>
      <c r="D13439" s="83" t="s">
        <v>416</v>
      </c>
      <c r="E13439">
        <v>43.29</v>
      </c>
      <c r="F13439" s="83">
        <v>45.41</v>
      </c>
    </row>
    <row r="13440" spans="1:6" hidden="1" x14ac:dyDescent="0.25">
      <c r="A13440" t="s">
        <v>5764</v>
      </c>
      <c r="B13440" s="83">
        <v>104238</v>
      </c>
      <c r="C13440" t="s">
        <v>12782</v>
      </c>
      <c r="D13440" s="83" t="s">
        <v>416</v>
      </c>
      <c r="E13440">
        <v>59.39</v>
      </c>
      <c r="F13440" s="83">
        <v>62.45</v>
      </c>
    </row>
    <row r="13441" spans="1:6" hidden="1" x14ac:dyDescent="0.25">
      <c r="A13441" t="s">
        <v>5764</v>
      </c>
      <c r="B13441" s="83">
        <v>104242</v>
      </c>
      <c r="C13441" t="s">
        <v>12783</v>
      </c>
      <c r="D13441" s="83" t="s">
        <v>416</v>
      </c>
      <c r="E13441">
        <v>67.13</v>
      </c>
      <c r="F13441" s="83">
        <v>70.38</v>
      </c>
    </row>
    <row r="13442" spans="1:6" hidden="1" x14ac:dyDescent="0.25">
      <c r="A13442" t="s">
        <v>5764</v>
      </c>
      <c r="B13442" s="83">
        <v>104246</v>
      </c>
      <c r="C13442" t="s">
        <v>12784</v>
      </c>
      <c r="D13442" s="83" t="s">
        <v>416</v>
      </c>
      <c r="E13442">
        <v>73.38</v>
      </c>
      <c r="F13442" s="83">
        <v>76.930000000000007</v>
      </c>
    </row>
    <row r="13443" spans="1:6" hidden="1" x14ac:dyDescent="0.25">
      <c r="A13443" t="s">
        <v>5764</v>
      </c>
      <c r="B13443" s="83">
        <v>104250</v>
      </c>
      <c r="C13443" t="s">
        <v>12785</v>
      </c>
      <c r="D13443" s="83" t="s">
        <v>416</v>
      </c>
      <c r="E13443">
        <v>75.930000000000007</v>
      </c>
      <c r="F13443" s="83">
        <v>81.16</v>
      </c>
    </row>
    <row r="13444" spans="1:6" hidden="1" x14ac:dyDescent="0.25">
      <c r="A13444" t="s">
        <v>5764</v>
      </c>
      <c r="B13444" s="83">
        <v>87811</v>
      </c>
      <c r="C13444" t="s">
        <v>12786</v>
      </c>
      <c r="D13444" s="83" t="s">
        <v>416</v>
      </c>
      <c r="E13444">
        <v>82.86</v>
      </c>
      <c r="F13444" s="83">
        <v>88.7</v>
      </c>
    </row>
    <row r="13445" spans="1:6" hidden="1" x14ac:dyDescent="0.25">
      <c r="A13445" t="s">
        <v>5764</v>
      </c>
      <c r="B13445" s="83">
        <v>104254</v>
      </c>
      <c r="C13445" t="s">
        <v>12787</v>
      </c>
      <c r="D13445" s="83" t="s">
        <v>416</v>
      </c>
      <c r="E13445">
        <v>92.04</v>
      </c>
      <c r="F13445" s="83">
        <v>98.18</v>
      </c>
    </row>
    <row r="13446" spans="1:6" hidden="1" x14ac:dyDescent="0.25">
      <c r="A13446" t="s">
        <v>5764</v>
      </c>
      <c r="B13446" s="83">
        <v>87815</v>
      </c>
      <c r="C13446" t="s">
        <v>12788</v>
      </c>
      <c r="D13446" s="83" t="s">
        <v>416</v>
      </c>
      <c r="E13446">
        <v>100.07</v>
      </c>
      <c r="F13446" s="83">
        <v>106.91</v>
      </c>
    </row>
    <row r="13447" spans="1:6" hidden="1" x14ac:dyDescent="0.25">
      <c r="A13447" t="s">
        <v>5764</v>
      </c>
      <c r="B13447" s="83">
        <v>104258</v>
      </c>
      <c r="C13447" t="s">
        <v>12789</v>
      </c>
      <c r="D13447" s="83" t="s">
        <v>416</v>
      </c>
      <c r="E13447">
        <v>99.78</v>
      </c>
      <c r="F13447" s="83">
        <v>106.11</v>
      </c>
    </row>
    <row r="13448" spans="1:6" hidden="1" x14ac:dyDescent="0.25">
      <c r="A13448" t="s">
        <v>5764</v>
      </c>
      <c r="B13448" s="83">
        <v>87819</v>
      </c>
      <c r="C13448" t="s">
        <v>12790</v>
      </c>
      <c r="D13448" s="83" t="s">
        <v>416</v>
      </c>
      <c r="E13448">
        <v>107.81</v>
      </c>
      <c r="F13448" s="83">
        <v>114.84</v>
      </c>
    </row>
    <row r="13449" spans="1:6" hidden="1" x14ac:dyDescent="0.25">
      <c r="A13449" t="s">
        <v>5764</v>
      </c>
      <c r="B13449" s="83">
        <v>104262</v>
      </c>
      <c r="C13449" t="s">
        <v>12791</v>
      </c>
      <c r="D13449" s="83" t="s">
        <v>416</v>
      </c>
      <c r="E13449">
        <v>127.32</v>
      </c>
      <c r="F13449" s="83">
        <v>135.81</v>
      </c>
    </row>
    <row r="13450" spans="1:6" hidden="1" x14ac:dyDescent="0.25">
      <c r="A13450" t="s">
        <v>5764</v>
      </c>
      <c r="B13450" s="83">
        <v>87823</v>
      </c>
      <c r="C13450" t="s">
        <v>12792</v>
      </c>
      <c r="D13450" s="83" t="s">
        <v>416</v>
      </c>
      <c r="E13450">
        <v>138.26</v>
      </c>
      <c r="F13450" s="83">
        <v>147.72</v>
      </c>
    </row>
    <row r="13451" spans="1:6" hidden="1" x14ac:dyDescent="0.25">
      <c r="A13451" t="s">
        <v>5764</v>
      </c>
      <c r="B13451" s="83">
        <v>87827</v>
      </c>
      <c r="C13451" t="s">
        <v>12793</v>
      </c>
      <c r="D13451" s="83" t="s">
        <v>416</v>
      </c>
      <c r="E13451">
        <v>79.11</v>
      </c>
      <c r="F13451" s="83">
        <v>84.29</v>
      </c>
    </row>
    <row r="13452" spans="1:6" hidden="1" x14ac:dyDescent="0.25">
      <c r="A13452" t="s">
        <v>5764</v>
      </c>
      <c r="B13452" s="83">
        <v>87831</v>
      </c>
      <c r="C13452" t="s">
        <v>12794</v>
      </c>
      <c r="D13452" s="83" t="s">
        <v>416</v>
      </c>
      <c r="E13452">
        <v>96.63</v>
      </c>
      <c r="F13452" s="83">
        <v>102.74</v>
      </c>
    </row>
    <row r="13453" spans="1:6" hidden="1" x14ac:dyDescent="0.25">
      <c r="A13453" t="s">
        <v>5764</v>
      </c>
      <c r="B13453" s="83">
        <v>104220</v>
      </c>
      <c r="C13453" t="s">
        <v>12795</v>
      </c>
      <c r="D13453" s="83" t="s">
        <v>416</v>
      </c>
      <c r="E13453">
        <v>57.08</v>
      </c>
      <c r="F13453" s="83">
        <v>59.79</v>
      </c>
    </row>
    <row r="13454" spans="1:6" hidden="1" x14ac:dyDescent="0.25">
      <c r="A13454" t="s">
        <v>5764</v>
      </c>
      <c r="B13454" s="83">
        <v>104203</v>
      </c>
      <c r="C13454" t="s">
        <v>12796</v>
      </c>
      <c r="D13454" s="83" t="s">
        <v>416</v>
      </c>
      <c r="E13454">
        <v>61.16</v>
      </c>
      <c r="F13454" s="83">
        <v>64.17</v>
      </c>
    </row>
    <row r="13455" spans="1:6" hidden="1" x14ac:dyDescent="0.25">
      <c r="A13455" t="s">
        <v>5764</v>
      </c>
      <c r="B13455" s="83">
        <v>104224</v>
      </c>
      <c r="C13455" t="s">
        <v>12797</v>
      </c>
      <c r="D13455" s="83" t="s">
        <v>416</v>
      </c>
      <c r="E13455">
        <v>73.89</v>
      </c>
      <c r="F13455" s="83">
        <v>77.37</v>
      </c>
    </row>
    <row r="13456" spans="1:6" hidden="1" x14ac:dyDescent="0.25">
      <c r="A13456" t="s">
        <v>5764</v>
      </c>
      <c r="B13456" s="83">
        <v>104204</v>
      </c>
      <c r="C13456" t="s">
        <v>12798</v>
      </c>
      <c r="D13456" s="83" t="s">
        <v>416</v>
      </c>
      <c r="E13456">
        <v>79.2</v>
      </c>
      <c r="F13456" s="83">
        <v>83.08</v>
      </c>
    </row>
    <row r="13457" spans="1:6" hidden="1" x14ac:dyDescent="0.25">
      <c r="A13457" t="s">
        <v>5764</v>
      </c>
      <c r="B13457" s="83">
        <v>104228</v>
      </c>
      <c r="C13457" t="s">
        <v>12799</v>
      </c>
      <c r="D13457" s="83" t="s">
        <v>416</v>
      </c>
      <c r="E13457">
        <v>81.75</v>
      </c>
      <c r="F13457" s="83">
        <v>85.35</v>
      </c>
    </row>
    <row r="13458" spans="1:6" hidden="1" x14ac:dyDescent="0.25">
      <c r="A13458" t="s">
        <v>5764</v>
      </c>
      <c r="B13458" s="83">
        <v>104205</v>
      </c>
      <c r="C13458" t="s">
        <v>12800</v>
      </c>
      <c r="D13458" s="83" t="s">
        <v>416</v>
      </c>
      <c r="E13458">
        <v>87.06</v>
      </c>
      <c r="F13458" s="83">
        <v>91.06</v>
      </c>
    </row>
    <row r="13459" spans="1:6" hidden="1" x14ac:dyDescent="0.25">
      <c r="A13459" t="s">
        <v>5764</v>
      </c>
      <c r="B13459" s="83">
        <v>104232</v>
      </c>
      <c r="C13459" t="s">
        <v>12801</v>
      </c>
      <c r="D13459" s="83" t="s">
        <v>416</v>
      </c>
      <c r="E13459">
        <v>90.31</v>
      </c>
      <c r="F13459" s="83">
        <v>94.33</v>
      </c>
    </row>
    <row r="13460" spans="1:6" hidden="1" x14ac:dyDescent="0.25">
      <c r="A13460" t="s">
        <v>5764</v>
      </c>
      <c r="B13460" s="83">
        <v>104206</v>
      </c>
      <c r="C13460" t="s">
        <v>12802</v>
      </c>
      <c r="D13460" s="83" t="s">
        <v>416</v>
      </c>
      <c r="E13460">
        <v>96.15</v>
      </c>
      <c r="F13460" s="83">
        <v>100.61</v>
      </c>
    </row>
    <row r="13461" spans="1:6" hidden="1" x14ac:dyDescent="0.25">
      <c r="A13461" t="s">
        <v>5764</v>
      </c>
      <c r="B13461" s="83">
        <v>104236</v>
      </c>
      <c r="C13461" t="s">
        <v>12803</v>
      </c>
      <c r="D13461" s="83" t="s">
        <v>416</v>
      </c>
      <c r="E13461">
        <v>43.23</v>
      </c>
      <c r="F13461" s="83">
        <v>44.97</v>
      </c>
    </row>
    <row r="13462" spans="1:6" hidden="1" x14ac:dyDescent="0.25">
      <c r="A13462" t="s">
        <v>5764</v>
      </c>
      <c r="B13462" s="83">
        <v>104207</v>
      </c>
      <c r="C13462" t="s">
        <v>12804</v>
      </c>
      <c r="D13462" s="83" t="s">
        <v>416</v>
      </c>
      <c r="E13462">
        <v>45.75</v>
      </c>
      <c r="F13462" s="83">
        <v>47.69</v>
      </c>
    </row>
    <row r="13463" spans="1:6" hidden="1" x14ac:dyDescent="0.25">
      <c r="A13463" t="s">
        <v>5764</v>
      </c>
      <c r="B13463" s="83">
        <v>104240</v>
      </c>
      <c r="C13463" t="s">
        <v>12805</v>
      </c>
      <c r="D13463" s="83" t="s">
        <v>416</v>
      </c>
      <c r="E13463">
        <v>59.63</v>
      </c>
      <c r="F13463" s="83">
        <v>62.15</v>
      </c>
    </row>
    <row r="13464" spans="1:6" hidden="1" x14ac:dyDescent="0.25">
      <c r="A13464" t="s">
        <v>5764</v>
      </c>
      <c r="B13464" s="83">
        <v>104208</v>
      </c>
      <c r="C13464" t="s">
        <v>12806</v>
      </c>
      <c r="D13464" s="83" t="s">
        <v>416</v>
      </c>
      <c r="E13464">
        <v>63.26</v>
      </c>
      <c r="F13464" s="83">
        <v>66.040000000000006</v>
      </c>
    </row>
    <row r="13465" spans="1:6" hidden="1" x14ac:dyDescent="0.25">
      <c r="A13465" t="s">
        <v>5764</v>
      </c>
      <c r="B13465" s="83">
        <v>104244</v>
      </c>
      <c r="C13465" t="s">
        <v>12807</v>
      </c>
      <c r="D13465" s="83" t="s">
        <v>416</v>
      </c>
      <c r="E13465">
        <v>67.03</v>
      </c>
      <c r="F13465" s="83">
        <v>69.66</v>
      </c>
    </row>
    <row r="13466" spans="1:6" hidden="1" x14ac:dyDescent="0.25">
      <c r="A13466" t="s">
        <v>5764</v>
      </c>
      <c r="B13466" s="83">
        <v>104209</v>
      </c>
      <c r="C13466" t="s">
        <v>12808</v>
      </c>
      <c r="D13466" s="83" t="s">
        <v>416</v>
      </c>
      <c r="E13466">
        <v>70.650000000000006</v>
      </c>
      <c r="F13466" s="83">
        <v>73.540000000000006</v>
      </c>
    </row>
    <row r="13467" spans="1:6" hidden="1" x14ac:dyDescent="0.25">
      <c r="A13467" t="s">
        <v>5764</v>
      </c>
      <c r="B13467" s="83">
        <v>104248</v>
      </c>
      <c r="C13467" t="s">
        <v>12809</v>
      </c>
      <c r="D13467" s="83" t="s">
        <v>416</v>
      </c>
      <c r="E13467">
        <v>70.02</v>
      </c>
      <c r="F13467" s="83">
        <v>72.64</v>
      </c>
    </row>
    <row r="13468" spans="1:6" hidden="1" x14ac:dyDescent="0.25">
      <c r="A13468" t="s">
        <v>5764</v>
      </c>
      <c r="B13468" s="83">
        <v>104210</v>
      </c>
      <c r="C13468" t="s">
        <v>12810</v>
      </c>
      <c r="D13468" s="83" t="s">
        <v>416</v>
      </c>
      <c r="E13468">
        <v>73.52</v>
      </c>
      <c r="F13468" s="83">
        <v>76.42</v>
      </c>
    </row>
    <row r="13469" spans="1:6" hidden="1" x14ac:dyDescent="0.25">
      <c r="A13469" t="s">
        <v>5764</v>
      </c>
      <c r="B13469" s="83">
        <v>104252</v>
      </c>
      <c r="C13469" t="s">
        <v>12811</v>
      </c>
      <c r="D13469" s="83" t="s">
        <v>416</v>
      </c>
      <c r="E13469">
        <v>78.58</v>
      </c>
      <c r="F13469" s="83">
        <v>83.14</v>
      </c>
    </row>
    <row r="13470" spans="1:6" hidden="1" x14ac:dyDescent="0.25">
      <c r="A13470" t="s">
        <v>5764</v>
      </c>
      <c r="B13470" s="83">
        <v>104211</v>
      </c>
      <c r="C13470" t="s">
        <v>12812</v>
      </c>
      <c r="D13470" s="83" t="s">
        <v>416</v>
      </c>
      <c r="E13470">
        <v>85.95</v>
      </c>
      <c r="F13470" s="83">
        <v>91.05</v>
      </c>
    </row>
    <row r="13471" spans="1:6" hidden="1" x14ac:dyDescent="0.25">
      <c r="A13471" t="s">
        <v>5764</v>
      </c>
      <c r="B13471" s="83">
        <v>104212</v>
      </c>
      <c r="C13471" t="s">
        <v>12813</v>
      </c>
      <c r="D13471" s="83" t="s">
        <v>416</v>
      </c>
      <c r="E13471">
        <v>103.51</v>
      </c>
      <c r="F13471" s="83">
        <v>109.48</v>
      </c>
    </row>
    <row r="13472" spans="1:6" hidden="1" x14ac:dyDescent="0.25">
      <c r="A13472" t="s">
        <v>5764</v>
      </c>
      <c r="B13472" s="83">
        <v>104213</v>
      </c>
      <c r="C13472" t="s">
        <v>12814</v>
      </c>
      <c r="D13472" s="83" t="s">
        <v>416</v>
      </c>
      <c r="E13472">
        <v>110.9</v>
      </c>
      <c r="F13472" s="83">
        <v>116.98</v>
      </c>
    </row>
    <row r="13473" spans="1:6" hidden="1" x14ac:dyDescent="0.25">
      <c r="A13473" t="s">
        <v>5764</v>
      </c>
      <c r="B13473" s="83">
        <v>104214</v>
      </c>
      <c r="C13473" t="s">
        <v>12815</v>
      </c>
      <c r="D13473" s="83" t="s">
        <v>416</v>
      </c>
      <c r="E13473">
        <v>132.03</v>
      </c>
      <c r="F13473" s="83">
        <v>139.44</v>
      </c>
    </row>
    <row r="13474" spans="1:6" hidden="1" x14ac:dyDescent="0.25">
      <c r="A13474" t="s">
        <v>5764</v>
      </c>
      <c r="B13474" s="83">
        <v>104215</v>
      </c>
      <c r="C13474" t="s">
        <v>12816</v>
      </c>
      <c r="D13474" s="83" t="s">
        <v>416</v>
      </c>
      <c r="E13474">
        <v>80.959999999999994</v>
      </c>
      <c r="F13474" s="83">
        <v>85.46</v>
      </c>
    </row>
    <row r="13475" spans="1:6" hidden="1" x14ac:dyDescent="0.25">
      <c r="A13475" t="s">
        <v>5764</v>
      </c>
      <c r="B13475" s="83">
        <v>104216</v>
      </c>
      <c r="C13475" t="s">
        <v>12817</v>
      </c>
      <c r="D13475" s="83" t="s">
        <v>416</v>
      </c>
      <c r="E13475">
        <v>98.5</v>
      </c>
      <c r="F13475" s="83">
        <v>103.76</v>
      </c>
    </row>
    <row r="13476" spans="1:6" hidden="1" x14ac:dyDescent="0.25">
      <c r="A13476" t="s">
        <v>5764</v>
      </c>
      <c r="B13476" s="83">
        <v>104217</v>
      </c>
      <c r="C13476" t="s">
        <v>12818</v>
      </c>
      <c r="D13476" s="83" t="s">
        <v>416</v>
      </c>
      <c r="E13476">
        <v>53.18</v>
      </c>
      <c r="F13476" s="83">
        <v>56.12</v>
      </c>
    </row>
    <row r="13477" spans="1:6" hidden="1" x14ac:dyDescent="0.25">
      <c r="A13477" t="s">
        <v>5764</v>
      </c>
      <c r="B13477" s="83">
        <v>104221</v>
      </c>
      <c r="C13477" t="s">
        <v>12819</v>
      </c>
      <c r="D13477" s="83" t="s">
        <v>416</v>
      </c>
      <c r="E13477">
        <v>68.69</v>
      </c>
      <c r="F13477" s="83">
        <v>72.489999999999995</v>
      </c>
    </row>
    <row r="13478" spans="1:6" hidden="1" x14ac:dyDescent="0.25">
      <c r="A13478" t="s">
        <v>5764</v>
      </c>
      <c r="B13478" s="83">
        <v>104225</v>
      </c>
      <c r="C13478" t="s">
        <v>12820</v>
      </c>
      <c r="D13478" s="83" t="s">
        <v>416</v>
      </c>
      <c r="E13478">
        <v>75.88</v>
      </c>
      <c r="F13478" s="83">
        <v>79.8</v>
      </c>
    </row>
    <row r="13479" spans="1:6" hidden="1" x14ac:dyDescent="0.25">
      <c r="A13479" t="s">
        <v>5764</v>
      </c>
      <c r="B13479" s="83">
        <v>104229</v>
      </c>
      <c r="C13479" t="s">
        <v>12821</v>
      </c>
      <c r="D13479" s="83" t="s">
        <v>416</v>
      </c>
      <c r="E13479">
        <v>88.95</v>
      </c>
      <c r="F13479" s="83">
        <v>93.75</v>
      </c>
    </row>
    <row r="13480" spans="1:6" hidden="1" x14ac:dyDescent="0.25">
      <c r="A13480" t="s">
        <v>5764</v>
      </c>
      <c r="B13480" s="83">
        <v>104233</v>
      </c>
      <c r="C13480" t="s">
        <v>12822</v>
      </c>
      <c r="D13480" s="83" t="s">
        <v>416</v>
      </c>
      <c r="E13480">
        <v>40.31</v>
      </c>
      <c r="F13480" s="83">
        <v>42.19</v>
      </c>
    </row>
    <row r="13481" spans="1:6" hidden="1" x14ac:dyDescent="0.25">
      <c r="A13481" t="s">
        <v>5764</v>
      </c>
      <c r="B13481" s="83">
        <v>104237</v>
      </c>
      <c r="C13481" t="s">
        <v>12823</v>
      </c>
      <c r="D13481" s="83" t="s">
        <v>416</v>
      </c>
      <c r="E13481">
        <v>55.39</v>
      </c>
      <c r="F13481" s="83">
        <v>58.13</v>
      </c>
    </row>
    <row r="13482" spans="1:6" hidden="1" x14ac:dyDescent="0.25">
      <c r="A13482" t="s">
        <v>5764</v>
      </c>
      <c r="B13482" s="83">
        <v>104241</v>
      </c>
      <c r="C13482" t="s">
        <v>12824</v>
      </c>
      <c r="D13482" s="83" t="s">
        <v>416</v>
      </c>
      <c r="E13482">
        <v>62.11</v>
      </c>
      <c r="F13482" s="83">
        <v>64.959999999999994</v>
      </c>
    </row>
    <row r="13483" spans="1:6" hidden="1" x14ac:dyDescent="0.25">
      <c r="A13483" t="s">
        <v>5764</v>
      </c>
      <c r="B13483" s="83">
        <v>104245</v>
      </c>
      <c r="C13483" t="s">
        <v>12825</v>
      </c>
      <c r="D13483" s="83" t="s">
        <v>416</v>
      </c>
      <c r="E13483">
        <v>67.849999999999994</v>
      </c>
      <c r="F13483" s="83">
        <v>70.959999999999994</v>
      </c>
    </row>
    <row r="13484" spans="1:6" hidden="1" x14ac:dyDescent="0.25">
      <c r="A13484" t="s">
        <v>5764</v>
      </c>
      <c r="B13484" s="83">
        <v>104249</v>
      </c>
      <c r="C13484" t="s">
        <v>12826</v>
      </c>
      <c r="D13484" s="83" t="s">
        <v>416</v>
      </c>
      <c r="E13484">
        <v>72.95</v>
      </c>
      <c r="F13484" s="83">
        <v>77.94</v>
      </c>
    </row>
    <row r="13485" spans="1:6" hidden="1" x14ac:dyDescent="0.25">
      <c r="A13485" t="s">
        <v>5764</v>
      </c>
      <c r="B13485" s="83">
        <v>104253</v>
      </c>
      <c r="C13485" t="s">
        <v>12827</v>
      </c>
      <c r="D13485" s="83" t="s">
        <v>416</v>
      </c>
      <c r="E13485">
        <v>88.04</v>
      </c>
      <c r="F13485" s="83">
        <v>93.86</v>
      </c>
    </row>
    <row r="13486" spans="1:6" hidden="1" x14ac:dyDescent="0.25">
      <c r="A13486" t="s">
        <v>5764</v>
      </c>
      <c r="B13486" s="83">
        <v>104256</v>
      </c>
      <c r="C13486" t="s">
        <v>12828</v>
      </c>
      <c r="D13486" s="83" t="s">
        <v>416</v>
      </c>
      <c r="E13486">
        <v>94.98</v>
      </c>
      <c r="F13486" s="83">
        <v>100.32</v>
      </c>
    </row>
    <row r="13487" spans="1:6" hidden="1" x14ac:dyDescent="0.25">
      <c r="A13487" t="s">
        <v>5764</v>
      </c>
      <c r="B13487" s="83">
        <v>104260</v>
      </c>
      <c r="C13487" t="s">
        <v>12829</v>
      </c>
      <c r="D13487" s="83" t="s">
        <v>416</v>
      </c>
      <c r="E13487">
        <v>102.37</v>
      </c>
      <c r="F13487" s="83">
        <v>107.82</v>
      </c>
    </row>
    <row r="13488" spans="1:6" hidden="1" x14ac:dyDescent="0.25">
      <c r="A13488" t="s">
        <v>5764</v>
      </c>
      <c r="B13488" s="83">
        <v>104264</v>
      </c>
      <c r="C13488" t="s">
        <v>12830</v>
      </c>
      <c r="D13488" s="83" t="s">
        <v>416</v>
      </c>
      <c r="E13488">
        <v>121.5</v>
      </c>
      <c r="F13488" s="83">
        <v>128.13999999999999</v>
      </c>
    </row>
    <row r="13489" spans="1:6" hidden="1" x14ac:dyDescent="0.25">
      <c r="A13489" t="s">
        <v>5764</v>
      </c>
      <c r="B13489" s="83">
        <v>87792</v>
      </c>
      <c r="C13489" t="s">
        <v>12831</v>
      </c>
      <c r="D13489" s="83" t="s">
        <v>416</v>
      </c>
      <c r="E13489">
        <v>42.58</v>
      </c>
      <c r="F13489" s="83">
        <v>44.67</v>
      </c>
    </row>
    <row r="13490" spans="1:6" hidden="1" x14ac:dyDescent="0.25">
      <c r="A13490" t="s">
        <v>5764</v>
      </c>
      <c r="B13490" s="83">
        <v>87797</v>
      </c>
      <c r="C13490" t="s">
        <v>12832</v>
      </c>
      <c r="D13490" s="83" t="s">
        <v>416</v>
      </c>
      <c r="E13490">
        <v>58.77</v>
      </c>
      <c r="F13490" s="83">
        <v>61.79</v>
      </c>
    </row>
    <row r="13491" spans="1:6" hidden="1" x14ac:dyDescent="0.25">
      <c r="A13491" t="s">
        <v>5764</v>
      </c>
      <c r="B13491" s="83">
        <v>87801</v>
      </c>
      <c r="C13491" t="s">
        <v>12833</v>
      </c>
      <c r="D13491" s="83" t="s">
        <v>416</v>
      </c>
      <c r="E13491">
        <v>65.489999999999995</v>
      </c>
      <c r="F13491" s="83">
        <v>68.62</v>
      </c>
    </row>
    <row r="13492" spans="1:6" hidden="1" x14ac:dyDescent="0.25">
      <c r="A13492" t="s">
        <v>5764</v>
      </c>
      <c r="B13492" s="83">
        <v>87805</v>
      </c>
      <c r="C13492" t="s">
        <v>12834</v>
      </c>
      <c r="D13492" s="83" t="s">
        <v>416</v>
      </c>
      <c r="E13492">
        <v>71.569999999999993</v>
      </c>
      <c r="F13492" s="83">
        <v>74.989999999999995</v>
      </c>
    </row>
    <row r="13493" spans="1:6" hidden="1" x14ac:dyDescent="0.25">
      <c r="A13493" t="s">
        <v>5764</v>
      </c>
      <c r="B13493" s="83">
        <v>87775</v>
      </c>
      <c r="C13493" t="s">
        <v>12835</v>
      </c>
      <c r="D13493" s="83" t="s">
        <v>416</v>
      </c>
      <c r="E13493">
        <v>57.04</v>
      </c>
      <c r="F13493" s="83">
        <v>60.33</v>
      </c>
    </row>
    <row r="13494" spans="1:6" hidden="1" x14ac:dyDescent="0.25">
      <c r="A13494" t="s">
        <v>5764</v>
      </c>
      <c r="B13494" s="83">
        <v>87779</v>
      </c>
      <c r="C13494" t="s">
        <v>12836</v>
      </c>
      <c r="D13494" s="83" t="s">
        <v>416</v>
      </c>
      <c r="E13494">
        <v>73.64</v>
      </c>
      <c r="F13494" s="83">
        <v>77.87</v>
      </c>
    </row>
    <row r="13495" spans="1:6" hidden="1" x14ac:dyDescent="0.25">
      <c r="A13495" t="s">
        <v>5764</v>
      </c>
      <c r="B13495" s="83">
        <v>87784</v>
      </c>
      <c r="C13495" t="s">
        <v>12837</v>
      </c>
      <c r="D13495" s="83" t="s">
        <v>416</v>
      </c>
      <c r="E13495">
        <v>80.83</v>
      </c>
      <c r="F13495" s="83">
        <v>85.18</v>
      </c>
    </row>
    <row r="13496" spans="1:6" hidden="1" x14ac:dyDescent="0.25">
      <c r="A13496" t="s">
        <v>5764</v>
      </c>
      <c r="B13496" s="83">
        <v>87788</v>
      </c>
      <c r="C13496" t="s">
        <v>12838</v>
      </c>
      <c r="D13496" s="83" t="s">
        <v>416</v>
      </c>
      <c r="E13496">
        <v>95.09</v>
      </c>
      <c r="F13496" s="83">
        <v>100.43</v>
      </c>
    </row>
    <row r="13497" spans="1:6" hidden="1" x14ac:dyDescent="0.25">
      <c r="A13497" t="s">
        <v>5764</v>
      </c>
      <c r="B13497" s="83">
        <v>87809</v>
      </c>
      <c r="C13497" t="s">
        <v>12839</v>
      </c>
      <c r="D13497" s="83" t="s">
        <v>416</v>
      </c>
      <c r="E13497">
        <v>79.88</v>
      </c>
      <c r="F13497" s="83">
        <v>85.48</v>
      </c>
    </row>
    <row r="13498" spans="1:6" hidden="1" x14ac:dyDescent="0.25">
      <c r="A13498" t="s">
        <v>5764</v>
      </c>
      <c r="B13498" s="83">
        <v>87813</v>
      </c>
      <c r="C13498" t="s">
        <v>12840</v>
      </c>
      <c r="D13498" s="83" t="s">
        <v>416</v>
      </c>
      <c r="E13498">
        <v>96.07</v>
      </c>
      <c r="F13498" s="83">
        <v>102.59</v>
      </c>
    </row>
    <row r="13499" spans="1:6" hidden="1" x14ac:dyDescent="0.25">
      <c r="A13499" t="s">
        <v>5764</v>
      </c>
      <c r="B13499" s="83">
        <v>104257</v>
      </c>
      <c r="C13499" t="s">
        <v>12841</v>
      </c>
      <c r="D13499" s="83" t="s">
        <v>416</v>
      </c>
      <c r="E13499">
        <v>94.76</v>
      </c>
      <c r="F13499" s="83">
        <v>100.69</v>
      </c>
    </row>
    <row r="13500" spans="1:6" hidden="1" x14ac:dyDescent="0.25">
      <c r="A13500" t="s">
        <v>5764</v>
      </c>
      <c r="B13500" s="83">
        <v>87817</v>
      </c>
      <c r="C13500" t="s">
        <v>12842</v>
      </c>
      <c r="D13500" s="83" t="s">
        <v>416</v>
      </c>
      <c r="E13500">
        <v>102.79</v>
      </c>
      <c r="F13500" s="83">
        <v>109.42</v>
      </c>
    </row>
    <row r="13501" spans="1:6" hidden="1" x14ac:dyDescent="0.25">
      <c r="A13501" t="s">
        <v>5764</v>
      </c>
      <c r="B13501" s="83">
        <v>104261</v>
      </c>
      <c r="C13501" t="s">
        <v>12843</v>
      </c>
      <c r="D13501" s="83" t="s">
        <v>416</v>
      </c>
      <c r="E13501">
        <v>121.79</v>
      </c>
      <c r="F13501" s="83">
        <v>129.84</v>
      </c>
    </row>
    <row r="13502" spans="1:6" hidden="1" x14ac:dyDescent="0.25">
      <c r="A13502" t="s">
        <v>5764</v>
      </c>
      <c r="B13502" s="83">
        <v>87821</v>
      </c>
      <c r="C13502" t="s">
        <v>12844</v>
      </c>
      <c r="D13502" s="83" t="s">
        <v>416</v>
      </c>
      <c r="E13502">
        <v>132.72999999999999</v>
      </c>
      <c r="F13502" s="83">
        <v>141.75</v>
      </c>
    </row>
    <row r="13503" spans="1:6" hidden="1" x14ac:dyDescent="0.25">
      <c r="A13503" t="s">
        <v>5764</v>
      </c>
      <c r="B13503" s="83">
        <v>87825</v>
      </c>
      <c r="C13503" t="s">
        <v>12845</v>
      </c>
      <c r="D13503" s="83" t="s">
        <v>416</v>
      </c>
      <c r="E13503">
        <v>75.45</v>
      </c>
      <c r="F13503" s="83">
        <v>80.34</v>
      </c>
    </row>
    <row r="13504" spans="1:6" hidden="1" x14ac:dyDescent="0.25">
      <c r="A13504" t="s">
        <v>5764</v>
      </c>
      <c r="B13504" s="83">
        <v>87829</v>
      </c>
      <c r="C13504" t="s">
        <v>12846</v>
      </c>
      <c r="D13504" s="83" t="s">
        <v>416</v>
      </c>
      <c r="E13504">
        <v>91.73</v>
      </c>
      <c r="F13504" s="83">
        <v>97.45</v>
      </c>
    </row>
    <row r="13505" spans="1:6" hidden="1" x14ac:dyDescent="0.25">
      <c r="A13505" t="s">
        <v>5764</v>
      </c>
      <c r="B13505" s="83">
        <v>87557</v>
      </c>
      <c r="C13505" t="s">
        <v>12847</v>
      </c>
      <c r="D13505" s="83" t="s">
        <v>416</v>
      </c>
      <c r="E13505">
        <v>38.83</v>
      </c>
      <c r="F13505" s="83">
        <v>39.869999999999997</v>
      </c>
    </row>
    <row r="13506" spans="1:6" hidden="1" x14ac:dyDescent="0.25">
      <c r="A13506" t="s">
        <v>5764</v>
      </c>
      <c r="B13506" s="83">
        <v>87539</v>
      </c>
      <c r="C13506" t="s">
        <v>12848</v>
      </c>
      <c r="D13506" s="83" t="s">
        <v>416</v>
      </c>
      <c r="E13506">
        <v>58.52</v>
      </c>
      <c r="F13506" s="83">
        <v>59.93</v>
      </c>
    </row>
    <row r="13507" spans="1:6" hidden="1" x14ac:dyDescent="0.25">
      <c r="A13507" t="s">
        <v>5764</v>
      </c>
      <c r="B13507" s="83">
        <v>104972</v>
      </c>
      <c r="C13507" t="s">
        <v>12849</v>
      </c>
      <c r="D13507" s="83" t="s">
        <v>416</v>
      </c>
      <c r="E13507">
        <v>35.97</v>
      </c>
      <c r="F13507" s="83">
        <v>38.21</v>
      </c>
    </row>
    <row r="13508" spans="1:6" hidden="1" x14ac:dyDescent="0.25">
      <c r="A13508" t="s">
        <v>5764</v>
      </c>
      <c r="B13508" s="83">
        <v>104954</v>
      </c>
      <c r="C13508" t="s">
        <v>12850</v>
      </c>
      <c r="D13508" s="83" t="s">
        <v>416</v>
      </c>
      <c r="E13508">
        <v>50.14</v>
      </c>
      <c r="F13508" s="83">
        <v>53.1</v>
      </c>
    </row>
    <row r="13509" spans="1:6" hidden="1" x14ac:dyDescent="0.25">
      <c r="A13509" t="s">
        <v>5764</v>
      </c>
      <c r="B13509" s="83">
        <v>104976</v>
      </c>
      <c r="C13509" t="s">
        <v>12851</v>
      </c>
      <c r="D13509" s="83" t="s">
        <v>416</v>
      </c>
      <c r="E13509">
        <v>31.97</v>
      </c>
      <c r="F13509" s="83">
        <v>33.840000000000003</v>
      </c>
    </row>
    <row r="13510" spans="1:6" hidden="1" x14ac:dyDescent="0.25">
      <c r="A13510" t="s">
        <v>5764</v>
      </c>
      <c r="B13510" s="83">
        <v>104966</v>
      </c>
      <c r="C13510" t="s">
        <v>12852</v>
      </c>
      <c r="D13510" s="83" t="s">
        <v>416</v>
      </c>
      <c r="E13510">
        <v>46.14</v>
      </c>
      <c r="F13510" s="83">
        <v>48.73</v>
      </c>
    </row>
    <row r="13511" spans="1:6" hidden="1" x14ac:dyDescent="0.25">
      <c r="A13511" t="s">
        <v>5764</v>
      </c>
      <c r="B13511" s="83">
        <v>104968</v>
      </c>
      <c r="C13511" t="s">
        <v>12853</v>
      </c>
      <c r="D13511" s="83" t="s">
        <v>416</v>
      </c>
      <c r="E13511">
        <v>42.71</v>
      </c>
      <c r="F13511" s="83">
        <v>45.54</v>
      </c>
    </row>
    <row r="13512" spans="1:6" hidden="1" x14ac:dyDescent="0.25">
      <c r="A13512" t="s">
        <v>5764</v>
      </c>
      <c r="B13512" s="83">
        <v>104962</v>
      </c>
      <c r="C13512" t="s">
        <v>12854</v>
      </c>
      <c r="D13512" s="83" t="s">
        <v>416</v>
      </c>
      <c r="E13512">
        <v>56.87</v>
      </c>
      <c r="F13512" s="83">
        <v>60.43</v>
      </c>
    </row>
    <row r="13513" spans="1:6" hidden="1" x14ac:dyDescent="0.25">
      <c r="A13513" t="s">
        <v>5764</v>
      </c>
      <c r="B13513" s="83">
        <v>87550</v>
      </c>
      <c r="C13513" t="s">
        <v>12855</v>
      </c>
      <c r="D13513" s="83" t="s">
        <v>416</v>
      </c>
      <c r="E13513">
        <v>28.53</v>
      </c>
      <c r="F13513" s="83">
        <v>30.11</v>
      </c>
    </row>
    <row r="13514" spans="1:6" hidden="1" x14ac:dyDescent="0.25">
      <c r="A13514" t="s">
        <v>5764</v>
      </c>
      <c r="B13514" s="83">
        <v>87532</v>
      </c>
      <c r="C13514" t="s">
        <v>12856</v>
      </c>
      <c r="D13514" s="83" t="s">
        <v>416</v>
      </c>
      <c r="E13514">
        <v>40.69</v>
      </c>
      <c r="F13514" s="83">
        <v>42.81</v>
      </c>
    </row>
    <row r="13515" spans="1:6" hidden="1" x14ac:dyDescent="0.25">
      <c r="A13515" t="s">
        <v>5764</v>
      </c>
      <c r="B13515" s="83">
        <v>87554</v>
      </c>
      <c r="C13515" t="s">
        <v>12857</v>
      </c>
      <c r="D13515" s="83" t="s">
        <v>416</v>
      </c>
      <c r="E13515">
        <v>25.95</v>
      </c>
      <c r="F13515" s="83">
        <v>27.29</v>
      </c>
    </row>
    <row r="13516" spans="1:6" hidden="1" x14ac:dyDescent="0.25">
      <c r="A13516" t="s">
        <v>5764</v>
      </c>
      <c r="B13516" s="83">
        <v>87536</v>
      </c>
      <c r="C13516" t="s">
        <v>12858</v>
      </c>
      <c r="D13516" s="83" t="s">
        <v>416</v>
      </c>
      <c r="E13516">
        <v>38.11</v>
      </c>
      <c r="F13516" s="83">
        <v>40</v>
      </c>
    </row>
    <row r="13517" spans="1:6" hidden="1" x14ac:dyDescent="0.25">
      <c r="A13517" t="s">
        <v>5764</v>
      </c>
      <c r="B13517" s="83">
        <v>87528</v>
      </c>
      <c r="C13517" t="s">
        <v>12859</v>
      </c>
      <c r="D13517" s="83" t="s">
        <v>416</v>
      </c>
      <c r="E13517">
        <v>45.04</v>
      </c>
      <c r="F13517" s="83">
        <v>47.54</v>
      </c>
    </row>
    <row r="13518" spans="1:6" hidden="1" x14ac:dyDescent="0.25">
      <c r="A13518" t="s">
        <v>5764</v>
      </c>
      <c r="B13518" s="83">
        <v>87546</v>
      </c>
      <c r="C13518" t="s">
        <v>12860</v>
      </c>
      <c r="D13518" s="83" t="s">
        <v>416</v>
      </c>
      <c r="E13518">
        <v>32.880000000000003</v>
      </c>
      <c r="F13518" s="83">
        <v>34.840000000000003</v>
      </c>
    </row>
    <row r="13519" spans="1:6" hidden="1" x14ac:dyDescent="0.25">
      <c r="A13519" t="s">
        <v>5764</v>
      </c>
      <c r="B13519" s="83">
        <v>104971</v>
      </c>
      <c r="C13519" t="s">
        <v>12861</v>
      </c>
      <c r="D13519" s="83" t="s">
        <v>416</v>
      </c>
      <c r="E13519">
        <v>34</v>
      </c>
      <c r="F13519" s="83">
        <v>36.08</v>
      </c>
    </row>
    <row r="13520" spans="1:6" hidden="1" x14ac:dyDescent="0.25">
      <c r="A13520" t="s">
        <v>5764</v>
      </c>
      <c r="B13520" s="83">
        <v>104965</v>
      </c>
      <c r="C13520" t="s">
        <v>12862</v>
      </c>
      <c r="D13520" s="83" t="s">
        <v>416</v>
      </c>
      <c r="E13520">
        <v>47.05</v>
      </c>
      <c r="F13520" s="83">
        <v>49.75</v>
      </c>
    </row>
    <row r="13521" spans="1:6" hidden="1" x14ac:dyDescent="0.25">
      <c r="A13521" t="s">
        <v>5764</v>
      </c>
      <c r="B13521" s="83">
        <v>104975</v>
      </c>
      <c r="C13521" t="s">
        <v>12863</v>
      </c>
      <c r="D13521" s="83" t="s">
        <v>416</v>
      </c>
      <c r="E13521">
        <v>30</v>
      </c>
      <c r="F13521" s="83">
        <v>31.71</v>
      </c>
    </row>
    <row r="13522" spans="1:6" hidden="1" x14ac:dyDescent="0.25">
      <c r="A13522" t="s">
        <v>5764</v>
      </c>
      <c r="B13522" s="83">
        <v>104957</v>
      </c>
      <c r="C13522" t="s">
        <v>12864</v>
      </c>
      <c r="D13522" s="83" t="s">
        <v>416</v>
      </c>
      <c r="E13522">
        <v>43.05</v>
      </c>
      <c r="F13522" s="83">
        <v>45.38</v>
      </c>
    </row>
    <row r="13523" spans="1:6" hidden="1" x14ac:dyDescent="0.25">
      <c r="A13523" t="s">
        <v>5764</v>
      </c>
      <c r="B13523" s="83">
        <v>104967</v>
      </c>
      <c r="C13523" t="s">
        <v>12865</v>
      </c>
      <c r="D13523" s="83" t="s">
        <v>416</v>
      </c>
      <c r="E13523">
        <v>40.74</v>
      </c>
      <c r="F13523" s="83">
        <v>43.41</v>
      </c>
    </row>
    <row r="13524" spans="1:6" hidden="1" x14ac:dyDescent="0.25">
      <c r="A13524" t="s">
        <v>5764</v>
      </c>
      <c r="B13524" s="83">
        <v>104961</v>
      </c>
      <c r="C13524" t="s">
        <v>12866</v>
      </c>
      <c r="D13524" s="83" t="s">
        <v>416</v>
      </c>
      <c r="E13524">
        <v>53.78</v>
      </c>
      <c r="F13524" s="83">
        <v>57.08</v>
      </c>
    </row>
    <row r="13525" spans="1:6" hidden="1" x14ac:dyDescent="0.25">
      <c r="A13525" t="s">
        <v>5764</v>
      </c>
      <c r="B13525" s="83">
        <v>87549</v>
      </c>
      <c r="C13525" t="s">
        <v>12867</v>
      </c>
      <c r="D13525" s="83" t="s">
        <v>416</v>
      </c>
      <c r="E13525">
        <v>26.56</v>
      </c>
      <c r="F13525" s="83">
        <v>27.98</v>
      </c>
    </row>
    <row r="13526" spans="1:6" hidden="1" x14ac:dyDescent="0.25">
      <c r="A13526" t="s">
        <v>5764</v>
      </c>
      <c r="B13526" s="83">
        <v>87531</v>
      </c>
      <c r="C13526" t="s">
        <v>12868</v>
      </c>
      <c r="D13526" s="83" t="s">
        <v>416</v>
      </c>
      <c r="E13526">
        <v>37.6</v>
      </c>
      <c r="F13526" s="83">
        <v>39.46</v>
      </c>
    </row>
    <row r="13527" spans="1:6" hidden="1" x14ac:dyDescent="0.25">
      <c r="A13527" t="s">
        <v>5764</v>
      </c>
      <c r="B13527" s="83">
        <v>87553</v>
      </c>
      <c r="C13527" t="s">
        <v>12869</v>
      </c>
      <c r="D13527" s="83" t="s">
        <v>416</v>
      </c>
      <c r="E13527">
        <v>23.98</v>
      </c>
      <c r="F13527" s="83">
        <v>25.16</v>
      </c>
    </row>
    <row r="13528" spans="1:6" hidden="1" x14ac:dyDescent="0.25">
      <c r="A13528" t="s">
        <v>5764</v>
      </c>
      <c r="B13528" s="83">
        <v>87535</v>
      </c>
      <c r="C13528" t="s">
        <v>12870</v>
      </c>
      <c r="D13528" s="83" t="s">
        <v>416</v>
      </c>
      <c r="E13528">
        <v>35.020000000000003</v>
      </c>
      <c r="F13528" s="83">
        <v>36.65</v>
      </c>
    </row>
    <row r="13529" spans="1:6" hidden="1" x14ac:dyDescent="0.25">
      <c r="A13529" t="s">
        <v>5764</v>
      </c>
      <c r="B13529" s="83">
        <v>87527</v>
      </c>
      <c r="C13529" t="s">
        <v>12871</v>
      </c>
      <c r="D13529" s="83" t="s">
        <v>416</v>
      </c>
      <c r="E13529">
        <v>41.95</v>
      </c>
      <c r="F13529" s="83">
        <v>44.19</v>
      </c>
    </row>
    <row r="13530" spans="1:6" hidden="1" x14ac:dyDescent="0.25">
      <c r="A13530" t="s">
        <v>5764</v>
      </c>
      <c r="B13530" s="83">
        <v>87545</v>
      </c>
      <c r="C13530" t="s">
        <v>12872</v>
      </c>
      <c r="D13530" s="83" t="s">
        <v>416</v>
      </c>
      <c r="E13530">
        <v>30.91</v>
      </c>
      <c r="F13530" s="83">
        <v>32.71</v>
      </c>
    </row>
    <row r="13531" spans="1:6" hidden="1" x14ac:dyDescent="0.25">
      <c r="A13531" t="s">
        <v>5764</v>
      </c>
      <c r="B13531" s="83">
        <v>104960</v>
      </c>
      <c r="C13531" t="s">
        <v>12873</v>
      </c>
      <c r="D13531" s="83" t="s">
        <v>416</v>
      </c>
      <c r="E13531">
        <v>37.28</v>
      </c>
      <c r="F13531" s="83">
        <v>38.18</v>
      </c>
    </row>
    <row r="13532" spans="1:6" hidden="1" x14ac:dyDescent="0.25">
      <c r="A13532" t="s">
        <v>5764</v>
      </c>
      <c r="B13532" s="83">
        <v>87561</v>
      </c>
      <c r="C13532" t="s">
        <v>12874</v>
      </c>
      <c r="D13532" s="83" t="s">
        <v>416</v>
      </c>
      <c r="E13532">
        <v>38.270000000000003</v>
      </c>
      <c r="F13532" s="83">
        <v>39.26</v>
      </c>
    </row>
    <row r="13533" spans="1:6" hidden="1" x14ac:dyDescent="0.25">
      <c r="A13533" t="s">
        <v>5764</v>
      </c>
      <c r="B13533" s="83">
        <v>104953</v>
      </c>
      <c r="C13533" t="s">
        <v>12875</v>
      </c>
      <c r="D13533" s="83" t="s">
        <v>416</v>
      </c>
      <c r="E13533">
        <v>56.97</v>
      </c>
      <c r="F13533" s="83">
        <v>58.24</v>
      </c>
    </row>
    <row r="13534" spans="1:6" hidden="1" x14ac:dyDescent="0.25">
      <c r="A13534" t="s">
        <v>5764</v>
      </c>
      <c r="B13534" s="83">
        <v>87543</v>
      </c>
      <c r="C13534" t="s">
        <v>12876</v>
      </c>
      <c r="D13534" s="83" t="s">
        <v>416</v>
      </c>
      <c r="E13534">
        <v>22.63</v>
      </c>
      <c r="F13534" s="83">
        <v>23.35</v>
      </c>
    </row>
    <row r="13535" spans="1:6" hidden="1" x14ac:dyDescent="0.25">
      <c r="A13535" t="s">
        <v>5764</v>
      </c>
      <c r="B13535" s="83">
        <v>104959</v>
      </c>
      <c r="C13535" t="s">
        <v>12877</v>
      </c>
      <c r="D13535" s="83" t="s">
        <v>416</v>
      </c>
      <c r="E13535">
        <v>26.59</v>
      </c>
      <c r="F13535" s="83">
        <v>28</v>
      </c>
    </row>
    <row r="13536" spans="1:6" hidden="1" x14ac:dyDescent="0.25">
      <c r="A13536" t="s">
        <v>5764</v>
      </c>
      <c r="B13536" s="83">
        <v>104958</v>
      </c>
      <c r="C13536" t="s">
        <v>12878</v>
      </c>
      <c r="D13536" s="83" t="s">
        <v>416</v>
      </c>
      <c r="E13536">
        <v>24.62</v>
      </c>
      <c r="F13536" s="83">
        <v>25.87</v>
      </c>
    </row>
    <row r="13537" spans="1:6" hidden="1" x14ac:dyDescent="0.25">
      <c r="A13537" t="s">
        <v>5764</v>
      </c>
      <c r="B13537" s="83">
        <v>104970</v>
      </c>
      <c r="C13537" t="s">
        <v>12879</v>
      </c>
      <c r="D13537" s="83" t="s">
        <v>416</v>
      </c>
      <c r="E13537">
        <v>37.93</v>
      </c>
      <c r="F13537" s="83">
        <v>40.33</v>
      </c>
    </row>
    <row r="13538" spans="1:6" hidden="1" x14ac:dyDescent="0.25">
      <c r="A13538" t="s">
        <v>5764</v>
      </c>
      <c r="B13538" s="83">
        <v>104964</v>
      </c>
      <c r="C13538" t="s">
        <v>12880</v>
      </c>
      <c r="D13538" s="83" t="s">
        <v>416</v>
      </c>
      <c r="E13538">
        <v>52.09</v>
      </c>
      <c r="F13538" s="83">
        <v>55.22</v>
      </c>
    </row>
    <row r="13539" spans="1:6" hidden="1" x14ac:dyDescent="0.25">
      <c r="A13539" t="s">
        <v>5764</v>
      </c>
      <c r="B13539" s="83">
        <v>104956</v>
      </c>
      <c r="C13539" t="s">
        <v>12881</v>
      </c>
      <c r="D13539" s="83" t="s">
        <v>416</v>
      </c>
      <c r="E13539">
        <v>47.13</v>
      </c>
      <c r="F13539" s="83">
        <v>49.82</v>
      </c>
    </row>
    <row r="13540" spans="1:6" hidden="1" x14ac:dyDescent="0.25">
      <c r="A13540" t="s">
        <v>5764</v>
      </c>
      <c r="B13540" s="83">
        <v>104974</v>
      </c>
      <c r="C13540" t="s">
        <v>12882</v>
      </c>
      <c r="D13540" s="83" t="s">
        <v>416</v>
      </c>
      <c r="E13540">
        <v>32.97</v>
      </c>
      <c r="F13540" s="83">
        <v>34.93</v>
      </c>
    </row>
    <row r="13541" spans="1:6" hidden="1" x14ac:dyDescent="0.25">
      <c r="A13541" t="s">
        <v>5764</v>
      </c>
      <c r="B13541" s="83">
        <v>87548</v>
      </c>
      <c r="C13541" t="s">
        <v>12883</v>
      </c>
      <c r="D13541" s="83" t="s">
        <v>416</v>
      </c>
      <c r="E13541">
        <v>29.79</v>
      </c>
      <c r="F13541" s="83">
        <v>31.47</v>
      </c>
    </row>
    <row r="13542" spans="1:6" hidden="1" x14ac:dyDescent="0.25">
      <c r="A13542" t="s">
        <v>5764</v>
      </c>
      <c r="B13542" s="83">
        <v>87530</v>
      </c>
      <c r="C13542" t="s">
        <v>12884</v>
      </c>
      <c r="D13542" s="83" t="s">
        <v>416</v>
      </c>
      <c r="E13542">
        <v>41.96</v>
      </c>
      <c r="F13542" s="83">
        <v>44.18</v>
      </c>
    </row>
    <row r="13543" spans="1:6" hidden="1" x14ac:dyDescent="0.25">
      <c r="A13543" t="s">
        <v>5764</v>
      </c>
      <c r="B13543" s="83">
        <v>104952</v>
      </c>
      <c r="C13543" t="s">
        <v>12885</v>
      </c>
      <c r="D13543" s="83" t="s">
        <v>416</v>
      </c>
      <c r="E13543">
        <v>38.76</v>
      </c>
      <c r="F13543" s="83">
        <v>40.71</v>
      </c>
    </row>
    <row r="13544" spans="1:6" hidden="1" x14ac:dyDescent="0.25">
      <c r="A13544" t="s">
        <v>5764</v>
      </c>
      <c r="B13544" s="83">
        <v>104969</v>
      </c>
      <c r="C13544" t="s">
        <v>12886</v>
      </c>
      <c r="D13544" s="83" t="s">
        <v>416</v>
      </c>
      <c r="E13544">
        <v>35.96</v>
      </c>
      <c r="F13544" s="83">
        <v>38.200000000000003</v>
      </c>
    </row>
    <row r="13545" spans="1:6" hidden="1" x14ac:dyDescent="0.25">
      <c r="A13545" t="s">
        <v>5764</v>
      </c>
      <c r="B13545" s="83">
        <v>104963</v>
      </c>
      <c r="C13545" t="s">
        <v>12887</v>
      </c>
      <c r="D13545" s="83" t="s">
        <v>416</v>
      </c>
      <c r="E13545">
        <v>49</v>
      </c>
      <c r="F13545" s="83">
        <v>51.87</v>
      </c>
    </row>
    <row r="13546" spans="1:6" hidden="1" x14ac:dyDescent="0.25">
      <c r="A13546" t="s">
        <v>5764</v>
      </c>
      <c r="B13546" s="83">
        <v>104955</v>
      </c>
      <c r="C13546" t="s">
        <v>12888</v>
      </c>
      <c r="D13546" s="83" t="s">
        <v>416</v>
      </c>
      <c r="E13546">
        <v>44.04</v>
      </c>
      <c r="F13546" s="83">
        <v>46.47</v>
      </c>
    </row>
    <row r="13547" spans="1:6" hidden="1" x14ac:dyDescent="0.25">
      <c r="A13547" t="s">
        <v>5764</v>
      </c>
      <c r="B13547" s="83">
        <v>104973</v>
      </c>
      <c r="C13547" t="s">
        <v>12889</v>
      </c>
      <c r="D13547" s="83" t="s">
        <v>416</v>
      </c>
      <c r="E13547">
        <v>31</v>
      </c>
      <c r="F13547" s="83">
        <v>32.799999999999997</v>
      </c>
    </row>
    <row r="13548" spans="1:6" hidden="1" x14ac:dyDescent="0.25">
      <c r="A13548" t="s">
        <v>5764</v>
      </c>
      <c r="B13548" s="83">
        <v>87547</v>
      </c>
      <c r="C13548" t="s">
        <v>12890</v>
      </c>
      <c r="D13548" s="83" t="s">
        <v>416</v>
      </c>
      <c r="E13548">
        <v>27.82</v>
      </c>
      <c r="F13548" s="83">
        <v>29.34</v>
      </c>
    </row>
    <row r="13549" spans="1:6" hidden="1" x14ac:dyDescent="0.25">
      <c r="A13549" t="s">
        <v>5764</v>
      </c>
      <c r="B13549" s="83">
        <v>87529</v>
      </c>
      <c r="C13549" t="s">
        <v>12891</v>
      </c>
      <c r="D13549" s="83" t="s">
        <v>416</v>
      </c>
      <c r="E13549">
        <v>38.869999999999997</v>
      </c>
      <c r="F13549" s="83">
        <v>40.83</v>
      </c>
    </row>
    <row r="13550" spans="1:6" hidden="1" x14ac:dyDescent="0.25">
      <c r="A13550" t="s">
        <v>5764</v>
      </c>
      <c r="B13550" s="83">
        <v>104951</v>
      </c>
      <c r="C13550" t="s">
        <v>12892</v>
      </c>
      <c r="D13550" s="83" t="s">
        <v>416</v>
      </c>
      <c r="E13550">
        <v>35.67</v>
      </c>
      <c r="F13550" s="83">
        <v>37.36</v>
      </c>
    </row>
    <row r="13551" spans="1:6" hidden="1" x14ac:dyDescent="0.25">
      <c r="A13551" t="s">
        <v>5764</v>
      </c>
      <c r="B13551" s="83">
        <v>104978</v>
      </c>
      <c r="C13551" t="s">
        <v>12893</v>
      </c>
      <c r="D13551" s="83" t="s">
        <v>416</v>
      </c>
      <c r="E13551">
        <v>38.4</v>
      </c>
      <c r="F13551" s="83">
        <v>40.869999999999997</v>
      </c>
    </row>
    <row r="13552" spans="1:6" hidden="1" x14ac:dyDescent="0.25">
      <c r="A13552" t="s">
        <v>5764</v>
      </c>
      <c r="B13552" s="83">
        <v>104977</v>
      </c>
      <c r="C13552" t="s">
        <v>12894</v>
      </c>
      <c r="D13552" s="83" t="s">
        <v>416</v>
      </c>
      <c r="E13552">
        <v>51.27</v>
      </c>
      <c r="F13552" s="83">
        <v>54.35</v>
      </c>
    </row>
    <row r="13553" spans="1:6" hidden="1" x14ac:dyDescent="0.25">
      <c r="A13553" t="s">
        <v>5764</v>
      </c>
      <c r="B13553" s="83">
        <v>90408</v>
      </c>
      <c r="C13553" t="s">
        <v>12895</v>
      </c>
      <c r="D13553" s="83" t="s">
        <v>416</v>
      </c>
      <c r="E13553">
        <v>33.81</v>
      </c>
      <c r="F13553" s="83">
        <v>35.869999999999997</v>
      </c>
    </row>
    <row r="13554" spans="1:6" hidden="1" x14ac:dyDescent="0.25">
      <c r="A13554" t="s">
        <v>5764</v>
      </c>
      <c r="B13554" s="83">
        <v>90406</v>
      </c>
      <c r="C13554" t="s">
        <v>12896</v>
      </c>
      <c r="D13554" s="83" t="s">
        <v>416</v>
      </c>
      <c r="E13554">
        <v>45.7</v>
      </c>
      <c r="F13554" s="83">
        <v>48.27</v>
      </c>
    </row>
    <row r="13555" spans="1:6" hidden="1" x14ac:dyDescent="0.25">
      <c r="A13555" t="s">
        <v>5764</v>
      </c>
      <c r="B13555" s="83">
        <v>103313</v>
      </c>
      <c r="C13555" t="s">
        <v>12897</v>
      </c>
      <c r="D13555" s="83" t="s">
        <v>16</v>
      </c>
      <c r="E13555">
        <v>0</v>
      </c>
      <c r="F13555" s="83">
        <v>0</v>
      </c>
    </row>
    <row r="13556" spans="1:6" hidden="1" x14ac:dyDescent="0.25">
      <c r="A13556" t="s">
        <v>5764</v>
      </c>
      <c r="B13556" s="83">
        <v>103309</v>
      </c>
      <c r="C13556" t="s">
        <v>12898</v>
      </c>
      <c r="D13556" s="83" t="s">
        <v>16</v>
      </c>
      <c r="E13556">
        <v>0</v>
      </c>
      <c r="F13556" s="83">
        <v>0</v>
      </c>
    </row>
    <row r="13557" spans="1:6" hidden="1" x14ac:dyDescent="0.25">
      <c r="A13557" t="s">
        <v>5764</v>
      </c>
      <c r="B13557" s="83">
        <v>103312</v>
      </c>
      <c r="C13557" t="s">
        <v>12899</v>
      </c>
      <c r="D13557" s="83" t="s">
        <v>16</v>
      </c>
      <c r="E13557">
        <v>0</v>
      </c>
      <c r="F13557" s="83">
        <v>0</v>
      </c>
    </row>
    <row r="13558" spans="1:6" hidden="1" x14ac:dyDescent="0.25">
      <c r="A13558" t="s">
        <v>5764</v>
      </c>
      <c r="B13558" s="83">
        <v>103296</v>
      </c>
      <c r="C13558" t="s">
        <v>12900</v>
      </c>
      <c r="D13558" s="83" t="s">
        <v>16</v>
      </c>
      <c r="E13558">
        <v>0</v>
      </c>
      <c r="F13558" s="83">
        <v>0</v>
      </c>
    </row>
    <row r="13559" spans="1:6" hidden="1" x14ac:dyDescent="0.25">
      <c r="A13559" t="s">
        <v>5764</v>
      </c>
      <c r="B13559" s="83">
        <v>103300</v>
      </c>
      <c r="C13559" t="s">
        <v>12901</v>
      </c>
      <c r="D13559" s="83" t="s">
        <v>16</v>
      </c>
      <c r="E13559">
        <v>0</v>
      </c>
      <c r="F13559" s="83">
        <v>0</v>
      </c>
    </row>
    <row r="13560" spans="1:6" hidden="1" x14ac:dyDescent="0.25">
      <c r="A13560" t="s">
        <v>5764</v>
      </c>
      <c r="B13560" s="83">
        <v>103301</v>
      </c>
      <c r="C13560" t="s">
        <v>12902</v>
      </c>
      <c r="D13560" s="83" t="s">
        <v>16</v>
      </c>
      <c r="E13560">
        <v>0</v>
      </c>
      <c r="F13560" s="83">
        <v>0</v>
      </c>
    </row>
    <row r="13561" spans="1:6" hidden="1" x14ac:dyDescent="0.25">
      <c r="A13561" t="s">
        <v>5764</v>
      </c>
      <c r="B13561" s="83">
        <v>103304</v>
      </c>
      <c r="C13561" t="s">
        <v>12903</v>
      </c>
      <c r="D13561" s="83" t="s">
        <v>16</v>
      </c>
      <c r="E13561">
        <v>1249.0899999999999</v>
      </c>
      <c r="F13561" s="83">
        <v>1252.73</v>
      </c>
    </row>
    <row r="13562" spans="1:6" hidden="1" x14ac:dyDescent="0.25">
      <c r="A13562" t="s">
        <v>5764</v>
      </c>
      <c r="B13562" s="83">
        <v>103305</v>
      </c>
      <c r="C13562" t="s">
        <v>12904</v>
      </c>
      <c r="D13562" s="83" t="s">
        <v>16</v>
      </c>
      <c r="E13562">
        <v>0</v>
      </c>
      <c r="F13562" s="83">
        <v>0</v>
      </c>
    </row>
    <row r="13563" spans="1:6" hidden="1" x14ac:dyDescent="0.25">
      <c r="A13563" t="s">
        <v>5764</v>
      </c>
      <c r="B13563" s="83">
        <v>103294</v>
      </c>
      <c r="C13563" t="s">
        <v>12905</v>
      </c>
      <c r="D13563" s="83" t="s">
        <v>16</v>
      </c>
      <c r="E13563">
        <v>0</v>
      </c>
      <c r="F13563" s="83">
        <v>0</v>
      </c>
    </row>
    <row r="13564" spans="1:6" hidden="1" x14ac:dyDescent="0.25">
      <c r="A13564" t="s">
        <v>5764</v>
      </c>
      <c r="B13564" s="83">
        <v>103298</v>
      </c>
      <c r="C13564" t="s">
        <v>12906</v>
      </c>
      <c r="D13564" s="83" t="s">
        <v>16</v>
      </c>
      <c r="E13564">
        <v>0</v>
      </c>
      <c r="F13564" s="83">
        <v>0</v>
      </c>
    </row>
    <row r="13565" spans="1:6" hidden="1" x14ac:dyDescent="0.25">
      <c r="A13565" t="s">
        <v>5764</v>
      </c>
      <c r="B13565" s="83">
        <v>103293</v>
      </c>
      <c r="C13565" t="s">
        <v>12907</v>
      </c>
      <c r="D13565" s="83" t="s">
        <v>16</v>
      </c>
      <c r="E13565">
        <v>0</v>
      </c>
      <c r="F13565" s="83">
        <v>0</v>
      </c>
    </row>
    <row r="13566" spans="1:6" hidden="1" x14ac:dyDescent="0.25">
      <c r="A13566" t="s">
        <v>5764</v>
      </c>
      <c r="B13566" s="83">
        <v>103297</v>
      </c>
      <c r="C13566" t="s">
        <v>12908</v>
      </c>
      <c r="D13566" s="83" t="s">
        <v>16</v>
      </c>
      <c r="E13566">
        <v>0</v>
      </c>
      <c r="F13566" s="83">
        <v>0</v>
      </c>
    </row>
    <row r="13567" spans="1:6" hidden="1" x14ac:dyDescent="0.25">
      <c r="A13567" t="s">
        <v>5764</v>
      </c>
      <c r="B13567" s="83">
        <v>103311</v>
      </c>
      <c r="C13567" t="s">
        <v>12909</v>
      </c>
      <c r="D13567" s="83" t="s">
        <v>16</v>
      </c>
      <c r="E13567">
        <v>0</v>
      </c>
      <c r="F13567" s="83">
        <v>0</v>
      </c>
    </row>
    <row r="13568" spans="1:6" hidden="1" x14ac:dyDescent="0.25">
      <c r="A13568" t="s">
        <v>5764</v>
      </c>
      <c r="B13568" s="83">
        <v>103306</v>
      </c>
      <c r="C13568" t="s">
        <v>12910</v>
      </c>
      <c r="D13568" s="83" t="s">
        <v>16</v>
      </c>
      <c r="E13568">
        <v>0</v>
      </c>
      <c r="F13568" s="83">
        <v>0</v>
      </c>
    </row>
    <row r="13569" spans="1:6" hidden="1" x14ac:dyDescent="0.25">
      <c r="A13569" t="s">
        <v>5764</v>
      </c>
      <c r="B13569" s="83">
        <v>103308</v>
      </c>
      <c r="C13569" t="s">
        <v>12911</v>
      </c>
      <c r="D13569" s="83" t="s">
        <v>16</v>
      </c>
      <c r="E13569">
        <v>0</v>
      </c>
      <c r="F13569" s="83">
        <v>0</v>
      </c>
    </row>
    <row r="13570" spans="1:6" hidden="1" x14ac:dyDescent="0.25">
      <c r="A13570" t="s">
        <v>5764</v>
      </c>
      <c r="B13570" s="83">
        <v>103295</v>
      </c>
      <c r="C13570" t="s">
        <v>12912</v>
      </c>
      <c r="D13570" s="83" t="s">
        <v>16</v>
      </c>
      <c r="E13570">
        <v>0</v>
      </c>
      <c r="F13570" s="83">
        <v>0</v>
      </c>
    </row>
    <row r="13571" spans="1:6" hidden="1" x14ac:dyDescent="0.25">
      <c r="A13571" t="s">
        <v>5764</v>
      </c>
      <c r="B13571" s="83">
        <v>103299</v>
      </c>
      <c r="C13571" t="s">
        <v>12913</v>
      </c>
      <c r="D13571" s="83" t="s">
        <v>16</v>
      </c>
      <c r="E13571">
        <v>0</v>
      </c>
      <c r="F13571" s="83">
        <v>0</v>
      </c>
    </row>
    <row r="13572" spans="1:6" hidden="1" x14ac:dyDescent="0.25">
      <c r="A13572" t="s">
        <v>5764</v>
      </c>
      <c r="B13572" s="83">
        <v>103302</v>
      </c>
      <c r="C13572" t="s">
        <v>12914</v>
      </c>
      <c r="D13572" s="83" t="s">
        <v>16</v>
      </c>
      <c r="E13572">
        <v>0</v>
      </c>
      <c r="F13572" s="83">
        <v>0</v>
      </c>
    </row>
    <row r="13573" spans="1:6" hidden="1" x14ac:dyDescent="0.25">
      <c r="A13573" t="s">
        <v>5764</v>
      </c>
      <c r="B13573" s="83">
        <v>103307</v>
      </c>
      <c r="C13573" t="s">
        <v>12915</v>
      </c>
      <c r="D13573" s="83" t="s">
        <v>16</v>
      </c>
      <c r="E13573">
        <v>1340.85</v>
      </c>
      <c r="F13573" s="83">
        <v>1348.85</v>
      </c>
    </row>
    <row r="13574" spans="1:6" hidden="1" x14ac:dyDescent="0.25">
      <c r="A13574" t="s">
        <v>5764</v>
      </c>
      <c r="B13574" s="83">
        <v>103310</v>
      </c>
      <c r="C13574" t="s">
        <v>12916</v>
      </c>
      <c r="D13574" s="83" t="s">
        <v>16</v>
      </c>
      <c r="E13574">
        <v>1289.22</v>
      </c>
      <c r="F13574" s="83">
        <v>1292.73</v>
      </c>
    </row>
    <row r="13575" spans="1:6" hidden="1" x14ac:dyDescent="0.25">
      <c r="A13575" t="s">
        <v>5764</v>
      </c>
      <c r="B13575" s="83">
        <v>103303</v>
      </c>
      <c r="C13575" t="s">
        <v>12917</v>
      </c>
      <c r="D13575" s="83" t="s">
        <v>16</v>
      </c>
      <c r="E13575">
        <v>0</v>
      </c>
      <c r="F13575" s="83">
        <v>0</v>
      </c>
    </row>
    <row r="13576" spans="1:6" hidden="1" x14ac:dyDescent="0.25">
      <c r="A13576" t="s">
        <v>5764</v>
      </c>
      <c r="B13576" s="83">
        <v>103314</v>
      </c>
      <c r="C13576" t="s">
        <v>12918</v>
      </c>
      <c r="D13576" s="83" t="s">
        <v>416</v>
      </c>
      <c r="E13576">
        <v>343.68</v>
      </c>
      <c r="F13576" s="83">
        <v>346.53</v>
      </c>
    </row>
    <row r="13577" spans="1:6" hidden="1" x14ac:dyDescent="0.25">
      <c r="A13577" t="s">
        <v>5764</v>
      </c>
      <c r="B13577" s="83">
        <v>103315</v>
      </c>
      <c r="C13577" t="s">
        <v>12919</v>
      </c>
      <c r="D13577" s="83" t="s">
        <v>416</v>
      </c>
      <c r="E13577">
        <v>334.96</v>
      </c>
      <c r="F13577" s="83">
        <v>337.1</v>
      </c>
    </row>
    <row r="13578" spans="1:6" hidden="1" x14ac:dyDescent="0.25">
      <c r="A13578" t="s">
        <v>5764</v>
      </c>
      <c r="B13578" s="83">
        <v>105188</v>
      </c>
      <c r="C13578" t="s">
        <v>12920</v>
      </c>
      <c r="D13578" s="83" t="s">
        <v>416</v>
      </c>
      <c r="E13578">
        <v>129.22999999999999</v>
      </c>
      <c r="F13578" s="83">
        <v>130.91999999999999</v>
      </c>
    </row>
    <row r="13579" spans="1:6" hidden="1" x14ac:dyDescent="0.25">
      <c r="A13579" t="s">
        <v>5764</v>
      </c>
      <c r="B13579" s="83">
        <v>87841</v>
      </c>
      <c r="C13579" t="s">
        <v>12921</v>
      </c>
      <c r="D13579" s="83" t="s">
        <v>416</v>
      </c>
      <c r="E13579">
        <v>117.31</v>
      </c>
      <c r="F13579" s="83">
        <v>118.91</v>
      </c>
    </row>
    <row r="13580" spans="1:6" hidden="1" x14ac:dyDescent="0.25">
      <c r="A13580" t="s">
        <v>5764</v>
      </c>
      <c r="B13580" s="83">
        <v>87853</v>
      </c>
      <c r="C13580" t="s">
        <v>12922</v>
      </c>
      <c r="D13580" s="83" t="s">
        <v>416</v>
      </c>
      <c r="E13580">
        <v>131.49</v>
      </c>
      <c r="F13580" s="83">
        <v>133.34</v>
      </c>
    </row>
    <row r="13581" spans="1:6" hidden="1" x14ac:dyDescent="0.25">
      <c r="A13581" t="s">
        <v>5764</v>
      </c>
      <c r="B13581" s="83">
        <v>105187</v>
      </c>
      <c r="C13581" t="s">
        <v>12923</v>
      </c>
      <c r="D13581" s="83" t="s">
        <v>416</v>
      </c>
      <c r="E13581">
        <v>176.11</v>
      </c>
      <c r="F13581" s="83">
        <v>178.15</v>
      </c>
    </row>
    <row r="13582" spans="1:6" hidden="1" x14ac:dyDescent="0.25">
      <c r="A13582" t="s">
        <v>5764</v>
      </c>
      <c r="B13582" s="83">
        <v>87840</v>
      </c>
      <c r="C13582" t="s">
        <v>12924</v>
      </c>
      <c r="D13582" s="83" t="s">
        <v>416</v>
      </c>
      <c r="E13582">
        <v>164.19</v>
      </c>
      <c r="F13582" s="83">
        <v>166.14</v>
      </c>
    </row>
    <row r="13583" spans="1:6" hidden="1" x14ac:dyDescent="0.25">
      <c r="A13583" t="s">
        <v>5764</v>
      </c>
      <c r="B13583" s="83">
        <v>87852</v>
      </c>
      <c r="C13583" t="s">
        <v>12925</v>
      </c>
      <c r="D13583" s="83" t="s">
        <v>416</v>
      </c>
      <c r="E13583">
        <v>178.36</v>
      </c>
      <c r="F13583" s="83">
        <v>180.57</v>
      </c>
    </row>
    <row r="13584" spans="1:6" hidden="1" x14ac:dyDescent="0.25">
      <c r="A13584" t="s">
        <v>5764</v>
      </c>
      <c r="B13584" s="83">
        <v>105186</v>
      </c>
      <c r="C13584" t="s">
        <v>12926</v>
      </c>
      <c r="D13584" s="83" t="s">
        <v>416</v>
      </c>
      <c r="E13584">
        <v>134.30000000000001</v>
      </c>
      <c r="F13584" s="83">
        <v>136.44</v>
      </c>
    </row>
    <row r="13585" spans="1:6" hidden="1" x14ac:dyDescent="0.25">
      <c r="A13585" t="s">
        <v>5764</v>
      </c>
      <c r="B13585" s="83">
        <v>87839</v>
      </c>
      <c r="C13585" t="s">
        <v>12927</v>
      </c>
      <c r="D13585" s="83" t="s">
        <v>416</v>
      </c>
      <c r="E13585">
        <v>122.61</v>
      </c>
      <c r="F13585" s="83">
        <v>124.67</v>
      </c>
    </row>
    <row r="13586" spans="1:6" hidden="1" x14ac:dyDescent="0.25">
      <c r="A13586" t="s">
        <v>5764</v>
      </c>
      <c r="B13586" s="83">
        <v>87851</v>
      </c>
      <c r="C13586" t="s">
        <v>12928</v>
      </c>
      <c r="D13586" s="83" t="s">
        <v>416</v>
      </c>
      <c r="E13586">
        <v>137.18</v>
      </c>
      <c r="F13586" s="83">
        <v>139.54</v>
      </c>
    </row>
    <row r="13587" spans="1:6" hidden="1" x14ac:dyDescent="0.25">
      <c r="A13587" t="s">
        <v>5764</v>
      </c>
      <c r="B13587" s="83">
        <v>105185</v>
      </c>
      <c r="C13587" t="s">
        <v>12929</v>
      </c>
      <c r="D13587" s="83" t="s">
        <v>416</v>
      </c>
      <c r="E13587">
        <v>181.25</v>
      </c>
      <c r="F13587" s="83">
        <v>183.73</v>
      </c>
    </row>
    <row r="13588" spans="1:6" hidden="1" x14ac:dyDescent="0.25">
      <c r="A13588" t="s">
        <v>5764</v>
      </c>
      <c r="B13588" s="83">
        <v>87838</v>
      </c>
      <c r="C13588" t="s">
        <v>12930</v>
      </c>
      <c r="D13588" s="83" t="s">
        <v>416</v>
      </c>
      <c r="E13588">
        <v>169.6</v>
      </c>
      <c r="F13588" s="83">
        <v>172</v>
      </c>
    </row>
    <row r="13589" spans="1:6" hidden="1" x14ac:dyDescent="0.25">
      <c r="A13589" t="s">
        <v>5764</v>
      </c>
      <c r="B13589" s="83">
        <v>87850</v>
      </c>
      <c r="C13589" t="s">
        <v>12931</v>
      </c>
      <c r="D13589" s="83" t="s">
        <v>416</v>
      </c>
      <c r="E13589">
        <v>184.17</v>
      </c>
      <c r="F13589" s="83">
        <v>186.87</v>
      </c>
    </row>
    <row r="13590" spans="1:6" hidden="1" x14ac:dyDescent="0.25">
      <c r="A13590" t="s">
        <v>5764</v>
      </c>
      <c r="B13590" s="83">
        <v>105110</v>
      </c>
      <c r="C13590" t="s">
        <v>12932</v>
      </c>
      <c r="D13590" s="83" t="s">
        <v>60</v>
      </c>
      <c r="E13590">
        <v>188.35</v>
      </c>
      <c r="F13590" s="83">
        <v>205.01</v>
      </c>
    </row>
    <row r="13591" spans="1:6" hidden="1" x14ac:dyDescent="0.25">
      <c r="A13591" t="s">
        <v>5764</v>
      </c>
      <c r="B13591" s="83">
        <v>105105</v>
      </c>
      <c r="C13591" t="s">
        <v>12933</v>
      </c>
      <c r="D13591" s="83" t="s">
        <v>60</v>
      </c>
      <c r="E13591">
        <v>62.11</v>
      </c>
      <c r="F13591" s="83">
        <v>67.66</v>
      </c>
    </row>
    <row r="13592" spans="1:6" hidden="1" x14ac:dyDescent="0.25">
      <c r="A13592" t="s">
        <v>5764</v>
      </c>
      <c r="B13592" s="83">
        <v>105103</v>
      </c>
      <c r="C13592" t="s">
        <v>12934</v>
      </c>
      <c r="D13592" s="83" t="s">
        <v>60</v>
      </c>
      <c r="E13592">
        <v>88.45</v>
      </c>
      <c r="F13592" s="83">
        <v>96.36</v>
      </c>
    </row>
    <row r="13593" spans="1:6" hidden="1" x14ac:dyDescent="0.25">
      <c r="A13593" t="s">
        <v>5764</v>
      </c>
      <c r="B13593" s="83">
        <v>105112</v>
      </c>
      <c r="C13593" t="s">
        <v>12935</v>
      </c>
      <c r="D13593" s="83" t="s">
        <v>60</v>
      </c>
      <c r="E13593">
        <v>157.30000000000001</v>
      </c>
      <c r="F13593" s="83">
        <v>171.21</v>
      </c>
    </row>
    <row r="13594" spans="1:6" hidden="1" x14ac:dyDescent="0.25">
      <c r="A13594" t="s">
        <v>5764</v>
      </c>
      <c r="B13594" s="83">
        <v>105109</v>
      </c>
      <c r="C13594" t="s">
        <v>12936</v>
      </c>
      <c r="D13594" s="83" t="s">
        <v>16</v>
      </c>
      <c r="E13594">
        <v>0</v>
      </c>
      <c r="F13594" s="83">
        <v>0</v>
      </c>
    </row>
    <row r="13595" spans="1:6" hidden="1" x14ac:dyDescent="0.25">
      <c r="A13595" t="s">
        <v>5764</v>
      </c>
      <c r="B13595" s="83">
        <v>105108</v>
      </c>
      <c r="C13595" t="s">
        <v>12937</v>
      </c>
      <c r="D13595" s="83" t="s">
        <v>16</v>
      </c>
      <c r="E13595">
        <v>0</v>
      </c>
      <c r="F13595" s="83">
        <v>0</v>
      </c>
    </row>
    <row r="13596" spans="1:6" hidden="1" x14ac:dyDescent="0.25">
      <c r="A13596" t="s">
        <v>5764</v>
      </c>
      <c r="B13596" s="83">
        <v>105104</v>
      </c>
      <c r="C13596" t="s">
        <v>12938</v>
      </c>
      <c r="D13596" s="83" t="s">
        <v>16</v>
      </c>
      <c r="E13596">
        <v>4469.68</v>
      </c>
      <c r="F13596" s="83">
        <v>4701.04</v>
      </c>
    </row>
    <row r="13597" spans="1:6" hidden="1" x14ac:dyDescent="0.25">
      <c r="A13597" t="s">
        <v>5764</v>
      </c>
      <c r="B13597" s="83">
        <v>105107</v>
      </c>
      <c r="C13597" t="s">
        <v>12939</v>
      </c>
      <c r="D13597" s="83" t="s">
        <v>16</v>
      </c>
      <c r="E13597">
        <v>2973.06</v>
      </c>
      <c r="F13597" s="83">
        <v>3239.03</v>
      </c>
    </row>
    <row r="13598" spans="1:6" hidden="1" x14ac:dyDescent="0.25">
      <c r="A13598" t="s">
        <v>5764</v>
      </c>
      <c r="B13598" s="83">
        <v>105106</v>
      </c>
      <c r="C13598" t="s">
        <v>12940</v>
      </c>
      <c r="D13598" s="83" t="s">
        <v>16</v>
      </c>
      <c r="E13598">
        <v>2013.46</v>
      </c>
      <c r="F13598" s="83">
        <v>2193.59</v>
      </c>
    </row>
    <row r="13599" spans="1:6" hidden="1" x14ac:dyDescent="0.25">
      <c r="A13599" t="s">
        <v>5764</v>
      </c>
      <c r="B13599" s="83">
        <v>105111</v>
      </c>
      <c r="C13599" t="s">
        <v>12941</v>
      </c>
      <c r="D13599" s="83" t="s">
        <v>16</v>
      </c>
      <c r="E13599">
        <v>17768.11</v>
      </c>
      <c r="F13599" s="83">
        <v>18430.95</v>
      </c>
    </row>
    <row r="13600" spans="1:6" hidden="1" x14ac:dyDescent="0.25">
      <c r="A13600" t="s">
        <v>5764</v>
      </c>
      <c r="B13600" s="83">
        <v>98520</v>
      </c>
      <c r="C13600" t="s">
        <v>12942</v>
      </c>
      <c r="D13600" s="83" t="s">
        <v>416</v>
      </c>
      <c r="E13600">
        <v>5.59</v>
      </c>
      <c r="F13600" s="83">
        <v>5.71</v>
      </c>
    </row>
    <row r="13601" spans="1:6" hidden="1" x14ac:dyDescent="0.25">
      <c r="A13601" t="s">
        <v>5764</v>
      </c>
      <c r="B13601" s="83">
        <v>98521</v>
      </c>
      <c r="C13601" t="s">
        <v>12943</v>
      </c>
      <c r="D13601" s="83" t="s">
        <v>416</v>
      </c>
      <c r="E13601">
        <v>0.33</v>
      </c>
      <c r="F13601" s="83">
        <v>0.36</v>
      </c>
    </row>
    <row r="13602" spans="1:6" hidden="1" x14ac:dyDescent="0.25">
      <c r="A13602" t="s">
        <v>5764</v>
      </c>
      <c r="B13602" s="83">
        <v>105521</v>
      </c>
      <c r="C13602" t="s">
        <v>12944</v>
      </c>
      <c r="D13602" s="83" t="s">
        <v>416</v>
      </c>
      <c r="E13602">
        <v>3.72</v>
      </c>
      <c r="F13602" s="83">
        <v>3.85</v>
      </c>
    </row>
    <row r="13603" spans="1:6" hidden="1" x14ac:dyDescent="0.25">
      <c r="A13603" t="s">
        <v>5764</v>
      </c>
      <c r="B13603" s="83">
        <v>98509</v>
      </c>
      <c r="C13603" t="s">
        <v>12945</v>
      </c>
      <c r="D13603" s="83" t="s">
        <v>16</v>
      </c>
      <c r="E13603">
        <v>63.74</v>
      </c>
      <c r="F13603" s="83">
        <v>63.85</v>
      </c>
    </row>
    <row r="13604" spans="1:6" hidden="1" x14ac:dyDescent="0.25">
      <c r="A13604" t="s">
        <v>5764</v>
      </c>
      <c r="B13604" s="83">
        <v>98507</v>
      </c>
      <c r="C13604" t="s">
        <v>12946</v>
      </c>
      <c r="D13604" s="83" t="s">
        <v>16</v>
      </c>
      <c r="E13604">
        <v>0</v>
      </c>
      <c r="F13604" s="83">
        <v>0</v>
      </c>
    </row>
    <row r="13605" spans="1:6" hidden="1" x14ac:dyDescent="0.25">
      <c r="A13605" t="s">
        <v>5764</v>
      </c>
      <c r="B13605" s="83">
        <v>98508</v>
      </c>
      <c r="C13605" t="s">
        <v>12947</v>
      </c>
      <c r="D13605" s="83" t="s">
        <v>16</v>
      </c>
      <c r="E13605">
        <v>0</v>
      </c>
      <c r="F13605" s="83">
        <v>0</v>
      </c>
    </row>
    <row r="13606" spans="1:6" hidden="1" x14ac:dyDescent="0.25">
      <c r="A13606" t="s">
        <v>5764</v>
      </c>
      <c r="B13606" s="83">
        <v>98506</v>
      </c>
      <c r="C13606" t="s">
        <v>12948</v>
      </c>
      <c r="D13606" s="83" t="s">
        <v>16</v>
      </c>
      <c r="E13606">
        <v>0</v>
      </c>
      <c r="F13606" s="83">
        <v>0</v>
      </c>
    </row>
    <row r="13607" spans="1:6" hidden="1" x14ac:dyDescent="0.25">
      <c r="A13607" t="s">
        <v>5764</v>
      </c>
      <c r="B13607" s="83">
        <v>98505</v>
      </c>
      <c r="C13607" t="s">
        <v>12949</v>
      </c>
      <c r="D13607" s="83" t="s">
        <v>416</v>
      </c>
      <c r="E13607">
        <v>94.03</v>
      </c>
      <c r="F13607" s="83">
        <v>94.57</v>
      </c>
    </row>
    <row r="13608" spans="1:6" hidden="1" x14ac:dyDescent="0.25">
      <c r="A13608" t="s">
        <v>5764</v>
      </c>
      <c r="B13608" s="83">
        <v>98504</v>
      </c>
      <c r="C13608" t="s">
        <v>12950</v>
      </c>
      <c r="D13608" s="83" t="s">
        <v>416</v>
      </c>
      <c r="E13608">
        <v>13.34</v>
      </c>
      <c r="F13608" s="83">
        <v>13.64</v>
      </c>
    </row>
    <row r="13609" spans="1:6" hidden="1" x14ac:dyDescent="0.25">
      <c r="A13609" t="s">
        <v>5764</v>
      </c>
      <c r="B13609" s="83">
        <v>98503</v>
      </c>
      <c r="C13609" t="s">
        <v>12951</v>
      </c>
      <c r="D13609" s="83" t="s">
        <v>416</v>
      </c>
      <c r="E13609">
        <v>21.13</v>
      </c>
      <c r="F13609" s="83">
        <v>21.49</v>
      </c>
    </row>
    <row r="13610" spans="1:6" hidden="1" x14ac:dyDescent="0.25">
      <c r="A13610" t="s">
        <v>5764</v>
      </c>
      <c r="B13610" s="83">
        <v>103946</v>
      </c>
      <c r="C13610" t="s">
        <v>12952</v>
      </c>
      <c r="D13610" s="83" t="s">
        <v>416</v>
      </c>
      <c r="E13610">
        <v>17.260000000000002</v>
      </c>
      <c r="F13610" s="83">
        <v>17.559999999999999</v>
      </c>
    </row>
    <row r="13611" spans="1:6" hidden="1" x14ac:dyDescent="0.25">
      <c r="A13611" t="s">
        <v>5764</v>
      </c>
      <c r="B13611" s="83">
        <v>98517</v>
      </c>
      <c r="C13611" t="s">
        <v>12953</v>
      </c>
      <c r="D13611" s="83" t="s">
        <v>16</v>
      </c>
      <c r="E13611">
        <v>0</v>
      </c>
      <c r="F13611" s="83">
        <v>0</v>
      </c>
    </row>
    <row r="13612" spans="1:6" hidden="1" x14ac:dyDescent="0.25">
      <c r="A13612" t="s">
        <v>5764</v>
      </c>
      <c r="B13612" s="83">
        <v>98518</v>
      </c>
      <c r="C13612" t="s">
        <v>12954</v>
      </c>
      <c r="D13612" s="83" t="s">
        <v>16</v>
      </c>
      <c r="E13612">
        <v>0</v>
      </c>
      <c r="F13612" s="83">
        <v>0</v>
      </c>
    </row>
    <row r="13613" spans="1:6" hidden="1" x14ac:dyDescent="0.25">
      <c r="A13613" t="s">
        <v>5764</v>
      </c>
      <c r="B13613" s="83">
        <v>98516</v>
      </c>
      <c r="C13613" t="s">
        <v>12955</v>
      </c>
      <c r="D13613" s="83" t="s">
        <v>16</v>
      </c>
      <c r="E13613">
        <v>346.65</v>
      </c>
      <c r="F13613" s="83">
        <v>357.02</v>
      </c>
    </row>
    <row r="13614" spans="1:6" hidden="1" x14ac:dyDescent="0.25">
      <c r="A13614" t="s">
        <v>5764</v>
      </c>
      <c r="B13614" s="83">
        <v>98514</v>
      </c>
      <c r="C13614" t="s">
        <v>12956</v>
      </c>
      <c r="D13614" s="83" t="s">
        <v>16</v>
      </c>
      <c r="E13614">
        <v>0</v>
      </c>
      <c r="F13614" s="83">
        <v>0</v>
      </c>
    </row>
    <row r="13615" spans="1:6" hidden="1" x14ac:dyDescent="0.25">
      <c r="A13615" t="s">
        <v>5764</v>
      </c>
      <c r="B13615" s="83">
        <v>98515</v>
      </c>
      <c r="C13615" t="s">
        <v>12957</v>
      </c>
      <c r="D13615" s="83" t="s">
        <v>16</v>
      </c>
      <c r="E13615">
        <v>0</v>
      </c>
      <c r="F13615" s="83">
        <v>0</v>
      </c>
    </row>
    <row r="13616" spans="1:6" hidden="1" x14ac:dyDescent="0.25">
      <c r="A13616" t="s">
        <v>5764</v>
      </c>
      <c r="B13616" s="83">
        <v>98513</v>
      </c>
      <c r="C13616" t="s">
        <v>12958</v>
      </c>
      <c r="D13616" s="83" t="s">
        <v>16</v>
      </c>
      <c r="E13616">
        <v>0</v>
      </c>
      <c r="F13616" s="83">
        <v>0</v>
      </c>
    </row>
    <row r="13617" spans="1:6" hidden="1" x14ac:dyDescent="0.25">
      <c r="A13617" t="s">
        <v>5764</v>
      </c>
      <c r="B13617" s="83">
        <v>98511</v>
      </c>
      <c r="C13617" t="s">
        <v>12959</v>
      </c>
      <c r="D13617" s="83" t="s">
        <v>16</v>
      </c>
      <c r="E13617">
        <v>184.07</v>
      </c>
      <c r="F13617" s="83">
        <v>186.67</v>
      </c>
    </row>
    <row r="13618" spans="1:6" hidden="1" x14ac:dyDescent="0.25">
      <c r="A13618" t="s">
        <v>5764</v>
      </c>
      <c r="B13618" s="83">
        <v>98512</v>
      </c>
      <c r="C13618" t="s">
        <v>12960</v>
      </c>
      <c r="D13618" s="83" t="s">
        <v>16</v>
      </c>
      <c r="E13618">
        <v>0</v>
      </c>
      <c r="F13618" s="83">
        <v>0</v>
      </c>
    </row>
    <row r="13619" spans="1:6" hidden="1" x14ac:dyDescent="0.25">
      <c r="A13619" t="s">
        <v>5764</v>
      </c>
      <c r="B13619" s="83">
        <v>98510</v>
      </c>
      <c r="C13619" t="s">
        <v>12961</v>
      </c>
      <c r="D13619" s="83" t="s">
        <v>16</v>
      </c>
      <c r="E13619">
        <v>101.71</v>
      </c>
      <c r="F13619" s="83">
        <v>103.98</v>
      </c>
    </row>
    <row r="13620" spans="1:6" hidden="1" x14ac:dyDescent="0.25">
      <c r="A13620" t="s">
        <v>5764</v>
      </c>
      <c r="B13620" s="83">
        <v>98519</v>
      </c>
      <c r="C13620" t="s">
        <v>12962</v>
      </c>
      <c r="D13620" s="83" t="s">
        <v>416</v>
      </c>
      <c r="E13620">
        <v>3.6</v>
      </c>
      <c r="F13620" s="83">
        <v>3.9</v>
      </c>
    </row>
    <row r="13621" spans="1:6" hidden="1" x14ac:dyDescent="0.25">
      <c r="A13621" t="s">
        <v>5764</v>
      </c>
      <c r="B13621" s="83">
        <v>91599</v>
      </c>
      <c r="C13621" t="s">
        <v>12963</v>
      </c>
      <c r="D13621" s="83" t="s">
        <v>64</v>
      </c>
      <c r="E13621">
        <v>8.0500000000000007</v>
      </c>
      <c r="F13621" s="83">
        <v>8.09</v>
      </c>
    </row>
    <row r="13622" spans="1:6" hidden="1" x14ac:dyDescent="0.25">
      <c r="A13622" t="s">
        <v>5764</v>
      </c>
      <c r="B13622" s="83">
        <v>100065</v>
      </c>
      <c r="C13622" t="s">
        <v>12964</v>
      </c>
      <c r="D13622" s="83" t="s">
        <v>64</v>
      </c>
      <c r="E13622">
        <v>0</v>
      </c>
      <c r="F13622" s="83">
        <v>0</v>
      </c>
    </row>
    <row r="13623" spans="1:6" hidden="1" x14ac:dyDescent="0.25">
      <c r="A13623" t="s">
        <v>5764</v>
      </c>
      <c r="B13623" s="83">
        <v>100069</v>
      </c>
      <c r="C13623" t="s">
        <v>12965</v>
      </c>
      <c r="D13623" s="83" t="s">
        <v>64</v>
      </c>
      <c r="E13623">
        <v>0</v>
      </c>
      <c r="F13623" s="83">
        <v>0</v>
      </c>
    </row>
    <row r="13624" spans="1:6" hidden="1" x14ac:dyDescent="0.25">
      <c r="A13624" t="s">
        <v>5764</v>
      </c>
      <c r="B13624" s="83">
        <v>100063</v>
      </c>
      <c r="C13624" t="s">
        <v>12966</v>
      </c>
      <c r="D13624" s="83" t="s">
        <v>64</v>
      </c>
      <c r="E13624">
        <v>0</v>
      </c>
      <c r="F13624" s="83">
        <v>0</v>
      </c>
    </row>
    <row r="13625" spans="1:6" hidden="1" x14ac:dyDescent="0.25">
      <c r="A13625" t="s">
        <v>5764</v>
      </c>
      <c r="B13625" s="83">
        <v>91597</v>
      </c>
      <c r="C13625" t="s">
        <v>12967</v>
      </c>
      <c r="D13625" s="83" t="s">
        <v>64</v>
      </c>
      <c r="E13625">
        <v>7.7</v>
      </c>
      <c r="F13625" s="83">
        <v>7.72</v>
      </c>
    </row>
    <row r="13626" spans="1:6" hidden="1" x14ac:dyDescent="0.25">
      <c r="A13626" t="s">
        <v>5764</v>
      </c>
      <c r="B13626" s="83">
        <v>91598</v>
      </c>
      <c r="C13626" t="s">
        <v>12968</v>
      </c>
      <c r="D13626" s="83" t="s">
        <v>64</v>
      </c>
      <c r="E13626">
        <v>10</v>
      </c>
      <c r="F13626" s="83">
        <v>10.039999999999999</v>
      </c>
    </row>
    <row r="13627" spans="1:6" hidden="1" x14ac:dyDescent="0.25">
      <c r="A13627" t="s">
        <v>5764</v>
      </c>
      <c r="B13627" s="83">
        <v>91596</v>
      </c>
      <c r="C13627" t="s">
        <v>12969</v>
      </c>
      <c r="D13627" s="83" t="s">
        <v>64</v>
      </c>
      <c r="E13627">
        <v>10.31</v>
      </c>
      <c r="F13627" s="83">
        <v>10.34</v>
      </c>
    </row>
    <row r="13628" spans="1:6" hidden="1" x14ac:dyDescent="0.25">
      <c r="A13628" t="s">
        <v>5764</v>
      </c>
      <c r="B13628" s="83">
        <v>100064</v>
      </c>
      <c r="C13628" t="s">
        <v>12970</v>
      </c>
      <c r="D13628" s="83" t="s">
        <v>64</v>
      </c>
      <c r="E13628">
        <v>10.24</v>
      </c>
      <c r="F13628" s="83">
        <v>10.27</v>
      </c>
    </row>
    <row r="13629" spans="1:6" hidden="1" x14ac:dyDescent="0.25">
      <c r="A13629" t="s">
        <v>5764</v>
      </c>
      <c r="B13629" s="83">
        <v>100066</v>
      </c>
      <c r="C13629" t="s">
        <v>12971</v>
      </c>
      <c r="D13629" s="83" t="s">
        <v>64</v>
      </c>
      <c r="E13629">
        <v>10.26</v>
      </c>
      <c r="F13629" s="83">
        <v>10.27</v>
      </c>
    </row>
    <row r="13630" spans="1:6" hidden="1" x14ac:dyDescent="0.25">
      <c r="A13630" t="s">
        <v>5764</v>
      </c>
      <c r="B13630" s="83">
        <v>91603</v>
      </c>
      <c r="C13630" t="s">
        <v>12972</v>
      </c>
      <c r="D13630" s="83" t="s">
        <v>64</v>
      </c>
      <c r="E13630">
        <v>9.68</v>
      </c>
      <c r="F13630" s="83">
        <v>9.77</v>
      </c>
    </row>
    <row r="13631" spans="1:6" hidden="1" x14ac:dyDescent="0.25">
      <c r="A13631" t="s">
        <v>5764</v>
      </c>
      <c r="B13631" s="83">
        <v>100068</v>
      </c>
      <c r="C13631" t="s">
        <v>12973</v>
      </c>
      <c r="D13631" s="83" t="s">
        <v>64</v>
      </c>
      <c r="E13631">
        <v>8.32</v>
      </c>
      <c r="F13631" s="83">
        <v>8.39</v>
      </c>
    </row>
    <row r="13632" spans="1:6" hidden="1" x14ac:dyDescent="0.25">
      <c r="A13632" t="s">
        <v>5764</v>
      </c>
      <c r="B13632" s="83">
        <v>100067</v>
      </c>
      <c r="C13632" t="s">
        <v>12974</v>
      </c>
      <c r="D13632" s="83" t="s">
        <v>64</v>
      </c>
      <c r="E13632">
        <v>11.52</v>
      </c>
      <c r="F13632" s="83">
        <v>11.81</v>
      </c>
    </row>
    <row r="13633" spans="1:6" hidden="1" x14ac:dyDescent="0.25">
      <c r="A13633" t="s">
        <v>5764</v>
      </c>
      <c r="B13633" s="83">
        <v>91601</v>
      </c>
      <c r="C13633" t="s">
        <v>12975</v>
      </c>
      <c r="D13633" s="83" t="s">
        <v>64</v>
      </c>
      <c r="E13633">
        <v>11.79</v>
      </c>
      <c r="F13633" s="83">
        <v>12.03</v>
      </c>
    </row>
    <row r="13634" spans="1:6" hidden="1" x14ac:dyDescent="0.25">
      <c r="A13634" t="s">
        <v>5764</v>
      </c>
      <c r="B13634" s="83">
        <v>91602</v>
      </c>
      <c r="C13634" t="s">
        <v>12976</v>
      </c>
      <c r="D13634" s="83" t="s">
        <v>64</v>
      </c>
      <c r="E13634">
        <v>10.9</v>
      </c>
      <c r="F13634" s="83">
        <v>11.06</v>
      </c>
    </row>
    <row r="13635" spans="1:6" hidden="1" x14ac:dyDescent="0.25">
      <c r="A13635" t="s">
        <v>5764</v>
      </c>
      <c r="B13635" s="83">
        <v>91593</v>
      </c>
      <c r="C13635" t="s">
        <v>12977</v>
      </c>
      <c r="D13635" s="83" t="s">
        <v>64</v>
      </c>
      <c r="E13635">
        <v>10.35</v>
      </c>
      <c r="F13635" s="83">
        <v>10.39</v>
      </c>
    </row>
    <row r="13636" spans="1:6" hidden="1" x14ac:dyDescent="0.25">
      <c r="A13636" t="s">
        <v>5764</v>
      </c>
      <c r="B13636" s="83">
        <v>105814</v>
      </c>
      <c r="C13636" t="s">
        <v>12978</v>
      </c>
      <c r="D13636" s="83" t="s">
        <v>64</v>
      </c>
      <c r="E13636">
        <v>10.06</v>
      </c>
      <c r="F13636" s="83">
        <v>10.08</v>
      </c>
    </row>
    <row r="13637" spans="1:6" hidden="1" x14ac:dyDescent="0.25">
      <c r="A13637" t="s">
        <v>5764</v>
      </c>
      <c r="B13637" s="83">
        <v>91594</v>
      </c>
      <c r="C13637" t="s">
        <v>12979</v>
      </c>
      <c r="D13637" s="83" t="s">
        <v>64</v>
      </c>
      <c r="E13637">
        <v>10.36</v>
      </c>
      <c r="F13637" s="83">
        <v>10.4</v>
      </c>
    </row>
    <row r="13638" spans="1:6" hidden="1" x14ac:dyDescent="0.25">
      <c r="A13638" t="s">
        <v>5764</v>
      </c>
      <c r="B13638" s="83">
        <v>91595</v>
      </c>
      <c r="C13638" t="s">
        <v>12980</v>
      </c>
      <c r="D13638" s="83" t="s">
        <v>64</v>
      </c>
      <c r="E13638">
        <v>10.62</v>
      </c>
      <c r="F13638" s="83">
        <v>10.69</v>
      </c>
    </row>
    <row r="13639" spans="1:6" hidden="1" x14ac:dyDescent="0.25">
      <c r="A13639" t="s">
        <v>5764</v>
      </c>
      <c r="B13639" s="83">
        <v>105815</v>
      </c>
      <c r="C13639" t="s">
        <v>12981</v>
      </c>
      <c r="D13639" s="83" t="s">
        <v>64</v>
      </c>
      <c r="E13639">
        <v>0</v>
      </c>
      <c r="F13639" s="83">
        <v>0</v>
      </c>
    </row>
    <row r="13640" spans="1:6" hidden="1" x14ac:dyDescent="0.25">
      <c r="A13640" t="s">
        <v>5764</v>
      </c>
      <c r="B13640" s="83">
        <v>91600</v>
      </c>
      <c r="C13640" t="s">
        <v>12982</v>
      </c>
      <c r="D13640" s="83" t="s">
        <v>64</v>
      </c>
      <c r="E13640">
        <v>11.54</v>
      </c>
      <c r="F13640" s="83">
        <v>11.67</v>
      </c>
    </row>
    <row r="13641" spans="1:6" hidden="1" x14ac:dyDescent="0.25">
      <c r="A13641" t="s">
        <v>5764</v>
      </c>
      <c r="B13641" s="83">
        <v>99235</v>
      </c>
      <c r="C13641" t="s">
        <v>12983</v>
      </c>
      <c r="D13641" s="83" t="s">
        <v>162</v>
      </c>
      <c r="E13641">
        <v>688.5</v>
      </c>
      <c r="F13641" s="83">
        <v>690.19</v>
      </c>
    </row>
    <row r="13642" spans="1:6" hidden="1" x14ac:dyDescent="0.25">
      <c r="A13642" t="s">
        <v>5764</v>
      </c>
      <c r="B13642" s="83">
        <v>105539</v>
      </c>
      <c r="C13642" t="s">
        <v>12984</v>
      </c>
      <c r="D13642" s="83" t="s">
        <v>162</v>
      </c>
      <c r="E13642">
        <v>0</v>
      </c>
      <c r="F13642" s="83">
        <v>0</v>
      </c>
    </row>
    <row r="13643" spans="1:6" hidden="1" x14ac:dyDescent="0.25">
      <c r="A13643" t="s">
        <v>5764</v>
      </c>
      <c r="B13643" s="83">
        <v>99439</v>
      </c>
      <c r="C13643" t="s">
        <v>12985</v>
      </c>
      <c r="D13643" s="83" t="s">
        <v>162</v>
      </c>
      <c r="E13643">
        <v>757.66</v>
      </c>
      <c r="F13643" s="83">
        <v>760.32</v>
      </c>
    </row>
    <row r="13644" spans="1:6" hidden="1" x14ac:dyDescent="0.25">
      <c r="A13644" t="s">
        <v>5764</v>
      </c>
      <c r="B13644" s="83">
        <v>105540</v>
      </c>
      <c r="C13644" t="s">
        <v>12986</v>
      </c>
      <c r="D13644" s="83" t="s">
        <v>162</v>
      </c>
      <c r="E13644">
        <v>0</v>
      </c>
      <c r="F13644" s="83">
        <v>0</v>
      </c>
    </row>
    <row r="13645" spans="1:6" hidden="1" x14ac:dyDescent="0.25">
      <c r="A13645" t="s">
        <v>5764</v>
      </c>
      <c r="B13645" s="83">
        <v>103184</v>
      </c>
      <c r="C13645" t="s">
        <v>12987</v>
      </c>
      <c r="D13645" s="83" t="s">
        <v>162</v>
      </c>
      <c r="E13645">
        <v>709.5</v>
      </c>
      <c r="F13645" s="83">
        <v>713.07</v>
      </c>
    </row>
    <row r="13646" spans="1:6" hidden="1" x14ac:dyDescent="0.25">
      <c r="A13646" t="s">
        <v>5764</v>
      </c>
      <c r="B13646" s="83">
        <v>103183</v>
      </c>
      <c r="C13646" t="s">
        <v>12988</v>
      </c>
      <c r="D13646" s="83" t="s">
        <v>162</v>
      </c>
      <c r="E13646">
        <v>829.99</v>
      </c>
      <c r="F13646" s="83">
        <v>839.02</v>
      </c>
    </row>
    <row r="13647" spans="1:6" hidden="1" x14ac:dyDescent="0.25">
      <c r="A13647" t="s">
        <v>5764</v>
      </c>
      <c r="B13647" s="83">
        <v>99434</v>
      </c>
      <c r="C13647" t="s">
        <v>12989</v>
      </c>
      <c r="D13647" s="83" t="s">
        <v>162</v>
      </c>
      <c r="E13647">
        <v>770.85</v>
      </c>
      <c r="F13647" s="83">
        <v>773.73</v>
      </c>
    </row>
    <row r="13648" spans="1:6" hidden="1" x14ac:dyDescent="0.25">
      <c r="A13648" t="s">
        <v>5764</v>
      </c>
      <c r="B13648" s="83">
        <v>99431</v>
      </c>
      <c r="C13648" t="s">
        <v>12990</v>
      </c>
      <c r="D13648" s="83" t="s">
        <v>162</v>
      </c>
      <c r="E13648">
        <v>767.21</v>
      </c>
      <c r="F13648" s="83">
        <v>769.75</v>
      </c>
    </row>
    <row r="13649" spans="1:6" hidden="1" x14ac:dyDescent="0.25">
      <c r="A13649" t="s">
        <v>5764</v>
      </c>
      <c r="B13649" s="83">
        <v>99435</v>
      </c>
      <c r="C13649" t="s">
        <v>12991</v>
      </c>
      <c r="D13649" s="83" t="s">
        <v>162</v>
      </c>
      <c r="E13649">
        <v>752.58</v>
      </c>
      <c r="F13649" s="83">
        <v>755.2</v>
      </c>
    </row>
    <row r="13650" spans="1:6" hidden="1" x14ac:dyDescent="0.25">
      <c r="A13650" t="s">
        <v>5764</v>
      </c>
      <c r="B13650" s="83">
        <v>99432</v>
      </c>
      <c r="C13650" t="s">
        <v>12992</v>
      </c>
      <c r="D13650" s="83" t="s">
        <v>162</v>
      </c>
      <c r="E13650">
        <v>749.97</v>
      </c>
      <c r="F13650" s="83">
        <v>752.37</v>
      </c>
    </row>
    <row r="13651" spans="1:6" hidden="1" x14ac:dyDescent="0.25">
      <c r="A13651" t="s">
        <v>5764</v>
      </c>
      <c r="B13651" s="83">
        <v>99438</v>
      </c>
      <c r="C13651" t="s">
        <v>12993</v>
      </c>
      <c r="D13651" s="83" t="s">
        <v>162</v>
      </c>
      <c r="E13651">
        <v>738.97</v>
      </c>
      <c r="F13651" s="83">
        <v>741.77</v>
      </c>
    </row>
    <row r="13652" spans="1:6" hidden="1" x14ac:dyDescent="0.25">
      <c r="A13652" t="s">
        <v>5764</v>
      </c>
      <c r="B13652" s="83">
        <v>105538</v>
      </c>
      <c r="C13652" t="s">
        <v>12994</v>
      </c>
      <c r="D13652" s="83" t="s">
        <v>162</v>
      </c>
      <c r="E13652">
        <v>0</v>
      </c>
      <c r="F13652" s="83">
        <v>0</v>
      </c>
    </row>
    <row r="13653" spans="1:6" hidden="1" x14ac:dyDescent="0.25">
      <c r="A13653" t="s">
        <v>5764</v>
      </c>
      <c r="B13653" s="83">
        <v>99436</v>
      </c>
      <c r="C13653" t="s">
        <v>12995</v>
      </c>
      <c r="D13653" s="83" t="s">
        <v>162</v>
      </c>
      <c r="E13653">
        <v>833.42</v>
      </c>
      <c r="F13653" s="83">
        <v>839.09</v>
      </c>
    </row>
    <row r="13654" spans="1:6" hidden="1" x14ac:dyDescent="0.25">
      <c r="A13654" t="s">
        <v>5764</v>
      </c>
      <c r="B13654" s="83">
        <v>99437</v>
      </c>
      <c r="C13654" t="s">
        <v>12996</v>
      </c>
      <c r="D13654" s="83" t="s">
        <v>162</v>
      </c>
      <c r="E13654">
        <v>732.06</v>
      </c>
      <c r="F13654" s="83">
        <v>734.23</v>
      </c>
    </row>
    <row r="13655" spans="1:6" hidden="1" x14ac:dyDescent="0.25">
      <c r="A13655" t="s">
        <v>5764</v>
      </c>
      <c r="B13655" s="83">
        <v>105537</v>
      </c>
      <c r="C13655" t="s">
        <v>12997</v>
      </c>
      <c r="D13655" s="83" t="s">
        <v>162</v>
      </c>
      <c r="E13655">
        <v>0</v>
      </c>
      <c r="F13655" s="83">
        <v>0</v>
      </c>
    </row>
    <row r="13656" spans="1:6" hidden="1" x14ac:dyDescent="0.25">
      <c r="A13656" t="s">
        <v>5764</v>
      </c>
      <c r="B13656" s="83">
        <v>99433</v>
      </c>
      <c r="C13656" t="s">
        <v>12998</v>
      </c>
      <c r="D13656" s="83" t="s">
        <v>162</v>
      </c>
      <c r="E13656">
        <v>812.66</v>
      </c>
      <c r="F13656" s="83">
        <v>816.51</v>
      </c>
    </row>
    <row r="13657" spans="1:6" hidden="1" x14ac:dyDescent="0.25">
      <c r="A13657" t="s">
        <v>5764</v>
      </c>
      <c r="B13657" s="83">
        <v>104422</v>
      </c>
      <c r="C13657" t="s">
        <v>12999</v>
      </c>
      <c r="D13657" s="83" t="s">
        <v>416</v>
      </c>
      <c r="E13657">
        <v>9.5299999999999994</v>
      </c>
      <c r="F13657" s="83">
        <v>10.06</v>
      </c>
    </row>
    <row r="13658" spans="1:6" hidden="1" x14ac:dyDescent="0.25">
      <c r="A13658" t="s">
        <v>5764</v>
      </c>
      <c r="B13658" s="83">
        <v>105824</v>
      </c>
      <c r="C13658" t="s">
        <v>13000</v>
      </c>
      <c r="D13658" s="83" t="s">
        <v>416</v>
      </c>
      <c r="E13658">
        <v>12.27</v>
      </c>
      <c r="F13658" s="83">
        <v>12.8</v>
      </c>
    </row>
    <row r="13659" spans="1:6" hidden="1" x14ac:dyDescent="0.25">
      <c r="A13659" t="s">
        <v>5764</v>
      </c>
      <c r="B13659" s="83">
        <v>105825</v>
      </c>
      <c r="C13659" t="s">
        <v>13001</v>
      </c>
      <c r="D13659" s="83" t="s">
        <v>416</v>
      </c>
      <c r="E13659">
        <v>6.6</v>
      </c>
      <c r="F13659" s="83">
        <v>7.14</v>
      </c>
    </row>
    <row r="13660" spans="1:6" hidden="1" x14ac:dyDescent="0.25">
      <c r="A13660" t="s">
        <v>5764</v>
      </c>
      <c r="B13660" s="83">
        <v>104421</v>
      </c>
      <c r="C13660" t="s">
        <v>13002</v>
      </c>
      <c r="D13660" s="83" t="s">
        <v>416</v>
      </c>
      <c r="E13660">
        <v>14.75</v>
      </c>
      <c r="F13660" s="83">
        <v>15.76</v>
      </c>
    </row>
    <row r="13661" spans="1:6" hidden="1" x14ac:dyDescent="0.25">
      <c r="A13661" t="s">
        <v>5764</v>
      </c>
      <c r="B13661" s="83">
        <v>105822</v>
      </c>
      <c r="C13661" t="s">
        <v>13003</v>
      </c>
      <c r="D13661" s="83" t="s">
        <v>416</v>
      </c>
      <c r="E13661">
        <v>17.489999999999998</v>
      </c>
      <c r="F13661" s="83">
        <v>18.5</v>
      </c>
    </row>
    <row r="13662" spans="1:6" hidden="1" x14ac:dyDescent="0.25">
      <c r="A13662" t="s">
        <v>5764</v>
      </c>
      <c r="B13662" s="83">
        <v>105823</v>
      </c>
      <c r="C13662" t="s">
        <v>13004</v>
      </c>
      <c r="D13662" s="83" t="s">
        <v>416</v>
      </c>
      <c r="E13662">
        <v>11.82</v>
      </c>
      <c r="F13662" s="83">
        <v>12.84</v>
      </c>
    </row>
    <row r="13663" spans="1:6" hidden="1" x14ac:dyDescent="0.25">
      <c r="A13663" t="s">
        <v>5764</v>
      </c>
      <c r="B13663" s="83">
        <v>104423</v>
      </c>
      <c r="C13663" t="s">
        <v>13005</v>
      </c>
      <c r="D13663" s="83" t="s">
        <v>416</v>
      </c>
      <c r="E13663">
        <v>13.2</v>
      </c>
      <c r="F13663" s="83">
        <v>14.05</v>
      </c>
    </row>
    <row r="13664" spans="1:6" hidden="1" x14ac:dyDescent="0.25">
      <c r="A13664" t="s">
        <v>5764</v>
      </c>
      <c r="B13664" s="83">
        <v>105826</v>
      </c>
      <c r="C13664" t="s">
        <v>13006</v>
      </c>
      <c r="D13664" s="83" t="s">
        <v>416</v>
      </c>
      <c r="E13664">
        <v>15.94</v>
      </c>
      <c r="F13664" s="83">
        <v>16.79</v>
      </c>
    </row>
    <row r="13665" spans="1:6" hidden="1" x14ac:dyDescent="0.25">
      <c r="A13665" t="s">
        <v>5764</v>
      </c>
      <c r="B13665" s="83">
        <v>105827</v>
      </c>
      <c r="C13665" t="s">
        <v>13007</v>
      </c>
      <c r="D13665" s="83" t="s">
        <v>416</v>
      </c>
      <c r="E13665">
        <v>10.27</v>
      </c>
      <c r="F13665" s="83">
        <v>11.13</v>
      </c>
    </row>
    <row r="13666" spans="1:6" hidden="1" x14ac:dyDescent="0.25">
      <c r="A13666" t="s">
        <v>5764</v>
      </c>
      <c r="B13666" s="83">
        <v>104425</v>
      </c>
      <c r="C13666" t="s">
        <v>13008</v>
      </c>
      <c r="D13666" s="83" t="s">
        <v>416</v>
      </c>
      <c r="E13666">
        <v>7.95</v>
      </c>
      <c r="F13666" s="83">
        <v>8.34</v>
      </c>
    </row>
    <row r="13667" spans="1:6" hidden="1" x14ac:dyDescent="0.25">
      <c r="A13667" t="s">
        <v>5764</v>
      </c>
      <c r="B13667" s="83">
        <v>105828</v>
      </c>
      <c r="C13667" t="s">
        <v>13009</v>
      </c>
      <c r="D13667" s="83" t="s">
        <v>416</v>
      </c>
      <c r="E13667">
        <v>10.69</v>
      </c>
      <c r="F13667" s="83">
        <v>11.08</v>
      </c>
    </row>
    <row r="13668" spans="1:6" hidden="1" x14ac:dyDescent="0.25">
      <c r="A13668" t="s">
        <v>5764</v>
      </c>
      <c r="B13668" s="83">
        <v>105829</v>
      </c>
      <c r="C13668" t="s">
        <v>13010</v>
      </c>
      <c r="D13668" s="83" t="s">
        <v>416</v>
      </c>
      <c r="E13668">
        <v>5.0199999999999996</v>
      </c>
      <c r="F13668" s="83">
        <v>5.42</v>
      </c>
    </row>
    <row r="13669" spans="1:6" hidden="1" x14ac:dyDescent="0.25">
      <c r="A13669" t="s">
        <v>5764</v>
      </c>
      <c r="B13669" s="83">
        <v>91525</v>
      </c>
      <c r="C13669" t="s">
        <v>13011</v>
      </c>
      <c r="D13669" s="83" t="s">
        <v>416</v>
      </c>
      <c r="E13669">
        <v>6.77</v>
      </c>
      <c r="F13669" s="83">
        <v>7.18</v>
      </c>
    </row>
    <row r="13670" spans="1:6" hidden="1" x14ac:dyDescent="0.25">
      <c r="A13670" t="s">
        <v>5764</v>
      </c>
      <c r="B13670" s="83">
        <v>105818</v>
      </c>
      <c r="C13670" t="s">
        <v>13012</v>
      </c>
      <c r="D13670" s="83" t="s">
        <v>416</v>
      </c>
      <c r="E13670">
        <v>10.95</v>
      </c>
      <c r="F13670" s="83">
        <v>11.36</v>
      </c>
    </row>
    <row r="13671" spans="1:6" hidden="1" x14ac:dyDescent="0.25">
      <c r="A13671" t="s">
        <v>5764</v>
      </c>
      <c r="B13671" s="83">
        <v>105819</v>
      </c>
      <c r="C13671" t="s">
        <v>13013</v>
      </c>
      <c r="D13671" s="83" t="s">
        <v>416</v>
      </c>
      <c r="E13671">
        <v>5.32</v>
      </c>
      <c r="F13671" s="83">
        <v>5.75</v>
      </c>
    </row>
    <row r="13672" spans="1:6" hidden="1" x14ac:dyDescent="0.25">
      <c r="A13672" t="s">
        <v>5764</v>
      </c>
      <c r="B13672" s="83">
        <v>104414</v>
      </c>
      <c r="C13672" t="s">
        <v>13014</v>
      </c>
      <c r="D13672" s="83" t="s">
        <v>416</v>
      </c>
      <c r="E13672">
        <v>5.96</v>
      </c>
      <c r="F13672" s="83">
        <v>6.29</v>
      </c>
    </row>
    <row r="13673" spans="1:6" hidden="1" x14ac:dyDescent="0.25">
      <c r="A13673" t="s">
        <v>5764</v>
      </c>
      <c r="B13673" s="83">
        <v>105816</v>
      </c>
      <c r="C13673" t="s">
        <v>13015</v>
      </c>
      <c r="D13673" s="83" t="s">
        <v>416</v>
      </c>
      <c r="E13673">
        <v>10.14</v>
      </c>
      <c r="F13673" s="83">
        <v>10.47</v>
      </c>
    </row>
    <row r="13674" spans="1:6" hidden="1" x14ac:dyDescent="0.25">
      <c r="A13674" t="s">
        <v>5764</v>
      </c>
      <c r="B13674" s="83">
        <v>105817</v>
      </c>
      <c r="C13674" t="s">
        <v>13016</v>
      </c>
      <c r="D13674" s="83" t="s">
        <v>416</v>
      </c>
      <c r="E13674">
        <v>4.51</v>
      </c>
      <c r="F13674" s="83">
        <v>4.8600000000000003</v>
      </c>
    </row>
    <row r="13675" spans="1:6" hidden="1" x14ac:dyDescent="0.25">
      <c r="A13675" t="s">
        <v>5764</v>
      </c>
      <c r="B13675" s="83">
        <v>104415</v>
      </c>
      <c r="C13675" t="s">
        <v>13017</v>
      </c>
      <c r="D13675" s="83" t="s">
        <v>416</v>
      </c>
      <c r="E13675">
        <v>11.11</v>
      </c>
      <c r="F13675" s="83">
        <v>11.91</v>
      </c>
    </row>
    <row r="13676" spans="1:6" hidden="1" x14ac:dyDescent="0.25">
      <c r="A13676" t="s">
        <v>5764</v>
      </c>
      <c r="B13676" s="83">
        <v>105820</v>
      </c>
      <c r="C13676" t="s">
        <v>13018</v>
      </c>
      <c r="D13676" s="83" t="s">
        <v>416</v>
      </c>
      <c r="E13676">
        <v>15.29</v>
      </c>
      <c r="F13676" s="83">
        <v>16.09</v>
      </c>
    </row>
    <row r="13677" spans="1:6" hidden="1" x14ac:dyDescent="0.25">
      <c r="A13677" t="s">
        <v>5764</v>
      </c>
      <c r="B13677" s="83">
        <v>105821</v>
      </c>
      <c r="C13677" t="s">
        <v>13019</v>
      </c>
      <c r="D13677" s="83" t="s">
        <v>416</v>
      </c>
      <c r="E13677">
        <v>9.66</v>
      </c>
      <c r="F13677" s="83">
        <v>10.48</v>
      </c>
    </row>
    <row r="13678" spans="1:6" hidden="1" x14ac:dyDescent="0.25">
      <c r="A13678" t="s">
        <v>5764</v>
      </c>
      <c r="B13678" s="83">
        <v>104418</v>
      </c>
      <c r="C13678" t="s">
        <v>13020</v>
      </c>
      <c r="D13678" s="83" t="s">
        <v>416</v>
      </c>
      <c r="E13678">
        <v>2.61</v>
      </c>
      <c r="F13678" s="83">
        <v>2.83</v>
      </c>
    </row>
    <row r="13679" spans="1:6" hidden="1" x14ac:dyDescent="0.25">
      <c r="A13679" t="s">
        <v>5764</v>
      </c>
      <c r="B13679" s="83">
        <v>91515</v>
      </c>
      <c r="C13679" t="s">
        <v>13021</v>
      </c>
      <c r="D13679" s="83" t="s">
        <v>416</v>
      </c>
      <c r="E13679">
        <v>4.79</v>
      </c>
      <c r="F13679" s="83">
        <v>5.21</v>
      </c>
    </row>
    <row r="13680" spans="1:6" hidden="1" x14ac:dyDescent="0.25">
      <c r="A13680" t="s">
        <v>5764</v>
      </c>
      <c r="B13680" s="83">
        <v>104419</v>
      </c>
      <c r="C13680" t="s">
        <v>13022</v>
      </c>
      <c r="D13680" s="83" t="s">
        <v>416</v>
      </c>
      <c r="E13680">
        <v>4.1399999999999997</v>
      </c>
      <c r="F13680" s="83">
        <v>4.51</v>
      </c>
    </row>
    <row r="13681" spans="1:6" hidden="1" x14ac:dyDescent="0.25">
      <c r="A13681" t="s">
        <v>5764</v>
      </c>
      <c r="B13681" s="83">
        <v>91519</v>
      </c>
      <c r="C13681" t="s">
        <v>13023</v>
      </c>
      <c r="D13681" s="83" t="s">
        <v>416</v>
      </c>
      <c r="E13681">
        <v>1.99</v>
      </c>
      <c r="F13681" s="83">
        <v>2.15</v>
      </c>
    </row>
    <row r="13682" spans="1:6" hidden="1" x14ac:dyDescent="0.25">
      <c r="A13682" t="s">
        <v>5764</v>
      </c>
      <c r="B13682" s="83">
        <v>91520</v>
      </c>
      <c r="C13682" t="s">
        <v>13024</v>
      </c>
      <c r="D13682" s="83" t="s">
        <v>416</v>
      </c>
      <c r="E13682">
        <v>2.02</v>
      </c>
      <c r="F13682" s="83">
        <v>2.2000000000000002</v>
      </c>
    </row>
    <row r="13683" spans="1:6" hidden="1" x14ac:dyDescent="0.25">
      <c r="A13683" t="s">
        <v>5764</v>
      </c>
      <c r="B13683" s="83">
        <v>104416</v>
      </c>
      <c r="C13683" t="s">
        <v>13025</v>
      </c>
      <c r="D13683" s="83" t="s">
        <v>416</v>
      </c>
      <c r="E13683">
        <v>1.67</v>
      </c>
      <c r="F13683" s="83">
        <v>1.81</v>
      </c>
    </row>
    <row r="13684" spans="1:6" hidden="1" x14ac:dyDescent="0.25">
      <c r="A13684" t="s">
        <v>5764</v>
      </c>
      <c r="B13684" s="83">
        <v>104417</v>
      </c>
      <c r="C13684" t="s">
        <v>13026</v>
      </c>
      <c r="D13684" s="83" t="s">
        <v>416</v>
      </c>
      <c r="E13684">
        <v>3.8</v>
      </c>
      <c r="F13684" s="83">
        <v>4.13</v>
      </c>
    </row>
    <row r="13685" spans="1:6" hidden="1" x14ac:dyDescent="0.25">
      <c r="A13685" t="s">
        <v>5764</v>
      </c>
      <c r="B13685" s="83">
        <v>91522</v>
      </c>
      <c r="C13685" t="s">
        <v>13027</v>
      </c>
      <c r="D13685" s="83" t="s">
        <v>416</v>
      </c>
      <c r="E13685">
        <v>3.42</v>
      </c>
      <c r="F13685" s="83">
        <v>3.71</v>
      </c>
    </row>
    <row r="13686" spans="1:6" hidden="1" x14ac:dyDescent="0.25">
      <c r="A13686" t="s">
        <v>5764</v>
      </c>
      <c r="B13686" s="83">
        <v>104412</v>
      </c>
      <c r="C13686" t="s">
        <v>13028</v>
      </c>
      <c r="D13686" s="83" t="s">
        <v>416</v>
      </c>
      <c r="E13686">
        <v>3.06</v>
      </c>
      <c r="F13686" s="83">
        <v>3.33</v>
      </c>
    </row>
    <row r="13687" spans="1:6" hidden="1" x14ac:dyDescent="0.25">
      <c r="A13687" t="s">
        <v>5764</v>
      </c>
      <c r="B13687" s="83">
        <v>104413</v>
      </c>
      <c r="C13687" t="s">
        <v>13029</v>
      </c>
      <c r="D13687" s="83" t="s">
        <v>416</v>
      </c>
      <c r="E13687">
        <v>5.22</v>
      </c>
      <c r="F13687" s="83">
        <v>5.67</v>
      </c>
    </row>
    <row r="13688" spans="1:6" hidden="1" x14ac:dyDescent="0.25">
      <c r="A13688" t="s">
        <v>5764</v>
      </c>
      <c r="B13688" s="83">
        <v>102569</v>
      </c>
      <c r="C13688" t="s">
        <v>13030</v>
      </c>
      <c r="D13688" s="83" t="s">
        <v>416</v>
      </c>
      <c r="E13688">
        <v>0</v>
      </c>
      <c r="F13688" s="83">
        <v>0</v>
      </c>
    </row>
    <row r="13689" spans="1:6" hidden="1" x14ac:dyDescent="0.25">
      <c r="A13689" t="s">
        <v>5764</v>
      </c>
      <c r="B13689" s="83">
        <v>102574</v>
      </c>
      <c r="C13689" t="s">
        <v>13031</v>
      </c>
      <c r="D13689" s="83" t="s">
        <v>416</v>
      </c>
      <c r="E13689">
        <v>0</v>
      </c>
      <c r="F13689" s="83">
        <v>0</v>
      </c>
    </row>
    <row r="13690" spans="1:6" hidden="1" x14ac:dyDescent="0.25">
      <c r="A13690" t="s">
        <v>5764</v>
      </c>
      <c r="B13690" s="83">
        <v>102573</v>
      </c>
      <c r="C13690" t="s">
        <v>13032</v>
      </c>
      <c r="D13690" s="83" t="s">
        <v>416</v>
      </c>
      <c r="E13690">
        <v>0</v>
      </c>
      <c r="F13690" s="83">
        <v>0</v>
      </c>
    </row>
    <row r="13691" spans="1:6" hidden="1" x14ac:dyDescent="0.25">
      <c r="A13691" t="s">
        <v>5764</v>
      </c>
      <c r="B13691" s="83">
        <v>102577</v>
      </c>
      <c r="C13691" t="s">
        <v>13033</v>
      </c>
      <c r="D13691" s="83" t="s">
        <v>416</v>
      </c>
      <c r="E13691">
        <v>0</v>
      </c>
      <c r="F13691" s="83">
        <v>0</v>
      </c>
    </row>
    <row r="13692" spans="1:6" hidden="1" x14ac:dyDescent="0.25">
      <c r="A13692" t="s">
        <v>5764</v>
      </c>
      <c r="B13692" s="83">
        <v>102576</v>
      </c>
      <c r="C13692" t="s">
        <v>13034</v>
      </c>
      <c r="D13692" s="83" t="s">
        <v>416</v>
      </c>
      <c r="E13692">
        <v>0</v>
      </c>
      <c r="F13692" s="83">
        <v>0</v>
      </c>
    </row>
    <row r="13693" spans="1:6" hidden="1" x14ac:dyDescent="0.25">
      <c r="A13693" t="s">
        <v>5764</v>
      </c>
      <c r="B13693" s="83">
        <v>103083</v>
      </c>
      <c r="C13693" t="s">
        <v>13035</v>
      </c>
      <c r="D13693" s="83" t="s">
        <v>416</v>
      </c>
      <c r="E13693">
        <v>0</v>
      </c>
      <c r="F13693" s="83">
        <v>0</v>
      </c>
    </row>
    <row r="13694" spans="1:6" hidden="1" x14ac:dyDescent="0.25">
      <c r="A13694" t="s">
        <v>5764</v>
      </c>
      <c r="B13694" s="83">
        <v>103081</v>
      </c>
      <c r="C13694" t="s">
        <v>13036</v>
      </c>
      <c r="D13694" s="83" t="s">
        <v>416</v>
      </c>
      <c r="E13694">
        <v>0</v>
      </c>
      <c r="F13694" s="83">
        <v>0</v>
      </c>
    </row>
    <row r="13695" spans="1:6" hidden="1" x14ac:dyDescent="0.25">
      <c r="A13695" t="s">
        <v>5764</v>
      </c>
      <c r="B13695" s="83">
        <v>103082</v>
      </c>
      <c r="C13695" t="s">
        <v>13037</v>
      </c>
      <c r="D13695" s="83" t="s">
        <v>416</v>
      </c>
      <c r="E13695">
        <v>0</v>
      </c>
      <c r="F13695" s="83">
        <v>0</v>
      </c>
    </row>
    <row r="13696" spans="1:6" hidden="1" x14ac:dyDescent="0.25">
      <c r="A13696" t="s">
        <v>5764</v>
      </c>
      <c r="B13696" s="83">
        <v>103086</v>
      </c>
      <c r="C13696" t="s">
        <v>13038</v>
      </c>
      <c r="D13696" s="83" t="s">
        <v>416</v>
      </c>
      <c r="E13696">
        <v>0</v>
      </c>
      <c r="F13696" s="83">
        <v>0</v>
      </c>
    </row>
    <row r="13697" spans="1:6" hidden="1" x14ac:dyDescent="0.25">
      <c r="A13697" t="s">
        <v>5764</v>
      </c>
      <c r="B13697" s="83">
        <v>103085</v>
      </c>
      <c r="C13697" t="s">
        <v>13039</v>
      </c>
      <c r="D13697" s="83" t="s">
        <v>416</v>
      </c>
      <c r="E13697">
        <v>0</v>
      </c>
      <c r="F13697" s="83">
        <v>0</v>
      </c>
    </row>
    <row r="13698" spans="1:6" hidden="1" x14ac:dyDescent="0.25">
      <c r="A13698" t="s">
        <v>5764</v>
      </c>
      <c r="B13698" s="83">
        <v>104726</v>
      </c>
      <c r="C13698" t="s">
        <v>13040</v>
      </c>
      <c r="D13698" s="83" t="s">
        <v>416</v>
      </c>
      <c r="E13698">
        <v>0</v>
      </c>
      <c r="F13698" s="83">
        <v>0</v>
      </c>
    </row>
    <row r="13699" spans="1:6" hidden="1" x14ac:dyDescent="0.25">
      <c r="A13699" t="s">
        <v>5764</v>
      </c>
      <c r="B13699" s="83">
        <v>104725</v>
      </c>
      <c r="C13699" t="s">
        <v>13041</v>
      </c>
      <c r="D13699" s="83" t="s">
        <v>416</v>
      </c>
      <c r="E13699">
        <v>0</v>
      </c>
      <c r="F13699" s="83">
        <v>0</v>
      </c>
    </row>
    <row r="13700" spans="1:6" hidden="1" x14ac:dyDescent="0.25">
      <c r="A13700" t="s">
        <v>5764</v>
      </c>
      <c r="B13700" s="83">
        <v>96374</v>
      </c>
      <c r="C13700" t="s">
        <v>13042</v>
      </c>
      <c r="D13700" s="83" t="s">
        <v>60</v>
      </c>
      <c r="E13700">
        <v>38.99</v>
      </c>
      <c r="F13700" s="83">
        <v>39.229999999999997</v>
      </c>
    </row>
    <row r="13701" spans="1:6" hidden="1" x14ac:dyDescent="0.25">
      <c r="A13701" t="s">
        <v>5764</v>
      </c>
      <c r="B13701" s="83">
        <v>96373</v>
      </c>
      <c r="C13701" t="s">
        <v>13043</v>
      </c>
      <c r="D13701" s="83" t="s">
        <v>60</v>
      </c>
      <c r="E13701">
        <v>10.96</v>
      </c>
      <c r="F13701" s="83">
        <v>11.14</v>
      </c>
    </row>
    <row r="13702" spans="1:6" hidden="1" x14ac:dyDescent="0.25">
      <c r="A13702" t="s">
        <v>5764</v>
      </c>
      <c r="B13702" s="83">
        <v>96368</v>
      </c>
      <c r="C13702" t="s">
        <v>13044</v>
      </c>
      <c r="D13702" s="83" t="s">
        <v>416</v>
      </c>
      <c r="E13702">
        <v>175.17</v>
      </c>
      <c r="F13702" s="83">
        <v>177.48</v>
      </c>
    </row>
    <row r="13703" spans="1:6" hidden="1" x14ac:dyDescent="0.25">
      <c r="A13703" t="s">
        <v>5764</v>
      </c>
      <c r="B13703" s="83">
        <v>96364</v>
      </c>
      <c r="C13703" t="s">
        <v>13045</v>
      </c>
      <c r="D13703" s="83" t="s">
        <v>416</v>
      </c>
      <c r="E13703">
        <v>147.12</v>
      </c>
      <c r="F13703" s="83">
        <v>149.16</v>
      </c>
    </row>
    <row r="13704" spans="1:6" hidden="1" x14ac:dyDescent="0.25">
      <c r="A13704" t="s">
        <v>5764</v>
      </c>
      <c r="B13704" s="83">
        <v>96369</v>
      </c>
      <c r="C13704" t="s">
        <v>13046</v>
      </c>
      <c r="D13704" s="83" t="s">
        <v>416</v>
      </c>
      <c r="E13704">
        <v>196.13</v>
      </c>
      <c r="F13704" s="83">
        <v>198.87</v>
      </c>
    </row>
    <row r="13705" spans="1:6" hidden="1" x14ac:dyDescent="0.25">
      <c r="A13705" t="s">
        <v>5764</v>
      </c>
      <c r="B13705" s="83">
        <v>104723</v>
      </c>
      <c r="C13705" t="s">
        <v>13047</v>
      </c>
      <c r="D13705" s="83" t="s">
        <v>416</v>
      </c>
      <c r="E13705">
        <v>232.89</v>
      </c>
      <c r="F13705" s="83">
        <v>236.51</v>
      </c>
    </row>
    <row r="13706" spans="1:6" hidden="1" x14ac:dyDescent="0.25">
      <c r="A13706" t="s">
        <v>5764</v>
      </c>
      <c r="B13706" s="83">
        <v>96367</v>
      </c>
      <c r="C13706" t="s">
        <v>13048</v>
      </c>
      <c r="D13706" s="83" t="s">
        <v>416</v>
      </c>
      <c r="E13706">
        <v>159.97999999999999</v>
      </c>
      <c r="F13706" s="83">
        <v>162.34</v>
      </c>
    </row>
    <row r="13707" spans="1:6" hidden="1" x14ac:dyDescent="0.25">
      <c r="A13707" t="s">
        <v>5764</v>
      </c>
      <c r="B13707" s="83">
        <v>104722</v>
      </c>
      <c r="C13707" t="s">
        <v>13049</v>
      </c>
      <c r="D13707" s="83" t="s">
        <v>416</v>
      </c>
      <c r="E13707">
        <v>181.01</v>
      </c>
      <c r="F13707" s="83">
        <v>184.04</v>
      </c>
    </row>
    <row r="13708" spans="1:6" hidden="1" x14ac:dyDescent="0.25">
      <c r="A13708" t="s">
        <v>5764</v>
      </c>
      <c r="B13708" s="83">
        <v>96366</v>
      </c>
      <c r="C13708" t="s">
        <v>13050</v>
      </c>
      <c r="D13708" s="83" t="s">
        <v>416</v>
      </c>
      <c r="E13708">
        <v>148.35</v>
      </c>
      <c r="F13708" s="83">
        <v>150.38999999999999</v>
      </c>
    </row>
    <row r="13709" spans="1:6" hidden="1" x14ac:dyDescent="0.25">
      <c r="A13709" t="s">
        <v>5764</v>
      </c>
      <c r="B13709" s="83">
        <v>96361</v>
      </c>
      <c r="C13709" t="s">
        <v>13051</v>
      </c>
      <c r="D13709" s="83" t="s">
        <v>416</v>
      </c>
      <c r="E13709">
        <v>138.91999999999999</v>
      </c>
      <c r="F13709" s="83">
        <v>141.02000000000001</v>
      </c>
    </row>
    <row r="13710" spans="1:6" hidden="1" x14ac:dyDescent="0.25">
      <c r="A13710" t="s">
        <v>5764</v>
      </c>
      <c r="B13710" s="83">
        <v>104719</v>
      </c>
      <c r="C13710" t="s">
        <v>13052</v>
      </c>
      <c r="D13710" s="83" t="s">
        <v>416</v>
      </c>
      <c r="E13710">
        <v>173.39</v>
      </c>
      <c r="F13710" s="83">
        <v>176.16</v>
      </c>
    </row>
    <row r="13711" spans="1:6" hidden="1" x14ac:dyDescent="0.25">
      <c r="A13711" t="s">
        <v>5764</v>
      </c>
      <c r="B13711" s="83">
        <v>96360</v>
      </c>
      <c r="C13711" t="s">
        <v>13053</v>
      </c>
      <c r="D13711" s="83" t="s">
        <v>416</v>
      </c>
      <c r="E13711">
        <v>119.1</v>
      </c>
      <c r="F13711" s="83">
        <v>120.89</v>
      </c>
    </row>
    <row r="13712" spans="1:6" hidden="1" x14ac:dyDescent="0.25">
      <c r="A13712" t="s">
        <v>5764</v>
      </c>
      <c r="B13712" s="83">
        <v>96359</v>
      </c>
      <c r="C13712" t="s">
        <v>13054</v>
      </c>
      <c r="D13712" s="83" t="s">
        <v>416</v>
      </c>
      <c r="E13712">
        <v>102.78</v>
      </c>
      <c r="F13712" s="83">
        <v>104.51</v>
      </c>
    </row>
    <row r="13713" spans="1:6" hidden="1" x14ac:dyDescent="0.25">
      <c r="A13713" t="s">
        <v>5764</v>
      </c>
      <c r="B13713" s="83">
        <v>104718</v>
      </c>
      <c r="C13713" t="s">
        <v>13055</v>
      </c>
      <c r="D13713" s="83" t="s">
        <v>416</v>
      </c>
      <c r="E13713">
        <v>121.51</v>
      </c>
      <c r="F13713" s="83">
        <v>123.69</v>
      </c>
    </row>
    <row r="13714" spans="1:6" hidden="1" x14ac:dyDescent="0.25">
      <c r="A13714" t="s">
        <v>5764</v>
      </c>
      <c r="B13714" s="83">
        <v>96358</v>
      </c>
      <c r="C13714" t="s">
        <v>13056</v>
      </c>
      <c r="D13714" s="83" t="s">
        <v>416</v>
      </c>
      <c r="E13714">
        <v>92.31</v>
      </c>
      <c r="F13714" s="83">
        <v>93.83</v>
      </c>
    </row>
    <row r="13715" spans="1:6" hidden="1" x14ac:dyDescent="0.25">
      <c r="A13715" t="s">
        <v>5764</v>
      </c>
      <c r="B13715" s="83">
        <v>96371</v>
      </c>
      <c r="C13715" t="s">
        <v>13057</v>
      </c>
      <c r="D13715" s="83" t="s">
        <v>416</v>
      </c>
      <c r="E13715">
        <v>70.63</v>
      </c>
      <c r="F13715" s="83">
        <v>71.790000000000006</v>
      </c>
    </row>
    <row r="13716" spans="1:6" hidden="1" x14ac:dyDescent="0.25">
      <c r="A13716" t="s">
        <v>5764</v>
      </c>
      <c r="B13716" s="83">
        <v>104724</v>
      </c>
      <c r="C13716" t="s">
        <v>13058</v>
      </c>
      <c r="D13716" s="83" t="s">
        <v>416</v>
      </c>
      <c r="E13716">
        <v>88.21</v>
      </c>
      <c r="F13716" s="83">
        <v>89.71</v>
      </c>
    </row>
    <row r="13717" spans="1:6" hidden="1" x14ac:dyDescent="0.25">
      <c r="A13717" t="s">
        <v>5764</v>
      </c>
      <c r="B13717" s="83">
        <v>96370</v>
      </c>
      <c r="C13717" t="s">
        <v>13059</v>
      </c>
      <c r="D13717" s="83" t="s">
        <v>416</v>
      </c>
      <c r="E13717">
        <v>60.77</v>
      </c>
      <c r="F13717" s="83">
        <v>61.76</v>
      </c>
    </row>
    <row r="13718" spans="1:6" hidden="1" x14ac:dyDescent="0.25">
      <c r="A13718" t="s">
        <v>5764</v>
      </c>
      <c r="B13718" s="83">
        <v>96365</v>
      </c>
      <c r="C13718" t="s">
        <v>13060</v>
      </c>
      <c r="D13718" s="83" t="s">
        <v>416</v>
      </c>
      <c r="E13718">
        <v>167.54</v>
      </c>
      <c r="F13718" s="83">
        <v>169.96</v>
      </c>
    </row>
    <row r="13719" spans="1:6" hidden="1" x14ac:dyDescent="0.25">
      <c r="A13719" t="s">
        <v>5764</v>
      </c>
      <c r="B13719" s="83">
        <v>104721</v>
      </c>
      <c r="C13719" t="s">
        <v>13061</v>
      </c>
      <c r="D13719" s="83" t="s">
        <v>416</v>
      </c>
      <c r="E13719">
        <v>203.15</v>
      </c>
      <c r="F13719" s="83">
        <v>206.34</v>
      </c>
    </row>
    <row r="13720" spans="1:6" hidden="1" x14ac:dyDescent="0.25">
      <c r="A13720" t="s">
        <v>5764</v>
      </c>
      <c r="B13720" s="83">
        <v>96363</v>
      </c>
      <c r="C13720" t="s">
        <v>13062</v>
      </c>
      <c r="D13720" s="83" t="s">
        <v>416</v>
      </c>
      <c r="E13720">
        <v>131.38</v>
      </c>
      <c r="F13720" s="83">
        <v>133.41999999999999</v>
      </c>
    </row>
    <row r="13721" spans="1:6" hidden="1" x14ac:dyDescent="0.25">
      <c r="A13721" t="s">
        <v>5764</v>
      </c>
      <c r="B13721" s="83">
        <v>104720</v>
      </c>
      <c r="C13721" t="s">
        <v>13063</v>
      </c>
      <c r="D13721" s="83" t="s">
        <v>416</v>
      </c>
      <c r="E13721">
        <v>151.26</v>
      </c>
      <c r="F13721" s="83">
        <v>153.86000000000001</v>
      </c>
    </row>
    <row r="13722" spans="1:6" hidden="1" x14ac:dyDescent="0.25">
      <c r="A13722" t="s">
        <v>5764</v>
      </c>
      <c r="B13722" s="83">
        <v>96362</v>
      </c>
      <c r="C13722" t="s">
        <v>13064</v>
      </c>
      <c r="D13722" s="83" t="s">
        <v>416</v>
      </c>
      <c r="E13722">
        <v>120.33</v>
      </c>
      <c r="F13722" s="83">
        <v>122.12</v>
      </c>
    </row>
    <row r="13723" spans="1:6" hidden="1" x14ac:dyDescent="0.25">
      <c r="A13723" t="s">
        <v>5764</v>
      </c>
      <c r="B13723" s="83">
        <v>103191</v>
      </c>
      <c r="C13723" t="s">
        <v>13065</v>
      </c>
      <c r="D13723" s="83" t="s">
        <v>16</v>
      </c>
      <c r="E13723">
        <v>2388.29</v>
      </c>
      <c r="F13723" s="83">
        <v>2394.86</v>
      </c>
    </row>
    <row r="13724" spans="1:6" hidden="1" x14ac:dyDescent="0.25">
      <c r="A13724" t="s">
        <v>5764</v>
      </c>
      <c r="B13724" s="83">
        <v>103206</v>
      </c>
      <c r="C13724" t="s">
        <v>13066</v>
      </c>
      <c r="D13724" s="83" t="s">
        <v>16</v>
      </c>
      <c r="E13724">
        <v>2401.2399999999998</v>
      </c>
      <c r="F13724" s="83">
        <v>2410.12</v>
      </c>
    </row>
    <row r="13725" spans="1:6" hidden="1" x14ac:dyDescent="0.25">
      <c r="A13725" t="s">
        <v>5764</v>
      </c>
      <c r="B13725" s="83">
        <v>103211</v>
      </c>
      <c r="C13725" t="s">
        <v>13067</v>
      </c>
      <c r="D13725" s="83" t="s">
        <v>16</v>
      </c>
      <c r="E13725">
        <v>0</v>
      </c>
      <c r="F13725" s="83">
        <v>0</v>
      </c>
    </row>
    <row r="13726" spans="1:6" hidden="1" x14ac:dyDescent="0.25">
      <c r="A13726" t="s">
        <v>5764</v>
      </c>
      <c r="B13726" s="83">
        <v>103196</v>
      </c>
      <c r="C13726" t="s">
        <v>13068</v>
      </c>
      <c r="D13726" s="83" t="s">
        <v>16</v>
      </c>
      <c r="E13726">
        <v>0</v>
      </c>
      <c r="F13726" s="83">
        <v>0</v>
      </c>
    </row>
    <row r="13727" spans="1:6" hidden="1" x14ac:dyDescent="0.25">
      <c r="A13727" t="s">
        <v>5764</v>
      </c>
      <c r="B13727" s="83">
        <v>103212</v>
      </c>
      <c r="C13727" t="s">
        <v>13069</v>
      </c>
      <c r="D13727" s="83" t="s">
        <v>16</v>
      </c>
      <c r="E13727">
        <v>0</v>
      </c>
      <c r="F13727" s="83">
        <v>0</v>
      </c>
    </row>
    <row r="13728" spans="1:6" hidden="1" x14ac:dyDescent="0.25">
      <c r="A13728" t="s">
        <v>5764</v>
      </c>
      <c r="B13728" s="83">
        <v>103197</v>
      </c>
      <c r="C13728" t="s">
        <v>13070</v>
      </c>
      <c r="D13728" s="83" t="s">
        <v>16</v>
      </c>
      <c r="E13728">
        <v>0</v>
      </c>
      <c r="F13728" s="83">
        <v>0</v>
      </c>
    </row>
    <row r="13729" spans="1:6" hidden="1" x14ac:dyDescent="0.25">
      <c r="A13729" t="s">
        <v>5764</v>
      </c>
      <c r="B13729" s="83">
        <v>103217</v>
      </c>
      <c r="C13729" t="s">
        <v>13071</v>
      </c>
      <c r="D13729" s="83" t="s">
        <v>16</v>
      </c>
      <c r="E13729">
        <v>0</v>
      </c>
      <c r="F13729" s="83">
        <v>0</v>
      </c>
    </row>
    <row r="13730" spans="1:6" hidden="1" x14ac:dyDescent="0.25">
      <c r="A13730" t="s">
        <v>5764</v>
      </c>
      <c r="B13730" s="83">
        <v>103202</v>
      </c>
      <c r="C13730" t="s">
        <v>13072</v>
      </c>
      <c r="D13730" s="83" t="s">
        <v>16</v>
      </c>
      <c r="E13730">
        <v>0</v>
      </c>
      <c r="F13730" s="83">
        <v>0</v>
      </c>
    </row>
    <row r="13731" spans="1:6" hidden="1" x14ac:dyDescent="0.25">
      <c r="A13731" t="s">
        <v>5764</v>
      </c>
      <c r="B13731" s="83">
        <v>103215</v>
      </c>
      <c r="C13731" t="s">
        <v>13073</v>
      </c>
      <c r="D13731" s="83" t="s">
        <v>16</v>
      </c>
      <c r="E13731">
        <v>0</v>
      </c>
      <c r="F13731" s="83">
        <v>0</v>
      </c>
    </row>
    <row r="13732" spans="1:6" hidden="1" x14ac:dyDescent="0.25">
      <c r="A13732" t="s">
        <v>5764</v>
      </c>
      <c r="B13732" s="83">
        <v>103200</v>
      </c>
      <c r="C13732" t="s">
        <v>13074</v>
      </c>
      <c r="D13732" s="83" t="s">
        <v>16</v>
      </c>
      <c r="E13732">
        <v>0</v>
      </c>
      <c r="F13732" s="83">
        <v>0</v>
      </c>
    </row>
    <row r="13733" spans="1:6" hidden="1" x14ac:dyDescent="0.25">
      <c r="A13733" t="s">
        <v>5764</v>
      </c>
      <c r="B13733" s="83">
        <v>103216</v>
      </c>
      <c r="C13733" t="s">
        <v>13075</v>
      </c>
      <c r="D13733" s="83" t="s">
        <v>16</v>
      </c>
      <c r="E13733">
        <v>0</v>
      </c>
      <c r="F13733" s="83">
        <v>0</v>
      </c>
    </row>
    <row r="13734" spans="1:6" hidden="1" x14ac:dyDescent="0.25">
      <c r="A13734" t="s">
        <v>5764</v>
      </c>
      <c r="B13734" s="83">
        <v>103201</v>
      </c>
      <c r="C13734" t="s">
        <v>13076</v>
      </c>
      <c r="D13734" s="83" t="s">
        <v>16</v>
      </c>
      <c r="E13734">
        <v>0</v>
      </c>
      <c r="F13734" s="83">
        <v>0</v>
      </c>
    </row>
    <row r="13735" spans="1:6" hidden="1" x14ac:dyDescent="0.25">
      <c r="A13735" t="s">
        <v>5764</v>
      </c>
      <c r="B13735" s="83">
        <v>103185</v>
      </c>
      <c r="C13735" t="s">
        <v>13077</v>
      </c>
      <c r="D13735" s="83" t="s">
        <v>16</v>
      </c>
      <c r="E13735">
        <v>6156.06</v>
      </c>
      <c r="F13735" s="83">
        <v>6167.69</v>
      </c>
    </row>
    <row r="13736" spans="1:6" hidden="1" x14ac:dyDescent="0.25">
      <c r="A13736" t="s">
        <v>5764</v>
      </c>
      <c r="B13736" s="83">
        <v>103218</v>
      </c>
      <c r="C13736" t="s">
        <v>13078</v>
      </c>
      <c r="D13736" s="83" t="s">
        <v>16</v>
      </c>
      <c r="E13736">
        <v>0</v>
      </c>
      <c r="F13736" s="83">
        <v>0</v>
      </c>
    </row>
    <row r="13737" spans="1:6" hidden="1" x14ac:dyDescent="0.25">
      <c r="A13737" t="s">
        <v>5764</v>
      </c>
      <c r="B13737" s="83">
        <v>103203</v>
      </c>
      <c r="C13737" t="s">
        <v>13079</v>
      </c>
      <c r="D13737" s="83" t="s">
        <v>16</v>
      </c>
      <c r="E13737">
        <v>0</v>
      </c>
      <c r="F13737" s="83">
        <v>0</v>
      </c>
    </row>
    <row r="13738" spans="1:6" hidden="1" x14ac:dyDescent="0.25">
      <c r="A13738" t="s">
        <v>5764</v>
      </c>
      <c r="B13738" s="83">
        <v>103213</v>
      </c>
      <c r="C13738" t="s">
        <v>13080</v>
      </c>
      <c r="D13738" s="83" t="s">
        <v>16</v>
      </c>
      <c r="E13738">
        <v>0</v>
      </c>
      <c r="F13738" s="83">
        <v>0</v>
      </c>
    </row>
    <row r="13739" spans="1:6" hidden="1" x14ac:dyDescent="0.25">
      <c r="A13739" t="s">
        <v>5764</v>
      </c>
      <c r="B13739" s="83">
        <v>103198</v>
      </c>
      <c r="C13739" t="s">
        <v>13081</v>
      </c>
      <c r="D13739" s="83" t="s">
        <v>16</v>
      </c>
      <c r="E13739">
        <v>0</v>
      </c>
      <c r="F13739" s="83">
        <v>0</v>
      </c>
    </row>
    <row r="13740" spans="1:6" hidden="1" x14ac:dyDescent="0.25">
      <c r="A13740" t="s">
        <v>5764</v>
      </c>
      <c r="B13740" s="83">
        <v>103214</v>
      </c>
      <c r="C13740" t="s">
        <v>13082</v>
      </c>
      <c r="D13740" s="83" t="s">
        <v>16</v>
      </c>
      <c r="E13740">
        <v>0</v>
      </c>
      <c r="F13740" s="83">
        <v>0</v>
      </c>
    </row>
    <row r="13741" spans="1:6" hidden="1" x14ac:dyDescent="0.25">
      <c r="A13741" t="s">
        <v>5764</v>
      </c>
      <c r="B13741" s="83">
        <v>103199</v>
      </c>
      <c r="C13741" t="s">
        <v>13083</v>
      </c>
      <c r="D13741" s="83" t="s">
        <v>16</v>
      </c>
      <c r="E13741">
        <v>0</v>
      </c>
      <c r="F13741" s="83">
        <v>0</v>
      </c>
    </row>
    <row r="13742" spans="1:6" hidden="1" x14ac:dyDescent="0.25">
      <c r="A13742" t="s">
        <v>5764</v>
      </c>
      <c r="B13742" s="83">
        <v>103219</v>
      </c>
      <c r="C13742" t="s">
        <v>13084</v>
      </c>
      <c r="D13742" s="83" t="s">
        <v>16</v>
      </c>
      <c r="E13742">
        <v>0</v>
      </c>
      <c r="F13742" s="83">
        <v>0</v>
      </c>
    </row>
    <row r="13743" spans="1:6" hidden="1" x14ac:dyDescent="0.25">
      <c r="A13743" t="s">
        <v>5764</v>
      </c>
      <c r="B13743" s="83">
        <v>103204</v>
      </c>
      <c r="C13743" t="s">
        <v>13085</v>
      </c>
      <c r="D13743" s="83" t="s">
        <v>16</v>
      </c>
      <c r="E13743">
        <v>0</v>
      </c>
      <c r="F13743" s="83">
        <v>0</v>
      </c>
    </row>
    <row r="13744" spans="1:6" hidden="1" x14ac:dyDescent="0.25">
      <c r="A13744" t="s">
        <v>5764</v>
      </c>
      <c r="B13744" s="83">
        <v>103186</v>
      </c>
      <c r="C13744" t="s">
        <v>13086</v>
      </c>
      <c r="D13744" s="83" t="s">
        <v>16</v>
      </c>
      <c r="E13744">
        <v>6487.86</v>
      </c>
      <c r="F13744" s="83">
        <v>6492.63</v>
      </c>
    </row>
    <row r="13745" spans="1:6" hidden="1" x14ac:dyDescent="0.25">
      <c r="A13745" t="s">
        <v>5764</v>
      </c>
      <c r="B13745" s="83">
        <v>103210</v>
      </c>
      <c r="C13745" t="s">
        <v>13087</v>
      </c>
      <c r="D13745" s="83" t="s">
        <v>16</v>
      </c>
      <c r="E13745">
        <v>2308.15</v>
      </c>
      <c r="F13745" s="83">
        <v>2324.2800000000002</v>
      </c>
    </row>
    <row r="13746" spans="1:6" hidden="1" x14ac:dyDescent="0.25">
      <c r="A13746" t="s">
        <v>5764</v>
      </c>
      <c r="B13746" s="83">
        <v>103195</v>
      </c>
      <c r="C13746" t="s">
        <v>13088</v>
      </c>
      <c r="D13746" s="83" t="s">
        <v>16</v>
      </c>
      <c r="E13746">
        <v>2201.89</v>
      </c>
      <c r="F13746" s="83">
        <v>2208.65</v>
      </c>
    </row>
    <row r="13747" spans="1:6" hidden="1" x14ac:dyDescent="0.25">
      <c r="A13747" t="s">
        <v>5764</v>
      </c>
      <c r="B13747" s="83">
        <v>103205</v>
      </c>
      <c r="C13747" t="s">
        <v>13089</v>
      </c>
      <c r="D13747" s="83" t="s">
        <v>16</v>
      </c>
      <c r="E13747">
        <v>4104.4399999999996</v>
      </c>
      <c r="F13747" s="83">
        <v>4114.7700000000004</v>
      </c>
    </row>
    <row r="13748" spans="1:6" hidden="1" x14ac:dyDescent="0.25">
      <c r="A13748" t="s">
        <v>5764</v>
      </c>
      <c r="B13748" s="83">
        <v>103190</v>
      </c>
      <c r="C13748" t="s">
        <v>13090</v>
      </c>
      <c r="D13748" s="83" t="s">
        <v>16</v>
      </c>
      <c r="E13748">
        <v>4091.49</v>
      </c>
      <c r="F13748" s="83">
        <v>4099.5200000000004</v>
      </c>
    </row>
    <row r="13749" spans="1:6" hidden="1" x14ac:dyDescent="0.25">
      <c r="A13749" t="s">
        <v>5764</v>
      </c>
      <c r="B13749" s="83">
        <v>103207</v>
      </c>
      <c r="C13749" t="s">
        <v>13091</v>
      </c>
      <c r="D13749" s="83" t="s">
        <v>16</v>
      </c>
      <c r="E13749">
        <v>2554.88</v>
      </c>
      <c r="F13749" s="83">
        <v>2563.7600000000002</v>
      </c>
    </row>
    <row r="13750" spans="1:6" hidden="1" x14ac:dyDescent="0.25">
      <c r="A13750" t="s">
        <v>5764</v>
      </c>
      <c r="B13750" s="83">
        <v>103192</v>
      </c>
      <c r="C13750" t="s">
        <v>13092</v>
      </c>
      <c r="D13750" s="83" t="s">
        <v>16</v>
      </c>
      <c r="E13750">
        <v>2541.9299999999998</v>
      </c>
      <c r="F13750" s="83">
        <v>2548.5</v>
      </c>
    </row>
    <row r="13751" spans="1:6" hidden="1" x14ac:dyDescent="0.25">
      <c r="A13751" t="s">
        <v>5764</v>
      </c>
      <c r="B13751" s="83">
        <v>103208</v>
      </c>
      <c r="C13751" t="s">
        <v>13093</v>
      </c>
      <c r="D13751" s="83" t="s">
        <v>16</v>
      </c>
      <c r="E13751">
        <v>1973.61</v>
      </c>
      <c r="F13751" s="83">
        <v>1982.49</v>
      </c>
    </row>
    <row r="13752" spans="1:6" hidden="1" x14ac:dyDescent="0.25">
      <c r="A13752" t="s">
        <v>5764</v>
      </c>
      <c r="B13752" s="83">
        <v>103193</v>
      </c>
      <c r="C13752" t="s">
        <v>13094</v>
      </c>
      <c r="D13752" s="83" t="s">
        <v>16</v>
      </c>
      <c r="E13752">
        <v>1960.66</v>
      </c>
      <c r="F13752" s="83">
        <v>1967.23</v>
      </c>
    </row>
    <row r="13753" spans="1:6" hidden="1" x14ac:dyDescent="0.25">
      <c r="A13753" t="s">
        <v>5764</v>
      </c>
      <c r="B13753" s="83">
        <v>103187</v>
      </c>
      <c r="C13753" t="s">
        <v>13095</v>
      </c>
      <c r="D13753" s="83" t="s">
        <v>16</v>
      </c>
      <c r="E13753">
        <v>4878.75</v>
      </c>
      <c r="F13753" s="83">
        <v>4886.72</v>
      </c>
    </row>
    <row r="13754" spans="1:6" hidden="1" x14ac:dyDescent="0.25">
      <c r="A13754" t="s">
        <v>5764</v>
      </c>
      <c r="B13754" s="83">
        <v>103188</v>
      </c>
      <c r="C13754" t="s">
        <v>13096</v>
      </c>
      <c r="D13754" s="83" t="s">
        <v>16</v>
      </c>
      <c r="E13754">
        <v>5244.28</v>
      </c>
      <c r="F13754" s="83">
        <v>5250.4</v>
      </c>
    </row>
    <row r="13755" spans="1:6" hidden="1" x14ac:dyDescent="0.25">
      <c r="A13755" t="s">
        <v>5764</v>
      </c>
      <c r="B13755" s="83">
        <v>103189</v>
      </c>
      <c r="C13755" t="s">
        <v>13097</v>
      </c>
      <c r="D13755" s="83" t="s">
        <v>16</v>
      </c>
      <c r="E13755">
        <v>2628.97</v>
      </c>
      <c r="F13755" s="83">
        <v>2633.25</v>
      </c>
    </row>
    <row r="13756" spans="1:6" hidden="1" x14ac:dyDescent="0.25">
      <c r="A13756" t="s">
        <v>5764</v>
      </c>
      <c r="B13756" s="83">
        <v>103209</v>
      </c>
      <c r="C13756" t="s">
        <v>13098</v>
      </c>
      <c r="D13756" s="83" t="s">
        <v>16</v>
      </c>
      <c r="E13756">
        <v>2831.58</v>
      </c>
      <c r="F13756" s="83">
        <v>2840.46</v>
      </c>
    </row>
    <row r="13757" spans="1:6" hidden="1" x14ac:dyDescent="0.25">
      <c r="A13757" t="s">
        <v>5764</v>
      </c>
      <c r="B13757" s="83">
        <v>103194</v>
      </c>
      <c r="C13757" t="s">
        <v>13099</v>
      </c>
      <c r="D13757" s="83" t="s">
        <v>16</v>
      </c>
      <c r="E13757">
        <v>2818.63</v>
      </c>
      <c r="F13757" s="83">
        <v>2825.2</v>
      </c>
    </row>
    <row r="13758" spans="1:6" hidden="1" x14ac:dyDescent="0.25">
      <c r="A13758" t="s">
        <v>5764</v>
      </c>
      <c r="B13758" s="83">
        <v>95001</v>
      </c>
      <c r="C13758" t="s">
        <v>13100</v>
      </c>
      <c r="D13758" s="83" t="s">
        <v>416</v>
      </c>
      <c r="E13758">
        <v>0</v>
      </c>
      <c r="F13758" s="83">
        <v>0</v>
      </c>
    </row>
    <row r="13759" spans="1:6" hidden="1" x14ac:dyDescent="0.25">
      <c r="A13759" t="s">
        <v>5764</v>
      </c>
      <c r="B13759" s="83">
        <v>95000</v>
      </c>
      <c r="C13759" t="s">
        <v>13101</v>
      </c>
      <c r="D13759" s="83" t="s">
        <v>416</v>
      </c>
      <c r="E13759">
        <v>0</v>
      </c>
      <c r="F13759" s="83">
        <v>0</v>
      </c>
    </row>
    <row r="13760" spans="1:6" hidden="1" x14ac:dyDescent="0.25">
      <c r="A13760" t="s">
        <v>5764</v>
      </c>
      <c r="B13760" s="83">
        <v>95005</v>
      </c>
      <c r="C13760" t="s">
        <v>13102</v>
      </c>
      <c r="D13760" s="83" t="s">
        <v>416</v>
      </c>
      <c r="E13760">
        <v>0</v>
      </c>
      <c r="F13760" s="83">
        <v>0</v>
      </c>
    </row>
    <row r="13761" spans="1:6" hidden="1" x14ac:dyDescent="0.25">
      <c r="A13761" t="s">
        <v>5764</v>
      </c>
      <c r="B13761" s="83">
        <v>95004</v>
      </c>
      <c r="C13761" t="s">
        <v>13103</v>
      </c>
      <c r="D13761" s="83" t="s">
        <v>416</v>
      </c>
      <c r="E13761">
        <v>0</v>
      </c>
      <c r="F13761" s="83">
        <v>0</v>
      </c>
    </row>
    <row r="13762" spans="1:6" hidden="1" x14ac:dyDescent="0.25">
      <c r="A13762" t="s">
        <v>5764</v>
      </c>
      <c r="B13762" s="83">
        <v>95003</v>
      </c>
      <c r="C13762" t="s">
        <v>13104</v>
      </c>
      <c r="D13762" s="83" t="s">
        <v>416</v>
      </c>
      <c r="E13762">
        <v>0</v>
      </c>
      <c r="F13762" s="83">
        <v>0</v>
      </c>
    </row>
    <row r="13763" spans="1:6" hidden="1" x14ac:dyDescent="0.25">
      <c r="A13763" t="s">
        <v>5764</v>
      </c>
      <c r="B13763" s="83">
        <v>95002</v>
      </c>
      <c r="C13763" t="s">
        <v>13105</v>
      </c>
      <c r="D13763" s="83" t="s">
        <v>416</v>
      </c>
      <c r="E13763">
        <v>0</v>
      </c>
      <c r="F13763" s="83">
        <v>0</v>
      </c>
    </row>
    <row r="13764" spans="1:6" hidden="1" x14ac:dyDescent="0.25">
      <c r="A13764" t="s">
        <v>5764</v>
      </c>
      <c r="B13764" s="83">
        <v>95007</v>
      </c>
      <c r="C13764" t="s">
        <v>13106</v>
      </c>
      <c r="D13764" s="83" t="s">
        <v>416</v>
      </c>
      <c r="E13764">
        <v>0</v>
      </c>
      <c r="F13764" s="83">
        <v>0</v>
      </c>
    </row>
    <row r="13765" spans="1:6" hidden="1" x14ac:dyDescent="0.25">
      <c r="A13765" t="s">
        <v>5764</v>
      </c>
      <c r="B13765" s="83">
        <v>95006</v>
      </c>
      <c r="C13765" t="s">
        <v>13107</v>
      </c>
      <c r="D13765" s="83" t="s">
        <v>416</v>
      </c>
      <c r="E13765">
        <v>0</v>
      </c>
      <c r="F13765" s="83">
        <v>0</v>
      </c>
    </row>
    <row r="13766" spans="1:6" hidden="1" x14ac:dyDescent="0.25">
      <c r="A13766" t="s">
        <v>5764</v>
      </c>
      <c r="B13766" s="83">
        <v>104313</v>
      </c>
      <c r="C13766" t="s">
        <v>13108</v>
      </c>
      <c r="D13766" s="83" t="s">
        <v>416</v>
      </c>
      <c r="E13766">
        <v>0</v>
      </c>
      <c r="F13766" s="83">
        <v>0</v>
      </c>
    </row>
    <row r="13767" spans="1:6" hidden="1" x14ac:dyDescent="0.25">
      <c r="A13767" t="s">
        <v>5764</v>
      </c>
      <c r="B13767" s="83">
        <v>104312</v>
      </c>
      <c r="C13767" t="s">
        <v>13109</v>
      </c>
      <c r="D13767" s="83" t="s">
        <v>416</v>
      </c>
      <c r="E13767">
        <v>0</v>
      </c>
      <c r="F13767" s="83">
        <v>0</v>
      </c>
    </row>
    <row r="13768" spans="1:6" hidden="1" x14ac:dyDescent="0.25">
      <c r="A13768" t="s">
        <v>5764</v>
      </c>
      <c r="B13768" s="83">
        <v>94992</v>
      </c>
      <c r="C13768" t="s">
        <v>13110</v>
      </c>
      <c r="D13768" s="83" t="s">
        <v>416</v>
      </c>
      <c r="E13768">
        <v>81.95</v>
      </c>
      <c r="F13768" s="83">
        <v>83.62</v>
      </c>
    </row>
    <row r="13769" spans="1:6" hidden="1" x14ac:dyDescent="0.25">
      <c r="A13769" t="s">
        <v>5764</v>
      </c>
      <c r="B13769" s="83">
        <v>94994</v>
      </c>
      <c r="C13769" t="s">
        <v>13111</v>
      </c>
      <c r="D13769" s="83" t="s">
        <v>416</v>
      </c>
      <c r="E13769">
        <v>99.18</v>
      </c>
      <c r="F13769" s="83">
        <v>101.37</v>
      </c>
    </row>
    <row r="13770" spans="1:6" hidden="1" x14ac:dyDescent="0.25">
      <c r="A13770" t="s">
        <v>5764</v>
      </c>
      <c r="B13770" s="83">
        <v>94990</v>
      </c>
      <c r="C13770" t="s">
        <v>13112</v>
      </c>
      <c r="D13770" s="83" t="s">
        <v>162</v>
      </c>
      <c r="E13770">
        <v>841.65</v>
      </c>
      <c r="F13770" s="83">
        <v>864.95</v>
      </c>
    </row>
    <row r="13771" spans="1:6" hidden="1" x14ac:dyDescent="0.25">
      <c r="A13771" t="s">
        <v>5764</v>
      </c>
      <c r="B13771" s="83">
        <v>94991</v>
      </c>
      <c r="C13771" t="s">
        <v>13113</v>
      </c>
      <c r="D13771" s="83" t="s">
        <v>162</v>
      </c>
      <c r="E13771">
        <v>752.67</v>
      </c>
      <c r="F13771" s="83">
        <v>760.34</v>
      </c>
    </row>
    <row r="13772" spans="1:6" hidden="1" x14ac:dyDescent="0.25">
      <c r="A13772" t="s">
        <v>5764</v>
      </c>
      <c r="B13772" s="83">
        <v>104626</v>
      </c>
      <c r="C13772" t="s">
        <v>13114</v>
      </c>
      <c r="D13772" s="83" t="s">
        <v>162</v>
      </c>
      <c r="E13772">
        <v>770.71</v>
      </c>
      <c r="F13772" s="83">
        <v>778.38</v>
      </c>
    </row>
    <row r="13773" spans="1:6" hidden="1" x14ac:dyDescent="0.25">
      <c r="A13773" t="s">
        <v>5764</v>
      </c>
      <c r="B13773" s="83">
        <v>94993</v>
      </c>
      <c r="C13773" t="s">
        <v>13115</v>
      </c>
      <c r="D13773" s="83" t="s">
        <v>416</v>
      </c>
      <c r="E13773">
        <v>76.599999999999994</v>
      </c>
      <c r="F13773" s="83">
        <v>77.34</v>
      </c>
    </row>
    <row r="13774" spans="1:6" hidden="1" x14ac:dyDescent="0.25">
      <c r="A13774" t="s">
        <v>5764</v>
      </c>
      <c r="B13774" s="83">
        <v>94995</v>
      </c>
      <c r="C13774" t="s">
        <v>13116</v>
      </c>
      <c r="D13774" s="83" t="s">
        <v>416</v>
      </c>
      <c r="E13774">
        <v>92.06</v>
      </c>
      <c r="F13774" s="83">
        <v>93</v>
      </c>
    </row>
    <row r="13775" spans="1:6" hidden="1" x14ac:dyDescent="0.25">
      <c r="A13775" t="s">
        <v>5764</v>
      </c>
      <c r="B13775" s="83">
        <v>101169</v>
      </c>
      <c r="C13775" t="s">
        <v>13117</v>
      </c>
      <c r="D13775" s="83" t="s">
        <v>416</v>
      </c>
      <c r="E13775">
        <v>214.62</v>
      </c>
      <c r="F13775" s="83">
        <v>216.53</v>
      </c>
    </row>
    <row r="13776" spans="1:6" hidden="1" x14ac:dyDescent="0.25">
      <c r="A13776" t="s">
        <v>5764</v>
      </c>
      <c r="B13776" s="83">
        <v>104383</v>
      </c>
      <c r="C13776" t="s">
        <v>13118</v>
      </c>
      <c r="D13776" s="83" t="s">
        <v>416</v>
      </c>
      <c r="E13776">
        <v>0</v>
      </c>
      <c r="F13776" s="83">
        <v>0</v>
      </c>
    </row>
    <row r="13777" spans="1:6" hidden="1" x14ac:dyDescent="0.25">
      <c r="A13777" t="s">
        <v>5764</v>
      </c>
      <c r="B13777" s="83">
        <v>101167</v>
      </c>
      <c r="C13777" t="s">
        <v>13119</v>
      </c>
      <c r="D13777" s="83" t="s">
        <v>416</v>
      </c>
      <c r="E13777">
        <v>199.45</v>
      </c>
      <c r="F13777" s="83">
        <v>200.88</v>
      </c>
    </row>
    <row r="13778" spans="1:6" hidden="1" x14ac:dyDescent="0.25">
      <c r="A13778" t="s">
        <v>5764</v>
      </c>
      <c r="B13778" s="83">
        <v>101172</v>
      </c>
      <c r="C13778" t="s">
        <v>13120</v>
      </c>
      <c r="D13778" s="83" t="s">
        <v>416</v>
      </c>
      <c r="E13778">
        <v>85.21</v>
      </c>
      <c r="F13778" s="83">
        <v>87.01</v>
      </c>
    </row>
    <row r="13779" spans="1:6" hidden="1" x14ac:dyDescent="0.25">
      <c r="A13779" t="s">
        <v>5764</v>
      </c>
      <c r="B13779" s="83">
        <v>104384</v>
      </c>
      <c r="C13779" t="s">
        <v>13121</v>
      </c>
      <c r="D13779" s="83" t="s">
        <v>416</v>
      </c>
      <c r="E13779">
        <v>0</v>
      </c>
      <c r="F13779" s="83">
        <v>0</v>
      </c>
    </row>
    <row r="13780" spans="1:6" hidden="1" x14ac:dyDescent="0.25">
      <c r="A13780" t="s">
        <v>5764</v>
      </c>
      <c r="B13780" s="83">
        <v>101170</v>
      </c>
      <c r="C13780" t="s">
        <v>13122</v>
      </c>
      <c r="D13780" s="83" t="s">
        <v>416</v>
      </c>
      <c r="E13780">
        <v>57.86</v>
      </c>
      <c r="F13780" s="83">
        <v>58.99</v>
      </c>
    </row>
    <row r="13781" spans="1:6" hidden="1" x14ac:dyDescent="0.25">
      <c r="A13781" t="s">
        <v>5764</v>
      </c>
      <c r="B13781" s="83">
        <v>104438</v>
      </c>
      <c r="C13781" t="s">
        <v>13123</v>
      </c>
      <c r="D13781" s="83" t="s">
        <v>416</v>
      </c>
      <c r="E13781">
        <v>0</v>
      </c>
      <c r="F13781" s="83">
        <v>0</v>
      </c>
    </row>
    <row r="13782" spans="1:6" hidden="1" x14ac:dyDescent="0.25">
      <c r="A13782" t="s">
        <v>5764</v>
      </c>
      <c r="B13782" s="83">
        <v>92402</v>
      </c>
      <c r="C13782" t="s">
        <v>13124</v>
      </c>
      <c r="D13782" s="83" t="s">
        <v>416</v>
      </c>
      <c r="E13782">
        <v>88.61</v>
      </c>
      <c r="F13782" s="83">
        <v>89.75</v>
      </c>
    </row>
    <row r="13783" spans="1:6" hidden="1" x14ac:dyDescent="0.25">
      <c r="A13783" t="s">
        <v>5764</v>
      </c>
      <c r="B13783" s="83">
        <v>104429</v>
      </c>
      <c r="C13783" t="s">
        <v>13125</v>
      </c>
      <c r="D13783" s="83" t="s">
        <v>416</v>
      </c>
      <c r="E13783">
        <v>0</v>
      </c>
      <c r="F13783" s="83">
        <v>0</v>
      </c>
    </row>
    <row r="13784" spans="1:6" hidden="1" x14ac:dyDescent="0.25">
      <c r="A13784" t="s">
        <v>5764</v>
      </c>
      <c r="B13784" s="83">
        <v>104426</v>
      </c>
      <c r="C13784" t="s">
        <v>13126</v>
      </c>
      <c r="D13784" s="83" t="s">
        <v>416</v>
      </c>
      <c r="E13784">
        <v>0</v>
      </c>
      <c r="F13784" s="83">
        <v>0</v>
      </c>
    </row>
    <row r="13785" spans="1:6" hidden="1" x14ac:dyDescent="0.25">
      <c r="A13785" t="s">
        <v>5764</v>
      </c>
      <c r="B13785" s="83">
        <v>104436</v>
      </c>
      <c r="C13785" t="s">
        <v>13127</v>
      </c>
      <c r="D13785" s="83" t="s">
        <v>416</v>
      </c>
      <c r="E13785">
        <v>0</v>
      </c>
      <c r="F13785" s="83">
        <v>0</v>
      </c>
    </row>
    <row r="13786" spans="1:6" hidden="1" x14ac:dyDescent="0.25">
      <c r="A13786" t="s">
        <v>5764</v>
      </c>
      <c r="B13786" s="83">
        <v>104434</v>
      </c>
      <c r="C13786" t="s">
        <v>13128</v>
      </c>
      <c r="D13786" s="83" t="s">
        <v>416</v>
      </c>
      <c r="E13786">
        <v>0</v>
      </c>
      <c r="F13786" s="83">
        <v>0</v>
      </c>
    </row>
    <row r="13787" spans="1:6" hidden="1" x14ac:dyDescent="0.25">
      <c r="A13787" t="s">
        <v>5764</v>
      </c>
      <c r="B13787" s="83">
        <v>104432</v>
      </c>
      <c r="C13787" t="s">
        <v>13129</v>
      </c>
      <c r="D13787" s="83" t="s">
        <v>416</v>
      </c>
      <c r="E13787">
        <v>110.27</v>
      </c>
      <c r="F13787" s="83">
        <v>111.82</v>
      </c>
    </row>
    <row r="13788" spans="1:6" hidden="1" x14ac:dyDescent="0.25">
      <c r="A13788" t="s">
        <v>5764</v>
      </c>
      <c r="B13788" s="83">
        <v>93679</v>
      </c>
      <c r="C13788" t="s">
        <v>13130</v>
      </c>
      <c r="D13788" s="83" t="s">
        <v>416</v>
      </c>
      <c r="E13788">
        <v>107.06</v>
      </c>
      <c r="F13788" s="83">
        <v>108.39</v>
      </c>
    </row>
    <row r="13789" spans="1:6" hidden="1" x14ac:dyDescent="0.25">
      <c r="A13789" t="s">
        <v>5764</v>
      </c>
      <c r="B13789" s="83">
        <v>92396</v>
      </c>
      <c r="C13789" t="s">
        <v>13131</v>
      </c>
      <c r="D13789" s="83" t="s">
        <v>416</v>
      </c>
      <c r="E13789">
        <v>90.44</v>
      </c>
      <c r="F13789" s="83">
        <v>91.77</v>
      </c>
    </row>
    <row r="13790" spans="1:6" hidden="1" x14ac:dyDescent="0.25">
      <c r="A13790" t="s">
        <v>5764</v>
      </c>
      <c r="B13790" s="83">
        <v>104439</v>
      </c>
      <c r="C13790" t="s">
        <v>13132</v>
      </c>
      <c r="D13790" s="83" t="s">
        <v>416</v>
      </c>
      <c r="E13790">
        <v>0</v>
      </c>
      <c r="F13790" s="83">
        <v>0</v>
      </c>
    </row>
    <row r="13791" spans="1:6" hidden="1" x14ac:dyDescent="0.25">
      <c r="A13791" t="s">
        <v>5764</v>
      </c>
      <c r="B13791" s="83">
        <v>104440</v>
      </c>
      <c r="C13791" t="s">
        <v>13133</v>
      </c>
      <c r="D13791" s="83" t="s">
        <v>416</v>
      </c>
      <c r="E13791">
        <v>0</v>
      </c>
      <c r="F13791" s="83">
        <v>0</v>
      </c>
    </row>
    <row r="13792" spans="1:6" hidden="1" x14ac:dyDescent="0.25">
      <c r="A13792" t="s">
        <v>5764</v>
      </c>
      <c r="B13792" s="83">
        <v>92406</v>
      </c>
      <c r="C13792" t="s">
        <v>13134</v>
      </c>
      <c r="D13792" s="83" t="s">
        <v>416</v>
      </c>
      <c r="E13792">
        <v>152.76</v>
      </c>
      <c r="F13792" s="83">
        <v>153.74</v>
      </c>
    </row>
    <row r="13793" spans="1:6" hidden="1" x14ac:dyDescent="0.25">
      <c r="A13793" t="s">
        <v>5764</v>
      </c>
      <c r="B13793" s="83">
        <v>92403</v>
      </c>
      <c r="C13793" t="s">
        <v>13135</v>
      </c>
      <c r="D13793" s="83" t="s">
        <v>416</v>
      </c>
      <c r="E13793">
        <v>78.760000000000005</v>
      </c>
      <c r="F13793" s="83">
        <v>79.3</v>
      </c>
    </row>
    <row r="13794" spans="1:6" hidden="1" x14ac:dyDescent="0.25">
      <c r="A13794" t="s">
        <v>5764</v>
      </c>
      <c r="B13794" s="83">
        <v>92404</v>
      </c>
      <c r="C13794" t="s">
        <v>13136</v>
      </c>
      <c r="D13794" s="83" t="s">
        <v>416</v>
      </c>
      <c r="E13794">
        <v>90.1</v>
      </c>
      <c r="F13794" s="83">
        <v>90.86</v>
      </c>
    </row>
    <row r="13795" spans="1:6" hidden="1" x14ac:dyDescent="0.25">
      <c r="A13795" t="s">
        <v>5764</v>
      </c>
      <c r="B13795" s="83">
        <v>104430</v>
      </c>
      <c r="C13795" t="s">
        <v>13137</v>
      </c>
      <c r="D13795" s="83" t="s">
        <v>416</v>
      </c>
      <c r="E13795">
        <v>0</v>
      </c>
      <c r="F13795" s="83">
        <v>0</v>
      </c>
    </row>
    <row r="13796" spans="1:6" hidden="1" x14ac:dyDescent="0.25">
      <c r="A13796" t="s">
        <v>5764</v>
      </c>
      <c r="B13796" s="83">
        <v>104431</v>
      </c>
      <c r="C13796" t="s">
        <v>13138</v>
      </c>
      <c r="D13796" s="83" t="s">
        <v>416</v>
      </c>
      <c r="E13796">
        <v>0</v>
      </c>
      <c r="F13796" s="83">
        <v>0</v>
      </c>
    </row>
    <row r="13797" spans="1:6" hidden="1" x14ac:dyDescent="0.25">
      <c r="A13797" t="s">
        <v>5764</v>
      </c>
      <c r="B13797" s="83">
        <v>104427</v>
      </c>
      <c r="C13797" t="s">
        <v>13139</v>
      </c>
      <c r="D13797" s="83" t="s">
        <v>416</v>
      </c>
      <c r="E13797">
        <v>0</v>
      </c>
      <c r="F13797" s="83">
        <v>0</v>
      </c>
    </row>
    <row r="13798" spans="1:6" hidden="1" x14ac:dyDescent="0.25">
      <c r="A13798" t="s">
        <v>5764</v>
      </c>
      <c r="B13798" s="83">
        <v>104428</v>
      </c>
      <c r="C13798" t="s">
        <v>13140</v>
      </c>
      <c r="D13798" s="83" t="s">
        <v>416</v>
      </c>
      <c r="E13798">
        <v>0</v>
      </c>
      <c r="F13798" s="83">
        <v>0</v>
      </c>
    </row>
    <row r="13799" spans="1:6" hidden="1" x14ac:dyDescent="0.25">
      <c r="A13799" t="s">
        <v>5764</v>
      </c>
      <c r="B13799" s="83">
        <v>92391</v>
      </c>
      <c r="C13799" t="s">
        <v>13141</v>
      </c>
      <c r="D13799" s="83" t="s">
        <v>416</v>
      </c>
      <c r="E13799">
        <v>85.63</v>
      </c>
      <c r="F13799" s="83">
        <v>85.97</v>
      </c>
    </row>
    <row r="13800" spans="1:6" hidden="1" x14ac:dyDescent="0.25">
      <c r="A13800" t="s">
        <v>5764</v>
      </c>
      <c r="B13800" s="83">
        <v>92392</v>
      </c>
      <c r="C13800" t="s">
        <v>13142</v>
      </c>
      <c r="D13800" s="83" t="s">
        <v>416</v>
      </c>
      <c r="E13800">
        <v>93.34</v>
      </c>
      <c r="F13800" s="83">
        <v>93.72</v>
      </c>
    </row>
    <row r="13801" spans="1:6" hidden="1" x14ac:dyDescent="0.25">
      <c r="A13801" t="s">
        <v>5764</v>
      </c>
      <c r="B13801" s="83">
        <v>104437</v>
      </c>
      <c r="C13801" t="s">
        <v>13143</v>
      </c>
      <c r="D13801" s="83" t="s">
        <v>416</v>
      </c>
      <c r="E13801">
        <v>0</v>
      </c>
      <c r="F13801" s="83">
        <v>0</v>
      </c>
    </row>
    <row r="13802" spans="1:6" hidden="1" x14ac:dyDescent="0.25">
      <c r="A13802" t="s">
        <v>5764</v>
      </c>
      <c r="B13802" s="83">
        <v>104435</v>
      </c>
      <c r="C13802" t="s">
        <v>13144</v>
      </c>
      <c r="D13802" s="83" t="s">
        <v>416</v>
      </c>
      <c r="E13802">
        <v>0</v>
      </c>
      <c r="F13802" s="83">
        <v>0</v>
      </c>
    </row>
    <row r="13803" spans="1:6" hidden="1" x14ac:dyDescent="0.25">
      <c r="A13803" t="s">
        <v>5764</v>
      </c>
      <c r="B13803" s="83">
        <v>104433</v>
      </c>
      <c r="C13803" t="s">
        <v>13145</v>
      </c>
      <c r="D13803" s="83" t="s">
        <v>416</v>
      </c>
      <c r="E13803">
        <v>99.24</v>
      </c>
      <c r="F13803" s="83">
        <v>100.11</v>
      </c>
    </row>
    <row r="13804" spans="1:6" hidden="1" x14ac:dyDescent="0.25">
      <c r="A13804" t="s">
        <v>5764</v>
      </c>
      <c r="B13804" s="83">
        <v>93680</v>
      </c>
      <c r="C13804" t="s">
        <v>13146</v>
      </c>
      <c r="D13804" s="83" t="s">
        <v>416</v>
      </c>
      <c r="E13804">
        <v>97.17</v>
      </c>
      <c r="F13804" s="83">
        <v>97.89</v>
      </c>
    </row>
    <row r="13805" spans="1:6" hidden="1" x14ac:dyDescent="0.25">
      <c r="A13805" t="s">
        <v>5764</v>
      </c>
      <c r="B13805" s="83">
        <v>93681</v>
      </c>
      <c r="C13805" t="s">
        <v>13147</v>
      </c>
      <c r="D13805" s="83" t="s">
        <v>416</v>
      </c>
      <c r="E13805">
        <v>114.98</v>
      </c>
      <c r="F13805" s="83">
        <v>115.92</v>
      </c>
    </row>
    <row r="13806" spans="1:6" hidden="1" x14ac:dyDescent="0.25">
      <c r="A13806" t="s">
        <v>5764</v>
      </c>
      <c r="B13806" s="83">
        <v>92397</v>
      </c>
      <c r="C13806" t="s">
        <v>13148</v>
      </c>
      <c r="D13806" s="83" t="s">
        <v>416</v>
      </c>
      <c r="E13806">
        <v>80.97</v>
      </c>
      <c r="F13806" s="83">
        <v>81.69</v>
      </c>
    </row>
    <row r="13807" spans="1:6" hidden="1" x14ac:dyDescent="0.25">
      <c r="A13807" t="s">
        <v>5764</v>
      </c>
      <c r="B13807" s="83">
        <v>92398</v>
      </c>
      <c r="C13807" t="s">
        <v>13149</v>
      </c>
      <c r="D13807" s="83" t="s">
        <v>416</v>
      </c>
      <c r="E13807">
        <v>92.3</v>
      </c>
      <c r="F13807" s="83">
        <v>93.24</v>
      </c>
    </row>
    <row r="13808" spans="1:6" hidden="1" x14ac:dyDescent="0.25">
      <c r="A13808" t="s">
        <v>5764</v>
      </c>
      <c r="B13808" s="83">
        <v>92400</v>
      </c>
      <c r="C13808" t="s">
        <v>13150</v>
      </c>
      <c r="D13808" s="83" t="s">
        <v>416</v>
      </c>
      <c r="E13808">
        <v>106.88</v>
      </c>
      <c r="F13808" s="83">
        <v>108.04</v>
      </c>
    </row>
    <row r="13809" spans="1:6" hidden="1" x14ac:dyDescent="0.25">
      <c r="A13809" t="s">
        <v>5764</v>
      </c>
      <c r="B13809" s="83">
        <v>92395</v>
      </c>
      <c r="C13809" t="s">
        <v>13151</v>
      </c>
      <c r="D13809" s="83" t="s">
        <v>416</v>
      </c>
      <c r="E13809">
        <v>131.63</v>
      </c>
      <c r="F13809" s="83">
        <v>132.44</v>
      </c>
    </row>
    <row r="13810" spans="1:6" hidden="1" x14ac:dyDescent="0.25">
      <c r="A13810" t="s">
        <v>5764</v>
      </c>
      <c r="B13810" s="83">
        <v>92393</v>
      </c>
      <c r="C13810" t="s">
        <v>13152</v>
      </c>
      <c r="D13810" s="83" t="s">
        <v>416</v>
      </c>
      <c r="E13810">
        <v>85.83</v>
      </c>
      <c r="F13810" s="83">
        <v>86.27</v>
      </c>
    </row>
    <row r="13811" spans="1:6" hidden="1" x14ac:dyDescent="0.25">
      <c r="A13811" t="s">
        <v>5764</v>
      </c>
      <c r="B13811" s="83">
        <v>92394</v>
      </c>
      <c r="C13811" t="s">
        <v>13153</v>
      </c>
      <c r="D13811" s="83" t="s">
        <v>416</v>
      </c>
      <c r="E13811">
        <v>101.81</v>
      </c>
      <c r="F13811" s="83">
        <v>102.41</v>
      </c>
    </row>
    <row r="13812" spans="1:6" hidden="1" x14ac:dyDescent="0.25">
      <c r="A13812" t="s">
        <v>5764</v>
      </c>
      <c r="B13812" s="83">
        <v>97115</v>
      </c>
      <c r="C13812" t="s">
        <v>13154</v>
      </c>
      <c r="D13812" s="83" t="s">
        <v>64</v>
      </c>
      <c r="E13812">
        <v>56.56</v>
      </c>
      <c r="F13812" s="83">
        <v>57.67</v>
      </c>
    </row>
    <row r="13813" spans="1:6" hidden="1" x14ac:dyDescent="0.25">
      <c r="A13813" t="s">
        <v>5764</v>
      </c>
      <c r="B13813" s="83">
        <v>97113</v>
      </c>
      <c r="C13813" t="s">
        <v>13155</v>
      </c>
      <c r="D13813" s="83" t="s">
        <v>416</v>
      </c>
      <c r="E13813">
        <v>3.04</v>
      </c>
      <c r="F13813" s="83">
        <v>3.06</v>
      </c>
    </row>
    <row r="13814" spans="1:6" hidden="1" x14ac:dyDescent="0.25">
      <c r="A13814" t="s">
        <v>5764</v>
      </c>
      <c r="B13814" s="83">
        <v>97120</v>
      </c>
      <c r="C13814" t="s">
        <v>13156</v>
      </c>
      <c r="D13814" s="83" t="s">
        <v>64</v>
      </c>
      <c r="E13814">
        <v>9.27</v>
      </c>
      <c r="F13814" s="83">
        <v>9.41</v>
      </c>
    </row>
    <row r="13815" spans="1:6" hidden="1" x14ac:dyDescent="0.25">
      <c r="A13815" t="s">
        <v>5764</v>
      </c>
      <c r="B13815" s="83">
        <v>97116</v>
      </c>
      <c r="C13815" t="s">
        <v>13157</v>
      </c>
      <c r="D13815" s="83" t="s">
        <v>64</v>
      </c>
      <c r="E13815">
        <v>22.28</v>
      </c>
      <c r="F13815" s="83">
        <v>23.18</v>
      </c>
    </row>
    <row r="13816" spans="1:6" hidden="1" x14ac:dyDescent="0.25">
      <c r="A13816" t="s">
        <v>5764</v>
      </c>
      <c r="B13816" s="83">
        <v>97117</v>
      </c>
      <c r="C13816" t="s">
        <v>13158</v>
      </c>
      <c r="D13816" s="83" t="s">
        <v>64</v>
      </c>
      <c r="E13816">
        <v>19.29</v>
      </c>
      <c r="F13816" s="83">
        <v>19.87</v>
      </c>
    </row>
    <row r="13817" spans="1:6" hidden="1" x14ac:dyDescent="0.25">
      <c r="A13817" t="s">
        <v>5764</v>
      </c>
      <c r="B13817" s="83">
        <v>97118</v>
      </c>
      <c r="C13817" t="s">
        <v>13159</v>
      </c>
      <c r="D13817" s="83" t="s">
        <v>64</v>
      </c>
      <c r="E13817">
        <v>15.91</v>
      </c>
      <c r="F13817" s="83">
        <v>16.28</v>
      </c>
    </row>
    <row r="13818" spans="1:6" hidden="1" x14ac:dyDescent="0.25">
      <c r="A13818" t="s">
        <v>5764</v>
      </c>
      <c r="B13818" s="83">
        <v>97119</v>
      </c>
      <c r="C13818" t="s">
        <v>13160</v>
      </c>
      <c r="D13818" s="83" t="s">
        <v>64</v>
      </c>
      <c r="E13818">
        <v>14.25</v>
      </c>
      <c r="F13818" s="83">
        <v>14.48</v>
      </c>
    </row>
    <row r="13819" spans="1:6" hidden="1" x14ac:dyDescent="0.25">
      <c r="A13819" t="s">
        <v>5764</v>
      </c>
      <c r="B13819" s="83">
        <v>97114</v>
      </c>
      <c r="C13819" t="s">
        <v>13161</v>
      </c>
      <c r="D13819" s="83" t="s">
        <v>60</v>
      </c>
      <c r="E13819">
        <v>0.38</v>
      </c>
      <c r="F13819" s="83">
        <v>0.41</v>
      </c>
    </row>
    <row r="13820" spans="1:6" hidden="1" x14ac:dyDescent="0.25">
      <c r="A13820" t="s">
        <v>5764</v>
      </c>
      <c r="B13820" s="83">
        <v>97111</v>
      </c>
      <c r="C13820" t="s">
        <v>13162</v>
      </c>
      <c r="D13820" s="83" t="s">
        <v>416</v>
      </c>
      <c r="E13820">
        <v>213.13</v>
      </c>
      <c r="F13820" s="83">
        <v>214.8</v>
      </c>
    </row>
    <row r="13821" spans="1:6" hidden="1" x14ac:dyDescent="0.25">
      <c r="A13821" t="s">
        <v>5764</v>
      </c>
      <c r="B13821" s="83">
        <v>97112</v>
      </c>
      <c r="C13821" t="s">
        <v>13163</v>
      </c>
      <c r="D13821" s="83" t="s">
        <v>416</v>
      </c>
      <c r="E13821">
        <v>221.67</v>
      </c>
      <c r="F13821" s="83">
        <v>223.5</v>
      </c>
    </row>
    <row r="13822" spans="1:6" hidden="1" x14ac:dyDescent="0.25">
      <c r="A13822" t="s">
        <v>5764</v>
      </c>
      <c r="B13822" s="83">
        <v>103904</v>
      </c>
      <c r="C13822" t="s">
        <v>13164</v>
      </c>
      <c r="D13822" s="83" t="s">
        <v>416</v>
      </c>
      <c r="E13822">
        <v>133.30000000000001</v>
      </c>
      <c r="F13822" s="83">
        <v>134.78</v>
      </c>
    </row>
    <row r="13823" spans="1:6" hidden="1" x14ac:dyDescent="0.25">
      <c r="A13823" t="s">
        <v>5764</v>
      </c>
      <c r="B13823" s="83">
        <v>103905</v>
      </c>
      <c r="C13823" t="s">
        <v>13165</v>
      </c>
      <c r="D13823" s="83" t="s">
        <v>416</v>
      </c>
      <c r="E13823">
        <v>140.94999999999999</v>
      </c>
      <c r="F13823" s="83">
        <v>142.47</v>
      </c>
    </row>
    <row r="13824" spans="1:6" hidden="1" x14ac:dyDescent="0.25">
      <c r="A13824" t="s">
        <v>5764</v>
      </c>
      <c r="B13824" s="83">
        <v>103907</v>
      </c>
      <c r="C13824" t="s">
        <v>13166</v>
      </c>
      <c r="D13824" s="83" t="s">
        <v>416</v>
      </c>
      <c r="E13824">
        <v>148.08000000000001</v>
      </c>
      <c r="F13824" s="83">
        <v>149.65</v>
      </c>
    </row>
    <row r="13825" spans="1:6" hidden="1" x14ac:dyDescent="0.25">
      <c r="A13825" t="s">
        <v>5764</v>
      </c>
      <c r="B13825" s="83">
        <v>103911</v>
      </c>
      <c r="C13825" t="s">
        <v>13167</v>
      </c>
      <c r="D13825" s="83" t="s">
        <v>416</v>
      </c>
      <c r="E13825">
        <v>217.18</v>
      </c>
      <c r="F13825" s="83">
        <v>219.07</v>
      </c>
    </row>
    <row r="13826" spans="1:6" hidden="1" x14ac:dyDescent="0.25">
      <c r="A13826" t="s">
        <v>5764</v>
      </c>
      <c r="B13826" s="83">
        <v>97104</v>
      </c>
      <c r="C13826" t="s">
        <v>13168</v>
      </c>
      <c r="D13826" s="83" t="s">
        <v>416</v>
      </c>
      <c r="E13826">
        <v>137.22</v>
      </c>
      <c r="F13826" s="83">
        <v>138.69999999999999</v>
      </c>
    </row>
    <row r="13827" spans="1:6" hidden="1" x14ac:dyDescent="0.25">
      <c r="A13827" t="s">
        <v>5764</v>
      </c>
      <c r="B13827" s="83">
        <v>103906</v>
      </c>
      <c r="C13827" t="s">
        <v>13169</v>
      </c>
      <c r="D13827" s="83" t="s">
        <v>416</v>
      </c>
      <c r="E13827">
        <v>169.35</v>
      </c>
      <c r="F13827" s="83">
        <v>171.35</v>
      </c>
    </row>
    <row r="13828" spans="1:6" hidden="1" x14ac:dyDescent="0.25">
      <c r="A13828" t="s">
        <v>5764</v>
      </c>
      <c r="B13828" s="83">
        <v>97105</v>
      </c>
      <c r="C13828" t="s">
        <v>13170</v>
      </c>
      <c r="D13828" s="83" t="s">
        <v>416</v>
      </c>
      <c r="E13828">
        <v>155.55000000000001</v>
      </c>
      <c r="F13828" s="83">
        <v>157.13999999999999</v>
      </c>
    </row>
    <row r="13829" spans="1:6" hidden="1" x14ac:dyDescent="0.25">
      <c r="A13829" t="s">
        <v>5764</v>
      </c>
      <c r="B13829" s="83">
        <v>97106</v>
      </c>
      <c r="C13829" t="s">
        <v>13171</v>
      </c>
      <c r="D13829" s="83" t="s">
        <v>416</v>
      </c>
      <c r="E13829">
        <v>172.84</v>
      </c>
      <c r="F13829" s="83">
        <v>174.53</v>
      </c>
    </row>
    <row r="13830" spans="1:6" hidden="1" x14ac:dyDescent="0.25">
      <c r="A13830" t="s">
        <v>5764</v>
      </c>
      <c r="B13830" s="83">
        <v>97107</v>
      </c>
      <c r="C13830" t="s">
        <v>13172</v>
      </c>
      <c r="D13830" s="83" t="s">
        <v>416</v>
      </c>
      <c r="E13830">
        <v>197.03</v>
      </c>
      <c r="F13830" s="83">
        <v>198.83</v>
      </c>
    </row>
    <row r="13831" spans="1:6" hidden="1" x14ac:dyDescent="0.25">
      <c r="A13831" t="s">
        <v>5764</v>
      </c>
      <c r="B13831" s="83">
        <v>97108</v>
      </c>
      <c r="C13831" t="s">
        <v>13173</v>
      </c>
      <c r="D13831" s="83" t="s">
        <v>416</v>
      </c>
      <c r="E13831">
        <v>223.71</v>
      </c>
      <c r="F13831" s="83">
        <v>225.6</v>
      </c>
    </row>
    <row r="13832" spans="1:6" hidden="1" x14ac:dyDescent="0.25">
      <c r="A13832" t="s">
        <v>5764</v>
      </c>
      <c r="B13832" s="83">
        <v>97109</v>
      </c>
      <c r="C13832" t="s">
        <v>13174</v>
      </c>
      <c r="D13832" s="83" t="s">
        <v>416</v>
      </c>
      <c r="E13832">
        <v>246.88</v>
      </c>
      <c r="F13832" s="83">
        <v>248.94</v>
      </c>
    </row>
    <row r="13833" spans="1:6" hidden="1" x14ac:dyDescent="0.25">
      <c r="A13833" t="s">
        <v>5764</v>
      </c>
      <c r="B13833" s="83">
        <v>103913</v>
      </c>
      <c r="C13833" t="s">
        <v>13175</v>
      </c>
      <c r="D13833" s="83" t="s">
        <v>416</v>
      </c>
      <c r="E13833">
        <v>123.72</v>
      </c>
      <c r="F13833" s="83">
        <v>124.87</v>
      </c>
    </row>
    <row r="13834" spans="1:6" hidden="1" x14ac:dyDescent="0.25">
      <c r="A13834" t="s">
        <v>5764</v>
      </c>
      <c r="B13834" s="83">
        <v>103914</v>
      </c>
      <c r="C13834" t="s">
        <v>13176</v>
      </c>
      <c r="D13834" s="83" t="s">
        <v>416</v>
      </c>
      <c r="E13834">
        <v>143.97</v>
      </c>
      <c r="F13834" s="83">
        <v>145.27000000000001</v>
      </c>
    </row>
    <row r="13835" spans="1:6" hidden="1" x14ac:dyDescent="0.25">
      <c r="A13835" t="s">
        <v>5764</v>
      </c>
      <c r="B13835" s="83">
        <v>103915</v>
      </c>
      <c r="C13835" t="s">
        <v>13177</v>
      </c>
      <c r="D13835" s="83" t="s">
        <v>416</v>
      </c>
      <c r="E13835">
        <v>156.77000000000001</v>
      </c>
      <c r="F13835" s="83">
        <v>158.13</v>
      </c>
    </row>
    <row r="13836" spans="1:6" hidden="1" x14ac:dyDescent="0.25">
      <c r="A13836" t="s">
        <v>5764</v>
      </c>
      <c r="B13836" s="83">
        <v>103916</v>
      </c>
      <c r="C13836" t="s">
        <v>13178</v>
      </c>
      <c r="D13836" s="83" t="s">
        <v>416</v>
      </c>
      <c r="E13836">
        <v>180.27</v>
      </c>
      <c r="F13836" s="83">
        <v>181.79</v>
      </c>
    </row>
    <row r="13837" spans="1:6" hidden="1" x14ac:dyDescent="0.25">
      <c r="A13837" t="s">
        <v>5764</v>
      </c>
      <c r="B13837" s="83">
        <v>103917</v>
      </c>
      <c r="C13837" t="s">
        <v>13179</v>
      </c>
      <c r="D13837" s="83" t="s">
        <v>416</v>
      </c>
      <c r="E13837">
        <v>206.54</v>
      </c>
      <c r="F13837" s="83">
        <v>208.11</v>
      </c>
    </row>
    <row r="13838" spans="1:6" hidden="1" x14ac:dyDescent="0.25">
      <c r="A13838" t="s">
        <v>5764</v>
      </c>
      <c r="B13838" s="83">
        <v>103918</v>
      </c>
      <c r="C13838" t="s">
        <v>13180</v>
      </c>
      <c r="D13838" s="83" t="s">
        <v>416</v>
      </c>
      <c r="E13838">
        <v>219.2</v>
      </c>
      <c r="F13838" s="83">
        <v>220.87</v>
      </c>
    </row>
    <row r="13839" spans="1:6" hidden="1" x14ac:dyDescent="0.25">
      <c r="A13839" t="s">
        <v>5764</v>
      </c>
      <c r="B13839" s="83">
        <v>103919</v>
      </c>
      <c r="C13839" t="s">
        <v>13181</v>
      </c>
      <c r="D13839" s="83" t="s">
        <v>416</v>
      </c>
      <c r="E13839">
        <v>0</v>
      </c>
      <c r="F13839" s="83">
        <v>0</v>
      </c>
    </row>
    <row r="13840" spans="1:6" hidden="1" x14ac:dyDescent="0.25">
      <c r="A13840" t="s">
        <v>5764</v>
      </c>
      <c r="B13840" s="83">
        <v>103920</v>
      </c>
      <c r="C13840" t="s">
        <v>13182</v>
      </c>
      <c r="D13840" s="83" t="s">
        <v>416</v>
      </c>
      <c r="E13840">
        <v>0</v>
      </c>
      <c r="F13840" s="83">
        <v>0</v>
      </c>
    </row>
    <row r="13841" spans="1:6" hidden="1" x14ac:dyDescent="0.25">
      <c r="A13841" t="s">
        <v>5764</v>
      </c>
      <c r="B13841" s="83">
        <v>103921</v>
      </c>
      <c r="C13841" t="s">
        <v>13183</v>
      </c>
      <c r="D13841" s="83" t="s">
        <v>416</v>
      </c>
      <c r="E13841">
        <v>0</v>
      </c>
      <c r="F13841" s="83">
        <v>0</v>
      </c>
    </row>
    <row r="13842" spans="1:6" hidden="1" x14ac:dyDescent="0.25">
      <c r="A13842" t="s">
        <v>5764</v>
      </c>
      <c r="B13842" s="83">
        <v>103922</v>
      </c>
      <c r="C13842" t="s">
        <v>13184</v>
      </c>
      <c r="D13842" s="83" t="s">
        <v>416</v>
      </c>
      <c r="E13842">
        <v>0</v>
      </c>
      <c r="F13842" s="83">
        <v>0</v>
      </c>
    </row>
    <row r="13843" spans="1:6" hidden="1" x14ac:dyDescent="0.25">
      <c r="A13843" t="s">
        <v>5764</v>
      </c>
      <c r="B13843" s="83">
        <v>103923</v>
      </c>
      <c r="C13843" t="s">
        <v>13185</v>
      </c>
      <c r="D13843" s="83" t="s">
        <v>416</v>
      </c>
      <c r="E13843">
        <v>0</v>
      </c>
      <c r="F13843" s="83">
        <v>0</v>
      </c>
    </row>
    <row r="13844" spans="1:6" hidden="1" x14ac:dyDescent="0.25">
      <c r="A13844" t="s">
        <v>5764</v>
      </c>
      <c r="B13844" s="83">
        <v>103908</v>
      </c>
      <c r="C13844" t="s">
        <v>13186</v>
      </c>
      <c r="D13844" s="83" t="s">
        <v>416</v>
      </c>
      <c r="E13844">
        <v>167.62</v>
      </c>
      <c r="F13844" s="83">
        <v>169.31</v>
      </c>
    </row>
    <row r="13845" spans="1:6" hidden="1" x14ac:dyDescent="0.25">
      <c r="A13845" t="s">
        <v>5764</v>
      </c>
      <c r="B13845" s="83">
        <v>103909</v>
      </c>
      <c r="C13845" t="s">
        <v>13187</v>
      </c>
      <c r="D13845" s="83" t="s">
        <v>416</v>
      </c>
      <c r="E13845">
        <v>191.16</v>
      </c>
      <c r="F13845" s="83">
        <v>192.96</v>
      </c>
    </row>
    <row r="13846" spans="1:6" hidden="1" x14ac:dyDescent="0.25">
      <c r="A13846" t="s">
        <v>5764</v>
      </c>
      <c r="B13846" s="83">
        <v>103912</v>
      </c>
      <c r="C13846" t="s">
        <v>13188</v>
      </c>
      <c r="D13846" s="83" t="s">
        <v>416</v>
      </c>
      <c r="E13846">
        <v>239.71</v>
      </c>
      <c r="F13846" s="83">
        <v>241.77</v>
      </c>
    </row>
    <row r="13847" spans="1:6" hidden="1" x14ac:dyDescent="0.25">
      <c r="A13847" t="s">
        <v>5764</v>
      </c>
      <c r="B13847" s="83">
        <v>101979</v>
      </c>
      <c r="C13847" t="s">
        <v>13189</v>
      </c>
      <c r="D13847" s="83" t="s">
        <v>60</v>
      </c>
      <c r="E13847">
        <v>41.95</v>
      </c>
      <c r="F13847" s="83">
        <v>42.57</v>
      </c>
    </row>
    <row r="13848" spans="1:6" hidden="1" x14ac:dyDescent="0.25">
      <c r="A13848" t="s">
        <v>5764</v>
      </c>
      <c r="B13848" s="83">
        <v>101970</v>
      </c>
      <c r="C13848" t="s">
        <v>13190</v>
      </c>
      <c r="D13848" s="83" t="s">
        <v>60</v>
      </c>
      <c r="E13848">
        <v>0</v>
      </c>
      <c r="F13848" s="83">
        <v>0</v>
      </c>
    </row>
    <row r="13849" spans="1:6" hidden="1" x14ac:dyDescent="0.25">
      <c r="A13849" t="s">
        <v>5764</v>
      </c>
      <c r="B13849" s="83">
        <v>101972</v>
      </c>
      <c r="C13849" t="s">
        <v>13191</v>
      </c>
      <c r="D13849" s="83" t="s">
        <v>60</v>
      </c>
      <c r="E13849">
        <v>0</v>
      </c>
      <c r="F13849" s="83">
        <v>0</v>
      </c>
    </row>
    <row r="13850" spans="1:6" hidden="1" x14ac:dyDescent="0.25">
      <c r="A13850" t="s">
        <v>5764</v>
      </c>
      <c r="B13850" s="83">
        <v>101966</v>
      </c>
      <c r="C13850" t="s">
        <v>13192</v>
      </c>
      <c r="D13850" s="83" t="s">
        <v>60</v>
      </c>
      <c r="E13850">
        <v>137.4</v>
      </c>
      <c r="F13850" s="83">
        <v>138.80000000000001</v>
      </c>
    </row>
    <row r="13851" spans="1:6" hidden="1" x14ac:dyDescent="0.25">
      <c r="A13851" t="s">
        <v>5764</v>
      </c>
      <c r="B13851" s="83">
        <v>101976</v>
      </c>
      <c r="C13851" t="s">
        <v>13193</v>
      </c>
      <c r="D13851" s="83" t="s">
        <v>60</v>
      </c>
      <c r="E13851">
        <v>0</v>
      </c>
      <c r="F13851" s="83">
        <v>0</v>
      </c>
    </row>
    <row r="13852" spans="1:6" hidden="1" x14ac:dyDescent="0.25">
      <c r="A13852" t="s">
        <v>5764</v>
      </c>
      <c r="B13852" s="83">
        <v>101978</v>
      </c>
      <c r="C13852" t="s">
        <v>13194</v>
      </c>
      <c r="D13852" s="83" t="s">
        <v>60</v>
      </c>
      <c r="E13852">
        <v>0</v>
      </c>
      <c r="F13852" s="83">
        <v>0</v>
      </c>
    </row>
    <row r="13853" spans="1:6" hidden="1" x14ac:dyDescent="0.25">
      <c r="A13853" t="s">
        <v>5764</v>
      </c>
      <c r="B13853" s="83">
        <v>101967</v>
      </c>
      <c r="C13853" t="s">
        <v>13195</v>
      </c>
      <c r="D13853" s="83" t="s">
        <v>60</v>
      </c>
      <c r="E13853">
        <v>0</v>
      </c>
      <c r="F13853" s="83">
        <v>0</v>
      </c>
    </row>
    <row r="13854" spans="1:6" hidden="1" x14ac:dyDescent="0.25">
      <c r="A13854" t="s">
        <v>5764</v>
      </c>
      <c r="B13854" s="83">
        <v>101968</v>
      </c>
      <c r="C13854" t="s">
        <v>13196</v>
      </c>
      <c r="D13854" s="83" t="s">
        <v>60</v>
      </c>
      <c r="E13854">
        <v>0</v>
      </c>
      <c r="F13854" s="83">
        <v>0</v>
      </c>
    </row>
    <row r="13855" spans="1:6" hidden="1" x14ac:dyDescent="0.25">
      <c r="A13855" t="s">
        <v>5764</v>
      </c>
      <c r="B13855" s="83">
        <v>101965</v>
      </c>
      <c r="C13855" t="s">
        <v>13197</v>
      </c>
      <c r="D13855" s="83" t="s">
        <v>60</v>
      </c>
      <c r="E13855">
        <v>115.34</v>
      </c>
      <c r="F13855" s="83">
        <v>118.37</v>
      </c>
    </row>
    <row r="13856" spans="1:6" hidden="1" x14ac:dyDescent="0.25">
      <c r="A13856" t="s">
        <v>5764</v>
      </c>
      <c r="B13856" s="83">
        <v>104100</v>
      </c>
      <c r="C13856" t="s">
        <v>13198</v>
      </c>
      <c r="D13856" s="83" t="s">
        <v>416</v>
      </c>
      <c r="E13856">
        <v>0</v>
      </c>
      <c r="F13856" s="83">
        <v>0</v>
      </c>
    </row>
    <row r="13857" spans="1:6" hidden="1" x14ac:dyDescent="0.25">
      <c r="A13857" t="s">
        <v>5764</v>
      </c>
      <c r="B13857" s="83">
        <v>104099</v>
      </c>
      <c r="C13857" t="s">
        <v>13199</v>
      </c>
      <c r="D13857" s="83" t="s">
        <v>416</v>
      </c>
      <c r="E13857">
        <v>0</v>
      </c>
      <c r="F13857" s="83">
        <v>0</v>
      </c>
    </row>
    <row r="13858" spans="1:6" hidden="1" x14ac:dyDescent="0.25">
      <c r="A13858" t="s">
        <v>5764</v>
      </c>
      <c r="B13858" s="83">
        <v>104102</v>
      </c>
      <c r="C13858" t="s">
        <v>13200</v>
      </c>
      <c r="D13858" s="83" t="s">
        <v>416</v>
      </c>
      <c r="E13858">
        <v>0</v>
      </c>
      <c r="F13858" s="83">
        <v>0</v>
      </c>
    </row>
    <row r="13859" spans="1:6" hidden="1" x14ac:dyDescent="0.25">
      <c r="A13859" t="s">
        <v>5764</v>
      </c>
      <c r="B13859" s="83">
        <v>104101</v>
      </c>
      <c r="C13859" t="s">
        <v>13201</v>
      </c>
      <c r="D13859" s="83" t="s">
        <v>416</v>
      </c>
      <c r="E13859">
        <v>0</v>
      </c>
      <c r="F13859" s="83">
        <v>0</v>
      </c>
    </row>
    <row r="13860" spans="1:6" hidden="1" x14ac:dyDescent="0.25">
      <c r="A13860" t="s">
        <v>5764</v>
      </c>
      <c r="B13860" s="83">
        <v>104103</v>
      </c>
      <c r="C13860" t="s">
        <v>13202</v>
      </c>
      <c r="D13860" s="83" t="s">
        <v>416</v>
      </c>
      <c r="E13860">
        <v>0</v>
      </c>
      <c r="F13860" s="83">
        <v>0</v>
      </c>
    </row>
    <row r="13861" spans="1:6" hidden="1" x14ac:dyDescent="0.25">
      <c r="A13861" t="s">
        <v>5764</v>
      </c>
      <c r="B13861" s="83">
        <v>92123</v>
      </c>
      <c r="C13861" t="s">
        <v>13203</v>
      </c>
      <c r="D13861" s="83" t="s">
        <v>162</v>
      </c>
      <c r="E13861">
        <v>48.97</v>
      </c>
      <c r="F13861" s="83">
        <v>51.62</v>
      </c>
    </row>
    <row r="13862" spans="1:6" hidden="1" x14ac:dyDescent="0.25">
      <c r="A13862" t="s">
        <v>5764</v>
      </c>
      <c r="B13862" s="83">
        <v>92121</v>
      </c>
      <c r="C13862" t="s">
        <v>13204</v>
      </c>
      <c r="D13862" s="83" t="s">
        <v>162</v>
      </c>
      <c r="E13862">
        <v>30.72</v>
      </c>
      <c r="F13862" s="83">
        <v>32.99</v>
      </c>
    </row>
    <row r="13863" spans="1:6" hidden="1" x14ac:dyDescent="0.25">
      <c r="A13863" t="s">
        <v>5764</v>
      </c>
      <c r="B13863" s="83">
        <v>92122</v>
      </c>
      <c r="C13863" t="s">
        <v>13205</v>
      </c>
      <c r="D13863" s="83" t="s">
        <v>162</v>
      </c>
      <c r="E13863">
        <v>50.16</v>
      </c>
      <c r="F13863" s="83">
        <v>54.29</v>
      </c>
    </row>
    <row r="13864" spans="1:6" hidden="1" x14ac:dyDescent="0.25">
      <c r="A13864" t="s">
        <v>5764</v>
      </c>
      <c r="B13864" s="83">
        <v>103615</v>
      </c>
      <c r="C13864" t="s">
        <v>13206</v>
      </c>
      <c r="D13864" s="83" t="s">
        <v>60</v>
      </c>
      <c r="E13864">
        <v>0</v>
      </c>
      <c r="F13864" s="83">
        <v>0</v>
      </c>
    </row>
    <row r="13865" spans="1:6" hidden="1" x14ac:dyDescent="0.25">
      <c r="A13865" t="s">
        <v>5764</v>
      </c>
      <c r="B13865" s="83">
        <v>103637</v>
      </c>
      <c r="C13865" t="s">
        <v>13207</v>
      </c>
      <c r="D13865" s="83" t="s">
        <v>60</v>
      </c>
      <c r="E13865">
        <v>0</v>
      </c>
      <c r="F13865" s="83">
        <v>0</v>
      </c>
    </row>
    <row r="13866" spans="1:6" hidden="1" x14ac:dyDescent="0.25">
      <c r="A13866" t="s">
        <v>5764</v>
      </c>
      <c r="B13866" s="83">
        <v>103593</v>
      </c>
      <c r="C13866" t="s">
        <v>13208</v>
      </c>
      <c r="D13866" s="83" t="s">
        <v>60</v>
      </c>
      <c r="E13866">
        <v>0</v>
      </c>
      <c r="F13866" s="83">
        <v>0</v>
      </c>
    </row>
    <row r="13867" spans="1:6" hidden="1" x14ac:dyDescent="0.25">
      <c r="A13867" t="s">
        <v>5764</v>
      </c>
      <c r="B13867" s="83">
        <v>103616</v>
      </c>
      <c r="C13867" t="s">
        <v>13209</v>
      </c>
      <c r="D13867" s="83" t="s">
        <v>60</v>
      </c>
      <c r="E13867">
        <v>0</v>
      </c>
      <c r="F13867" s="83">
        <v>0</v>
      </c>
    </row>
    <row r="13868" spans="1:6" hidden="1" x14ac:dyDescent="0.25">
      <c r="A13868" t="s">
        <v>5764</v>
      </c>
      <c r="B13868" s="83">
        <v>103638</v>
      </c>
      <c r="C13868" t="s">
        <v>13210</v>
      </c>
      <c r="D13868" s="83" t="s">
        <v>60</v>
      </c>
      <c r="E13868">
        <v>0</v>
      </c>
      <c r="F13868" s="83">
        <v>0</v>
      </c>
    </row>
    <row r="13869" spans="1:6" hidden="1" x14ac:dyDescent="0.25">
      <c r="A13869" t="s">
        <v>5764</v>
      </c>
      <c r="B13869" s="83">
        <v>103594</v>
      </c>
      <c r="C13869" t="s">
        <v>13211</v>
      </c>
      <c r="D13869" s="83" t="s">
        <v>60</v>
      </c>
      <c r="E13869">
        <v>0</v>
      </c>
      <c r="F13869" s="83">
        <v>0</v>
      </c>
    </row>
    <row r="13870" spans="1:6" hidden="1" x14ac:dyDescent="0.25">
      <c r="A13870" t="s">
        <v>5764</v>
      </c>
      <c r="B13870" s="83">
        <v>103617</v>
      </c>
      <c r="C13870" t="s">
        <v>13212</v>
      </c>
      <c r="D13870" s="83" t="s">
        <v>60</v>
      </c>
      <c r="E13870">
        <v>0</v>
      </c>
      <c r="F13870" s="83">
        <v>0</v>
      </c>
    </row>
    <row r="13871" spans="1:6" hidden="1" x14ac:dyDescent="0.25">
      <c r="A13871" t="s">
        <v>5764</v>
      </c>
      <c r="B13871" s="83">
        <v>103639</v>
      </c>
      <c r="C13871" t="s">
        <v>13213</v>
      </c>
      <c r="D13871" s="83" t="s">
        <v>60</v>
      </c>
      <c r="E13871">
        <v>0</v>
      </c>
      <c r="F13871" s="83">
        <v>0</v>
      </c>
    </row>
    <row r="13872" spans="1:6" hidden="1" x14ac:dyDescent="0.25">
      <c r="A13872" t="s">
        <v>5764</v>
      </c>
      <c r="B13872" s="83">
        <v>103595</v>
      </c>
      <c r="C13872" t="s">
        <v>13214</v>
      </c>
      <c r="D13872" s="83" t="s">
        <v>60</v>
      </c>
      <c r="E13872">
        <v>0</v>
      </c>
      <c r="F13872" s="83">
        <v>0</v>
      </c>
    </row>
    <row r="13873" spans="1:6" hidden="1" x14ac:dyDescent="0.25">
      <c r="A13873" t="s">
        <v>5764</v>
      </c>
      <c r="B13873" s="83">
        <v>103609</v>
      </c>
      <c r="C13873" t="s">
        <v>13215</v>
      </c>
      <c r="D13873" s="83" t="s">
        <v>60</v>
      </c>
      <c r="E13873">
        <v>0</v>
      </c>
      <c r="F13873" s="83">
        <v>0</v>
      </c>
    </row>
    <row r="13874" spans="1:6" hidden="1" x14ac:dyDescent="0.25">
      <c r="A13874" t="s">
        <v>5764</v>
      </c>
      <c r="B13874" s="83">
        <v>103631</v>
      </c>
      <c r="C13874" t="s">
        <v>13216</v>
      </c>
      <c r="D13874" s="83" t="s">
        <v>60</v>
      </c>
      <c r="E13874">
        <v>0</v>
      </c>
      <c r="F13874" s="83">
        <v>0</v>
      </c>
    </row>
    <row r="13875" spans="1:6" hidden="1" x14ac:dyDescent="0.25">
      <c r="A13875" t="s">
        <v>5764</v>
      </c>
      <c r="B13875" s="83">
        <v>103587</v>
      </c>
      <c r="C13875" t="s">
        <v>13217</v>
      </c>
      <c r="D13875" s="83" t="s">
        <v>60</v>
      </c>
      <c r="E13875">
        <v>0</v>
      </c>
      <c r="F13875" s="83">
        <v>0</v>
      </c>
    </row>
    <row r="13876" spans="1:6" hidden="1" x14ac:dyDescent="0.25">
      <c r="A13876" t="s">
        <v>5764</v>
      </c>
      <c r="B13876" s="83">
        <v>103618</v>
      </c>
      <c r="C13876" t="s">
        <v>13218</v>
      </c>
      <c r="D13876" s="83" t="s">
        <v>60</v>
      </c>
      <c r="E13876">
        <v>0</v>
      </c>
      <c r="F13876" s="83">
        <v>0</v>
      </c>
    </row>
    <row r="13877" spans="1:6" hidden="1" x14ac:dyDescent="0.25">
      <c r="A13877" t="s">
        <v>5764</v>
      </c>
      <c r="B13877" s="83">
        <v>103640</v>
      </c>
      <c r="C13877" t="s">
        <v>13219</v>
      </c>
      <c r="D13877" s="83" t="s">
        <v>60</v>
      </c>
      <c r="E13877">
        <v>0</v>
      </c>
      <c r="F13877" s="83">
        <v>0</v>
      </c>
    </row>
    <row r="13878" spans="1:6" hidden="1" x14ac:dyDescent="0.25">
      <c r="A13878" t="s">
        <v>5764</v>
      </c>
      <c r="B13878" s="83">
        <v>103596</v>
      </c>
      <c r="C13878" t="s">
        <v>13220</v>
      </c>
      <c r="D13878" s="83" t="s">
        <v>60</v>
      </c>
      <c r="E13878">
        <v>0</v>
      </c>
      <c r="F13878" s="83">
        <v>0</v>
      </c>
    </row>
    <row r="13879" spans="1:6" hidden="1" x14ac:dyDescent="0.25">
      <c r="A13879" t="s">
        <v>5764</v>
      </c>
      <c r="B13879" s="83">
        <v>103619</v>
      </c>
      <c r="C13879" t="s">
        <v>13221</v>
      </c>
      <c r="D13879" s="83" t="s">
        <v>60</v>
      </c>
      <c r="E13879">
        <v>0</v>
      </c>
      <c r="F13879" s="83">
        <v>0</v>
      </c>
    </row>
    <row r="13880" spans="1:6" hidden="1" x14ac:dyDescent="0.25">
      <c r="A13880" t="s">
        <v>5764</v>
      </c>
      <c r="B13880" s="83">
        <v>103641</v>
      </c>
      <c r="C13880" t="s">
        <v>13222</v>
      </c>
      <c r="D13880" s="83" t="s">
        <v>60</v>
      </c>
      <c r="E13880">
        <v>0</v>
      </c>
      <c r="F13880" s="83">
        <v>0</v>
      </c>
    </row>
    <row r="13881" spans="1:6" hidden="1" x14ac:dyDescent="0.25">
      <c r="A13881" t="s">
        <v>5764</v>
      </c>
      <c r="B13881" s="83">
        <v>103597</v>
      </c>
      <c r="C13881" t="s">
        <v>13223</v>
      </c>
      <c r="D13881" s="83" t="s">
        <v>60</v>
      </c>
      <c r="E13881">
        <v>0</v>
      </c>
      <c r="F13881" s="83">
        <v>0</v>
      </c>
    </row>
    <row r="13882" spans="1:6" hidden="1" x14ac:dyDescent="0.25">
      <c r="A13882" t="s">
        <v>5764</v>
      </c>
      <c r="B13882" s="83">
        <v>103620</v>
      </c>
      <c r="C13882" t="s">
        <v>13224</v>
      </c>
      <c r="D13882" s="83" t="s">
        <v>60</v>
      </c>
      <c r="E13882">
        <v>0</v>
      </c>
      <c r="F13882" s="83">
        <v>0</v>
      </c>
    </row>
    <row r="13883" spans="1:6" hidden="1" x14ac:dyDescent="0.25">
      <c r="A13883" t="s">
        <v>5764</v>
      </c>
      <c r="B13883" s="83">
        <v>103642</v>
      </c>
      <c r="C13883" t="s">
        <v>13225</v>
      </c>
      <c r="D13883" s="83" t="s">
        <v>60</v>
      </c>
      <c r="E13883">
        <v>0</v>
      </c>
      <c r="F13883" s="83">
        <v>0</v>
      </c>
    </row>
    <row r="13884" spans="1:6" hidden="1" x14ac:dyDescent="0.25">
      <c r="A13884" t="s">
        <v>5764</v>
      </c>
      <c r="B13884" s="83">
        <v>103598</v>
      </c>
      <c r="C13884" t="s">
        <v>13226</v>
      </c>
      <c r="D13884" s="83" t="s">
        <v>60</v>
      </c>
      <c r="E13884">
        <v>0</v>
      </c>
      <c r="F13884" s="83">
        <v>0</v>
      </c>
    </row>
    <row r="13885" spans="1:6" hidden="1" x14ac:dyDescent="0.25">
      <c r="A13885" t="s">
        <v>5764</v>
      </c>
      <c r="B13885" s="83">
        <v>103621</v>
      </c>
      <c r="C13885" t="s">
        <v>13227</v>
      </c>
      <c r="D13885" s="83" t="s">
        <v>60</v>
      </c>
      <c r="E13885">
        <v>0</v>
      </c>
      <c r="F13885" s="83">
        <v>0</v>
      </c>
    </row>
    <row r="13886" spans="1:6" hidden="1" x14ac:dyDescent="0.25">
      <c r="A13886" t="s">
        <v>5764</v>
      </c>
      <c r="B13886" s="83">
        <v>103643</v>
      </c>
      <c r="C13886" t="s">
        <v>13228</v>
      </c>
      <c r="D13886" s="83" t="s">
        <v>60</v>
      </c>
      <c r="E13886">
        <v>0</v>
      </c>
      <c r="F13886" s="83">
        <v>0</v>
      </c>
    </row>
    <row r="13887" spans="1:6" hidden="1" x14ac:dyDescent="0.25">
      <c r="A13887" t="s">
        <v>5764</v>
      </c>
      <c r="B13887" s="83">
        <v>103599</v>
      </c>
      <c r="C13887" t="s">
        <v>13229</v>
      </c>
      <c r="D13887" s="83" t="s">
        <v>60</v>
      </c>
      <c r="E13887">
        <v>0</v>
      </c>
      <c r="F13887" s="83">
        <v>0</v>
      </c>
    </row>
    <row r="13888" spans="1:6" hidden="1" x14ac:dyDescent="0.25">
      <c r="A13888" t="s">
        <v>5764</v>
      </c>
      <c r="B13888" s="83">
        <v>103622</v>
      </c>
      <c r="C13888" t="s">
        <v>13230</v>
      </c>
      <c r="D13888" s="83" t="s">
        <v>60</v>
      </c>
      <c r="E13888">
        <v>0</v>
      </c>
      <c r="F13888" s="83">
        <v>0</v>
      </c>
    </row>
    <row r="13889" spans="1:6" hidden="1" x14ac:dyDescent="0.25">
      <c r="A13889" t="s">
        <v>5764</v>
      </c>
      <c r="B13889" s="83">
        <v>103644</v>
      </c>
      <c r="C13889" t="s">
        <v>13231</v>
      </c>
      <c r="D13889" s="83" t="s">
        <v>60</v>
      </c>
      <c r="E13889">
        <v>0</v>
      </c>
      <c r="F13889" s="83">
        <v>0</v>
      </c>
    </row>
    <row r="13890" spans="1:6" hidden="1" x14ac:dyDescent="0.25">
      <c r="A13890" t="s">
        <v>5764</v>
      </c>
      <c r="B13890" s="83">
        <v>103600</v>
      </c>
      <c r="C13890" t="s">
        <v>13232</v>
      </c>
      <c r="D13890" s="83" t="s">
        <v>60</v>
      </c>
      <c r="E13890">
        <v>0</v>
      </c>
      <c r="F13890" s="83">
        <v>0</v>
      </c>
    </row>
    <row r="13891" spans="1:6" hidden="1" x14ac:dyDescent="0.25">
      <c r="A13891" t="s">
        <v>5764</v>
      </c>
      <c r="B13891" s="83">
        <v>103610</v>
      </c>
      <c r="C13891" t="s">
        <v>13233</v>
      </c>
      <c r="D13891" s="83" t="s">
        <v>60</v>
      </c>
      <c r="E13891">
        <v>0</v>
      </c>
      <c r="F13891" s="83">
        <v>0</v>
      </c>
    </row>
    <row r="13892" spans="1:6" hidden="1" x14ac:dyDescent="0.25">
      <c r="A13892" t="s">
        <v>5764</v>
      </c>
      <c r="B13892" s="83">
        <v>103632</v>
      </c>
      <c r="C13892" t="s">
        <v>13234</v>
      </c>
      <c r="D13892" s="83" t="s">
        <v>60</v>
      </c>
      <c r="E13892">
        <v>0</v>
      </c>
      <c r="F13892" s="83">
        <v>0</v>
      </c>
    </row>
    <row r="13893" spans="1:6" hidden="1" x14ac:dyDescent="0.25">
      <c r="A13893" t="s">
        <v>5764</v>
      </c>
      <c r="B13893" s="83">
        <v>103588</v>
      </c>
      <c r="C13893" t="s">
        <v>13235</v>
      </c>
      <c r="D13893" s="83" t="s">
        <v>60</v>
      </c>
      <c r="E13893">
        <v>0</v>
      </c>
      <c r="F13893" s="83">
        <v>0</v>
      </c>
    </row>
    <row r="13894" spans="1:6" hidden="1" x14ac:dyDescent="0.25">
      <c r="A13894" t="s">
        <v>5764</v>
      </c>
      <c r="B13894" s="83">
        <v>103623</v>
      </c>
      <c r="C13894" t="s">
        <v>13236</v>
      </c>
      <c r="D13894" s="83" t="s">
        <v>60</v>
      </c>
      <c r="E13894">
        <v>0</v>
      </c>
      <c r="F13894" s="83">
        <v>0</v>
      </c>
    </row>
    <row r="13895" spans="1:6" hidden="1" x14ac:dyDescent="0.25">
      <c r="A13895" t="s">
        <v>5764</v>
      </c>
      <c r="B13895" s="83">
        <v>103645</v>
      </c>
      <c r="C13895" t="s">
        <v>13237</v>
      </c>
      <c r="D13895" s="83" t="s">
        <v>60</v>
      </c>
      <c r="E13895">
        <v>0</v>
      </c>
      <c r="F13895" s="83">
        <v>0</v>
      </c>
    </row>
    <row r="13896" spans="1:6" hidden="1" x14ac:dyDescent="0.25">
      <c r="A13896" t="s">
        <v>5764</v>
      </c>
      <c r="B13896" s="83">
        <v>103601</v>
      </c>
      <c r="C13896" t="s">
        <v>13238</v>
      </c>
      <c r="D13896" s="83" t="s">
        <v>60</v>
      </c>
      <c r="E13896">
        <v>0</v>
      </c>
      <c r="F13896" s="83">
        <v>0</v>
      </c>
    </row>
    <row r="13897" spans="1:6" hidden="1" x14ac:dyDescent="0.25">
      <c r="A13897" t="s">
        <v>5764</v>
      </c>
      <c r="B13897" s="83">
        <v>103624</v>
      </c>
      <c r="C13897" t="s">
        <v>13239</v>
      </c>
      <c r="D13897" s="83" t="s">
        <v>60</v>
      </c>
      <c r="E13897">
        <v>0</v>
      </c>
      <c r="F13897" s="83">
        <v>0</v>
      </c>
    </row>
    <row r="13898" spans="1:6" hidden="1" x14ac:dyDescent="0.25">
      <c r="A13898" t="s">
        <v>5764</v>
      </c>
      <c r="B13898" s="83">
        <v>103646</v>
      </c>
      <c r="C13898" t="s">
        <v>13240</v>
      </c>
      <c r="D13898" s="83" t="s">
        <v>60</v>
      </c>
      <c r="E13898">
        <v>0</v>
      </c>
      <c r="F13898" s="83">
        <v>0</v>
      </c>
    </row>
    <row r="13899" spans="1:6" hidden="1" x14ac:dyDescent="0.25">
      <c r="A13899" t="s">
        <v>5764</v>
      </c>
      <c r="B13899" s="83">
        <v>103602</v>
      </c>
      <c r="C13899" t="s">
        <v>13241</v>
      </c>
      <c r="D13899" s="83" t="s">
        <v>60</v>
      </c>
      <c r="E13899">
        <v>0</v>
      </c>
      <c r="F13899" s="83">
        <v>0</v>
      </c>
    </row>
    <row r="13900" spans="1:6" hidden="1" x14ac:dyDescent="0.25">
      <c r="A13900" t="s">
        <v>5764</v>
      </c>
      <c r="B13900" s="83">
        <v>103625</v>
      </c>
      <c r="C13900" t="s">
        <v>13242</v>
      </c>
      <c r="D13900" s="83" t="s">
        <v>60</v>
      </c>
      <c r="E13900">
        <v>0</v>
      </c>
      <c r="F13900" s="83">
        <v>0</v>
      </c>
    </row>
    <row r="13901" spans="1:6" hidden="1" x14ac:dyDescent="0.25">
      <c r="A13901" t="s">
        <v>5764</v>
      </c>
      <c r="B13901" s="83">
        <v>103647</v>
      </c>
      <c r="C13901" t="s">
        <v>13243</v>
      </c>
      <c r="D13901" s="83" t="s">
        <v>60</v>
      </c>
      <c r="E13901">
        <v>0</v>
      </c>
      <c r="F13901" s="83">
        <v>0</v>
      </c>
    </row>
    <row r="13902" spans="1:6" hidden="1" x14ac:dyDescent="0.25">
      <c r="A13902" t="s">
        <v>5764</v>
      </c>
      <c r="B13902" s="83">
        <v>103603</v>
      </c>
      <c r="C13902" t="s">
        <v>13244</v>
      </c>
      <c r="D13902" s="83" t="s">
        <v>60</v>
      </c>
      <c r="E13902">
        <v>0</v>
      </c>
      <c r="F13902" s="83">
        <v>0</v>
      </c>
    </row>
    <row r="13903" spans="1:6" hidden="1" x14ac:dyDescent="0.25">
      <c r="A13903" t="s">
        <v>5764</v>
      </c>
      <c r="B13903" s="83">
        <v>103611</v>
      </c>
      <c r="C13903" t="s">
        <v>13245</v>
      </c>
      <c r="D13903" s="83" t="s">
        <v>60</v>
      </c>
      <c r="E13903">
        <v>0</v>
      </c>
      <c r="F13903" s="83">
        <v>0</v>
      </c>
    </row>
    <row r="13904" spans="1:6" hidden="1" x14ac:dyDescent="0.25">
      <c r="A13904" t="s">
        <v>5764</v>
      </c>
      <c r="B13904" s="83">
        <v>103633</v>
      </c>
      <c r="C13904" t="s">
        <v>13246</v>
      </c>
      <c r="D13904" s="83" t="s">
        <v>60</v>
      </c>
      <c r="E13904">
        <v>0</v>
      </c>
      <c r="F13904" s="83">
        <v>0</v>
      </c>
    </row>
    <row r="13905" spans="1:6" hidden="1" x14ac:dyDescent="0.25">
      <c r="A13905" t="s">
        <v>5764</v>
      </c>
      <c r="B13905" s="83">
        <v>103589</v>
      </c>
      <c r="C13905" t="s">
        <v>13247</v>
      </c>
      <c r="D13905" s="83" t="s">
        <v>60</v>
      </c>
      <c r="E13905">
        <v>0</v>
      </c>
      <c r="F13905" s="83">
        <v>0</v>
      </c>
    </row>
    <row r="13906" spans="1:6" hidden="1" x14ac:dyDescent="0.25">
      <c r="A13906" t="s">
        <v>5764</v>
      </c>
      <c r="B13906" s="83">
        <v>103626</v>
      </c>
      <c r="C13906" t="s">
        <v>13248</v>
      </c>
      <c r="D13906" s="83" t="s">
        <v>60</v>
      </c>
      <c r="E13906">
        <v>0</v>
      </c>
      <c r="F13906" s="83">
        <v>0</v>
      </c>
    </row>
    <row r="13907" spans="1:6" hidden="1" x14ac:dyDescent="0.25">
      <c r="A13907" t="s">
        <v>5764</v>
      </c>
      <c r="B13907" s="83">
        <v>103648</v>
      </c>
      <c r="C13907" t="s">
        <v>13249</v>
      </c>
      <c r="D13907" s="83" t="s">
        <v>60</v>
      </c>
      <c r="E13907">
        <v>0</v>
      </c>
      <c r="F13907" s="83">
        <v>0</v>
      </c>
    </row>
    <row r="13908" spans="1:6" hidden="1" x14ac:dyDescent="0.25">
      <c r="A13908" t="s">
        <v>5764</v>
      </c>
      <c r="B13908" s="83">
        <v>103604</v>
      </c>
      <c r="C13908" t="s">
        <v>13250</v>
      </c>
      <c r="D13908" s="83" t="s">
        <v>60</v>
      </c>
      <c r="E13908">
        <v>0</v>
      </c>
      <c r="F13908" s="83">
        <v>0</v>
      </c>
    </row>
    <row r="13909" spans="1:6" hidden="1" x14ac:dyDescent="0.25">
      <c r="A13909" t="s">
        <v>5764</v>
      </c>
      <c r="B13909" s="83">
        <v>103627</v>
      </c>
      <c r="C13909" t="s">
        <v>13251</v>
      </c>
      <c r="D13909" s="83" t="s">
        <v>60</v>
      </c>
      <c r="E13909">
        <v>0</v>
      </c>
      <c r="F13909" s="83">
        <v>0</v>
      </c>
    </row>
    <row r="13910" spans="1:6" hidden="1" x14ac:dyDescent="0.25">
      <c r="A13910" t="s">
        <v>5764</v>
      </c>
      <c r="B13910" s="83">
        <v>103649</v>
      </c>
      <c r="C13910" t="s">
        <v>13252</v>
      </c>
      <c r="D13910" s="83" t="s">
        <v>60</v>
      </c>
      <c r="E13910">
        <v>0</v>
      </c>
      <c r="F13910" s="83">
        <v>0</v>
      </c>
    </row>
    <row r="13911" spans="1:6" hidden="1" x14ac:dyDescent="0.25">
      <c r="A13911" t="s">
        <v>5764</v>
      </c>
      <c r="B13911" s="83">
        <v>103605</v>
      </c>
      <c r="C13911" t="s">
        <v>13253</v>
      </c>
      <c r="D13911" s="83" t="s">
        <v>60</v>
      </c>
      <c r="E13911">
        <v>0</v>
      </c>
      <c r="F13911" s="83">
        <v>0</v>
      </c>
    </row>
    <row r="13912" spans="1:6" hidden="1" x14ac:dyDescent="0.25">
      <c r="A13912" t="s">
        <v>5764</v>
      </c>
      <c r="B13912" s="83">
        <v>103612</v>
      </c>
      <c r="C13912" t="s">
        <v>13254</v>
      </c>
      <c r="D13912" s="83" t="s">
        <v>60</v>
      </c>
      <c r="E13912">
        <v>0</v>
      </c>
      <c r="F13912" s="83">
        <v>0</v>
      </c>
    </row>
    <row r="13913" spans="1:6" hidden="1" x14ac:dyDescent="0.25">
      <c r="A13913" t="s">
        <v>5764</v>
      </c>
      <c r="B13913" s="83">
        <v>103634</v>
      </c>
      <c r="C13913" t="s">
        <v>13255</v>
      </c>
      <c r="D13913" s="83" t="s">
        <v>60</v>
      </c>
      <c r="E13913">
        <v>0</v>
      </c>
      <c r="F13913" s="83">
        <v>0</v>
      </c>
    </row>
    <row r="13914" spans="1:6" hidden="1" x14ac:dyDescent="0.25">
      <c r="A13914" t="s">
        <v>5764</v>
      </c>
      <c r="B13914" s="83">
        <v>103590</v>
      </c>
      <c r="C13914" t="s">
        <v>13256</v>
      </c>
      <c r="D13914" s="83" t="s">
        <v>60</v>
      </c>
      <c r="E13914">
        <v>0</v>
      </c>
      <c r="F13914" s="83">
        <v>0</v>
      </c>
    </row>
    <row r="13915" spans="1:6" hidden="1" x14ac:dyDescent="0.25">
      <c r="A13915" t="s">
        <v>5764</v>
      </c>
      <c r="B13915" s="83">
        <v>103628</v>
      </c>
      <c r="C13915" t="s">
        <v>13257</v>
      </c>
      <c r="D13915" s="83" t="s">
        <v>60</v>
      </c>
      <c r="E13915">
        <v>0</v>
      </c>
      <c r="F13915" s="83">
        <v>0</v>
      </c>
    </row>
    <row r="13916" spans="1:6" hidden="1" x14ac:dyDescent="0.25">
      <c r="A13916" t="s">
        <v>5764</v>
      </c>
      <c r="B13916" s="83">
        <v>103650</v>
      </c>
      <c r="C13916" t="s">
        <v>13258</v>
      </c>
      <c r="D13916" s="83" t="s">
        <v>60</v>
      </c>
      <c r="E13916">
        <v>0</v>
      </c>
      <c r="F13916" s="83">
        <v>0</v>
      </c>
    </row>
    <row r="13917" spans="1:6" hidden="1" x14ac:dyDescent="0.25">
      <c r="A13917" t="s">
        <v>5764</v>
      </c>
      <c r="B13917" s="83">
        <v>103606</v>
      </c>
      <c r="C13917" t="s">
        <v>13259</v>
      </c>
      <c r="D13917" s="83" t="s">
        <v>60</v>
      </c>
      <c r="E13917">
        <v>0</v>
      </c>
      <c r="F13917" s="83">
        <v>0</v>
      </c>
    </row>
    <row r="13918" spans="1:6" hidden="1" x14ac:dyDescent="0.25">
      <c r="A13918" t="s">
        <v>5764</v>
      </c>
      <c r="B13918" s="83">
        <v>103629</v>
      </c>
      <c r="C13918" t="s">
        <v>13260</v>
      </c>
      <c r="D13918" s="83" t="s">
        <v>60</v>
      </c>
      <c r="E13918">
        <v>0</v>
      </c>
      <c r="F13918" s="83">
        <v>0</v>
      </c>
    </row>
    <row r="13919" spans="1:6" hidden="1" x14ac:dyDescent="0.25">
      <c r="A13919" t="s">
        <v>5764</v>
      </c>
      <c r="B13919" s="83">
        <v>103651</v>
      </c>
      <c r="C13919" t="s">
        <v>13261</v>
      </c>
      <c r="D13919" s="83" t="s">
        <v>60</v>
      </c>
      <c r="E13919">
        <v>0</v>
      </c>
      <c r="F13919" s="83">
        <v>0</v>
      </c>
    </row>
    <row r="13920" spans="1:6" hidden="1" x14ac:dyDescent="0.25">
      <c r="A13920" t="s">
        <v>5764</v>
      </c>
      <c r="B13920" s="83">
        <v>103607</v>
      </c>
      <c r="C13920" t="s">
        <v>13262</v>
      </c>
      <c r="D13920" s="83" t="s">
        <v>60</v>
      </c>
      <c r="E13920">
        <v>0</v>
      </c>
      <c r="F13920" s="83">
        <v>0</v>
      </c>
    </row>
    <row r="13921" spans="1:6" hidden="1" x14ac:dyDescent="0.25">
      <c r="A13921" t="s">
        <v>5764</v>
      </c>
      <c r="B13921" s="83">
        <v>103613</v>
      </c>
      <c r="C13921" t="s">
        <v>13263</v>
      </c>
      <c r="D13921" s="83" t="s">
        <v>60</v>
      </c>
      <c r="E13921">
        <v>0</v>
      </c>
      <c r="F13921" s="83">
        <v>0</v>
      </c>
    </row>
    <row r="13922" spans="1:6" hidden="1" x14ac:dyDescent="0.25">
      <c r="A13922" t="s">
        <v>5764</v>
      </c>
      <c r="B13922" s="83">
        <v>103635</v>
      </c>
      <c r="C13922" t="s">
        <v>13264</v>
      </c>
      <c r="D13922" s="83" t="s">
        <v>60</v>
      </c>
      <c r="E13922">
        <v>0</v>
      </c>
      <c r="F13922" s="83">
        <v>0</v>
      </c>
    </row>
    <row r="13923" spans="1:6" hidden="1" x14ac:dyDescent="0.25">
      <c r="A13923" t="s">
        <v>5764</v>
      </c>
      <c r="B13923" s="83">
        <v>103591</v>
      </c>
      <c r="C13923" t="s">
        <v>13265</v>
      </c>
      <c r="D13923" s="83" t="s">
        <v>60</v>
      </c>
      <c r="E13923">
        <v>0</v>
      </c>
      <c r="F13923" s="83">
        <v>0</v>
      </c>
    </row>
    <row r="13924" spans="1:6" hidden="1" x14ac:dyDescent="0.25">
      <c r="A13924" t="s">
        <v>5764</v>
      </c>
      <c r="B13924" s="83">
        <v>103630</v>
      </c>
      <c r="C13924" t="s">
        <v>13266</v>
      </c>
      <c r="D13924" s="83" t="s">
        <v>60</v>
      </c>
      <c r="E13924">
        <v>0</v>
      </c>
      <c r="F13924" s="83">
        <v>0</v>
      </c>
    </row>
    <row r="13925" spans="1:6" hidden="1" x14ac:dyDescent="0.25">
      <c r="A13925" t="s">
        <v>5764</v>
      </c>
      <c r="B13925" s="83">
        <v>103652</v>
      </c>
      <c r="C13925" t="s">
        <v>13267</v>
      </c>
      <c r="D13925" s="83" t="s">
        <v>60</v>
      </c>
      <c r="E13925">
        <v>0</v>
      </c>
      <c r="F13925" s="83">
        <v>0</v>
      </c>
    </row>
    <row r="13926" spans="1:6" hidden="1" x14ac:dyDescent="0.25">
      <c r="A13926" t="s">
        <v>5764</v>
      </c>
      <c r="B13926" s="83">
        <v>103608</v>
      </c>
      <c r="C13926" t="s">
        <v>13268</v>
      </c>
      <c r="D13926" s="83" t="s">
        <v>60</v>
      </c>
      <c r="E13926">
        <v>0</v>
      </c>
      <c r="F13926" s="83">
        <v>0</v>
      </c>
    </row>
    <row r="13927" spans="1:6" hidden="1" x14ac:dyDescent="0.25">
      <c r="A13927" t="s">
        <v>5764</v>
      </c>
      <c r="B13927" s="83">
        <v>103614</v>
      </c>
      <c r="C13927" t="s">
        <v>13269</v>
      </c>
      <c r="D13927" s="83" t="s">
        <v>60</v>
      </c>
      <c r="E13927">
        <v>0</v>
      </c>
      <c r="F13927" s="83">
        <v>0</v>
      </c>
    </row>
    <row r="13928" spans="1:6" hidden="1" x14ac:dyDescent="0.25">
      <c r="A13928" t="s">
        <v>5764</v>
      </c>
      <c r="B13928" s="83">
        <v>103636</v>
      </c>
      <c r="C13928" t="s">
        <v>13270</v>
      </c>
      <c r="D13928" s="83" t="s">
        <v>60</v>
      </c>
      <c r="E13928">
        <v>0</v>
      </c>
      <c r="F13928" s="83">
        <v>0</v>
      </c>
    </row>
    <row r="13929" spans="1:6" hidden="1" x14ac:dyDescent="0.25">
      <c r="A13929" t="s">
        <v>5764</v>
      </c>
      <c r="B13929" s="83">
        <v>103592</v>
      </c>
      <c r="C13929" t="s">
        <v>13271</v>
      </c>
      <c r="D13929" s="83" t="s">
        <v>60</v>
      </c>
      <c r="E13929">
        <v>0</v>
      </c>
      <c r="F13929" s="83">
        <v>0</v>
      </c>
    </row>
    <row r="13930" spans="1:6" hidden="1" x14ac:dyDescent="0.25">
      <c r="A13930" t="s">
        <v>5764</v>
      </c>
      <c r="B13930" s="83">
        <v>88412</v>
      </c>
      <c r="C13930" t="s">
        <v>13272</v>
      </c>
      <c r="D13930" s="83" t="s">
        <v>416</v>
      </c>
      <c r="E13930">
        <v>4.47</v>
      </c>
      <c r="F13930" s="83">
        <v>4.5599999999999996</v>
      </c>
    </row>
    <row r="13931" spans="1:6" hidden="1" x14ac:dyDescent="0.25">
      <c r="A13931" t="s">
        <v>5764</v>
      </c>
      <c r="B13931" s="83">
        <v>88411</v>
      </c>
      <c r="C13931" t="s">
        <v>13273</v>
      </c>
      <c r="D13931" s="83" t="s">
        <v>416</v>
      </c>
      <c r="E13931">
        <v>5.39</v>
      </c>
      <c r="F13931" s="83">
        <v>5.54</v>
      </c>
    </row>
    <row r="13932" spans="1:6" hidden="1" x14ac:dyDescent="0.25">
      <c r="A13932" t="s">
        <v>5764</v>
      </c>
      <c r="B13932" s="83">
        <v>88415</v>
      </c>
      <c r="C13932" t="s">
        <v>13274</v>
      </c>
      <c r="D13932" s="83" t="s">
        <v>416</v>
      </c>
      <c r="E13932">
        <v>5.44</v>
      </c>
      <c r="F13932" s="83">
        <v>5.59</v>
      </c>
    </row>
    <row r="13933" spans="1:6" hidden="1" x14ac:dyDescent="0.25">
      <c r="A13933" t="s">
        <v>5764</v>
      </c>
      <c r="B13933" s="83">
        <v>88413</v>
      </c>
      <c r="C13933" t="s">
        <v>13275</v>
      </c>
      <c r="D13933" s="83" t="s">
        <v>416</v>
      </c>
      <c r="E13933">
        <v>6.46</v>
      </c>
      <c r="F13933" s="83">
        <v>6.73</v>
      </c>
    </row>
    <row r="13934" spans="1:6" hidden="1" x14ac:dyDescent="0.25">
      <c r="A13934" t="s">
        <v>5764</v>
      </c>
      <c r="B13934" s="83">
        <v>88414</v>
      </c>
      <c r="C13934" t="s">
        <v>13276</v>
      </c>
      <c r="D13934" s="83" t="s">
        <v>416</v>
      </c>
      <c r="E13934">
        <v>7.71</v>
      </c>
      <c r="F13934" s="83">
        <v>8.01</v>
      </c>
    </row>
    <row r="13935" spans="1:6" hidden="1" x14ac:dyDescent="0.25">
      <c r="A13935" t="s">
        <v>5764</v>
      </c>
      <c r="B13935" s="83">
        <v>96131</v>
      </c>
      <c r="C13935" t="s">
        <v>13277</v>
      </c>
      <c r="D13935" s="83" t="s">
        <v>416</v>
      </c>
      <c r="E13935">
        <v>28.81</v>
      </c>
      <c r="F13935" s="83">
        <v>30.43</v>
      </c>
    </row>
    <row r="13936" spans="1:6" hidden="1" x14ac:dyDescent="0.25">
      <c r="A13936" t="s">
        <v>5764</v>
      </c>
      <c r="B13936" s="83">
        <v>96126</v>
      </c>
      <c r="C13936" t="s">
        <v>13278</v>
      </c>
      <c r="D13936" s="83" t="s">
        <v>416</v>
      </c>
      <c r="E13936">
        <v>18.27</v>
      </c>
      <c r="F13936" s="83">
        <v>19.37</v>
      </c>
    </row>
    <row r="13937" spans="1:6" hidden="1" x14ac:dyDescent="0.25">
      <c r="A13937" t="s">
        <v>5764</v>
      </c>
      <c r="B13937" s="83">
        <v>96132</v>
      </c>
      <c r="C13937" t="s">
        <v>13279</v>
      </c>
      <c r="D13937" s="83" t="s">
        <v>416</v>
      </c>
      <c r="E13937">
        <v>19.239999999999998</v>
      </c>
      <c r="F13937" s="83">
        <v>20.100000000000001</v>
      </c>
    </row>
    <row r="13938" spans="1:6" hidden="1" x14ac:dyDescent="0.25">
      <c r="A13938" t="s">
        <v>5764</v>
      </c>
      <c r="B13938" s="83">
        <v>96127</v>
      </c>
      <c r="C13938" t="s">
        <v>13280</v>
      </c>
      <c r="D13938" s="83" t="s">
        <v>416</v>
      </c>
      <c r="E13938">
        <v>11.84</v>
      </c>
      <c r="F13938" s="83">
        <v>12.43</v>
      </c>
    </row>
    <row r="13939" spans="1:6" hidden="1" x14ac:dyDescent="0.25">
      <c r="A13939" t="s">
        <v>5764</v>
      </c>
      <c r="B13939" s="83">
        <v>96135</v>
      </c>
      <c r="C13939" t="s">
        <v>13281</v>
      </c>
      <c r="D13939" s="83" t="s">
        <v>416</v>
      </c>
      <c r="E13939">
        <v>30.89</v>
      </c>
      <c r="F13939" s="83">
        <v>32.71</v>
      </c>
    </row>
    <row r="13940" spans="1:6" hidden="1" x14ac:dyDescent="0.25">
      <c r="A13940" t="s">
        <v>5764</v>
      </c>
      <c r="B13940" s="83">
        <v>96130</v>
      </c>
      <c r="C13940" t="s">
        <v>13282</v>
      </c>
      <c r="D13940" s="83" t="s">
        <v>416</v>
      </c>
      <c r="E13940">
        <v>19.73</v>
      </c>
      <c r="F13940" s="83">
        <v>20.97</v>
      </c>
    </row>
    <row r="13941" spans="1:6" hidden="1" x14ac:dyDescent="0.25">
      <c r="A13941" t="s">
        <v>5764</v>
      </c>
      <c r="B13941" s="83">
        <v>96133</v>
      </c>
      <c r="C13941" t="s">
        <v>13283</v>
      </c>
      <c r="D13941" s="83" t="s">
        <v>416</v>
      </c>
      <c r="E13941">
        <v>45.92</v>
      </c>
      <c r="F13941" s="83">
        <v>49.05</v>
      </c>
    </row>
    <row r="13942" spans="1:6" hidden="1" x14ac:dyDescent="0.25">
      <c r="A13942" t="s">
        <v>5764</v>
      </c>
      <c r="B13942" s="83">
        <v>96128</v>
      </c>
      <c r="C13942" t="s">
        <v>13284</v>
      </c>
      <c r="D13942" s="83" t="s">
        <v>416</v>
      </c>
      <c r="E13942">
        <v>30.01</v>
      </c>
      <c r="F13942" s="83">
        <v>32.14</v>
      </c>
    </row>
    <row r="13943" spans="1:6" hidden="1" x14ac:dyDescent="0.25">
      <c r="A13943" t="s">
        <v>5764</v>
      </c>
      <c r="B13943" s="83">
        <v>96134</v>
      </c>
      <c r="C13943" t="s">
        <v>13285</v>
      </c>
      <c r="D13943" s="83" t="s">
        <v>416</v>
      </c>
      <c r="E13943">
        <v>54.1</v>
      </c>
      <c r="F13943" s="83">
        <v>57.75</v>
      </c>
    </row>
    <row r="13944" spans="1:6" hidden="1" x14ac:dyDescent="0.25">
      <c r="A13944" t="s">
        <v>5764</v>
      </c>
      <c r="B13944" s="83">
        <v>96129</v>
      </c>
      <c r="C13944" t="s">
        <v>13286</v>
      </c>
      <c r="D13944" s="83" t="s">
        <v>416</v>
      </c>
      <c r="E13944">
        <v>35.29</v>
      </c>
      <c r="F13944" s="83">
        <v>37.78</v>
      </c>
    </row>
    <row r="13945" spans="1:6" hidden="1" x14ac:dyDescent="0.25">
      <c r="A13945" t="s">
        <v>5764</v>
      </c>
      <c r="B13945" s="83">
        <v>88432</v>
      </c>
      <c r="C13945" t="s">
        <v>13287</v>
      </c>
      <c r="D13945" s="83" t="s">
        <v>416</v>
      </c>
      <c r="E13945">
        <v>32.86</v>
      </c>
      <c r="F13945" s="83">
        <v>34.229999999999997</v>
      </c>
    </row>
    <row r="13946" spans="1:6" hidden="1" x14ac:dyDescent="0.25">
      <c r="A13946" t="s">
        <v>5764</v>
      </c>
      <c r="B13946" s="83">
        <v>88426</v>
      </c>
      <c r="C13946" t="s">
        <v>13288</v>
      </c>
      <c r="D13946" s="83" t="s">
        <v>416</v>
      </c>
      <c r="E13946">
        <v>21.05</v>
      </c>
      <c r="F13946" s="83">
        <v>21.42</v>
      </c>
    </row>
    <row r="13947" spans="1:6" hidden="1" x14ac:dyDescent="0.25">
      <c r="A13947" t="s">
        <v>5764</v>
      </c>
      <c r="B13947" s="83">
        <v>88417</v>
      </c>
      <c r="C13947" t="s">
        <v>13289</v>
      </c>
      <c r="D13947" s="83" t="s">
        <v>416</v>
      </c>
      <c r="E13947">
        <v>19.12</v>
      </c>
      <c r="F13947" s="83">
        <v>19.329999999999998</v>
      </c>
    </row>
    <row r="13948" spans="1:6" hidden="1" x14ac:dyDescent="0.25">
      <c r="A13948" t="s">
        <v>5764</v>
      </c>
      <c r="B13948" s="83">
        <v>88424</v>
      </c>
      <c r="C13948" t="s">
        <v>13290</v>
      </c>
      <c r="D13948" s="83" t="s">
        <v>416</v>
      </c>
      <c r="E13948">
        <v>26</v>
      </c>
      <c r="F13948" s="83">
        <v>26.7</v>
      </c>
    </row>
    <row r="13949" spans="1:6" hidden="1" x14ac:dyDescent="0.25">
      <c r="A13949" t="s">
        <v>5764</v>
      </c>
      <c r="B13949" s="83">
        <v>88416</v>
      </c>
      <c r="C13949" t="s">
        <v>13291</v>
      </c>
      <c r="D13949" s="83" t="s">
        <v>416</v>
      </c>
      <c r="E13949">
        <v>22.43</v>
      </c>
      <c r="F13949" s="83">
        <v>22.82</v>
      </c>
    </row>
    <row r="13950" spans="1:6" hidden="1" x14ac:dyDescent="0.25">
      <c r="A13950" t="s">
        <v>5764</v>
      </c>
      <c r="B13950" s="83">
        <v>88431</v>
      </c>
      <c r="C13950" t="s">
        <v>13292</v>
      </c>
      <c r="D13950" s="83" t="s">
        <v>416</v>
      </c>
      <c r="E13950">
        <v>26.41</v>
      </c>
      <c r="F13950" s="83">
        <v>27.19</v>
      </c>
    </row>
    <row r="13951" spans="1:6" hidden="1" x14ac:dyDescent="0.25">
      <c r="A13951" t="s">
        <v>5764</v>
      </c>
      <c r="B13951" s="83">
        <v>88423</v>
      </c>
      <c r="C13951" t="s">
        <v>13293</v>
      </c>
      <c r="D13951" s="83" t="s">
        <v>416</v>
      </c>
      <c r="E13951">
        <v>22.4</v>
      </c>
      <c r="F13951" s="83">
        <v>22.84</v>
      </c>
    </row>
    <row r="13952" spans="1:6" hidden="1" x14ac:dyDescent="0.25">
      <c r="A13952" t="s">
        <v>5764</v>
      </c>
      <c r="B13952" s="83">
        <v>88428</v>
      </c>
      <c r="C13952" t="s">
        <v>13294</v>
      </c>
      <c r="D13952" s="83" t="s">
        <v>416</v>
      </c>
      <c r="E13952">
        <v>32.28</v>
      </c>
      <c r="F13952" s="83">
        <v>33.61</v>
      </c>
    </row>
    <row r="13953" spans="1:6" hidden="1" x14ac:dyDescent="0.25">
      <c r="A13953" t="s">
        <v>5764</v>
      </c>
      <c r="B13953" s="83">
        <v>88420</v>
      </c>
      <c r="C13953" t="s">
        <v>13295</v>
      </c>
      <c r="D13953" s="83" t="s">
        <v>416</v>
      </c>
      <c r="E13953">
        <v>25.42</v>
      </c>
      <c r="F13953" s="83">
        <v>26.18</v>
      </c>
    </row>
    <row r="13954" spans="1:6" hidden="1" x14ac:dyDescent="0.25">
      <c r="A13954" t="s">
        <v>5764</v>
      </c>
      <c r="B13954" s="83">
        <v>88429</v>
      </c>
      <c r="C13954" t="s">
        <v>13296</v>
      </c>
      <c r="D13954" s="83" t="s">
        <v>416</v>
      </c>
      <c r="E13954">
        <v>38.69</v>
      </c>
      <c r="F13954" s="83">
        <v>40.24</v>
      </c>
    </row>
    <row r="13955" spans="1:6" hidden="1" x14ac:dyDescent="0.25">
      <c r="A13955" t="s">
        <v>5764</v>
      </c>
      <c r="B13955" s="83">
        <v>88421</v>
      </c>
      <c r="C13955" t="s">
        <v>13297</v>
      </c>
      <c r="D13955" s="83" t="s">
        <v>416</v>
      </c>
      <c r="E13955">
        <v>30.72</v>
      </c>
      <c r="F13955" s="83">
        <v>31.59</v>
      </c>
    </row>
    <row r="13956" spans="1:6" hidden="1" x14ac:dyDescent="0.25">
      <c r="A13956" t="s">
        <v>5764</v>
      </c>
      <c r="B13956" s="83">
        <v>95622</v>
      </c>
      <c r="C13956" t="s">
        <v>13298</v>
      </c>
      <c r="D13956" s="83" t="s">
        <v>416</v>
      </c>
      <c r="E13956">
        <v>15.39</v>
      </c>
      <c r="F13956" s="83">
        <v>16.12</v>
      </c>
    </row>
    <row r="13957" spans="1:6" hidden="1" x14ac:dyDescent="0.25">
      <c r="A13957" t="s">
        <v>5764</v>
      </c>
      <c r="B13957" s="83">
        <v>95623</v>
      </c>
      <c r="C13957" t="s">
        <v>13299</v>
      </c>
      <c r="D13957" s="83" t="s">
        <v>416</v>
      </c>
      <c r="E13957">
        <v>10.9</v>
      </c>
      <c r="F13957" s="83">
        <v>11.28</v>
      </c>
    </row>
    <row r="13958" spans="1:6" hidden="1" x14ac:dyDescent="0.25">
      <c r="A13958" t="s">
        <v>5764</v>
      </c>
      <c r="B13958" s="83">
        <v>95626</v>
      </c>
      <c r="C13958" t="s">
        <v>13300</v>
      </c>
      <c r="D13958" s="83" t="s">
        <v>416</v>
      </c>
      <c r="E13958">
        <v>16.23</v>
      </c>
      <c r="F13958" s="83">
        <v>17.05</v>
      </c>
    </row>
    <row r="13959" spans="1:6" hidden="1" x14ac:dyDescent="0.25">
      <c r="A13959" t="s">
        <v>5764</v>
      </c>
      <c r="B13959" s="83">
        <v>95624</v>
      </c>
      <c r="C13959" t="s">
        <v>13301</v>
      </c>
      <c r="D13959" s="83" t="s">
        <v>416</v>
      </c>
      <c r="E13959">
        <v>22.95</v>
      </c>
      <c r="F13959" s="83">
        <v>24.37</v>
      </c>
    </row>
    <row r="13960" spans="1:6" hidden="1" x14ac:dyDescent="0.25">
      <c r="A13960" t="s">
        <v>5764</v>
      </c>
      <c r="B13960" s="83">
        <v>95625</v>
      </c>
      <c r="C13960" t="s">
        <v>13302</v>
      </c>
      <c r="D13960" s="83" t="s">
        <v>416</v>
      </c>
      <c r="E13960">
        <v>27.17</v>
      </c>
      <c r="F13960" s="83">
        <v>28.81</v>
      </c>
    </row>
    <row r="13961" spans="1:6" hidden="1" x14ac:dyDescent="0.25">
      <c r="A13961" t="s">
        <v>5764</v>
      </c>
      <c r="B13961" s="83">
        <v>88497</v>
      </c>
      <c r="C13961" t="s">
        <v>13303</v>
      </c>
      <c r="D13961" s="83" t="s">
        <v>416</v>
      </c>
      <c r="E13961">
        <v>18.59</v>
      </c>
      <c r="F13961" s="83">
        <v>19.739999999999998</v>
      </c>
    </row>
    <row r="13962" spans="1:6" hidden="1" x14ac:dyDescent="0.25">
      <c r="A13962" t="s">
        <v>5764</v>
      </c>
      <c r="B13962" s="83">
        <v>104648</v>
      </c>
      <c r="C13962" t="s">
        <v>13304</v>
      </c>
      <c r="D13962" s="83" t="s">
        <v>416</v>
      </c>
      <c r="E13962">
        <v>0</v>
      </c>
      <c r="F13962" s="83">
        <v>0</v>
      </c>
    </row>
    <row r="13963" spans="1:6" hidden="1" x14ac:dyDescent="0.25">
      <c r="A13963" t="s">
        <v>5764</v>
      </c>
      <c r="B13963" s="83">
        <v>88495</v>
      </c>
      <c r="C13963" t="s">
        <v>13305</v>
      </c>
      <c r="D13963" s="83" t="s">
        <v>416</v>
      </c>
      <c r="E13963">
        <v>11.95</v>
      </c>
      <c r="F13963" s="83">
        <v>12.73</v>
      </c>
    </row>
    <row r="13964" spans="1:6" hidden="1" x14ac:dyDescent="0.25">
      <c r="A13964" t="s">
        <v>5764</v>
      </c>
      <c r="B13964" s="83">
        <v>104646</v>
      </c>
      <c r="C13964" t="s">
        <v>13306</v>
      </c>
      <c r="D13964" s="83" t="s">
        <v>416</v>
      </c>
      <c r="E13964">
        <v>0</v>
      </c>
      <c r="F13964" s="83">
        <v>0</v>
      </c>
    </row>
    <row r="13965" spans="1:6" hidden="1" x14ac:dyDescent="0.25">
      <c r="A13965" t="s">
        <v>5764</v>
      </c>
      <c r="B13965" s="83">
        <v>88496</v>
      </c>
      <c r="C13965" t="s">
        <v>13307</v>
      </c>
      <c r="D13965" s="83" t="s">
        <v>416</v>
      </c>
      <c r="E13965">
        <v>32.78</v>
      </c>
      <c r="F13965" s="83">
        <v>35.119999999999997</v>
      </c>
    </row>
    <row r="13966" spans="1:6" hidden="1" x14ac:dyDescent="0.25">
      <c r="A13966" t="s">
        <v>5764</v>
      </c>
      <c r="B13966" s="83">
        <v>104647</v>
      </c>
      <c r="C13966" t="s">
        <v>13308</v>
      </c>
      <c r="D13966" s="83" t="s">
        <v>416</v>
      </c>
      <c r="E13966">
        <v>0</v>
      </c>
      <c r="F13966" s="83">
        <v>0</v>
      </c>
    </row>
    <row r="13967" spans="1:6" hidden="1" x14ac:dyDescent="0.25">
      <c r="A13967" t="s">
        <v>5764</v>
      </c>
      <c r="B13967" s="83">
        <v>88494</v>
      </c>
      <c r="C13967" t="s">
        <v>13309</v>
      </c>
      <c r="D13967" s="83" t="s">
        <v>416</v>
      </c>
      <c r="E13967">
        <v>21.61</v>
      </c>
      <c r="F13967" s="83">
        <v>23.21</v>
      </c>
    </row>
    <row r="13968" spans="1:6" hidden="1" x14ac:dyDescent="0.25">
      <c r="A13968" t="s">
        <v>5764</v>
      </c>
      <c r="B13968" s="83">
        <v>104645</v>
      </c>
      <c r="C13968" t="s">
        <v>13310</v>
      </c>
      <c r="D13968" s="83" t="s">
        <v>416</v>
      </c>
      <c r="E13968">
        <v>0</v>
      </c>
      <c r="F13968" s="83">
        <v>0</v>
      </c>
    </row>
    <row r="13969" spans="1:6" hidden="1" x14ac:dyDescent="0.25">
      <c r="A13969" t="s">
        <v>5764</v>
      </c>
      <c r="B13969" s="83">
        <v>88485</v>
      </c>
      <c r="C13969" t="s">
        <v>13311</v>
      </c>
      <c r="D13969" s="83" t="s">
        <v>416</v>
      </c>
      <c r="E13969">
        <v>4.47</v>
      </c>
      <c r="F13969" s="83">
        <v>4.68</v>
      </c>
    </row>
    <row r="13970" spans="1:6" hidden="1" x14ac:dyDescent="0.25">
      <c r="A13970" t="s">
        <v>5764</v>
      </c>
      <c r="B13970" s="83">
        <v>88484</v>
      </c>
      <c r="C13970" t="s">
        <v>13312</v>
      </c>
      <c r="D13970" s="83" t="s">
        <v>416</v>
      </c>
      <c r="E13970">
        <v>5.44</v>
      </c>
      <c r="F13970" s="83">
        <v>5.73</v>
      </c>
    </row>
    <row r="13971" spans="1:6" hidden="1" x14ac:dyDescent="0.25">
      <c r="A13971" t="s">
        <v>5764</v>
      </c>
      <c r="B13971" s="83">
        <v>104638</v>
      </c>
      <c r="C13971" t="s">
        <v>13313</v>
      </c>
      <c r="D13971" s="83" t="s">
        <v>416</v>
      </c>
      <c r="E13971">
        <v>0</v>
      </c>
      <c r="F13971" s="83">
        <v>0</v>
      </c>
    </row>
    <row r="13972" spans="1:6" hidden="1" x14ac:dyDescent="0.25">
      <c r="A13972" t="s">
        <v>5764</v>
      </c>
      <c r="B13972" s="83">
        <v>104637</v>
      </c>
      <c r="C13972" t="s">
        <v>13314</v>
      </c>
      <c r="D13972" s="83" t="s">
        <v>416</v>
      </c>
      <c r="E13972">
        <v>0</v>
      </c>
      <c r="F13972" s="83">
        <v>0</v>
      </c>
    </row>
    <row r="13973" spans="1:6" hidden="1" x14ac:dyDescent="0.25">
      <c r="A13973" t="s">
        <v>5764</v>
      </c>
      <c r="B13973" s="83">
        <v>104641</v>
      </c>
      <c r="C13973" t="s">
        <v>13315</v>
      </c>
      <c r="D13973" s="83" t="s">
        <v>416</v>
      </c>
      <c r="E13973">
        <v>9.6300000000000008</v>
      </c>
      <c r="F13973" s="83">
        <v>10.15</v>
      </c>
    </row>
    <row r="13974" spans="1:6" hidden="1" x14ac:dyDescent="0.25">
      <c r="A13974" t="s">
        <v>5764</v>
      </c>
      <c r="B13974" s="83">
        <v>104639</v>
      </c>
      <c r="C13974" t="s">
        <v>13316</v>
      </c>
      <c r="D13974" s="83" t="s">
        <v>416</v>
      </c>
      <c r="E13974">
        <v>12.02</v>
      </c>
      <c r="F13974" s="83">
        <v>12.73</v>
      </c>
    </row>
    <row r="13975" spans="1:6" hidden="1" x14ac:dyDescent="0.25">
      <c r="A13975" t="s">
        <v>5764</v>
      </c>
      <c r="B13975" s="83">
        <v>104644</v>
      </c>
      <c r="C13975" t="s">
        <v>13317</v>
      </c>
      <c r="D13975" s="83" t="s">
        <v>416</v>
      </c>
      <c r="E13975">
        <v>0</v>
      </c>
      <c r="F13975" s="83">
        <v>0</v>
      </c>
    </row>
    <row r="13976" spans="1:6" hidden="1" x14ac:dyDescent="0.25">
      <c r="A13976" t="s">
        <v>5764</v>
      </c>
      <c r="B13976" s="83">
        <v>104643</v>
      </c>
      <c r="C13976" t="s">
        <v>13318</v>
      </c>
      <c r="D13976" s="83" t="s">
        <v>416</v>
      </c>
      <c r="E13976">
        <v>0</v>
      </c>
      <c r="F13976" s="83">
        <v>0</v>
      </c>
    </row>
    <row r="13977" spans="1:6" hidden="1" x14ac:dyDescent="0.25">
      <c r="A13977" t="s">
        <v>5764</v>
      </c>
      <c r="B13977" s="83">
        <v>88489</v>
      </c>
      <c r="C13977" t="s">
        <v>13319</v>
      </c>
      <c r="D13977" s="83" t="s">
        <v>416</v>
      </c>
      <c r="E13977">
        <v>13.37</v>
      </c>
      <c r="F13977" s="83">
        <v>13.89</v>
      </c>
    </row>
    <row r="13978" spans="1:6" hidden="1" x14ac:dyDescent="0.25">
      <c r="A13978" t="s">
        <v>5764</v>
      </c>
      <c r="B13978" s="83">
        <v>88488</v>
      </c>
      <c r="C13978" t="s">
        <v>13320</v>
      </c>
      <c r="D13978" s="83" t="s">
        <v>416</v>
      </c>
      <c r="E13978">
        <v>15.76</v>
      </c>
      <c r="F13978" s="83">
        <v>16.47</v>
      </c>
    </row>
    <row r="13979" spans="1:6" hidden="1" x14ac:dyDescent="0.25">
      <c r="A13979" t="s">
        <v>5764</v>
      </c>
      <c r="B13979" s="83">
        <v>104642</v>
      </c>
      <c r="C13979" t="s">
        <v>13321</v>
      </c>
      <c r="D13979" s="83" t="s">
        <v>416</v>
      </c>
      <c r="E13979">
        <v>11.01</v>
      </c>
      <c r="F13979" s="83">
        <v>11.53</v>
      </c>
    </row>
    <row r="13980" spans="1:6" hidden="1" x14ac:dyDescent="0.25">
      <c r="A13980" t="s">
        <v>5764</v>
      </c>
      <c r="B13980" s="83">
        <v>104640</v>
      </c>
      <c r="C13980" t="s">
        <v>13322</v>
      </c>
      <c r="D13980" s="83" t="s">
        <v>416</v>
      </c>
      <c r="E13980">
        <v>13.4</v>
      </c>
      <c r="F13980" s="83">
        <v>14.11</v>
      </c>
    </row>
    <row r="13981" spans="1:6" hidden="1" x14ac:dyDescent="0.25">
      <c r="A13981" t="s">
        <v>5764</v>
      </c>
      <c r="B13981" s="83">
        <v>95305</v>
      </c>
      <c r="C13981" t="s">
        <v>13323</v>
      </c>
      <c r="D13981" s="83" t="s">
        <v>416</v>
      </c>
      <c r="E13981">
        <v>14.19</v>
      </c>
      <c r="F13981" s="83">
        <v>14.68</v>
      </c>
    </row>
    <row r="13982" spans="1:6" hidden="1" x14ac:dyDescent="0.25">
      <c r="A13982" t="s">
        <v>5764</v>
      </c>
      <c r="B13982" s="83">
        <v>95306</v>
      </c>
      <c r="C13982" t="s">
        <v>13324</v>
      </c>
      <c r="D13982" s="83" t="s">
        <v>416</v>
      </c>
      <c r="E13982">
        <v>16.43</v>
      </c>
      <c r="F13982" s="83">
        <v>17.11</v>
      </c>
    </row>
    <row r="13983" spans="1:6" hidden="1" x14ac:dyDescent="0.25">
      <c r="A13983" t="s">
        <v>5764</v>
      </c>
      <c r="B13983" s="83">
        <v>102201</v>
      </c>
      <c r="C13983" t="s">
        <v>13325</v>
      </c>
      <c r="D13983" s="83" t="s">
        <v>416</v>
      </c>
      <c r="E13983">
        <v>20.02</v>
      </c>
      <c r="F13983" s="83">
        <v>21.19</v>
      </c>
    </row>
    <row r="13984" spans="1:6" hidden="1" x14ac:dyDescent="0.25">
      <c r="A13984" t="s">
        <v>5764</v>
      </c>
      <c r="B13984" s="83">
        <v>102200</v>
      </c>
      <c r="C13984" t="s">
        <v>13326</v>
      </c>
      <c r="D13984" s="83" t="s">
        <v>416</v>
      </c>
      <c r="E13984">
        <v>21.86</v>
      </c>
      <c r="F13984" s="83">
        <v>22.81</v>
      </c>
    </row>
    <row r="13985" spans="1:6" hidden="1" x14ac:dyDescent="0.25">
      <c r="A13985" t="s">
        <v>5764</v>
      </c>
      <c r="B13985" s="83">
        <v>102202</v>
      </c>
      <c r="C13985" t="s">
        <v>13327</v>
      </c>
      <c r="D13985" s="83" t="s">
        <v>416</v>
      </c>
      <c r="E13985">
        <v>53.56</v>
      </c>
      <c r="F13985" s="83">
        <v>54.51</v>
      </c>
    </row>
    <row r="13986" spans="1:6" hidden="1" x14ac:dyDescent="0.25">
      <c r="A13986" t="s">
        <v>5764</v>
      </c>
      <c r="B13986" s="83">
        <v>102193</v>
      </c>
      <c r="C13986" t="s">
        <v>13328</v>
      </c>
      <c r="D13986" s="83" t="s">
        <v>416</v>
      </c>
      <c r="E13986">
        <v>2.13</v>
      </c>
      <c r="F13986" s="83">
        <v>2.27</v>
      </c>
    </row>
    <row r="13987" spans="1:6" hidden="1" x14ac:dyDescent="0.25">
      <c r="A13987" t="s">
        <v>5764</v>
      </c>
      <c r="B13987" s="83">
        <v>102194</v>
      </c>
      <c r="C13987" t="s">
        <v>13329</v>
      </c>
      <c r="D13987" s="83" t="s">
        <v>416</v>
      </c>
      <c r="E13987">
        <v>8.51</v>
      </c>
      <c r="F13987" s="83">
        <v>9.19</v>
      </c>
    </row>
    <row r="13988" spans="1:6" hidden="1" x14ac:dyDescent="0.25">
      <c r="A13988" t="s">
        <v>5764</v>
      </c>
      <c r="B13988" s="83">
        <v>102198</v>
      </c>
      <c r="C13988" t="s">
        <v>13330</v>
      </c>
      <c r="D13988" s="83" t="s">
        <v>416</v>
      </c>
      <c r="E13988">
        <v>0</v>
      </c>
      <c r="F13988" s="83">
        <v>0</v>
      </c>
    </row>
    <row r="13989" spans="1:6" hidden="1" x14ac:dyDescent="0.25">
      <c r="A13989" t="s">
        <v>5764</v>
      </c>
      <c r="B13989" s="83">
        <v>102197</v>
      </c>
      <c r="C13989" t="s">
        <v>13331</v>
      </c>
      <c r="D13989" s="83" t="s">
        <v>416</v>
      </c>
      <c r="E13989">
        <v>28.19</v>
      </c>
      <c r="F13989" s="83">
        <v>28.92</v>
      </c>
    </row>
    <row r="13990" spans="1:6" hidden="1" x14ac:dyDescent="0.25">
      <c r="A13990" t="s">
        <v>5764</v>
      </c>
      <c r="B13990" s="83">
        <v>102195</v>
      </c>
      <c r="C13990" t="s">
        <v>13332</v>
      </c>
      <c r="D13990" s="83" t="s">
        <v>416</v>
      </c>
      <c r="E13990">
        <v>0</v>
      </c>
      <c r="F13990" s="83">
        <v>0</v>
      </c>
    </row>
    <row r="13991" spans="1:6" hidden="1" x14ac:dyDescent="0.25">
      <c r="A13991" t="s">
        <v>5764</v>
      </c>
      <c r="B13991" s="83">
        <v>102199</v>
      </c>
      <c r="C13991" t="s">
        <v>13333</v>
      </c>
      <c r="D13991" s="83" t="s">
        <v>416</v>
      </c>
      <c r="E13991">
        <v>0</v>
      </c>
      <c r="F13991" s="83">
        <v>0</v>
      </c>
    </row>
    <row r="13992" spans="1:6" hidden="1" x14ac:dyDescent="0.25">
      <c r="A13992" t="s">
        <v>5764</v>
      </c>
      <c r="B13992" s="83">
        <v>102196</v>
      </c>
      <c r="C13992" t="s">
        <v>13334</v>
      </c>
      <c r="D13992" s="83" t="s">
        <v>416</v>
      </c>
      <c r="E13992">
        <v>0</v>
      </c>
      <c r="F13992" s="83">
        <v>0</v>
      </c>
    </row>
    <row r="13993" spans="1:6" hidden="1" x14ac:dyDescent="0.25">
      <c r="A13993" t="s">
        <v>5764</v>
      </c>
      <c r="B13993" s="83">
        <v>102233</v>
      </c>
      <c r="C13993" t="s">
        <v>13335</v>
      </c>
      <c r="D13993" s="83" t="s">
        <v>416</v>
      </c>
      <c r="E13993">
        <v>10.95</v>
      </c>
      <c r="F13993" s="83">
        <v>11.54</v>
      </c>
    </row>
    <row r="13994" spans="1:6" hidden="1" x14ac:dyDescent="0.25">
      <c r="A13994" t="s">
        <v>5764</v>
      </c>
      <c r="B13994" s="83">
        <v>102234</v>
      </c>
      <c r="C13994" t="s">
        <v>13336</v>
      </c>
      <c r="D13994" s="83" t="s">
        <v>416</v>
      </c>
      <c r="E13994">
        <v>21.9</v>
      </c>
      <c r="F13994" s="83">
        <v>23.08</v>
      </c>
    </row>
    <row r="13995" spans="1:6" hidden="1" x14ac:dyDescent="0.25">
      <c r="A13995" t="s">
        <v>5764</v>
      </c>
      <c r="B13995" s="83">
        <v>102207</v>
      </c>
      <c r="C13995" t="s">
        <v>13337</v>
      </c>
      <c r="D13995" s="83" t="s">
        <v>416</v>
      </c>
      <c r="E13995">
        <v>9.64</v>
      </c>
      <c r="F13995" s="83">
        <v>10.130000000000001</v>
      </c>
    </row>
    <row r="13996" spans="1:6" hidden="1" x14ac:dyDescent="0.25">
      <c r="A13996" t="s">
        <v>5764</v>
      </c>
      <c r="B13996" s="83">
        <v>102217</v>
      </c>
      <c r="C13996" t="s">
        <v>13338</v>
      </c>
      <c r="D13996" s="83" t="s">
        <v>416</v>
      </c>
      <c r="E13996">
        <v>19.27</v>
      </c>
      <c r="F13996" s="83">
        <v>20.260000000000002</v>
      </c>
    </row>
    <row r="13997" spans="1:6" hidden="1" x14ac:dyDescent="0.25">
      <c r="A13997" t="s">
        <v>5764</v>
      </c>
      <c r="B13997" s="83">
        <v>102227</v>
      </c>
      <c r="C13997" t="s">
        <v>13339</v>
      </c>
      <c r="D13997" s="83" t="s">
        <v>416</v>
      </c>
      <c r="E13997">
        <v>28.92</v>
      </c>
      <c r="F13997" s="83">
        <v>30.4</v>
      </c>
    </row>
    <row r="13998" spans="1:6" hidden="1" x14ac:dyDescent="0.25">
      <c r="A13998" t="s">
        <v>5764</v>
      </c>
      <c r="B13998" s="83">
        <v>102211</v>
      </c>
      <c r="C13998" t="s">
        <v>13340</v>
      </c>
      <c r="D13998" s="83" t="s">
        <v>416</v>
      </c>
      <c r="E13998">
        <v>0</v>
      </c>
      <c r="F13998" s="83">
        <v>0</v>
      </c>
    </row>
    <row r="13999" spans="1:6" hidden="1" x14ac:dyDescent="0.25">
      <c r="A13999" t="s">
        <v>5764</v>
      </c>
      <c r="B13999" s="83">
        <v>102221</v>
      </c>
      <c r="C13999" t="s">
        <v>13341</v>
      </c>
      <c r="D13999" s="83" t="s">
        <v>416</v>
      </c>
      <c r="E13999">
        <v>0</v>
      </c>
      <c r="F13999" s="83">
        <v>0</v>
      </c>
    </row>
    <row r="14000" spans="1:6" hidden="1" x14ac:dyDescent="0.25">
      <c r="A14000" t="s">
        <v>5764</v>
      </c>
      <c r="B14000" s="83">
        <v>102231</v>
      </c>
      <c r="C14000" t="s">
        <v>13342</v>
      </c>
      <c r="D14000" s="83" t="s">
        <v>416</v>
      </c>
      <c r="E14000">
        <v>0</v>
      </c>
      <c r="F14000" s="83">
        <v>0</v>
      </c>
    </row>
    <row r="14001" spans="1:6" hidden="1" x14ac:dyDescent="0.25">
      <c r="A14001" t="s">
        <v>5764</v>
      </c>
      <c r="B14001" s="83">
        <v>102209</v>
      </c>
      <c r="C14001" t="s">
        <v>13343</v>
      </c>
      <c r="D14001" s="83" t="s">
        <v>416</v>
      </c>
      <c r="E14001">
        <v>9.4600000000000009</v>
      </c>
      <c r="F14001" s="83">
        <v>9.9499999999999993</v>
      </c>
    </row>
    <row r="14002" spans="1:6" hidden="1" x14ac:dyDescent="0.25">
      <c r="A14002" t="s">
        <v>5764</v>
      </c>
      <c r="B14002" s="83">
        <v>102219</v>
      </c>
      <c r="C14002" t="s">
        <v>13344</v>
      </c>
      <c r="D14002" s="83" t="s">
        <v>416</v>
      </c>
      <c r="E14002">
        <v>18.91</v>
      </c>
      <c r="F14002" s="83">
        <v>19.899999999999999</v>
      </c>
    </row>
    <row r="14003" spans="1:6" hidden="1" x14ac:dyDescent="0.25">
      <c r="A14003" t="s">
        <v>5764</v>
      </c>
      <c r="B14003" s="83">
        <v>102229</v>
      </c>
      <c r="C14003" t="s">
        <v>13345</v>
      </c>
      <c r="D14003" s="83" t="s">
        <v>416</v>
      </c>
      <c r="E14003">
        <v>28.38</v>
      </c>
      <c r="F14003" s="83">
        <v>29.86</v>
      </c>
    </row>
    <row r="14004" spans="1:6" hidden="1" x14ac:dyDescent="0.25">
      <c r="A14004" t="s">
        <v>5764</v>
      </c>
      <c r="B14004" s="83">
        <v>102210</v>
      </c>
      <c r="C14004" t="s">
        <v>13346</v>
      </c>
      <c r="D14004" s="83" t="s">
        <v>416</v>
      </c>
      <c r="E14004">
        <v>8.9600000000000009</v>
      </c>
      <c r="F14004" s="83">
        <v>9.4499999999999993</v>
      </c>
    </row>
    <row r="14005" spans="1:6" hidden="1" x14ac:dyDescent="0.25">
      <c r="A14005" t="s">
        <v>5764</v>
      </c>
      <c r="B14005" s="83">
        <v>102220</v>
      </c>
      <c r="C14005" t="s">
        <v>13347</v>
      </c>
      <c r="D14005" s="83" t="s">
        <v>416</v>
      </c>
      <c r="E14005">
        <v>17.920000000000002</v>
      </c>
      <c r="F14005" s="83">
        <v>18.91</v>
      </c>
    </row>
    <row r="14006" spans="1:6" hidden="1" x14ac:dyDescent="0.25">
      <c r="A14006" t="s">
        <v>5764</v>
      </c>
      <c r="B14006" s="83">
        <v>102230</v>
      </c>
      <c r="C14006" t="s">
        <v>13348</v>
      </c>
      <c r="D14006" s="83" t="s">
        <v>416</v>
      </c>
      <c r="E14006">
        <v>26.88</v>
      </c>
      <c r="F14006" s="83">
        <v>28.36</v>
      </c>
    </row>
    <row r="14007" spans="1:6" hidden="1" x14ac:dyDescent="0.25">
      <c r="A14007" t="s">
        <v>5764</v>
      </c>
      <c r="B14007" s="83">
        <v>102208</v>
      </c>
      <c r="C14007" t="s">
        <v>13349</v>
      </c>
      <c r="D14007" s="83" t="s">
        <v>416</v>
      </c>
      <c r="E14007">
        <v>9.1199999999999992</v>
      </c>
      <c r="F14007" s="83">
        <v>9.61</v>
      </c>
    </row>
    <row r="14008" spans="1:6" hidden="1" x14ac:dyDescent="0.25">
      <c r="A14008" t="s">
        <v>5764</v>
      </c>
      <c r="B14008" s="83">
        <v>102218</v>
      </c>
      <c r="C14008" t="s">
        <v>13350</v>
      </c>
      <c r="D14008" s="83" t="s">
        <v>416</v>
      </c>
      <c r="E14008">
        <v>18.239999999999998</v>
      </c>
      <c r="F14008" s="83">
        <v>19.23</v>
      </c>
    </row>
    <row r="14009" spans="1:6" hidden="1" x14ac:dyDescent="0.25">
      <c r="A14009" t="s">
        <v>5764</v>
      </c>
      <c r="B14009" s="83">
        <v>102228</v>
      </c>
      <c r="C14009" t="s">
        <v>13351</v>
      </c>
      <c r="D14009" s="83" t="s">
        <v>416</v>
      </c>
      <c r="E14009">
        <v>27.4</v>
      </c>
      <c r="F14009" s="83">
        <v>28.88</v>
      </c>
    </row>
    <row r="14010" spans="1:6" hidden="1" x14ac:dyDescent="0.25">
      <c r="A14010" t="s">
        <v>5764</v>
      </c>
      <c r="B14010" s="83">
        <v>102212</v>
      </c>
      <c r="C14010" t="s">
        <v>13352</v>
      </c>
      <c r="D14010" s="83" t="s">
        <v>416</v>
      </c>
      <c r="E14010">
        <v>0</v>
      </c>
      <c r="F14010" s="83">
        <v>0</v>
      </c>
    </row>
    <row r="14011" spans="1:6" hidden="1" x14ac:dyDescent="0.25">
      <c r="A14011" t="s">
        <v>5764</v>
      </c>
      <c r="B14011" s="83">
        <v>102222</v>
      </c>
      <c r="C14011" t="s">
        <v>13353</v>
      </c>
      <c r="D14011" s="83" t="s">
        <v>416</v>
      </c>
      <c r="E14011">
        <v>0</v>
      </c>
      <c r="F14011" s="83">
        <v>0</v>
      </c>
    </row>
    <row r="14012" spans="1:6" hidden="1" x14ac:dyDescent="0.25">
      <c r="A14012" t="s">
        <v>5764</v>
      </c>
      <c r="B14012" s="83">
        <v>102232</v>
      </c>
      <c r="C14012" t="s">
        <v>13354</v>
      </c>
      <c r="D14012" s="83" t="s">
        <v>416</v>
      </c>
      <c r="E14012">
        <v>0</v>
      </c>
      <c r="F14012" s="83">
        <v>0</v>
      </c>
    </row>
    <row r="14013" spans="1:6" hidden="1" x14ac:dyDescent="0.25">
      <c r="A14013" t="s">
        <v>5764</v>
      </c>
      <c r="B14013" s="83">
        <v>102203</v>
      </c>
      <c r="C14013" t="s">
        <v>13355</v>
      </c>
      <c r="D14013" s="83" t="s">
        <v>416</v>
      </c>
      <c r="E14013">
        <v>11.16</v>
      </c>
      <c r="F14013" s="83">
        <v>11.77</v>
      </c>
    </row>
    <row r="14014" spans="1:6" hidden="1" x14ac:dyDescent="0.25">
      <c r="A14014" t="s">
        <v>5764</v>
      </c>
      <c r="B14014" s="83">
        <v>102213</v>
      </c>
      <c r="C14014" t="s">
        <v>13356</v>
      </c>
      <c r="D14014" s="83" t="s">
        <v>416</v>
      </c>
      <c r="E14014">
        <v>22.33</v>
      </c>
      <c r="F14014" s="83">
        <v>23.55</v>
      </c>
    </row>
    <row r="14015" spans="1:6" hidden="1" x14ac:dyDescent="0.25">
      <c r="A14015" t="s">
        <v>5764</v>
      </c>
      <c r="B14015" s="83">
        <v>102223</v>
      </c>
      <c r="C14015" t="s">
        <v>13357</v>
      </c>
      <c r="D14015" s="83" t="s">
        <v>416</v>
      </c>
      <c r="E14015">
        <v>33.5</v>
      </c>
      <c r="F14015" s="83">
        <v>35.340000000000003</v>
      </c>
    </row>
    <row r="14016" spans="1:6" hidden="1" x14ac:dyDescent="0.25">
      <c r="A14016" t="s">
        <v>5764</v>
      </c>
      <c r="B14016" s="83">
        <v>102204</v>
      </c>
      <c r="C14016" t="s">
        <v>13358</v>
      </c>
      <c r="D14016" s="83" t="s">
        <v>416</v>
      </c>
      <c r="E14016">
        <v>11.54</v>
      </c>
      <c r="F14016" s="83">
        <v>12.15</v>
      </c>
    </row>
    <row r="14017" spans="1:6" hidden="1" x14ac:dyDescent="0.25">
      <c r="A14017" t="s">
        <v>5764</v>
      </c>
      <c r="B14017" s="83">
        <v>102214</v>
      </c>
      <c r="C14017" t="s">
        <v>13359</v>
      </c>
      <c r="D14017" s="83" t="s">
        <v>416</v>
      </c>
      <c r="E14017">
        <v>23.08</v>
      </c>
      <c r="F14017" s="83">
        <v>24.3</v>
      </c>
    </row>
    <row r="14018" spans="1:6" hidden="1" x14ac:dyDescent="0.25">
      <c r="A14018" t="s">
        <v>5764</v>
      </c>
      <c r="B14018" s="83">
        <v>102224</v>
      </c>
      <c r="C14018" t="s">
        <v>13360</v>
      </c>
      <c r="D14018" s="83" t="s">
        <v>416</v>
      </c>
      <c r="E14018">
        <v>34.61</v>
      </c>
      <c r="F14018" s="83">
        <v>36.450000000000003</v>
      </c>
    </row>
    <row r="14019" spans="1:6" hidden="1" x14ac:dyDescent="0.25">
      <c r="A14019" t="s">
        <v>5764</v>
      </c>
      <c r="B14019" s="83">
        <v>102205</v>
      </c>
      <c r="C14019" t="s">
        <v>13361</v>
      </c>
      <c r="D14019" s="83" t="s">
        <v>416</v>
      </c>
      <c r="E14019">
        <v>10.34</v>
      </c>
      <c r="F14019" s="83">
        <v>10.95</v>
      </c>
    </row>
    <row r="14020" spans="1:6" hidden="1" x14ac:dyDescent="0.25">
      <c r="A14020" t="s">
        <v>5764</v>
      </c>
      <c r="B14020" s="83">
        <v>102215</v>
      </c>
      <c r="C14020" t="s">
        <v>13362</v>
      </c>
      <c r="D14020" s="83" t="s">
        <v>416</v>
      </c>
      <c r="E14020">
        <v>20.69</v>
      </c>
      <c r="F14020" s="83">
        <v>21.91</v>
      </c>
    </row>
    <row r="14021" spans="1:6" hidden="1" x14ac:dyDescent="0.25">
      <c r="A14021" t="s">
        <v>5764</v>
      </c>
      <c r="B14021" s="83">
        <v>102225</v>
      </c>
      <c r="C14021" t="s">
        <v>13363</v>
      </c>
      <c r="D14021" s="83" t="s">
        <v>416</v>
      </c>
      <c r="E14021">
        <v>31.04</v>
      </c>
      <c r="F14021" s="83">
        <v>32.880000000000003</v>
      </c>
    </row>
    <row r="14022" spans="1:6" hidden="1" x14ac:dyDescent="0.25">
      <c r="A14022" t="s">
        <v>5764</v>
      </c>
      <c r="B14022" s="83">
        <v>102206</v>
      </c>
      <c r="C14022" t="s">
        <v>13364</v>
      </c>
      <c r="D14022" s="83" t="s">
        <v>416</v>
      </c>
      <c r="E14022">
        <v>0</v>
      </c>
      <c r="F14022" s="83">
        <v>0</v>
      </c>
    </row>
    <row r="14023" spans="1:6" hidden="1" x14ac:dyDescent="0.25">
      <c r="A14023" t="s">
        <v>5764</v>
      </c>
      <c r="B14023" s="83">
        <v>102216</v>
      </c>
      <c r="C14023" t="s">
        <v>13365</v>
      </c>
      <c r="D14023" s="83" t="s">
        <v>416</v>
      </c>
      <c r="E14023">
        <v>0</v>
      </c>
      <c r="F14023" s="83">
        <v>0</v>
      </c>
    </row>
    <row r="14024" spans="1:6" hidden="1" x14ac:dyDescent="0.25">
      <c r="A14024" t="s">
        <v>5764</v>
      </c>
      <c r="B14024" s="83">
        <v>102226</v>
      </c>
      <c r="C14024" t="s">
        <v>13366</v>
      </c>
      <c r="D14024" s="83" t="s">
        <v>416</v>
      </c>
      <c r="E14024">
        <v>0</v>
      </c>
      <c r="F14024" s="83">
        <v>0</v>
      </c>
    </row>
    <row r="14025" spans="1:6" hidden="1" x14ac:dyDescent="0.25">
      <c r="A14025" t="s">
        <v>5764</v>
      </c>
      <c r="B14025" s="83">
        <v>100718</v>
      </c>
      <c r="C14025" t="s">
        <v>13367</v>
      </c>
      <c r="D14025" s="83" t="s">
        <v>60</v>
      </c>
      <c r="E14025">
        <v>1.55</v>
      </c>
      <c r="F14025" s="83">
        <v>1.66</v>
      </c>
    </row>
    <row r="14026" spans="1:6" hidden="1" x14ac:dyDescent="0.25">
      <c r="A14026" t="s">
        <v>5764</v>
      </c>
      <c r="B14026" s="83">
        <v>100716</v>
      </c>
      <c r="C14026" t="s">
        <v>13368</v>
      </c>
      <c r="D14026" s="83" t="s">
        <v>416</v>
      </c>
      <c r="E14026">
        <v>24.68</v>
      </c>
      <c r="F14026" s="83">
        <v>25.07</v>
      </c>
    </row>
    <row r="14027" spans="1:6" hidden="1" x14ac:dyDescent="0.25">
      <c r="A14027" t="s">
        <v>5764</v>
      </c>
      <c r="B14027" s="83">
        <v>100717</v>
      </c>
      <c r="C14027" t="s">
        <v>13369</v>
      </c>
      <c r="D14027" s="83" t="s">
        <v>416</v>
      </c>
      <c r="E14027">
        <v>10.17</v>
      </c>
      <c r="F14027" s="83">
        <v>10.95</v>
      </c>
    </row>
    <row r="14028" spans="1:6" hidden="1" x14ac:dyDescent="0.25">
      <c r="A14028" t="s">
        <v>5764</v>
      </c>
      <c r="B14028" s="83">
        <v>100754</v>
      </c>
      <c r="C14028" t="s">
        <v>13370</v>
      </c>
      <c r="D14028" s="83" t="s">
        <v>416</v>
      </c>
      <c r="E14028">
        <v>31.62</v>
      </c>
      <c r="F14028" s="83">
        <v>33.979999999999997</v>
      </c>
    </row>
    <row r="14029" spans="1:6" hidden="1" x14ac:dyDescent="0.25">
      <c r="A14029" t="s">
        <v>5764</v>
      </c>
      <c r="B14029" s="83">
        <v>100736</v>
      </c>
      <c r="C14029" t="s">
        <v>13371</v>
      </c>
      <c r="D14029" s="83" t="s">
        <v>416</v>
      </c>
      <c r="E14029">
        <v>15.8</v>
      </c>
      <c r="F14029" s="83">
        <v>16.98</v>
      </c>
    </row>
    <row r="14030" spans="1:6" hidden="1" x14ac:dyDescent="0.25">
      <c r="A14030" t="s">
        <v>5764</v>
      </c>
      <c r="B14030" s="83">
        <v>100753</v>
      </c>
      <c r="C14030" t="s">
        <v>13372</v>
      </c>
      <c r="D14030" s="83" t="s">
        <v>416</v>
      </c>
      <c r="E14030">
        <v>24.31</v>
      </c>
      <c r="F14030" s="83">
        <v>25.88</v>
      </c>
    </row>
    <row r="14031" spans="1:6" hidden="1" x14ac:dyDescent="0.25">
      <c r="A14031" t="s">
        <v>5764</v>
      </c>
      <c r="B14031" s="83">
        <v>100735</v>
      </c>
      <c r="C14031" t="s">
        <v>13373</v>
      </c>
      <c r="D14031" s="83" t="s">
        <v>416</v>
      </c>
      <c r="E14031">
        <v>12.15</v>
      </c>
      <c r="F14031" s="83">
        <v>12.93</v>
      </c>
    </row>
    <row r="14032" spans="1:6" hidden="1" x14ac:dyDescent="0.25">
      <c r="A14032" t="s">
        <v>5764</v>
      </c>
      <c r="B14032" s="83">
        <v>100734</v>
      </c>
      <c r="C14032" t="s">
        <v>13374</v>
      </c>
      <c r="D14032" s="83" t="s">
        <v>416</v>
      </c>
      <c r="E14032">
        <v>17.09</v>
      </c>
      <c r="F14032" s="83">
        <v>18.27</v>
      </c>
    </row>
    <row r="14033" spans="1:6" hidden="1" x14ac:dyDescent="0.25">
      <c r="A14033" t="s">
        <v>5764</v>
      </c>
      <c r="B14033" s="83">
        <v>100733</v>
      </c>
      <c r="C14033" t="s">
        <v>13375</v>
      </c>
      <c r="D14033" s="83" t="s">
        <v>416</v>
      </c>
      <c r="E14033">
        <v>13.64</v>
      </c>
      <c r="F14033" s="83">
        <v>14.42</v>
      </c>
    </row>
    <row r="14034" spans="1:6" hidden="1" x14ac:dyDescent="0.25">
      <c r="A14034" t="s">
        <v>5764</v>
      </c>
      <c r="B14034" s="83">
        <v>100740</v>
      </c>
      <c r="C14034" t="s">
        <v>13376</v>
      </c>
      <c r="D14034" s="83" t="s">
        <v>416</v>
      </c>
      <c r="E14034">
        <v>13.05</v>
      </c>
      <c r="F14034" s="83">
        <v>13.61</v>
      </c>
    </row>
    <row r="14035" spans="1:6" hidden="1" x14ac:dyDescent="0.25">
      <c r="A14035" t="s">
        <v>5764</v>
      </c>
      <c r="B14035" s="83">
        <v>100758</v>
      </c>
      <c r="C14035" t="s">
        <v>13377</v>
      </c>
      <c r="D14035" s="83" t="s">
        <v>416</v>
      </c>
      <c r="E14035">
        <v>54.5</v>
      </c>
      <c r="F14035" s="83">
        <v>58.01</v>
      </c>
    </row>
    <row r="14036" spans="1:6" hidden="1" x14ac:dyDescent="0.25">
      <c r="A14036" t="s">
        <v>5764</v>
      </c>
      <c r="B14036" s="83">
        <v>100742</v>
      </c>
      <c r="C14036" t="s">
        <v>13378</v>
      </c>
      <c r="D14036" s="83" t="s">
        <v>416</v>
      </c>
      <c r="E14036">
        <v>27.24</v>
      </c>
      <c r="F14036" s="83">
        <v>28.99</v>
      </c>
    </row>
    <row r="14037" spans="1:6" hidden="1" x14ac:dyDescent="0.25">
      <c r="A14037" t="s">
        <v>5764</v>
      </c>
      <c r="B14037" s="83">
        <v>100739</v>
      </c>
      <c r="C14037" t="s">
        <v>13379</v>
      </c>
      <c r="D14037" s="83" t="s">
        <v>416</v>
      </c>
      <c r="E14037">
        <v>13.26</v>
      </c>
      <c r="F14037" s="83">
        <v>13.42</v>
      </c>
    </row>
    <row r="14038" spans="1:6" hidden="1" x14ac:dyDescent="0.25">
      <c r="A14038" t="s">
        <v>5764</v>
      </c>
      <c r="B14038" s="83">
        <v>100757</v>
      </c>
      <c r="C14038" t="s">
        <v>13380</v>
      </c>
      <c r="D14038" s="83" t="s">
        <v>416</v>
      </c>
      <c r="E14038">
        <v>55.98</v>
      </c>
      <c r="F14038" s="83">
        <v>58.71</v>
      </c>
    </row>
    <row r="14039" spans="1:6" hidden="1" x14ac:dyDescent="0.25">
      <c r="A14039" t="s">
        <v>5764</v>
      </c>
      <c r="B14039" s="83">
        <v>100741</v>
      </c>
      <c r="C14039" t="s">
        <v>13381</v>
      </c>
      <c r="D14039" s="83" t="s">
        <v>416</v>
      </c>
      <c r="E14039">
        <v>27.99</v>
      </c>
      <c r="F14039" s="83">
        <v>29.35</v>
      </c>
    </row>
    <row r="14040" spans="1:6" hidden="1" x14ac:dyDescent="0.25">
      <c r="A14040" t="s">
        <v>5764</v>
      </c>
      <c r="B14040" s="83">
        <v>100744</v>
      </c>
      <c r="C14040" t="s">
        <v>13382</v>
      </c>
      <c r="D14040" s="83" t="s">
        <v>416</v>
      </c>
      <c r="E14040">
        <v>12.85</v>
      </c>
      <c r="F14040" s="83">
        <v>13.41</v>
      </c>
    </row>
    <row r="14041" spans="1:6" hidden="1" x14ac:dyDescent="0.25">
      <c r="A14041" t="s">
        <v>5764</v>
      </c>
      <c r="B14041" s="83">
        <v>100760</v>
      </c>
      <c r="C14041" t="s">
        <v>13383</v>
      </c>
      <c r="D14041" s="83" t="s">
        <v>416</v>
      </c>
      <c r="E14041">
        <v>54.09</v>
      </c>
      <c r="F14041" s="83">
        <v>57.6</v>
      </c>
    </row>
    <row r="14042" spans="1:6" hidden="1" x14ac:dyDescent="0.25">
      <c r="A14042" t="s">
        <v>5764</v>
      </c>
      <c r="B14042" s="83">
        <v>100746</v>
      </c>
      <c r="C14042" t="s">
        <v>13384</v>
      </c>
      <c r="D14042" s="83" t="s">
        <v>416</v>
      </c>
      <c r="E14042">
        <v>27.04</v>
      </c>
      <c r="F14042" s="83">
        <v>28.79</v>
      </c>
    </row>
    <row r="14043" spans="1:6" hidden="1" x14ac:dyDescent="0.25">
      <c r="A14043" t="s">
        <v>5764</v>
      </c>
      <c r="B14043" s="83">
        <v>100743</v>
      </c>
      <c r="C14043" t="s">
        <v>13385</v>
      </c>
      <c r="D14043" s="83" t="s">
        <v>416</v>
      </c>
      <c r="E14043">
        <v>12.95</v>
      </c>
      <c r="F14043" s="83">
        <v>13.11</v>
      </c>
    </row>
    <row r="14044" spans="1:6" hidden="1" x14ac:dyDescent="0.25">
      <c r="A14044" t="s">
        <v>5764</v>
      </c>
      <c r="B14044" s="83">
        <v>100759</v>
      </c>
      <c r="C14044" t="s">
        <v>13386</v>
      </c>
      <c r="D14044" s="83" t="s">
        <v>416</v>
      </c>
      <c r="E14044">
        <v>55.32</v>
      </c>
      <c r="F14044" s="83">
        <v>58.05</v>
      </c>
    </row>
    <row r="14045" spans="1:6" hidden="1" x14ac:dyDescent="0.25">
      <c r="A14045" t="s">
        <v>5764</v>
      </c>
      <c r="B14045" s="83">
        <v>100745</v>
      </c>
      <c r="C14045" t="s">
        <v>13387</v>
      </c>
      <c r="D14045" s="83" t="s">
        <v>416</v>
      </c>
      <c r="E14045">
        <v>27.66</v>
      </c>
      <c r="F14045" s="83">
        <v>29.02</v>
      </c>
    </row>
    <row r="14046" spans="1:6" hidden="1" x14ac:dyDescent="0.25">
      <c r="A14046" t="s">
        <v>5764</v>
      </c>
      <c r="B14046" s="83">
        <v>100748</v>
      </c>
      <c r="C14046" t="s">
        <v>13388</v>
      </c>
      <c r="D14046" s="83" t="s">
        <v>416</v>
      </c>
      <c r="E14046">
        <v>12.94</v>
      </c>
      <c r="F14046" s="83">
        <v>13.5</v>
      </c>
    </row>
    <row r="14047" spans="1:6" hidden="1" x14ac:dyDescent="0.25">
      <c r="A14047" t="s">
        <v>5764</v>
      </c>
      <c r="B14047" s="83">
        <v>100762</v>
      </c>
      <c r="C14047" t="s">
        <v>13389</v>
      </c>
      <c r="D14047" s="83" t="s">
        <v>416</v>
      </c>
      <c r="E14047">
        <v>54.26</v>
      </c>
      <c r="F14047" s="83">
        <v>57.77</v>
      </c>
    </row>
    <row r="14048" spans="1:6" hidden="1" x14ac:dyDescent="0.25">
      <c r="A14048" t="s">
        <v>5764</v>
      </c>
      <c r="B14048" s="83">
        <v>100750</v>
      </c>
      <c r="C14048" t="s">
        <v>13390</v>
      </c>
      <c r="D14048" s="83" t="s">
        <v>416</v>
      </c>
      <c r="E14048">
        <v>27.13</v>
      </c>
      <c r="F14048" s="83">
        <v>28.88</v>
      </c>
    </row>
    <row r="14049" spans="1:6" hidden="1" x14ac:dyDescent="0.25">
      <c r="A14049" t="s">
        <v>5764</v>
      </c>
      <c r="B14049" s="83">
        <v>100747</v>
      </c>
      <c r="C14049" t="s">
        <v>13391</v>
      </c>
      <c r="D14049" s="83" t="s">
        <v>416</v>
      </c>
      <c r="E14049">
        <v>13.08</v>
      </c>
      <c r="F14049" s="83">
        <v>13.24</v>
      </c>
    </row>
    <row r="14050" spans="1:6" hidden="1" x14ac:dyDescent="0.25">
      <c r="A14050" t="s">
        <v>5764</v>
      </c>
      <c r="B14050" s="83">
        <v>100761</v>
      </c>
      <c r="C14050" t="s">
        <v>13392</v>
      </c>
      <c r="D14050" s="83" t="s">
        <v>416</v>
      </c>
      <c r="E14050">
        <v>55.6</v>
      </c>
      <c r="F14050" s="83">
        <v>58.33</v>
      </c>
    </row>
    <row r="14051" spans="1:6" hidden="1" x14ac:dyDescent="0.25">
      <c r="A14051" t="s">
        <v>5764</v>
      </c>
      <c r="B14051" s="83">
        <v>100749</v>
      </c>
      <c r="C14051" t="s">
        <v>13393</v>
      </c>
      <c r="D14051" s="83" t="s">
        <v>416</v>
      </c>
      <c r="E14051">
        <v>27.8</v>
      </c>
      <c r="F14051" s="83">
        <v>29.16</v>
      </c>
    </row>
    <row r="14052" spans="1:6" hidden="1" x14ac:dyDescent="0.25">
      <c r="A14052" t="s">
        <v>5764</v>
      </c>
      <c r="B14052" s="83">
        <v>100720</v>
      </c>
      <c r="C14052" t="s">
        <v>13394</v>
      </c>
      <c r="D14052" s="83" t="s">
        <v>416</v>
      </c>
      <c r="E14052">
        <v>12.34</v>
      </c>
      <c r="F14052" s="83">
        <v>12.9</v>
      </c>
    </row>
    <row r="14053" spans="1:6" hidden="1" x14ac:dyDescent="0.25">
      <c r="A14053" t="s">
        <v>5764</v>
      </c>
      <c r="B14053" s="83">
        <v>100722</v>
      </c>
      <c r="C14053" t="s">
        <v>13395</v>
      </c>
      <c r="D14053" s="83" t="s">
        <v>416</v>
      </c>
      <c r="E14053">
        <v>26.56</v>
      </c>
      <c r="F14053" s="83">
        <v>28.31</v>
      </c>
    </row>
    <row r="14054" spans="1:6" hidden="1" x14ac:dyDescent="0.25">
      <c r="A14054" t="s">
        <v>5764</v>
      </c>
      <c r="B14054" s="83">
        <v>100719</v>
      </c>
      <c r="C14054" t="s">
        <v>13396</v>
      </c>
      <c r="D14054" s="83" t="s">
        <v>416</v>
      </c>
      <c r="E14054">
        <v>13.47</v>
      </c>
      <c r="F14054" s="83">
        <v>13.63</v>
      </c>
    </row>
    <row r="14055" spans="1:6" hidden="1" x14ac:dyDescent="0.25">
      <c r="A14055" t="s">
        <v>5764</v>
      </c>
      <c r="B14055" s="83">
        <v>100721</v>
      </c>
      <c r="C14055" t="s">
        <v>13397</v>
      </c>
      <c r="D14055" s="83" t="s">
        <v>416</v>
      </c>
      <c r="E14055">
        <v>28.47</v>
      </c>
      <c r="F14055" s="83">
        <v>29.83</v>
      </c>
    </row>
    <row r="14056" spans="1:6" hidden="1" x14ac:dyDescent="0.25">
      <c r="A14056" t="s">
        <v>5764</v>
      </c>
      <c r="B14056" s="83">
        <v>100724</v>
      </c>
      <c r="C14056" t="s">
        <v>13398</v>
      </c>
      <c r="D14056" s="83" t="s">
        <v>416</v>
      </c>
      <c r="E14056">
        <v>16.43</v>
      </c>
      <c r="F14056" s="83">
        <v>16.989999999999998</v>
      </c>
    </row>
    <row r="14057" spans="1:6" hidden="1" x14ac:dyDescent="0.25">
      <c r="A14057" t="s">
        <v>5764</v>
      </c>
      <c r="B14057" s="83">
        <v>100726</v>
      </c>
      <c r="C14057" t="s">
        <v>13399</v>
      </c>
      <c r="D14057" s="83" t="s">
        <v>416</v>
      </c>
      <c r="E14057">
        <v>30.53</v>
      </c>
      <c r="F14057" s="83">
        <v>32.28</v>
      </c>
    </row>
    <row r="14058" spans="1:6" hidden="1" x14ac:dyDescent="0.25">
      <c r="A14058" t="s">
        <v>5764</v>
      </c>
      <c r="B14058" s="83">
        <v>100723</v>
      </c>
      <c r="C14058" t="s">
        <v>13400</v>
      </c>
      <c r="D14058" s="83" t="s">
        <v>416</v>
      </c>
      <c r="E14058">
        <v>14.49</v>
      </c>
      <c r="F14058" s="83">
        <v>14.65</v>
      </c>
    </row>
    <row r="14059" spans="1:6" hidden="1" x14ac:dyDescent="0.25">
      <c r="A14059" t="s">
        <v>5764</v>
      </c>
      <c r="B14059" s="83">
        <v>100725</v>
      </c>
      <c r="C14059" t="s">
        <v>13401</v>
      </c>
      <c r="D14059" s="83" t="s">
        <v>416</v>
      </c>
      <c r="E14059">
        <v>28.8</v>
      </c>
      <c r="F14059" s="83">
        <v>30.16</v>
      </c>
    </row>
    <row r="14060" spans="1:6" hidden="1" x14ac:dyDescent="0.25">
      <c r="A14060" t="s">
        <v>5764</v>
      </c>
      <c r="B14060" s="83">
        <v>100752</v>
      </c>
      <c r="C14060" t="s">
        <v>13402</v>
      </c>
      <c r="D14060" s="83" t="s">
        <v>416</v>
      </c>
      <c r="E14060">
        <v>57.21</v>
      </c>
      <c r="F14060" s="83">
        <v>58.32</v>
      </c>
    </row>
    <row r="14061" spans="1:6" hidden="1" x14ac:dyDescent="0.25">
      <c r="A14061" t="s">
        <v>5764</v>
      </c>
      <c r="B14061" s="83">
        <v>100730</v>
      </c>
      <c r="C14061" t="s">
        <v>13403</v>
      </c>
      <c r="D14061" s="83" t="s">
        <v>416</v>
      </c>
      <c r="E14061">
        <v>28.6</v>
      </c>
      <c r="F14061" s="83">
        <v>29.16</v>
      </c>
    </row>
    <row r="14062" spans="1:6" hidden="1" x14ac:dyDescent="0.25">
      <c r="A14062" t="s">
        <v>5764</v>
      </c>
      <c r="B14062" s="83">
        <v>100751</v>
      </c>
      <c r="C14062" t="s">
        <v>13404</v>
      </c>
      <c r="D14062" s="83" t="s">
        <v>416</v>
      </c>
      <c r="E14062">
        <v>50.55</v>
      </c>
      <c r="F14062" s="83">
        <v>50.88</v>
      </c>
    </row>
    <row r="14063" spans="1:6" hidden="1" x14ac:dyDescent="0.25">
      <c r="A14063" t="s">
        <v>5764</v>
      </c>
      <c r="B14063" s="83">
        <v>100729</v>
      </c>
      <c r="C14063" t="s">
        <v>13405</v>
      </c>
      <c r="D14063" s="83" t="s">
        <v>416</v>
      </c>
      <c r="E14063">
        <v>25.28</v>
      </c>
      <c r="F14063" s="83">
        <v>25.44</v>
      </c>
    </row>
    <row r="14064" spans="1:6" hidden="1" x14ac:dyDescent="0.25">
      <c r="A14064" t="s">
        <v>5764</v>
      </c>
      <c r="B14064" s="83">
        <v>100728</v>
      </c>
      <c r="C14064" t="s">
        <v>13406</v>
      </c>
      <c r="D14064" s="83" t="s">
        <v>416</v>
      </c>
      <c r="E14064">
        <v>29.07</v>
      </c>
      <c r="F14064" s="83">
        <v>29.63</v>
      </c>
    </row>
    <row r="14065" spans="1:6" hidden="1" x14ac:dyDescent="0.25">
      <c r="A14065" t="s">
        <v>5764</v>
      </c>
      <c r="B14065" s="83">
        <v>100732</v>
      </c>
      <c r="C14065" t="s">
        <v>13407</v>
      </c>
      <c r="D14065" s="83" t="s">
        <v>416</v>
      </c>
      <c r="E14065">
        <v>0</v>
      </c>
      <c r="F14065" s="83">
        <v>0</v>
      </c>
    </row>
    <row r="14066" spans="1:6" hidden="1" x14ac:dyDescent="0.25">
      <c r="A14066" t="s">
        <v>5764</v>
      </c>
      <c r="B14066" s="83">
        <v>100731</v>
      </c>
      <c r="C14066" t="s">
        <v>13408</v>
      </c>
      <c r="D14066" s="83" t="s">
        <v>416</v>
      </c>
      <c r="E14066">
        <v>0</v>
      </c>
      <c r="F14066" s="83">
        <v>0</v>
      </c>
    </row>
    <row r="14067" spans="1:6" hidden="1" x14ac:dyDescent="0.25">
      <c r="A14067" t="s">
        <v>5764</v>
      </c>
      <c r="B14067" s="83">
        <v>100727</v>
      </c>
      <c r="C14067" t="s">
        <v>13409</v>
      </c>
      <c r="D14067" s="83" t="s">
        <v>416</v>
      </c>
      <c r="E14067">
        <v>33.479999999999997</v>
      </c>
      <c r="F14067" s="83">
        <v>33.64</v>
      </c>
    </row>
    <row r="14068" spans="1:6" hidden="1" x14ac:dyDescent="0.25">
      <c r="A14068" t="s">
        <v>5764</v>
      </c>
      <c r="B14068" s="83">
        <v>100756</v>
      </c>
      <c r="C14068" t="s">
        <v>13410</v>
      </c>
      <c r="D14068" s="83" t="s">
        <v>416</v>
      </c>
      <c r="E14068">
        <v>0</v>
      </c>
      <c r="F14068" s="83">
        <v>0</v>
      </c>
    </row>
    <row r="14069" spans="1:6" hidden="1" x14ac:dyDescent="0.25">
      <c r="A14069" t="s">
        <v>5764</v>
      </c>
      <c r="B14069" s="83">
        <v>100738</v>
      </c>
      <c r="C14069" t="s">
        <v>13411</v>
      </c>
      <c r="D14069" s="83" t="s">
        <v>416</v>
      </c>
      <c r="E14069">
        <v>0</v>
      </c>
      <c r="F14069" s="83">
        <v>0</v>
      </c>
    </row>
    <row r="14070" spans="1:6" hidden="1" x14ac:dyDescent="0.25">
      <c r="A14070" t="s">
        <v>5764</v>
      </c>
      <c r="B14070" s="83">
        <v>100755</v>
      </c>
      <c r="C14070" t="s">
        <v>13412</v>
      </c>
      <c r="D14070" s="83" t="s">
        <v>416</v>
      </c>
      <c r="E14070">
        <v>0</v>
      </c>
      <c r="F14070" s="83">
        <v>0</v>
      </c>
    </row>
    <row r="14071" spans="1:6" hidden="1" x14ac:dyDescent="0.25">
      <c r="A14071" t="s">
        <v>5764</v>
      </c>
      <c r="B14071" s="83">
        <v>100737</v>
      </c>
      <c r="C14071" t="s">
        <v>13413</v>
      </c>
      <c r="D14071" s="83" t="s">
        <v>416</v>
      </c>
      <c r="E14071">
        <v>0</v>
      </c>
      <c r="F14071" s="83">
        <v>0</v>
      </c>
    </row>
    <row r="14072" spans="1:6" hidden="1" x14ac:dyDescent="0.25">
      <c r="A14072" t="s">
        <v>5764</v>
      </c>
      <c r="B14072" s="83">
        <v>102499</v>
      </c>
      <c r="C14072" t="s">
        <v>13414</v>
      </c>
      <c r="D14072" s="83" t="s">
        <v>416</v>
      </c>
      <c r="E14072">
        <v>3.76</v>
      </c>
      <c r="F14072" s="83">
        <v>3.88</v>
      </c>
    </row>
    <row r="14073" spans="1:6" hidden="1" x14ac:dyDescent="0.25">
      <c r="A14073" t="s">
        <v>5764</v>
      </c>
      <c r="B14073" s="83">
        <v>102505</v>
      </c>
      <c r="C14073" t="s">
        <v>13415</v>
      </c>
      <c r="D14073" s="83" t="s">
        <v>60</v>
      </c>
      <c r="E14073">
        <v>10.99</v>
      </c>
      <c r="F14073" s="83">
        <v>11.78</v>
      </c>
    </row>
    <row r="14074" spans="1:6" hidden="1" x14ac:dyDescent="0.25">
      <c r="A14074" t="s">
        <v>5764</v>
      </c>
      <c r="B14074" s="83">
        <v>102504</v>
      </c>
      <c r="C14074" t="s">
        <v>13416</v>
      </c>
      <c r="D14074" s="83" t="s">
        <v>60</v>
      </c>
      <c r="E14074">
        <v>10.39</v>
      </c>
      <c r="F14074" s="83">
        <v>11.18</v>
      </c>
    </row>
    <row r="14075" spans="1:6" hidden="1" x14ac:dyDescent="0.25">
      <c r="A14075" t="s">
        <v>5764</v>
      </c>
      <c r="B14075" s="83">
        <v>102506</v>
      </c>
      <c r="C14075" t="s">
        <v>13417</v>
      </c>
      <c r="D14075" s="83" t="s">
        <v>60</v>
      </c>
      <c r="E14075">
        <v>11.72</v>
      </c>
      <c r="F14075" s="83">
        <v>12.51</v>
      </c>
    </row>
    <row r="14076" spans="1:6" hidden="1" x14ac:dyDescent="0.25">
      <c r="A14076" t="s">
        <v>5764</v>
      </c>
      <c r="B14076" s="83">
        <v>102500</v>
      </c>
      <c r="C14076" t="s">
        <v>13418</v>
      </c>
      <c r="D14076" s="83" t="s">
        <v>60</v>
      </c>
      <c r="E14076">
        <v>4.78</v>
      </c>
      <c r="F14076" s="83">
        <v>5.05</v>
      </c>
    </row>
    <row r="14077" spans="1:6" hidden="1" x14ac:dyDescent="0.25">
      <c r="A14077" t="s">
        <v>5764</v>
      </c>
      <c r="B14077" s="83">
        <v>102502</v>
      </c>
      <c r="C14077" t="s">
        <v>13419</v>
      </c>
      <c r="D14077" s="83" t="s">
        <v>60</v>
      </c>
      <c r="E14077">
        <v>0</v>
      </c>
      <c r="F14077" s="83">
        <v>0</v>
      </c>
    </row>
    <row r="14078" spans="1:6" hidden="1" x14ac:dyDescent="0.25">
      <c r="A14078" t="s">
        <v>5764</v>
      </c>
      <c r="B14078" s="83">
        <v>102507</v>
      </c>
      <c r="C14078" t="s">
        <v>13420</v>
      </c>
      <c r="D14078" s="83" t="s">
        <v>60</v>
      </c>
      <c r="E14078">
        <v>7.43</v>
      </c>
      <c r="F14078" s="83">
        <v>7.7</v>
      </c>
    </row>
    <row r="14079" spans="1:6" hidden="1" x14ac:dyDescent="0.25">
      <c r="A14079" t="s">
        <v>5764</v>
      </c>
      <c r="B14079" s="83">
        <v>102510</v>
      </c>
      <c r="C14079" t="s">
        <v>13421</v>
      </c>
      <c r="D14079" s="83" t="s">
        <v>60</v>
      </c>
      <c r="E14079">
        <v>0</v>
      </c>
      <c r="F14079" s="83">
        <v>0</v>
      </c>
    </row>
    <row r="14080" spans="1:6" hidden="1" x14ac:dyDescent="0.25">
      <c r="A14080" t="s">
        <v>5764</v>
      </c>
      <c r="B14080" s="83">
        <v>102512</v>
      </c>
      <c r="C14080" t="s">
        <v>13422</v>
      </c>
      <c r="D14080" s="83" t="s">
        <v>60</v>
      </c>
      <c r="E14080">
        <v>6.97</v>
      </c>
      <c r="F14080" s="83">
        <v>7.18</v>
      </c>
    </row>
    <row r="14081" spans="1:6" hidden="1" x14ac:dyDescent="0.25">
      <c r="A14081" t="s">
        <v>5764</v>
      </c>
      <c r="B14081" s="83">
        <v>102501</v>
      </c>
      <c r="C14081" t="s">
        <v>13423</v>
      </c>
      <c r="D14081" s="83" t="s">
        <v>416</v>
      </c>
      <c r="E14081">
        <v>26.17</v>
      </c>
      <c r="F14081" s="83">
        <v>27.6</v>
      </c>
    </row>
    <row r="14082" spans="1:6" hidden="1" x14ac:dyDescent="0.25">
      <c r="A14082" t="s">
        <v>5764</v>
      </c>
      <c r="B14082" s="83">
        <v>102503</v>
      </c>
      <c r="C14082" t="s">
        <v>13424</v>
      </c>
      <c r="D14082" s="83" t="s">
        <v>416</v>
      </c>
      <c r="E14082">
        <v>0</v>
      </c>
      <c r="F14082" s="83">
        <v>0</v>
      </c>
    </row>
    <row r="14083" spans="1:6" hidden="1" x14ac:dyDescent="0.25">
      <c r="A14083" t="s">
        <v>5764</v>
      </c>
      <c r="B14083" s="83">
        <v>102508</v>
      </c>
      <c r="C14083" t="s">
        <v>13425</v>
      </c>
      <c r="D14083" s="83" t="s">
        <v>416</v>
      </c>
      <c r="E14083">
        <v>53.24</v>
      </c>
      <c r="F14083" s="83">
        <v>54.67</v>
      </c>
    </row>
    <row r="14084" spans="1:6" hidden="1" x14ac:dyDescent="0.25">
      <c r="A14084" t="s">
        <v>5764</v>
      </c>
      <c r="B14084" s="83">
        <v>102511</v>
      </c>
      <c r="C14084" t="s">
        <v>13426</v>
      </c>
      <c r="D14084" s="83" t="s">
        <v>416</v>
      </c>
      <c r="E14084">
        <v>0</v>
      </c>
      <c r="F14084" s="83">
        <v>0</v>
      </c>
    </row>
    <row r="14085" spans="1:6" hidden="1" x14ac:dyDescent="0.25">
      <c r="A14085" t="s">
        <v>5764</v>
      </c>
      <c r="B14085" s="83">
        <v>102509</v>
      </c>
      <c r="C14085" t="s">
        <v>13427</v>
      </c>
      <c r="D14085" s="83" t="s">
        <v>416</v>
      </c>
      <c r="E14085">
        <v>33.880000000000003</v>
      </c>
      <c r="F14085" s="83">
        <v>35.090000000000003</v>
      </c>
    </row>
    <row r="14086" spans="1:6" hidden="1" x14ac:dyDescent="0.25">
      <c r="A14086" t="s">
        <v>5764</v>
      </c>
      <c r="B14086" s="83">
        <v>102498</v>
      </c>
      <c r="C14086" t="s">
        <v>13428</v>
      </c>
      <c r="D14086" s="83" t="s">
        <v>60</v>
      </c>
      <c r="E14086">
        <v>1.65</v>
      </c>
      <c r="F14086" s="83">
        <v>1.78</v>
      </c>
    </row>
    <row r="14087" spans="1:6" hidden="1" x14ac:dyDescent="0.25">
      <c r="A14087" t="s">
        <v>5764</v>
      </c>
      <c r="B14087" s="83">
        <v>102519</v>
      </c>
      <c r="C14087" t="s">
        <v>13429</v>
      </c>
      <c r="D14087" s="83" t="s">
        <v>16</v>
      </c>
      <c r="E14087">
        <v>0</v>
      </c>
      <c r="F14087" s="83">
        <v>0</v>
      </c>
    </row>
    <row r="14088" spans="1:6" hidden="1" x14ac:dyDescent="0.25">
      <c r="A14088" t="s">
        <v>5764</v>
      </c>
      <c r="B14088" s="83">
        <v>102491</v>
      </c>
      <c r="C14088" t="s">
        <v>13430</v>
      </c>
      <c r="D14088" s="83" t="s">
        <v>416</v>
      </c>
      <c r="E14088">
        <v>21.95</v>
      </c>
      <c r="F14088" s="83">
        <v>22.86</v>
      </c>
    </row>
    <row r="14089" spans="1:6" hidden="1" x14ac:dyDescent="0.25">
      <c r="A14089" t="s">
        <v>5764</v>
      </c>
      <c r="B14089" s="83">
        <v>102492</v>
      </c>
      <c r="C14089" t="s">
        <v>13431</v>
      </c>
      <c r="D14089" s="83" t="s">
        <v>416</v>
      </c>
      <c r="E14089">
        <v>27.73</v>
      </c>
      <c r="F14089" s="83">
        <v>28.95</v>
      </c>
    </row>
    <row r="14090" spans="1:6" hidden="1" x14ac:dyDescent="0.25">
      <c r="A14090" t="s">
        <v>5764</v>
      </c>
      <c r="B14090" s="83">
        <v>102804</v>
      </c>
      <c r="C14090" t="s">
        <v>13432</v>
      </c>
      <c r="D14090" s="83" t="s">
        <v>416</v>
      </c>
      <c r="E14090">
        <v>0</v>
      </c>
      <c r="F14090" s="83">
        <v>0</v>
      </c>
    </row>
    <row r="14091" spans="1:6" hidden="1" x14ac:dyDescent="0.25">
      <c r="A14091" t="s">
        <v>5764</v>
      </c>
      <c r="B14091" s="83">
        <v>102494</v>
      </c>
      <c r="C14091" t="s">
        <v>13433</v>
      </c>
      <c r="D14091" s="83" t="s">
        <v>416</v>
      </c>
      <c r="E14091">
        <v>77.45</v>
      </c>
      <c r="F14091" s="83">
        <v>78.36</v>
      </c>
    </row>
    <row r="14092" spans="1:6" hidden="1" x14ac:dyDescent="0.25">
      <c r="A14092" t="s">
        <v>5764</v>
      </c>
      <c r="B14092" s="83">
        <v>102805</v>
      </c>
      <c r="C14092" t="s">
        <v>13434</v>
      </c>
      <c r="D14092" s="83" t="s">
        <v>416</v>
      </c>
      <c r="E14092">
        <v>0</v>
      </c>
      <c r="F14092" s="83">
        <v>0</v>
      </c>
    </row>
    <row r="14093" spans="1:6" hidden="1" x14ac:dyDescent="0.25">
      <c r="A14093" t="s">
        <v>5764</v>
      </c>
      <c r="B14093" s="83">
        <v>102490</v>
      </c>
      <c r="C14093" t="s">
        <v>13435</v>
      </c>
      <c r="D14093" s="83" t="s">
        <v>416</v>
      </c>
      <c r="E14093">
        <v>0</v>
      </c>
      <c r="F14093" s="83">
        <v>0</v>
      </c>
    </row>
    <row r="14094" spans="1:6" hidden="1" x14ac:dyDescent="0.25">
      <c r="A14094" t="s">
        <v>5764</v>
      </c>
      <c r="B14094" s="83">
        <v>102496</v>
      </c>
      <c r="C14094" t="s">
        <v>13436</v>
      </c>
      <c r="D14094" s="83" t="s">
        <v>60</v>
      </c>
      <c r="E14094">
        <v>15.68</v>
      </c>
      <c r="F14094" s="83">
        <v>16.12</v>
      </c>
    </row>
    <row r="14095" spans="1:6" hidden="1" x14ac:dyDescent="0.25">
      <c r="A14095" t="s">
        <v>5764</v>
      </c>
      <c r="B14095" s="83">
        <v>102497</v>
      </c>
      <c r="C14095" t="s">
        <v>13437</v>
      </c>
      <c r="D14095" s="83" t="s">
        <v>60</v>
      </c>
      <c r="E14095">
        <v>5.39</v>
      </c>
      <c r="F14095" s="83">
        <v>5.67</v>
      </c>
    </row>
    <row r="14096" spans="1:6" hidden="1" x14ac:dyDescent="0.25">
      <c r="A14096" t="s">
        <v>5764</v>
      </c>
      <c r="B14096" s="83">
        <v>102520</v>
      </c>
      <c r="C14096" t="s">
        <v>13438</v>
      </c>
      <c r="D14096" s="83" t="s">
        <v>416</v>
      </c>
      <c r="E14096">
        <v>85.81</v>
      </c>
      <c r="F14096" s="83">
        <v>91.51</v>
      </c>
    </row>
    <row r="14097" spans="1:6" hidden="1" x14ac:dyDescent="0.25">
      <c r="A14097" t="s">
        <v>5764</v>
      </c>
      <c r="B14097" s="83">
        <v>102518</v>
      </c>
      <c r="C14097" t="s">
        <v>13439</v>
      </c>
      <c r="D14097" s="83" t="s">
        <v>16</v>
      </c>
      <c r="E14097">
        <v>0</v>
      </c>
      <c r="F14097" s="83">
        <v>0</v>
      </c>
    </row>
    <row r="14098" spans="1:6" hidden="1" x14ac:dyDescent="0.25">
      <c r="A14098" t="s">
        <v>5764</v>
      </c>
      <c r="B14098" s="83">
        <v>102514</v>
      </c>
      <c r="C14098" t="s">
        <v>13440</v>
      </c>
      <c r="D14098" s="83" t="s">
        <v>16</v>
      </c>
      <c r="E14098">
        <v>0</v>
      </c>
      <c r="F14098" s="83">
        <v>0</v>
      </c>
    </row>
    <row r="14099" spans="1:6" hidden="1" x14ac:dyDescent="0.25">
      <c r="A14099" t="s">
        <v>5764</v>
      </c>
      <c r="B14099" s="83">
        <v>102516</v>
      </c>
      <c r="C14099" t="s">
        <v>13441</v>
      </c>
      <c r="D14099" s="83" t="s">
        <v>16</v>
      </c>
      <c r="E14099">
        <v>0</v>
      </c>
      <c r="F14099" s="83">
        <v>0</v>
      </c>
    </row>
    <row r="14100" spans="1:6" hidden="1" x14ac:dyDescent="0.25">
      <c r="A14100" t="s">
        <v>5764</v>
      </c>
      <c r="B14100" s="83">
        <v>102515</v>
      </c>
      <c r="C14100" t="s">
        <v>13442</v>
      </c>
      <c r="D14100" s="83" t="s">
        <v>16</v>
      </c>
      <c r="E14100">
        <v>0</v>
      </c>
      <c r="F14100" s="83">
        <v>0</v>
      </c>
    </row>
    <row r="14101" spans="1:6" hidden="1" x14ac:dyDescent="0.25">
      <c r="A14101" t="s">
        <v>5764</v>
      </c>
      <c r="B14101" s="83">
        <v>102517</v>
      </c>
      <c r="C14101" t="s">
        <v>13443</v>
      </c>
      <c r="D14101" s="83" t="s">
        <v>16</v>
      </c>
      <c r="E14101">
        <v>0</v>
      </c>
      <c r="F14101" s="83">
        <v>0</v>
      </c>
    </row>
    <row r="14102" spans="1:6" hidden="1" x14ac:dyDescent="0.25">
      <c r="A14102" t="s">
        <v>5764</v>
      </c>
      <c r="B14102" s="83">
        <v>102513</v>
      </c>
      <c r="C14102" t="s">
        <v>13444</v>
      </c>
      <c r="D14102" s="83" t="s">
        <v>416</v>
      </c>
      <c r="E14102">
        <v>50.15</v>
      </c>
      <c r="F14102" s="83">
        <v>53.33</v>
      </c>
    </row>
    <row r="14103" spans="1:6" hidden="1" x14ac:dyDescent="0.25">
      <c r="A14103" t="s">
        <v>5764</v>
      </c>
      <c r="B14103" s="83">
        <v>102489</v>
      </c>
      <c r="C14103" t="s">
        <v>13445</v>
      </c>
      <c r="D14103" s="83" t="s">
        <v>416</v>
      </c>
      <c r="E14103">
        <v>26.72</v>
      </c>
      <c r="F14103" s="83">
        <v>27.91</v>
      </c>
    </row>
    <row r="14104" spans="1:6" hidden="1" x14ac:dyDescent="0.25">
      <c r="A14104" t="s">
        <v>5764</v>
      </c>
      <c r="B14104" s="83">
        <v>102488</v>
      </c>
      <c r="C14104" t="s">
        <v>13446</v>
      </c>
      <c r="D14104" s="83" t="s">
        <v>416</v>
      </c>
      <c r="E14104">
        <v>3.67</v>
      </c>
      <c r="F14104" s="83">
        <v>3.99</v>
      </c>
    </row>
    <row r="14105" spans="1:6" hidden="1" x14ac:dyDescent="0.25">
      <c r="A14105" t="s">
        <v>5764</v>
      </c>
      <c r="B14105" s="83">
        <v>101730</v>
      </c>
      <c r="C14105" t="s">
        <v>13447</v>
      </c>
      <c r="D14105" s="83" t="s">
        <v>416</v>
      </c>
      <c r="E14105">
        <v>0</v>
      </c>
      <c r="F14105" s="83">
        <v>0</v>
      </c>
    </row>
    <row r="14106" spans="1:6" hidden="1" x14ac:dyDescent="0.25">
      <c r="A14106" t="s">
        <v>5764</v>
      </c>
      <c r="B14106" s="83">
        <v>101746</v>
      </c>
      <c r="C14106" t="s">
        <v>13448</v>
      </c>
      <c r="D14106" s="83" t="s">
        <v>416</v>
      </c>
      <c r="E14106">
        <v>528.34</v>
      </c>
      <c r="F14106" s="83">
        <v>529.87</v>
      </c>
    </row>
    <row r="14107" spans="1:6" hidden="1" x14ac:dyDescent="0.25">
      <c r="A14107" t="s">
        <v>5764</v>
      </c>
      <c r="B14107" s="83">
        <v>98679</v>
      </c>
      <c r="C14107" t="s">
        <v>13449</v>
      </c>
      <c r="D14107" s="83" t="s">
        <v>416</v>
      </c>
      <c r="E14107">
        <v>42.39</v>
      </c>
      <c r="F14107" s="83">
        <v>43.94</v>
      </c>
    </row>
    <row r="14108" spans="1:6" hidden="1" x14ac:dyDescent="0.25">
      <c r="A14108" t="s">
        <v>5764</v>
      </c>
      <c r="B14108" s="83">
        <v>98680</v>
      </c>
      <c r="C14108" t="s">
        <v>13450</v>
      </c>
      <c r="D14108" s="83" t="s">
        <v>416</v>
      </c>
      <c r="E14108">
        <v>53.01</v>
      </c>
      <c r="F14108" s="83">
        <v>54.83</v>
      </c>
    </row>
    <row r="14109" spans="1:6" hidden="1" x14ac:dyDescent="0.25">
      <c r="A14109" t="s">
        <v>5764</v>
      </c>
      <c r="B14109" s="83">
        <v>101749</v>
      </c>
      <c r="C14109" t="s">
        <v>13451</v>
      </c>
      <c r="D14109" s="83" t="s">
        <v>416</v>
      </c>
      <c r="E14109">
        <v>61.7</v>
      </c>
      <c r="F14109" s="83">
        <v>63.72</v>
      </c>
    </row>
    <row r="14110" spans="1:6" hidden="1" x14ac:dyDescent="0.25">
      <c r="A14110" t="s">
        <v>5764</v>
      </c>
      <c r="B14110" s="83">
        <v>98681</v>
      </c>
      <c r="C14110" t="s">
        <v>13452</v>
      </c>
      <c r="D14110" s="83" t="s">
        <v>416</v>
      </c>
      <c r="E14110">
        <v>39.82</v>
      </c>
      <c r="F14110" s="83">
        <v>41.19</v>
      </c>
    </row>
    <row r="14111" spans="1:6" hidden="1" x14ac:dyDescent="0.25">
      <c r="A14111" t="s">
        <v>5764</v>
      </c>
      <c r="B14111" s="83">
        <v>98682</v>
      </c>
      <c r="C14111" t="s">
        <v>13453</v>
      </c>
      <c r="D14111" s="83" t="s">
        <v>416</v>
      </c>
      <c r="E14111">
        <v>50.45</v>
      </c>
      <c r="F14111" s="83">
        <v>52.07</v>
      </c>
    </row>
    <row r="14112" spans="1:6" hidden="1" x14ac:dyDescent="0.25">
      <c r="A14112" t="s">
        <v>5764</v>
      </c>
      <c r="B14112" s="83">
        <v>101750</v>
      </c>
      <c r="C14112" t="s">
        <v>13454</v>
      </c>
      <c r="D14112" s="83" t="s">
        <v>416</v>
      </c>
      <c r="E14112">
        <v>59.13</v>
      </c>
      <c r="F14112" s="83">
        <v>60.95</v>
      </c>
    </row>
    <row r="14113" spans="1:6" hidden="1" x14ac:dyDescent="0.25">
      <c r="A14113" t="s">
        <v>5764</v>
      </c>
      <c r="B14113" s="83">
        <v>101737</v>
      </c>
      <c r="C14113" t="s">
        <v>13455</v>
      </c>
      <c r="D14113" s="83" t="s">
        <v>416</v>
      </c>
      <c r="E14113">
        <v>126.34</v>
      </c>
      <c r="F14113" s="83">
        <v>127.95</v>
      </c>
    </row>
    <row r="14114" spans="1:6" hidden="1" x14ac:dyDescent="0.25">
      <c r="A14114" t="s">
        <v>5764</v>
      </c>
      <c r="B14114" s="83">
        <v>101735</v>
      </c>
      <c r="C14114" t="s">
        <v>13456</v>
      </c>
      <c r="D14114" s="83" t="s">
        <v>416</v>
      </c>
      <c r="E14114">
        <v>401.22</v>
      </c>
      <c r="F14114" s="83">
        <v>403.72</v>
      </c>
    </row>
    <row r="14115" spans="1:6" hidden="1" x14ac:dyDescent="0.25">
      <c r="A14115" t="s">
        <v>5764</v>
      </c>
      <c r="B14115" s="83">
        <v>101734</v>
      </c>
      <c r="C14115" t="s">
        <v>13457</v>
      </c>
      <c r="D14115" s="83" t="s">
        <v>416</v>
      </c>
      <c r="E14115">
        <v>391.66</v>
      </c>
      <c r="F14115" s="83">
        <v>394.16</v>
      </c>
    </row>
    <row r="14116" spans="1:6" hidden="1" x14ac:dyDescent="0.25">
      <c r="A14116" t="s">
        <v>5764</v>
      </c>
      <c r="B14116" s="83">
        <v>101736</v>
      </c>
      <c r="C14116" t="s">
        <v>13458</v>
      </c>
      <c r="D14116" s="83" t="s">
        <v>416</v>
      </c>
      <c r="E14116">
        <v>107.42</v>
      </c>
      <c r="F14116" s="83">
        <v>109.03</v>
      </c>
    </row>
    <row r="14117" spans="1:6" hidden="1" x14ac:dyDescent="0.25">
      <c r="A14117" t="s">
        <v>5764</v>
      </c>
      <c r="B14117" s="83">
        <v>101733</v>
      </c>
      <c r="C14117" t="s">
        <v>13459</v>
      </c>
      <c r="D14117" s="83" t="s">
        <v>416</v>
      </c>
      <c r="E14117">
        <v>259.83</v>
      </c>
      <c r="F14117" s="83">
        <v>262.33</v>
      </c>
    </row>
    <row r="14118" spans="1:6" hidden="1" x14ac:dyDescent="0.25">
      <c r="A14118" t="s">
        <v>5764</v>
      </c>
      <c r="B14118" s="83">
        <v>98678</v>
      </c>
      <c r="C14118" t="s">
        <v>13460</v>
      </c>
      <c r="D14118" s="83" t="s">
        <v>416</v>
      </c>
      <c r="E14118">
        <v>392.91</v>
      </c>
      <c r="F14118" s="83">
        <v>394.33</v>
      </c>
    </row>
    <row r="14119" spans="1:6" hidden="1" x14ac:dyDescent="0.25">
      <c r="A14119" t="s">
        <v>5764</v>
      </c>
      <c r="B14119" s="83">
        <v>98677</v>
      </c>
      <c r="C14119" t="s">
        <v>13461</v>
      </c>
      <c r="D14119" s="83" t="s">
        <v>416</v>
      </c>
      <c r="E14119">
        <v>0</v>
      </c>
      <c r="F14119" s="83">
        <v>0</v>
      </c>
    </row>
    <row r="14120" spans="1:6" hidden="1" x14ac:dyDescent="0.25">
      <c r="A14120" t="s">
        <v>5764</v>
      </c>
      <c r="B14120" s="83">
        <v>98676</v>
      </c>
      <c r="C14120" t="s">
        <v>13462</v>
      </c>
      <c r="D14120" s="83" t="s">
        <v>416</v>
      </c>
      <c r="E14120">
        <v>0</v>
      </c>
      <c r="F14120" s="83">
        <v>0</v>
      </c>
    </row>
    <row r="14121" spans="1:6" hidden="1" x14ac:dyDescent="0.25">
      <c r="A14121" t="s">
        <v>5764</v>
      </c>
      <c r="B14121" s="83">
        <v>98675</v>
      </c>
      <c r="C14121" t="s">
        <v>13463</v>
      </c>
      <c r="D14121" s="83" t="s">
        <v>416</v>
      </c>
      <c r="E14121">
        <v>0</v>
      </c>
      <c r="F14121" s="83">
        <v>0</v>
      </c>
    </row>
    <row r="14122" spans="1:6" hidden="1" x14ac:dyDescent="0.25">
      <c r="A14122" t="s">
        <v>5764</v>
      </c>
      <c r="B14122" s="83">
        <v>101747</v>
      </c>
      <c r="C14122" t="s">
        <v>13464</v>
      </c>
      <c r="D14122" s="83" t="s">
        <v>416</v>
      </c>
      <c r="E14122">
        <v>78.239999999999995</v>
      </c>
      <c r="F14122" s="83">
        <v>78.61</v>
      </c>
    </row>
    <row r="14123" spans="1:6" hidden="1" x14ac:dyDescent="0.25">
      <c r="A14123" t="s">
        <v>5764</v>
      </c>
      <c r="B14123" s="83">
        <v>104162</v>
      </c>
      <c r="C14123" t="s">
        <v>13465</v>
      </c>
      <c r="D14123" s="83" t="s">
        <v>416</v>
      </c>
      <c r="E14123">
        <v>98.87</v>
      </c>
      <c r="F14123" s="83">
        <v>102.72</v>
      </c>
    </row>
    <row r="14124" spans="1:6" hidden="1" x14ac:dyDescent="0.25">
      <c r="A14124" t="s">
        <v>5764</v>
      </c>
      <c r="B14124" s="83">
        <v>98671</v>
      </c>
      <c r="C14124" t="s">
        <v>13466</v>
      </c>
      <c r="D14124" s="83" t="s">
        <v>416</v>
      </c>
      <c r="E14124">
        <v>344.24</v>
      </c>
      <c r="F14124" s="83">
        <v>348.52</v>
      </c>
    </row>
    <row r="14125" spans="1:6" hidden="1" x14ac:dyDescent="0.25">
      <c r="A14125" t="s">
        <v>5764</v>
      </c>
      <c r="B14125" s="83">
        <v>101092</v>
      </c>
      <c r="C14125" t="s">
        <v>13467</v>
      </c>
      <c r="D14125" s="83" t="s">
        <v>416</v>
      </c>
      <c r="E14125">
        <v>355.79</v>
      </c>
      <c r="F14125" s="83">
        <v>361.1</v>
      </c>
    </row>
    <row r="14126" spans="1:6" hidden="1" x14ac:dyDescent="0.25">
      <c r="A14126" t="s">
        <v>5764</v>
      </c>
      <c r="B14126" s="83">
        <v>101091</v>
      </c>
      <c r="C14126" t="s">
        <v>13468</v>
      </c>
      <c r="D14126" s="83" t="s">
        <v>416</v>
      </c>
      <c r="E14126">
        <v>163.31</v>
      </c>
      <c r="F14126" s="83">
        <v>167.86</v>
      </c>
    </row>
    <row r="14127" spans="1:6" hidden="1" x14ac:dyDescent="0.25">
      <c r="A14127" t="s">
        <v>5764</v>
      </c>
      <c r="B14127" s="83">
        <v>101726</v>
      </c>
      <c r="C14127" t="s">
        <v>13469</v>
      </c>
      <c r="D14127" s="83" t="s">
        <v>416</v>
      </c>
      <c r="E14127">
        <v>207.59</v>
      </c>
      <c r="F14127" s="83">
        <v>215.66</v>
      </c>
    </row>
    <row r="14128" spans="1:6" hidden="1" x14ac:dyDescent="0.25">
      <c r="A14128" t="s">
        <v>5764</v>
      </c>
      <c r="B14128" s="83">
        <v>101725</v>
      </c>
      <c r="C14128" t="s">
        <v>13470</v>
      </c>
      <c r="D14128" s="83" t="s">
        <v>416</v>
      </c>
      <c r="E14128">
        <v>305.18</v>
      </c>
      <c r="F14128" s="83">
        <v>322.04000000000002</v>
      </c>
    </row>
    <row r="14129" spans="1:6" hidden="1" x14ac:dyDescent="0.25">
      <c r="A14129" t="s">
        <v>5764</v>
      </c>
      <c r="B14129" s="83">
        <v>98672</v>
      </c>
      <c r="C14129" t="s">
        <v>13471</v>
      </c>
      <c r="D14129" s="83" t="s">
        <v>416</v>
      </c>
      <c r="E14129">
        <v>447.18</v>
      </c>
      <c r="F14129" s="83">
        <v>451.46</v>
      </c>
    </row>
    <row r="14130" spans="1:6" hidden="1" x14ac:dyDescent="0.25">
      <c r="A14130" t="s">
        <v>5764</v>
      </c>
      <c r="B14130" s="83">
        <v>101093</v>
      </c>
      <c r="C14130" t="s">
        <v>13472</v>
      </c>
      <c r="D14130" s="83" t="s">
        <v>416</v>
      </c>
      <c r="E14130">
        <v>458.73</v>
      </c>
      <c r="F14130" s="83">
        <v>464.04</v>
      </c>
    </row>
    <row r="14131" spans="1:6" hidden="1" x14ac:dyDescent="0.25">
      <c r="A14131" t="s">
        <v>5764</v>
      </c>
      <c r="B14131" s="83">
        <v>101732</v>
      </c>
      <c r="C14131" t="s">
        <v>13473</v>
      </c>
      <c r="D14131" s="83" t="s">
        <v>416</v>
      </c>
      <c r="E14131">
        <v>105.18</v>
      </c>
      <c r="F14131" s="83">
        <v>108.37</v>
      </c>
    </row>
    <row r="14132" spans="1:6" hidden="1" x14ac:dyDescent="0.25">
      <c r="A14132" t="s">
        <v>5764</v>
      </c>
      <c r="B14132" s="83">
        <v>101731</v>
      </c>
      <c r="C14132" t="s">
        <v>13474</v>
      </c>
      <c r="D14132" s="83" t="s">
        <v>416</v>
      </c>
      <c r="E14132">
        <v>347.98</v>
      </c>
      <c r="F14132" s="83">
        <v>352.64</v>
      </c>
    </row>
    <row r="14133" spans="1:6" hidden="1" x14ac:dyDescent="0.25">
      <c r="A14133" t="s">
        <v>5764</v>
      </c>
      <c r="B14133" s="83">
        <v>101090</v>
      </c>
      <c r="C14133" t="s">
        <v>13475</v>
      </c>
      <c r="D14133" s="83" t="s">
        <v>416</v>
      </c>
      <c r="E14133">
        <v>233.81</v>
      </c>
      <c r="F14133" s="83">
        <v>236.09</v>
      </c>
    </row>
    <row r="14134" spans="1:6" hidden="1" x14ac:dyDescent="0.25">
      <c r="A14134" t="s">
        <v>5764</v>
      </c>
      <c r="B14134" s="83">
        <v>101751</v>
      </c>
      <c r="C14134" t="s">
        <v>13476</v>
      </c>
      <c r="D14134" s="83" t="s">
        <v>416</v>
      </c>
      <c r="E14134">
        <v>344.36</v>
      </c>
      <c r="F14134" s="83">
        <v>346.26</v>
      </c>
    </row>
    <row r="14135" spans="1:6" hidden="1" x14ac:dyDescent="0.25">
      <c r="A14135" t="s">
        <v>5764</v>
      </c>
      <c r="B14135" s="83">
        <v>101729</v>
      </c>
      <c r="C14135" t="s">
        <v>13477</v>
      </c>
      <c r="D14135" s="83" t="s">
        <v>416</v>
      </c>
      <c r="E14135">
        <v>337.75</v>
      </c>
      <c r="F14135" s="83">
        <v>339.07</v>
      </c>
    </row>
    <row r="14136" spans="1:6" hidden="1" x14ac:dyDescent="0.25">
      <c r="A14136" t="s">
        <v>5764</v>
      </c>
      <c r="B14136" s="83">
        <v>98683</v>
      </c>
      <c r="C14136" t="s">
        <v>13478</v>
      </c>
      <c r="D14136" s="83" t="s">
        <v>416</v>
      </c>
      <c r="E14136">
        <v>0</v>
      </c>
      <c r="F14136" s="83">
        <v>0</v>
      </c>
    </row>
    <row r="14137" spans="1:6" hidden="1" x14ac:dyDescent="0.25">
      <c r="A14137" t="s">
        <v>5764</v>
      </c>
      <c r="B14137" s="83">
        <v>101094</v>
      </c>
      <c r="C14137" t="s">
        <v>13479</v>
      </c>
      <c r="D14137" s="83" t="s">
        <v>60</v>
      </c>
      <c r="E14137">
        <v>160.16</v>
      </c>
      <c r="F14137" s="83">
        <v>161.66999999999999</v>
      </c>
    </row>
    <row r="14138" spans="1:6" hidden="1" x14ac:dyDescent="0.25">
      <c r="A14138" t="s">
        <v>5764</v>
      </c>
      <c r="B14138" s="83">
        <v>101095</v>
      </c>
      <c r="C14138" t="s">
        <v>13480</v>
      </c>
      <c r="D14138" s="83" t="s">
        <v>60</v>
      </c>
      <c r="E14138">
        <v>0</v>
      </c>
      <c r="F14138" s="83">
        <v>0</v>
      </c>
    </row>
    <row r="14139" spans="1:6" hidden="1" x14ac:dyDescent="0.25">
      <c r="A14139" t="s">
        <v>5764</v>
      </c>
      <c r="B14139" s="83">
        <v>101728</v>
      </c>
      <c r="C14139" t="s">
        <v>13481</v>
      </c>
      <c r="D14139" s="83" t="s">
        <v>416</v>
      </c>
      <c r="E14139">
        <v>0</v>
      </c>
      <c r="F14139" s="83">
        <v>0</v>
      </c>
    </row>
    <row r="14140" spans="1:6" hidden="1" x14ac:dyDescent="0.25">
      <c r="A14140" t="s">
        <v>5764</v>
      </c>
      <c r="B14140" s="83">
        <v>101727</v>
      </c>
      <c r="C14140" t="s">
        <v>13482</v>
      </c>
      <c r="D14140" s="83" t="s">
        <v>416</v>
      </c>
      <c r="E14140">
        <v>188.62</v>
      </c>
      <c r="F14140" s="83">
        <v>189.21</v>
      </c>
    </row>
    <row r="14141" spans="1:6" hidden="1" x14ac:dyDescent="0.25">
      <c r="A14141" t="s">
        <v>5764</v>
      </c>
      <c r="B14141" s="83">
        <v>101748</v>
      </c>
      <c r="C14141" t="s">
        <v>13483</v>
      </c>
      <c r="D14141" s="83" t="s">
        <v>416</v>
      </c>
      <c r="E14141">
        <v>3.69</v>
      </c>
      <c r="F14141" s="83">
        <v>3.99</v>
      </c>
    </row>
    <row r="14142" spans="1:6" hidden="1" x14ac:dyDescent="0.25">
      <c r="A14142" t="s">
        <v>5764</v>
      </c>
      <c r="B14142" s="83">
        <v>101742</v>
      </c>
      <c r="C14142" t="s">
        <v>13484</v>
      </c>
      <c r="D14142" s="83" t="s">
        <v>60</v>
      </c>
      <c r="E14142">
        <v>58.38</v>
      </c>
      <c r="F14142" s="83">
        <v>60.69</v>
      </c>
    </row>
    <row r="14143" spans="1:6" hidden="1" x14ac:dyDescent="0.25">
      <c r="A14143" t="s">
        <v>5764</v>
      </c>
      <c r="B14143" s="83">
        <v>101740</v>
      </c>
      <c r="C14143" t="s">
        <v>13485</v>
      </c>
      <c r="D14143" s="83" t="s">
        <v>60</v>
      </c>
      <c r="E14143">
        <v>51.32</v>
      </c>
      <c r="F14143" s="83">
        <v>54.17</v>
      </c>
    </row>
    <row r="14144" spans="1:6" hidden="1" x14ac:dyDescent="0.25">
      <c r="A14144" t="s">
        <v>5764</v>
      </c>
      <c r="B14144" s="83">
        <v>98685</v>
      </c>
      <c r="C14144" t="s">
        <v>13486</v>
      </c>
      <c r="D14144" s="83" t="s">
        <v>60</v>
      </c>
      <c r="E14144">
        <v>63.43</v>
      </c>
      <c r="F14144" s="83">
        <v>64.510000000000005</v>
      </c>
    </row>
    <row r="14145" spans="1:6" hidden="1" x14ac:dyDescent="0.25">
      <c r="A14145" t="s">
        <v>5764</v>
      </c>
      <c r="B14145" s="83">
        <v>98686</v>
      </c>
      <c r="C14145" t="s">
        <v>13487</v>
      </c>
      <c r="D14145" s="83" t="s">
        <v>60</v>
      </c>
      <c r="E14145">
        <v>46.62</v>
      </c>
      <c r="F14145" s="83">
        <v>49.64</v>
      </c>
    </row>
    <row r="14146" spans="1:6" hidden="1" x14ac:dyDescent="0.25">
      <c r="A14146" t="s">
        <v>5764</v>
      </c>
      <c r="B14146" s="83">
        <v>101739</v>
      </c>
      <c r="C14146" t="s">
        <v>13488</v>
      </c>
      <c r="D14146" s="83" t="s">
        <v>60</v>
      </c>
      <c r="E14146">
        <v>46.13</v>
      </c>
      <c r="F14146" s="83">
        <v>47.53</v>
      </c>
    </row>
    <row r="14147" spans="1:6" hidden="1" x14ac:dyDescent="0.25">
      <c r="A14147" t="s">
        <v>5764</v>
      </c>
      <c r="B14147" s="83">
        <v>101738</v>
      </c>
      <c r="C14147" t="s">
        <v>13489</v>
      </c>
      <c r="D14147" s="83" t="s">
        <v>60</v>
      </c>
      <c r="E14147">
        <v>43.21</v>
      </c>
      <c r="F14147" s="83">
        <v>44.41</v>
      </c>
    </row>
    <row r="14148" spans="1:6" hidden="1" x14ac:dyDescent="0.25">
      <c r="A14148" t="s">
        <v>5764</v>
      </c>
      <c r="B14148" s="83">
        <v>101741</v>
      </c>
      <c r="C14148" t="s">
        <v>13490</v>
      </c>
      <c r="D14148" s="83" t="s">
        <v>60</v>
      </c>
      <c r="E14148">
        <v>24.11</v>
      </c>
      <c r="F14148" s="83">
        <v>26.07</v>
      </c>
    </row>
    <row r="14149" spans="1:6" hidden="1" x14ac:dyDescent="0.25">
      <c r="A14149" t="s">
        <v>5764</v>
      </c>
      <c r="B14149" s="83">
        <v>98697</v>
      </c>
      <c r="C14149" t="s">
        <v>13491</v>
      </c>
      <c r="D14149" s="83" t="s">
        <v>60</v>
      </c>
      <c r="E14149">
        <v>54.25</v>
      </c>
      <c r="F14149" s="83">
        <v>55.33</v>
      </c>
    </row>
    <row r="14150" spans="1:6" hidden="1" x14ac:dyDescent="0.25">
      <c r="A14150" t="s">
        <v>5764</v>
      </c>
      <c r="B14150" s="83">
        <v>98688</v>
      </c>
      <c r="C14150" t="s">
        <v>13492</v>
      </c>
      <c r="D14150" s="83" t="s">
        <v>60</v>
      </c>
      <c r="E14150">
        <v>76.53</v>
      </c>
      <c r="F14150" s="83">
        <v>76.89</v>
      </c>
    </row>
    <row r="14151" spans="1:6" hidden="1" x14ac:dyDescent="0.25">
      <c r="A14151" t="s">
        <v>5764</v>
      </c>
      <c r="B14151" s="83">
        <v>98687</v>
      </c>
      <c r="C14151" t="s">
        <v>13493</v>
      </c>
      <c r="D14151" s="83" t="s">
        <v>60</v>
      </c>
      <c r="E14151">
        <v>0</v>
      </c>
      <c r="F14151" s="83">
        <v>0</v>
      </c>
    </row>
    <row r="14152" spans="1:6" hidden="1" x14ac:dyDescent="0.25">
      <c r="A14152" t="s">
        <v>5764</v>
      </c>
      <c r="B14152" s="83">
        <v>98689</v>
      </c>
      <c r="C14152" t="s">
        <v>13494</v>
      </c>
      <c r="D14152" s="83" t="s">
        <v>60</v>
      </c>
      <c r="E14152">
        <v>91.55</v>
      </c>
      <c r="F14152" s="83">
        <v>93.52</v>
      </c>
    </row>
    <row r="14153" spans="1:6" hidden="1" x14ac:dyDescent="0.25">
      <c r="A14153" t="s">
        <v>5764</v>
      </c>
      <c r="B14153" s="83">
        <v>98695</v>
      </c>
      <c r="C14153" t="s">
        <v>13495</v>
      </c>
      <c r="D14153" s="83" t="s">
        <v>60</v>
      </c>
      <c r="E14153">
        <v>83.01</v>
      </c>
      <c r="F14153" s="83">
        <v>84.98</v>
      </c>
    </row>
    <row r="14154" spans="1:6" hidden="1" x14ac:dyDescent="0.25">
      <c r="A14154" t="s">
        <v>5764</v>
      </c>
      <c r="B14154" s="83">
        <v>100606</v>
      </c>
      <c r="C14154" t="s">
        <v>13496</v>
      </c>
      <c r="D14154" s="83" t="s">
        <v>16</v>
      </c>
      <c r="E14154">
        <v>1690.22</v>
      </c>
      <c r="F14154" s="83">
        <v>1747.52</v>
      </c>
    </row>
    <row r="14155" spans="1:6" hidden="1" x14ac:dyDescent="0.25">
      <c r="A14155" t="s">
        <v>5764</v>
      </c>
      <c r="B14155" s="83">
        <v>100604</v>
      </c>
      <c r="C14155" t="s">
        <v>13497</v>
      </c>
      <c r="D14155" s="83" t="s">
        <v>16</v>
      </c>
      <c r="E14155">
        <v>763.04</v>
      </c>
      <c r="F14155" s="83">
        <v>782.66</v>
      </c>
    </row>
    <row r="14156" spans="1:6" hidden="1" x14ac:dyDescent="0.25">
      <c r="A14156" t="s">
        <v>5764</v>
      </c>
      <c r="B14156" s="83">
        <v>100605</v>
      </c>
      <c r="C14156" t="s">
        <v>13498</v>
      </c>
      <c r="D14156" s="83" t="s">
        <v>16</v>
      </c>
      <c r="E14156">
        <v>1146.01</v>
      </c>
      <c r="F14156" s="83">
        <v>1181.03</v>
      </c>
    </row>
    <row r="14157" spans="1:6" hidden="1" x14ac:dyDescent="0.25">
      <c r="A14157" t="s">
        <v>5764</v>
      </c>
      <c r="B14157" s="83">
        <v>100580</v>
      </c>
      <c r="C14157" t="s">
        <v>13499</v>
      </c>
      <c r="D14157" s="83" t="s">
        <v>16</v>
      </c>
      <c r="E14157">
        <v>685.57</v>
      </c>
      <c r="F14157" s="83">
        <v>706.46</v>
      </c>
    </row>
    <row r="14158" spans="1:6" hidden="1" x14ac:dyDescent="0.25">
      <c r="A14158" t="s">
        <v>5764</v>
      </c>
      <c r="B14158" s="83">
        <v>100579</v>
      </c>
      <c r="C14158" t="s">
        <v>13500</v>
      </c>
      <c r="D14158" s="83" t="s">
        <v>16</v>
      </c>
      <c r="E14158">
        <v>640.46</v>
      </c>
      <c r="F14158" s="83">
        <v>657.65</v>
      </c>
    </row>
    <row r="14159" spans="1:6" hidden="1" x14ac:dyDescent="0.25">
      <c r="A14159" t="s">
        <v>5764</v>
      </c>
      <c r="B14159" s="83">
        <v>100609</v>
      </c>
      <c r="C14159" t="s">
        <v>13501</v>
      </c>
      <c r="D14159" s="83" t="s">
        <v>16</v>
      </c>
      <c r="E14159">
        <v>1719.71</v>
      </c>
      <c r="F14159" s="83">
        <v>1778.15</v>
      </c>
    </row>
    <row r="14160" spans="1:6" hidden="1" x14ac:dyDescent="0.25">
      <c r="A14160" t="s">
        <v>5764</v>
      </c>
      <c r="B14160" s="83">
        <v>100607</v>
      </c>
      <c r="C14160" t="s">
        <v>13502</v>
      </c>
      <c r="D14160" s="83" t="s">
        <v>16</v>
      </c>
      <c r="E14160">
        <v>782.22</v>
      </c>
      <c r="F14160" s="83">
        <v>802.06</v>
      </c>
    </row>
    <row r="14161" spans="1:6" hidden="1" x14ac:dyDescent="0.25">
      <c r="A14161" t="s">
        <v>5764</v>
      </c>
      <c r="B14161" s="83">
        <v>100608</v>
      </c>
      <c r="C14161" t="s">
        <v>13503</v>
      </c>
      <c r="D14161" s="83" t="s">
        <v>16</v>
      </c>
      <c r="E14161">
        <v>1169</v>
      </c>
      <c r="F14161" s="83">
        <v>1204.5899999999999</v>
      </c>
    </row>
    <row r="14162" spans="1:6" hidden="1" x14ac:dyDescent="0.25">
      <c r="A14162" t="s">
        <v>5764</v>
      </c>
      <c r="B14162" s="83">
        <v>100582</v>
      </c>
      <c r="C14162" t="s">
        <v>13504</v>
      </c>
      <c r="D14162" s="83" t="s">
        <v>16</v>
      </c>
      <c r="E14162">
        <v>744.87</v>
      </c>
      <c r="F14162" s="83">
        <v>769.11</v>
      </c>
    </row>
    <row r="14163" spans="1:6" hidden="1" x14ac:dyDescent="0.25">
      <c r="A14163" t="s">
        <v>5764</v>
      </c>
      <c r="B14163" s="83">
        <v>100581</v>
      </c>
      <c r="C14163" t="s">
        <v>13505</v>
      </c>
      <c r="D14163" s="83" t="s">
        <v>16</v>
      </c>
      <c r="E14163">
        <v>664.99</v>
      </c>
      <c r="F14163" s="83">
        <v>682.6</v>
      </c>
    </row>
    <row r="14164" spans="1:6" hidden="1" x14ac:dyDescent="0.25">
      <c r="A14164" t="s">
        <v>5764</v>
      </c>
      <c r="B14164" s="83">
        <v>100613</v>
      </c>
      <c r="C14164" t="s">
        <v>13506</v>
      </c>
      <c r="D14164" s="83" t="s">
        <v>16</v>
      </c>
      <c r="E14164">
        <v>1749.02</v>
      </c>
      <c r="F14164" s="83">
        <v>1808.58</v>
      </c>
    </row>
    <row r="14165" spans="1:6" hidden="1" x14ac:dyDescent="0.25">
      <c r="A14165" t="s">
        <v>5764</v>
      </c>
      <c r="B14165" s="83">
        <v>100610</v>
      </c>
      <c r="C14165" t="s">
        <v>13507</v>
      </c>
      <c r="D14165" s="83" t="s">
        <v>16</v>
      </c>
      <c r="E14165">
        <v>801</v>
      </c>
      <c r="F14165" s="83">
        <v>821.02</v>
      </c>
    </row>
    <row r="14166" spans="1:6" hidden="1" x14ac:dyDescent="0.25">
      <c r="A14166" t="s">
        <v>5764</v>
      </c>
      <c r="B14166" s="83">
        <v>100611</v>
      </c>
      <c r="C14166" t="s">
        <v>13508</v>
      </c>
      <c r="D14166" s="83" t="s">
        <v>16</v>
      </c>
      <c r="E14166">
        <v>974.6</v>
      </c>
      <c r="F14166" s="83">
        <v>1001.79</v>
      </c>
    </row>
    <row r="14167" spans="1:6" hidden="1" x14ac:dyDescent="0.25">
      <c r="A14167" t="s">
        <v>5764</v>
      </c>
      <c r="B14167" s="83">
        <v>100612</v>
      </c>
      <c r="C14167" t="s">
        <v>13509</v>
      </c>
      <c r="D14167" s="83" t="s">
        <v>16</v>
      </c>
      <c r="E14167">
        <v>1191.6099999999999</v>
      </c>
      <c r="F14167" s="83">
        <v>1227.74</v>
      </c>
    </row>
    <row r="14168" spans="1:6" hidden="1" x14ac:dyDescent="0.25">
      <c r="A14168" t="s">
        <v>5764</v>
      </c>
      <c r="B14168" s="83">
        <v>100584</v>
      </c>
      <c r="C14168" t="s">
        <v>13510</v>
      </c>
      <c r="D14168" s="83" t="s">
        <v>16</v>
      </c>
      <c r="E14168">
        <v>739.79</v>
      </c>
      <c r="F14168" s="83">
        <v>761.93</v>
      </c>
    </row>
    <row r="14169" spans="1:6" hidden="1" x14ac:dyDescent="0.25">
      <c r="A14169" t="s">
        <v>5764</v>
      </c>
      <c r="B14169" s="83">
        <v>100583</v>
      </c>
      <c r="C14169" t="s">
        <v>13511</v>
      </c>
      <c r="D14169" s="83" t="s">
        <v>16</v>
      </c>
      <c r="E14169">
        <v>690.89</v>
      </c>
      <c r="F14169" s="83">
        <v>709.02</v>
      </c>
    </row>
    <row r="14170" spans="1:6" hidden="1" x14ac:dyDescent="0.25">
      <c r="A14170" t="s">
        <v>5764</v>
      </c>
      <c r="B14170" s="83">
        <v>100616</v>
      </c>
      <c r="C14170" t="s">
        <v>13512</v>
      </c>
      <c r="D14170" s="83" t="s">
        <v>16</v>
      </c>
      <c r="E14170">
        <v>1810.16</v>
      </c>
      <c r="F14170" s="83">
        <v>1872.23</v>
      </c>
    </row>
    <row r="14171" spans="1:6" hidden="1" x14ac:dyDescent="0.25">
      <c r="A14171" t="s">
        <v>5764</v>
      </c>
      <c r="B14171" s="83">
        <v>100614</v>
      </c>
      <c r="C14171" t="s">
        <v>13513</v>
      </c>
      <c r="D14171" s="83" t="s">
        <v>16</v>
      </c>
      <c r="E14171">
        <v>1015.43</v>
      </c>
      <c r="F14171" s="83">
        <v>1043.3</v>
      </c>
    </row>
    <row r="14172" spans="1:6" hidden="1" x14ac:dyDescent="0.25">
      <c r="A14172" t="s">
        <v>5764</v>
      </c>
      <c r="B14172" s="83">
        <v>100615</v>
      </c>
      <c r="C14172" t="s">
        <v>13514</v>
      </c>
      <c r="D14172" s="83" t="s">
        <v>16</v>
      </c>
      <c r="E14172">
        <v>1236.69</v>
      </c>
      <c r="F14172" s="83">
        <v>1273.9000000000001</v>
      </c>
    </row>
    <row r="14173" spans="1:6" hidden="1" x14ac:dyDescent="0.25">
      <c r="A14173" t="s">
        <v>5764</v>
      </c>
      <c r="B14173" s="83">
        <v>100586</v>
      </c>
      <c r="C14173" t="s">
        <v>13515</v>
      </c>
      <c r="D14173" s="83" t="s">
        <v>16</v>
      </c>
      <c r="E14173">
        <v>819.7</v>
      </c>
      <c r="F14173" s="83">
        <v>845.15</v>
      </c>
    </row>
    <row r="14174" spans="1:6" hidden="1" x14ac:dyDescent="0.25">
      <c r="A14174" t="s">
        <v>5764</v>
      </c>
      <c r="B14174" s="83">
        <v>100585</v>
      </c>
      <c r="C14174" t="s">
        <v>13516</v>
      </c>
      <c r="D14174" s="83" t="s">
        <v>16</v>
      </c>
      <c r="E14174">
        <v>741.48</v>
      </c>
      <c r="F14174" s="83">
        <v>760.59</v>
      </c>
    </row>
    <row r="14175" spans="1:6" hidden="1" x14ac:dyDescent="0.25">
      <c r="A14175" t="s">
        <v>5764</v>
      </c>
      <c r="B14175" s="83">
        <v>100618</v>
      </c>
      <c r="C14175" t="s">
        <v>13517</v>
      </c>
      <c r="D14175" s="83" t="s">
        <v>16</v>
      </c>
      <c r="E14175">
        <v>1877.66</v>
      </c>
      <c r="F14175" s="83">
        <v>1941.96</v>
      </c>
    </row>
    <row r="14176" spans="1:6" hidden="1" x14ac:dyDescent="0.25">
      <c r="A14176" t="s">
        <v>5764</v>
      </c>
      <c r="B14176" s="83">
        <v>100617</v>
      </c>
      <c r="C14176" t="s">
        <v>13518</v>
      </c>
      <c r="D14176" s="83" t="s">
        <v>16</v>
      </c>
      <c r="E14176">
        <v>1281.6400000000001</v>
      </c>
      <c r="F14176" s="83">
        <v>1319.94</v>
      </c>
    </row>
    <row r="14177" spans="1:6" hidden="1" x14ac:dyDescent="0.25">
      <c r="A14177" t="s">
        <v>5764</v>
      </c>
      <c r="B14177" s="83">
        <v>100588</v>
      </c>
      <c r="C14177" t="s">
        <v>13519</v>
      </c>
      <c r="D14177" s="83" t="s">
        <v>16</v>
      </c>
      <c r="E14177">
        <v>854.39</v>
      </c>
      <c r="F14177" s="83">
        <v>879.52</v>
      </c>
    </row>
    <row r="14178" spans="1:6" hidden="1" x14ac:dyDescent="0.25">
      <c r="A14178" t="s">
        <v>5764</v>
      </c>
      <c r="B14178" s="83">
        <v>100587</v>
      </c>
      <c r="C14178" t="s">
        <v>13520</v>
      </c>
      <c r="D14178" s="83" t="s">
        <v>16</v>
      </c>
      <c r="E14178">
        <v>793.72</v>
      </c>
      <c r="F14178" s="83">
        <v>813.92</v>
      </c>
    </row>
    <row r="14179" spans="1:6" hidden="1" x14ac:dyDescent="0.25">
      <c r="A14179" t="s">
        <v>5764</v>
      </c>
      <c r="B14179" s="83">
        <v>100590</v>
      </c>
      <c r="C14179" t="s">
        <v>13521</v>
      </c>
      <c r="D14179" s="83" t="s">
        <v>16</v>
      </c>
      <c r="E14179">
        <v>920.25</v>
      </c>
      <c r="F14179" s="83">
        <v>949.46</v>
      </c>
    </row>
    <row r="14180" spans="1:6" hidden="1" x14ac:dyDescent="0.25">
      <c r="A14180" t="s">
        <v>5764</v>
      </c>
      <c r="B14180" s="83">
        <v>100589</v>
      </c>
      <c r="C14180" t="s">
        <v>13522</v>
      </c>
      <c r="D14180" s="83" t="s">
        <v>16</v>
      </c>
      <c r="E14180">
        <v>860.12</v>
      </c>
      <c r="F14180" s="83">
        <v>884.32</v>
      </c>
    </row>
    <row r="14181" spans="1:6" hidden="1" x14ac:dyDescent="0.25">
      <c r="A14181" t="s">
        <v>5764</v>
      </c>
      <c r="B14181" s="83">
        <v>100592</v>
      </c>
      <c r="C14181" t="s">
        <v>13523</v>
      </c>
      <c r="D14181" s="83" t="s">
        <v>16</v>
      </c>
      <c r="E14181">
        <v>911.68</v>
      </c>
      <c r="F14181" s="83">
        <v>938.34</v>
      </c>
    </row>
    <row r="14182" spans="1:6" hidden="1" x14ac:dyDescent="0.25">
      <c r="A14182" t="s">
        <v>5764</v>
      </c>
      <c r="B14182" s="83">
        <v>100591</v>
      </c>
      <c r="C14182" t="s">
        <v>13524</v>
      </c>
      <c r="D14182" s="83" t="s">
        <v>16</v>
      </c>
      <c r="E14182">
        <v>847.01</v>
      </c>
      <c r="F14182" s="83">
        <v>868.38</v>
      </c>
    </row>
    <row r="14183" spans="1:6" hidden="1" x14ac:dyDescent="0.25">
      <c r="A14183" t="s">
        <v>5764</v>
      </c>
      <c r="B14183" s="83">
        <v>100594</v>
      </c>
      <c r="C14183" t="s">
        <v>13525</v>
      </c>
      <c r="D14183" s="83" t="s">
        <v>16</v>
      </c>
      <c r="E14183">
        <v>1001.38</v>
      </c>
      <c r="F14183" s="83">
        <v>1032.1199999999999</v>
      </c>
    </row>
    <row r="14184" spans="1:6" hidden="1" x14ac:dyDescent="0.25">
      <c r="A14184" t="s">
        <v>5764</v>
      </c>
      <c r="B14184" s="83">
        <v>100593</v>
      </c>
      <c r="C14184" t="s">
        <v>13526</v>
      </c>
      <c r="D14184" s="83" t="s">
        <v>16</v>
      </c>
      <c r="E14184">
        <v>916.58</v>
      </c>
      <c r="F14184" s="83">
        <v>940.42</v>
      </c>
    </row>
    <row r="14185" spans="1:6" hidden="1" x14ac:dyDescent="0.25">
      <c r="A14185" t="s">
        <v>5764</v>
      </c>
      <c r="B14185" s="83">
        <v>100596</v>
      </c>
      <c r="C14185" t="s">
        <v>13527</v>
      </c>
      <c r="D14185" s="83" t="s">
        <v>16</v>
      </c>
      <c r="E14185">
        <v>1196.08</v>
      </c>
      <c r="F14185" s="83">
        <v>1233.18</v>
      </c>
    </row>
    <row r="14186" spans="1:6" hidden="1" x14ac:dyDescent="0.25">
      <c r="A14186" t="s">
        <v>5764</v>
      </c>
      <c r="B14186" s="83">
        <v>100595</v>
      </c>
      <c r="C14186" t="s">
        <v>13528</v>
      </c>
      <c r="D14186" s="83" t="s">
        <v>16</v>
      </c>
      <c r="E14186">
        <v>1081.33</v>
      </c>
      <c r="F14186" s="83">
        <v>1109.21</v>
      </c>
    </row>
    <row r="14187" spans="1:6" hidden="1" x14ac:dyDescent="0.25">
      <c r="A14187" t="s">
        <v>5764</v>
      </c>
      <c r="B14187" s="83">
        <v>100598</v>
      </c>
      <c r="C14187" t="s">
        <v>13529</v>
      </c>
      <c r="D14187" s="83" t="s">
        <v>16</v>
      </c>
      <c r="E14187">
        <v>1325.04</v>
      </c>
      <c r="F14187" s="83">
        <v>1366.4</v>
      </c>
    </row>
    <row r="14188" spans="1:6" hidden="1" x14ac:dyDescent="0.25">
      <c r="A14188" t="s">
        <v>5764</v>
      </c>
      <c r="B14188" s="83">
        <v>100597</v>
      </c>
      <c r="C14188" t="s">
        <v>13530</v>
      </c>
      <c r="D14188" s="83" t="s">
        <v>16</v>
      </c>
      <c r="E14188">
        <v>1230.23</v>
      </c>
      <c r="F14188" s="83">
        <v>1263.96</v>
      </c>
    </row>
    <row r="14189" spans="1:6" hidden="1" x14ac:dyDescent="0.25">
      <c r="A14189" t="s">
        <v>5764</v>
      </c>
      <c r="B14189" s="83">
        <v>100603</v>
      </c>
      <c r="C14189" t="s">
        <v>13531</v>
      </c>
      <c r="D14189" s="83" t="s">
        <v>16</v>
      </c>
      <c r="E14189">
        <v>1634.36</v>
      </c>
      <c r="F14189" s="83">
        <v>1689.59</v>
      </c>
    </row>
    <row r="14190" spans="1:6" hidden="1" x14ac:dyDescent="0.25">
      <c r="A14190" t="s">
        <v>5764</v>
      </c>
      <c r="B14190" s="83">
        <v>100599</v>
      </c>
      <c r="C14190" t="s">
        <v>13532</v>
      </c>
      <c r="D14190" s="83" t="s">
        <v>16</v>
      </c>
      <c r="E14190">
        <v>626.58000000000004</v>
      </c>
      <c r="F14190" s="83">
        <v>641.29</v>
      </c>
    </row>
    <row r="14191" spans="1:6" hidden="1" x14ac:dyDescent="0.25">
      <c r="A14191" t="s">
        <v>5764</v>
      </c>
      <c r="B14191" s="83">
        <v>100600</v>
      </c>
      <c r="C14191" t="s">
        <v>13533</v>
      </c>
      <c r="D14191" s="83" t="s">
        <v>16</v>
      </c>
      <c r="E14191">
        <v>723.96</v>
      </c>
      <c r="F14191" s="83">
        <v>743.13</v>
      </c>
    </row>
    <row r="14192" spans="1:6" hidden="1" x14ac:dyDescent="0.25">
      <c r="A14192" t="s">
        <v>5764</v>
      </c>
      <c r="B14192" s="83">
        <v>100601</v>
      </c>
      <c r="C14192" t="s">
        <v>13534</v>
      </c>
      <c r="D14192" s="83" t="s">
        <v>16</v>
      </c>
      <c r="E14192">
        <v>890.76</v>
      </c>
      <c r="F14192" s="83">
        <v>916.48</v>
      </c>
    </row>
    <row r="14193" spans="1:6" hidden="1" x14ac:dyDescent="0.25">
      <c r="A14193" t="s">
        <v>5764</v>
      </c>
      <c r="B14193" s="83">
        <v>100602</v>
      </c>
      <c r="C14193" t="s">
        <v>13535</v>
      </c>
      <c r="D14193" s="83" t="s">
        <v>16</v>
      </c>
      <c r="E14193">
        <v>1099.27</v>
      </c>
      <c r="F14193" s="83">
        <v>1133.1500000000001</v>
      </c>
    </row>
    <row r="14194" spans="1:6" hidden="1" x14ac:dyDescent="0.25">
      <c r="A14194" t="s">
        <v>5764</v>
      </c>
      <c r="B14194" s="83">
        <v>100578</v>
      </c>
      <c r="C14194" t="s">
        <v>13536</v>
      </c>
      <c r="D14194" s="83" t="s">
        <v>16</v>
      </c>
      <c r="E14194">
        <v>591.24</v>
      </c>
      <c r="F14194" s="83">
        <v>607.58000000000004</v>
      </c>
    </row>
    <row r="14195" spans="1:6" hidden="1" x14ac:dyDescent="0.25">
      <c r="A14195" t="s">
        <v>5764</v>
      </c>
      <c r="B14195" s="83">
        <v>105975</v>
      </c>
      <c r="C14195" t="s">
        <v>13537</v>
      </c>
      <c r="D14195" s="83" t="s">
        <v>60</v>
      </c>
      <c r="E14195">
        <v>0</v>
      </c>
      <c r="F14195" s="83">
        <v>0</v>
      </c>
    </row>
    <row r="14196" spans="1:6" hidden="1" x14ac:dyDescent="0.25">
      <c r="A14196" t="s">
        <v>5764</v>
      </c>
      <c r="B14196" s="83">
        <v>105976</v>
      </c>
      <c r="C14196" t="s">
        <v>13538</v>
      </c>
      <c r="D14196" s="83" t="s">
        <v>60</v>
      </c>
      <c r="E14196">
        <v>0</v>
      </c>
      <c r="F14196" s="83">
        <v>0</v>
      </c>
    </row>
    <row r="14197" spans="1:6" hidden="1" x14ac:dyDescent="0.25">
      <c r="A14197" t="s">
        <v>5764</v>
      </c>
      <c r="B14197" s="83">
        <v>105977</v>
      </c>
      <c r="C14197" t="s">
        <v>13539</v>
      </c>
      <c r="D14197" s="83" t="s">
        <v>60</v>
      </c>
      <c r="E14197">
        <v>0</v>
      </c>
      <c r="F14197" s="83">
        <v>0</v>
      </c>
    </row>
    <row r="14198" spans="1:6" hidden="1" x14ac:dyDescent="0.25">
      <c r="A14198" t="s">
        <v>5764</v>
      </c>
      <c r="B14198" s="83">
        <v>105978</v>
      </c>
      <c r="C14198" t="s">
        <v>13540</v>
      </c>
      <c r="D14198" s="83" t="s">
        <v>60</v>
      </c>
      <c r="E14198">
        <v>0</v>
      </c>
      <c r="F14198" s="83">
        <v>0</v>
      </c>
    </row>
    <row r="14199" spans="1:6" hidden="1" x14ac:dyDescent="0.25">
      <c r="A14199" t="s">
        <v>5764</v>
      </c>
      <c r="B14199" s="83">
        <v>105970</v>
      </c>
      <c r="C14199" t="s">
        <v>13541</v>
      </c>
      <c r="D14199" s="83" t="s">
        <v>16</v>
      </c>
      <c r="E14199">
        <v>0</v>
      </c>
      <c r="F14199" s="83">
        <v>0</v>
      </c>
    </row>
    <row r="14200" spans="1:6" hidden="1" x14ac:dyDescent="0.25">
      <c r="A14200" t="s">
        <v>5764</v>
      </c>
      <c r="B14200" s="83">
        <v>105972</v>
      </c>
      <c r="C14200" t="s">
        <v>13542</v>
      </c>
      <c r="D14200" s="83" t="s">
        <v>16</v>
      </c>
      <c r="E14200">
        <v>0</v>
      </c>
      <c r="F14200" s="83">
        <v>0</v>
      </c>
    </row>
    <row r="14201" spans="1:6" hidden="1" x14ac:dyDescent="0.25">
      <c r="A14201" t="s">
        <v>5764</v>
      </c>
      <c r="B14201" s="83">
        <v>105973</v>
      </c>
      <c r="C14201" t="s">
        <v>13543</v>
      </c>
      <c r="D14201" s="83" t="s">
        <v>16</v>
      </c>
      <c r="E14201">
        <v>0</v>
      </c>
      <c r="F14201" s="83">
        <v>0</v>
      </c>
    </row>
    <row r="14202" spans="1:6" hidden="1" x14ac:dyDescent="0.25">
      <c r="A14202" t="s">
        <v>5764</v>
      </c>
      <c r="B14202" s="83">
        <v>105974</v>
      </c>
      <c r="C14202" t="s">
        <v>13544</v>
      </c>
      <c r="D14202" s="83" t="s">
        <v>16</v>
      </c>
      <c r="E14202">
        <v>0</v>
      </c>
      <c r="F14202" s="83">
        <v>0</v>
      </c>
    </row>
    <row r="14203" spans="1:6" hidden="1" x14ac:dyDescent="0.25">
      <c r="A14203" t="s">
        <v>5764</v>
      </c>
      <c r="B14203" s="83">
        <v>105971</v>
      </c>
      <c r="C14203" t="s">
        <v>13545</v>
      </c>
      <c r="D14203" s="83" t="s">
        <v>16</v>
      </c>
      <c r="E14203">
        <v>0</v>
      </c>
      <c r="F14203" s="83">
        <v>0</v>
      </c>
    </row>
    <row r="14204" spans="1:6" hidden="1" x14ac:dyDescent="0.25">
      <c r="A14204" t="s">
        <v>5764</v>
      </c>
      <c r="B14204" s="83">
        <v>105967</v>
      </c>
      <c r="C14204" t="s">
        <v>13546</v>
      </c>
      <c r="D14204" s="83" t="s">
        <v>16</v>
      </c>
      <c r="E14204">
        <v>0</v>
      </c>
      <c r="F14204" s="83">
        <v>0</v>
      </c>
    </row>
    <row r="14205" spans="1:6" hidden="1" x14ac:dyDescent="0.25">
      <c r="A14205" t="s">
        <v>5764</v>
      </c>
      <c r="B14205" s="83">
        <v>105968</v>
      </c>
      <c r="C14205" t="s">
        <v>13547</v>
      </c>
      <c r="D14205" s="83" t="s">
        <v>16</v>
      </c>
      <c r="E14205">
        <v>0</v>
      </c>
      <c r="F14205" s="83">
        <v>0</v>
      </c>
    </row>
    <row r="14206" spans="1:6" hidden="1" x14ac:dyDescent="0.25">
      <c r="A14206" t="s">
        <v>5764</v>
      </c>
      <c r="B14206" s="83">
        <v>105969</v>
      </c>
      <c r="C14206" t="s">
        <v>13548</v>
      </c>
      <c r="D14206" s="83" t="s">
        <v>16</v>
      </c>
      <c r="E14206">
        <v>0</v>
      </c>
      <c r="F14206" s="83">
        <v>0</v>
      </c>
    </row>
    <row r="14207" spans="1:6" hidden="1" x14ac:dyDescent="0.25">
      <c r="A14207" t="s">
        <v>5764</v>
      </c>
      <c r="B14207" s="83">
        <v>100623</v>
      </c>
      <c r="C14207" t="s">
        <v>13549</v>
      </c>
      <c r="D14207" s="83" t="s">
        <v>16</v>
      </c>
      <c r="E14207">
        <v>2220.62</v>
      </c>
      <c r="F14207" s="83">
        <v>2233.06</v>
      </c>
    </row>
    <row r="14208" spans="1:6" hidden="1" x14ac:dyDescent="0.25">
      <c r="A14208" t="s">
        <v>5764</v>
      </c>
      <c r="B14208" s="83">
        <v>105964</v>
      </c>
      <c r="C14208" t="s">
        <v>13550</v>
      </c>
      <c r="D14208" s="83" t="s">
        <v>16</v>
      </c>
      <c r="E14208">
        <v>0</v>
      </c>
      <c r="F14208" s="83">
        <v>0</v>
      </c>
    </row>
    <row r="14209" spans="1:6" hidden="1" x14ac:dyDescent="0.25">
      <c r="A14209" t="s">
        <v>5764</v>
      </c>
      <c r="B14209" s="83">
        <v>105965</v>
      </c>
      <c r="C14209" t="s">
        <v>13551</v>
      </c>
      <c r="D14209" s="83" t="s">
        <v>16</v>
      </c>
      <c r="E14209">
        <v>0</v>
      </c>
      <c r="F14209" s="83">
        <v>0</v>
      </c>
    </row>
    <row r="14210" spans="1:6" hidden="1" x14ac:dyDescent="0.25">
      <c r="A14210" t="s">
        <v>5764</v>
      </c>
      <c r="B14210" s="83">
        <v>105966</v>
      </c>
      <c r="C14210" t="s">
        <v>13552</v>
      </c>
      <c r="D14210" s="83" t="s">
        <v>16</v>
      </c>
      <c r="E14210">
        <v>0</v>
      </c>
      <c r="F14210" s="83">
        <v>0</v>
      </c>
    </row>
    <row r="14211" spans="1:6" hidden="1" x14ac:dyDescent="0.25">
      <c r="A14211" t="s">
        <v>5764</v>
      </c>
      <c r="B14211" s="83">
        <v>100621</v>
      </c>
      <c r="C14211" t="s">
        <v>13553</v>
      </c>
      <c r="D14211" s="83" t="s">
        <v>16</v>
      </c>
      <c r="E14211">
        <v>2817.56</v>
      </c>
      <c r="F14211" s="83">
        <v>2825.65</v>
      </c>
    </row>
    <row r="14212" spans="1:6" hidden="1" x14ac:dyDescent="0.25">
      <c r="A14212" t="s">
        <v>5764</v>
      </c>
      <c r="B14212" s="83">
        <v>105960</v>
      </c>
      <c r="C14212" t="s">
        <v>13554</v>
      </c>
      <c r="D14212" s="83" t="s">
        <v>16</v>
      </c>
      <c r="E14212">
        <v>0</v>
      </c>
      <c r="F14212" s="83">
        <v>0</v>
      </c>
    </row>
    <row r="14213" spans="1:6" hidden="1" x14ac:dyDescent="0.25">
      <c r="A14213" t="s">
        <v>5764</v>
      </c>
      <c r="B14213" s="83">
        <v>105961</v>
      </c>
      <c r="C14213" t="s">
        <v>13555</v>
      </c>
      <c r="D14213" s="83" t="s">
        <v>16</v>
      </c>
      <c r="E14213">
        <v>0</v>
      </c>
      <c r="F14213" s="83">
        <v>0</v>
      </c>
    </row>
    <row r="14214" spans="1:6" hidden="1" x14ac:dyDescent="0.25">
      <c r="A14214" t="s">
        <v>5764</v>
      </c>
      <c r="B14214" s="83">
        <v>105962</v>
      </c>
      <c r="C14214" t="s">
        <v>13556</v>
      </c>
      <c r="D14214" s="83" t="s">
        <v>16</v>
      </c>
      <c r="E14214">
        <v>0</v>
      </c>
      <c r="F14214" s="83">
        <v>0</v>
      </c>
    </row>
    <row r="14215" spans="1:6" hidden="1" x14ac:dyDescent="0.25">
      <c r="A14215" t="s">
        <v>5764</v>
      </c>
      <c r="B14215" s="83">
        <v>105963</v>
      </c>
      <c r="C14215" t="s">
        <v>13557</v>
      </c>
      <c r="D14215" s="83" t="s">
        <v>16</v>
      </c>
      <c r="E14215">
        <v>0</v>
      </c>
      <c r="F14215" s="83">
        <v>0</v>
      </c>
    </row>
    <row r="14216" spans="1:6" hidden="1" x14ac:dyDescent="0.25">
      <c r="A14216" t="s">
        <v>5764</v>
      </c>
      <c r="B14216" s="83">
        <v>100622</v>
      </c>
      <c r="C14216" t="s">
        <v>13558</v>
      </c>
      <c r="D14216" s="83" t="s">
        <v>16</v>
      </c>
      <c r="E14216">
        <v>2161.31</v>
      </c>
      <c r="F14216" s="83">
        <v>2173.37</v>
      </c>
    </row>
    <row r="14217" spans="1:6" hidden="1" x14ac:dyDescent="0.25">
      <c r="A14217" t="s">
        <v>5764</v>
      </c>
      <c r="B14217" s="83">
        <v>105956</v>
      </c>
      <c r="C14217" t="s">
        <v>13559</v>
      </c>
      <c r="D14217" s="83" t="s">
        <v>16</v>
      </c>
      <c r="E14217">
        <v>0</v>
      </c>
      <c r="F14217" s="83">
        <v>0</v>
      </c>
    </row>
    <row r="14218" spans="1:6" hidden="1" x14ac:dyDescent="0.25">
      <c r="A14218" t="s">
        <v>5764</v>
      </c>
      <c r="B14218" s="83">
        <v>105957</v>
      </c>
      <c r="C14218" t="s">
        <v>13560</v>
      </c>
      <c r="D14218" s="83" t="s">
        <v>16</v>
      </c>
      <c r="E14218">
        <v>0</v>
      </c>
      <c r="F14218" s="83">
        <v>0</v>
      </c>
    </row>
    <row r="14219" spans="1:6" hidden="1" x14ac:dyDescent="0.25">
      <c r="A14219" t="s">
        <v>5764</v>
      </c>
      <c r="B14219" s="83">
        <v>105958</v>
      </c>
      <c r="C14219" t="s">
        <v>13561</v>
      </c>
      <c r="D14219" s="83" t="s">
        <v>16</v>
      </c>
      <c r="E14219">
        <v>1979.14</v>
      </c>
      <c r="F14219" s="83">
        <v>1987.87</v>
      </c>
    </row>
    <row r="14220" spans="1:6" hidden="1" x14ac:dyDescent="0.25">
      <c r="A14220" t="s">
        <v>5764</v>
      </c>
      <c r="B14220" s="83">
        <v>105959</v>
      </c>
      <c r="C14220" t="s">
        <v>13562</v>
      </c>
      <c r="D14220" s="83" t="s">
        <v>16</v>
      </c>
      <c r="E14220">
        <v>0</v>
      </c>
      <c r="F14220" s="83">
        <v>0</v>
      </c>
    </row>
    <row r="14221" spans="1:6" hidden="1" x14ac:dyDescent="0.25">
      <c r="A14221" t="s">
        <v>5764</v>
      </c>
      <c r="B14221" s="83">
        <v>100620</v>
      </c>
      <c r="C14221" t="s">
        <v>13563</v>
      </c>
      <c r="D14221" s="83" t="s">
        <v>16</v>
      </c>
      <c r="E14221">
        <v>2530.9899999999998</v>
      </c>
      <c r="F14221" s="83">
        <v>2538.69</v>
      </c>
    </row>
    <row r="14222" spans="1:6" hidden="1" x14ac:dyDescent="0.25">
      <c r="A14222" t="s">
        <v>5764</v>
      </c>
      <c r="B14222" s="83">
        <v>105951</v>
      </c>
      <c r="C14222" t="s">
        <v>13564</v>
      </c>
      <c r="D14222" s="83" t="s">
        <v>16</v>
      </c>
      <c r="E14222">
        <v>0</v>
      </c>
      <c r="F14222" s="83">
        <v>0</v>
      </c>
    </row>
    <row r="14223" spans="1:6" hidden="1" x14ac:dyDescent="0.25">
      <c r="A14223" t="s">
        <v>5764</v>
      </c>
      <c r="B14223" s="83">
        <v>105952</v>
      </c>
      <c r="C14223" t="s">
        <v>13565</v>
      </c>
      <c r="D14223" s="83" t="s">
        <v>16</v>
      </c>
      <c r="E14223">
        <v>0</v>
      </c>
      <c r="F14223" s="83">
        <v>0</v>
      </c>
    </row>
    <row r="14224" spans="1:6" hidden="1" x14ac:dyDescent="0.25">
      <c r="A14224" t="s">
        <v>5764</v>
      </c>
      <c r="B14224" s="83">
        <v>105953</v>
      </c>
      <c r="C14224" t="s">
        <v>13566</v>
      </c>
      <c r="D14224" s="83" t="s">
        <v>16</v>
      </c>
      <c r="E14224">
        <v>1686.25</v>
      </c>
      <c r="F14224" s="83">
        <v>1697.83</v>
      </c>
    </row>
    <row r="14225" spans="1:6" hidden="1" x14ac:dyDescent="0.25">
      <c r="A14225" t="s">
        <v>5764</v>
      </c>
      <c r="B14225" s="83">
        <v>105954</v>
      </c>
      <c r="C14225" t="s">
        <v>13567</v>
      </c>
      <c r="D14225" s="83" t="s">
        <v>16</v>
      </c>
      <c r="E14225">
        <v>0</v>
      </c>
      <c r="F14225" s="83">
        <v>0</v>
      </c>
    </row>
    <row r="14226" spans="1:6" hidden="1" x14ac:dyDescent="0.25">
      <c r="A14226" t="s">
        <v>5764</v>
      </c>
      <c r="B14226" s="83">
        <v>105955</v>
      </c>
      <c r="C14226" t="s">
        <v>13568</v>
      </c>
      <c r="D14226" s="83" t="s">
        <v>16</v>
      </c>
      <c r="E14226">
        <v>2239.3000000000002</v>
      </c>
      <c r="F14226" s="83">
        <v>2251.88</v>
      </c>
    </row>
    <row r="14227" spans="1:6" hidden="1" x14ac:dyDescent="0.25">
      <c r="A14227" t="s">
        <v>5764</v>
      </c>
      <c r="B14227" s="83">
        <v>105946</v>
      </c>
      <c r="C14227" t="s">
        <v>13569</v>
      </c>
      <c r="D14227" s="83" t="s">
        <v>16</v>
      </c>
      <c r="E14227">
        <v>0</v>
      </c>
      <c r="F14227" s="83">
        <v>0</v>
      </c>
    </row>
    <row r="14228" spans="1:6" hidden="1" x14ac:dyDescent="0.25">
      <c r="A14228" t="s">
        <v>5764</v>
      </c>
      <c r="B14228" s="83">
        <v>105947</v>
      </c>
      <c r="C14228" t="s">
        <v>13570</v>
      </c>
      <c r="D14228" s="83" t="s">
        <v>16</v>
      </c>
      <c r="E14228">
        <v>0</v>
      </c>
      <c r="F14228" s="83">
        <v>0</v>
      </c>
    </row>
    <row r="14229" spans="1:6" hidden="1" x14ac:dyDescent="0.25">
      <c r="A14229" t="s">
        <v>5764</v>
      </c>
      <c r="B14229" s="83">
        <v>105948</v>
      </c>
      <c r="C14229" t="s">
        <v>13571</v>
      </c>
      <c r="D14229" s="83" t="s">
        <v>16</v>
      </c>
      <c r="E14229">
        <v>0</v>
      </c>
      <c r="F14229" s="83">
        <v>0</v>
      </c>
    </row>
    <row r="14230" spans="1:6" hidden="1" x14ac:dyDescent="0.25">
      <c r="A14230" t="s">
        <v>5764</v>
      </c>
      <c r="B14230" s="83">
        <v>105949</v>
      </c>
      <c r="C14230" t="s">
        <v>13572</v>
      </c>
      <c r="D14230" s="83" t="s">
        <v>16</v>
      </c>
      <c r="E14230">
        <v>0</v>
      </c>
      <c r="F14230" s="83">
        <v>0</v>
      </c>
    </row>
    <row r="14231" spans="1:6" hidden="1" x14ac:dyDescent="0.25">
      <c r="A14231" t="s">
        <v>5764</v>
      </c>
      <c r="B14231" s="83">
        <v>105950</v>
      </c>
      <c r="C14231" t="s">
        <v>13573</v>
      </c>
      <c r="D14231" s="83" t="s">
        <v>16</v>
      </c>
      <c r="E14231">
        <v>0</v>
      </c>
      <c r="F14231" s="83">
        <v>0</v>
      </c>
    </row>
    <row r="14232" spans="1:6" hidden="1" x14ac:dyDescent="0.25">
      <c r="A14232" t="s">
        <v>5764</v>
      </c>
      <c r="B14232" s="83">
        <v>100619</v>
      </c>
      <c r="C14232" t="s">
        <v>13574</v>
      </c>
      <c r="D14232" s="83" t="s">
        <v>16</v>
      </c>
      <c r="E14232">
        <v>577.29</v>
      </c>
      <c r="F14232" s="83">
        <v>589.51</v>
      </c>
    </row>
    <row r="14233" spans="1:6" hidden="1" x14ac:dyDescent="0.25">
      <c r="A14233" t="s">
        <v>5764</v>
      </c>
      <c r="B14233" s="83">
        <v>99283</v>
      </c>
      <c r="C14233" t="s">
        <v>13575</v>
      </c>
      <c r="D14233" s="83" t="s">
        <v>60</v>
      </c>
      <c r="E14233">
        <v>1147.19</v>
      </c>
      <c r="F14233" s="83">
        <v>1202.17</v>
      </c>
    </row>
    <row r="14234" spans="1:6" hidden="1" x14ac:dyDescent="0.25">
      <c r="A14234" t="s">
        <v>5764</v>
      </c>
      <c r="B14234" s="83">
        <v>99293</v>
      </c>
      <c r="C14234" t="s">
        <v>13576</v>
      </c>
      <c r="D14234" s="83" t="s">
        <v>60</v>
      </c>
      <c r="E14234">
        <v>1384.2</v>
      </c>
      <c r="F14234" s="83">
        <v>1451.34</v>
      </c>
    </row>
    <row r="14235" spans="1:6" hidden="1" x14ac:dyDescent="0.25">
      <c r="A14235" t="s">
        <v>5764</v>
      </c>
      <c r="B14235" s="83">
        <v>99243</v>
      </c>
      <c r="C14235" t="s">
        <v>13577</v>
      </c>
      <c r="D14235" s="83" t="s">
        <v>60</v>
      </c>
      <c r="E14235">
        <v>1621.14</v>
      </c>
      <c r="F14235" s="83">
        <v>1700.46</v>
      </c>
    </row>
    <row r="14236" spans="1:6" hidden="1" x14ac:dyDescent="0.25">
      <c r="A14236" t="s">
        <v>5764</v>
      </c>
      <c r="B14236" s="83">
        <v>99249</v>
      </c>
      <c r="C14236" t="s">
        <v>13578</v>
      </c>
      <c r="D14236" s="83" t="s">
        <v>60</v>
      </c>
      <c r="E14236">
        <v>1976.67</v>
      </c>
      <c r="F14236" s="83">
        <v>2074.2399999999998</v>
      </c>
    </row>
    <row r="14237" spans="1:6" hidden="1" x14ac:dyDescent="0.25">
      <c r="A14237" t="s">
        <v>5764</v>
      </c>
      <c r="B14237" s="83">
        <v>99278</v>
      </c>
      <c r="C14237" t="s">
        <v>13579</v>
      </c>
      <c r="D14237" s="83" t="s">
        <v>60</v>
      </c>
      <c r="E14237">
        <v>404.81</v>
      </c>
      <c r="F14237" s="83">
        <v>408.27</v>
      </c>
    </row>
    <row r="14238" spans="1:6" hidden="1" x14ac:dyDescent="0.25">
      <c r="A14238" t="s">
        <v>5764</v>
      </c>
      <c r="B14238" s="83">
        <v>99288</v>
      </c>
      <c r="C14238" t="s">
        <v>13580</v>
      </c>
      <c r="D14238" s="83" t="s">
        <v>60</v>
      </c>
      <c r="E14238">
        <v>534.01</v>
      </c>
      <c r="F14238" s="83">
        <v>538.11</v>
      </c>
    </row>
    <row r="14239" spans="1:6" hidden="1" x14ac:dyDescent="0.25">
      <c r="A14239" t="s">
        <v>5764</v>
      </c>
      <c r="B14239" s="83">
        <v>99240</v>
      </c>
      <c r="C14239" t="s">
        <v>13581</v>
      </c>
      <c r="D14239" s="83" t="s">
        <v>60</v>
      </c>
      <c r="E14239">
        <v>710.23</v>
      </c>
      <c r="F14239" s="83">
        <v>715.05</v>
      </c>
    </row>
    <row r="14240" spans="1:6" hidden="1" x14ac:dyDescent="0.25">
      <c r="A14240" t="s">
        <v>5764</v>
      </c>
      <c r="B14240" s="83">
        <v>99246</v>
      </c>
      <c r="C14240" t="s">
        <v>13582</v>
      </c>
      <c r="D14240" s="83" t="s">
        <v>60</v>
      </c>
      <c r="E14240">
        <v>973.2</v>
      </c>
      <c r="F14240" s="83">
        <v>979.36</v>
      </c>
    </row>
    <row r="14241" spans="1:6" hidden="1" x14ac:dyDescent="0.25">
      <c r="A14241" t="s">
        <v>5764</v>
      </c>
      <c r="B14241" s="83">
        <v>97981</v>
      </c>
      <c r="C14241" t="s">
        <v>13583</v>
      </c>
      <c r="D14241" s="83" t="s">
        <v>60</v>
      </c>
      <c r="E14241">
        <v>1214.04</v>
      </c>
      <c r="F14241" s="83">
        <v>1269.4100000000001</v>
      </c>
    </row>
    <row r="14242" spans="1:6" hidden="1" x14ac:dyDescent="0.25">
      <c r="A14242" t="s">
        <v>5764</v>
      </c>
      <c r="B14242" s="83">
        <v>97985</v>
      </c>
      <c r="C14242" t="s">
        <v>13584</v>
      </c>
      <c r="D14242" s="83" t="s">
        <v>60</v>
      </c>
      <c r="E14242">
        <v>1459.78</v>
      </c>
      <c r="F14242" s="83">
        <v>1527.36</v>
      </c>
    </row>
    <row r="14243" spans="1:6" hidden="1" x14ac:dyDescent="0.25">
      <c r="A14243" t="s">
        <v>5764</v>
      </c>
      <c r="B14243" s="83">
        <v>97989</v>
      </c>
      <c r="C14243" t="s">
        <v>13585</v>
      </c>
      <c r="D14243" s="83" t="s">
        <v>60</v>
      </c>
      <c r="E14243">
        <v>1705.47</v>
      </c>
      <c r="F14243" s="83">
        <v>1785.28</v>
      </c>
    </row>
    <row r="14244" spans="1:6" hidden="1" x14ac:dyDescent="0.25">
      <c r="A14244" t="s">
        <v>5764</v>
      </c>
      <c r="B14244" s="83">
        <v>97993</v>
      </c>
      <c r="C14244" t="s">
        <v>13586</v>
      </c>
      <c r="D14244" s="83" t="s">
        <v>60</v>
      </c>
      <c r="E14244">
        <v>2074.12</v>
      </c>
      <c r="F14244" s="83">
        <v>2172.2600000000002</v>
      </c>
    </row>
    <row r="14245" spans="1:6" hidden="1" x14ac:dyDescent="0.25">
      <c r="A14245" t="s">
        <v>5764</v>
      </c>
      <c r="B14245" s="83">
        <v>98409</v>
      </c>
      <c r="C14245" t="s">
        <v>13587</v>
      </c>
      <c r="D14245" s="83" t="s">
        <v>60</v>
      </c>
      <c r="E14245">
        <v>406.71</v>
      </c>
      <c r="F14245" s="83">
        <v>410.18</v>
      </c>
    </row>
    <row r="14246" spans="1:6" hidden="1" x14ac:dyDescent="0.25">
      <c r="A14246" t="s">
        <v>5764</v>
      </c>
      <c r="B14246" s="83">
        <v>97983</v>
      </c>
      <c r="C14246" t="s">
        <v>13588</v>
      </c>
      <c r="D14246" s="83" t="s">
        <v>60</v>
      </c>
      <c r="E14246">
        <v>536.5</v>
      </c>
      <c r="F14246" s="83">
        <v>540.61</v>
      </c>
    </row>
    <row r="14247" spans="1:6" hidden="1" x14ac:dyDescent="0.25">
      <c r="A14247" t="s">
        <v>5764</v>
      </c>
      <c r="B14247" s="83">
        <v>97987</v>
      </c>
      <c r="C14247" t="s">
        <v>13589</v>
      </c>
      <c r="D14247" s="83" t="s">
        <v>60</v>
      </c>
      <c r="E14247">
        <v>713.35</v>
      </c>
      <c r="F14247" s="83">
        <v>718.19</v>
      </c>
    </row>
    <row r="14248" spans="1:6" hidden="1" x14ac:dyDescent="0.25">
      <c r="A14248" t="s">
        <v>5764</v>
      </c>
      <c r="B14248" s="83">
        <v>97991</v>
      </c>
      <c r="C14248" t="s">
        <v>13590</v>
      </c>
      <c r="D14248" s="83" t="s">
        <v>60</v>
      </c>
      <c r="E14248">
        <v>977.46</v>
      </c>
      <c r="F14248" s="83">
        <v>983.65</v>
      </c>
    </row>
    <row r="14249" spans="1:6" hidden="1" x14ac:dyDescent="0.25">
      <c r="A14249" t="s">
        <v>5764</v>
      </c>
      <c r="B14249" s="83">
        <v>99241</v>
      </c>
      <c r="C14249" t="s">
        <v>13591</v>
      </c>
      <c r="D14249" s="83" t="s">
        <v>60</v>
      </c>
      <c r="E14249">
        <v>1885.65</v>
      </c>
      <c r="F14249" s="83">
        <v>1969.58</v>
      </c>
    </row>
    <row r="14250" spans="1:6" hidden="1" x14ac:dyDescent="0.25">
      <c r="A14250" t="s">
        <v>5764</v>
      </c>
      <c r="B14250" s="83">
        <v>99247</v>
      </c>
      <c r="C14250" t="s">
        <v>13592</v>
      </c>
      <c r="D14250" s="83" t="s">
        <v>60</v>
      </c>
      <c r="E14250">
        <v>2150.21</v>
      </c>
      <c r="F14250" s="83">
        <v>2246.0500000000002</v>
      </c>
    </row>
    <row r="14251" spans="1:6" hidden="1" x14ac:dyDescent="0.25">
      <c r="A14251" t="s">
        <v>5764</v>
      </c>
      <c r="B14251" s="83">
        <v>99263</v>
      </c>
      <c r="C14251" t="s">
        <v>13593</v>
      </c>
      <c r="D14251" s="83" t="s">
        <v>60</v>
      </c>
      <c r="E14251">
        <v>2414.83</v>
      </c>
      <c r="F14251" s="83">
        <v>2522.58</v>
      </c>
    </row>
    <row r="14252" spans="1:6" hidden="1" x14ac:dyDescent="0.25">
      <c r="A14252" t="s">
        <v>5764</v>
      </c>
      <c r="B14252" s="83">
        <v>99276</v>
      </c>
      <c r="C14252" t="s">
        <v>13594</v>
      </c>
      <c r="D14252" s="83" t="s">
        <v>60</v>
      </c>
      <c r="E14252">
        <v>2679.42</v>
      </c>
      <c r="F14252" s="83">
        <v>2799.09</v>
      </c>
    </row>
    <row r="14253" spans="1:6" hidden="1" x14ac:dyDescent="0.25">
      <c r="A14253" t="s">
        <v>5764</v>
      </c>
      <c r="B14253" s="83">
        <v>99291</v>
      </c>
      <c r="C14253" t="s">
        <v>13595</v>
      </c>
      <c r="D14253" s="83" t="s">
        <v>60</v>
      </c>
      <c r="E14253">
        <v>2943.96</v>
      </c>
      <c r="F14253" s="83">
        <v>3075.54</v>
      </c>
    </row>
    <row r="14254" spans="1:6" hidden="1" x14ac:dyDescent="0.25">
      <c r="A14254" t="s">
        <v>5764</v>
      </c>
      <c r="B14254" s="83">
        <v>99297</v>
      </c>
      <c r="C14254" t="s">
        <v>13596</v>
      </c>
      <c r="D14254" s="83" t="s">
        <v>60</v>
      </c>
      <c r="E14254">
        <v>3230.75</v>
      </c>
      <c r="F14254" s="83">
        <v>3375.19</v>
      </c>
    </row>
    <row r="14255" spans="1:6" hidden="1" x14ac:dyDescent="0.25">
      <c r="A14255" t="s">
        <v>5764</v>
      </c>
      <c r="B14255" s="83">
        <v>99254</v>
      </c>
      <c r="C14255" t="s">
        <v>13597</v>
      </c>
      <c r="D14255" s="83" t="s">
        <v>60</v>
      </c>
      <c r="E14255">
        <v>1356.49</v>
      </c>
      <c r="F14255" s="83">
        <v>1416.59</v>
      </c>
    </row>
    <row r="14256" spans="1:6" hidden="1" x14ac:dyDescent="0.25">
      <c r="A14256" t="s">
        <v>5764</v>
      </c>
      <c r="B14256" s="83">
        <v>99261</v>
      </c>
      <c r="C14256" t="s">
        <v>13598</v>
      </c>
      <c r="D14256" s="83" t="s">
        <v>60</v>
      </c>
      <c r="E14256">
        <v>1621.04</v>
      </c>
      <c r="F14256" s="83">
        <v>1693.05</v>
      </c>
    </row>
    <row r="14257" spans="1:6" hidden="1" x14ac:dyDescent="0.25">
      <c r="A14257" t="s">
        <v>5764</v>
      </c>
      <c r="B14257" s="83">
        <v>99266</v>
      </c>
      <c r="C14257" t="s">
        <v>13599</v>
      </c>
      <c r="D14257" s="83" t="s">
        <v>60</v>
      </c>
      <c r="E14257">
        <v>1885.65</v>
      </c>
      <c r="F14257" s="83">
        <v>1969.58</v>
      </c>
    </row>
    <row r="14258" spans="1:6" hidden="1" x14ac:dyDescent="0.25">
      <c r="A14258" t="s">
        <v>5764</v>
      </c>
      <c r="B14258" s="83">
        <v>99269</v>
      </c>
      <c r="C14258" t="s">
        <v>13600</v>
      </c>
      <c r="D14258" s="83" t="s">
        <v>60</v>
      </c>
      <c r="E14258">
        <v>2150.21</v>
      </c>
      <c r="F14258" s="83">
        <v>2246.0500000000002</v>
      </c>
    </row>
    <row r="14259" spans="1:6" hidden="1" x14ac:dyDescent="0.25">
      <c r="A14259" t="s">
        <v>5764</v>
      </c>
      <c r="B14259" s="83">
        <v>99277</v>
      </c>
      <c r="C14259" t="s">
        <v>13601</v>
      </c>
      <c r="D14259" s="83" t="s">
        <v>60</v>
      </c>
      <c r="E14259">
        <v>2414.83</v>
      </c>
      <c r="F14259" s="83">
        <v>2522.58</v>
      </c>
    </row>
    <row r="14260" spans="1:6" hidden="1" x14ac:dyDescent="0.25">
      <c r="A14260" t="s">
        <v>5764</v>
      </c>
      <c r="B14260" s="83">
        <v>99281</v>
      </c>
      <c r="C14260" t="s">
        <v>13602</v>
      </c>
      <c r="D14260" s="83" t="s">
        <v>60</v>
      </c>
      <c r="E14260">
        <v>2679.42</v>
      </c>
      <c r="F14260" s="83">
        <v>2799.09</v>
      </c>
    </row>
    <row r="14261" spans="1:6" hidden="1" x14ac:dyDescent="0.25">
      <c r="A14261" t="s">
        <v>5764</v>
      </c>
      <c r="B14261" s="83">
        <v>99289</v>
      </c>
      <c r="C14261" t="s">
        <v>13603</v>
      </c>
      <c r="D14261" s="83" t="s">
        <v>60</v>
      </c>
      <c r="E14261">
        <v>2943.96</v>
      </c>
      <c r="F14261" s="83">
        <v>3075.54</v>
      </c>
    </row>
    <row r="14262" spans="1:6" hidden="1" x14ac:dyDescent="0.25">
      <c r="A14262" t="s">
        <v>5764</v>
      </c>
      <c r="B14262" s="83">
        <v>99282</v>
      </c>
      <c r="C14262" t="s">
        <v>13604</v>
      </c>
      <c r="D14262" s="83" t="s">
        <v>60</v>
      </c>
      <c r="E14262">
        <v>2970.83</v>
      </c>
      <c r="F14262" s="83">
        <v>3103.56</v>
      </c>
    </row>
    <row r="14263" spans="1:6" hidden="1" x14ac:dyDescent="0.25">
      <c r="A14263" t="s">
        <v>5764</v>
      </c>
      <c r="B14263" s="83">
        <v>99296</v>
      </c>
      <c r="C14263" t="s">
        <v>13605</v>
      </c>
      <c r="D14263" s="83" t="s">
        <v>60</v>
      </c>
      <c r="E14263">
        <v>3235.39</v>
      </c>
      <c r="F14263" s="83">
        <v>3380.03</v>
      </c>
    </row>
    <row r="14264" spans="1:6" hidden="1" x14ac:dyDescent="0.25">
      <c r="A14264" t="s">
        <v>5764</v>
      </c>
      <c r="B14264" s="83">
        <v>99299</v>
      </c>
      <c r="C14264" t="s">
        <v>13606</v>
      </c>
      <c r="D14264" s="83" t="s">
        <v>60</v>
      </c>
      <c r="E14264">
        <v>3499.91</v>
      </c>
      <c r="F14264" s="83">
        <v>3656.45</v>
      </c>
    </row>
    <row r="14265" spans="1:6" hidden="1" x14ac:dyDescent="0.25">
      <c r="A14265" t="s">
        <v>5764</v>
      </c>
      <c r="B14265" s="83">
        <v>99302</v>
      </c>
      <c r="C14265" t="s">
        <v>13607</v>
      </c>
      <c r="D14265" s="83" t="s">
        <v>60</v>
      </c>
      <c r="E14265">
        <v>3769.09</v>
      </c>
      <c r="F14265" s="83">
        <v>3937.74</v>
      </c>
    </row>
    <row r="14266" spans="1:6" hidden="1" x14ac:dyDescent="0.25">
      <c r="A14266" t="s">
        <v>5764</v>
      </c>
      <c r="B14266" s="83">
        <v>99307</v>
      </c>
      <c r="C14266" t="s">
        <v>13608</v>
      </c>
      <c r="D14266" s="83" t="s">
        <v>60</v>
      </c>
      <c r="E14266">
        <v>2437.0500000000002</v>
      </c>
      <c r="F14266" s="83">
        <v>2545.77</v>
      </c>
    </row>
    <row r="14267" spans="1:6" hidden="1" x14ac:dyDescent="0.25">
      <c r="A14267" t="s">
        <v>5764</v>
      </c>
      <c r="B14267" s="83">
        <v>99317</v>
      </c>
      <c r="C14267" t="s">
        <v>13609</v>
      </c>
      <c r="D14267" s="83" t="s">
        <v>60</v>
      </c>
      <c r="E14267">
        <v>2701.59</v>
      </c>
      <c r="F14267" s="83">
        <v>2822.22</v>
      </c>
    </row>
    <row r="14268" spans="1:6" hidden="1" x14ac:dyDescent="0.25">
      <c r="A14268" t="s">
        <v>5764</v>
      </c>
      <c r="B14268" s="83">
        <v>99321</v>
      </c>
      <c r="C14268" t="s">
        <v>13610</v>
      </c>
      <c r="D14268" s="83" t="s">
        <v>60</v>
      </c>
      <c r="E14268">
        <v>2966.2</v>
      </c>
      <c r="F14268" s="83">
        <v>3098.74</v>
      </c>
    </row>
    <row r="14269" spans="1:6" hidden="1" x14ac:dyDescent="0.25">
      <c r="A14269" t="s">
        <v>5764</v>
      </c>
      <c r="B14269" s="83">
        <v>99323</v>
      </c>
      <c r="C14269" t="s">
        <v>13611</v>
      </c>
      <c r="D14269" s="83" t="s">
        <v>60</v>
      </c>
      <c r="E14269">
        <v>3230.75</v>
      </c>
      <c r="F14269" s="83">
        <v>3375.19</v>
      </c>
    </row>
    <row r="14270" spans="1:6" hidden="1" x14ac:dyDescent="0.25">
      <c r="A14270" t="s">
        <v>5764</v>
      </c>
      <c r="B14270" s="83">
        <v>99325</v>
      </c>
      <c r="C14270" t="s">
        <v>13612</v>
      </c>
      <c r="D14270" s="83" t="s">
        <v>60</v>
      </c>
      <c r="E14270">
        <v>3499.91</v>
      </c>
      <c r="F14270" s="83">
        <v>3656.45</v>
      </c>
    </row>
    <row r="14271" spans="1:6" hidden="1" x14ac:dyDescent="0.25">
      <c r="A14271" t="s">
        <v>5764</v>
      </c>
      <c r="B14271" s="83">
        <v>99311</v>
      </c>
      <c r="C14271" t="s">
        <v>13613</v>
      </c>
      <c r="D14271" s="83" t="s">
        <v>60</v>
      </c>
      <c r="E14271">
        <v>4038.34</v>
      </c>
      <c r="F14271" s="83">
        <v>4219.12</v>
      </c>
    </row>
    <row r="14272" spans="1:6" hidden="1" x14ac:dyDescent="0.25">
      <c r="A14272" t="s">
        <v>5764</v>
      </c>
      <c r="B14272" s="83">
        <v>99314</v>
      </c>
      <c r="C14272" t="s">
        <v>13614</v>
      </c>
      <c r="D14272" s="83" t="s">
        <v>60</v>
      </c>
      <c r="E14272">
        <v>4307.51</v>
      </c>
      <c r="F14272" s="83">
        <v>4500.41</v>
      </c>
    </row>
    <row r="14273" spans="1:6" hidden="1" x14ac:dyDescent="0.25">
      <c r="A14273" t="s">
        <v>5764</v>
      </c>
      <c r="B14273" s="83">
        <v>99304</v>
      </c>
      <c r="C14273" t="s">
        <v>13615</v>
      </c>
      <c r="D14273" s="83" t="s">
        <v>60</v>
      </c>
      <c r="E14273">
        <v>3504.54</v>
      </c>
      <c r="F14273" s="83">
        <v>3661.28</v>
      </c>
    </row>
    <row r="14274" spans="1:6" hidden="1" x14ac:dyDescent="0.25">
      <c r="A14274" t="s">
        <v>5764</v>
      </c>
      <c r="B14274" s="83">
        <v>99306</v>
      </c>
      <c r="C14274" t="s">
        <v>13616</v>
      </c>
      <c r="D14274" s="83" t="s">
        <v>60</v>
      </c>
      <c r="E14274">
        <v>3769.09</v>
      </c>
      <c r="F14274" s="83">
        <v>3937.74</v>
      </c>
    </row>
    <row r="14275" spans="1:6" hidden="1" x14ac:dyDescent="0.25">
      <c r="A14275" t="s">
        <v>5764</v>
      </c>
      <c r="B14275" s="83">
        <v>99309</v>
      </c>
      <c r="C14275" t="s">
        <v>13617</v>
      </c>
      <c r="D14275" s="83" t="s">
        <v>60</v>
      </c>
      <c r="E14275">
        <v>4038.34</v>
      </c>
      <c r="F14275" s="83">
        <v>4219.12</v>
      </c>
    </row>
    <row r="14276" spans="1:6" hidden="1" x14ac:dyDescent="0.25">
      <c r="A14276" t="s">
        <v>5764</v>
      </c>
      <c r="B14276" s="83">
        <v>99327</v>
      </c>
      <c r="C14276" t="s">
        <v>13618</v>
      </c>
      <c r="D14276" s="83" t="s">
        <v>60</v>
      </c>
      <c r="E14276">
        <v>4531.42</v>
      </c>
      <c r="F14276" s="83">
        <v>4734.47</v>
      </c>
    </row>
    <row r="14277" spans="1:6" hidden="1" x14ac:dyDescent="0.25">
      <c r="A14277" t="s">
        <v>5764</v>
      </c>
      <c r="B14277" s="83">
        <v>98009</v>
      </c>
      <c r="C14277" t="s">
        <v>13619</v>
      </c>
      <c r="D14277" s="83" t="s">
        <v>60</v>
      </c>
      <c r="E14277">
        <v>1951.14</v>
      </c>
      <c r="F14277" s="83">
        <v>2035.45</v>
      </c>
    </row>
    <row r="14278" spans="1:6" hidden="1" x14ac:dyDescent="0.25">
      <c r="A14278" t="s">
        <v>5764</v>
      </c>
      <c r="B14278" s="83">
        <v>98011</v>
      </c>
      <c r="C14278" t="s">
        <v>13620</v>
      </c>
      <c r="D14278" s="83" t="s">
        <v>60</v>
      </c>
      <c r="E14278">
        <v>2225.3200000000002</v>
      </c>
      <c r="F14278" s="83">
        <v>2321.59</v>
      </c>
    </row>
    <row r="14279" spans="1:6" hidden="1" x14ac:dyDescent="0.25">
      <c r="A14279" t="s">
        <v>5764</v>
      </c>
      <c r="B14279" s="83">
        <v>98013</v>
      </c>
      <c r="C14279" t="s">
        <v>13621</v>
      </c>
      <c r="D14279" s="83" t="s">
        <v>60</v>
      </c>
      <c r="E14279">
        <v>2499.5700000000002</v>
      </c>
      <c r="F14279" s="83">
        <v>2607.8200000000002</v>
      </c>
    </row>
    <row r="14280" spans="1:6" hidden="1" x14ac:dyDescent="0.25">
      <c r="A14280" t="s">
        <v>5764</v>
      </c>
      <c r="B14280" s="83">
        <v>98015</v>
      </c>
      <c r="C14280" t="s">
        <v>13622</v>
      </c>
      <c r="D14280" s="83" t="s">
        <v>60</v>
      </c>
      <c r="E14280">
        <v>2773.8</v>
      </c>
      <c r="F14280" s="83">
        <v>2894.02</v>
      </c>
    </row>
    <row r="14281" spans="1:6" hidden="1" x14ac:dyDescent="0.25">
      <c r="A14281" t="s">
        <v>5764</v>
      </c>
      <c r="B14281" s="83">
        <v>98017</v>
      </c>
      <c r="C14281" t="s">
        <v>13623</v>
      </c>
      <c r="D14281" s="83" t="s">
        <v>60</v>
      </c>
      <c r="E14281">
        <v>3047.97</v>
      </c>
      <c r="F14281" s="83">
        <v>3180.15</v>
      </c>
    </row>
    <row r="14282" spans="1:6" hidden="1" x14ac:dyDescent="0.25">
      <c r="A14282" t="s">
        <v>5764</v>
      </c>
      <c r="B14282" s="83">
        <v>98019</v>
      </c>
      <c r="C14282" t="s">
        <v>13624</v>
      </c>
      <c r="D14282" s="83" t="s">
        <v>60</v>
      </c>
      <c r="E14282">
        <v>3347.27</v>
      </c>
      <c r="F14282" s="83">
        <v>3492.4</v>
      </c>
    </row>
    <row r="14283" spans="1:6" hidden="1" x14ac:dyDescent="0.25">
      <c r="A14283" t="s">
        <v>5764</v>
      </c>
      <c r="B14283" s="83">
        <v>97995</v>
      </c>
      <c r="C14283" t="s">
        <v>13625</v>
      </c>
      <c r="D14283" s="83" t="s">
        <v>60</v>
      </c>
      <c r="E14283">
        <v>1402.72</v>
      </c>
      <c r="F14283" s="83">
        <v>1463.09</v>
      </c>
    </row>
    <row r="14284" spans="1:6" hidden="1" x14ac:dyDescent="0.25">
      <c r="A14284" t="s">
        <v>5764</v>
      </c>
      <c r="B14284" s="83">
        <v>97997</v>
      </c>
      <c r="C14284" t="s">
        <v>13626</v>
      </c>
      <c r="D14284" s="83" t="s">
        <v>60</v>
      </c>
      <c r="E14284">
        <v>1676.89</v>
      </c>
      <c r="F14284" s="83">
        <v>1749.23</v>
      </c>
    </row>
    <row r="14285" spans="1:6" hidden="1" x14ac:dyDescent="0.25">
      <c r="A14285" t="s">
        <v>5764</v>
      </c>
      <c r="B14285" s="83">
        <v>97999</v>
      </c>
      <c r="C14285" t="s">
        <v>13627</v>
      </c>
      <c r="D14285" s="83" t="s">
        <v>60</v>
      </c>
      <c r="E14285">
        <v>1951.14</v>
      </c>
      <c r="F14285" s="83">
        <v>2035.45</v>
      </c>
    </row>
    <row r="14286" spans="1:6" hidden="1" x14ac:dyDescent="0.25">
      <c r="A14286" t="s">
        <v>5764</v>
      </c>
      <c r="B14286" s="83">
        <v>98001</v>
      </c>
      <c r="C14286" t="s">
        <v>13628</v>
      </c>
      <c r="D14286" s="83" t="s">
        <v>60</v>
      </c>
      <c r="E14286">
        <v>2225.3200000000002</v>
      </c>
      <c r="F14286" s="83">
        <v>2321.59</v>
      </c>
    </row>
    <row r="14287" spans="1:6" hidden="1" x14ac:dyDescent="0.25">
      <c r="A14287" t="s">
        <v>5764</v>
      </c>
      <c r="B14287" s="83">
        <v>98003</v>
      </c>
      <c r="C14287" t="s">
        <v>13629</v>
      </c>
      <c r="D14287" s="83" t="s">
        <v>60</v>
      </c>
      <c r="E14287">
        <v>2499.5700000000002</v>
      </c>
      <c r="F14287" s="83">
        <v>2607.8200000000002</v>
      </c>
    </row>
    <row r="14288" spans="1:6" hidden="1" x14ac:dyDescent="0.25">
      <c r="A14288" t="s">
        <v>5764</v>
      </c>
      <c r="B14288" s="83">
        <v>98005</v>
      </c>
      <c r="C14288" t="s">
        <v>13630</v>
      </c>
      <c r="D14288" s="83" t="s">
        <v>60</v>
      </c>
      <c r="E14288">
        <v>2773.8</v>
      </c>
      <c r="F14288" s="83">
        <v>2894.02</v>
      </c>
    </row>
    <row r="14289" spans="1:6" hidden="1" x14ac:dyDescent="0.25">
      <c r="A14289" t="s">
        <v>5764</v>
      </c>
      <c r="B14289" s="83">
        <v>98007</v>
      </c>
      <c r="C14289" t="s">
        <v>13631</v>
      </c>
      <c r="D14289" s="83" t="s">
        <v>60</v>
      </c>
      <c r="E14289">
        <v>3047.97</v>
      </c>
      <c r="F14289" s="83">
        <v>3180.15</v>
      </c>
    </row>
    <row r="14290" spans="1:6" hidden="1" x14ac:dyDescent="0.25">
      <c r="A14290" t="s">
        <v>5764</v>
      </c>
      <c r="B14290" s="83">
        <v>98031</v>
      </c>
      <c r="C14290" t="s">
        <v>13632</v>
      </c>
      <c r="D14290" s="83" t="s">
        <v>60</v>
      </c>
      <c r="E14290">
        <v>3078.34</v>
      </c>
      <c r="F14290" s="83">
        <v>3211.7</v>
      </c>
    </row>
    <row r="14291" spans="1:6" hidden="1" x14ac:dyDescent="0.25">
      <c r="A14291" t="s">
        <v>5764</v>
      </c>
      <c r="B14291" s="83">
        <v>98033</v>
      </c>
      <c r="C14291" t="s">
        <v>13633</v>
      </c>
      <c r="D14291" s="83" t="s">
        <v>60</v>
      </c>
      <c r="E14291">
        <v>3352.52</v>
      </c>
      <c r="F14291" s="83">
        <v>3497.84</v>
      </c>
    </row>
    <row r="14292" spans="1:6" hidden="1" x14ac:dyDescent="0.25">
      <c r="A14292" t="s">
        <v>5764</v>
      </c>
      <c r="B14292" s="83">
        <v>98035</v>
      </c>
      <c r="C14292" t="s">
        <v>13634</v>
      </c>
      <c r="D14292" s="83" t="s">
        <v>60</v>
      </c>
      <c r="E14292">
        <v>3626.67</v>
      </c>
      <c r="F14292" s="83">
        <v>3783.95</v>
      </c>
    </row>
    <row r="14293" spans="1:6" hidden="1" x14ac:dyDescent="0.25">
      <c r="A14293" t="s">
        <v>5764</v>
      </c>
      <c r="B14293" s="83">
        <v>98037</v>
      </c>
      <c r="C14293" t="s">
        <v>13635</v>
      </c>
      <c r="D14293" s="83" t="s">
        <v>60</v>
      </c>
      <c r="E14293">
        <v>3906.08</v>
      </c>
      <c r="F14293" s="83">
        <v>4075.53</v>
      </c>
    </row>
    <row r="14294" spans="1:6" hidden="1" x14ac:dyDescent="0.25">
      <c r="A14294" t="s">
        <v>5764</v>
      </c>
      <c r="B14294" s="83">
        <v>98021</v>
      </c>
      <c r="C14294" t="s">
        <v>13636</v>
      </c>
      <c r="D14294" s="83" t="s">
        <v>60</v>
      </c>
      <c r="E14294">
        <v>2524.69</v>
      </c>
      <c r="F14294" s="83">
        <v>2633.92</v>
      </c>
    </row>
    <row r="14295" spans="1:6" hidden="1" x14ac:dyDescent="0.25">
      <c r="A14295" t="s">
        <v>5764</v>
      </c>
      <c r="B14295" s="83">
        <v>98023</v>
      </c>
      <c r="C14295" t="s">
        <v>13637</v>
      </c>
      <c r="D14295" s="83" t="s">
        <v>60</v>
      </c>
      <c r="E14295">
        <v>2798.85</v>
      </c>
      <c r="F14295" s="83">
        <v>2920.05</v>
      </c>
    </row>
    <row r="14296" spans="1:6" hidden="1" x14ac:dyDescent="0.25">
      <c r="A14296" t="s">
        <v>5764</v>
      </c>
      <c r="B14296" s="83">
        <v>98025</v>
      </c>
      <c r="C14296" t="s">
        <v>13638</v>
      </c>
      <c r="D14296" s="83" t="s">
        <v>60</v>
      </c>
      <c r="E14296">
        <v>3073.11</v>
      </c>
      <c r="F14296" s="83">
        <v>3206.26</v>
      </c>
    </row>
    <row r="14297" spans="1:6" hidden="1" x14ac:dyDescent="0.25">
      <c r="A14297" t="s">
        <v>5764</v>
      </c>
      <c r="B14297" s="83">
        <v>98027</v>
      </c>
      <c r="C14297" t="s">
        <v>13639</v>
      </c>
      <c r="D14297" s="83" t="s">
        <v>60</v>
      </c>
      <c r="E14297">
        <v>3347.27</v>
      </c>
      <c r="F14297" s="83">
        <v>3492.4</v>
      </c>
    </row>
    <row r="14298" spans="1:6" hidden="1" x14ac:dyDescent="0.25">
      <c r="A14298" t="s">
        <v>5764</v>
      </c>
      <c r="B14298" s="83">
        <v>98029</v>
      </c>
      <c r="C14298" t="s">
        <v>13640</v>
      </c>
      <c r="D14298" s="83" t="s">
        <v>60</v>
      </c>
      <c r="E14298">
        <v>3626.67</v>
      </c>
      <c r="F14298" s="83">
        <v>3783.95</v>
      </c>
    </row>
    <row r="14299" spans="1:6" hidden="1" x14ac:dyDescent="0.25">
      <c r="A14299" t="s">
        <v>5764</v>
      </c>
      <c r="B14299" s="83">
        <v>98045</v>
      </c>
      <c r="C14299" t="s">
        <v>13641</v>
      </c>
      <c r="D14299" s="83" t="s">
        <v>60</v>
      </c>
      <c r="E14299">
        <v>4185.57</v>
      </c>
      <c r="F14299" s="83">
        <v>4367.21</v>
      </c>
    </row>
    <row r="14300" spans="1:6" hidden="1" x14ac:dyDescent="0.25">
      <c r="A14300" t="s">
        <v>5764</v>
      </c>
      <c r="B14300" s="83">
        <v>98047</v>
      </c>
      <c r="C14300" t="s">
        <v>13642</v>
      </c>
      <c r="D14300" s="83" t="s">
        <v>60</v>
      </c>
      <c r="E14300">
        <v>4464.9799999999996</v>
      </c>
      <c r="F14300" s="83">
        <v>4658.79</v>
      </c>
    </row>
    <row r="14301" spans="1:6" hidden="1" x14ac:dyDescent="0.25">
      <c r="A14301" t="s">
        <v>5764</v>
      </c>
      <c r="B14301" s="83">
        <v>98039</v>
      </c>
      <c r="C14301" t="s">
        <v>13643</v>
      </c>
      <c r="D14301" s="83" t="s">
        <v>60</v>
      </c>
      <c r="E14301">
        <v>3631.91</v>
      </c>
      <c r="F14301" s="83">
        <v>3789.39</v>
      </c>
    </row>
    <row r="14302" spans="1:6" hidden="1" x14ac:dyDescent="0.25">
      <c r="A14302" t="s">
        <v>5764</v>
      </c>
      <c r="B14302" s="83">
        <v>98041</v>
      </c>
      <c r="C14302" t="s">
        <v>13644</v>
      </c>
      <c r="D14302" s="83" t="s">
        <v>60</v>
      </c>
      <c r="E14302">
        <v>3906.08</v>
      </c>
      <c r="F14302" s="83">
        <v>4075.53</v>
      </c>
    </row>
    <row r="14303" spans="1:6" hidden="1" x14ac:dyDescent="0.25">
      <c r="A14303" t="s">
        <v>5764</v>
      </c>
      <c r="B14303" s="83">
        <v>98043</v>
      </c>
      <c r="C14303" t="s">
        <v>13645</v>
      </c>
      <c r="D14303" s="83" t="s">
        <v>60</v>
      </c>
      <c r="E14303">
        <v>4185.57</v>
      </c>
      <c r="F14303" s="83">
        <v>4367.21</v>
      </c>
    </row>
    <row r="14304" spans="1:6" hidden="1" x14ac:dyDescent="0.25">
      <c r="A14304" t="s">
        <v>5764</v>
      </c>
      <c r="B14304" s="83">
        <v>98049</v>
      </c>
      <c r="C14304" t="s">
        <v>13646</v>
      </c>
      <c r="D14304" s="83" t="s">
        <v>60</v>
      </c>
      <c r="E14304">
        <v>4693.21</v>
      </c>
      <c r="F14304" s="83">
        <v>4897.2</v>
      </c>
    </row>
    <row r="14305" spans="1:6" hidden="1" x14ac:dyDescent="0.25">
      <c r="A14305" t="s">
        <v>5764</v>
      </c>
      <c r="B14305" s="83">
        <v>101809</v>
      </c>
      <c r="C14305" t="s">
        <v>13647</v>
      </c>
      <c r="D14305" s="83" t="s">
        <v>16</v>
      </c>
      <c r="E14305">
        <v>2992.57</v>
      </c>
      <c r="F14305" s="83">
        <v>3099.23</v>
      </c>
    </row>
    <row r="14306" spans="1:6" hidden="1" x14ac:dyDescent="0.25">
      <c r="A14306" t="s">
        <v>5764</v>
      </c>
      <c r="B14306" s="83">
        <v>99280</v>
      </c>
      <c r="C14306" t="s">
        <v>13648</v>
      </c>
      <c r="D14306" s="83" t="s">
        <v>16</v>
      </c>
      <c r="E14306">
        <v>2060.67</v>
      </c>
      <c r="F14306" s="83">
        <v>2146.65</v>
      </c>
    </row>
    <row r="14307" spans="1:6" hidden="1" x14ac:dyDescent="0.25">
      <c r="A14307" t="s">
        <v>5764</v>
      </c>
      <c r="B14307" s="83">
        <v>99292</v>
      </c>
      <c r="C14307" t="s">
        <v>13649</v>
      </c>
      <c r="D14307" s="83" t="s">
        <v>16</v>
      </c>
      <c r="E14307">
        <v>2544.65</v>
      </c>
      <c r="F14307" s="83">
        <v>2648.75</v>
      </c>
    </row>
    <row r="14308" spans="1:6" hidden="1" x14ac:dyDescent="0.25">
      <c r="A14308" t="s">
        <v>5764</v>
      </c>
      <c r="B14308" s="83">
        <v>99242</v>
      </c>
      <c r="C14308" t="s">
        <v>13650</v>
      </c>
      <c r="D14308" s="83" t="s">
        <v>16</v>
      </c>
      <c r="E14308">
        <v>3030.76</v>
      </c>
      <c r="F14308" s="83">
        <v>3151.93</v>
      </c>
    </row>
    <row r="14309" spans="1:6" hidden="1" x14ac:dyDescent="0.25">
      <c r="A14309" t="s">
        <v>5764</v>
      </c>
      <c r="B14309" s="83">
        <v>99248</v>
      </c>
      <c r="C14309" t="s">
        <v>13651</v>
      </c>
      <c r="D14309" s="83" t="s">
        <v>16</v>
      </c>
      <c r="E14309">
        <v>3887.75</v>
      </c>
      <c r="F14309" s="83">
        <v>4037.92</v>
      </c>
    </row>
    <row r="14310" spans="1:6" hidden="1" x14ac:dyDescent="0.25">
      <c r="A14310" t="s">
        <v>5764</v>
      </c>
      <c r="B14310" s="83">
        <v>99275</v>
      </c>
      <c r="C14310" t="s">
        <v>13652</v>
      </c>
      <c r="D14310" s="83" t="s">
        <v>16</v>
      </c>
      <c r="E14310">
        <v>990.26</v>
      </c>
      <c r="F14310" s="83">
        <v>1016.36</v>
      </c>
    </row>
    <row r="14311" spans="1:6" hidden="1" x14ac:dyDescent="0.25">
      <c r="A14311" t="s">
        <v>5764</v>
      </c>
      <c r="B14311" s="83">
        <v>99285</v>
      </c>
      <c r="C14311" t="s">
        <v>13653</v>
      </c>
      <c r="D14311" s="83" t="s">
        <v>16</v>
      </c>
      <c r="E14311">
        <v>1368.7</v>
      </c>
      <c r="F14311" s="83">
        <v>1400</v>
      </c>
    </row>
    <row r="14312" spans="1:6" hidden="1" x14ac:dyDescent="0.25">
      <c r="A14312" t="s">
        <v>5764</v>
      </c>
      <c r="B14312" s="83">
        <v>102457</v>
      </c>
      <c r="C14312" t="s">
        <v>13654</v>
      </c>
      <c r="D14312" s="83" t="s">
        <v>16</v>
      </c>
      <c r="E14312">
        <v>1717.63</v>
      </c>
      <c r="F14312" s="83">
        <v>1750.74</v>
      </c>
    </row>
    <row r="14313" spans="1:6" hidden="1" x14ac:dyDescent="0.25">
      <c r="A14313" t="s">
        <v>5764</v>
      </c>
      <c r="B14313" s="83">
        <v>102142</v>
      </c>
      <c r="C14313" t="s">
        <v>13655</v>
      </c>
      <c r="D14313" s="83" t="s">
        <v>16</v>
      </c>
      <c r="E14313">
        <v>2681.06</v>
      </c>
      <c r="F14313" s="83">
        <v>2731.54</v>
      </c>
    </row>
    <row r="14314" spans="1:6" hidden="1" x14ac:dyDescent="0.25">
      <c r="A14314" t="s">
        <v>5764</v>
      </c>
      <c r="B14314" s="83">
        <v>97980</v>
      </c>
      <c r="C14314" t="s">
        <v>13656</v>
      </c>
      <c r="D14314" s="83" t="s">
        <v>16</v>
      </c>
      <c r="E14314">
        <v>2130.9</v>
      </c>
      <c r="F14314" s="83">
        <v>2217.29</v>
      </c>
    </row>
    <row r="14315" spans="1:6" hidden="1" x14ac:dyDescent="0.25">
      <c r="A14315" t="s">
        <v>5764</v>
      </c>
      <c r="B14315" s="83">
        <v>98405</v>
      </c>
      <c r="C14315" t="s">
        <v>13657</v>
      </c>
      <c r="D14315" s="83" t="s">
        <v>16</v>
      </c>
      <c r="E14315">
        <v>2624.72</v>
      </c>
      <c r="F14315" s="83">
        <v>2729.29</v>
      </c>
    </row>
    <row r="14316" spans="1:6" hidden="1" x14ac:dyDescent="0.25">
      <c r="A14316" t="s">
        <v>5764</v>
      </c>
      <c r="B14316" s="83">
        <v>97988</v>
      </c>
      <c r="C14316" t="s">
        <v>13658</v>
      </c>
      <c r="D14316" s="83" t="s">
        <v>16</v>
      </c>
      <c r="E14316">
        <v>3119.8</v>
      </c>
      <c r="F14316" s="83">
        <v>3241.5</v>
      </c>
    </row>
    <row r="14317" spans="1:6" hidden="1" x14ac:dyDescent="0.25">
      <c r="A14317" t="s">
        <v>5764</v>
      </c>
      <c r="B14317" s="83">
        <v>97992</v>
      </c>
      <c r="C14317" t="s">
        <v>13659</v>
      </c>
      <c r="D14317" s="83" t="s">
        <v>16</v>
      </c>
      <c r="E14317">
        <v>3995.22</v>
      </c>
      <c r="F14317" s="83">
        <v>4146.01</v>
      </c>
    </row>
    <row r="14318" spans="1:6" hidden="1" x14ac:dyDescent="0.25">
      <c r="A14318" t="s">
        <v>5764</v>
      </c>
      <c r="B14318" s="83">
        <v>97978</v>
      </c>
      <c r="C14318" t="s">
        <v>13660</v>
      </c>
      <c r="D14318" s="83" t="s">
        <v>16</v>
      </c>
      <c r="E14318">
        <v>998.08</v>
      </c>
      <c r="F14318" s="83">
        <v>1024.23</v>
      </c>
    </row>
    <row r="14319" spans="1:6" hidden="1" x14ac:dyDescent="0.25">
      <c r="A14319" t="s">
        <v>5764</v>
      </c>
      <c r="B14319" s="83">
        <v>98410</v>
      </c>
      <c r="C14319" t="s">
        <v>13661</v>
      </c>
      <c r="D14319" s="83" t="s">
        <v>16</v>
      </c>
      <c r="E14319">
        <v>1280.99</v>
      </c>
      <c r="F14319" s="83">
        <v>1308.1600000000001</v>
      </c>
    </row>
    <row r="14320" spans="1:6" hidden="1" x14ac:dyDescent="0.25">
      <c r="A14320" t="s">
        <v>5764</v>
      </c>
      <c r="B14320" s="83">
        <v>102139</v>
      </c>
      <c r="C14320" t="s">
        <v>13662</v>
      </c>
      <c r="D14320" s="83" t="s">
        <v>16</v>
      </c>
      <c r="E14320">
        <v>1761.21</v>
      </c>
      <c r="F14320" s="83">
        <v>1796.58</v>
      </c>
    </row>
    <row r="14321" spans="1:6" hidden="1" x14ac:dyDescent="0.25">
      <c r="A14321" t="s">
        <v>5764</v>
      </c>
      <c r="B14321" s="83">
        <v>102141</v>
      </c>
      <c r="C14321" t="s">
        <v>13663</v>
      </c>
      <c r="D14321" s="83" t="s">
        <v>16</v>
      </c>
      <c r="E14321">
        <v>2716.38</v>
      </c>
      <c r="F14321" s="83">
        <v>2767.08</v>
      </c>
    </row>
    <row r="14322" spans="1:6" hidden="1" x14ac:dyDescent="0.25">
      <c r="A14322" t="s">
        <v>5764</v>
      </c>
      <c r="B14322" s="83">
        <v>99290</v>
      </c>
      <c r="C14322" t="s">
        <v>13664</v>
      </c>
      <c r="D14322" s="83" t="s">
        <v>16</v>
      </c>
      <c r="E14322">
        <v>4237.34</v>
      </c>
      <c r="F14322" s="83">
        <v>4390.43</v>
      </c>
    </row>
    <row r="14323" spans="1:6" hidden="1" x14ac:dyDescent="0.25">
      <c r="A14323" t="s">
        <v>5764</v>
      </c>
      <c r="B14323" s="83">
        <v>99244</v>
      </c>
      <c r="C14323" t="s">
        <v>13665</v>
      </c>
      <c r="D14323" s="83" t="s">
        <v>16</v>
      </c>
      <c r="E14323">
        <v>5170.45</v>
      </c>
      <c r="F14323" s="83">
        <v>5354.02</v>
      </c>
    </row>
    <row r="14324" spans="1:6" hidden="1" x14ac:dyDescent="0.25">
      <c r="A14324" t="s">
        <v>5764</v>
      </c>
      <c r="B14324" s="83">
        <v>99256</v>
      </c>
      <c r="C14324" t="s">
        <v>13666</v>
      </c>
      <c r="D14324" s="83" t="s">
        <v>16</v>
      </c>
      <c r="E14324">
        <v>6078.81</v>
      </c>
      <c r="F14324" s="83">
        <v>6292.92</v>
      </c>
    </row>
    <row r="14325" spans="1:6" hidden="1" x14ac:dyDescent="0.25">
      <c r="A14325" t="s">
        <v>5764</v>
      </c>
      <c r="B14325" s="83">
        <v>99271</v>
      </c>
      <c r="C14325" t="s">
        <v>13667</v>
      </c>
      <c r="D14325" s="83" t="s">
        <v>16</v>
      </c>
      <c r="E14325">
        <v>6987.09</v>
      </c>
      <c r="F14325" s="83">
        <v>7231.69</v>
      </c>
    </row>
    <row r="14326" spans="1:6" hidden="1" x14ac:dyDescent="0.25">
      <c r="A14326" t="s">
        <v>5764</v>
      </c>
      <c r="B14326" s="83">
        <v>99284</v>
      </c>
      <c r="C14326" t="s">
        <v>13668</v>
      </c>
      <c r="D14326" s="83" t="s">
        <v>16</v>
      </c>
      <c r="E14326">
        <v>7895.56</v>
      </c>
      <c r="F14326" s="83">
        <v>8170.67</v>
      </c>
    </row>
    <row r="14327" spans="1:6" hidden="1" x14ac:dyDescent="0.25">
      <c r="A14327" t="s">
        <v>5764</v>
      </c>
      <c r="B14327" s="83">
        <v>99294</v>
      </c>
      <c r="C14327" t="s">
        <v>13669</v>
      </c>
      <c r="D14327" s="83" t="s">
        <v>16</v>
      </c>
      <c r="E14327">
        <v>8803.8700000000008</v>
      </c>
      <c r="F14327" s="83">
        <v>9109.52</v>
      </c>
    </row>
    <row r="14328" spans="1:6" hidden="1" x14ac:dyDescent="0.25">
      <c r="A14328" t="s">
        <v>5764</v>
      </c>
      <c r="B14328" s="83">
        <v>99252</v>
      </c>
      <c r="C14328" t="s">
        <v>13670</v>
      </c>
      <c r="D14328" s="83" t="s">
        <v>16</v>
      </c>
      <c r="E14328">
        <v>2698.75</v>
      </c>
      <c r="F14328" s="83">
        <v>2800.85</v>
      </c>
    </row>
    <row r="14329" spans="1:6" hidden="1" x14ac:dyDescent="0.25">
      <c r="A14329" t="s">
        <v>5764</v>
      </c>
      <c r="B14329" s="83">
        <v>99259</v>
      </c>
      <c r="C14329" t="s">
        <v>13671</v>
      </c>
      <c r="D14329" s="83" t="s">
        <v>16</v>
      </c>
      <c r="E14329">
        <v>3416.63</v>
      </c>
      <c r="F14329" s="83">
        <v>3544.54</v>
      </c>
    </row>
    <row r="14330" spans="1:6" hidden="1" x14ac:dyDescent="0.25">
      <c r="A14330" t="s">
        <v>5764</v>
      </c>
      <c r="B14330" s="83">
        <v>99265</v>
      </c>
      <c r="C14330" t="s">
        <v>13672</v>
      </c>
      <c r="D14330" s="83" t="s">
        <v>16</v>
      </c>
      <c r="E14330">
        <v>4134.46</v>
      </c>
      <c r="F14330" s="83">
        <v>4288.17</v>
      </c>
    </row>
    <row r="14331" spans="1:6" hidden="1" x14ac:dyDescent="0.25">
      <c r="A14331" t="s">
        <v>5764</v>
      </c>
      <c r="B14331" s="83">
        <v>99267</v>
      </c>
      <c r="C14331" t="s">
        <v>13673</v>
      </c>
      <c r="D14331" s="83" t="s">
        <v>16</v>
      </c>
      <c r="E14331">
        <v>4852.3900000000003</v>
      </c>
      <c r="F14331" s="83">
        <v>5031.87</v>
      </c>
    </row>
    <row r="14332" spans="1:6" hidden="1" x14ac:dyDescent="0.25">
      <c r="A14332" t="s">
        <v>5764</v>
      </c>
      <c r="B14332" s="83">
        <v>99274</v>
      </c>
      <c r="C14332" t="s">
        <v>13674</v>
      </c>
      <c r="D14332" s="83" t="s">
        <v>16</v>
      </c>
      <c r="E14332">
        <v>5601.4</v>
      </c>
      <c r="F14332" s="83">
        <v>5806.71</v>
      </c>
    </row>
    <row r="14333" spans="1:6" hidden="1" x14ac:dyDescent="0.25">
      <c r="A14333" t="s">
        <v>5764</v>
      </c>
      <c r="B14333" s="83">
        <v>99279</v>
      </c>
      <c r="C14333" t="s">
        <v>13675</v>
      </c>
      <c r="D14333" s="83" t="s">
        <v>16</v>
      </c>
      <c r="E14333">
        <v>6323.13</v>
      </c>
      <c r="F14333" s="83">
        <v>6554.25</v>
      </c>
    </row>
    <row r="14334" spans="1:6" hidden="1" x14ac:dyDescent="0.25">
      <c r="A14334" t="s">
        <v>5764</v>
      </c>
      <c r="B14334" s="83">
        <v>99286</v>
      </c>
      <c r="C14334" t="s">
        <v>13676</v>
      </c>
      <c r="D14334" s="83" t="s">
        <v>16</v>
      </c>
      <c r="E14334">
        <v>7045</v>
      </c>
      <c r="F14334" s="83">
        <v>7301.91</v>
      </c>
    </row>
    <row r="14335" spans="1:6" hidden="1" x14ac:dyDescent="0.25">
      <c r="A14335" t="s">
        <v>5764</v>
      </c>
      <c r="B14335" s="83">
        <v>99326</v>
      </c>
      <c r="C14335" t="s">
        <v>13677</v>
      </c>
      <c r="D14335" s="83" t="s">
        <v>16</v>
      </c>
      <c r="E14335">
        <v>8694.35</v>
      </c>
      <c r="F14335" s="83">
        <v>8981.65</v>
      </c>
    </row>
    <row r="14336" spans="1:6" hidden="1" x14ac:dyDescent="0.25">
      <c r="A14336" t="s">
        <v>5764</v>
      </c>
      <c r="B14336" s="83">
        <v>99287</v>
      </c>
      <c r="C14336" t="s">
        <v>13678</v>
      </c>
      <c r="D14336" s="83" t="s">
        <v>16</v>
      </c>
      <c r="E14336">
        <v>10011.61</v>
      </c>
      <c r="F14336" s="83">
        <v>10338.93</v>
      </c>
    </row>
    <row r="14337" spans="1:6" hidden="1" x14ac:dyDescent="0.25">
      <c r="A14337" t="s">
        <v>5764</v>
      </c>
      <c r="B14337" s="83">
        <v>99298</v>
      </c>
      <c r="C14337" t="s">
        <v>13679</v>
      </c>
      <c r="D14337" s="83" t="s">
        <v>16</v>
      </c>
      <c r="E14337">
        <v>11328.87</v>
      </c>
      <c r="F14337" s="83">
        <v>11696.16</v>
      </c>
    </row>
    <row r="14338" spans="1:6" hidden="1" x14ac:dyDescent="0.25">
      <c r="A14338" t="s">
        <v>5764</v>
      </c>
      <c r="B14338" s="83">
        <v>99300</v>
      </c>
      <c r="C14338" t="s">
        <v>13680</v>
      </c>
      <c r="D14338" s="83" t="s">
        <v>16</v>
      </c>
      <c r="E14338">
        <v>12646.11</v>
      </c>
      <c r="F14338" s="83">
        <v>13053.4</v>
      </c>
    </row>
    <row r="14339" spans="1:6" hidden="1" x14ac:dyDescent="0.25">
      <c r="A14339" t="s">
        <v>5764</v>
      </c>
      <c r="B14339" s="83">
        <v>99301</v>
      </c>
      <c r="C14339" t="s">
        <v>13681</v>
      </c>
      <c r="D14339" s="83" t="s">
        <v>16</v>
      </c>
      <c r="E14339">
        <v>6259.77</v>
      </c>
      <c r="F14339" s="83">
        <v>6479.1</v>
      </c>
    </row>
    <row r="14340" spans="1:6" hidden="1" x14ac:dyDescent="0.25">
      <c r="A14340" t="s">
        <v>5764</v>
      </c>
      <c r="B14340" s="83">
        <v>99312</v>
      </c>
      <c r="C14340" t="s">
        <v>13682</v>
      </c>
      <c r="D14340" s="83" t="s">
        <v>16</v>
      </c>
      <c r="E14340">
        <v>7342.24</v>
      </c>
      <c r="F14340" s="83">
        <v>7596.73</v>
      </c>
    </row>
    <row r="14341" spans="1:6" hidden="1" x14ac:dyDescent="0.25">
      <c r="A14341" t="s">
        <v>5764</v>
      </c>
      <c r="B14341" s="83">
        <v>99320</v>
      </c>
      <c r="C14341" t="s">
        <v>13683</v>
      </c>
      <c r="D14341" s="83" t="s">
        <v>16</v>
      </c>
      <c r="E14341">
        <v>8479.41</v>
      </c>
      <c r="F14341" s="83">
        <v>8769.11</v>
      </c>
    </row>
    <row r="14342" spans="1:6" hidden="1" x14ac:dyDescent="0.25">
      <c r="A14342" t="s">
        <v>5764</v>
      </c>
      <c r="B14342" s="83">
        <v>99322</v>
      </c>
      <c r="C14342" t="s">
        <v>13684</v>
      </c>
      <c r="D14342" s="83" t="s">
        <v>16</v>
      </c>
      <c r="E14342">
        <v>9568.7800000000007</v>
      </c>
      <c r="F14342" s="83">
        <v>9893.69</v>
      </c>
    </row>
    <row r="14343" spans="1:6" hidden="1" x14ac:dyDescent="0.25">
      <c r="A14343" t="s">
        <v>5764</v>
      </c>
      <c r="B14343" s="83">
        <v>99324</v>
      </c>
      <c r="C14343" t="s">
        <v>13685</v>
      </c>
      <c r="D14343" s="83" t="s">
        <v>16</v>
      </c>
      <c r="E14343">
        <v>10658.18</v>
      </c>
      <c r="F14343" s="83">
        <v>11018.29</v>
      </c>
    </row>
    <row r="14344" spans="1:6" hidden="1" x14ac:dyDescent="0.25">
      <c r="A14344" t="s">
        <v>5764</v>
      </c>
      <c r="B14344" s="83">
        <v>99310</v>
      </c>
      <c r="C14344" t="s">
        <v>13686</v>
      </c>
      <c r="D14344" s="83" t="s">
        <v>16</v>
      </c>
      <c r="E14344">
        <v>14854.77</v>
      </c>
      <c r="F14344" s="83">
        <v>15321.1</v>
      </c>
    </row>
    <row r="14345" spans="1:6" hidden="1" x14ac:dyDescent="0.25">
      <c r="A14345" t="s">
        <v>5764</v>
      </c>
      <c r="B14345" s="83">
        <v>99313</v>
      </c>
      <c r="C14345" t="s">
        <v>13687</v>
      </c>
      <c r="D14345" s="83" t="s">
        <v>16</v>
      </c>
      <c r="E14345">
        <v>16569.53</v>
      </c>
      <c r="F14345" s="83">
        <v>17085.330000000002</v>
      </c>
    </row>
    <row r="14346" spans="1:6" hidden="1" x14ac:dyDescent="0.25">
      <c r="A14346" t="s">
        <v>5764</v>
      </c>
      <c r="B14346" s="83">
        <v>99303</v>
      </c>
      <c r="C14346" t="s">
        <v>13688</v>
      </c>
      <c r="D14346" s="83" t="s">
        <v>16</v>
      </c>
      <c r="E14346">
        <v>11575.69</v>
      </c>
      <c r="F14346" s="83">
        <v>11947.79</v>
      </c>
    </row>
    <row r="14347" spans="1:6" hidden="1" x14ac:dyDescent="0.25">
      <c r="A14347" t="s">
        <v>5764</v>
      </c>
      <c r="B14347" s="83">
        <v>99305</v>
      </c>
      <c r="C14347" t="s">
        <v>13689</v>
      </c>
      <c r="D14347" s="83" t="s">
        <v>16</v>
      </c>
      <c r="E14347">
        <v>13091.76</v>
      </c>
      <c r="F14347" s="83">
        <v>13508.56</v>
      </c>
    </row>
    <row r="14348" spans="1:6" hidden="1" x14ac:dyDescent="0.25">
      <c r="A14348" t="s">
        <v>5764</v>
      </c>
      <c r="B14348" s="83">
        <v>99308</v>
      </c>
      <c r="C14348" t="s">
        <v>13690</v>
      </c>
      <c r="D14348" s="83" t="s">
        <v>16</v>
      </c>
      <c r="E14348">
        <v>14607.88</v>
      </c>
      <c r="F14348" s="83">
        <v>15069.43</v>
      </c>
    </row>
    <row r="14349" spans="1:6" hidden="1" x14ac:dyDescent="0.25">
      <c r="A14349" t="s">
        <v>5764</v>
      </c>
      <c r="B14349" s="83">
        <v>99315</v>
      </c>
      <c r="C14349" t="s">
        <v>13691</v>
      </c>
      <c r="D14349" s="83" t="s">
        <v>16</v>
      </c>
      <c r="E14349">
        <v>18531.32</v>
      </c>
      <c r="F14349" s="83">
        <v>19101.349999999999</v>
      </c>
    </row>
    <row r="14350" spans="1:6" hidden="1" x14ac:dyDescent="0.25">
      <c r="A14350" t="s">
        <v>5764</v>
      </c>
      <c r="B14350" s="83">
        <v>98008</v>
      </c>
      <c r="C14350" t="s">
        <v>13692</v>
      </c>
      <c r="D14350" s="83" t="s">
        <v>16</v>
      </c>
      <c r="E14350">
        <v>4325.03</v>
      </c>
      <c r="F14350" s="83">
        <v>4478.63</v>
      </c>
    </row>
    <row r="14351" spans="1:6" hidden="1" x14ac:dyDescent="0.25">
      <c r="A14351" t="s">
        <v>5764</v>
      </c>
      <c r="B14351" s="83">
        <v>98010</v>
      </c>
      <c r="C14351" t="s">
        <v>13693</v>
      </c>
      <c r="D14351" s="83" t="s">
        <v>16</v>
      </c>
      <c r="E14351">
        <v>5277.43</v>
      </c>
      <c r="F14351" s="83">
        <v>5461.63</v>
      </c>
    </row>
    <row r="14352" spans="1:6" hidden="1" x14ac:dyDescent="0.25">
      <c r="A14352" t="s">
        <v>5764</v>
      </c>
      <c r="B14352" s="83">
        <v>98012</v>
      </c>
      <c r="C14352" t="s">
        <v>13694</v>
      </c>
      <c r="D14352" s="83" t="s">
        <v>16</v>
      </c>
      <c r="E14352">
        <v>6205.08</v>
      </c>
      <c r="F14352" s="83">
        <v>6419.93</v>
      </c>
    </row>
    <row r="14353" spans="1:6" hidden="1" x14ac:dyDescent="0.25">
      <c r="A14353" t="s">
        <v>5764</v>
      </c>
      <c r="B14353" s="83">
        <v>98014</v>
      </c>
      <c r="C14353" t="s">
        <v>13695</v>
      </c>
      <c r="D14353" s="83" t="s">
        <v>16</v>
      </c>
      <c r="E14353">
        <v>7132.66</v>
      </c>
      <c r="F14353" s="83">
        <v>7378.11</v>
      </c>
    </row>
    <row r="14354" spans="1:6" hidden="1" x14ac:dyDescent="0.25">
      <c r="A14354" t="s">
        <v>5764</v>
      </c>
      <c r="B14354" s="83">
        <v>98016</v>
      </c>
      <c r="C14354" t="s">
        <v>13696</v>
      </c>
      <c r="D14354" s="83" t="s">
        <v>16</v>
      </c>
      <c r="E14354">
        <v>8060.43</v>
      </c>
      <c r="F14354" s="83">
        <v>8336.5</v>
      </c>
    </row>
    <row r="14355" spans="1:6" hidden="1" x14ac:dyDescent="0.25">
      <c r="A14355" t="s">
        <v>5764</v>
      </c>
      <c r="B14355" s="83">
        <v>98018</v>
      </c>
      <c r="C14355" t="s">
        <v>13697</v>
      </c>
      <c r="D14355" s="83" t="s">
        <v>16</v>
      </c>
      <c r="E14355">
        <v>8988.0300000000007</v>
      </c>
      <c r="F14355" s="83">
        <v>9294.75</v>
      </c>
    </row>
    <row r="14356" spans="1:6" hidden="1" x14ac:dyDescent="0.25">
      <c r="A14356" t="s">
        <v>5764</v>
      </c>
      <c r="B14356" s="83">
        <v>97994</v>
      </c>
      <c r="C14356" t="s">
        <v>13698</v>
      </c>
      <c r="D14356" s="83" t="s">
        <v>16</v>
      </c>
      <c r="E14356">
        <v>2754.52</v>
      </c>
      <c r="F14356" s="83">
        <v>2856.95</v>
      </c>
    </row>
    <row r="14357" spans="1:6" hidden="1" x14ac:dyDescent="0.25">
      <c r="A14357" t="s">
        <v>5764</v>
      </c>
      <c r="B14357" s="83">
        <v>97996</v>
      </c>
      <c r="C14357" t="s">
        <v>13699</v>
      </c>
      <c r="D14357" s="83" t="s">
        <v>16</v>
      </c>
      <c r="E14357">
        <v>3487.8</v>
      </c>
      <c r="F14357" s="83">
        <v>3616.11</v>
      </c>
    </row>
    <row r="14358" spans="1:6" hidden="1" x14ac:dyDescent="0.25">
      <c r="A14358" t="s">
        <v>5764</v>
      </c>
      <c r="B14358" s="83">
        <v>98407</v>
      </c>
      <c r="C14358" t="s">
        <v>13700</v>
      </c>
      <c r="D14358" s="83" t="s">
        <v>16</v>
      </c>
      <c r="E14358">
        <v>4221.01</v>
      </c>
      <c r="F14358" s="83">
        <v>4375.22</v>
      </c>
    </row>
    <row r="14359" spans="1:6" hidden="1" x14ac:dyDescent="0.25">
      <c r="A14359" t="s">
        <v>5764</v>
      </c>
      <c r="B14359" s="83">
        <v>98408</v>
      </c>
      <c r="C14359" t="s">
        <v>13701</v>
      </c>
      <c r="D14359" s="83" t="s">
        <v>16</v>
      </c>
      <c r="E14359">
        <v>4954.33</v>
      </c>
      <c r="F14359" s="83">
        <v>5134.41</v>
      </c>
    </row>
    <row r="14360" spans="1:6" hidden="1" x14ac:dyDescent="0.25">
      <c r="A14360" t="s">
        <v>5764</v>
      </c>
      <c r="B14360" s="83">
        <v>98002</v>
      </c>
      <c r="C14360" t="s">
        <v>13702</v>
      </c>
      <c r="D14360" s="83" t="s">
        <v>16</v>
      </c>
      <c r="E14360">
        <v>5718.72</v>
      </c>
      <c r="F14360" s="83">
        <v>5924.72</v>
      </c>
    </row>
    <row r="14361" spans="1:6" hidden="1" x14ac:dyDescent="0.25">
      <c r="A14361" t="s">
        <v>5764</v>
      </c>
      <c r="B14361" s="83">
        <v>98406</v>
      </c>
      <c r="C14361" t="s">
        <v>13703</v>
      </c>
      <c r="D14361" s="83" t="s">
        <v>16</v>
      </c>
      <c r="E14361">
        <v>6455.85</v>
      </c>
      <c r="F14361" s="83">
        <v>6687.74</v>
      </c>
    </row>
    <row r="14362" spans="1:6" hidden="1" x14ac:dyDescent="0.25">
      <c r="A14362" t="s">
        <v>5764</v>
      </c>
      <c r="B14362" s="83">
        <v>98006</v>
      </c>
      <c r="C14362" t="s">
        <v>13704</v>
      </c>
      <c r="D14362" s="83" t="s">
        <v>16</v>
      </c>
      <c r="E14362">
        <v>7193.1</v>
      </c>
      <c r="F14362" s="83">
        <v>7450.87</v>
      </c>
    </row>
    <row r="14363" spans="1:6" hidden="1" x14ac:dyDescent="0.25">
      <c r="A14363" t="s">
        <v>5764</v>
      </c>
      <c r="B14363" s="83">
        <v>98030</v>
      </c>
      <c r="C14363" t="s">
        <v>13705</v>
      </c>
      <c r="D14363" s="83" t="s">
        <v>16</v>
      </c>
      <c r="E14363">
        <v>8875.99</v>
      </c>
      <c r="F14363" s="83">
        <v>9164.35</v>
      </c>
    </row>
    <row r="14364" spans="1:6" hidden="1" x14ac:dyDescent="0.25">
      <c r="A14364" t="s">
        <v>5764</v>
      </c>
      <c r="B14364" s="83">
        <v>98032</v>
      </c>
      <c r="C14364" t="s">
        <v>13706</v>
      </c>
      <c r="D14364" s="83" t="s">
        <v>16</v>
      </c>
      <c r="E14364">
        <v>10221.44</v>
      </c>
      <c r="F14364" s="83">
        <v>10549.98</v>
      </c>
    </row>
    <row r="14365" spans="1:6" hidden="1" x14ac:dyDescent="0.25">
      <c r="A14365" t="s">
        <v>5764</v>
      </c>
      <c r="B14365" s="83">
        <v>98034</v>
      </c>
      <c r="C14365" t="s">
        <v>13707</v>
      </c>
      <c r="D14365" s="83" t="s">
        <v>16</v>
      </c>
      <c r="E14365">
        <v>11566.9</v>
      </c>
      <c r="F14365" s="83">
        <v>11935.57</v>
      </c>
    </row>
    <row r="14366" spans="1:6" hidden="1" x14ac:dyDescent="0.25">
      <c r="A14366" t="s">
        <v>5764</v>
      </c>
      <c r="B14366" s="83">
        <v>98036</v>
      </c>
      <c r="C14366" t="s">
        <v>13708</v>
      </c>
      <c r="D14366" s="83" t="s">
        <v>16</v>
      </c>
      <c r="E14366">
        <v>12912.33</v>
      </c>
      <c r="F14366" s="83">
        <v>13321.16</v>
      </c>
    </row>
    <row r="14367" spans="1:6" hidden="1" x14ac:dyDescent="0.25">
      <c r="A14367" t="s">
        <v>5764</v>
      </c>
      <c r="B14367" s="83">
        <v>98020</v>
      </c>
      <c r="C14367" t="s">
        <v>13709</v>
      </c>
      <c r="D14367" s="83" t="s">
        <v>16</v>
      </c>
      <c r="E14367">
        <v>6390.1</v>
      </c>
      <c r="F14367" s="83">
        <v>6610.19</v>
      </c>
    </row>
    <row r="14368" spans="1:6" hidden="1" x14ac:dyDescent="0.25">
      <c r="A14368" t="s">
        <v>5764</v>
      </c>
      <c r="B14368" s="83">
        <v>98022</v>
      </c>
      <c r="C14368" t="s">
        <v>13710</v>
      </c>
      <c r="D14368" s="83" t="s">
        <v>16</v>
      </c>
      <c r="E14368">
        <v>7495.28</v>
      </c>
      <c r="F14368" s="83">
        <v>7750.67</v>
      </c>
    </row>
    <row r="14369" spans="1:6" hidden="1" x14ac:dyDescent="0.25">
      <c r="A14369" t="s">
        <v>5764</v>
      </c>
      <c r="B14369" s="83">
        <v>98024</v>
      </c>
      <c r="C14369" t="s">
        <v>13711</v>
      </c>
      <c r="D14369" s="83" t="s">
        <v>16</v>
      </c>
      <c r="E14369">
        <v>8655.2000000000007</v>
      </c>
      <c r="F14369" s="83">
        <v>8945.92</v>
      </c>
    </row>
    <row r="14370" spans="1:6" hidden="1" x14ac:dyDescent="0.25">
      <c r="A14370" t="s">
        <v>5764</v>
      </c>
      <c r="B14370" s="83">
        <v>98026</v>
      </c>
      <c r="C14370" t="s">
        <v>13712</v>
      </c>
      <c r="D14370" s="83" t="s">
        <v>16</v>
      </c>
      <c r="E14370">
        <v>9767.2800000000007</v>
      </c>
      <c r="F14370" s="83">
        <v>10093.35</v>
      </c>
    </row>
    <row r="14371" spans="1:6" hidden="1" x14ac:dyDescent="0.25">
      <c r="A14371" t="s">
        <v>5764</v>
      </c>
      <c r="B14371" s="83">
        <v>98028</v>
      </c>
      <c r="C14371" t="s">
        <v>13713</v>
      </c>
      <c r="D14371" s="83" t="s">
        <v>16</v>
      </c>
      <c r="E14371">
        <v>10879.42</v>
      </c>
      <c r="F14371" s="83">
        <v>11240.82</v>
      </c>
    </row>
    <row r="14372" spans="1:6" hidden="1" x14ac:dyDescent="0.25">
      <c r="A14372" t="s">
        <v>5764</v>
      </c>
      <c r="B14372" s="83">
        <v>98044</v>
      </c>
      <c r="C14372" t="s">
        <v>13714</v>
      </c>
      <c r="D14372" s="83" t="s">
        <v>16</v>
      </c>
      <c r="E14372">
        <v>15168.19</v>
      </c>
      <c r="F14372" s="83">
        <v>15636.35</v>
      </c>
    </row>
    <row r="14373" spans="1:6" hidden="1" x14ac:dyDescent="0.25">
      <c r="A14373" t="s">
        <v>5764</v>
      </c>
      <c r="B14373" s="83">
        <v>98046</v>
      </c>
      <c r="C14373" t="s">
        <v>13715</v>
      </c>
      <c r="D14373" s="83" t="s">
        <v>16</v>
      </c>
      <c r="E14373">
        <v>16919.36</v>
      </c>
      <c r="F14373" s="83">
        <v>17437.189999999999</v>
      </c>
    </row>
    <row r="14374" spans="1:6" hidden="1" x14ac:dyDescent="0.25">
      <c r="A14374" t="s">
        <v>5764</v>
      </c>
      <c r="B14374" s="83">
        <v>98038</v>
      </c>
      <c r="C14374" t="s">
        <v>13716</v>
      </c>
      <c r="D14374" s="83" t="s">
        <v>16</v>
      </c>
      <c r="E14374">
        <v>11819.1</v>
      </c>
      <c r="F14374" s="83">
        <v>12192.62</v>
      </c>
    </row>
    <row r="14375" spans="1:6" hidden="1" x14ac:dyDescent="0.25">
      <c r="A14375" t="s">
        <v>5764</v>
      </c>
      <c r="B14375" s="83">
        <v>98040</v>
      </c>
      <c r="C14375" t="s">
        <v>13717</v>
      </c>
      <c r="D14375" s="83" t="s">
        <v>16</v>
      </c>
      <c r="E14375">
        <v>13367.48</v>
      </c>
      <c r="F14375" s="83">
        <v>13785.88</v>
      </c>
    </row>
    <row r="14376" spans="1:6" hidden="1" x14ac:dyDescent="0.25">
      <c r="A14376" t="s">
        <v>5764</v>
      </c>
      <c r="B14376" s="83">
        <v>98042</v>
      </c>
      <c r="C14376" t="s">
        <v>13718</v>
      </c>
      <c r="D14376" s="83" t="s">
        <v>16</v>
      </c>
      <c r="E14376">
        <v>14915.9</v>
      </c>
      <c r="F14376" s="83">
        <v>15379.25</v>
      </c>
    </row>
    <row r="14377" spans="1:6" hidden="1" x14ac:dyDescent="0.25">
      <c r="A14377" t="s">
        <v>5764</v>
      </c>
      <c r="B14377" s="83">
        <v>98048</v>
      </c>
      <c r="C14377" t="s">
        <v>13719</v>
      </c>
      <c r="D14377" s="83" t="s">
        <v>16</v>
      </c>
      <c r="E14377">
        <v>18922.939999999999</v>
      </c>
      <c r="F14377" s="83">
        <v>19495.25</v>
      </c>
    </row>
    <row r="14378" spans="1:6" hidden="1" x14ac:dyDescent="0.25">
      <c r="A14378" t="s">
        <v>5764</v>
      </c>
      <c r="B14378" s="83">
        <v>97955</v>
      </c>
      <c r="C14378" t="s">
        <v>13720</v>
      </c>
      <c r="D14378" s="83" t="s">
        <v>16</v>
      </c>
      <c r="E14378">
        <v>3164.88</v>
      </c>
      <c r="F14378" s="83">
        <v>3242.84</v>
      </c>
    </row>
    <row r="14379" spans="1:6" hidden="1" x14ac:dyDescent="0.25">
      <c r="A14379" t="s">
        <v>5764</v>
      </c>
      <c r="B14379" s="83">
        <v>97948</v>
      </c>
      <c r="C14379" t="s">
        <v>13721</v>
      </c>
      <c r="D14379" s="83" t="s">
        <v>16</v>
      </c>
      <c r="E14379">
        <v>3368.39</v>
      </c>
      <c r="F14379" s="83">
        <v>3468.62</v>
      </c>
    </row>
    <row r="14380" spans="1:6" hidden="1" x14ac:dyDescent="0.25">
      <c r="A14380" t="s">
        <v>5764</v>
      </c>
      <c r="B14380" s="83">
        <v>97934</v>
      </c>
      <c r="C14380" t="s">
        <v>13722</v>
      </c>
      <c r="D14380" s="83" t="s">
        <v>16</v>
      </c>
      <c r="E14380">
        <v>2428.0700000000002</v>
      </c>
      <c r="F14380" s="83">
        <v>2479.9299999999998</v>
      </c>
    </row>
    <row r="14381" spans="1:6" hidden="1" x14ac:dyDescent="0.25">
      <c r="A14381" t="s">
        <v>5764</v>
      </c>
      <c r="B14381" s="83">
        <v>97953</v>
      </c>
      <c r="C14381" t="s">
        <v>13723</v>
      </c>
      <c r="D14381" s="83" t="s">
        <v>16</v>
      </c>
      <c r="E14381">
        <v>1458.37</v>
      </c>
      <c r="F14381" s="83">
        <v>1495.65</v>
      </c>
    </row>
    <row r="14382" spans="1:6" hidden="1" x14ac:dyDescent="0.25">
      <c r="A14382" t="s">
        <v>5764</v>
      </c>
      <c r="B14382" s="83">
        <v>97947</v>
      </c>
      <c r="C14382" t="s">
        <v>13724</v>
      </c>
      <c r="D14382" s="83" t="s">
        <v>16</v>
      </c>
      <c r="E14382">
        <v>1826.21</v>
      </c>
      <c r="F14382" s="83">
        <v>1881.28</v>
      </c>
    </row>
    <row r="14383" spans="1:6" hidden="1" x14ac:dyDescent="0.25">
      <c r="A14383" t="s">
        <v>5764</v>
      </c>
      <c r="B14383" s="83">
        <v>97933</v>
      </c>
      <c r="C14383" t="s">
        <v>13725</v>
      </c>
      <c r="D14383" s="83" t="s">
        <v>16</v>
      </c>
      <c r="E14383">
        <v>1115.1300000000001</v>
      </c>
      <c r="F14383" s="83">
        <v>1118.97</v>
      </c>
    </row>
    <row r="14384" spans="1:6" hidden="1" x14ac:dyDescent="0.25">
      <c r="A14384" t="s">
        <v>5764</v>
      </c>
      <c r="B14384" s="83">
        <v>97961</v>
      </c>
      <c r="C14384" t="s">
        <v>13726</v>
      </c>
      <c r="D14384" s="83" t="s">
        <v>16</v>
      </c>
      <c r="E14384">
        <v>2574.56</v>
      </c>
      <c r="F14384" s="83">
        <v>2651.8</v>
      </c>
    </row>
    <row r="14385" spans="1:6" hidden="1" x14ac:dyDescent="0.25">
      <c r="A14385" t="s">
        <v>5764</v>
      </c>
      <c r="B14385" s="83">
        <v>97951</v>
      </c>
      <c r="C14385" t="s">
        <v>13727</v>
      </c>
      <c r="D14385" s="83" t="s">
        <v>16</v>
      </c>
      <c r="E14385">
        <v>2963.1</v>
      </c>
      <c r="F14385" s="83">
        <v>3064.9</v>
      </c>
    </row>
    <row r="14386" spans="1:6" hidden="1" x14ac:dyDescent="0.25">
      <c r="A14386" t="s">
        <v>5764</v>
      </c>
      <c r="B14386" s="83">
        <v>97973</v>
      </c>
      <c r="C14386" t="s">
        <v>13728</v>
      </c>
      <c r="D14386" s="83" t="s">
        <v>16</v>
      </c>
      <c r="E14386">
        <v>4806.8900000000003</v>
      </c>
      <c r="F14386" s="83">
        <v>4948.4399999999996</v>
      </c>
    </row>
    <row r="14387" spans="1:6" hidden="1" x14ac:dyDescent="0.25">
      <c r="A14387" t="s">
        <v>5764</v>
      </c>
      <c r="B14387" s="83">
        <v>97952</v>
      </c>
      <c r="C14387" t="s">
        <v>13729</v>
      </c>
      <c r="D14387" s="83" t="s">
        <v>16</v>
      </c>
      <c r="E14387">
        <v>5139.2700000000004</v>
      </c>
      <c r="F14387" s="83">
        <v>5313.16</v>
      </c>
    </row>
    <row r="14388" spans="1:6" hidden="1" x14ac:dyDescent="0.25">
      <c r="A14388" t="s">
        <v>5764</v>
      </c>
      <c r="B14388" s="83">
        <v>97957</v>
      </c>
      <c r="C14388" t="s">
        <v>13730</v>
      </c>
      <c r="D14388" s="83" t="s">
        <v>16</v>
      </c>
      <c r="E14388">
        <v>2848.95</v>
      </c>
      <c r="F14388" s="83">
        <v>2954.27</v>
      </c>
    </row>
    <row r="14389" spans="1:6" hidden="1" x14ac:dyDescent="0.25">
      <c r="A14389" t="s">
        <v>5764</v>
      </c>
      <c r="B14389" s="83">
        <v>97950</v>
      </c>
      <c r="C14389" t="s">
        <v>13731</v>
      </c>
      <c r="D14389" s="83" t="s">
        <v>16</v>
      </c>
      <c r="E14389">
        <v>3257.54</v>
      </c>
      <c r="F14389" s="83">
        <v>3391</v>
      </c>
    </row>
    <row r="14390" spans="1:6" hidden="1" x14ac:dyDescent="0.25">
      <c r="A14390" t="s">
        <v>5764</v>
      </c>
      <c r="B14390" s="83">
        <v>97936</v>
      </c>
      <c r="C14390" t="s">
        <v>13732</v>
      </c>
      <c r="D14390" s="83" t="s">
        <v>16</v>
      </c>
      <c r="E14390">
        <v>2088.4899999999998</v>
      </c>
      <c r="F14390" s="83">
        <v>2165.7399999999998</v>
      </c>
    </row>
    <row r="14391" spans="1:6" hidden="1" x14ac:dyDescent="0.25">
      <c r="A14391" t="s">
        <v>5764</v>
      </c>
      <c r="B14391" s="83">
        <v>97956</v>
      </c>
      <c r="C14391" t="s">
        <v>13733</v>
      </c>
      <c r="D14391" s="83" t="s">
        <v>16</v>
      </c>
      <c r="E14391">
        <v>1598.83</v>
      </c>
      <c r="F14391" s="83">
        <v>1655.91</v>
      </c>
    </row>
    <row r="14392" spans="1:6" hidden="1" x14ac:dyDescent="0.25">
      <c r="A14392" t="s">
        <v>5764</v>
      </c>
      <c r="B14392" s="83">
        <v>97949</v>
      </c>
      <c r="C14392" t="s">
        <v>13734</v>
      </c>
      <c r="D14392" s="83" t="s">
        <v>16</v>
      </c>
      <c r="E14392">
        <v>1846.77</v>
      </c>
      <c r="F14392" s="83">
        <v>1921.63</v>
      </c>
    </row>
    <row r="14393" spans="1:6" hidden="1" x14ac:dyDescent="0.25">
      <c r="A14393" t="s">
        <v>5764</v>
      </c>
      <c r="B14393" s="83">
        <v>97935</v>
      </c>
      <c r="C14393" t="s">
        <v>13735</v>
      </c>
      <c r="D14393" s="83" t="s">
        <v>16</v>
      </c>
      <c r="E14393">
        <v>929.81</v>
      </c>
      <c r="F14393" s="83">
        <v>945.63</v>
      </c>
    </row>
    <row r="14394" spans="1:6" hidden="1" x14ac:dyDescent="0.25">
      <c r="A14394" t="s">
        <v>5764</v>
      </c>
      <c r="B14394" s="83">
        <v>99319</v>
      </c>
      <c r="C14394" t="s">
        <v>13736</v>
      </c>
      <c r="D14394" s="83" t="s">
        <v>60</v>
      </c>
      <c r="E14394">
        <v>917.7</v>
      </c>
      <c r="F14394" s="83">
        <v>960.89</v>
      </c>
    </row>
    <row r="14395" spans="1:6" hidden="1" x14ac:dyDescent="0.25">
      <c r="A14395" t="s">
        <v>5764</v>
      </c>
      <c r="B14395" s="83">
        <v>99318</v>
      </c>
      <c r="C14395" t="s">
        <v>13737</v>
      </c>
      <c r="D14395" s="83" t="s">
        <v>60</v>
      </c>
      <c r="E14395">
        <v>295.64</v>
      </c>
      <c r="F14395" s="83">
        <v>297.73</v>
      </c>
    </row>
    <row r="14396" spans="1:6" hidden="1" x14ac:dyDescent="0.25">
      <c r="A14396" t="s">
        <v>5764</v>
      </c>
      <c r="B14396" s="83">
        <v>98051</v>
      </c>
      <c r="C14396" t="s">
        <v>13738</v>
      </c>
      <c r="D14396" s="83" t="s">
        <v>60</v>
      </c>
      <c r="E14396">
        <v>973.62</v>
      </c>
      <c r="F14396" s="83">
        <v>1017.14</v>
      </c>
    </row>
    <row r="14397" spans="1:6" hidden="1" x14ac:dyDescent="0.25">
      <c r="A14397" t="s">
        <v>5764</v>
      </c>
      <c r="B14397" s="83">
        <v>98050</v>
      </c>
      <c r="C14397" t="s">
        <v>13739</v>
      </c>
      <c r="D14397" s="83" t="s">
        <v>60</v>
      </c>
      <c r="E14397">
        <v>296.49</v>
      </c>
      <c r="F14397" s="83">
        <v>298.58999999999997</v>
      </c>
    </row>
    <row r="14398" spans="1:6" hidden="1" x14ac:dyDescent="0.25">
      <c r="A14398" t="s">
        <v>5764</v>
      </c>
      <c r="B14398" s="83">
        <v>99272</v>
      </c>
      <c r="C14398" t="s">
        <v>13740</v>
      </c>
      <c r="D14398" s="83" t="s">
        <v>16</v>
      </c>
      <c r="E14398">
        <v>1120.81</v>
      </c>
      <c r="F14398" s="83">
        <v>1167.75</v>
      </c>
    </row>
    <row r="14399" spans="1:6" hidden="1" x14ac:dyDescent="0.25">
      <c r="A14399" t="s">
        <v>5764</v>
      </c>
      <c r="B14399" s="83">
        <v>99273</v>
      </c>
      <c r="C14399" t="s">
        <v>13741</v>
      </c>
      <c r="D14399" s="83" t="s">
        <v>16</v>
      </c>
      <c r="E14399">
        <v>1583.8</v>
      </c>
      <c r="F14399" s="83">
        <v>1652.42</v>
      </c>
    </row>
    <row r="14400" spans="1:6" hidden="1" x14ac:dyDescent="0.25">
      <c r="A14400" t="s">
        <v>5764</v>
      </c>
      <c r="B14400" s="83">
        <v>99268</v>
      </c>
      <c r="C14400" t="s">
        <v>13742</v>
      </c>
      <c r="D14400" s="83" t="s">
        <v>16</v>
      </c>
      <c r="E14400">
        <v>496.17</v>
      </c>
      <c r="F14400" s="83">
        <v>506.55</v>
      </c>
    </row>
    <row r="14401" spans="1:6" hidden="1" x14ac:dyDescent="0.25">
      <c r="A14401" t="s">
        <v>5764</v>
      </c>
      <c r="B14401" s="83">
        <v>99270</v>
      </c>
      <c r="C14401" t="s">
        <v>13743</v>
      </c>
      <c r="D14401" s="83" t="s">
        <v>16</v>
      </c>
      <c r="E14401">
        <v>647.76</v>
      </c>
      <c r="F14401" s="83">
        <v>659.35</v>
      </c>
    </row>
    <row r="14402" spans="1:6" hidden="1" x14ac:dyDescent="0.25">
      <c r="A14402" t="s">
        <v>5764</v>
      </c>
      <c r="B14402" s="83">
        <v>97976</v>
      </c>
      <c r="C14402" t="s">
        <v>13744</v>
      </c>
      <c r="D14402" s="83" t="s">
        <v>16</v>
      </c>
      <c r="E14402">
        <v>1160.8900000000001</v>
      </c>
      <c r="F14402" s="83">
        <v>1208.07</v>
      </c>
    </row>
    <row r="14403" spans="1:6" hidden="1" x14ac:dyDescent="0.25">
      <c r="A14403" t="s">
        <v>5764</v>
      </c>
      <c r="B14403" s="83">
        <v>97977</v>
      </c>
      <c r="C14403" t="s">
        <v>13745</v>
      </c>
      <c r="D14403" s="83" t="s">
        <v>16</v>
      </c>
      <c r="E14403">
        <v>1654.86</v>
      </c>
      <c r="F14403" s="83">
        <v>1723.89</v>
      </c>
    </row>
    <row r="14404" spans="1:6" hidden="1" x14ac:dyDescent="0.25">
      <c r="A14404" t="s">
        <v>5764</v>
      </c>
      <c r="B14404" s="83">
        <v>97974</v>
      </c>
      <c r="C14404" t="s">
        <v>13746</v>
      </c>
      <c r="D14404" s="83" t="s">
        <v>16</v>
      </c>
      <c r="E14404">
        <v>500.16</v>
      </c>
      <c r="F14404" s="83">
        <v>510.56</v>
      </c>
    </row>
    <row r="14405" spans="1:6" hidden="1" x14ac:dyDescent="0.25">
      <c r="A14405" t="s">
        <v>5764</v>
      </c>
      <c r="B14405" s="83">
        <v>97975</v>
      </c>
      <c r="C14405" t="s">
        <v>13747</v>
      </c>
      <c r="D14405" s="83" t="s">
        <v>16</v>
      </c>
      <c r="E14405">
        <v>652.41999999999996</v>
      </c>
      <c r="F14405" s="83">
        <v>664.04</v>
      </c>
    </row>
    <row r="14406" spans="1:6" hidden="1" x14ac:dyDescent="0.25">
      <c r="A14406" t="s">
        <v>5764</v>
      </c>
      <c r="B14406" s="83">
        <v>101798</v>
      </c>
      <c r="C14406" t="s">
        <v>13748</v>
      </c>
      <c r="D14406" s="83" t="s">
        <v>16</v>
      </c>
      <c r="E14406">
        <v>285.08</v>
      </c>
      <c r="F14406" s="83">
        <v>289.11</v>
      </c>
    </row>
    <row r="14407" spans="1:6" hidden="1" x14ac:dyDescent="0.25">
      <c r="A14407" t="s">
        <v>5764</v>
      </c>
      <c r="B14407" s="83">
        <v>101799</v>
      </c>
      <c r="C14407" t="s">
        <v>13749</v>
      </c>
      <c r="D14407" s="83" t="s">
        <v>16</v>
      </c>
      <c r="E14407">
        <v>680.5</v>
      </c>
      <c r="F14407" s="83">
        <v>687.15</v>
      </c>
    </row>
    <row r="14408" spans="1:6" hidden="1" x14ac:dyDescent="0.25">
      <c r="A14408" t="s">
        <v>5764</v>
      </c>
      <c r="B14408" s="83">
        <v>102487</v>
      </c>
      <c r="C14408" t="s">
        <v>13750</v>
      </c>
      <c r="D14408" s="83" t="s">
        <v>162</v>
      </c>
      <c r="E14408">
        <v>642.64</v>
      </c>
      <c r="F14408" s="83">
        <v>664.22</v>
      </c>
    </row>
    <row r="14409" spans="1:6" hidden="1" x14ac:dyDescent="0.25">
      <c r="A14409" t="s">
        <v>5764</v>
      </c>
      <c r="B14409" s="83">
        <v>102486</v>
      </c>
      <c r="C14409" t="s">
        <v>13751</v>
      </c>
      <c r="D14409" s="83" t="s">
        <v>162</v>
      </c>
      <c r="E14409">
        <v>731.62</v>
      </c>
      <c r="F14409" s="83">
        <v>742.35</v>
      </c>
    </row>
    <row r="14410" spans="1:6" hidden="1" x14ac:dyDescent="0.25">
      <c r="A14410" t="s">
        <v>5764</v>
      </c>
      <c r="B14410" s="83">
        <v>102474</v>
      </c>
      <c r="C14410" t="s">
        <v>13752</v>
      </c>
      <c r="D14410" s="83" t="s">
        <v>162</v>
      </c>
      <c r="E14410">
        <v>681.9</v>
      </c>
      <c r="F14410" s="83">
        <v>689.63</v>
      </c>
    </row>
    <row r="14411" spans="1:6" hidden="1" x14ac:dyDescent="0.25">
      <c r="A14411" t="s">
        <v>5764</v>
      </c>
      <c r="B14411" s="83">
        <v>102480</v>
      </c>
      <c r="C14411" t="s">
        <v>13753</v>
      </c>
      <c r="D14411" s="83" t="s">
        <v>162</v>
      </c>
      <c r="E14411">
        <v>676.41</v>
      </c>
      <c r="F14411" s="83">
        <v>683.14</v>
      </c>
    </row>
    <row r="14412" spans="1:6" hidden="1" x14ac:dyDescent="0.25">
      <c r="A14412" t="s">
        <v>5764</v>
      </c>
      <c r="B14412" s="83">
        <v>94975</v>
      </c>
      <c r="C14412" t="s">
        <v>13754</v>
      </c>
      <c r="D14412" s="83" t="s">
        <v>162</v>
      </c>
      <c r="E14412">
        <v>550.87</v>
      </c>
      <c r="F14412" s="83">
        <v>561.54</v>
      </c>
    </row>
    <row r="14413" spans="1:6" hidden="1" x14ac:dyDescent="0.25">
      <c r="A14413" t="s">
        <v>5764</v>
      </c>
      <c r="B14413" s="83">
        <v>94963</v>
      </c>
      <c r="C14413" t="s">
        <v>13755</v>
      </c>
      <c r="D14413" s="83" t="s">
        <v>162</v>
      </c>
      <c r="E14413">
        <v>502.74</v>
      </c>
      <c r="F14413" s="83">
        <v>510.31</v>
      </c>
    </row>
    <row r="14414" spans="1:6" hidden="1" x14ac:dyDescent="0.25">
      <c r="A14414" t="s">
        <v>5764</v>
      </c>
      <c r="B14414" s="83">
        <v>94969</v>
      </c>
      <c r="C14414" t="s">
        <v>13756</v>
      </c>
      <c r="D14414" s="83" t="s">
        <v>162</v>
      </c>
      <c r="E14414">
        <v>496.59</v>
      </c>
      <c r="F14414" s="83">
        <v>503.2</v>
      </c>
    </row>
    <row r="14415" spans="1:6" hidden="1" x14ac:dyDescent="0.25">
      <c r="A14415" t="s">
        <v>5764</v>
      </c>
      <c r="B14415" s="83">
        <v>102475</v>
      </c>
      <c r="C14415" t="s">
        <v>13757</v>
      </c>
      <c r="D14415" s="83" t="s">
        <v>162</v>
      </c>
      <c r="E14415">
        <v>725.48</v>
      </c>
      <c r="F14415" s="83">
        <v>733.99</v>
      </c>
    </row>
    <row r="14416" spans="1:6" hidden="1" x14ac:dyDescent="0.25">
      <c r="A14416" t="s">
        <v>5764</v>
      </c>
      <c r="B14416" s="83">
        <v>102481</v>
      </c>
      <c r="C14416" t="s">
        <v>13758</v>
      </c>
      <c r="D14416" s="83" t="s">
        <v>162</v>
      </c>
      <c r="E14416">
        <v>713.41</v>
      </c>
      <c r="F14416" s="83">
        <v>720.19</v>
      </c>
    </row>
    <row r="14417" spans="1:6" hidden="1" x14ac:dyDescent="0.25">
      <c r="A14417" t="s">
        <v>5764</v>
      </c>
      <c r="B14417" s="83">
        <v>94964</v>
      </c>
      <c r="C14417" t="s">
        <v>13759</v>
      </c>
      <c r="D14417" s="83" t="s">
        <v>162</v>
      </c>
      <c r="E14417">
        <v>541.64</v>
      </c>
      <c r="F14417" s="83">
        <v>549.9</v>
      </c>
    </row>
    <row r="14418" spans="1:6" hidden="1" x14ac:dyDescent="0.25">
      <c r="A14418" t="s">
        <v>5764</v>
      </c>
      <c r="B14418" s="83">
        <v>94970</v>
      </c>
      <c r="C14418" t="s">
        <v>13760</v>
      </c>
      <c r="D14418" s="83" t="s">
        <v>162</v>
      </c>
      <c r="E14418">
        <v>528.80999999999995</v>
      </c>
      <c r="F14418" s="83">
        <v>535.4</v>
      </c>
    </row>
    <row r="14419" spans="1:6" hidden="1" x14ac:dyDescent="0.25">
      <c r="A14419" t="s">
        <v>5764</v>
      </c>
      <c r="B14419" s="83">
        <v>102476</v>
      </c>
      <c r="C14419" t="s">
        <v>13761</v>
      </c>
      <c r="D14419" s="83" t="s">
        <v>162</v>
      </c>
      <c r="E14419">
        <v>741.89</v>
      </c>
      <c r="F14419" s="83">
        <v>749.21</v>
      </c>
    </row>
    <row r="14420" spans="1:6" hidden="1" x14ac:dyDescent="0.25">
      <c r="A14420" t="s">
        <v>5764</v>
      </c>
      <c r="B14420" s="83">
        <v>102482</v>
      </c>
      <c r="C14420" t="s">
        <v>13762</v>
      </c>
      <c r="D14420" s="83" t="s">
        <v>162</v>
      </c>
      <c r="E14420">
        <v>740.21</v>
      </c>
      <c r="F14420" s="83">
        <v>746.69</v>
      </c>
    </row>
    <row r="14421" spans="1:6" hidden="1" x14ac:dyDescent="0.25">
      <c r="A14421" t="s">
        <v>5764</v>
      </c>
      <c r="B14421" s="83">
        <v>94965</v>
      </c>
      <c r="C14421" t="s">
        <v>13763</v>
      </c>
      <c r="D14421" s="83" t="s">
        <v>162</v>
      </c>
      <c r="E14421">
        <v>558.66999999999996</v>
      </c>
      <c r="F14421" s="83">
        <v>566.20000000000005</v>
      </c>
    </row>
    <row r="14422" spans="1:6" hidden="1" x14ac:dyDescent="0.25">
      <c r="A14422" t="s">
        <v>5764</v>
      </c>
      <c r="B14422" s="83">
        <v>94971</v>
      </c>
      <c r="C14422" t="s">
        <v>13764</v>
      </c>
      <c r="D14422" s="83" t="s">
        <v>162</v>
      </c>
      <c r="E14422">
        <v>552.5</v>
      </c>
      <c r="F14422" s="83">
        <v>558.94000000000005</v>
      </c>
    </row>
    <row r="14423" spans="1:6" hidden="1" x14ac:dyDescent="0.25">
      <c r="A14423" t="s">
        <v>5764</v>
      </c>
      <c r="B14423" s="83">
        <v>102477</v>
      </c>
      <c r="C14423" t="s">
        <v>13765</v>
      </c>
      <c r="D14423" s="83" t="s">
        <v>162</v>
      </c>
      <c r="E14423">
        <v>777.09</v>
      </c>
      <c r="F14423" s="83">
        <v>785.16</v>
      </c>
    </row>
    <row r="14424" spans="1:6" hidden="1" x14ac:dyDescent="0.25">
      <c r="A14424" t="s">
        <v>5764</v>
      </c>
      <c r="B14424" s="83">
        <v>102483</v>
      </c>
      <c r="C14424" t="s">
        <v>13766</v>
      </c>
      <c r="D14424" s="83" t="s">
        <v>162</v>
      </c>
      <c r="E14424">
        <v>771.09</v>
      </c>
      <c r="F14424" s="83">
        <v>777.79</v>
      </c>
    </row>
    <row r="14425" spans="1:6" hidden="1" x14ac:dyDescent="0.25">
      <c r="A14425" t="s">
        <v>5764</v>
      </c>
      <c r="B14425" s="83">
        <v>94966</v>
      </c>
      <c r="C14425" t="s">
        <v>13767</v>
      </c>
      <c r="D14425" s="83" t="s">
        <v>162</v>
      </c>
      <c r="E14425">
        <v>574.83000000000004</v>
      </c>
      <c r="F14425" s="83">
        <v>582.29999999999995</v>
      </c>
    </row>
    <row r="14426" spans="1:6" hidden="1" x14ac:dyDescent="0.25">
      <c r="A14426" t="s">
        <v>5764</v>
      </c>
      <c r="B14426" s="83">
        <v>94972</v>
      </c>
      <c r="C14426" t="s">
        <v>13768</v>
      </c>
      <c r="D14426" s="83" t="s">
        <v>162</v>
      </c>
      <c r="E14426">
        <v>568.66</v>
      </c>
      <c r="F14426" s="83">
        <v>575.04</v>
      </c>
    </row>
    <row r="14427" spans="1:6" hidden="1" x14ac:dyDescent="0.25">
      <c r="A14427" t="s">
        <v>5764</v>
      </c>
      <c r="B14427" s="83">
        <v>102478</v>
      </c>
      <c r="C14427" t="s">
        <v>13769</v>
      </c>
      <c r="D14427" s="83" t="s">
        <v>162</v>
      </c>
      <c r="E14427">
        <v>824.83</v>
      </c>
      <c r="F14427" s="83">
        <v>832.15</v>
      </c>
    </row>
    <row r="14428" spans="1:6" hidden="1" x14ac:dyDescent="0.25">
      <c r="A14428" t="s">
        <v>5764</v>
      </c>
      <c r="B14428" s="83">
        <v>102484</v>
      </c>
      <c r="C14428" t="s">
        <v>13770</v>
      </c>
      <c r="D14428" s="83" t="s">
        <v>162</v>
      </c>
      <c r="E14428">
        <v>824.92</v>
      </c>
      <c r="F14428" s="83">
        <v>831.62</v>
      </c>
    </row>
    <row r="14429" spans="1:6" hidden="1" x14ac:dyDescent="0.25">
      <c r="A14429" t="s">
        <v>5764</v>
      </c>
      <c r="B14429" s="83">
        <v>94967</v>
      </c>
      <c r="C14429" t="s">
        <v>13771</v>
      </c>
      <c r="D14429" s="83" t="s">
        <v>162</v>
      </c>
      <c r="E14429">
        <v>645.79</v>
      </c>
      <c r="F14429" s="83">
        <v>653.74</v>
      </c>
    </row>
    <row r="14430" spans="1:6" hidden="1" x14ac:dyDescent="0.25">
      <c r="A14430" t="s">
        <v>5764</v>
      </c>
      <c r="B14430" s="83">
        <v>94973</v>
      </c>
      <c r="C14430" t="s">
        <v>13772</v>
      </c>
      <c r="D14430" s="83" t="s">
        <v>162</v>
      </c>
      <c r="E14430">
        <v>637.66</v>
      </c>
      <c r="F14430" s="83">
        <v>644.26</v>
      </c>
    </row>
    <row r="14431" spans="1:6" hidden="1" x14ac:dyDescent="0.25">
      <c r="A14431" t="s">
        <v>5764</v>
      </c>
      <c r="B14431" s="83">
        <v>94974</v>
      </c>
      <c r="C14431" t="s">
        <v>13773</v>
      </c>
      <c r="D14431" s="83" t="s">
        <v>162</v>
      </c>
      <c r="E14431">
        <v>514.52</v>
      </c>
      <c r="F14431" s="83">
        <v>525.34</v>
      </c>
    </row>
    <row r="14432" spans="1:6" hidden="1" x14ac:dyDescent="0.25">
      <c r="A14432" t="s">
        <v>5764</v>
      </c>
      <c r="B14432" s="83">
        <v>94962</v>
      </c>
      <c r="C14432" t="s">
        <v>13774</v>
      </c>
      <c r="D14432" s="83" t="s">
        <v>162</v>
      </c>
      <c r="E14432">
        <v>460.54</v>
      </c>
      <c r="F14432" s="83">
        <v>468.17</v>
      </c>
    </row>
    <row r="14433" spans="1:6" hidden="1" x14ac:dyDescent="0.25">
      <c r="A14433" t="s">
        <v>5764</v>
      </c>
      <c r="B14433" s="83">
        <v>94968</v>
      </c>
      <c r="C14433" t="s">
        <v>13775</v>
      </c>
      <c r="D14433" s="83" t="s">
        <v>162</v>
      </c>
      <c r="E14433">
        <v>457.9</v>
      </c>
      <c r="F14433" s="83">
        <v>464.76</v>
      </c>
    </row>
    <row r="14434" spans="1:6" hidden="1" x14ac:dyDescent="0.25">
      <c r="A14434" t="s">
        <v>5764</v>
      </c>
      <c r="B14434" s="83">
        <v>102485</v>
      </c>
      <c r="C14434" t="s">
        <v>13776</v>
      </c>
      <c r="D14434" s="83" t="s">
        <v>162</v>
      </c>
      <c r="E14434">
        <v>702.18</v>
      </c>
      <c r="F14434" s="83">
        <v>713.02</v>
      </c>
    </row>
    <row r="14435" spans="1:6" hidden="1" x14ac:dyDescent="0.25">
      <c r="A14435" t="s">
        <v>5764</v>
      </c>
      <c r="B14435" s="83">
        <v>102473</v>
      </c>
      <c r="C14435" t="s">
        <v>13777</v>
      </c>
      <c r="D14435" s="83" t="s">
        <v>162</v>
      </c>
      <c r="E14435">
        <v>644.03</v>
      </c>
      <c r="F14435" s="83">
        <v>651.80999999999995</v>
      </c>
    </row>
    <row r="14436" spans="1:6" hidden="1" x14ac:dyDescent="0.25">
      <c r="A14436" t="s">
        <v>5764</v>
      </c>
      <c r="B14436" s="83">
        <v>102479</v>
      </c>
      <c r="C14436" t="s">
        <v>13778</v>
      </c>
      <c r="D14436" s="83" t="s">
        <v>162</v>
      </c>
      <c r="E14436">
        <v>642.24</v>
      </c>
      <c r="F14436" s="83">
        <v>649.21</v>
      </c>
    </row>
    <row r="14437" spans="1:6" hidden="1" x14ac:dyDescent="0.25">
      <c r="A14437" t="s">
        <v>5764</v>
      </c>
      <c r="B14437" s="83">
        <v>104835</v>
      </c>
      <c r="C14437" t="s">
        <v>13779</v>
      </c>
      <c r="D14437" s="83" t="s">
        <v>162</v>
      </c>
      <c r="E14437">
        <v>0</v>
      </c>
      <c r="F14437" s="83">
        <v>0</v>
      </c>
    </row>
    <row r="14438" spans="1:6" hidden="1" x14ac:dyDescent="0.25">
      <c r="A14438" t="s">
        <v>5764</v>
      </c>
      <c r="B14438" s="83">
        <v>104833</v>
      </c>
      <c r="C14438" t="s">
        <v>13780</v>
      </c>
      <c r="D14438" s="83" t="s">
        <v>162</v>
      </c>
      <c r="E14438">
        <v>0</v>
      </c>
      <c r="F14438" s="83">
        <v>0</v>
      </c>
    </row>
    <row r="14439" spans="1:6" hidden="1" x14ac:dyDescent="0.25">
      <c r="A14439" t="s">
        <v>5764</v>
      </c>
      <c r="B14439" s="83">
        <v>104834</v>
      </c>
      <c r="C14439" t="s">
        <v>13781</v>
      </c>
      <c r="D14439" s="83" t="s">
        <v>162</v>
      </c>
      <c r="E14439">
        <v>0</v>
      </c>
      <c r="F14439" s="83">
        <v>0</v>
      </c>
    </row>
    <row r="14440" spans="1:6" hidden="1" x14ac:dyDescent="0.25">
      <c r="A14440" t="s">
        <v>5764</v>
      </c>
      <c r="B14440" s="83">
        <v>104836</v>
      </c>
      <c r="C14440" t="s">
        <v>13782</v>
      </c>
      <c r="D14440" s="83" t="s">
        <v>162</v>
      </c>
      <c r="E14440">
        <v>0</v>
      </c>
      <c r="F14440" s="83">
        <v>0</v>
      </c>
    </row>
    <row r="14441" spans="1:6" hidden="1" x14ac:dyDescent="0.25">
      <c r="A14441" t="s">
        <v>5764</v>
      </c>
      <c r="B14441" s="83">
        <v>104837</v>
      </c>
      <c r="C14441" t="s">
        <v>13783</v>
      </c>
      <c r="D14441" s="83" t="s">
        <v>162</v>
      </c>
      <c r="E14441">
        <v>0</v>
      </c>
      <c r="F14441" s="83">
        <v>0</v>
      </c>
    </row>
    <row r="14442" spans="1:6" hidden="1" x14ac:dyDescent="0.25">
      <c r="A14442" t="s">
        <v>5764</v>
      </c>
      <c r="B14442" s="83">
        <v>104838</v>
      </c>
      <c r="C14442" t="s">
        <v>13784</v>
      </c>
      <c r="D14442" s="83" t="s">
        <v>162</v>
      </c>
      <c r="E14442">
        <v>0</v>
      </c>
      <c r="F14442" s="83">
        <v>0</v>
      </c>
    </row>
    <row r="14443" spans="1:6" hidden="1" x14ac:dyDescent="0.25">
      <c r="A14443" t="s">
        <v>5764</v>
      </c>
      <c r="B14443" s="83">
        <v>104839</v>
      </c>
      <c r="C14443" t="s">
        <v>13785</v>
      </c>
      <c r="D14443" s="83" t="s">
        <v>162</v>
      </c>
      <c r="E14443">
        <v>0</v>
      </c>
      <c r="F14443" s="83">
        <v>0</v>
      </c>
    </row>
    <row r="14444" spans="1:6" hidden="1" x14ac:dyDescent="0.25">
      <c r="A14444" t="s">
        <v>5764</v>
      </c>
      <c r="B14444" s="83">
        <v>104840</v>
      </c>
      <c r="C14444" t="s">
        <v>13786</v>
      </c>
      <c r="D14444" s="83" t="s">
        <v>162</v>
      </c>
      <c r="E14444">
        <v>0</v>
      </c>
      <c r="F14444" s="83">
        <v>0</v>
      </c>
    </row>
    <row r="14445" spans="1:6" hidden="1" x14ac:dyDescent="0.25">
      <c r="A14445" t="s">
        <v>5764</v>
      </c>
      <c r="B14445" s="83">
        <v>104830</v>
      </c>
      <c r="C14445" t="s">
        <v>13787</v>
      </c>
      <c r="D14445" s="83" t="s">
        <v>162</v>
      </c>
      <c r="E14445">
        <v>0</v>
      </c>
      <c r="F14445" s="83">
        <v>0</v>
      </c>
    </row>
    <row r="14446" spans="1:6" hidden="1" x14ac:dyDescent="0.25">
      <c r="A14446" t="s">
        <v>5764</v>
      </c>
      <c r="B14446" s="83">
        <v>104829</v>
      </c>
      <c r="C14446" t="s">
        <v>13788</v>
      </c>
      <c r="D14446" s="83" t="s">
        <v>162</v>
      </c>
      <c r="E14446">
        <v>0</v>
      </c>
      <c r="F14446" s="83">
        <v>0</v>
      </c>
    </row>
    <row r="14447" spans="1:6" hidden="1" x14ac:dyDescent="0.25">
      <c r="A14447" t="s">
        <v>5764</v>
      </c>
      <c r="B14447" s="83">
        <v>104832</v>
      </c>
      <c r="C14447" t="s">
        <v>13789</v>
      </c>
      <c r="D14447" s="83" t="s">
        <v>162</v>
      </c>
      <c r="E14447">
        <v>0</v>
      </c>
      <c r="F14447" s="83">
        <v>0</v>
      </c>
    </row>
    <row r="14448" spans="1:6" hidden="1" x14ac:dyDescent="0.25">
      <c r="A14448" t="s">
        <v>5764</v>
      </c>
      <c r="B14448" s="83">
        <v>104831</v>
      </c>
      <c r="C14448" t="s">
        <v>13790</v>
      </c>
      <c r="D14448" s="83" t="s">
        <v>162</v>
      </c>
      <c r="E14448">
        <v>0</v>
      </c>
      <c r="F14448" s="83">
        <v>0</v>
      </c>
    </row>
    <row r="14449" spans="1:6" hidden="1" x14ac:dyDescent="0.25">
      <c r="A14449" t="s">
        <v>5764</v>
      </c>
      <c r="B14449" s="83">
        <v>103773</v>
      </c>
      <c r="C14449" t="s">
        <v>13791</v>
      </c>
      <c r="D14449" s="83" t="s">
        <v>16</v>
      </c>
      <c r="E14449">
        <v>0</v>
      </c>
      <c r="F14449" s="83">
        <v>0</v>
      </c>
    </row>
    <row r="14450" spans="1:6" hidden="1" x14ac:dyDescent="0.25">
      <c r="A14450" t="s">
        <v>5764</v>
      </c>
      <c r="B14450" s="83">
        <v>103772</v>
      </c>
      <c r="C14450" t="s">
        <v>13792</v>
      </c>
      <c r="D14450" s="83" t="s">
        <v>16</v>
      </c>
      <c r="E14450">
        <v>0</v>
      </c>
      <c r="F14450" s="83">
        <v>0</v>
      </c>
    </row>
    <row r="14451" spans="1:6" hidden="1" x14ac:dyDescent="0.25">
      <c r="A14451" t="s">
        <v>5764</v>
      </c>
      <c r="B14451" s="83">
        <v>103768</v>
      </c>
      <c r="C14451" t="s">
        <v>13793</v>
      </c>
      <c r="D14451" s="83" t="s">
        <v>16</v>
      </c>
      <c r="E14451">
        <v>0</v>
      </c>
      <c r="F14451" s="83">
        <v>0</v>
      </c>
    </row>
    <row r="14452" spans="1:6" hidden="1" x14ac:dyDescent="0.25">
      <c r="A14452" t="s">
        <v>5764</v>
      </c>
      <c r="B14452" s="83">
        <v>103767</v>
      </c>
      <c r="C14452" t="s">
        <v>13794</v>
      </c>
      <c r="D14452" s="83" t="s">
        <v>16</v>
      </c>
      <c r="E14452">
        <v>0</v>
      </c>
      <c r="F14452" s="83">
        <v>0</v>
      </c>
    </row>
    <row r="14453" spans="1:6" hidden="1" x14ac:dyDescent="0.25">
      <c r="A14453" t="s">
        <v>5764</v>
      </c>
      <c r="B14453" s="83">
        <v>103766</v>
      </c>
      <c r="C14453" t="s">
        <v>13795</v>
      </c>
      <c r="D14453" s="83" t="s">
        <v>16</v>
      </c>
      <c r="E14453">
        <v>0</v>
      </c>
      <c r="F14453" s="83">
        <v>0</v>
      </c>
    </row>
    <row r="14454" spans="1:6" hidden="1" x14ac:dyDescent="0.25">
      <c r="A14454" t="s">
        <v>5764</v>
      </c>
      <c r="B14454" s="83">
        <v>103765</v>
      </c>
      <c r="C14454" t="s">
        <v>13796</v>
      </c>
      <c r="D14454" s="83" t="s">
        <v>16</v>
      </c>
      <c r="E14454">
        <v>0</v>
      </c>
      <c r="F14454" s="83">
        <v>0</v>
      </c>
    </row>
    <row r="14455" spans="1:6" hidden="1" x14ac:dyDescent="0.25">
      <c r="A14455" t="s">
        <v>5764</v>
      </c>
      <c r="B14455" s="83">
        <v>103771</v>
      </c>
      <c r="C14455" t="s">
        <v>13797</v>
      </c>
      <c r="D14455" s="83" t="s">
        <v>16</v>
      </c>
      <c r="E14455">
        <v>0</v>
      </c>
      <c r="F14455" s="83">
        <v>0</v>
      </c>
    </row>
    <row r="14456" spans="1:6" hidden="1" x14ac:dyDescent="0.25">
      <c r="A14456" t="s">
        <v>5764</v>
      </c>
      <c r="B14456" s="83">
        <v>103769</v>
      </c>
      <c r="C14456" t="s">
        <v>13798</v>
      </c>
      <c r="D14456" s="83" t="s">
        <v>16</v>
      </c>
      <c r="E14456">
        <v>3672.3</v>
      </c>
      <c r="F14456" s="83">
        <v>3713.77</v>
      </c>
    </row>
    <row r="14457" spans="1:6" hidden="1" x14ac:dyDescent="0.25">
      <c r="A14457" t="s">
        <v>5764</v>
      </c>
      <c r="B14457" s="83">
        <v>103770</v>
      </c>
      <c r="C14457" t="s">
        <v>13799</v>
      </c>
      <c r="D14457" s="83" t="s">
        <v>16</v>
      </c>
      <c r="E14457">
        <v>0</v>
      </c>
      <c r="F14457" s="83">
        <v>0</v>
      </c>
    </row>
    <row r="14458" spans="1:6" hidden="1" x14ac:dyDescent="0.25">
      <c r="A14458" t="s">
        <v>5764</v>
      </c>
      <c r="B14458" s="83">
        <v>103764</v>
      </c>
      <c r="C14458" t="s">
        <v>13800</v>
      </c>
      <c r="D14458" s="83" t="s">
        <v>16</v>
      </c>
      <c r="E14458">
        <v>0</v>
      </c>
      <c r="F14458" s="83">
        <v>0</v>
      </c>
    </row>
    <row r="14459" spans="1:6" hidden="1" x14ac:dyDescent="0.25">
      <c r="A14459" t="s">
        <v>5764</v>
      </c>
      <c r="B14459" s="83">
        <v>103780</v>
      </c>
      <c r="C14459" t="s">
        <v>13801</v>
      </c>
      <c r="D14459" s="83" t="s">
        <v>416</v>
      </c>
      <c r="E14459">
        <v>0</v>
      </c>
      <c r="F14459" s="83">
        <v>0</v>
      </c>
    </row>
    <row r="14460" spans="1:6" hidden="1" x14ac:dyDescent="0.25">
      <c r="A14460" t="s">
        <v>5764</v>
      </c>
      <c r="B14460" s="83">
        <v>103781</v>
      </c>
      <c r="C14460" t="s">
        <v>13802</v>
      </c>
      <c r="D14460" s="83" t="s">
        <v>416</v>
      </c>
      <c r="E14460">
        <v>0</v>
      </c>
      <c r="F14460" s="83">
        <v>0</v>
      </c>
    </row>
    <row r="14461" spans="1:6" hidden="1" x14ac:dyDescent="0.25">
      <c r="A14461" t="s">
        <v>5764</v>
      </c>
      <c r="B14461" s="83">
        <v>103779</v>
      </c>
      <c r="C14461" t="s">
        <v>13803</v>
      </c>
      <c r="D14461" s="83" t="s">
        <v>416</v>
      </c>
      <c r="E14461">
        <v>0</v>
      </c>
      <c r="F14461" s="83">
        <v>0</v>
      </c>
    </row>
    <row r="14462" spans="1:6" hidden="1" x14ac:dyDescent="0.25">
      <c r="A14462" t="s">
        <v>5764</v>
      </c>
      <c r="B14462" s="83">
        <v>103778</v>
      </c>
      <c r="C14462" t="s">
        <v>13804</v>
      </c>
      <c r="D14462" s="83" t="s">
        <v>416</v>
      </c>
      <c r="E14462">
        <v>0</v>
      </c>
      <c r="F14462" s="83">
        <v>0</v>
      </c>
    </row>
    <row r="14463" spans="1:6" hidden="1" x14ac:dyDescent="0.25">
      <c r="A14463" t="s">
        <v>5764</v>
      </c>
      <c r="B14463" s="83">
        <v>103924</v>
      </c>
      <c r="C14463" t="s">
        <v>13805</v>
      </c>
      <c r="D14463" s="83" t="s">
        <v>416</v>
      </c>
      <c r="E14463">
        <v>0</v>
      </c>
      <c r="F14463" s="83">
        <v>0</v>
      </c>
    </row>
    <row r="14464" spans="1:6" hidden="1" x14ac:dyDescent="0.25">
      <c r="A14464" t="s">
        <v>5764</v>
      </c>
      <c r="B14464" s="83">
        <v>103776</v>
      </c>
      <c r="C14464" t="s">
        <v>13806</v>
      </c>
      <c r="D14464" s="83" t="s">
        <v>416</v>
      </c>
      <c r="E14464">
        <v>0</v>
      </c>
      <c r="F14464" s="83">
        <v>0</v>
      </c>
    </row>
    <row r="14465" spans="1:6" hidden="1" x14ac:dyDescent="0.25">
      <c r="A14465" t="s">
        <v>5764</v>
      </c>
      <c r="B14465" s="83">
        <v>103774</v>
      </c>
      <c r="C14465" t="s">
        <v>13807</v>
      </c>
      <c r="D14465" s="83" t="s">
        <v>416</v>
      </c>
      <c r="E14465">
        <v>0</v>
      </c>
      <c r="F14465" s="83">
        <v>0</v>
      </c>
    </row>
    <row r="14466" spans="1:6" hidden="1" x14ac:dyDescent="0.25">
      <c r="A14466" t="s">
        <v>5764</v>
      </c>
      <c r="B14466" s="83">
        <v>103775</v>
      </c>
      <c r="C14466" t="s">
        <v>13808</v>
      </c>
      <c r="D14466" s="83" t="s">
        <v>416</v>
      </c>
      <c r="E14466">
        <v>0</v>
      </c>
      <c r="F14466" s="83">
        <v>0</v>
      </c>
    </row>
    <row r="14467" spans="1:6" hidden="1" x14ac:dyDescent="0.25">
      <c r="A14467" t="s">
        <v>5764</v>
      </c>
      <c r="B14467" s="83">
        <v>97097</v>
      </c>
      <c r="C14467" t="s">
        <v>13809</v>
      </c>
      <c r="D14467" s="83" t="s">
        <v>416</v>
      </c>
      <c r="E14467">
        <v>34.26</v>
      </c>
      <c r="F14467" s="83">
        <v>34.49</v>
      </c>
    </row>
    <row r="14468" spans="1:6" hidden="1" x14ac:dyDescent="0.25">
      <c r="A14468" t="s">
        <v>5764</v>
      </c>
      <c r="B14468" s="83">
        <v>97089</v>
      </c>
      <c r="C14468" t="s">
        <v>13810</v>
      </c>
      <c r="D14468" s="83" t="s">
        <v>64</v>
      </c>
      <c r="E14468">
        <v>14.4</v>
      </c>
      <c r="F14468" s="83">
        <v>14.52</v>
      </c>
    </row>
    <row r="14469" spans="1:6" hidden="1" x14ac:dyDescent="0.25">
      <c r="A14469" t="s">
        <v>5764</v>
      </c>
      <c r="B14469" s="83">
        <v>97090</v>
      </c>
      <c r="C14469" t="s">
        <v>13811</v>
      </c>
      <c r="D14469" s="83" t="s">
        <v>64</v>
      </c>
      <c r="E14469">
        <v>14.11</v>
      </c>
      <c r="F14469" s="83">
        <v>14.21</v>
      </c>
    </row>
    <row r="14470" spans="1:6" hidden="1" x14ac:dyDescent="0.25">
      <c r="A14470" t="s">
        <v>5764</v>
      </c>
      <c r="B14470" s="83">
        <v>97091</v>
      </c>
      <c r="C14470" t="s">
        <v>13812</v>
      </c>
      <c r="D14470" s="83" t="s">
        <v>64</v>
      </c>
      <c r="E14470">
        <v>13.65</v>
      </c>
      <c r="F14470" s="83">
        <v>13.74</v>
      </c>
    </row>
    <row r="14471" spans="1:6" hidden="1" x14ac:dyDescent="0.25">
      <c r="A14471" t="s">
        <v>5764</v>
      </c>
      <c r="B14471" s="83">
        <v>97092</v>
      </c>
      <c r="C14471" t="s">
        <v>13813</v>
      </c>
      <c r="D14471" s="83" t="s">
        <v>64</v>
      </c>
      <c r="E14471">
        <v>13.19</v>
      </c>
      <c r="F14471" s="83">
        <v>13.27</v>
      </c>
    </row>
    <row r="14472" spans="1:6" hidden="1" x14ac:dyDescent="0.25">
      <c r="A14472" t="s">
        <v>5764</v>
      </c>
      <c r="B14472" s="83">
        <v>103053</v>
      </c>
      <c r="C14472" t="s">
        <v>13814</v>
      </c>
      <c r="D14472" s="83" t="s">
        <v>64</v>
      </c>
      <c r="E14472">
        <v>0</v>
      </c>
      <c r="F14472" s="83">
        <v>0</v>
      </c>
    </row>
    <row r="14473" spans="1:6" hidden="1" x14ac:dyDescent="0.25">
      <c r="A14473" t="s">
        <v>5764</v>
      </c>
      <c r="B14473" s="83">
        <v>97093</v>
      </c>
      <c r="C14473" t="s">
        <v>13815</v>
      </c>
      <c r="D14473" s="83" t="s">
        <v>64</v>
      </c>
      <c r="E14473">
        <v>12.34</v>
      </c>
      <c r="F14473" s="83">
        <v>12.39</v>
      </c>
    </row>
    <row r="14474" spans="1:6" hidden="1" x14ac:dyDescent="0.25">
      <c r="A14474" t="s">
        <v>5764</v>
      </c>
      <c r="B14474" s="83">
        <v>103054</v>
      </c>
      <c r="C14474" t="s">
        <v>13816</v>
      </c>
      <c r="D14474" s="83" t="s">
        <v>64</v>
      </c>
      <c r="E14474">
        <v>0</v>
      </c>
      <c r="F14474" s="83">
        <v>0</v>
      </c>
    </row>
    <row r="14475" spans="1:6" hidden="1" x14ac:dyDescent="0.25">
      <c r="A14475" t="s">
        <v>5764</v>
      </c>
      <c r="B14475" s="83">
        <v>97088</v>
      </c>
      <c r="C14475" t="s">
        <v>13817</v>
      </c>
      <c r="D14475" s="83" t="s">
        <v>64</v>
      </c>
      <c r="E14475">
        <v>15.78</v>
      </c>
      <c r="F14475" s="83">
        <v>15.92</v>
      </c>
    </row>
    <row r="14476" spans="1:6" hidden="1" x14ac:dyDescent="0.25">
      <c r="A14476" t="s">
        <v>5764</v>
      </c>
      <c r="B14476" s="83">
        <v>97087</v>
      </c>
      <c r="C14476" t="s">
        <v>13818</v>
      </c>
      <c r="D14476" s="83" t="s">
        <v>416</v>
      </c>
      <c r="E14476">
        <v>3.06</v>
      </c>
      <c r="F14476" s="83">
        <v>3.1</v>
      </c>
    </row>
    <row r="14477" spans="1:6" hidden="1" x14ac:dyDescent="0.25">
      <c r="A14477" t="s">
        <v>5764</v>
      </c>
      <c r="B14477" s="83">
        <v>97083</v>
      </c>
      <c r="C14477" t="s">
        <v>13819</v>
      </c>
      <c r="D14477" s="83" t="s">
        <v>416</v>
      </c>
      <c r="E14477">
        <v>3.31</v>
      </c>
      <c r="F14477" s="83">
        <v>3.58</v>
      </c>
    </row>
    <row r="14478" spans="1:6" hidden="1" x14ac:dyDescent="0.25">
      <c r="A14478" t="s">
        <v>5764</v>
      </c>
      <c r="B14478" s="83">
        <v>97084</v>
      </c>
      <c r="C14478" t="s">
        <v>13820</v>
      </c>
      <c r="D14478" s="83" t="s">
        <v>416</v>
      </c>
      <c r="E14478">
        <v>0.68</v>
      </c>
      <c r="F14478" s="83">
        <v>0.75</v>
      </c>
    </row>
    <row r="14479" spans="1:6" hidden="1" x14ac:dyDescent="0.25">
      <c r="A14479" t="s">
        <v>5764</v>
      </c>
      <c r="B14479" s="83">
        <v>97096</v>
      </c>
      <c r="C14479" t="s">
        <v>13821</v>
      </c>
      <c r="D14479" s="83" t="s">
        <v>162</v>
      </c>
      <c r="E14479">
        <v>653.29</v>
      </c>
      <c r="F14479" s="83">
        <v>655.07000000000005</v>
      </c>
    </row>
    <row r="14480" spans="1:6" hidden="1" x14ac:dyDescent="0.25">
      <c r="A14480" t="s">
        <v>5764</v>
      </c>
      <c r="B14480" s="83">
        <v>97082</v>
      </c>
      <c r="C14480" t="s">
        <v>13822</v>
      </c>
      <c r="D14480" s="83" t="s">
        <v>162</v>
      </c>
      <c r="E14480">
        <v>60.75</v>
      </c>
      <c r="F14480" s="83">
        <v>65.739999999999995</v>
      </c>
    </row>
    <row r="14481" spans="1:6" hidden="1" x14ac:dyDescent="0.25">
      <c r="A14481" t="s">
        <v>5764</v>
      </c>
      <c r="B14481" s="83">
        <v>103076</v>
      </c>
      <c r="C14481" t="s">
        <v>13823</v>
      </c>
      <c r="D14481" s="83" t="s">
        <v>416</v>
      </c>
      <c r="E14481">
        <v>155.81</v>
      </c>
      <c r="F14481" s="83">
        <v>157.96</v>
      </c>
    </row>
    <row r="14482" spans="1:6" hidden="1" x14ac:dyDescent="0.25">
      <c r="A14482" t="s">
        <v>5764</v>
      </c>
      <c r="B14482" s="83">
        <v>103067</v>
      </c>
      <c r="C14482" t="s">
        <v>13824</v>
      </c>
      <c r="D14482" s="83" t="s">
        <v>416</v>
      </c>
      <c r="E14482">
        <v>0</v>
      </c>
      <c r="F14482" s="83">
        <v>0</v>
      </c>
    </row>
    <row r="14483" spans="1:6" hidden="1" x14ac:dyDescent="0.25">
      <c r="A14483" t="s">
        <v>5764</v>
      </c>
      <c r="B14483" s="83">
        <v>103077</v>
      </c>
      <c r="C14483" t="s">
        <v>13825</v>
      </c>
      <c r="D14483" s="83" t="s">
        <v>416</v>
      </c>
      <c r="E14483">
        <v>201.53</v>
      </c>
      <c r="F14483" s="83">
        <v>203.96</v>
      </c>
    </row>
    <row r="14484" spans="1:6" hidden="1" x14ac:dyDescent="0.25">
      <c r="A14484" t="s">
        <v>5764</v>
      </c>
      <c r="B14484" s="83">
        <v>103068</v>
      </c>
      <c r="C14484" t="s">
        <v>13826</v>
      </c>
      <c r="D14484" s="83" t="s">
        <v>416</v>
      </c>
      <c r="E14484">
        <v>0</v>
      </c>
      <c r="F14484" s="83">
        <v>0</v>
      </c>
    </row>
    <row r="14485" spans="1:6" hidden="1" x14ac:dyDescent="0.25">
      <c r="A14485" t="s">
        <v>5764</v>
      </c>
      <c r="B14485" s="83">
        <v>103078</v>
      </c>
      <c r="C14485" t="s">
        <v>13827</v>
      </c>
      <c r="D14485" s="83" t="s">
        <v>416</v>
      </c>
      <c r="E14485">
        <v>243.7</v>
      </c>
      <c r="F14485" s="83">
        <v>246.41</v>
      </c>
    </row>
    <row r="14486" spans="1:6" hidden="1" x14ac:dyDescent="0.25">
      <c r="A14486" t="s">
        <v>5764</v>
      </c>
      <c r="B14486" s="83">
        <v>103069</v>
      </c>
      <c r="C14486" t="s">
        <v>13828</v>
      </c>
      <c r="D14486" s="83" t="s">
        <v>416</v>
      </c>
      <c r="E14486">
        <v>0</v>
      </c>
      <c r="F14486" s="83">
        <v>0</v>
      </c>
    </row>
    <row r="14487" spans="1:6" hidden="1" x14ac:dyDescent="0.25">
      <c r="A14487" t="s">
        <v>5764</v>
      </c>
      <c r="B14487" s="83">
        <v>103079</v>
      </c>
      <c r="C14487" t="s">
        <v>13829</v>
      </c>
      <c r="D14487" s="83" t="s">
        <v>416</v>
      </c>
      <c r="E14487">
        <v>292.43</v>
      </c>
      <c r="F14487" s="83">
        <v>295.44</v>
      </c>
    </row>
    <row r="14488" spans="1:6" hidden="1" x14ac:dyDescent="0.25">
      <c r="A14488" t="s">
        <v>5764</v>
      </c>
      <c r="B14488" s="83">
        <v>103070</v>
      </c>
      <c r="C14488" t="s">
        <v>13830</v>
      </c>
      <c r="D14488" s="83" t="s">
        <v>416</v>
      </c>
      <c r="E14488">
        <v>0</v>
      </c>
      <c r="F14488" s="83">
        <v>0</v>
      </c>
    </row>
    <row r="14489" spans="1:6" hidden="1" x14ac:dyDescent="0.25">
      <c r="A14489" t="s">
        <v>5764</v>
      </c>
      <c r="B14489" s="83">
        <v>103080</v>
      </c>
      <c r="C14489" t="s">
        <v>13831</v>
      </c>
      <c r="D14489" s="83" t="s">
        <v>416</v>
      </c>
      <c r="E14489">
        <v>356.42</v>
      </c>
      <c r="F14489" s="83">
        <v>359.66</v>
      </c>
    </row>
    <row r="14490" spans="1:6" hidden="1" x14ac:dyDescent="0.25">
      <c r="A14490" t="s">
        <v>5764</v>
      </c>
      <c r="B14490" s="83">
        <v>103071</v>
      </c>
      <c r="C14490" t="s">
        <v>13832</v>
      </c>
      <c r="D14490" s="83" t="s">
        <v>416</v>
      </c>
      <c r="E14490">
        <v>0</v>
      </c>
      <c r="F14490" s="83">
        <v>0</v>
      </c>
    </row>
    <row r="14491" spans="1:6" hidden="1" x14ac:dyDescent="0.25">
      <c r="A14491" t="s">
        <v>5764</v>
      </c>
      <c r="B14491" s="83">
        <v>103075</v>
      </c>
      <c r="C14491" t="s">
        <v>13833</v>
      </c>
      <c r="D14491" s="83" t="s">
        <v>416</v>
      </c>
      <c r="E14491">
        <v>214.73</v>
      </c>
      <c r="F14491" s="83">
        <v>217.19</v>
      </c>
    </row>
    <row r="14492" spans="1:6" hidden="1" x14ac:dyDescent="0.25">
      <c r="A14492" t="s">
        <v>5764</v>
      </c>
      <c r="B14492" s="83">
        <v>103062</v>
      </c>
      <c r="C14492" t="s">
        <v>13834</v>
      </c>
      <c r="D14492" s="83" t="s">
        <v>416</v>
      </c>
      <c r="E14492">
        <v>0</v>
      </c>
      <c r="F14492" s="83">
        <v>0</v>
      </c>
    </row>
    <row r="14493" spans="1:6" hidden="1" x14ac:dyDescent="0.25">
      <c r="A14493" t="s">
        <v>5764</v>
      </c>
      <c r="B14493" s="83">
        <v>103065</v>
      </c>
      <c r="C14493" t="s">
        <v>13835</v>
      </c>
      <c r="D14493" s="83" t="s">
        <v>416</v>
      </c>
      <c r="E14493">
        <v>0</v>
      </c>
      <c r="F14493" s="83">
        <v>0</v>
      </c>
    </row>
    <row r="14494" spans="1:6" hidden="1" x14ac:dyDescent="0.25">
      <c r="A14494" t="s">
        <v>5764</v>
      </c>
      <c r="B14494" s="83">
        <v>103063</v>
      </c>
      <c r="C14494" t="s">
        <v>13836</v>
      </c>
      <c r="D14494" s="83" t="s">
        <v>416</v>
      </c>
      <c r="E14494">
        <v>0</v>
      </c>
      <c r="F14494" s="83">
        <v>0</v>
      </c>
    </row>
    <row r="14495" spans="1:6" hidden="1" x14ac:dyDescent="0.25">
      <c r="A14495" t="s">
        <v>5764</v>
      </c>
      <c r="B14495" s="83">
        <v>103066</v>
      </c>
      <c r="C14495" t="s">
        <v>13837</v>
      </c>
      <c r="D14495" s="83" t="s">
        <v>416</v>
      </c>
      <c r="E14495">
        <v>0</v>
      </c>
      <c r="F14495" s="83">
        <v>0</v>
      </c>
    </row>
    <row r="14496" spans="1:6" hidden="1" x14ac:dyDescent="0.25">
      <c r="A14496" t="s">
        <v>5764</v>
      </c>
      <c r="B14496" s="83">
        <v>103064</v>
      </c>
      <c r="C14496" t="s">
        <v>13838</v>
      </c>
      <c r="D14496" s="83" t="s">
        <v>416</v>
      </c>
      <c r="E14496">
        <v>0</v>
      </c>
      <c r="F14496" s="83">
        <v>0</v>
      </c>
    </row>
    <row r="14497" spans="1:6" hidden="1" x14ac:dyDescent="0.25">
      <c r="A14497" t="s">
        <v>5764</v>
      </c>
      <c r="B14497" s="83">
        <v>103074</v>
      </c>
      <c r="C14497" t="s">
        <v>13839</v>
      </c>
      <c r="D14497" s="83" t="s">
        <v>416</v>
      </c>
      <c r="E14497">
        <v>180.47</v>
      </c>
      <c r="F14497" s="83">
        <v>182.7</v>
      </c>
    </row>
    <row r="14498" spans="1:6" hidden="1" x14ac:dyDescent="0.25">
      <c r="A14498" t="s">
        <v>5764</v>
      </c>
      <c r="B14498" s="83">
        <v>103057</v>
      </c>
      <c r="C14498" t="s">
        <v>13840</v>
      </c>
      <c r="D14498" s="83" t="s">
        <v>416</v>
      </c>
      <c r="E14498">
        <v>0</v>
      </c>
      <c r="F14498" s="83">
        <v>0</v>
      </c>
    </row>
    <row r="14499" spans="1:6" hidden="1" x14ac:dyDescent="0.25">
      <c r="A14499" t="s">
        <v>5764</v>
      </c>
      <c r="B14499" s="83">
        <v>103060</v>
      </c>
      <c r="C14499" t="s">
        <v>13841</v>
      </c>
      <c r="D14499" s="83" t="s">
        <v>416</v>
      </c>
      <c r="E14499">
        <v>0</v>
      </c>
      <c r="F14499" s="83">
        <v>0</v>
      </c>
    </row>
    <row r="14500" spans="1:6" hidden="1" x14ac:dyDescent="0.25">
      <c r="A14500" t="s">
        <v>5764</v>
      </c>
      <c r="B14500" s="83">
        <v>103058</v>
      </c>
      <c r="C14500" t="s">
        <v>13842</v>
      </c>
      <c r="D14500" s="83" t="s">
        <v>416</v>
      </c>
      <c r="E14500">
        <v>0</v>
      </c>
      <c r="F14500" s="83">
        <v>0</v>
      </c>
    </row>
    <row r="14501" spans="1:6" hidden="1" x14ac:dyDescent="0.25">
      <c r="A14501" t="s">
        <v>5764</v>
      </c>
      <c r="B14501" s="83">
        <v>103061</v>
      </c>
      <c r="C14501" t="s">
        <v>13843</v>
      </c>
      <c r="D14501" s="83" t="s">
        <v>416</v>
      </c>
      <c r="E14501">
        <v>0</v>
      </c>
      <c r="F14501" s="83">
        <v>0</v>
      </c>
    </row>
    <row r="14502" spans="1:6" hidden="1" x14ac:dyDescent="0.25">
      <c r="A14502" t="s">
        <v>5764</v>
      </c>
      <c r="B14502" s="83">
        <v>103059</v>
      </c>
      <c r="C14502" t="s">
        <v>13844</v>
      </c>
      <c r="D14502" s="83" t="s">
        <v>416</v>
      </c>
      <c r="E14502">
        <v>0</v>
      </c>
      <c r="F14502" s="83">
        <v>0</v>
      </c>
    </row>
    <row r="14503" spans="1:6" hidden="1" x14ac:dyDescent="0.25">
      <c r="A14503" t="s">
        <v>5764</v>
      </c>
      <c r="B14503" s="83">
        <v>97101</v>
      </c>
      <c r="C14503" t="s">
        <v>13845</v>
      </c>
      <c r="D14503" s="83" t="s">
        <v>416</v>
      </c>
      <c r="E14503">
        <v>181.53</v>
      </c>
      <c r="F14503" s="83">
        <v>183.93</v>
      </c>
    </row>
    <row r="14504" spans="1:6" hidden="1" x14ac:dyDescent="0.25">
      <c r="A14504" t="s">
        <v>5764</v>
      </c>
      <c r="B14504" s="83">
        <v>97098</v>
      </c>
      <c r="C14504" t="s">
        <v>13846</v>
      </c>
      <c r="D14504" s="83" t="s">
        <v>416</v>
      </c>
      <c r="E14504">
        <v>0</v>
      </c>
      <c r="F14504" s="83">
        <v>0</v>
      </c>
    </row>
    <row r="14505" spans="1:6" hidden="1" x14ac:dyDescent="0.25">
      <c r="A14505" t="s">
        <v>5764</v>
      </c>
      <c r="B14505" s="83">
        <v>97102</v>
      </c>
      <c r="C14505" t="s">
        <v>13847</v>
      </c>
      <c r="D14505" s="83" t="s">
        <v>416</v>
      </c>
      <c r="E14505">
        <v>227.24</v>
      </c>
      <c r="F14505" s="83">
        <v>229.92</v>
      </c>
    </row>
    <row r="14506" spans="1:6" hidden="1" x14ac:dyDescent="0.25">
      <c r="A14506" t="s">
        <v>5764</v>
      </c>
      <c r="B14506" s="83">
        <v>97099</v>
      </c>
      <c r="C14506" t="s">
        <v>13848</v>
      </c>
      <c r="D14506" s="83" t="s">
        <v>416</v>
      </c>
      <c r="E14506">
        <v>0</v>
      </c>
      <c r="F14506" s="83">
        <v>0</v>
      </c>
    </row>
    <row r="14507" spans="1:6" hidden="1" x14ac:dyDescent="0.25">
      <c r="A14507" t="s">
        <v>5764</v>
      </c>
      <c r="B14507" s="83">
        <v>97103</v>
      </c>
      <c r="C14507" t="s">
        <v>13849</v>
      </c>
      <c r="D14507" s="83" t="s">
        <v>416</v>
      </c>
      <c r="E14507">
        <v>269.42</v>
      </c>
      <c r="F14507" s="83">
        <v>272.38</v>
      </c>
    </row>
    <row r="14508" spans="1:6" hidden="1" x14ac:dyDescent="0.25">
      <c r="A14508" t="s">
        <v>5764</v>
      </c>
      <c r="B14508" s="83">
        <v>97100</v>
      </c>
      <c r="C14508" t="s">
        <v>13850</v>
      </c>
      <c r="D14508" s="83" t="s">
        <v>416</v>
      </c>
      <c r="E14508">
        <v>0</v>
      </c>
      <c r="F14508" s="83">
        <v>0</v>
      </c>
    </row>
    <row r="14509" spans="1:6" hidden="1" x14ac:dyDescent="0.25">
      <c r="A14509" t="s">
        <v>5764</v>
      </c>
      <c r="B14509" s="83">
        <v>103072</v>
      </c>
      <c r="C14509" t="s">
        <v>13851</v>
      </c>
      <c r="D14509" s="83" t="s">
        <v>416</v>
      </c>
      <c r="E14509">
        <v>318.14</v>
      </c>
      <c r="F14509" s="83">
        <v>321.41000000000003</v>
      </c>
    </row>
    <row r="14510" spans="1:6" hidden="1" x14ac:dyDescent="0.25">
      <c r="A14510" t="s">
        <v>5764</v>
      </c>
      <c r="B14510" s="83">
        <v>103055</v>
      </c>
      <c r="C14510" t="s">
        <v>13852</v>
      </c>
      <c r="D14510" s="83" t="s">
        <v>416</v>
      </c>
      <c r="E14510">
        <v>0</v>
      </c>
      <c r="F14510" s="83">
        <v>0</v>
      </c>
    </row>
    <row r="14511" spans="1:6" hidden="1" x14ac:dyDescent="0.25">
      <c r="A14511" t="s">
        <v>5764</v>
      </c>
      <c r="B14511" s="83">
        <v>103073</v>
      </c>
      <c r="C14511" t="s">
        <v>13853</v>
      </c>
      <c r="D14511" s="83" t="s">
        <v>416</v>
      </c>
      <c r="E14511">
        <v>382.14</v>
      </c>
      <c r="F14511" s="83">
        <v>385.62</v>
      </c>
    </row>
    <row r="14512" spans="1:6" hidden="1" x14ac:dyDescent="0.25">
      <c r="A14512" t="s">
        <v>5764</v>
      </c>
      <c r="B14512" s="83">
        <v>103056</v>
      </c>
      <c r="C14512" t="s">
        <v>13854</v>
      </c>
      <c r="D14512" s="83" t="s">
        <v>416</v>
      </c>
      <c r="E14512">
        <v>0</v>
      </c>
      <c r="F14512" s="83">
        <v>0</v>
      </c>
    </row>
    <row r="14513" spans="1:6" hidden="1" x14ac:dyDescent="0.25">
      <c r="A14513" t="s">
        <v>5764</v>
      </c>
      <c r="B14513" s="83">
        <v>97086</v>
      </c>
      <c r="C14513" t="s">
        <v>13855</v>
      </c>
      <c r="D14513" s="83" t="s">
        <v>416</v>
      </c>
      <c r="E14513">
        <v>140.41</v>
      </c>
      <c r="F14513" s="83">
        <v>149.31</v>
      </c>
    </row>
    <row r="14514" spans="1:6" hidden="1" x14ac:dyDescent="0.25">
      <c r="A14514" t="s">
        <v>5764</v>
      </c>
      <c r="B14514" s="83">
        <v>97085</v>
      </c>
      <c r="C14514" t="s">
        <v>13856</v>
      </c>
      <c r="D14514" s="83" t="s">
        <v>416</v>
      </c>
      <c r="E14514">
        <v>0</v>
      </c>
      <c r="F14514" s="83">
        <v>0</v>
      </c>
    </row>
    <row r="14515" spans="1:6" hidden="1" x14ac:dyDescent="0.25">
      <c r="A14515" t="s">
        <v>5764</v>
      </c>
      <c r="B14515" s="83">
        <v>104766</v>
      </c>
      <c r="C14515" t="s">
        <v>13857</v>
      </c>
      <c r="D14515" s="83" t="s">
        <v>60</v>
      </c>
      <c r="E14515">
        <v>16.2</v>
      </c>
      <c r="F14515" s="83">
        <v>17.41</v>
      </c>
    </row>
    <row r="14516" spans="1:6" hidden="1" x14ac:dyDescent="0.25">
      <c r="A14516" t="s">
        <v>5764</v>
      </c>
      <c r="B14516" s="83">
        <v>90467</v>
      </c>
      <c r="C14516" t="s">
        <v>13858</v>
      </c>
      <c r="D14516" s="83" t="s">
        <v>60</v>
      </c>
      <c r="E14516">
        <v>23.65</v>
      </c>
      <c r="F14516" s="83">
        <v>25.41</v>
      </c>
    </row>
    <row r="14517" spans="1:6" hidden="1" x14ac:dyDescent="0.25">
      <c r="A14517" t="s">
        <v>5764</v>
      </c>
      <c r="B14517" s="83">
        <v>90466</v>
      </c>
      <c r="C14517" t="s">
        <v>13859</v>
      </c>
      <c r="D14517" s="83" t="s">
        <v>60</v>
      </c>
      <c r="E14517">
        <v>15.71</v>
      </c>
      <c r="F14517" s="83">
        <v>16.91</v>
      </c>
    </row>
    <row r="14518" spans="1:6" hidden="1" x14ac:dyDescent="0.25">
      <c r="A14518" t="s">
        <v>5764</v>
      </c>
      <c r="B14518" s="83">
        <v>90469</v>
      </c>
      <c r="C14518" t="s">
        <v>13860</v>
      </c>
      <c r="D14518" s="83" t="s">
        <v>60</v>
      </c>
      <c r="E14518">
        <v>11.98</v>
      </c>
      <c r="F14518" s="83">
        <v>12.67</v>
      </c>
    </row>
    <row r="14519" spans="1:6" hidden="1" x14ac:dyDescent="0.25">
      <c r="A14519" t="s">
        <v>5764</v>
      </c>
      <c r="B14519" s="83">
        <v>90470</v>
      </c>
      <c r="C14519" t="s">
        <v>13861</v>
      </c>
      <c r="D14519" s="83" t="s">
        <v>60</v>
      </c>
      <c r="E14519">
        <v>15.96</v>
      </c>
      <c r="F14519" s="83">
        <v>16.84</v>
      </c>
    </row>
    <row r="14520" spans="1:6" hidden="1" x14ac:dyDescent="0.25">
      <c r="A14520" t="s">
        <v>5764</v>
      </c>
      <c r="B14520" s="83">
        <v>90468</v>
      </c>
      <c r="C14520" t="s">
        <v>13862</v>
      </c>
      <c r="D14520" s="83" t="s">
        <v>60</v>
      </c>
      <c r="E14520">
        <v>7.89</v>
      </c>
      <c r="F14520" s="83">
        <v>8.35</v>
      </c>
    </row>
    <row r="14521" spans="1:6" hidden="1" x14ac:dyDescent="0.25">
      <c r="A14521" t="s">
        <v>5764</v>
      </c>
      <c r="B14521" s="83">
        <v>91188</v>
      </c>
      <c r="C14521" t="s">
        <v>13863</v>
      </c>
      <c r="D14521" s="83" t="s">
        <v>16</v>
      </c>
      <c r="E14521">
        <v>13.41</v>
      </c>
      <c r="F14521" s="83">
        <v>14.32</v>
      </c>
    </row>
    <row r="14522" spans="1:6" hidden="1" x14ac:dyDescent="0.25">
      <c r="A14522" t="s">
        <v>5764</v>
      </c>
      <c r="B14522" s="83">
        <v>91189</v>
      </c>
      <c r="C14522" t="s">
        <v>13864</v>
      </c>
      <c r="D14522" s="83" t="s">
        <v>16</v>
      </c>
      <c r="E14522">
        <v>75.17</v>
      </c>
      <c r="F14522" s="83">
        <v>78.94</v>
      </c>
    </row>
    <row r="14523" spans="1:6" hidden="1" x14ac:dyDescent="0.25">
      <c r="A14523" t="s">
        <v>5764</v>
      </c>
      <c r="B14523" s="83">
        <v>91192</v>
      </c>
      <c r="C14523" t="s">
        <v>13865</v>
      </c>
      <c r="D14523" s="83" t="s">
        <v>16</v>
      </c>
      <c r="E14523">
        <v>23.1</v>
      </c>
      <c r="F14523" s="83">
        <v>24.14</v>
      </c>
    </row>
    <row r="14524" spans="1:6" hidden="1" x14ac:dyDescent="0.25">
      <c r="A14524" t="s">
        <v>5764</v>
      </c>
      <c r="B14524" s="83">
        <v>91190</v>
      </c>
      <c r="C14524" t="s">
        <v>13866</v>
      </c>
      <c r="D14524" s="83" t="s">
        <v>16</v>
      </c>
      <c r="E14524">
        <v>10.93</v>
      </c>
      <c r="F14524" s="83">
        <v>11.63</v>
      </c>
    </row>
    <row r="14525" spans="1:6" hidden="1" x14ac:dyDescent="0.25">
      <c r="A14525" t="s">
        <v>5764</v>
      </c>
      <c r="B14525" s="83">
        <v>91191</v>
      </c>
      <c r="C14525" t="s">
        <v>13867</v>
      </c>
      <c r="D14525" s="83" t="s">
        <v>16</v>
      </c>
      <c r="E14525">
        <v>15.3</v>
      </c>
      <c r="F14525" s="83">
        <v>16.11</v>
      </c>
    </row>
    <row r="14526" spans="1:6" hidden="1" x14ac:dyDescent="0.25">
      <c r="A14526" t="s">
        <v>5764</v>
      </c>
      <c r="B14526" s="83">
        <v>95541</v>
      </c>
      <c r="C14526" t="s">
        <v>13868</v>
      </c>
      <c r="D14526" s="83" t="s">
        <v>16</v>
      </c>
      <c r="E14526">
        <v>24.88</v>
      </c>
      <c r="F14526" s="83">
        <v>27.17</v>
      </c>
    </row>
    <row r="14527" spans="1:6" hidden="1" x14ac:dyDescent="0.25">
      <c r="A14527" t="s">
        <v>5764</v>
      </c>
      <c r="B14527" s="83">
        <v>96564</v>
      </c>
      <c r="C14527" t="s">
        <v>13869</v>
      </c>
      <c r="D14527" s="83" t="s">
        <v>60</v>
      </c>
      <c r="E14527">
        <v>0</v>
      </c>
      <c r="F14527" s="83">
        <v>0</v>
      </c>
    </row>
    <row r="14528" spans="1:6" hidden="1" x14ac:dyDescent="0.25">
      <c r="A14528" t="s">
        <v>5764</v>
      </c>
      <c r="B14528" s="83">
        <v>104785</v>
      </c>
      <c r="C14528" t="s">
        <v>13870</v>
      </c>
      <c r="D14528" s="83" t="s">
        <v>60</v>
      </c>
      <c r="E14528">
        <v>11.6</v>
      </c>
      <c r="F14528" s="83">
        <v>12.21</v>
      </c>
    </row>
    <row r="14529" spans="1:6" hidden="1" x14ac:dyDescent="0.25">
      <c r="A14529" t="s">
        <v>5764</v>
      </c>
      <c r="B14529" s="83">
        <v>91166</v>
      </c>
      <c r="C14529" t="s">
        <v>13871</v>
      </c>
      <c r="D14529" s="83" t="s">
        <v>60</v>
      </c>
      <c r="E14529">
        <v>4.3899999999999997</v>
      </c>
      <c r="F14529" s="83">
        <v>4.5599999999999996</v>
      </c>
    </row>
    <row r="14530" spans="1:6" hidden="1" x14ac:dyDescent="0.25">
      <c r="A14530" t="s">
        <v>5764</v>
      </c>
      <c r="B14530" s="83">
        <v>91167</v>
      </c>
      <c r="C14530" t="s">
        <v>13872</v>
      </c>
      <c r="D14530" s="83" t="s">
        <v>60</v>
      </c>
      <c r="E14530">
        <v>9.77</v>
      </c>
      <c r="F14530" s="83">
        <v>10.41</v>
      </c>
    </row>
    <row r="14531" spans="1:6" hidden="1" x14ac:dyDescent="0.25">
      <c r="A14531" t="s">
        <v>5764</v>
      </c>
      <c r="B14531" s="83">
        <v>91176</v>
      </c>
      <c r="C14531" t="s">
        <v>13873</v>
      </c>
      <c r="D14531" s="83" t="s">
        <v>60</v>
      </c>
      <c r="E14531">
        <v>16.23</v>
      </c>
      <c r="F14531" s="83">
        <v>17.07</v>
      </c>
    </row>
    <row r="14532" spans="1:6" hidden="1" x14ac:dyDescent="0.25">
      <c r="A14532" t="s">
        <v>5764</v>
      </c>
      <c r="B14532" s="83">
        <v>91182</v>
      </c>
      <c r="C14532" t="s">
        <v>13874</v>
      </c>
      <c r="D14532" s="83" t="s">
        <v>60</v>
      </c>
      <c r="E14532">
        <v>26.44</v>
      </c>
      <c r="F14532" s="83">
        <v>28.43</v>
      </c>
    </row>
    <row r="14533" spans="1:6" hidden="1" x14ac:dyDescent="0.25">
      <c r="A14533" t="s">
        <v>5764</v>
      </c>
      <c r="B14533" s="83">
        <v>91186</v>
      </c>
      <c r="C14533" t="s">
        <v>13875</v>
      </c>
      <c r="D14533" s="83" t="s">
        <v>60</v>
      </c>
      <c r="E14533">
        <v>29.21</v>
      </c>
      <c r="F14533" s="83">
        <v>31.42</v>
      </c>
    </row>
    <row r="14534" spans="1:6" hidden="1" x14ac:dyDescent="0.25">
      <c r="A14534" t="s">
        <v>5764</v>
      </c>
      <c r="B14534" s="83">
        <v>91171</v>
      </c>
      <c r="C14534" t="s">
        <v>13876</v>
      </c>
      <c r="D14534" s="83" t="s">
        <v>60</v>
      </c>
      <c r="E14534">
        <v>15.71</v>
      </c>
      <c r="F14534" s="83">
        <v>16.670000000000002</v>
      </c>
    </row>
    <row r="14535" spans="1:6" hidden="1" x14ac:dyDescent="0.25">
      <c r="A14535" t="s">
        <v>5764</v>
      </c>
      <c r="B14535" s="83">
        <v>91187</v>
      </c>
      <c r="C14535" t="s">
        <v>13877</v>
      </c>
      <c r="D14535" s="83" t="s">
        <v>60</v>
      </c>
      <c r="E14535">
        <v>26.21</v>
      </c>
      <c r="F14535" s="83">
        <v>28.23</v>
      </c>
    </row>
    <row r="14536" spans="1:6" hidden="1" x14ac:dyDescent="0.25">
      <c r="A14536" t="s">
        <v>5764</v>
      </c>
      <c r="B14536" s="83">
        <v>91172</v>
      </c>
      <c r="C14536" t="s">
        <v>13878</v>
      </c>
      <c r="D14536" s="83" t="s">
        <v>60</v>
      </c>
      <c r="E14536">
        <v>18.079999999999998</v>
      </c>
      <c r="F14536" s="83">
        <v>19.170000000000002</v>
      </c>
    </row>
    <row r="14537" spans="1:6" hidden="1" x14ac:dyDescent="0.25">
      <c r="A14537" t="s">
        <v>5764</v>
      </c>
      <c r="B14537" s="83">
        <v>91185</v>
      </c>
      <c r="C14537" t="s">
        <v>13879</v>
      </c>
      <c r="D14537" s="83" t="s">
        <v>60</v>
      </c>
      <c r="E14537">
        <v>26.44</v>
      </c>
      <c r="F14537" s="83">
        <v>28.43</v>
      </c>
    </row>
    <row r="14538" spans="1:6" hidden="1" x14ac:dyDescent="0.25">
      <c r="A14538" t="s">
        <v>5764</v>
      </c>
      <c r="B14538" s="83">
        <v>91170</v>
      </c>
      <c r="C14538" t="s">
        <v>13880</v>
      </c>
      <c r="D14538" s="83" t="s">
        <v>60</v>
      </c>
      <c r="E14538">
        <v>9.77</v>
      </c>
      <c r="F14538" s="83">
        <v>10.41</v>
      </c>
    </row>
    <row r="14539" spans="1:6" hidden="1" x14ac:dyDescent="0.25">
      <c r="A14539" t="s">
        <v>5764</v>
      </c>
      <c r="B14539" s="83">
        <v>91180</v>
      </c>
      <c r="C14539" t="s">
        <v>13881</v>
      </c>
      <c r="D14539" s="83" t="s">
        <v>60</v>
      </c>
      <c r="E14539">
        <v>21.52</v>
      </c>
      <c r="F14539" s="83">
        <v>22.66</v>
      </c>
    </row>
    <row r="14540" spans="1:6" hidden="1" x14ac:dyDescent="0.25">
      <c r="A14540" t="s">
        <v>5764</v>
      </c>
      <c r="B14540" s="83">
        <v>91181</v>
      </c>
      <c r="C14540" t="s">
        <v>13882</v>
      </c>
      <c r="D14540" s="83" t="s">
        <v>60</v>
      </c>
      <c r="E14540">
        <v>22.5</v>
      </c>
      <c r="F14540" s="83">
        <v>23.72</v>
      </c>
    </row>
    <row r="14541" spans="1:6" hidden="1" x14ac:dyDescent="0.25">
      <c r="A14541" t="s">
        <v>5764</v>
      </c>
      <c r="B14541" s="83">
        <v>91179</v>
      </c>
      <c r="C14541" t="s">
        <v>13883</v>
      </c>
      <c r="D14541" s="83" t="s">
        <v>60</v>
      </c>
      <c r="E14541">
        <v>16.23</v>
      </c>
      <c r="F14541" s="83">
        <v>17.07</v>
      </c>
    </row>
    <row r="14542" spans="1:6" hidden="1" x14ac:dyDescent="0.25">
      <c r="A14542" t="s">
        <v>5764</v>
      </c>
      <c r="B14542" s="83">
        <v>91174</v>
      </c>
      <c r="C14542" t="s">
        <v>13884</v>
      </c>
      <c r="D14542" s="83" t="s">
        <v>60</v>
      </c>
      <c r="E14542">
        <v>6.28</v>
      </c>
      <c r="F14542" s="83">
        <v>6.65</v>
      </c>
    </row>
    <row r="14543" spans="1:6" hidden="1" x14ac:dyDescent="0.25">
      <c r="A14543" t="s">
        <v>5764</v>
      </c>
      <c r="B14543" s="83">
        <v>91175</v>
      </c>
      <c r="C14543" t="s">
        <v>13885</v>
      </c>
      <c r="D14543" s="83" t="s">
        <v>60</v>
      </c>
      <c r="E14543">
        <v>9.76</v>
      </c>
      <c r="F14543" s="83">
        <v>10.34</v>
      </c>
    </row>
    <row r="14544" spans="1:6" hidden="1" x14ac:dyDescent="0.25">
      <c r="A14544" t="s">
        <v>5764</v>
      </c>
      <c r="B14544" s="83">
        <v>91173</v>
      </c>
      <c r="C14544" t="s">
        <v>13886</v>
      </c>
      <c r="D14544" s="83" t="s">
        <v>60</v>
      </c>
      <c r="E14544">
        <v>3.63</v>
      </c>
      <c r="F14544" s="83">
        <v>3.87</v>
      </c>
    </row>
    <row r="14545" spans="1:6" hidden="1" x14ac:dyDescent="0.25">
      <c r="A14545" t="s">
        <v>5764</v>
      </c>
      <c r="B14545" s="83">
        <v>104759</v>
      </c>
      <c r="C14545" t="s">
        <v>13887</v>
      </c>
      <c r="D14545" s="83" t="s">
        <v>16</v>
      </c>
      <c r="E14545">
        <v>41.43</v>
      </c>
      <c r="F14545" s="83">
        <v>45.18</v>
      </c>
    </row>
    <row r="14546" spans="1:6" hidden="1" x14ac:dyDescent="0.25">
      <c r="A14546" t="s">
        <v>5764</v>
      </c>
      <c r="B14546" s="83">
        <v>104760</v>
      </c>
      <c r="C14546" t="s">
        <v>13888</v>
      </c>
      <c r="D14546" s="83" t="s">
        <v>16</v>
      </c>
      <c r="E14546">
        <v>60.52</v>
      </c>
      <c r="F14546" s="83">
        <v>65.98</v>
      </c>
    </row>
    <row r="14547" spans="1:6" hidden="1" x14ac:dyDescent="0.25">
      <c r="A14547" t="s">
        <v>5764</v>
      </c>
      <c r="B14547" s="83">
        <v>104758</v>
      </c>
      <c r="C14547" t="s">
        <v>13889</v>
      </c>
      <c r="D14547" s="83" t="s">
        <v>16</v>
      </c>
      <c r="E14547">
        <v>15.54</v>
      </c>
      <c r="F14547" s="83">
        <v>16.95</v>
      </c>
    </row>
    <row r="14548" spans="1:6" hidden="1" x14ac:dyDescent="0.25">
      <c r="A14548" t="s">
        <v>5764</v>
      </c>
      <c r="B14548" s="83">
        <v>90437</v>
      </c>
      <c r="C14548" t="s">
        <v>13890</v>
      </c>
      <c r="D14548" s="83" t="s">
        <v>16</v>
      </c>
      <c r="E14548">
        <v>39.83</v>
      </c>
      <c r="F14548" s="83">
        <v>43.5</v>
      </c>
    </row>
    <row r="14549" spans="1:6" hidden="1" x14ac:dyDescent="0.25">
      <c r="A14549" t="s">
        <v>5764</v>
      </c>
      <c r="B14549" s="83">
        <v>90438</v>
      </c>
      <c r="C14549" t="s">
        <v>13891</v>
      </c>
      <c r="D14549" s="83" t="s">
        <v>16</v>
      </c>
      <c r="E14549">
        <v>58.18</v>
      </c>
      <c r="F14549" s="83">
        <v>63.53</v>
      </c>
    </row>
    <row r="14550" spans="1:6" hidden="1" x14ac:dyDescent="0.25">
      <c r="A14550" t="s">
        <v>5764</v>
      </c>
      <c r="B14550" s="83">
        <v>90436</v>
      </c>
      <c r="C14550" t="s">
        <v>13892</v>
      </c>
      <c r="D14550" s="83" t="s">
        <v>16</v>
      </c>
      <c r="E14550">
        <v>14.94</v>
      </c>
      <c r="F14550" s="83">
        <v>16.309999999999999</v>
      </c>
    </row>
    <row r="14551" spans="1:6" hidden="1" x14ac:dyDescent="0.25">
      <c r="A14551" t="s">
        <v>5764</v>
      </c>
      <c r="B14551" s="83">
        <v>104770</v>
      </c>
      <c r="C14551" t="s">
        <v>13893</v>
      </c>
      <c r="D14551" s="83" t="s">
        <v>16</v>
      </c>
      <c r="E14551">
        <v>1.75</v>
      </c>
      <c r="F14551" s="83">
        <v>1.91</v>
      </c>
    </row>
    <row r="14552" spans="1:6" hidden="1" x14ac:dyDescent="0.25">
      <c r="A14552" t="s">
        <v>5764</v>
      </c>
      <c r="B14552" s="83">
        <v>104772</v>
      </c>
      <c r="C14552" t="s">
        <v>13894</v>
      </c>
      <c r="D14552" s="83" t="s">
        <v>16</v>
      </c>
      <c r="E14552">
        <v>2.56</v>
      </c>
      <c r="F14552" s="83">
        <v>2.79</v>
      </c>
    </row>
    <row r="14553" spans="1:6" hidden="1" x14ac:dyDescent="0.25">
      <c r="A14553" t="s">
        <v>5764</v>
      </c>
      <c r="B14553" s="83">
        <v>104768</v>
      </c>
      <c r="C14553" t="s">
        <v>13895</v>
      </c>
      <c r="D14553" s="83" t="s">
        <v>16</v>
      </c>
      <c r="E14553">
        <v>0.65</v>
      </c>
      <c r="F14553" s="83">
        <v>0.71</v>
      </c>
    </row>
    <row r="14554" spans="1:6" hidden="1" x14ac:dyDescent="0.25">
      <c r="A14554" t="s">
        <v>5764</v>
      </c>
      <c r="B14554" s="83">
        <v>104769</v>
      </c>
      <c r="C14554" t="s">
        <v>13896</v>
      </c>
      <c r="D14554" s="83" t="s">
        <v>16</v>
      </c>
      <c r="E14554">
        <v>1.69</v>
      </c>
      <c r="F14554" s="83">
        <v>1.84</v>
      </c>
    </row>
    <row r="14555" spans="1:6" hidden="1" x14ac:dyDescent="0.25">
      <c r="A14555" t="s">
        <v>5764</v>
      </c>
      <c r="B14555" s="83">
        <v>104771</v>
      </c>
      <c r="C14555" t="s">
        <v>13897</v>
      </c>
      <c r="D14555" s="83" t="s">
        <v>16</v>
      </c>
      <c r="E14555">
        <v>2.46</v>
      </c>
      <c r="F14555" s="83">
        <v>2.69</v>
      </c>
    </row>
    <row r="14556" spans="1:6" hidden="1" x14ac:dyDescent="0.25">
      <c r="A14556" t="s">
        <v>5764</v>
      </c>
      <c r="B14556" s="83">
        <v>104767</v>
      </c>
      <c r="C14556" t="s">
        <v>13898</v>
      </c>
      <c r="D14556" s="83" t="s">
        <v>16</v>
      </c>
      <c r="E14556">
        <v>0.62</v>
      </c>
      <c r="F14556" s="83">
        <v>0.68</v>
      </c>
    </row>
    <row r="14557" spans="1:6" hidden="1" x14ac:dyDescent="0.25">
      <c r="A14557" t="s">
        <v>5764</v>
      </c>
      <c r="B14557" s="83">
        <v>104762</v>
      </c>
      <c r="C14557" t="s">
        <v>13899</v>
      </c>
      <c r="D14557" s="83" t="s">
        <v>16</v>
      </c>
      <c r="E14557">
        <v>26.58</v>
      </c>
      <c r="F14557" s="83">
        <v>28.89</v>
      </c>
    </row>
    <row r="14558" spans="1:6" hidden="1" x14ac:dyDescent="0.25">
      <c r="A14558" t="s">
        <v>5764</v>
      </c>
      <c r="B14558" s="83">
        <v>104763</v>
      </c>
      <c r="C14558" t="s">
        <v>13900</v>
      </c>
      <c r="D14558" s="83" t="s">
        <v>16</v>
      </c>
      <c r="E14558">
        <v>38.83</v>
      </c>
      <c r="F14558" s="83">
        <v>42.21</v>
      </c>
    </row>
    <row r="14559" spans="1:6" hidden="1" x14ac:dyDescent="0.25">
      <c r="A14559" t="s">
        <v>5764</v>
      </c>
      <c r="B14559" s="83">
        <v>104761</v>
      </c>
      <c r="C14559" t="s">
        <v>13901</v>
      </c>
      <c r="D14559" s="83" t="s">
        <v>16</v>
      </c>
      <c r="E14559">
        <v>9.9700000000000006</v>
      </c>
      <c r="F14559" s="83">
        <v>10.83</v>
      </c>
    </row>
    <row r="14560" spans="1:6" hidden="1" x14ac:dyDescent="0.25">
      <c r="A14560" t="s">
        <v>5764</v>
      </c>
      <c r="B14560" s="83">
        <v>90440</v>
      </c>
      <c r="C14560" t="s">
        <v>13902</v>
      </c>
      <c r="D14560" s="83" t="s">
        <v>16</v>
      </c>
      <c r="E14560">
        <v>26.36</v>
      </c>
      <c r="F14560" s="83">
        <v>28.66</v>
      </c>
    </row>
    <row r="14561" spans="1:6" hidden="1" x14ac:dyDescent="0.25">
      <c r="A14561" t="s">
        <v>5764</v>
      </c>
      <c r="B14561" s="83">
        <v>90441</v>
      </c>
      <c r="C14561" t="s">
        <v>13903</v>
      </c>
      <c r="D14561" s="83" t="s">
        <v>16</v>
      </c>
      <c r="E14561">
        <v>38.51</v>
      </c>
      <c r="F14561" s="83">
        <v>41.87</v>
      </c>
    </row>
    <row r="14562" spans="1:6" hidden="1" x14ac:dyDescent="0.25">
      <c r="A14562" t="s">
        <v>5764</v>
      </c>
      <c r="B14562" s="83">
        <v>90439</v>
      </c>
      <c r="C14562" t="s">
        <v>13904</v>
      </c>
      <c r="D14562" s="83" t="s">
        <v>16</v>
      </c>
      <c r="E14562">
        <v>9.89</v>
      </c>
      <c r="F14562" s="83">
        <v>10.75</v>
      </c>
    </row>
    <row r="14563" spans="1:6" hidden="1" x14ac:dyDescent="0.25">
      <c r="A14563" t="s">
        <v>5764</v>
      </c>
      <c r="B14563" s="83">
        <v>104776</v>
      </c>
      <c r="C14563" t="s">
        <v>13905</v>
      </c>
      <c r="D14563" s="83" t="s">
        <v>16</v>
      </c>
      <c r="E14563">
        <v>6.29</v>
      </c>
      <c r="F14563" s="83">
        <v>6.78</v>
      </c>
    </row>
    <row r="14564" spans="1:6" hidden="1" x14ac:dyDescent="0.25">
      <c r="A14564" t="s">
        <v>5764</v>
      </c>
      <c r="B14564" s="83">
        <v>104778</v>
      </c>
      <c r="C14564" t="s">
        <v>13906</v>
      </c>
      <c r="D14564" s="83" t="s">
        <v>16</v>
      </c>
      <c r="E14564">
        <v>9.19</v>
      </c>
      <c r="F14564" s="83">
        <v>9.91</v>
      </c>
    </row>
    <row r="14565" spans="1:6" hidden="1" x14ac:dyDescent="0.25">
      <c r="A14565" t="s">
        <v>5764</v>
      </c>
      <c r="B14565" s="83">
        <v>104774</v>
      </c>
      <c r="C14565" t="s">
        <v>13907</v>
      </c>
      <c r="D14565" s="83" t="s">
        <v>16</v>
      </c>
      <c r="E14565">
        <v>2.35</v>
      </c>
      <c r="F14565" s="83">
        <v>2.5299999999999998</v>
      </c>
    </row>
    <row r="14566" spans="1:6" hidden="1" x14ac:dyDescent="0.25">
      <c r="A14566" t="s">
        <v>5764</v>
      </c>
      <c r="B14566" s="83">
        <v>104775</v>
      </c>
      <c r="C14566" t="s">
        <v>13908</v>
      </c>
      <c r="D14566" s="83" t="s">
        <v>16</v>
      </c>
      <c r="E14566">
        <v>6.09</v>
      </c>
      <c r="F14566" s="83">
        <v>6.56</v>
      </c>
    </row>
    <row r="14567" spans="1:6" hidden="1" x14ac:dyDescent="0.25">
      <c r="A14567" t="s">
        <v>5764</v>
      </c>
      <c r="B14567" s="83">
        <v>104777</v>
      </c>
      <c r="C14567" t="s">
        <v>13909</v>
      </c>
      <c r="D14567" s="83" t="s">
        <v>16</v>
      </c>
      <c r="E14567">
        <v>8.8800000000000008</v>
      </c>
      <c r="F14567" s="83">
        <v>9.59</v>
      </c>
    </row>
    <row r="14568" spans="1:6" hidden="1" x14ac:dyDescent="0.25">
      <c r="A14568" t="s">
        <v>5764</v>
      </c>
      <c r="B14568" s="83">
        <v>104773</v>
      </c>
      <c r="C14568" t="s">
        <v>13910</v>
      </c>
      <c r="D14568" s="83" t="s">
        <v>16</v>
      </c>
      <c r="E14568">
        <v>2.27</v>
      </c>
      <c r="F14568" s="83">
        <v>2.4500000000000002</v>
      </c>
    </row>
    <row r="14569" spans="1:6" hidden="1" x14ac:dyDescent="0.25">
      <c r="A14569" t="s">
        <v>5764</v>
      </c>
      <c r="B14569" s="83">
        <v>104782</v>
      </c>
      <c r="C14569" t="s">
        <v>13911</v>
      </c>
      <c r="D14569" s="83" t="s">
        <v>16</v>
      </c>
      <c r="E14569">
        <v>66.17</v>
      </c>
      <c r="F14569" s="83">
        <v>66.83</v>
      </c>
    </row>
    <row r="14570" spans="1:6" hidden="1" x14ac:dyDescent="0.25">
      <c r="A14570" t="s">
        <v>5764</v>
      </c>
      <c r="B14570" s="83">
        <v>90451</v>
      </c>
      <c r="C14570" t="s">
        <v>13912</v>
      </c>
      <c r="D14570" s="83" t="s">
        <v>16</v>
      </c>
      <c r="E14570">
        <v>6.33</v>
      </c>
      <c r="F14570" s="83">
        <v>6.71</v>
      </c>
    </row>
    <row r="14571" spans="1:6" hidden="1" x14ac:dyDescent="0.25">
      <c r="A14571" t="s">
        <v>5764</v>
      </c>
      <c r="B14571" s="83">
        <v>90452</v>
      </c>
      <c r="C14571" t="s">
        <v>13913</v>
      </c>
      <c r="D14571" s="83" t="s">
        <v>16</v>
      </c>
      <c r="E14571">
        <v>23.24</v>
      </c>
      <c r="F14571" s="83">
        <v>23.92</v>
      </c>
    </row>
    <row r="14572" spans="1:6" hidden="1" x14ac:dyDescent="0.25">
      <c r="A14572" t="s">
        <v>5764</v>
      </c>
      <c r="B14572" s="83">
        <v>90455</v>
      </c>
      <c r="C14572" t="s">
        <v>13914</v>
      </c>
      <c r="D14572" s="83" t="s">
        <v>16</v>
      </c>
      <c r="E14572">
        <v>8.34</v>
      </c>
      <c r="F14572" s="83">
        <v>8.83</v>
      </c>
    </row>
    <row r="14573" spans="1:6" hidden="1" x14ac:dyDescent="0.25">
      <c r="A14573" t="s">
        <v>5764</v>
      </c>
      <c r="B14573" s="83">
        <v>104784</v>
      </c>
      <c r="C14573" t="s">
        <v>13915</v>
      </c>
      <c r="D14573" s="83" t="s">
        <v>16</v>
      </c>
      <c r="E14573">
        <v>14.44</v>
      </c>
      <c r="F14573" s="83">
        <v>15.11</v>
      </c>
    </row>
    <row r="14574" spans="1:6" hidden="1" x14ac:dyDescent="0.25">
      <c r="A14574" t="s">
        <v>5764</v>
      </c>
      <c r="B14574" s="83">
        <v>90453</v>
      </c>
      <c r="C14574" t="s">
        <v>13916</v>
      </c>
      <c r="D14574" s="83" t="s">
        <v>16</v>
      </c>
      <c r="E14574">
        <v>4.0599999999999996</v>
      </c>
      <c r="F14574" s="83">
        <v>4.28</v>
      </c>
    </row>
    <row r="14575" spans="1:6" hidden="1" x14ac:dyDescent="0.25">
      <c r="A14575" t="s">
        <v>5764</v>
      </c>
      <c r="B14575" s="83">
        <v>104783</v>
      </c>
      <c r="C14575" t="s">
        <v>13917</v>
      </c>
      <c r="D14575" s="83" t="s">
        <v>16</v>
      </c>
      <c r="E14575">
        <v>5.18</v>
      </c>
      <c r="F14575" s="83">
        <v>5.44</v>
      </c>
    </row>
    <row r="14576" spans="1:6" hidden="1" x14ac:dyDescent="0.25">
      <c r="A14576" t="s">
        <v>5764</v>
      </c>
      <c r="B14576" s="83">
        <v>90454</v>
      </c>
      <c r="C14576" t="s">
        <v>13918</v>
      </c>
      <c r="D14576" s="83" t="s">
        <v>16</v>
      </c>
      <c r="E14576">
        <v>6.57</v>
      </c>
      <c r="F14576" s="83">
        <v>6.9</v>
      </c>
    </row>
    <row r="14577" spans="1:6" hidden="1" x14ac:dyDescent="0.25">
      <c r="A14577" t="s">
        <v>5764</v>
      </c>
      <c r="B14577" s="83">
        <v>90459</v>
      </c>
      <c r="C14577" t="s">
        <v>13919</v>
      </c>
      <c r="D14577" s="83" t="s">
        <v>16</v>
      </c>
      <c r="E14577">
        <v>49</v>
      </c>
      <c r="F14577" s="83">
        <v>53.52</v>
      </c>
    </row>
    <row r="14578" spans="1:6" hidden="1" x14ac:dyDescent="0.25">
      <c r="A14578" t="s">
        <v>5764</v>
      </c>
      <c r="B14578" s="83">
        <v>90456</v>
      </c>
      <c r="C14578" t="s">
        <v>13920</v>
      </c>
      <c r="D14578" s="83" t="s">
        <v>16</v>
      </c>
      <c r="E14578">
        <v>5.52</v>
      </c>
      <c r="F14578" s="83">
        <v>6.03</v>
      </c>
    </row>
    <row r="14579" spans="1:6" hidden="1" x14ac:dyDescent="0.25">
      <c r="A14579" t="s">
        <v>5764</v>
      </c>
      <c r="B14579" s="83">
        <v>90458</v>
      </c>
      <c r="C14579" t="s">
        <v>13921</v>
      </c>
      <c r="D14579" s="83" t="s">
        <v>16</v>
      </c>
      <c r="E14579">
        <v>36.020000000000003</v>
      </c>
      <c r="F14579" s="83">
        <v>39.270000000000003</v>
      </c>
    </row>
    <row r="14580" spans="1:6" hidden="1" x14ac:dyDescent="0.25">
      <c r="A14580" t="s">
        <v>5764</v>
      </c>
      <c r="B14580" s="83">
        <v>90457</v>
      </c>
      <c r="C14580" t="s">
        <v>13922</v>
      </c>
      <c r="D14580" s="83" t="s">
        <v>16</v>
      </c>
      <c r="E14580">
        <v>12.62</v>
      </c>
      <c r="F14580" s="83">
        <v>13.76</v>
      </c>
    </row>
    <row r="14581" spans="1:6" hidden="1" x14ac:dyDescent="0.25">
      <c r="A14581" t="s">
        <v>5764</v>
      </c>
      <c r="B14581" s="83">
        <v>90447</v>
      </c>
      <c r="C14581" t="s">
        <v>13923</v>
      </c>
      <c r="D14581" s="83" t="s">
        <v>60</v>
      </c>
      <c r="E14581">
        <v>8.35</v>
      </c>
      <c r="F14581" s="83">
        <v>9.1</v>
      </c>
    </row>
    <row r="14582" spans="1:6" hidden="1" x14ac:dyDescent="0.25">
      <c r="A14582" t="s">
        <v>5764</v>
      </c>
      <c r="B14582" s="83">
        <v>91222</v>
      </c>
      <c r="C14582" t="s">
        <v>13924</v>
      </c>
      <c r="D14582" s="83" t="s">
        <v>60</v>
      </c>
      <c r="E14582">
        <v>8.92</v>
      </c>
      <c r="F14582" s="83">
        <v>9.74</v>
      </c>
    </row>
    <row r="14583" spans="1:6" hidden="1" x14ac:dyDescent="0.25">
      <c r="A14583" t="s">
        <v>5764</v>
      </c>
      <c r="B14583" s="83">
        <v>90443</v>
      </c>
      <c r="C14583" t="s">
        <v>13925</v>
      </c>
      <c r="D14583" s="83" t="s">
        <v>60</v>
      </c>
      <c r="E14583">
        <v>8.02</v>
      </c>
      <c r="F14583" s="83">
        <v>8.76</v>
      </c>
    </row>
    <row r="14584" spans="1:6" hidden="1" x14ac:dyDescent="0.25">
      <c r="A14584" t="s">
        <v>5764</v>
      </c>
      <c r="B14584" s="83">
        <v>104780</v>
      </c>
      <c r="C14584" t="s">
        <v>13926</v>
      </c>
      <c r="D14584" s="83" t="s">
        <v>60</v>
      </c>
      <c r="E14584">
        <v>7.07</v>
      </c>
      <c r="F14584" s="83">
        <v>7.76</v>
      </c>
    </row>
    <row r="14585" spans="1:6" hidden="1" x14ac:dyDescent="0.25">
      <c r="A14585" t="s">
        <v>5764</v>
      </c>
      <c r="B14585" s="83">
        <v>104781</v>
      </c>
      <c r="C14585" t="s">
        <v>13927</v>
      </c>
      <c r="D14585" s="83" t="s">
        <v>60</v>
      </c>
      <c r="E14585">
        <v>8.11</v>
      </c>
      <c r="F14585" s="83">
        <v>8.9</v>
      </c>
    </row>
    <row r="14586" spans="1:6" hidden="1" x14ac:dyDescent="0.25">
      <c r="A14586" t="s">
        <v>5764</v>
      </c>
      <c r="B14586" s="83">
        <v>104779</v>
      </c>
      <c r="C14586" t="s">
        <v>13928</v>
      </c>
      <c r="D14586" s="83" t="s">
        <v>60</v>
      </c>
      <c r="E14586">
        <v>7.02</v>
      </c>
      <c r="F14586" s="83">
        <v>7.71</v>
      </c>
    </row>
    <row r="14587" spans="1:6" hidden="1" x14ac:dyDescent="0.25">
      <c r="A14587" t="s">
        <v>5764</v>
      </c>
      <c r="B14587" s="83">
        <v>104787</v>
      </c>
      <c r="C14587" t="s">
        <v>13929</v>
      </c>
      <c r="D14587" s="83" t="s">
        <v>60</v>
      </c>
      <c r="E14587">
        <v>8.7200000000000006</v>
      </c>
      <c r="F14587" s="83">
        <v>9.48</v>
      </c>
    </row>
    <row r="14588" spans="1:6" hidden="1" x14ac:dyDescent="0.25">
      <c r="A14588" t="s">
        <v>5764</v>
      </c>
      <c r="B14588" s="83">
        <v>104788</v>
      </c>
      <c r="C14588" t="s">
        <v>13930</v>
      </c>
      <c r="D14588" s="83" t="s">
        <v>60</v>
      </c>
      <c r="E14588">
        <v>11.58</v>
      </c>
      <c r="F14588" s="83">
        <v>12.59</v>
      </c>
    </row>
    <row r="14589" spans="1:6" hidden="1" x14ac:dyDescent="0.25">
      <c r="A14589" t="s">
        <v>5764</v>
      </c>
      <c r="B14589" s="83">
        <v>104786</v>
      </c>
      <c r="C14589" t="s">
        <v>13931</v>
      </c>
      <c r="D14589" s="83" t="s">
        <v>60</v>
      </c>
      <c r="E14589">
        <v>6.57</v>
      </c>
      <c r="F14589" s="83">
        <v>7.14</v>
      </c>
    </row>
    <row r="14590" spans="1:6" hidden="1" x14ac:dyDescent="0.25">
      <c r="A14590" t="s">
        <v>5764</v>
      </c>
      <c r="B14590" s="83">
        <v>90445</v>
      </c>
      <c r="C14590" t="s">
        <v>13932</v>
      </c>
      <c r="D14590" s="83" t="s">
        <v>60</v>
      </c>
      <c r="E14590">
        <v>18.04</v>
      </c>
      <c r="F14590" s="83">
        <v>19.670000000000002</v>
      </c>
    </row>
    <row r="14591" spans="1:6" hidden="1" x14ac:dyDescent="0.25">
      <c r="A14591" t="s">
        <v>5764</v>
      </c>
      <c r="B14591" s="83">
        <v>90446</v>
      </c>
      <c r="C14591" t="s">
        <v>13933</v>
      </c>
      <c r="D14591" s="83" t="s">
        <v>60</v>
      </c>
      <c r="E14591">
        <v>23.98</v>
      </c>
      <c r="F14591" s="83">
        <v>26.13</v>
      </c>
    </row>
    <row r="14592" spans="1:6" hidden="1" x14ac:dyDescent="0.25">
      <c r="A14592" t="s">
        <v>5764</v>
      </c>
      <c r="B14592" s="83">
        <v>90444</v>
      </c>
      <c r="C14592" t="s">
        <v>13934</v>
      </c>
      <c r="D14592" s="83" t="s">
        <v>60</v>
      </c>
      <c r="E14592">
        <v>13.61</v>
      </c>
      <c r="F14592" s="83">
        <v>14.83</v>
      </c>
    </row>
    <row r="14593" spans="1:6" hidden="1" x14ac:dyDescent="0.25">
      <c r="A14593" t="s">
        <v>5764</v>
      </c>
      <c r="B14593" s="83">
        <v>104764</v>
      </c>
      <c r="C14593" t="s">
        <v>13935</v>
      </c>
      <c r="D14593" s="83" t="s">
        <v>60</v>
      </c>
      <c r="E14593">
        <v>21.52</v>
      </c>
      <c r="F14593" s="83">
        <v>22.33</v>
      </c>
    </row>
    <row r="14594" spans="1:6" hidden="1" x14ac:dyDescent="0.25">
      <c r="A14594" t="s">
        <v>5764</v>
      </c>
      <c r="B14594" s="83">
        <v>90460</v>
      </c>
      <c r="C14594" t="s">
        <v>13936</v>
      </c>
      <c r="D14594" s="83" t="s">
        <v>60</v>
      </c>
      <c r="E14594">
        <v>26.54</v>
      </c>
      <c r="F14594" s="83">
        <v>27.34</v>
      </c>
    </row>
    <row r="14595" spans="1:6" hidden="1" x14ac:dyDescent="0.25">
      <c r="A14595" t="s">
        <v>5764</v>
      </c>
      <c r="B14595" s="83">
        <v>90462</v>
      </c>
      <c r="C14595" t="s">
        <v>13937</v>
      </c>
      <c r="D14595" s="83" t="s">
        <v>60</v>
      </c>
      <c r="E14595">
        <v>4.6500000000000004</v>
      </c>
      <c r="F14595" s="83">
        <v>4.79</v>
      </c>
    </row>
    <row r="14596" spans="1:6" hidden="1" x14ac:dyDescent="0.25">
      <c r="A14596" t="s">
        <v>5764</v>
      </c>
      <c r="B14596" s="83">
        <v>104765</v>
      </c>
      <c r="C14596" t="s">
        <v>13938</v>
      </c>
      <c r="D14596" s="83" t="s">
        <v>60</v>
      </c>
      <c r="E14596">
        <v>17.04</v>
      </c>
      <c r="F14596" s="83">
        <v>17.98</v>
      </c>
    </row>
    <row r="14597" spans="1:6" hidden="1" x14ac:dyDescent="0.25">
      <c r="A14597" t="s">
        <v>5764</v>
      </c>
      <c r="B14597" s="83">
        <v>90461</v>
      </c>
      <c r="C14597" t="s">
        <v>13939</v>
      </c>
      <c r="D14597" s="83" t="s">
        <v>60</v>
      </c>
      <c r="E14597">
        <v>19.510000000000002</v>
      </c>
      <c r="F14597" s="83">
        <v>20.440000000000001</v>
      </c>
    </row>
    <row r="14598" spans="1:6" hidden="1" x14ac:dyDescent="0.25">
      <c r="A14598" t="s">
        <v>5764</v>
      </c>
      <c r="B14598" s="83">
        <v>90463</v>
      </c>
      <c r="C14598" t="s">
        <v>13940</v>
      </c>
      <c r="D14598" s="83" t="s">
        <v>60</v>
      </c>
      <c r="E14598">
        <v>3.88</v>
      </c>
      <c r="F14598" s="83">
        <v>4.05</v>
      </c>
    </row>
    <row r="14599" spans="1:6" hidden="1" x14ac:dyDescent="0.25">
      <c r="A14599" t="s">
        <v>5764</v>
      </c>
      <c r="B14599" s="83">
        <v>96560</v>
      </c>
      <c r="C14599" t="s">
        <v>13941</v>
      </c>
      <c r="D14599" s="83" t="s">
        <v>416</v>
      </c>
      <c r="E14599">
        <v>34.6</v>
      </c>
      <c r="F14599" s="83">
        <v>36.159999999999997</v>
      </c>
    </row>
    <row r="14600" spans="1:6" hidden="1" x14ac:dyDescent="0.25">
      <c r="A14600" t="s">
        <v>5764</v>
      </c>
      <c r="B14600" s="83">
        <v>96559</v>
      </c>
      <c r="C14600" t="s">
        <v>13942</v>
      </c>
      <c r="D14600" s="83" t="s">
        <v>416</v>
      </c>
      <c r="E14600">
        <v>37.049999999999997</v>
      </c>
      <c r="F14600" s="83">
        <v>38.130000000000003</v>
      </c>
    </row>
    <row r="14601" spans="1:6" hidden="1" x14ac:dyDescent="0.25">
      <c r="A14601" t="s">
        <v>5764</v>
      </c>
      <c r="B14601" s="83">
        <v>96562</v>
      </c>
      <c r="C14601" t="s">
        <v>13943</v>
      </c>
      <c r="D14601" s="83" t="s">
        <v>60</v>
      </c>
      <c r="E14601">
        <v>52.63</v>
      </c>
      <c r="F14601" s="83">
        <v>54.97</v>
      </c>
    </row>
    <row r="14602" spans="1:6" hidden="1" x14ac:dyDescent="0.25">
      <c r="A14602" t="s">
        <v>5764</v>
      </c>
      <c r="B14602" s="83">
        <v>96563</v>
      </c>
      <c r="C14602" t="s">
        <v>13944</v>
      </c>
      <c r="D14602" s="83" t="s">
        <v>60</v>
      </c>
      <c r="E14602">
        <v>58.49</v>
      </c>
      <c r="F14602" s="83">
        <v>60.83</v>
      </c>
    </row>
    <row r="14603" spans="1:6" hidden="1" x14ac:dyDescent="0.25">
      <c r="A14603" t="s">
        <v>5764</v>
      </c>
      <c r="B14603" s="83">
        <v>102469</v>
      </c>
      <c r="C14603" t="s">
        <v>13945</v>
      </c>
      <c r="D14603" s="83" t="s">
        <v>416</v>
      </c>
      <c r="E14603">
        <v>0</v>
      </c>
      <c r="F14603" s="83">
        <v>0</v>
      </c>
    </row>
    <row r="14604" spans="1:6" hidden="1" x14ac:dyDescent="0.25">
      <c r="A14604" t="s">
        <v>5764</v>
      </c>
      <c r="B14604" s="83">
        <v>104388</v>
      </c>
      <c r="C14604" t="s">
        <v>13946</v>
      </c>
      <c r="D14604" s="83" t="s">
        <v>416</v>
      </c>
      <c r="E14604">
        <v>0</v>
      </c>
      <c r="F14604" s="83">
        <v>0</v>
      </c>
    </row>
    <row r="14605" spans="1:6" hidden="1" x14ac:dyDescent="0.25">
      <c r="A14605" t="s">
        <v>5764</v>
      </c>
      <c r="B14605" s="83">
        <v>104387</v>
      </c>
      <c r="C14605" t="s">
        <v>13947</v>
      </c>
      <c r="D14605" s="83" t="s">
        <v>162</v>
      </c>
      <c r="E14605">
        <v>0</v>
      </c>
      <c r="F14605" s="83">
        <v>0</v>
      </c>
    </row>
    <row r="14606" spans="1:6" hidden="1" x14ac:dyDescent="0.25">
      <c r="A14606" t="s">
        <v>5764</v>
      </c>
      <c r="B14606" s="83">
        <v>104364</v>
      </c>
      <c r="C14606" t="s">
        <v>13948</v>
      </c>
      <c r="D14606" s="83" t="s">
        <v>162</v>
      </c>
      <c r="E14606">
        <v>0</v>
      </c>
      <c r="F14606" s="83">
        <v>0</v>
      </c>
    </row>
    <row r="14607" spans="1:6" hidden="1" x14ac:dyDescent="0.25">
      <c r="A14607" t="s">
        <v>5764</v>
      </c>
      <c r="B14607" s="83">
        <v>102097</v>
      </c>
      <c r="C14607" t="s">
        <v>13949</v>
      </c>
      <c r="D14607" s="83" t="s">
        <v>162</v>
      </c>
      <c r="E14607">
        <v>0</v>
      </c>
      <c r="F14607" s="83">
        <v>0</v>
      </c>
    </row>
    <row r="14608" spans="1:6" hidden="1" x14ac:dyDescent="0.25">
      <c r="A14608" t="s">
        <v>5764</v>
      </c>
      <c r="B14608" s="83">
        <v>104365</v>
      </c>
      <c r="C14608" t="s">
        <v>13950</v>
      </c>
      <c r="D14608" s="83" t="s">
        <v>162</v>
      </c>
      <c r="E14608">
        <v>0</v>
      </c>
      <c r="F14608" s="83">
        <v>0</v>
      </c>
    </row>
    <row r="14609" spans="1:6" hidden="1" x14ac:dyDescent="0.25">
      <c r="A14609" t="s">
        <v>5764</v>
      </c>
      <c r="B14609" s="83">
        <v>101870</v>
      </c>
      <c r="C14609" t="s">
        <v>13951</v>
      </c>
      <c r="D14609" s="83" t="s">
        <v>416</v>
      </c>
      <c r="E14609">
        <v>39.78</v>
      </c>
      <c r="F14609" s="83">
        <v>42.22</v>
      </c>
    </row>
    <row r="14610" spans="1:6" hidden="1" x14ac:dyDescent="0.25">
      <c r="A14610" t="s">
        <v>5764</v>
      </c>
      <c r="B14610" s="83">
        <v>101866</v>
      </c>
      <c r="C14610" t="s">
        <v>13952</v>
      </c>
      <c r="D14610" s="83" t="s">
        <v>416</v>
      </c>
      <c r="E14610">
        <v>34.479999999999997</v>
      </c>
      <c r="F14610" s="83">
        <v>36.49</v>
      </c>
    </row>
    <row r="14611" spans="1:6" hidden="1" x14ac:dyDescent="0.25">
      <c r="A14611" t="s">
        <v>5764</v>
      </c>
      <c r="B14611" s="83">
        <v>101867</v>
      </c>
      <c r="C14611" t="s">
        <v>13953</v>
      </c>
      <c r="D14611" s="83" t="s">
        <v>416</v>
      </c>
      <c r="E14611">
        <v>38.57</v>
      </c>
      <c r="F14611" s="83">
        <v>40.9</v>
      </c>
    </row>
    <row r="14612" spans="1:6" hidden="1" x14ac:dyDescent="0.25">
      <c r="A14612" t="s">
        <v>5764</v>
      </c>
      <c r="B14612" s="83">
        <v>101868</v>
      </c>
      <c r="C14612" t="s">
        <v>13954</v>
      </c>
      <c r="D14612" s="83" t="s">
        <v>416</v>
      </c>
      <c r="E14612">
        <v>31.66</v>
      </c>
      <c r="F14612" s="83">
        <v>33.42</v>
      </c>
    </row>
    <row r="14613" spans="1:6" hidden="1" x14ac:dyDescent="0.25">
      <c r="A14613" t="s">
        <v>5764</v>
      </c>
      <c r="B14613" s="83">
        <v>101869</v>
      </c>
      <c r="C14613" t="s">
        <v>13955</v>
      </c>
      <c r="D14613" s="83" t="s">
        <v>416</v>
      </c>
      <c r="E14613">
        <v>35.72</v>
      </c>
      <c r="F14613" s="83">
        <v>37.82</v>
      </c>
    </row>
    <row r="14614" spans="1:6" hidden="1" x14ac:dyDescent="0.25">
      <c r="A14614" t="s">
        <v>5764</v>
      </c>
      <c r="B14614" s="83">
        <v>101856</v>
      </c>
      <c r="C14614" t="s">
        <v>13956</v>
      </c>
      <c r="D14614" s="83" t="s">
        <v>416</v>
      </c>
      <c r="E14614">
        <v>29.16</v>
      </c>
      <c r="F14614" s="83">
        <v>30.71</v>
      </c>
    </row>
    <row r="14615" spans="1:6" hidden="1" x14ac:dyDescent="0.25">
      <c r="A14615" t="s">
        <v>5764</v>
      </c>
      <c r="B14615" s="83">
        <v>101865</v>
      </c>
      <c r="C14615" t="s">
        <v>13957</v>
      </c>
      <c r="D14615" s="83" t="s">
        <v>416</v>
      </c>
      <c r="E14615">
        <v>38.14</v>
      </c>
      <c r="F14615" s="83">
        <v>40.44</v>
      </c>
    </row>
    <row r="14616" spans="1:6" hidden="1" x14ac:dyDescent="0.25">
      <c r="A14616" t="s">
        <v>5764</v>
      </c>
      <c r="B14616" s="83">
        <v>101861</v>
      </c>
      <c r="C14616" t="s">
        <v>13958</v>
      </c>
      <c r="D14616" s="83" t="s">
        <v>416</v>
      </c>
      <c r="E14616">
        <v>34.29</v>
      </c>
      <c r="F14616" s="83">
        <v>36.28</v>
      </c>
    </row>
    <row r="14617" spans="1:6" hidden="1" x14ac:dyDescent="0.25">
      <c r="A14617" t="s">
        <v>5764</v>
      </c>
      <c r="B14617" s="83">
        <v>101862</v>
      </c>
      <c r="C14617" t="s">
        <v>13959</v>
      </c>
      <c r="D14617" s="83" t="s">
        <v>416</v>
      </c>
      <c r="E14617">
        <v>36.93</v>
      </c>
      <c r="F14617" s="83">
        <v>39.14</v>
      </c>
    </row>
    <row r="14618" spans="1:6" hidden="1" x14ac:dyDescent="0.25">
      <c r="A14618" t="s">
        <v>5764</v>
      </c>
      <c r="B14618" s="83">
        <v>101863</v>
      </c>
      <c r="C14618" t="s">
        <v>13960</v>
      </c>
      <c r="D14618" s="83" t="s">
        <v>416</v>
      </c>
      <c r="E14618">
        <v>30.02</v>
      </c>
      <c r="F14618" s="83">
        <v>31.65</v>
      </c>
    </row>
    <row r="14619" spans="1:6" hidden="1" x14ac:dyDescent="0.25">
      <c r="A14619" t="s">
        <v>5764</v>
      </c>
      <c r="B14619" s="83">
        <v>101864</v>
      </c>
      <c r="C14619" t="s">
        <v>13961</v>
      </c>
      <c r="D14619" s="83" t="s">
        <v>416</v>
      </c>
      <c r="E14619">
        <v>34.08</v>
      </c>
      <c r="F14619" s="83">
        <v>36.06</v>
      </c>
    </row>
    <row r="14620" spans="1:6" hidden="1" x14ac:dyDescent="0.25">
      <c r="A14620" t="s">
        <v>5764</v>
      </c>
      <c r="B14620" s="83">
        <v>101860</v>
      </c>
      <c r="C14620" t="s">
        <v>13962</v>
      </c>
      <c r="D14620" s="83" t="s">
        <v>416</v>
      </c>
      <c r="E14620">
        <v>36.31</v>
      </c>
      <c r="F14620" s="83">
        <v>38.450000000000003</v>
      </c>
    </row>
    <row r="14621" spans="1:6" hidden="1" x14ac:dyDescent="0.25">
      <c r="A14621" t="s">
        <v>5764</v>
      </c>
      <c r="B14621" s="83">
        <v>101857</v>
      </c>
      <c r="C14621" t="s">
        <v>13963</v>
      </c>
      <c r="D14621" s="83" t="s">
        <v>416</v>
      </c>
      <c r="E14621">
        <v>35.17</v>
      </c>
      <c r="F14621" s="83">
        <v>37.24</v>
      </c>
    </row>
    <row r="14622" spans="1:6" hidden="1" x14ac:dyDescent="0.25">
      <c r="A14622" t="s">
        <v>5764</v>
      </c>
      <c r="B14622" s="83">
        <v>101858</v>
      </c>
      <c r="C14622" t="s">
        <v>13964</v>
      </c>
      <c r="D14622" s="83" t="s">
        <v>416</v>
      </c>
      <c r="E14622">
        <v>29.66</v>
      </c>
      <c r="F14622" s="83">
        <v>31.27</v>
      </c>
    </row>
    <row r="14623" spans="1:6" hidden="1" x14ac:dyDescent="0.25">
      <c r="A14623" t="s">
        <v>5764</v>
      </c>
      <c r="B14623" s="83">
        <v>101859</v>
      </c>
      <c r="C14623" t="s">
        <v>13965</v>
      </c>
      <c r="D14623" s="83" t="s">
        <v>416</v>
      </c>
      <c r="E14623">
        <v>32.25</v>
      </c>
      <c r="F14623" s="83">
        <v>34.06</v>
      </c>
    </row>
    <row r="14624" spans="1:6" hidden="1" x14ac:dyDescent="0.25">
      <c r="A14624" t="s">
        <v>5764</v>
      </c>
      <c r="B14624" s="83">
        <v>101852</v>
      </c>
      <c r="C14624" t="s">
        <v>13966</v>
      </c>
      <c r="D14624" s="83" t="s">
        <v>416</v>
      </c>
      <c r="E14624">
        <v>80.510000000000005</v>
      </c>
      <c r="F14624" s="83">
        <v>83.9</v>
      </c>
    </row>
    <row r="14625" spans="1:6" hidden="1" x14ac:dyDescent="0.25">
      <c r="A14625" t="s">
        <v>5764</v>
      </c>
      <c r="B14625" s="83">
        <v>104385</v>
      </c>
      <c r="C14625" t="s">
        <v>13967</v>
      </c>
      <c r="D14625" s="83" t="s">
        <v>416</v>
      </c>
      <c r="E14625">
        <v>0</v>
      </c>
      <c r="F14625" s="83">
        <v>0</v>
      </c>
    </row>
    <row r="14626" spans="1:6" hidden="1" x14ac:dyDescent="0.25">
      <c r="A14626" t="s">
        <v>5764</v>
      </c>
      <c r="B14626" s="83">
        <v>101850</v>
      </c>
      <c r="C14626" t="s">
        <v>13968</v>
      </c>
      <c r="D14626" s="83" t="s">
        <v>416</v>
      </c>
      <c r="E14626">
        <v>65.39</v>
      </c>
      <c r="F14626" s="83">
        <v>68.3</v>
      </c>
    </row>
    <row r="14627" spans="1:6" hidden="1" x14ac:dyDescent="0.25">
      <c r="A14627" t="s">
        <v>5764</v>
      </c>
      <c r="B14627" s="83">
        <v>101855</v>
      </c>
      <c r="C14627" t="s">
        <v>13969</v>
      </c>
      <c r="D14627" s="83" t="s">
        <v>416</v>
      </c>
      <c r="E14627">
        <v>87.35</v>
      </c>
      <c r="F14627" s="83">
        <v>90.39</v>
      </c>
    </row>
    <row r="14628" spans="1:6" hidden="1" x14ac:dyDescent="0.25">
      <c r="A14628" t="s">
        <v>5764</v>
      </c>
      <c r="B14628" s="83">
        <v>104386</v>
      </c>
      <c r="C14628" t="s">
        <v>13970</v>
      </c>
      <c r="D14628" s="83" t="s">
        <v>416</v>
      </c>
      <c r="E14628">
        <v>0</v>
      </c>
      <c r="F14628" s="83">
        <v>0</v>
      </c>
    </row>
    <row r="14629" spans="1:6" hidden="1" x14ac:dyDescent="0.25">
      <c r="A14629" t="s">
        <v>5764</v>
      </c>
      <c r="B14629" s="83">
        <v>101853</v>
      </c>
      <c r="C14629" t="s">
        <v>13971</v>
      </c>
      <c r="D14629" s="83" t="s">
        <v>416</v>
      </c>
      <c r="E14629">
        <v>60.16</v>
      </c>
      <c r="F14629" s="83">
        <v>62.54</v>
      </c>
    </row>
    <row r="14630" spans="1:6" hidden="1" x14ac:dyDescent="0.25">
      <c r="A14630" t="s">
        <v>5764</v>
      </c>
      <c r="B14630" s="83">
        <v>101849</v>
      </c>
      <c r="C14630" t="s">
        <v>13972</v>
      </c>
      <c r="D14630" s="83" t="s">
        <v>162</v>
      </c>
      <c r="E14630">
        <v>229.8</v>
      </c>
      <c r="F14630" s="83">
        <v>231.16</v>
      </c>
    </row>
    <row r="14631" spans="1:6" hidden="1" x14ac:dyDescent="0.25">
      <c r="A14631" t="s">
        <v>5764</v>
      </c>
      <c r="B14631" s="83">
        <v>101841</v>
      </c>
      <c r="C14631" t="s">
        <v>13973</v>
      </c>
      <c r="D14631" s="83" t="s">
        <v>162</v>
      </c>
      <c r="E14631">
        <v>132.35</v>
      </c>
      <c r="F14631" s="83">
        <v>133.38</v>
      </c>
    </row>
    <row r="14632" spans="1:6" hidden="1" x14ac:dyDescent="0.25">
      <c r="A14632" t="s">
        <v>5764</v>
      </c>
      <c r="B14632" s="83">
        <v>101843</v>
      </c>
      <c r="C14632" t="s">
        <v>13974</v>
      </c>
      <c r="D14632" s="83" t="s">
        <v>162</v>
      </c>
      <c r="E14632">
        <v>198.85</v>
      </c>
      <c r="F14632" s="83">
        <v>199.88</v>
      </c>
    </row>
    <row r="14633" spans="1:6" hidden="1" x14ac:dyDescent="0.25">
      <c r="A14633" t="s">
        <v>5764</v>
      </c>
      <c r="B14633" s="83">
        <v>101844</v>
      </c>
      <c r="C14633" t="s">
        <v>13975</v>
      </c>
      <c r="D14633" s="83" t="s">
        <v>162</v>
      </c>
      <c r="E14633">
        <v>229.93</v>
      </c>
      <c r="F14633" s="83">
        <v>230.96</v>
      </c>
    </row>
    <row r="14634" spans="1:6" hidden="1" x14ac:dyDescent="0.25">
      <c r="A14634" t="s">
        <v>5764</v>
      </c>
      <c r="B14634" s="83">
        <v>101845</v>
      </c>
      <c r="C14634" t="s">
        <v>13976</v>
      </c>
      <c r="D14634" s="83" t="s">
        <v>162</v>
      </c>
      <c r="E14634">
        <v>260.56</v>
      </c>
      <c r="F14634" s="83">
        <v>261.58999999999997</v>
      </c>
    </row>
    <row r="14635" spans="1:6" hidden="1" x14ac:dyDescent="0.25">
      <c r="A14635" t="s">
        <v>5764</v>
      </c>
      <c r="B14635" s="83">
        <v>101842</v>
      </c>
      <c r="C14635" t="s">
        <v>13977</v>
      </c>
      <c r="D14635" s="83" t="s">
        <v>162</v>
      </c>
      <c r="E14635">
        <v>114.9</v>
      </c>
      <c r="F14635" s="83">
        <v>115.93</v>
      </c>
    </row>
    <row r="14636" spans="1:6" hidden="1" x14ac:dyDescent="0.25">
      <c r="A14636" t="s">
        <v>5764</v>
      </c>
      <c r="B14636" s="83">
        <v>101846</v>
      </c>
      <c r="C14636" t="s">
        <v>13978</v>
      </c>
      <c r="D14636" s="83" t="s">
        <v>162</v>
      </c>
      <c r="E14636">
        <v>182.1</v>
      </c>
      <c r="F14636" s="83">
        <v>183.13</v>
      </c>
    </row>
    <row r="14637" spans="1:6" hidden="1" x14ac:dyDescent="0.25">
      <c r="A14637" t="s">
        <v>5764</v>
      </c>
      <c r="B14637" s="83">
        <v>101847</v>
      </c>
      <c r="C14637" t="s">
        <v>13979</v>
      </c>
      <c r="D14637" s="83" t="s">
        <v>162</v>
      </c>
      <c r="E14637">
        <v>213.52</v>
      </c>
      <c r="F14637" s="83">
        <v>214.55</v>
      </c>
    </row>
    <row r="14638" spans="1:6" hidden="1" x14ac:dyDescent="0.25">
      <c r="A14638" t="s">
        <v>5764</v>
      </c>
      <c r="B14638" s="83">
        <v>101848</v>
      </c>
      <c r="C14638" t="s">
        <v>13980</v>
      </c>
      <c r="D14638" s="83" t="s">
        <v>162</v>
      </c>
      <c r="E14638">
        <v>244.51</v>
      </c>
      <c r="F14638" s="83">
        <v>245.54</v>
      </c>
    </row>
    <row r="14639" spans="1:6" hidden="1" x14ac:dyDescent="0.25">
      <c r="A14639" t="s">
        <v>5764</v>
      </c>
      <c r="B14639" s="83">
        <v>101839</v>
      </c>
      <c r="C14639" t="s">
        <v>13981</v>
      </c>
      <c r="D14639" s="83" t="s">
        <v>162</v>
      </c>
      <c r="E14639">
        <v>131.47999999999999</v>
      </c>
      <c r="F14639" s="83">
        <v>132.51</v>
      </c>
    </row>
    <row r="14640" spans="1:6" hidden="1" x14ac:dyDescent="0.25">
      <c r="A14640" t="s">
        <v>5764</v>
      </c>
      <c r="B14640" s="83">
        <v>101840</v>
      </c>
      <c r="C14640" t="s">
        <v>13982</v>
      </c>
      <c r="D14640" s="83" t="s">
        <v>162</v>
      </c>
      <c r="E14640">
        <v>219.41</v>
      </c>
      <c r="F14640" s="83">
        <v>223.36</v>
      </c>
    </row>
    <row r="14641" spans="1:6" hidden="1" x14ac:dyDescent="0.25">
      <c r="A14641" t="s">
        <v>5764</v>
      </c>
      <c r="B14641" s="83">
        <v>101837</v>
      </c>
      <c r="C14641" t="s">
        <v>13983</v>
      </c>
      <c r="D14641" s="83" t="s">
        <v>162</v>
      </c>
      <c r="E14641">
        <v>64.23</v>
      </c>
      <c r="F14641" s="83">
        <v>65.260000000000005</v>
      </c>
    </row>
    <row r="14642" spans="1:6" hidden="1" x14ac:dyDescent="0.25">
      <c r="A14642" t="s">
        <v>5764</v>
      </c>
      <c r="B14642" s="83">
        <v>101838</v>
      </c>
      <c r="C14642" t="s">
        <v>13984</v>
      </c>
      <c r="D14642" s="83" t="s">
        <v>162</v>
      </c>
      <c r="E14642">
        <v>98.31</v>
      </c>
      <c r="F14642" s="83">
        <v>99.34</v>
      </c>
    </row>
    <row r="14643" spans="1:6" hidden="1" x14ac:dyDescent="0.25">
      <c r="A14643" t="s">
        <v>5764</v>
      </c>
      <c r="B14643" s="83">
        <v>101836</v>
      </c>
      <c r="C14643" t="s">
        <v>13985</v>
      </c>
      <c r="D14643" s="83" t="s">
        <v>162</v>
      </c>
      <c r="E14643">
        <v>27.62</v>
      </c>
      <c r="F14643" s="83">
        <v>28.65</v>
      </c>
    </row>
    <row r="14644" spans="1:6" hidden="1" x14ac:dyDescent="0.25">
      <c r="A14644" t="s">
        <v>5764</v>
      </c>
      <c r="B14644" s="83">
        <v>101835</v>
      </c>
      <c r="C14644" t="s">
        <v>13986</v>
      </c>
      <c r="D14644" s="83" t="s">
        <v>162</v>
      </c>
      <c r="E14644">
        <v>328.78</v>
      </c>
      <c r="F14644" s="83">
        <v>339.99</v>
      </c>
    </row>
    <row r="14645" spans="1:6" hidden="1" x14ac:dyDescent="0.25">
      <c r="A14645" t="s">
        <v>5764</v>
      </c>
      <c r="B14645" s="83">
        <v>101827</v>
      </c>
      <c r="C14645" t="s">
        <v>13987</v>
      </c>
      <c r="D14645" s="83" t="s">
        <v>162</v>
      </c>
      <c r="E14645">
        <v>231.33</v>
      </c>
      <c r="F14645" s="83">
        <v>242.21</v>
      </c>
    </row>
    <row r="14646" spans="1:6" hidden="1" x14ac:dyDescent="0.25">
      <c r="A14646" t="s">
        <v>5764</v>
      </c>
      <c r="B14646" s="83">
        <v>101829</v>
      </c>
      <c r="C14646" t="s">
        <v>13988</v>
      </c>
      <c r="D14646" s="83" t="s">
        <v>162</v>
      </c>
      <c r="E14646">
        <v>297.83</v>
      </c>
      <c r="F14646" s="83">
        <v>308.70999999999998</v>
      </c>
    </row>
    <row r="14647" spans="1:6" hidden="1" x14ac:dyDescent="0.25">
      <c r="A14647" t="s">
        <v>5764</v>
      </c>
      <c r="B14647" s="83">
        <v>101830</v>
      </c>
      <c r="C14647" t="s">
        <v>13989</v>
      </c>
      <c r="D14647" s="83" t="s">
        <v>162</v>
      </c>
      <c r="E14647">
        <v>328.91</v>
      </c>
      <c r="F14647" s="83">
        <v>339.79</v>
      </c>
    </row>
    <row r="14648" spans="1:6" hidden="1" x14ac:dyDescent="0.25">
      <c r="A14648" t="s">
        <v>5764</v>
      </c>
      <c r="B14648" s="83">
        <v>101831</v>
      </c>
      <c r="C14648" t="s">
        <v>13990</v>
      </c>
      <c r="D14648" s="83" t="s">
        <v>162</v>
      </c>
      <c r="E14648">
        <v>359.54</v>
      </c>
      <c r="F14648" s="83">
        <v>370.42</v>
      </c>
    </row>
    <row r="14649" spans="1:6" hidden="1" x14ac:dyDescent="0.25">
      <c r="A14649" t="s">
        <v>5764</v>
      </c>
      <c r="B14649" s="83">
        <v>101828</v>
      </c>
      <c r="C14649" t="s">
        <v>13991</v>
      </c>
      <c r="D14649" s="83" t="s">
        <v>162</v>
      </c>
      <c r="E14649">
        <v>213.88</v>
      </c>
      <c r="F14649" s="83">
        <v>224.76</v>
      </c>
    </row>
    <row r="14650" spans="1:6" hidden="1" x14ac:dyDescent="0.25">
      <c r="A14650" t="s">
        <v>5764</v>
      </c>
      <c r="B14650" s="83">
        <v>101832</v>
      </c>
      <c r="C14650" t="s">
        <v>13992</v>
      </c>
      <c r="D14650" s="83" t="s">
        <v>162</v>
      </c>
      <c r="E14650">
        <v>281.08</v>
      </c>
      <c r="F14650" s="83">
        <v>291.95999999999998</v>
      </c>
    </row>
    <row r="14651" spans="1:6" hidden="1" x14ac:dyDescent="0.25">
      <c r="A14651" t="s">
        <v>5764</v>
      </c>
      <c r="B14651" s="83">
        <v>101833</v>
      </c>
      <c r="C14651" t="s">
        <v>13993</v>
      </c>
      <c r="D14651" s="83" t="s">
        <v>162</v>
      </c>
      <c r="E14651">
        <v>312.5</v>
      </c>
      <c r="F14651" s="83">
        <v>323.38</v>
      </c>
    </row>
    <row r="14652" spans="1:6" hidden="1" x14ac:dyDescent="0.25">
      <c r="A14652" t="s">
        <v>5764</v>
      </c>
      <c r="B14652" s="83">
        <v>101834</v>
      </c>
      <c r="C14652" t="s">
        <v>13994</v>
      </c>
      <c r="D14652" s="83" t="s">
        <v>162</v>
      </c>
      <c r="E14652">
        <v>343.49</v>
      </c>
      <c r="F14652" s="83">
        <v>354.37</v>
      </c>
    </row>
    <row r="14653" spans="1:6" hidden="1" x14ac:dyDescent="0.25">
      <c r="A14653" t="s">
        <v>5764</v>
      </c>
      <c r="B14653" s="83">
        <v>101825</v>
      </c>
      <c r="C14653" t="s">
        <v>13995</v>
      </c>
      <c r="D14653" s="83" t="s">
        <v>162</v>
      </c>
      <c r="E14653">
        <v>230.46</v>
      </c>
      <c r="F14653" s="83">
        <v>241.34</v>
      </c>
    </row>
    <row r="14654" spans="1:6" hidden="1" x14ac:dyDescent="0.25">
      <c r="A14654" t="s">
        <v>5764</v>
      </c>
      <c r="B14654" s="83">
        <v>101826</v>
      </c>
      <c r="C14654" t="s">
        <v>13996</v>
      </c>
      <c r="D14654" s="83" t="s">
        <v>162</v>
      </c>
      <c r="E14654">
        <v>263.19</v>
      </c>
      <c r="F14654" s="83">
        <v>274.06</v>
      </c>
    </row>
    <row r="14655" spans="1:6" hidden="1" x14ac:dyDescent="0.25">
      <c r="A14655" t="s">
        <v>5764</v>
      </c>
      <c r="B14655" s="83">
        <v>101823</v>
      </c>
      <c r="C14655" t="s">
        <v>13997</v>
      </c>
      <c r="D14655" s="83" t="s">
        <v>162</v>
      </c>
      <c r="E14655">
        <v>163.21</v>
      </c>
      <c r="F14655" s="83">
        <v>174.09</v>
      </c>
    </row>
    <row r="14656" spans="1:6" hidden="1" x14ac:dyDescent="0.25">
      <c r="A14656" t="s">
        <v>5764</v>
      </c>
      <c r="B14656" s="83">
        <v>101824</v>
      </c>
      <c r="C14656" t="s">
        <v>13998</v>
      </c>
      <c r="D14656" s="83" t="s">
        <v>162</v>
      </c>
      <c r="E14656">
        <v>197.29</v>
      </c>
      <c r="F14656" s="83">
        <v>208.17</v>
      </c>
    </row>
    <row r="14657" spans="1:6" hidden="1" x14ac:dyDescent="0.25">
      <c r="A14657" t="s">
        <v>5764</v>
      </c>
      <c r="B14657" s="83">
        <v>101822</v>
      </c>
      <c r="C14657" t="s">
        <v>13999</v>
      </c>
      <c r="D14657" s="83" t="s">
        <v>162</v>
      </c>
      <c r="E14657">
        <v>126.6</v>
      </c>
      <c r="F14657" s="83">
        <v>137.47999999999999</v>
      </c>
    </row>
    <row r="14658" spans="1:6" hidden="1" x14ac:dyDescent="0.25">
      <c r="A14658" t="s">
        <v>5764</v>
      </c>
      <c r="B14658" s="83">
        <v>101819</v>
      </c>
      <c r="C14658" t="s">
        <v>14000</v>
      </c>
      <c r="D14658" s="83" t="s">
        <v>416</v>
      </c>
      <c r="E14658">
        <v>72.150000000000006</v>
      </c>
      <c r="F14658" s="83">
        <v>75.59</v>
      </c>
    </row>
    <row r="14659" spans="1:6" hidden="1" x14ac:dyDescent="0.25">
      <c r="A14659" t="s">
        <v>5764</v>
      </c>
      <c r="B14659" s="83">
        <v>104370</v>
      </c>
      <c r="C14659" t="s">
        <v>14001</v>
      </c>
      <c r="D14659" s="83" t="s">
        <v>416</v>
      </c>
      <c r="E14659">
        <v>0</v>
      </c>
      <c r="F14659" s="83">
        <v>0</v>
      </c>
    </row>
    <row r="14660" spans="1:6" hidden="1" x14ac:dyDescent="0.25">
      <c r="A14660" t="s">
        <v>5764</v>
      </c>
      <c r="B14660" s="83">
        <v>101817</v>
      </c>
      <c r="C14660" t="s">
        <v>14002</v>
      </c>
      <c r="D14660" s="83" t="s">
        <v>416</v>
      </c>
      <c r="E14660">
        <v>57.33</v>
      </c>
      <c r="F14660" s="83">
        <v>60.25</v>
      </c>
    </row>
    <row r="14661" spans="1:6" hidden="1" x14ac:dyDescent="0.25">
      <c r="A14661" t="s">
        <v>5764</v>
      </c>
      <c r="B14661" s="83">
        <v>101816</v>
      </c>
      <c r="C14661" t="s">
        <v>14003</v>
      </c>
      <c r="D14661" s="83" t="s">
        <v>416</v>
      </c>
      <c r="E14661">
        <v>80.790000000000006</v>
      </c>
      <c r="F14661" s="83">
        <v>83.91</v>
      </c>
    </row>
    <row r="14662" spans="1:6" hidden="1" x14ac:dyDescent="0.25">
      <c r="A14662" t="s">
        <v>5764</v>
      </c>
      <c r="B14662" s="83">
        <v>104369</v>
      </c>
      <c r="C14662" t="s">
        <v>14004</v>
      </c>
      <c r="D14662" s="83" t="s">
        <v>416</v>
      </c>
      <c r="E14662">
        <v>0</v>
      </c>
      <c r="F14662" s="83">
        <v>0</v>
      </c>
    </row>
    <row r="14663" spans="1:6" hidden="1" x14ac:dyDescent="0.25">
      <c r="A14663" t="s">
        <v>5764</v>
      </c>
      <c r="B14663" s="83">
        <v>101820</v>
      </c>
      <c r="C14663" t="s">
        <v>14005</v>
      </c>
      <c r="D14663" s="83" t="s">
        <v>416</v>
      </c>
      <c r="E14663">
        <v>44.35</v>
      </c>
      <c r="F14663" s="83">
        <v>47.14</v>
      </c>
    </row>
    <row r="14664" spans="1:6" hidden="1" x14ac:dyDescent="0.25">
      <c r="A14664" t="s">
        <v>5764</v>
      </c>
      <c r="B14664" s="83">
        <v>102988</v>
      </c>
      <c r="C14664" t="s">
        <v>14006</v>
      </c>
      <c r="D14664" s="83" t="s">
        <v>416</v>
      </c>
      <c r="E14664">
        <v>57.81</v>
      </c>
      <c r="F14664" s="83">
        <v>61.7</v>
      </c>
    </row>
    <row r="14665" spans="1:6" hidden="1" x14ac:dyDescent="0.25">
      <c r="A14665" t="s">
        <v>5764</v>
      </c>
      <c r="B14665" s="83">
        <v>101814</v>
      </c>
      <c r="C14665" t="s">
        <v>14007</v>
      </c>
      <c r="D14665" s="83" t="s">
        <v>416</v>
      </c>
      <c r="E14665">
        <v>53.79</v>
      </c>
      <c r="F14665" s="83">
        <v>56.19</v>
      </c>
    </row>
    <row r="14666" spans="1:6" hidden="1" x14ac:dyDescent="0.25">
      <c r="A14666" t="s">
        <v>5764</v>
      </c>
      <c r="B14666" s="83">
        <v>102098</v>
      </c>
      <c r="C14666" t="s">
        <v>14008</v>
      </c>
      <c r="D14666" s="83" t="s">
        <v>162</v>
      </c>
      <c r="E14666">
        <v>2416.21</v>
      </c>
      <c r="F14666" s="83">
        <v>2445.42</v>
      </c>
    </row>
    <row r="14667" spans="1:6" hidden="1" x14ac:dyDescent="0.25">
      <c r="A14667" t="s">
        <v>5764</v>
      </c>
      <c r="B14667" s="83">
        <v>104366</v>
      </c>
      <c r="C14667" t="s">
        <v>14009</v>
      </c>
      <c r="D14667" s="83" t="s">
        <v>162</v>
      </c>
      <c r="E14667">
        <v>0</v>
      </c>
      <c r="F14667" s="83">
        <v>0</v>
      </c>
    </row>
    <row r="14668" spans="1:6" hidden="1" x14ac:dyDescent="0.25">
      <c r="A14668" t="s">
        <v>5764</v>
      </c>
      <c r="B14668" s="83">
        <v>102099</v>
      </c>
      <c r="C14668" t="s">
        <v>14010</v>
      </c>
      <c r="D14668" s="83" t="s">
        <v>162</v>
      </c>
      <c r="E14668">
        <v>0</v>
      </c>
      <c r="F14668" s="83">
        <v>0</v>
      </c>
    </row>
    <row r="14669" spans="1:6" hidden="1" x14ac:dyDescent="0.25">
      <c r="A14669" t="s">
        <v>5764</v>
      </c>
      <c r="B14669" s="83">
        <v>104367</v>
      </c>
      <c r="C14669" t="s">
        <v>14011</v>
      </c>
      <c r="D14669" s="83" t="s">
        <v>162</v>
      </c>
      <c r="E14669">
        <v>0</v>
      </c>
      <c r="F14669" s="83">
        <v>0</v>
      </c>
    </row>
    <row r="14670" spans="1:6" hidden="1" x14ac:dyDescent="0.25">
      <c r="A14670" t="s">
        <v>5764</v>
      </c>
      <c r="B14670" s="83">
        <v>92994</v>
      </c>
      <c r="C14670" t="s">
        <v>14012</v>
      </c>
      <c r="D14670" s="83" t="s">
        <v>60</v>
      </c>
      <c r="E14670">
        <v>136.66</v>
      </c>
      <c r="F14670" s="83">
        <v>137.34</v>
      </c>
    </row>
    <row r="14671" spans="1:6" hidden="1" x14ac:dyDescent="0.25">
      <c r="A14671" t="s">
        <v>5764</v>
      </c>
      <c r="B14671" s="83">
        <v>92996</v>
      </c>
      <c r="C14671" t="s">
        <v>14013</v>
      </c>
      <c r="D14671" s="83" t="s">
        <v>60</v>
      </c>
      <c r="E14671">
        <v>165.36</v>
      </c>
      <c r="F14671" s="83">
        <v>166.15</v>
      </c>
    </row>
    <row r="14672" spans="1:6" hidden="1" x14ac:dyDescent="0.25">
      <c r="A14672" t="s">
        <v>5764</v>
      </c>
      <c r="B14672" s="83">
        <v>92998</v>
      </c>
      <c r="C14672" t="s">
        <v>14014</v>
      </c>
      <c r="D14672" s="83" t="s">
        <v>60</v>
      </c>
      <c r="E14672">
        <v>202.66</v>
      </c>
      <c r="F14672" s="83">
        <v>203.6</v>
      </c>
    </row>
    <row r="14673" spans="1:6" hidden="1" x14ac:dyDescent="0.25">
      <c r="A14673" t="s">
        <v>5764</v>
      </c>
      <c r="B14673" s="83">
        <v>93000</v>
      </c>
      <c r="C14673" t="s">
        <v>14015</v>
      </c>
      <c r="D14673" s="83" t="s">
        <v>60</v>
      </c>
      <c r="E14673">
        <v>268.37</v>
      </c>
      <c r="F14673" s="83">
        <v>269.55</v>
      </c>
    </row>
    <row r="14674" spans="1:6" hidden="1" x14ac:dyDescent="0.25">
      <c r="A14674" t="s">
        <v>5764</v>
      </c>
      <c r="B14674" s="83">
        <v>92984</v>
      </c>
      <c r="C14674" t="s">
        <v>14016</v>
      </c>
      <c r="D14674" s="83" t="s">
        <v>60</v>
      </c>
      <c r="E14674">
        <v>29.2</v>
      </c>
      <c r="F14674" s="83">
        <v>29.49</v>
      </c>
    </row>
    <row r="14675" spans="1:6" hidden="1" x14ac:dyDescent="0.25">
      <c r="A14675" t="s">
        <v>5764</v>
      </c>
      <c r="B14675" s="83">
        <v>93002</v>
      </c>
      <c r="C14675" t="s">
        <v>14017</v>
      </c>
      <c r="D14675" s="83" t="s">
        <v>60</v>
      </c>
      <c r="E14675">
        <v>347.07</v>
      </c>
      <c r="F14675" s="83">
        <v>348.48</v>
      </c>
    </row>
    <row r="14676" spans="1:6" hidden="1" x14ac:dyDescent="0.25">
      <c r="A14676" t="s">
        <v>5764</v>
      </c>
      <c r="B14676" s="83">
        <v>92986</v>
      </c>
      <c r="C14676" t="s">
        <v>14018</v>
      </c>
      <c r="D14676" s="83" t="s">
        <v>60</v>
      </c>
      <c r="E14676">
        <v>40.4</v>
      </c>
      <c r="F14676" s="83">
        <v>40.729999999999997</v>
      </c>
    </row>
    <row r="14677" spans="1:6" hidden="1" x14ac:dyDescent="0.25">
      <c r="A14677" t="s">
        <v>5764</v>
      </c>
      <c r="B14677" s="83">
        <v>92988</v>
      </c>
      <c r="C14677" t="s">
        <v>14019</v>
      </c>
      <c r="D14677" s="83" t="s">
        <v>60</v>
      </c>
      <c r="E14677">
        <v>58.7</v>
      </c>
      <c r="F14677" s="83">
        <v>59.08</v>
      </c>
    </row>
    <row r="14678" spans="1:6" hidden="1" x14ac:dyDescent="0.25">
      <c r="A14678" t="s">
        <v>5764</v>
      </c>
      <c r="B14678" s="83">
        <v>92990</v>
      </c>
      <c r="C14678" t="s">
        <v>14020</v>
      </c>
      <c r="D14678" s="83" t="s">
        <v>60</v>
      </c>
      <c r="E14678">
        <v>81.290000000000006</v>
      </c>
      <c r="F14678" s="83">
        <v>81.760000000000005</v>
      </c>
    </row>
    <row r="14679" spans="1:6" hidden="1" x14ac:dyDescent="0.25">
      <c r="A14679" t="s">
        <v>5764</v>
      </c>
      <c r="B14679" s="83">
        <v>92992</v>
      </c>
      <c r="C14679" t="s">
        <v>14021</v>
      </c>
      <c r="D14679" s="83" t="s">
        <v>60</v>
      </c>
      <c r="E14679">
        <v>105.12</v>
      </c>
      <c r="F14679" s="83">
        <v>105.7</v>
      </c>
    </row>
    <row r="14680" spans="1:6" hidden="1" x14ac:dyDescent="0.25">
      <c r="A14680" t="s">
        <v>5764</v>
      </c>
      <c r="B14680" s="83">
        <v>103491</v>
      </c>
      <c r="C14680" t="s">
        <v>14022</v>
      </c>
      <c r="D14680" s="83" t="s">
        <v>162</v>
      </c>
      <c r="E14680">
        <v>654.16999999999996</v>
      </c>
      <c r="F14680" s="83">
        <v>678.45</v>
      </c>
    </row>
    <row r="14681" spans="1:6" hidden="1" x14ac:dyDescent="0.25">
      <c r="A14681" t="s">
        <v>5764</v>
      </c>
      <c r="B14681" s="83">
        <v>93026</v>
      </c>
      <c r="C14681" t="s">
        <v>14023</v>
      </c>
      <c r="D14681" s="83" t="s">
        <v>16</v>
      </c>
      <c r="E14681">
        <v>91.43</v>
      </c>
      <c r="F14681" s="83">
        <v>94.41</v>
      </c>
    </row>
    <row r="14682" spans="1:6" hidden="1" x14ac:dyDescent="0.25">
      <c r="A14682" t="s">
        <v>5764</v>
      </c>
      <c r="B14682" s="83">
        <v>93018</v>
      </c>
      <c r="C14682" t="s">
        <v>14024</v>
      </c>
      <c r="D14682" s="83" t="s">
        <v>16</v>
      </c>
      <c r="E14682">
        <v>24.6</v>
      </c>
      <c r="F14682" s="83">
        <v>26.16</v>
      </c>
    </row>
    <row r="14683" spans="1:6" hidden="1" x14ac:dyDescent="0.25">
      <c r="A14683" t="s">
        <v>5764</v>
      </c>
      <c r="B14683" s="83">
        <v>93020</v>
      </c>
      <c r="C14683" t="s">
        <v>14025</v>
      </c>
      <c r="D14683" s="83" t="s">
        <v>16</v>
      </c>
      <c r="E14683">
        <v>31.58</v>
      </c>
      <c r="F14683" s="83">
        <v>33.380000000000003</v>
      </c>
    </row>
    <row r="14684" spans="1:6" hidden="1" x14ac:dyDescent="0.25">
      <c r="A14684" t="s">
        <v>5764</v>
      </c>
      <c r="B14684" s="83">
        <v>93022</v>
      </c>
      <c r="C14684" t="s">
        <v>14026</v>
      </c>
      <c r="D14684" s="83" t="s">
        <v>16</v>
      </c>
      <c r="E14684">
        <v>53.05</v>
      </c>
      <c r="F14684" s="83">
        <v>55.2</v>
      </c>
    </row>
    <row r="14685" spans="1:6" hidden="1" x14ac:dyDescent="0.25">
      <c r="A14685" t="s">
        <v>5764</v>
      </c>
      <c r="B14685" s="83">
        <v>93024</v>
      </c>
      <c r="C14685" t="s">
        <v>14027</v>
      </c>
      <c r="D14685" s="83" t="s">
        <v>16</v>
      </c>
      <c r="E14685">
        <v>55.74</v>
      </c>
      <c r="F14685" s="83">
        <v>58.13</v>
      </c>
    </row>
    <row r="14686" spans="1:6" hidden="1" x14ac:dyDescent="0.25">
      <c r="A14686" t="s">
        <v>5764</v>
      </c>
      <c r="B14686" s="83">
        <v>97670</v>
      </c>
      <c r="C14686" t="s">
        <v>14028</v>
      </c>
      <c r="D14686" s="83" t="s">
        <v>60</v>
      </c>
      <c r="E14686">
        <v>19.66</v>
      </c>
      <c r="F14686" s="83">
        <v>20.47</v>
      </c>
    </row>
    <row r="14687" spans="1:6" hidden="1" x14ac:dyDescent="0.25">
      <c r="A14687" t="s">
        <v>5764</v>
      </c>
      <c r="B14687" s="83">
        <v>103486</v>
      </c>
      <c r="C14687" t="s">
        <v>14029</v>
      </c>
      <c r="D14687" s="83" t="s">
        <v>60</v>
      </c>
      <c r="E14687">
        <v>0</v>
      </c>
      <c r="F14687" s="83">
        <v>0</v>
      </c>
    </row>
    <row r="14688" spans="1:6" hidden="1" x14ac:dyDescent="0.25">
      <c r="A14688" t="s">
        <v>5764</v>
      </c>
      <c r="B14688" s="83">
        <v>103487</v>
      </c>
      <c r="C14688" t="s">
        <v>14030</v>
      </c>
      <c r="D14688" s="83" t="s">
        <v>60</v>
      </c>
      <c r="E14688">
        <v>0</v>
      </c>
      <c r="F14688" s="83">
        <v>0</v>
      </c>
    </row>
    <row r="14689" spans="1:6" hidden="1" x14ac:dyDescent="0.25">
      <c r="A14689" t="s">
        <v>5764</v>
      </c>
      <c r="B14689" s="83">
        <v>103488</v>
      </c>
      <c r="C14689" t="s">
        <v>14031</v>
      </c>
      <c r="D14689" s="83" t="s">
        <v>60</v>
      </c>
      <c r="E14689">
        <v>0</v>
      </c>
      <c r="F14689" s="83">
        <v>0</v>
      </c>
    </row>
    <row r="14690" spans="1:6" hidden="1" x14ac:dyDescent="0.25">
      <c r="A14690" t="s">
        <v>5764</v>
      </c>
      <c r="B14690" s="83">
        <v>103489</v>
      </c>
      <c r="C14690" t="s">
        <v>14032</v>
      </c>
      <c r="D14690" s="83" t="s">
        <v>60</v>
      </c>
      <c r="E14690">
        <v>0</v>
      </c>
      <c r="F14690" s="83">
        <v>0</v>
      </c>
    </row>
    <row r="14691" spans="1:6" hidden="1" x14ac:dyDescent="0.25">
      <c r="A14691" t="s">
        <v>5764</v>
      </c>
      <c r="B14691" s="83">
        <v>97667</v>
      </c>
      <c r="C14691" t="s">
        <v>14033</v>
      </c>
      <c r="D14691" s="83" t="s">
        <v>60</v>
      </c>
      <c r="E14691">
        <v>7.3</v>
      </c>
      <c r="F14691" s="83">
        <v>7.62</v>
      </c>
    </row>
    <row r="14692" spans="1:6" hidden="1" x14ac:dyDescent="0.25">
      <c r="A14692" t="s">
        <v>5764</v>
      </c>
      <c r="B14692" s="83">
        <v>97668</v>
      </c>
      <c r="C14692" t="s">
        <v>14034</v>
      </c>
      <c r="D14692" s="83" t="s">
        <v>60</v>
      </c>
      <c r="E14692">
        <v>10.4</v>
      </c>
      <c r="F14692" s="83">
        <v>10.84</v>
      </c>
    </row>
    <row r="14693" spans="1:6" hidden="1" x14ac:dyDescent="0.25">
      <c r="A14693" t="s">
        <v>5764</v>
      </c>
      <c r="B14693" s="83">
        <v>97669</v>
      </c>
      <c r="C14693" t="s">
        <v>14035</v>
      </c>
      <c r="D14693" s="83" t="s">
        <v>60</v>
      </c>
      <c r="E14693">
        <v>15.56</v>
      </c>
      <c r="F14693" s="83">
        <v>16.260000000000002</v>
      </c>
    </row>
    <row r="14694" spans="1:6" hidden="1" x14ac:dyDescent="0.25">
      <c r="A14694" t="s">
        <v>5764</v>
      </c>
      <c r="B14694" s="83">
        <v>93012</v>
      </c>
      <c r="C14694" t="s">
        <v>14036</v>
      </c>
      <c r="D14694" s="83" t="s">
        <v>60</v>
      </c>
      <c r="E14694">
        <v>72.7</v>
      </c>
      <c r="F14694" s="83">
        <v>73.69</v>
      </c>
    </row>
    <row r="14695" spans="1:6" hidden="1" x14ac:dyDescent="0.25">
      <c r="A14695" t="s">
        <v>5764</v>
      </c>
      <c r="B14695" s="83">
        <v>93008</v>
      </c>
      <c r="C14695" t="s">
        <v>14037</v>
      </c>
      <c r="D14695" s="83" t="s">
        <v>60</v>
      </c>
      <c r="E14695">
        <v>18.93</v>
      </c>
      <c r="F14695" s="83">
        <v>19.45</v>
      </c>
    </row>
    <row r="14696" spans="1:6" hidden="1" x14ac:dyDescent="0.25">
      <c r="A14696" t="s">
        <v>5764</v>
      </c>
      <c r="B14696" s="83">
        <v>93009</v>
      </c>
      <c r="C14696" t="s">
        <v>14038</v>
      </c>
      <c r="D14696" s="83" t="s">
        <v>60</v>
      </c>
      <c r="E14696">
        <v>28.1</v>
      </c>
      <c r="F14696" s="83">
        <v>28.71</v>
      </c>
    </row>
    <row r="14697" spans="1:6" hidden="1" x14ac:dyDescent="0.25">
      <c r="A14697" t="s">
        <v>5764</v>
      </c>
      <c r="B14697" s="83">
        <v>93010</v>
      </c>
      <c r="C14697" t="s">
        <v>14039</v>
      </c>
      <c r="D14697" s="83" t="s">
        <v>60</v>
      </c>
      <c r="E14697">
        <v>39.22</v>
      </c>
      <c r="F14697" s="83">
        <v>39.94</v>
      </c>
    </row>
    <row r="14698" spans="1:6" hidden="1" x14ac:dyDescent="0.25">
      <c r="A14698" t="s">
        <v>5764</v>
      </c>
      <c r="B14698" s="83">
        <v>93011</v>
      </c>
      <c r="C14698" t="s">
        <v>14040</v>
      </c>
      <c r="D14698" s="83" t="s">
        <v>60</v>
      </c>
      <c r="E14698">
        <v>48.02</v>
      </c>
      <c r="F14698" s="83">
        <v>48.81</v>
      </c>
    </row>
    <row r="14699" spans="1:6" hidden="1" x14ac:dyDescent="0.25">
      <c r="A14699" t="s">
        <v>5764</v>
      </c>
      <c r="B14699" s="83">
        <v>103492</v>
      </c>
      <c r="C14699" t="s">
        <v>14041</v>
      </c>
      <c r="D14699" s="83" t="s">
        <v>60</v>
      </c>
      <c r="E14699">
        <v>0</v>
      </c>
      <c r="F14699" s="83">
        <v>0</v>
      </c>
    </row>
    <row r="14700" spans="1:6" hidden="1" x14ac:dyDescent="0.25">
      <c r="A14700" t="s">
        <v>5764</v>
      </c>
      <c r="B14700" s="83">
        <v>93017</v>
      </c>
      <c r="C14700" t="s">
        <v>14042</v>
      </c>
      <c r="D14700" s="83" t="s">
        <v>16</v>
      </c>
      <c r="E14700">
        <v>55.25</v>
      </c>
      <c r="F14700" s="83">
        <v>57.24</v>
      </c>
    </row>
    <row r="14701" spans="1:6" hidden="1" x14ac:dyDescent="0.25">
      <c r="A14701" t="s">
        <v>5764</v>
      </c>
      <c r="B14701" s="83">
        <v>93013</v>
      </c>
      <c r="C14701" t="s">
        <v>14043</v>
      </c>
      <c r="D14701" s="83" t="s">
        <v>16</v>
      </c>
      <c r="E14701">
        <v>16.100000000000001</v>
      </c>
      <c r="F14701" s="83">
        <v>17.14</v>
      </c>
    </row>
    <row r="14702" spans="1:6" hidden="1" x14ac:dyDescent="0.25">
      <c r="A14702" t="s">
        <v>5764</v>
      </c>
      <c r="B14702" s="83">
        <v>93014</v>
      </c>
      <c r="C14702" t="s">
        <v>14044</v>
      </c>
      <c r="D14702" s="83" t="s">
        <v>16</v>
      </c>
      <c r="E14702">
        <v>19.8</v>
      </c>
      <c r="F14702" s="83">
        <v>21</v>
      </c>
    </row>
    <row r="14703" spans="1:6" hidden="1" x14ac:dyDescent="0.25">
      <c r="A14703" t="s">
        <v>5764</v>
      </c>
      <c r="B14703" s="83">
        <v>93015</v>
      </c>
      <c r="C14703" t="s">
        <v>14045</v>
      </c>
      <c r="D14703" s="83" t="s">
        <v>16</v>
      </c>
      <c r="E14703">
        <v>30.12</v>
      </c>
      <c r="F14703" s="83">
        <v>31.56</v>
      </c>
    </row>
    <row r="14704" spans="1:6" hidden="1" x14ac:dyDescent="0.25">
      <c r="A14704" t="s">
        <v>5764</v>
      </c>
      <c r="B14704" s="83">
        <v>93016</v>
      </c>
      <c r="C14704" t="s">
        <v>14046</v>
      </c>
      <c r="D14704" s="83" t="s">
        <v>16</v>
      </c>
      <c r="E14704">
        <v>36.67</v>
      </c>
      <c r="F14704" s="83">
        <v>38.25</v>
      </c>
    </row>
    <row r="14705" spans="1:6" hidden="1" x14ac:dyDescent="0.25">
      <c r="A14705" t="s">
        <v>5764</v>
      </c>
      <c r="B14705" s="83">
        <v>103490</v>
      </c>
      <c r="C14705" t="s">
        <v>14047</v>
      </c>
      <c r="D14705" s="83" t="s">
        <v>162</v>
      </c>
      <c r="E14705">
        <v>3203.75</v>
      </c>
      <c r="F14705" s="83">
        <v>3402.06</v>
      </c>
    </row>
    <row r="14706" spans="1:6" hidden="1" x14ac:dyDescent="0.25">
      <c r="A14706" t="s">
        <v>5764</v>
      </c>
      <c r="B14706" s="83">
        <v>106082</v>
      </c>
      <c r="C14706" t="s">
        <v>39323</v>
      </c>
      <c r="D14706" s="83" t="s">
        <v>16</v>
      </c>
      <c r="E14706">
        <v>16.48</v>
      </c>
      <c r="F14706" s="83">
        <v>17.260000000000002</v>
      </c>
    </row>
    <row r="14707" spans="1:6" hidden="1" x14ac:dyDescent="0.25">
      <c r="A14707" t="s">
        <v>5764</v>
      </c>
      <c r="B14707" s="83">
        <v>98306</v>
      </c>
      <c r="C14707" t="s">
        <v>39324</v>
      </c>
      <c r="D14707" s="83" t="s">
        <v>16</v>
      </c>
      <c r="E14707">
        <v>59.83</v>
      </c>
      <c r="F14707" s="83">
        <v>62.48</v>
      </c>
    </row>
    <row r="14708" spans="1:6" hidden="1" x14ac:dyDescent="0.25">
      <c r="A14708" t="s">
        <v>5764</v>
      </c>
      <c r="B14708" s="83">
        <v>100553</v>
      </c>
      <c r="C14708" t="s">
        <v>39325</v>
      </c>
      <c r="D14708" s="83" t="s">
        <v>60</v>
      </c>
      <c r="E14708">
        <v>24.35</v>
      </c>
      <c r="F14708" s="83">
        <v>24.75</v>
      </c>
    </row>
    <row r="14709" spans="1:6" hidden="1" x14ac:dyDescent="0.25">
      <c r="A14709" t="s">
        <v>5764</v>
      </c>
      <c r="B14709" s="83">
        <v>100554</v>
      </c>
      <c r="C14709" t="s">
        <v>39326</v>
      </c>
      <c r="D14709" s="83" t="s">
        <v>60</v>
      </c>
      <c r="E14709">
        <v>6.18</v>
      </c>
      <c r="F14709" s="83">
        <v>6.58</v>
      </c>
    </row>
    <row r="14710" spans="1:6" hidden="1" x14ac:dyDescent="0.25">
      <c r="A14710" t="s">
        <v>5764</v>
      </c>
      <c r="B14710" s="83">
        <v>98300</v>
      </c>
      <c r="C14710" t="s">
        <v>39327</v>
      </c>
      <c r="D14710" s="83" t="s">
        <v>60</v>
      </c>
      <c r="E14710">
        <v>6.25</v>
      </c>
      <c r="F14710" s="83">
        <v>6.65</v>
      </c>
    </row>
    <row r="14711" spans="1:6" hidden="1" x14ac:dyDescent="0.25">
      <c r="A14711" t="s">
        <v>5764</v>
      </c>
      <c r="B14711" s="83">
        <v>98295</v>
      </c>
      <c r="C14711" t="s">
        <v>39328</v>
      </c>
      <c r="D14711" s="83" t="s">
        <v>60</v>
      </c>
      <c r="E14711">
        <v>5.81</v>
      </c>
      <c r="F14711" s="83">
        <v>5.85</v>
      </c>
    </row>
    <row r="14712" spans="1:6" hidden="1" x14ac:dyDescent="0.25">
      <c r="A14712" t="s">
        <v>5764</v>
      </c>
      <c r="B14712" s="83">
        <v>98294</v>
      </c>
      <c r="C14712" t="s">
        <v>39329</v>
      </c>
      <c r="D14712" s="83" t="s">
        <v>60</v>
      </c>
      <c r="E14712">
        <v>7.85</v>
      </c>
      <c r="F14712" s="83">
        <v>8.07</v>
      </c>
    </row>
    <row r="14713" spans="1:6" hidden="1" x14ac:dyDescent="0.25">
      <c r="A14713" t="s">
        <v>5764</v>
      </c>
      <c r="B14713" s="83">
        <v>98297</v>
      </c>
      <c r="C14713" t="s">
        <v>39330</v>
      </c>
      <c r="D14713" s="83" t="s">
        <v>60</v>
      </c>
      <c r="E14713">
        <v>8.1999999999999993</v>
      </c>
      <c r="F14713" s="83">
        <v>8.23</v>
      </c>
    </row>
    <row r="14714" spans="1:6" hidden="1" x14ac:dyDescent="0.25">
      <c r="A14714" t="s">
        <v>5764</v>
      </c>
      <c r="B14714" s="83">
        <v>98296</v>
      </c>
      <c r="C14714" t="s">
        <v>39331</v>
      </c>
      <c r="D14714" s="83" t="s">
        <v>60</v>
      </c>
      <c r="E14714">
        <v>10.31</v>
      </c>
      <c r="F14714" s="83">
        <v>10.54</v>
      </c>
    </row>
    <row r="14715" spans="1:6" hidden="1" x14ac:dyDescent="0.25">
      <c r="A14715" t="s">
        <v>5764</v>
      </c>
      <c r="B14715" s="83">
        <v>98299</v>
      </c>
      <c r="C14715" t="s">
        <v>39332</v>
      </c>
      <c r="D14715" s="83" t="s">
        <v>60</v>
      </c>
      <c r="E14715">
        <v>20.88</v>
      </c>
      <c r="F14715" s="83">
        <v>20.91</v>
      </c>
    </row>
    <row r="14716" spans="1:6" hidden="1" x14ac:dyDescent="0.25">
      <c r="A14716" t="s">
        <v>5764</v>
      </c>
      <c r="B14716" s="83">
        <v>98298</v>
      </c>
      <c r="C14716" t="s">
        <v>39333</v>
      </c>
      <c r="D14716" s="83" t="s">
        <v>60</v>
      </c>
      <c r="E14716">
        <v>22.99</v>
      </c>
      <c r="F14716" s="83">
        <v>23.22</v>
      </c>
    </row>
    <row r="14717" spans="1:6" hidden="1" x14ac:dyDescent="0.25">
      <c r="A14717" t="s">
        <v>5764</v>
      </c>
      <c r="B14717" s="83">
        <v>98261</v>
      </c>
      <c r="C14717" t="s">
        <v>39334</v>
      </c>
      <c r="D14717" s="83" t="s">
        <v>60</v>
      </c>
      <c r="E14717">
        <v>3.22</v>
      </c>
      <c r="F14717" s="83">
        <v>3.45</v>
      </c>
    </row>
    <row r="14718" spans="1:6" hidden="1" x14ac:dyDescent="0.25">
      <c r="A14718" t="s">
        <v>5764</v>
      </c>
      <c r="B14718" s="83">
        <v>98287</v>
      </c>
      <c r="C14718" t="s">
        <v>39335</v>
      </c>
      <c r="D14718" s="83" t="s">
        <v>60</v>
      </c>
      <c r="E14718">
        <v>1.3</v>
      </c>
      <c r="F14718" s="83">
        <v>1.35</v>
      </c>
    </row>
    <row r="14719" spans="1:6" hidden="1" x14ac:dyDescent="0.25">
      <c r="A14719" t="s">
        <v>5764</v>
      </c>
      <c r="B14719" s="83">
        <v>98280</v>
      </c>
      <c r="C14719" t="s">
        <v>39336</v>
      </c>
      <c r="D14719" s="83" t="s">
        <v>60</v>
      </c>
      <c r="E14719">
        <v>6.43</v>
      </c>
      <c r="F14719" s="83">
        <v>6.95</v>
      </c>
    </row>
    <row r="14720" spans="1:6" hidden="1" x14ac:dyDescent="0.25">
      <c r="A14720" t="s">
        <v>5764</v>
      </c>
      <c r="B14720" s="83">
        <v>98288</v>
      </c>
      <c r="C14720" t="s">
        <v>39337</v>
      </c>
      <c r="D14720" s="83" t="s">
        <v>60</v>
      </c>
      <c r="E14720">
        <v>2.0499999999999998</v>
      </c>
      <c r="F14720" s="83">
        <v>2.12</v>
      </c>
    </row>
    <row r="14721" spans="1:6" hidden="1" x14ac:dyDescent="0.25">
      <c r="A14721" t="s">
        <v>5764</v>
      </c>
      <c r="B14721" s="83">
        <v>98281</v>
      </c>
      <c r="C14721" t="s">
        <v>39338</v>
      </c>
      <c r="D14721" s="83" t="s">
        <v>60</v>
      </c>
      <c r="E14721">
        <v>7.18</v>
      </c>
      <c r="F14721" s="83">
        <v>7.71</v>
      </c>
    </row>
    <row r="14722" spans="1:6" hidden="1" x14ac:dyDescent="0.25">
      <c r="A14722" t="s">
        <v>5764</v>
      </c>
      <c r="B14722" s="83">
        <v>98262</v>
      </c>
      <c r="C14722" t="s">
        <v>39339</v>
      </c>
      <c r="D14722" s="83" t="s">
        <v>60</v>
      </c>
      <c r="E14722">
        <v>3.98</v>
      </c>
      <c r="F14722" s="83">
        <v>4.22</v>
      </c>
    </row>
    <row r="14723" spans="1:6" hidden="1" x14ac:dyDescent="0.25">
      <c r="A14723" t="s">
        <v>5764</v>
      </c>
      <c r="B14723" s="83">
        <v>98289</v>
      </c>
      <c r="C14723" t="s">
        <v>39340</v>
      </c>
      <c r="D14723" s="83" t="s">
        <v>60</v>
      </c>
      <c r="E14723">
        <v>2.23</v>
      </c>
      <c r="F14723" s="83">
        <v>2.31</v>
      </c>
    </row>
    <row r="14724" spans="1:6" hidden="1" x14ac:dyDescent="0.25">
      <c r="A14724" t="s">
        <v>5764</v>
      </c>
      <c r="B14724" s="83">
        <v>98282</v>
      </c>
      <c r="C14724" t="s">
        <v>39341</v>
      </c>
      <c r="D14724" s="83" t="s">
        <v>60</v>
      </c>
      <c r="E14724">
        <v>7.37</v>
      </c>
      <c r="F14724" s="83">
        <v>7.91</v>
      </c>
    </row>
    <row r="14725" spans="1:6" hidden="1" x14ac:dyDescent="0.25">
      <c r="A14725" t="s">
        <v>5764</v>
      </c>
      <c r="B14725" s="83">
        <v>98263</v>
      </c>
      <c r="C14725" t="s">
        <v>39342</v>
      </c>
      <c r="D14725" s="83" t="s">
        <v>60</v>
      </c>
      <c r="E14725">
        <v>4.16</v>
      </c>
      <c r="F14725" s="83">
        <v>4.41</v>
      </c>
    </row>
    <row r="14726" spans="1:6" hidden="1" x14ac:dyDescent="0.25">
      <c r="A14726" t="s">
        <v>5764</v>
      </c>
      <c r="B14726" s="83">
        <v>98290</v>
      </c>
      <c r="C14726" t="s">
        <v>39343</v>
      </c>
      <c r="D14726" s="83" t="s">
        <v>60</v>
      </c>
      <c r="E14726">
        <v>3.05</v>
      </c>
      <c r="F14726" s="83">
        <v>3.13</v>
      </c>
    </row>
    <row r="14727" spans="1:6" hidden="1" x14ac:dyDescent="0.25">
      <c r="A14727" t="s">
        <v>5764</v>
      </c>
      <c r="B14727" s="83">
        <v>98283</v>
      </c>
      <c r="C14727" t="s">
        <v>39344</v>
      </c>
      <c r="D14727" s="83" t="s">
        <v>60</v>
      </c>
      <c r="E14727">
        <v>8.19</v>
      </c>
      <c r="F14727" s="83">
        <v>8.7200000000000006</v>
      </c>
    </row>
    <row r="14728" spans="1:6" hidden="1" x14ac:dyDescent="0.25">
      <c r="A14728" t="s">
        <v>5764</v>
      </c>
      <c r="B14728" s="83">
        <v>98264</v>
      </c>
      <c r="C14728" t="s">
        <v>39345</v>
      </c>
      <c r="D14728" s="83" t="s">
        <v>60</v>
      </c>
      <c r="E14728">
        <v>4.97</v>
      </c>
      <c r="F14728" s="83">
        <v>5.22</v>
      </c>
    </row>
    <row r="14729" spans="1:6" hidden="1" x14ac:dyDescent="0.25">
      <c r="A14729" t="s">
        <v>5764</v>
      </c>
      <c r="B14729" s="83">
        <v>98273</v>
      </c>
      <c r="C14729" t="s">
        <v>39346</v>
      </c>
      <c r="D14729" s="83" t="s">
        <v>60</v>
      </c>
      <c r="E14729">
        <v>2.48</v>
      </c>
      <c r="F14729" s="83">
        <v>2.5099999999999998</v>
      </c>
    </row>
    <row r="14730" spans="1:6" hidden="1" x14ac:dyDescent="0.25">
      <c r="A14730" t="s">
        <v>5764</v>
      </c>
      <c r="B14730" s="83">
        <v>98291</v>
      </c>
      <c r="C14730" t="s">
        <v>39347</v>
      </c>
      <c r="D14730" s="83" t="s">
        <v>60</v>
      </c>
      <c r="E14730">
        <v>3.59</v>
      </c>
      <c r="F14730" s="83">
        <v>3.67</v>
      </c>
    </row>
    <row r="14731" spans="1:6" hidden="1" x14ac:dyDescent="0.25">
      <c r="A14731" t="s">
        <v>5764</v>
      </c>
      <c r="B14731" s="83">
        <v>98284</v>
      </c>
      <c r="C14731" t="s">
        <v>39348</v>
      </c>
      <c r="D14731" s="83" t="s">
        <v>60</v>
      </c>
      <c r="E14731">
        <v>8.7200000000000006</v>
      </c>
      <c r="F14731" s="83">
        <v>9.27</v>
      </c>
    </row>
    <row r="14732" spans="1:6" hidden="1" x14ac:dyDescent="0.25">
      <c r="A14732" t="s">
        <v>5764</v>
      </c>
      <c r="B14732" s="83">
        <v>98265</v>
      </c>
      <c r="C14732" t="s">
        <v>39349</v>
      </c>
      <c r="D14732" s="83" t="s">
        <v>60</v>
      </c>
      <c r="E14732">
        <v>5.52</v>
      </c>
      <c r="F14732" s="83">
        <v>5.77</v>
      </c>
    </row>
    <row r="14733" spans="1:6" hidden="1" x14ac:dyDescent="0.25">
      <c r="A14733" t="s">
        <v>5764</v>
      </c>
      <c r="B14733" s="83">
        <v>98274</v>
      </c>
      <c r="C14733" t="s">
        <v>39350</v>
      </c>
      <c r="D14733" s="83" t="s">
        <v>60</v>
      </c>
      <c r="E14733">
        <v>3.01</v>
      </c>
      <c r="F14733" s="83">
        <v>3.06</v>
      </c>
    </row>
    <row r="14734" spans="1:6" hidden="1" x14ac:dyDescent="0.25">
      <c r="A14734" t="s">
        <v>5764</v>
      </c>
      <c r="B14734" s="83">
        <v>98292</v>
      </c>
      <c r="C14734" t="s">
        <v>39351</v>
      </c>
      <c r="D14734" s="83" t="s">
        <v>60</v>
      </c>
      <c r="E14734">
        <v>4.33</v>
      </c>
      <c r="F14734" s="83">
        <v>4.42</v>
      </c>
    </row>
    <row r="14735" spans="1:6" hidden="1" x14ac:dyDescent="0.25">
      <c r="A14735" t="s">
        <v>5764</v>
      </c>
      <c r="B14735" s="83">
        <v>98285</v>
      </c>
      <c r="C14735" t="s">
        <v>39352</v>
      </c>
      <c r="D14735" s="83" t="s">
        <v>60</v>
      </c>
      <c r="E14735">
        <v>9.4600000000000009</v>
      </c>
      <c r="F14735" s="83">
        <v>10.01</v>
      </c>
    </row>
    <row r="14736" spans="1:6" hidden="1" x14ac:dyDescent="0.25">
      <c r="A14736" t="s">
        <v>5764</v>
      </c>
      <c r="B14736" s="83">
        <v>98266</v>
      </c>
      <c r="C14736" t="s">
        <v>39353</v>
      </c>
      <c r="D14736" s="83" t="s">
        <v>60</v>
      </c>
      <c r="E14736">
        <v>6.26</v>
      </c>
      <c r="F14736" s="83">
        <v>6.51</v>
      </c>
    </row>
    <row r="14737" spans="1:6" hidden="1" x14ac:dyDescent="0.25">
      <c r="A14737" t="s">
        <v>5764</v>
      </c>
      <c r="B14737" s="83">
        <v>98275</v>
      </c>
      <c r="C14737" t="s">
        <v>39354</v>
      </c>
      <c r="D14737" s="83" t="s">
        <v>60</v>
      </c>
      <c r="E14737">
        <v>3.75</v>
      </c>
      <c r="F14737" s="83">
        <v>3.8</v>
      </c>
    </row>
    <row r="14738" spans="1:6" hidden="1" x14ac:dyDescent="0.25">
      <c r="A14738" t="s">
        <v>5764</v>
      </c>
      <c r="B14738" s="83">
        <v>98293</v>
      </c>
      <c r="C14738" t="s">
        <v>39355</v>
      </c>
      <c r="D14738" s="83" t="s">
        <v>60</v>
      </c>
      <c r="E14738">
        <v>7.98</v>
      </c>
      <c r="F14738" s="83">
        <v>8.14</v>
      </c>
    </row>
    <row r="14739" spans="1:6" hidden="1" x14ac:dyDescent="0.25">
      <c r="A14739" t="s">
        <v>5764</v>
      </c>
      <c r="B14739" s="83">
        <v>98286</v>
      </c>
      <c r="C14739" t="s">
        <v>39356</v>
      </c>
      <c r="D14739" s="83" t="s">
        <v>60</v>
      </c>
      <c r="E14739">
        <v>13.11</v>
      </c>
      <c r="F14739" s="83">
        <v>13.74</v>
      </c>
    </row>
    <row r="14740" spans="1:6" hidden="1" x14ac:dyDescent="0.25">
      <c r="A14740" t="s">
        <v>5764</v>
      </c>
      <c r="B14740" s="83">
        <v>98267</v>
      </c>
      <c r="C14740" t="s">
        <v>39357</v>
      </c>
      <c r="D14740" s="83" t="s">
        <v>60</v>
      </c>
      <c r="E14740">
        <v>9.9</v>
      </c>
      <c r="F14740" s="83">
        <v>10.24</v>
      </c>
    </row>
    <row r="14741" spans="1:6" hidden="1" x14ac:dyDescent="0.25">
      <c r="A14741" t="s">
        <v>5764</v>
      </c>
      <c r="B14741" s="83">
        <v>98276</v>
      </c>
      <c r="C14741" t="s">
        <v>39358</v>
      </c>
      <c r="D14741" s="83" t="s">
        <v>60</v>
      </c>
      <c r="E14741">
        <v>7.4</v>
      </c>
      <c r="F14741" s="83">
        <v>7.51</v>
      </c>
    </row>
    <row r="14742" spans="1:6" hidden="1" x14ac:dyDescent="0.25">
      <c r="A14742" t="s">
        <v>5764</v>
      </c>
      <c r="B14742" s="83">
        <v>98268</v>
      </c>
      <c r="C14742" t="s">
        <v>39359</v>
      </c>
      <c r="D14742" s="83" t="s">
        <v>60</v>
      </c>
      <c r="E14742">
        <v>15.9</v>
      </c>
      <c r="F14742" s="83">
        <v>16.28</v>
      </c>
    </row>
    <row r="14743" spans="1:6" hidden="1" x14ac:dyDescent="0.25">
      <c r="A14743" t="s">
        <v>5764</v>
      </c>
      <c r="B14743" s="83">
        <v>98277</v>
      </c>
      <c r="C14743" t="s">
        <v>39360</v>
      </c>
      <c r="D14743" s="83" t="s">
        <v>60</v>
      </c>
      <c r="E14743">
        <v>13.4</v>
      </c>
      <c r="F14743" s="83">
        <v>13.56</v>
      </c>
    </row>
    <row r="14744" spans="1:6" hidden="1" x14ac:dyDescent="0.25">
      <c r="A14744" t="s">
        <v>5764</v>
      </c>
      <c r="B14744" s="83">
        <v>98272</v>
      </c>
      <c r="C14744" t="s">
        <v>39361</v>
      </c>
      <c r="D14744" s="83" t="s">
        <v>60</v>
      </c>
      <c r="E14744">
        <v>105.16</v>
      </c>
      <c r="F14744" s="83">
        <v>105.86</v>
      </c>
    </row>
    <row r="14745" spans="1:6" hidden="1" x14ac:dyDescent="0.25">
      <c r="A14745" t="s">
        <v>5764</v>
      </c>
      <c r="B14745" s="83">
        <v>98269</v>
      </c>
      <c r="C14745" t="s">
        <v>39362</v>
      </c>
      <c r="D14745" s="83" t="s">
        <v>60</v>
      </c>
      <c r="E14745">
        <v>21.68</v>
      </c>
      <c r="F14745" s="83">
        <v>22.1</v>
      </c>
    </row>
    <row r="14746" spans="1:6" hidden="1" x14ac:dyDescent="0.25">
      <c r="A14746" t="s">
        <v>5764</v>
      </c>
      <c r="B14746" s="83">
        <v>98278</v>
      </c>
      <c r="C14746" t="s">
        <v>39363</v>
      </c>
      <c r="D14746" s="83" t="s">
        <v>60</v>
      </c>
      <c r="E14746">
        <v>19.18</v>
      </c>
      <c r="F14746" s="83">
        <v>19.39</v>
      </c>
    </row>
    <row r="14747" spans="1:6" hidden="1" x14ac:dyDescent="0.25">
      <c r="A14747" t="s">
        <v>5764</v>
      </c>
      <c r="B14747" s="83">
        <v>98270</v>
      </c>
      <c r="C14747" t="s">
        <v>39364</v>
      </c>
      <c r="D14747" s="83" t="s">
        <v>60</v>
      </c>
      <c r="E14747">
        <v>32.659999999999997</v>
      </c>
      <c r="F14747" s="83">
        <v>33.119999999999997</v>
      </c>
    </row>
    <row r="14748" spans="1:6" hidden="1" x14ac:dyDescent="0.25">
      <c r="A14748" t="s">
        <v>5764</v>
      </c>
      <c r="B14748" s="83">
        <v>98279</v>
      </c>
      <c r="C14748" t="s">
        <v>39365</v>
      </c>
      <c r="D14748" s="83" t="s">
        <v>60</v>
      </c>
      <c r="E14748">
        <v>30.16</v>
      </c>
      <c r="F14748" s="83">
        <v>30.4</v>
      </c>
    </row>
    <row r="14749" spans="1:6" hidden="1" x14ac:dyDescent="0.25">
      <c r="A14749" t="s">
        <v>5764</v>
      </c>
      <c r="B14749" s="83">
        <v>98271</v>
      </c>
      <c r="C14749" t="s">
        <v>39366</v>
      </c>
      <c r="D14749" s="83" t="s">
        <v>60</v>
      </c>
      <c r="E14749">
        <v>45.88</v>
      </c>
      <c r="F14749" s="83">
        <v>46.4</v>
      </c>
    </row>
    <row r="14750" spans="1:6" hidden="1" x14ac:dyDescent="0.25">
      <c r="A14750" t="s">
        <v>5764</v>
      </c>
      <c r="B14750" s="83">
        <v>98400</v>
      </c>
      <c r="C14750" t="s">
        <v>39367</v>
      </c>
      <c r="D14750" s="83" t="s">
        <v>60</v>
      </c>
      <c r="E14750">
        <v>12.14</v>
      </c>
      <c r="F14750" s="83">
        <v>12.48</v>
      </c>
    </row>
    <row r="14751" spans="1:6" hidden="1" x14ac:dyDescent="0.25">
      <c r="A14751" t="s">
        <v>5764</v>
      </c>
      <c r="B14751" s="83">
        <v>98401</v>
      </c>
      <c r="C14751" t="s">
        <v>39368</v>
      </c>
      <c r="D14751" s="83" t="s">
        <v>60</v>
      </c>
      <c r="E14751">
        <v>19.010000000000002</v>
      </c>
      <c r="F14751" s="83">
        <v>19.39</v>
      </c>
    </row>
    <row r="14752" spans="1:6" hidden="1" x14ac:dyDescent="0.25">
      <c r="A14752" t="s">
        <v>5764</v>
      </c>
      <c r="B14752" s="83">
        <v>98402</v>
      </c>
      <c r="C14752" t="s">
        <v>39369</v>
      </c>
      <c r="D14752" s="83" t="s">
        <v>60</v>
      </c>
      <c r="E14752">
        <v>22.17</v>
      </c>
      <c r="F14752" s="83">
        <v>22.59</v>
      </c>
    </row>
    <row r="14753" spans="1:6" hidden="1" x14ac:dyDescent="0.25">
      <c r="A14753" t="s">
        <v>5764</v>
      </c>
      <c r="B14753" s="83">
        <v>100556</v>
      </c>
      <c r="C14753" t="s">
        <v>39370</v>
      </c>
      <c r="D14753" s="83" t="s">
        <v>16</v>
      </c>
      <c r="E14753">
        <v>31.94</v>
      </c>
      <c r="F14753" s="83">
        <v>32.85</v>
      </c>
    </row>
    <row r="14754" spans="1:6" hidden="1" x14ac:dyDescent="0.25">
      <c r="A14754" t="s">
        <v>5764</v>
      </c>
      <c r="B14754" s="83">
        <v>106083</v>
      </c>
      <c r="C14754" t="s">
        <v>39371</v>
      </c>
      <c r="D14754" s="83" t="s">
        <v>16</v>
      </c>
      <c r="E14754">
        <v>0</v>
      </c>
      <c r="F14754" s="83">
        <v>0</v>
      </c>
    </row>
    <row r="14755" spans="1:6" hidden="1" x14ac:dyDescent="0.25">
      <c r="A14755" t="s">
        <v>5764</v>
      </c>
      <c r="B14755" s="83">
        <v>100557</v>
      </c>
      <c r="C14755" t="s">
        <v>39372</v>
      </c>
      <c r="D14755" s="83" t="s">
        <v>16</v>
      </c>
      <c r="E14755">
        <v>452.7</v>
      </c>
      <c r="F14755" s="83">
        <v>457.01</v>
      </c>
    </row>
    <row r="14756" spans="1:6" hidden="1" x14ac:dyDescent="0.25">
      <c r="A14756" t="s">
        <v>5764</v>
      </c>
      <c r="B14756" s="83">
        <v>106088</v>
      </c>
      <c r="C14756" t="s">
        <v>39373</v>
      </c>
      <c r="D14756" s="83" t="s">
        <v>16</v>
      </c>
      <c r="E14756">
        <v>0</v>
      </c>
      <c r="F14756" s="83">
        <v>0</v>
      </c>
    </row>
    <row r="14757" spans="1:6" hidden="1" x14ac:dyDescent="0.25">
      <c r="A14757" t="s">
        <v>5764</v>
      </c>
      <c r="B14757" s="83">
        <v>106081</v>
      </c>
      <c r="C14757" t="s">
        <v>39374</v>
      </c>
      <c r="D14757" s="83" t="s">
        <v>16</v>
      </c>
      <c r="E14757">
        <v>0</v>
      </c>
      <c r="F14757" s="83">
        <v>0</v>
      </c>
    </row>
    <row r="14758" spans="1:6" hidden="1" x14ac:dyDescent="0.25">
      <c r="A14758" t="s">
        <v>5764</v>
      </c>
      <c r="B14758" s="83">
        <v>106080</v>
      </c>
      <c r="C14758" t="s">
        <v>39375</v>
      </c>
      <c r="D14758" s="83" t="s">
        <v>16</v>
      </c>
      <c r="E14758">
        <v>0</v>
      </c>
      <c r="F14758" s="83">
        <v>0</v>
      </c>
    </row>
    <row r="14759" spans="1:6" hidden="1" x14ac:dyDescent="0.25">
      <c r="A14759" t="s">
        <v>5764</v>
      </c>
      <c r="B14759" s="83">
        <v>98301</v>
      </c>
      <c r="C14759" t="s">
        <v>39376</v>
      </c>
      <c r="D14759" s="83" t="s">
        <v>16</v>
      </c>
      <c r="E14759">
        <v>610.69000000000005</v>
      </c>
      <c r="F14759" s="83">
        <v>634.76</v>
      </c>
    </row>
    <row r="14760" spans="1:6" hidden="1" x14ac:dyDescent="0.25">
      <c r="A14760" t="s">
        <v>5764</v>
      </c>
      <c r="B14760" s="83">
        <v>98302</v>
      </c>
      <c r="C14760" t="s">
        <v>39377</v>
      </c>
      <c r="D14760" s="83" t="s">
        <v>16</v>
      </c>
      <c r="E14760">
        <v>1182.9000000000001</v>
      </c>
      <c r="F14760" s="83">
        <v>1206.97</v>
      </c>
    </row>
    <row r="14761" spans="1:6" hidden="1" x14ac:dyDescent="0.25">
      <c r="A14761" t="s">
        <v>5764</v>
      </c>
      <c r="B14761" s="83">
        <v>98593</v>
      </c>
      <c r="C14761" t="s">
        <v>39378</v>
      </c>
      <c r="D14761" s="83" t="s">
        <v>16</v>
      </c>
      <c r="E14761">
        <v>2587.87</v>
      </c>
      <c r="F14761" s="83">
        <v>2635.69</v>
      </c>
    </row>
    <row r="14762" spans="1:6" hidden="1" x14ac:dyDescent="0.25">
      <c r="A14762" t="s">
        <v>5764</v>
      </c>
      <c r="B14762" s="83">
        <v>98304</v>
      </c>
      <c r="C14762" t="s">
        <v>39379</v>
      </c>
      <c r="D14762" s="83" t="s">
        <v>16</v>
      </c>
      <c r="E14762">
        <v>3754.61</v>
      </c>
      <c r="F14762" s="83">
        <v>3802.43</v>
      </c>
    </row>
    <row r="14763" spans="1:6" hidden="1" x14ac:dyDescent="0.25">
      <c r="A14763" t="s">
        <v>5764</v>
      </c>
      <c r="B14763" s="83">
        <v>106079</v>
      </c>
      <c r="C14763" t="s">
        <v>39380</v>
      </c>
      <c r="D14763" s="83" t="s">
        <v>16</v>
      </c>
      <c r="E14763">
        <v>0</v>
      </c>
      <c r="F14763" s="83">
        <v>0</v>
      </c>
    </row>
    <row r="14764" spans="1:6" hidden="1" x14ac:dyDescent="0.25">
      <c r="A14764" t="s">
        <v>5764</v>
      </c>
      <c r="B14764" s="83">
        <v>100561</v>
      </c>
      <c r="C14764" t="s">
        <v>39381</v>
      </c>
      <c r="D14764" s="83" t="s">
        <v>16</v>
      </c>
      <c r="E14764">
        <v>162.83000000000001</v>
      </c>
      <c r="F14764" s="83">
        <v>165.04</v>
      </c>
    </row>
    <row r="14765" spans="1:6" hidden="1" x14ac:dyDescent="0.25">
      <c r="A14765" t="s">
        <v>5764</v>
      </c>
      <c r="B14765" s="83">
        <v>100562</v>
      </c>
      <c r="C14765" t="s">
        <v>39382</v>
      </c>
      <c r="D14765" s="83" t="s">
        <v>16</v>
      </c>
      <c r="E14765">
        <v>261.81</v>
      </c>
      <c r="F14765" s="83">
        <v>264.47000000000003</v>
      </c>
    </row>
    <row r="14766" spans="1:6" hidden="1" x14ac:dyDescent="0.25">
      <c r="A14766" t="s">
        <v>5764</v>
      </c>
      <c r="B14766" s="83">
        <v>100560</v>
      </c>
      <c r="C14766" t="s">
        <v>39383</v>
      </c>
      <c r="D14766" s="83" t="s">
        <v>16</v>
      </c>
      <c r="E14766">
        <v>81.99</v>
      </c>
      <c r="F14766" s="83">
        <v>83.84</v>
      </c>
    </row>
    <row r="14767" spans="1:6" hidden="1" x14ac:dyDescent="0.25">
      <c r="A14767" t="s">
        <v>5764</v>
      </c>
      <c r="B14767" s="83">
        <v>100563</v>
      </c>
      <c r="C14767" t="s">
        <v>39384</v>
      </c>
      <c r="D14767" s="83" t="s">
        <v>16</v>
      </c>
      <c r="E14767">
        <v>386</v>
      </c>
      <c r="F14767" s="83">
        <v>389.2</v>
      </c>
    </row>
    <row r="14768" spans="1:6" hidden="1" x14ac:dyDescent="0.25">
      <c r="A14768" t="s">
        <v>5764</v>
      </c>
      <c r="B14768" s="83">
        <v>100555</v>
      </c>
      <c r="C14768" t="s">
        <v>39385</v>
      </c>
      <c r="D14768" s="83" t="s">
        <v>16</v>
      </c>
      <c r="E14768">
        <v>1408.32</v>
      </c>
      <c r="F14768" s="83">
        <v>1412.3</v>
      </c>
    </row>
    <row r="14769" spans="1:6" hidden="1" x14ac:dyDescent="0.25">
      <c r="A14769" t="s">
        <v>5764</v>
      </c>
      <c r="B14769" s="83">
        <v>106084</v>
      </c>
      <c r="C14769" t="s">
        <v>39386</v>
      </c>
      <c r="D14769" s="83" t="s">
        <v>16</v>
      </c>
      <c r="E14769">
        <v>0</v>
      </c>
      <c r="F14769" s="83">
        <v>0</v>
      </c>
    </row>
    <row r="14770" spans="1:6" hidden="1" x14ac:dyDescent="0.25">
      <c r="A14770" t="s">
        <v>5764</v>
      </c>
      <c r="B14770" s="83">
        <v>106087</v>
      </c>
      <c r="C14770" t="s">
        <v>39387</v>
      </c>
      <c r="D14770" s="83" t="s">
        <v>16</v>
      </c>
      <c r="E14770">
        <v>0</v>
      </c>
      <c r="F14770" s="83">
        <v>0</v>
      </c>
    </row>
    <row r="14771" spans="1:6" hidden="1" x14ac:dyDescent="0.25">
      <c r="A14771" t="s">
        <v>5764</v>
      </c>
      <c r="B14771" s="83">
        <v>106085</v>
      </c>
      <c r="C14771" t="s">
        <v>39388</v>
      </c>
      <c r="D14771" s="83" t="s">
        <v>16</v>
      </c>
      <c r="E14771">
        <v>0</v>
      </c>
      <c r="F14771" s="83">
        <v>0</v>
      </c>
    </row>
    <row r="14772" spans="1:6" hidden="1" x14ac:dyDescent="0.25">
      <c r="A14772" t="s">
        <v>5764</v>
      </c>
      <c r="B14772" s="83">
        <v>106086</v>
      </c>
      <c r="C14772" t="s">
        <v>39389</v>
      </c>
      <c r="D14772" s="83" t="s">
        <v>16</v>
      </c>
      <c r="E14772">
        <v>0</v>
      </c>
      <c r="F14772" s="83">
        <v>0</v>
      </c>
    </row>
    <row r="14773" spans="1:6" hidden="1" x14ac:dyDescent="0.25">
      <c r="A14773" t="s">
        <v>5764</v>
      </c>
      <c r="B14773" s="83">
        <v>98305</v>
      </c>
      <c r="C14773" t="s">
        <v>39390</v>
      </c>
      <c r="D14773" s="83" t="s">
        <v>16</v>
      </c>
      <c r="E14773">
        <v>2819.52</v>
      </c>
      <c r="F14773" s="83">
        <v>2823.5</v>
      </c>
    </row>
    <row r="14774" spans="1:6" hidden="1" x14ac:dyDescent="0.25">
      <c r="A14774" t="s">
        <v>5764</v>
      </c>
      <c r="B14774" s="83">
        <v>98307</v>
      </c>
      <c r="C14774" t="s">
        <v>39391</v>
      </c>
      <c r="D14774" s="83" t="s">
        <v>16</v>
      </c>
      <c r="E14774">
        <v>53.18</v>
      </c>
      <c r="F14774" s="83">
        <v>54.97</v>
      </c>
    </row>
    <row r="14775" spans="1:6" hidden="1" x14ac:dyDescent="0.25">
      <c r="A14775" t="s">
        <v>5764</v>
      </c>
      <c r="B14775" s="83">
        <v>98308</v>
      </c>
      <c r="C14775" t="s">
        <v>39392</v>
      </c>
      <c r="D14775" s="83" t="s">
        <v>16</v>
      </c>
      <c r="E14775">
        <v>38.85</v>
      </c>
      <c r="F14775" s="83">
        <v>40.64</v>
      </c>
    </row>
    <row r="14776" spans="1:6" hidden="1" x14ac:dyDescent="0.25">
      <c r="A14776" t="s">
        <v>5764</v>
      </c>
      <c r="B14776" s="83">
        <v>106077</v>
      </c>
      <c r="C14776" t="s">
        <v>39393</v>
      </c>
      <c r="D14776" s="83" t="s">
        <v>16</v>
      </c>
      <c r="E14776">
        <v>0</v>
      </c>
      <c r="F14776" s="83">
        <v>0</v>
      </c>
    </row>
    <row r="14777" spans="1:6" hidden="1" x14ac:dyDescent="0.25">
      <c r="A14777" t="s">
        <v>5764</v>
      </c>
      <c r="B14777" s="83">
        <v>106078</v>
      </c>
      <c r="C14777" t="s">
        <v>39394</v>
      </c>
      <c r="D14777" s="83" t="s">
        <v>16</v>
      </c>
      <c r="E14777">
        <v>0</v>
      </c>
      <c r="F14777" s="83">
        <v>0</v>
      </c>
    </row>
    <row r="14778" spans="1:6" hidden="1" x14ac:dyDescent="0.25">
      <c r="A14778" t="s">
        <v>5764</v>
      </c>
      <c r="B14778" s="83">
        <v>103401</v>
      </c>
      <c r="C14778" t="s">
        <v>14048</v>
      </c>
      <c r="D14778" s="83" t="s">
        <v>16</v>
      </c>
      <c r="E14778">
        <v>20.47</v>
      </c>
      <c r="F14778" s="83">
        <v>22.21</v>
      </c>
    </row>
    <row r="14779" spans="1:6" hidden="1" x14ac:dyDescent="0.25">
      <c r="A14779" t="s">
        <v>5764</v>
      </c>
      <c r="B14779" s="83">
        <v>103402</v>
      </c>
      <c r="C14779" t="s">
        <v>14049</v>
      </c>
      <c r="D14779" s="83" t="s">
        <v>16</v>
      </c>
      <c r="E14779">
        <v>29.78</v>
      </c>
      <c r="F14779" s="83">
        <v>32.31</v>
      </c>
    </row>
    <row r="14780" spans="1:6" hidden="1" x14ac:dyDescent="0.25">
      <c r="A14780" t="s">
        <v>5764</v>
      </c>
      <c r="B14780" s="83">
        <v>103403</v>
      </c>
      <c r="C14780" t="s">
        <v>14050</v>
      </c>
      <c r="D14780" s="83" t="s">
        <v>16</v>
      </c>
      <c r="E14780">
        <v>33.5</v>
      </c>
      <c r="F14780" s="83">
        <v>36.35</v>
      </c>
    </row>
    <row r="14781" spans="1:6" hidden="1" x14ac:dyDescent="0.25">
      <c r="A14781" t="s">
        <v>5764</v>
      </c>
      <c r="B14781" s="83">
        <v>103397</v>
      </c>
      <c r="C14781" t="s">
        <v>14051</v>
      </c>
      <c r="D14781" s="83" t="s">
        <v>16</v>
      </c>
      <c r="E14781">
        <v>3.71</v>
      </c>
      <c r="F14781" s="83">
        <v>4.03</v>
      </c>
    </row>
    <row r="14782" spans="1:6" hidden="1" x14ac:dyDescent="0.25">
      <c r="A14782" t="s">
        <v>5764</v>
      </c>
      <c r="B14782" s="83">
        <v>103404</v>
      </c>
      <c r="C14782" t="s">
        <v>14052</v>
      </c>
      <c r="D14782" s="83" t="s">
        <v>16</v>
      </c>
      <c r="E14782">
        <v>37.22</v>
      </c>
      <c r="F14782" s="83">
        <v>40.4</v>
      </c>
    </row>
    <row r="14783" spans="1:6" hidden="1" x14ac:dyDescent="0.25">
      <c r="A14783" t="s">
        <v>5764</v>
      </c>
      <c r="B14783" s="83">
        <v>103405</v>
      </c>
      <c r="C14783" t="s">
        <v>14053</v>
      </c>
      <c r="D14783" s="83" t="s">
        <v>16</v>
      </c>
      <c r="E14783">
        <v>41.88</v>
      </c>
      <c r="F14783" s="83">
        <v>45.45</v>
      </c>
    </row>
    <row r="14784" spans="1:6" hidden="1" x14ac:dyDescent="0.25">
      <c r="A14784" t="s">
        <v>5764</v>
      </c>
      <c r="B14784" s="83">
        <v>103406</v>
      </c>
      <c r="C14784" t="s">
        <v>14054</v>
      </c>
      <c r="D14784" s="83" t="s">
        <v>16</v>
      </c>
      <c r="E14784">
        <v>46.53</v>
      </c>
      <c r="F14784" s="83">
        <v>50.49</v>
      </c>
    </row>
    <row r="14785" spans="1:6" hidden="1" x14ac:dyDescent="0.25">
      <c r="A14785" t="s">
        <v>5764</v>
      </c>
      <c r="B14785" s="83">
        <v>103407</v>
      </c>
      <c r="C14785" t="s">
        <v>14055</v>
      </c>
      <c r="D14785" s="83" t="s">
        <v>16</v>
      </c>
      <c r="E14785">
        <v>52.11</v>
      </c>
      <c r="F14785" s="83">
        <v>56.55</v>
      </c>
    </row>
    <row r="14786" spans="1:6" hidden="1" x14ac:dyDescent="0.25">
      <c r="A14786" t="s">
        <v>5764</v>
      </c>
      <c r="B14786" s="83">
        <v>103408</v>
      </c>
      <c r="C14786" t="s">
        <v>14056</v>
      </c>
      <c r="D14786" s="83" t="s">
        <v>16</v>
      </c>
      <c r="E14786">
        <v>58.63</v>
      </c>
      <c r="F14786" s="83">
        <v>63.63</v>
      </c>
    </row>
    <row r="14787" spans="1:6" hidden="1" x14ac:dyDescent="0.25">
      <c r="A14787" t="s">
        <v>5764</v>
      </c>
      <c r="B14787" s="83">
        <v>103398</v>
      </c>
      <c r="C14787" t="s">
        <v>14057</v>
      </c>
      <c r="D14787" s="83" t="s">
        <v>16</v>
      </c>
      <c r="E14787">
        <v>5.95</v>
      </c>
      <c r="F14787" s="83">
        <v>6.46</v>
      </c>
    </row>
    <row r="14788" spans="1:6" hidden="1" x14ac:dyDescent="0.25">
      <c r="A14788" t="s">
        <v>5764</v>
      </c>
      <c r="B14788" s="83">
        <v>103409</v>
      </c>
      <c r="C14788" t="s">
        <v>14058</v>
      </c>
      <c r="D14788" s="83" t="s">
        <v>16</v>
      </c>
      <c r="E14788">
        <v>66.08</v>
      </c>
      <c r="F14788" s="83">
        <v>71.709999999999994</v>
      </c>
    </row>
    <row r="14789" spans="1:6" hidden="1" x14ac:dyDescent="0.25">
      <c r="A14789" t="s">
        <v>5764</v>
      </c>
      <c r="B14789" s="83">
        <v>103410</v>
      </c>
      <c r="C14789" t="s">
        <v>14059</v>
      </c>
      <c r="D14789" s="83" t="s">
        <v>16</v>
      </c>
      <c r="E14789">
        <v>74.459999999999994</v>
      </c>
      <c r="F14789" s="83">
        <v>80.8</v>
      </c>
    </row>
    <row r="14790" spans="1:6" hidden="1" x14ac:dyDescent="0.25">
      <c r="A14790" t="s">
        <v>5764</v>
      </c>
      <c r="B14790" s="83">
        <v>103399</v>
      </c>
      <c r="C14790" t="s">
        <v>14060</v>
      </c>
      <c r="D14790" s="83" t="s">
        <v>16</v>
      </c>
      <c r="E14790">
        <v>11.72</v>
      </c>
      <c r="F14790" s="83">
        <v>12.72</v>
      </c>
    </row>
    <row r="14791" spans="1:6" hidden="1" x14ac:dyDescent="0.25">
      <c r="A14791" t="s">
        <v>5764</v>
      </c>
      <c r="B14791" s="83">
        <v>103400</v>
      </c>
      <c r="C14791" t="s">
        <v>14061</v>
      </c>
      <c r="D14791" s="83" t="s">
        <v>16</v>
      </c>
      <c r="E14791">
        <v>16.75</v>
      </c>
      <c r="F14791" s="83">
        <v>18.170000000000002</v>
      </c>
    </row>
    <row r="14792" spans="1:6" hidden="1" x14ac:dyDescent="0.25">
      <c r="A14792" t="s">
        <v>5764</v>
      </c>
      <c r="B14792" s="83">
        <v>103415</v>
      </c>
      <c r="C14792" t="s">
        <v>14062</v>
      </c>
      <c r="D14792" s="83" t="s">
        <v>16</v>
      </c>
      <c r="E14792">
        <v>40.950000000000003</v>
      </c>
      <c r="F14792" s="83">
        <v>44.43</v>
      </c>
    </row>
    <row r="14793" spans="1:6" hidden="1" x14ac:dyDescent="0.25">
      <c r="A14793" t="s">
        <v>5764</v>
      </c>
      <c r="B14793" s="83">
        <v>103416</v>
      </c>
      <c r="C14793" t="s">
        <v>14063</v>
      </c>
      <c r="D14793" s="83" t="s">
        <v>16</v>
      </c>
      <c r="E14793">
        <v>59.57</v>
      </c>
      <c r="F14793" s="83">
        <v>64.63</v>
      </c>
    </row>
    <row r="14794" spans="1:6" hidden="1" x14ac:dyDescent="0.25">
      <c r="A14794" t="s">
        <v>5764</v>
      </c>
      <c r="B14794" s="83">
        <v>103417</v>
      </c>
      <c r="C14794" t="s">
        <v>14064</v>
      </c>
      <c r="D14794" s="83" t="s">
        <v>16</v>
      </c>
      <c r="E14794">
        <v>67.02</v>
      </c>
      <c r="F14794" s="83">
        <v>72.72</v>
      </c>
    </row>
    <row r="14795" spans="1:6" hidden="1" x14ac:dyDescent="0.25">
      <c r="A14795" t="s">
        <v>5764</v>
      </c>
      <c r="B14795" s="83">
        <v>103411</v>
      </c>
      <c r="C14795" t="s">
        <v>14065</v>
      </c>
      <c r="D14795" s="83" t="s">
        <v>16</v>
      </c>
      <c r="E14795">
        <v>7.44</v>
      </c>
      <c r="F14795" s="83">
        <v>8.07</v>
      </c>
    </row>
    <row r="14796" spans="1:6" hidden="1" x14ac:dyDescent="0.25">
      <c r="A14796" t="s">
        <v>5764</v>
      </c>
      <c r="B14796" s="83">
        <v>103418</v>
      </c>
      <c r="C14796" t="s">
        <v>14066</v>
      </c>
      <c r="D14796" s="83" t="s">
        <v>16</v>
      </c>
      <c r="E14796">
        <v>74.459999999999994</v>
      </c>
      <c r="F14796" s="83">
        <v>80.8</v>
      </c>
    </row>
    <row r="14797" spans="1:6" hidden="1" x14ac:dyDescent="0.25">
      <c r="A14797" t="s">
        <v>5764</v>
      </c>
      <c r="B14797" s="83">
        <v>103419</v>
      </c>
      <c r="C14797" t="s">
        <v>14067</v>
      </c>
      <c r="D14797" s="83" t="s">
        <v>16</v>
      </c>
      <c r="E14797">
        <v>83.77</v>
      </c>
      <c r="F14797" s="83">
        <v>90.9</v>
      </c>
    </row>
    <row r="14798" spans="1:6" hidden="1" x14ac:dyDescent="0.25">
      <c r="A14798" t="s">
        <v>5764</v>
      </c>
      <c r="B14798" s="83">
        <v>103420</v>
      </c>
      <c r="C14798" t="s">
        <v>14068</v>
      </c>
      <c r="D14798" s="83" t="s">
        <v>16</v>
      </c>
      <c r="E14798">
        <v>93.08</v>
      </c>
      <c r="F14798" s="83">
        <v>101</v>
      </c>
    </row>
    <row r="14799" spans="1:6" hidden="1" x14ac:dyDescent="0.25">
      <c r="A14799" t="s">
        <v>5764</v>
      </c>
      <c r="B14799" s="83">
        <v>103421</v>
      </c>
      <c r="C14799" t="s">
        <v>14069</v>
      </c>
      <c r="D14799" s="83" t="s">
        <v>16</v>
      </c>
      <c r="E14799">
        <v>104.25</v>
      </c>
      <c r="F14799" s="83">
        <v>113.13</v>
      </c>
    </row>
    <row r="14800" spans="1:6" hidden="1" x14ac:dyDescent="0.25">
      <c r="A14800" t="s">
        <v>5764</v>
      </c>
      <c r="B14800" s="83">
        <v>103422</v>
      </c>
      <c r="C14800" t="s">
        <v>14070</v>
      </c>
      <c r="D14800" s="83" t="s">
        <v>16</v>
      </c>
      <c r="E14800">
        <v>117.28</v>
      </c>
      <c r="F14800" s="83">
        <v>127.27</v>
      </c>
    </row>
    <row r="14801" spans="1:6" hidden="1" x14ac:dyDescent="0.25">
      <c r="A14801" t="s">
        <v>5764</v>
      </c>
      <c r="B14801" s="83">
        <v>103412</v>
      </c>
      <c r="C14801" t="s">
        <v>14071</v>
      </c>
      <c r="D14801" s="83" t="s">
        <v>16</v>
      </c>
      <c r="E14801">
        <v>11.9</v>
      </c>
      <c r="F14801" s="83">
        <v>12.92</v>
      </c>
    </row>
    <row r="14802" spans="1:6" hidden="1" x14ac:dyDescent="0.25">
      <c r="A14802" t="s">
        <v>5764</v>
      </c>
      <c r="B14802" s="83">
        <v>103423</v>
      </c>
      <c r="C14802" t="s">
        <v>14072</v>
      </c>
      <c r="D14802" s="83" t="s">
        <v>16</v>
      </c>
      <c r="E14802">
        <v>132.16999999999999</v>
      </c>
      <c r="F14802" s="83">
        <v>143.41999999999999</v>
      </c>
    </row>
    <row r="14803" spans="1:6" hidden="1" x14ac:dyDescent="0.25">
      <c r="A14803" t="s">
        <v>5764</v>
      </c>
      <c r="B14803" s="83">
        <v>103424</v>
      </c>
      <c r="C14803" t="s">
        <v>14073</v>
      </c>
      <c r="D14803" s="83" t="s">
        <v>16</v>
      </c>
      <c r="E14803">
        <v>148.93</v>
      </c>
      <c r="F14803" s="83">
        <v>161.61000000000001</v>
      </c>
    </row>
    <row r="14804" spans="1:6" hidden="1" x14ac:dyDescent="0.25">
      <c r="A14804" t="s">
        <v>5764</v>
      </c>
      <c r="B14804" s="83">
        <v>103413</v>
      </c>
      <c r="C14804" t="s">
        <v>14074</v>
      </c>
      <c r="D14804" s="83" t="s">
        <v>16</v>
      </c>
      <c r="E14804">
        <v>23.44</v>
      </c>
      <c r="F14804" s="83">
        <v>25.45</v>
      </c>
    </row>
    <row r="14805" spans="1:6" hidden="1" x14ac:dyDescent="0.25">
      <c r="A14805" t="s">
        <v>5764</v>
      </c>
      <c r="B14805" s="83">
        <v>103414</v>
      </c>
      <c r="C14805" t="s">
        <v>14075</v>
      </c>
      <c r="D14805" s="83" t="s">
        <v>16</v>
      </c>
      <c r="E14805">
        <v>33.5</v>
      </c>
      <c r="F14805" s="83">
        <v>36.35</v>
      </c>
    </row>
    <row r="14806" spans="1:6" hidden="1" x14ac:dyDescent="0.25">
      <c r="A14806" t="s">
        <v>5764</v>
      </c>
      <c r="B14806" s="83">
        <v>103432</v>
      </c>
      <c r="C14806" t="s">
        <v>14076</v>
      </c>
      <c r="D14806" s="83" t="s">
        <v>16</v>
      </c>
      <c r="E14806">
        <v>1646.06</v>
      </c>
      <c r="F14806" s="83">
        <v>1649.24</v>
      </c>
    </row>
    <row r="14807" spans="1:6" hidden="1" x14ac:dyDescent="0.25">
      <c r="A14807" t="s">
        <v>5764</v>
      </c>
      <c r="B14807" s="83">
        <v>103430</v>
      </c>
      <c r="C14807" t="s">
        <v>14077</v>
      </c>
      <c r="D14807" s="83" t="s">
        <v>16</v>
      </c>
      <c r="E14807">
        <v>34.869999999999997</v>
      </c>
      <c r="F14807" s="83">
        <v>35.380000000000003</v>
      </c>
    </row>
    <row r="14808" spans="1:6" hidden="1" x14ac:dyDescent="0.25">
      <c r="A14808" t="s">
        <v>5764</v>
      </c>
      <c r="B14808" s="83">
        <v>103431</v>
      </c>
      <c r="C14808" t="s">
        <v>14078</v>
      </c>
      <c r="D14808" s="83" t="s">
        <v>16</v>
      </c>
      <c r="E14808">
        <v>61.08</v>
      </c>
      <c r="F14808" s="83">
        <v>62.08</v>
      </c>
    </row>
    <row r="14809" spans="1:6" hidden="1" x14ac:dyDescent="0.25">
      <c r="A14809" t="s">
        <v>5764</v>
      </c>
      <c r="B14809" s="83">
        <v>103433</v>
      </c>
      <c r="C14809" t="s">
        <v>14079</v>
      </c>
      <c r="D14809" s="83" t="s">
        <v>16</v>
      </c>
      <c r="E14809">
        <v>34.549999999999997</v>
      </c>
      <c r="F14809" s="83">
        <v>34.869999999999997</v>
      </c>
    </row>
    <row r="14810" spans="1:6" hidden="1" x14ac:dyDescent="0.25">
      <c r="A14810" t="s">
        <v>5764</v>
      </c>
      <c r="B14810" s="83">
        <v>103434</v>
      </c>
      <c r="C14810" t="s">
        <v>14080</v>
      </c>
      <c r="D14810" s="83" t="s">
        <v>16</v>
      </c>
      <c r="E14810">
        <v>47.78</v>
      </c>
      <c r="F14810" s="83">
        <v>48.29</v>
      </c>
    </row>
    <row r="14811" spans="1:6" hidden="1" x14ac:dyDescent="0.25">
      <c r="A14811" t="s">
        <v>5764</v>
      </c>
      <c r="B14811" s="83">
        <v>103435</v>
      </c>
      <c r="C14811" t="s">
        <v>14081</v>
      </c>
      <c r="D14811" s="83" t="s">
        <v>16</v>
      </c>
      <c r="E14811">
        <v>88.88</v>
      </c>
      <c r="F14811" s="83">
        <v>89.88</v>
      </c>
    </row>
    <row r="14812" spans="1:6" hidden="1" x14ac:dyDescent="0.25">
      <c r="A14812" t="s">
        <v>5764</v>
      </c>
      <c r="B14812" s="83">
        <v>103436</v>
      </c>
      <c r="C14812" t="s">
        <v>14082</v>
      </c>
      <c r="D14812" s="83" t="s">
        <v>16</v>
      </c>
      <c r="E14812">
        <v>2331.64</v>
      </c>
      <c r="F14812" s="83">
        <v>2334.8200000000002</v>
      </c>
    </row>
    <row r="14813" spans="1:6" hidden="1" x14ac:dyDescent="0.25">
      <c r="A14813" t="s">
        <v>5764</v>
      </c>
      <c r="B14813" s="83">
        <v>103482</v>
      </c>
      <c r="C14813" t="s">
        <v>14083</v>
      </c>
      <c r="D14813" s="83" t="s">
        <v>16</v>
      </c>
      <c r="E14813">
        <v>0</v>
      </c>
      <c r="F14813" s="83">
        <v>0</v>
      </c>
    </row>
    <row r="14814" spans="1:6" hidden="1" x14ac:dyDescent="0.25">
      <c r="A14814" t="s">
        <v>5764</v>
      </c>
      <c r="B14814" s="83">
        <v>103465</v>
      </c>
      <c r="C14814" t="s">
        <v>14084</v>
      </c>
      <c r="D14814" s="83" t="s">
        <v>16</v>
      </c>
      <c r="E14814">
        <v>0</v>
      </c>
      <c r="F14814" s="83">
        <v>0</v>
      </c>
    </row>
    <row r="14815" spans="1:6" hidden="1" x14ac:dyDescent="0.25">
      <c r="A14815" t="s">
        <v>5764</v>
      </c>
      <c r="B14815" s="83">
        <v>103483</v>
      </c>
      <c r="C14815" t="s">
        <v>14085</v>
      </c>
      <c r="D14815" s="83" t="s">
        <v>16</v>
      </c>
      <c r="E14815">
        <v>0</v>
      </c>
      <c r="F14815" s="83">
        <v>0</v>
      </c>
    </row>
    <row r="14816" spans="1:6" hidden="1" x14ac:dyDescent="0.25">
      <c r="A14816" t="s">
        <v>5764</v>
      </c>
      <c r="B14816" s="83">
        <v>103484</v>
      </c>
      <c r="C14816" t="s">
        <v>14086</v>
      </c>
      <c r="D14816" s="83" t="s">
        <v>16</v>
      </c>
      <c r="E14816">
        <v>0</v>
      </c>
      <c r="F14816" s="83">
        <v>0</v>
      </c>
    </row>
    <row r="14817" spans="1:6" hidden="1" x14ac:dyDescent="0.25">
      <c r="A14817" t="s">
        <v>5764</v>
      </c>
      <c r="B14817" s="83">
        <v>103466</v>
      </c>
      <c r="C14817" t="s">
        <v>14087</v>
      </c>
      <c r="D14817" s="83" t="s">
        <v>16</v>
      </c>
      <c r="E14817">
        <v>0</v>
      </c>
      <c r="F14817" s="83">
        <v>0</v>
      </c>
    </row>
    <row r="14818" spans="1:6" hidden="1" x14ac:dyDescent="0.25">
      <c r="A14818" t="s">
        <v>5764</v>
      </c>
      <c r="B14818" s="83">
        <v>103485</v>
      </c>
      <c r="C14818" t="s">
        <v>14088</v>
      </c>
      <c r="D14818" s="83" t="s">
        <v>16</v>
      </c>
      <c r="E14818">
        <v>0</v>
      </c>
      <c r="F14818" s="83">
        <v>0</v>
      </c>
    </row>
    <row r="14819" spans="1:6" hidden="1" x14ac:dyDescent="0.25">
      <c r="A14819" t="s">
        <v>5764</v>
      </c>
      <c r="B14819" s="83">
        <v>103467</v>
      </c>
      <c r="C14819" t="s">
        <v>14089</v>
      </c>
      <c r="D14819" s="83" t="s">
        <v>16</v>
      </c>
      <c r="E14819">
        <v>0</v>
      </c>
      <c r="F14819" s="83">
        <v>0</v>
      </c>
    </row>
    <row r="14820" spans="1:6" hidden="1" x14ac:dyDescent="0.25">
      <c r="A14820" t="s">
        <v>5764</v>
      </c>
      <c r="B14820" s="83">
        <v>103461</v>
      </c>
      <c r="C14820" t="s">
        <v>14090</v>
      </c>
      <c r="D14820" s="83" t="s">
        <v>16</v>
      </c>
      <c r="E14820">
        <v>0</v>
      </c>
      <c r="F14820" s="83">
        <v>0</v>
      </c>
    </row>
    <row r="14821" spans="1:6" hidden="1" x14ac:dyDescent="0.25">
      <c r="A14821" t="s">
        <v>5764</v>
      </c>
      <c r="B14821" s="83">
        <v>103468</v>
      </c>
      <c r="C14821" t="s">
        <v>14091</v>
      </c>
      <c r="D14821" s="83" t="s">
        <v>16</v>
      </c>
      <c r="E14821">
        <v>0</v>
      </c>
      <c r="F14821" s="83">
        <v>0</v>
      </c>
    </row>
    <row r="14822" spans="1:6" hidden="1" x14ac:dyDescent="0.25">
      <c r="A14822" t="s">
        <v>5764</v>
      </c>
      <c r="B14822" s="83">
        <v>103469</v>
      </c>
      <c r="C14822" t="s">
        <v>14092</v>
      </c>
      <c r="D14822" s="83" t="s">
        <v>16</v>
      </c>
      <c r="E14822">
        <v>0</v>
      </c>
      <c r="F14822" s="83">
        <v>0</v>
      </c>
    </row>
    <row r="14823" spans="1:6" hidden="1" x14ac:dyDescent="0.25">
      <c r="A14823" t="s">
        <v>5764</v>
      </c>
      <c r="B14823" s="83">
        <v>103470</v>
      </c>
      <c r="C14823" t="s">
        <v>14093</v>
      </c>
      <c r="D14823" s="83" t="s">
        <v>16</v>
      </c>
      <c r="E14823">
        <v>0</v>
      </c>
      <c r="F14823" s="83">
        <v>0</v>
      </c>
    </row>
    <row r="14824" spans="1:6" hidden="1" x14ac:dyDescent="0.25">
      <c r="A14824" t="s">
        <v>5764</v>
      </c>
      <c r="B14824" s="83">
        <v>103471</v>
      </c>
      <c r="C14824" t="s">
        <v>14094</v>
      </c>
      <c r="D14824" s="83" t="s">
        <v>16</v>
      </c>
      <c r="E14824">
        <v>0</v>
      </c>
      <c r="F14824" s="83">
        <v>0</v>
      </c>
    </row>
    <row r="14825" spans="1:6" hidden="1" x14ac:dyDescent="0.25">
      <c r="A14825" t="s">
        <v>5764</v>
      </c>
      <c r="B14825" s="83">
        <v>103472</v>
      </c>
      <c r="C14825" t="s">
        <v>14095</v>
      </c>
      <c r="D14825" s="83" t="s">
        <v>16</v>
      </c>
      <c r="E14825">
        <v>0</v>
      </c>
      <c r="F14825" s="83">
        <v>0</v>
      </c>
    </row>
    <row r="14826" spans="1:6" hidden="1" x14ac:dyDescent="0.25">
      <c r="A14826" t="s">
        <v>5764</v>
      </c>
      <c r="B14826" s="83">
        <v>103462</v>
      </c>
      <c r="C14826" t="s">
        <v>14096</v>
      </c>
      <c r="D14826" s="83" t="s">
        <v>16</v>
      </c>
      <c r="E14826">
        <v>0</v>
      </c>
      <c r="F14826" s="83">
        <v>0</v>
      </c>
    </row>
    <row r="14827" spans="1:6" hidden="1" x14ac:dyDescent="0.25">
      <c r="A14827" t="s">
        <v>5764</v>
      </c>
      <c r="B14827" s="83">
        <v>103473</v>
      </c>
      <c r="C14827" t="s">
        <v>14097</v>
      </c>
      <c r="D14827" s="83" t="s">
        <v>16</v>
      </c>
      <c r="E14827">
        <v>0</v>
      </c>
      <c r="F14827" s="83">
        <v>0</v>
      </c>
    </row>
    <row r="14828" spans="1:6" hidden="1" x14ac:dyDescent="0.25">
      <c r="A14828" t="s">
        <v>5764</v>
      </c>
      <c r="B14828" s="83">
        <v>103474</v>
      </c>
      <c r="C14828" t="s">
        <v>14098</v>
      </c>
      <c r="D14828" s="83" t="s">
        <v>16</v>
      </c>
      <c r="E14828">
        <v>0</v>
      </c>
      <c r="F14828" s="83">
        <v>0</v>
      </c>
    </row>
    <row r="14829" spans="1:6" hidden="1" x14ac:dyDescent="0.25">
      <c r="A14829" t="s">
        <v>5764</v>
      </c>
      <c r="B14829" s="83">
        <v>103475</v>
      </c>
      <c r="C14829" t="s">
        <v>14099</v>
      </c>
      <c r="D14829" s="83" t="s">
        <v>16</v>
      </c>
      <c r="E14829">
        <v>0</v>
      </c>
      <c r="F14829" s="83">
        <v>0</v>
      </c>
    </row>
    <row r="14830" spans="1:6" hidden="1" x14ac:dyDescent="0.25">
      <c r="A14830" t="s">
        <v>5764</v>
      </c>
      <c r="B14830" s="83">
        <v>103476</v>
      </c>
      <c r="C14830" t="s">
        <v>14100</v>
      </c>
      <c r="D14830" s="83" t="s">
        <v>16</v>
      </c>
      <c r="E14830">
        <v>0</v>
      </c>
      <c r="F14830" s="83">
        <v>0</v>
      </c>
    </row>
    <row r="14831" spans="1:6" hidden="1" x14ac:dyDescent="0.25">
      <c r="A14831" t="s">
        <v>5764</v>
      </c>
      <c r="B14831" s="83">
        <v>103477</v>
      </c>
      <c r="C14831" t="s">
        <v>14101</v>
      </c>
      <c r="D14831" s="83" t="s">
        <v>16</v>
      </c>
      <c r="E14831">
        <v>0</v>
      </c>
      <c r="F14831" s="83">
        <v>0</v>
      </c>
    </row>
    <row r="14832" spans="1:6" hidden="1" x14ac:dyDescent="0.25">
      <c r="A14832" t="s">
        <v>5764</v>
      </c>
      <c r="B14832" s="83">
        <v>103463</v>
      </c>
      <c r="C14832" t="s">
        <v>14102</v>
      </c>
      <c r="D14832" s="83" t="s">
        <v>16</v>
      </c>
      <c r="E14832">
        <v>0</v>
      </c>
      <c r="F14832" s="83">
        <v>0</v>
      </c>
    </row>
    <row r="14833" spans="1:6" hidden="1" x14ac:dyDescent="0.25">
      <c r="A14833" t="s">
        <v>5764</v>
      </c>
      <c r="B14833" s="83">
        <v>103478</v>
      </c>
      <c r="C14833" t="s">
        <v>14103</v>
      </c>
      <c r="D14833" s="83" t="s">
        <v>16</v>
      </c>
      <c r="E14833">
        <v>0</v>
      </c>
      <c r="F14833" s="83">
        <v>0</v>
      </c>
    </row>
    <row r="14834" spans="1:6" hidden="1" x14ac:dyDescent="0.25">
      <c r="A14834" t="s">
        <v>5764</v>
      </c>
      <c r="B14834" s="83">
        <v>103479</v>
      </c>
      <c r="C14834" t="s">
        <v>14104</v>
      </c>
      <c r="D14834" s="83" t="s">
        <v>16</v>
      </c>
      <c r="E14834">
        <v>0</v>
      </c>
      <c r="F14834" s="83">
        <v>0</v>
      </c>
    </row>
    <row r="14835" spans="1:6" hidden="1" x14ac:dyDescent="0.25">
      <c r="A14835" t="s">
        <v>5764</v>
      </c>
      <c r="B14835" s="83">
        <v>103480</v>
      </c>
      <c r="C14835" t="s">
        <v>14105</v>
      </c>
      <c r="D14835" s="83" t="s">
        <v>16</v>
      </c>
      <c r="E14835">
        <v>0</v>
      </c>
      <c r="F14835" s="83">
        <v>0</v>
      </c>
    </row>
    <row r="14836" spans="1:6" hidden="1" x14ac:dyDescent="0.25">
      <c r="A14836" t="s">
        <v>5764</v>
      </c>
      <c r="B14836" s="83">
        <v>103464</v>
      </c>
      <c r="C14836" t="s">
        <v>14106</v>
      </c>
      <c r="D14836" s="83" t="s">
        <v>16</v>
      </c>
      <c r="E14836">
        <v>0</v>
      </c>
      <c r="F14836" s="83">
        <v>0</v>
      </c>
    </row>
    <row r="14837" spans="1:6" hidden="1" x14ac:dyDescent="0.25">
      <c r="A14837" t="s">
        <v>5764</v>
      </c>
      <c r="B14837" s="83">
        <v>103481</v>
      </c>
      <c r="C14837" t="s">
        <v>14107</v>
      </c>
      <c r="D14837" s="83" t="s">
        <v>16</v>
      </c>
      <c r="E14837">
        <v>0</v>
      </c>
      <c r="F14837" s="83">
        <v>0</v>
      </c>
    </row>
    <row r="14838" spans="1:6" hidden="1" x14ac:dyDescent="0.25">
      <c r="A14838" t="s">
        <v>5764</v>
      </c>
      <c r="B14838" s="83">
        <v>103459</v>
      </c>
      <c r="C14838" t="s">
        <v>14108</v>
      </c>
      <c r="D14838" s="83" t="s">
        <v>16</v>
      </c>
      <c r="E14838">
        <v>0</v>
      </c>
      <c r="F14838" s="83">
        <v>0</v>
      </c>
    </row>
    <row r="14839" spans="1:6" hidden="1" x14ac:dyDescent="0.25">
      <c r="A14839" t="s">
        <v>5764</v>
      </c>
      <c r="B14839" s="83">
        <v>103460</v>
      </c>
      <c r="C14839" t="s">
        <v>14109</v>
      </c>
      <c r="D14839" s="83" t="s">
        <v>16</v>
      </c>
      <c r="E14839">
        <v>0</v>
      </c>
      <c r="F14839" s="83">
        <v>0</v>
      </c>
    </row>
    <row r="14840" spans="1:6" hidden="1" x14ac:dyDescent="0.25">
      <c r="A14840" t="s">
        <v>5764</v>
      </c>
      <c r="B14840" s="83">
        <v>103443</v>
      </c>
      <c r="C14840" t="s">
        <v>14110</v>
      </c>
      <c r="D14840" s="83" t="s">
        <v>16</v>
      </c>
      <c r="E14840">
        <v>0</v>
      </c>
      <c r="F14840" s="83">
        <v>0</v>
      </c>
    </row>
    <row r="14841" spans="1:6" hidden="1" x14ac:dyDescent="0.25">
      <c r="A14841" t="s">
        <v>5764</v>
      </c>
      <c r="B14841" s="83">
        <v>103444</v>
      </c>
      <c r="C14841" t="s">
        <v>14111</v>
      </c>
      <c r="D14841" s="83" t="s">
        <v>16</v>
      </c>
      <c r="E14841">
        <v>0</v>
      </c>
      <c r="F14841" s="83">
        <v>0</v>
      </c>
    </row>
    <row r="14842" spans="1:6" hidden="1" x14ac:dyDescent="0.25">
      <c r="A14842" t="s">
        <v>5764</v>
      </c>
      <c r="B14842" s="83">
        <v>103445</v>
      </c>
      <c r="C14842" t="s">
        <v>14112</v>
      </c>
      <c r="D14842" s="83" t="s">
        <v>16</v>
      </c>
      <c r="E14842">
        <v>0</v>
      </c>
      <c r="F14842" s="83">
        <v>0</v>
      </c>
    </row>
    <row r="14843" spans="1:6" hidden="1" x14ac:dyDescent="0.25">
      <c r="A14843" t="s">
        <v>5764</v>
      </c>
      <c r="B14843" s="83">
        <v>103446</v>
      </c>
      <c r="C14843" t="s">
        <v>14113</v>
      </c>
      <c r="D14843" s="83" t="s">
        <v>16</v>
      </c>
      <c r="E14843">
        <v>0</v>
      </c>
      <c r="F14843" s="83">
        <v>0</v>
      </c>
    </row>
    <row r="14844" spans="1:6" hidden="1" x14ac:dyDescent="0.25">
      <c r="A14844" t="s">
        <v>5764</v>
      </c>
      <c r="B14844" s="83">
        <v>103447</v>
      </c>
      <c r="C14844" t="s">
        <v>14114</v>
      </c>
      <c r="D14844" s="83" t="s">
        <v>16</v>
      </c>
      <c r="E14844">
        <v>0</v>
      </c>
      <c r="F14844" s="83">
        <v>0</v>
      </c>
    </row>
    <row r="14845" spans="1:6" hidden="1" x14ac:dyDescent="0.25">
      <c r="A14845" t="s">
        <v>5764</v>
      </c>
      <c r="B14845" s="83">
        <v>103448</v>
      </c>
      <c r="C14845" t="s">
        <v>14115</v>
      </c>
      <c r="D14845" s="83" t="s">
        <v>16</v>
      </c>
      <c r="E14845">
        <v>0</v>
      </c>
      <c r="F14845" s="83">
        <v>0</v>
      </c>
    </row>
    <row r="14846" spans="1:6" hidden="1" x14ac:dyDescent="0.25">
      <c r="A14846" t="s">
        <v>5764</v>
      </c>
      <c r="B14846" s="83">
        <v>103449</v>
      </c>
      <c r="C14846" t="s">
        <v>14116</v>
      </c>
      <c r="D14846" s="83" t="s">
        <v>16</v>
      </c>
      <c r="E14846">
        <v>0</v>
      </c>
      <c r="F14846" s="83">
        <v>0</v>
      </c>
    </row>
    <row r="14847" spans="1:6" hidden="1" x14ac:dyDescent="0.25">
      <c r="A14847" t="s">
        <v>5764</v>
      </c>
      <c r="B14847" s="83">
        <v>103450</v>
      </c>
      <c r="C14847" t="s">
        <v>14117</v>
      </c>
      <c r="D14847" s="83" t="s">
        <v>16</v>
      </c>
      <c r="E14847">
        <v>0</v>
      </c>
      <c r="F14847" s="83">
        <v>0</v>
      </c>
    </row>
    <row r="14848" spans="1:6" hidden="1" x14ac:dyDescent="0.25">
      <c r="A14848" t="s">
        <v>5764</v>
      </c>
      <c r="B14848" s="83">
        <v>103451</v>
      </c>
      <c r="C14848" t="s">
        <v>14118</v>
      </c>
      <c r="D14848" s="83" t="s">
        <v>16</v>
      </c>
      <c r="E14848">
        <v>0</v>
      </c>
      <c r="F14848" s="83">
        <v>0</v>
      </c>
    </row>
    <row r="14849" spans="1:6" hidden="1" x14ac:dyDescent="0.25">
      <c r="A14849" t="s">
        <v>5764</v>
      </c>
      <c r="B14849" s="83">
        <v>103452</v>
      </c>
      <c r="C14849" t="s">
        <v>14119</v>
      </c>
      <c r="D14849" s="83" t="s">
        <v>16</v>
      </c>
      <c r="E14849">
        <v>0</v>
      </c>
      <c r="F14849" s="83">
        <v>0</v>
      </c>
    </row>
    <row r="14850" spans="1:6" hidden="1" x14ac:dyDescent="0.25">
      <c r="A14850" t="s">
        <v>5764</v>
      </c>
      <c r="B14850" s="83">
        <v>103453</v>
      </c>
      <c r="C14850" t="s">
        <v>14120</v>
      </c>
      <c r="D14850" s="83" t="s">
        <v>16</v>
      </c>
      <c r="E14850">
        <v>0</v>
      </c>
      <c r="F14850" s="83">
        <v>0</v>
      </c>
    </row>
    <row r="14851" spans="1:6" hidden="1" x14ac:dyDescent="0.25">
      <c r="A14851" t="s">
        <v>5764</v>
      </c>
      <c r="B14851" s="83">
        <v>103454</v>
      </c>
      <c r="C14851" t="s">
        <v>14121</v>
      </c>
      <c r="D14851" s="83" t="s">
        <v>16</v>
      </c>
      <c r="E14851">
        <v>0</v>
      </c>
      <c r="F14851" s="83">
        <v>0</v>
      </c>
    </row>
    <row r="14852" spans="1:6" hidden="1" x14ac:dyDescent="0.25">
      <c r="A14852" t="s">
        <v>5764</v>
      </c>
      <c r="B14852" s="83">
        <v>103455</v>
      </c>
      <c r="C14852" t="s">
        <v>14122</v>
      </c>
      <c r="D14852" s="83" t="s">
        <v>16</v>
      </c>
      <c r="E14852">
        <v>0</v>
      </c>
      <c r="F14852" s="83">
        <v>0</v>
      </c>
    </row>
    <row r="14853" spans="1:6" hidden="1" x14ac:dyDescent="0.25">
      <c r="A14853" t="s">
        <v>5764</v>
      </c>
      <c r="B14853" s="83">
        <v>103456</v>
      </c>
      <c r="C14853" t="s">
        <v>14123</v>
      </c>
      <c r="D14853" s="83" t="s">
        <v>16</v>
      </c>
      <c r="E14853">
        <v>0</v>
      </c>
      <c r="F14853" s="83">
        <v>0</v>
      </c>
    </row>
    <row r="14854" spans="1:6" hidden="1" x14ac:dyDescent="0.25">
      <c r="A14854" t="s">
        <v>5764</v>
      </c>
      <c r="B14854" s="83">
        <v>103457</v>
      </c>
      <c r="C14854" t="s">
        <v>14124</v>
      </c>
      <c r="D14854" s="83" t="s">
        <v>16</v>
      </c>
      <c r="E14854">
        <v>0</v>
      </c>
      <c r="F14854" s="83">
        <v>0</v>
      </c>
    </row>
    <row r="14855" spans="1:6" hidden="1" x14ac:dyDescent="0.25">
      <c r="A14855" t="s">
        <v>5764</v>
      </c>
      <c r="B14855" s="83">
        <v>103458</v>
      </c>
      <c r="C14855" t="s">
        <v>14125</v>
      </c>
      <c r="D14855" s="83" t="s">
        <v>16</v>
      </c>
      <c r="E14855">
        <v>0</v>
      </c>
      <c r="F14855" s="83">
        <v>0</v>
      </c>
    </row>
    <row r="14856" spans="1:6" hidden="1" x14ac:dyDescent="0.25">
      <c r="A14856" t="s">
        <v>5764</v>
      </c>
      <c r="B14856" s="83">
        <v>103425</v>
      </c>
      <c r="C14856" t="s">
        <v>14126</v>
      </c>
      <c r="D14856" s="83" t="s">
        <v>16</v>
      </c>
      <c r="E14856">
        <v>16.2</v>
      </c>
      <c r="F14856" s="83">
        <v>16.52</v>
      </c>
    </row>
    <row r="14857" spans="1:6" hidden="1" x14ac:dyDescent="0.25">
      <c r="A14857" t="s">
        <v>5764</v>
      </c>
      <c r="B14857" s="83">
        <v>103428</v>
      </c>
      <c r="C14857" t="s">
        <v>14127</v>
      </c>
      <c r="D14857" s="83" t="s">
        <v>16</v>
      </c>
      <c r="E14857">
        <v>260.61</v>
      </c>
      <c r="F14857" s="83">
        <v>263.79000000000002</v>
      </c>
    </row>
    <row r="14858" spans="1:6" hidden="1" x14ac:dyDescent="0.25">
      <c r="A14858" t="s">
        <v>5764</v>
      </c>
      <c r="B14858" s="83">
        <v>103426</v>
      </c>
      <c r="C14858" t="s">
        <v>14128</v>
      </c>
      <c r="D14858" s="83" t="s">
        <v>16</v>
      </c>
      <c r="E14858">
        <v>19.41</v>
      </c>
      <c r="F14858" s="83">
        <v>19.920000000000002</v>
      </c>
    </row>
    <row r="14859" spans="1:6" hidden="1" x14ac:dyDescent="0.25">
      <c r="A14859" t="s">
        <v>5764</v>
      </c>
      <c r="B14859" s="83">
        <v>103429</v>
      </c>
      <c r="C14859" t="s">
        <v>14129</v>
      </c>
      <c r="D14859" s="83" t="s">
        <v>16</v>
      </c>
      <c r="E14859">
        <v>2899.35</v>
      </c>
      <c r="F14859" s="83">
        <v>2905.69</v>
      </c>
    </row>
    <row r="14860" spans="1:6" hidden="1" x14ac:dyDescent="0.25">
      <c r="A14860" t="s">
        <v>5764</v>
      </c>
      <c r="B14860" s="83">
        <v>103427</v>
      </c>
      <c r="C14860" t="s">
        <v>14130</v>
      </c>
      <c r="D14860" s="83" t="s">
        <v>16</v>
      </c>
      <c r="E14860">
        <v>38.89</v>
      </c>
      <c r="F14860" s="83">
        <v>39.89</v>
      </c>
    </row>
    <row r="14861" spans="1:6" hidden="1" x14ac:dyDescent="0.25">
      <c r="A14861" t="s">
        <v>5764</v>
      </c>
      <c r="B14861" s="83">
        <v>103393</v>
      </c>
      <c r="C14861" t="s">
        <v>14131</v>
      </c>
      <c r="D14861" s="83" t="s">
        <v>60</v>
      </c>
      <c r="E14861">
        <v>5466.45</v>
      </c>
      <c r="F14861" s="83">
        <v>5468.23</v>
      </c>
    </row>
    <row r="14862" spans="1:6" hidden="1" x14ac:dyDescent="0.25">
      <c r="A14862" t="s">
        <v>5764</v>
      </c>
      <c r="B14862" s="83">
        <v>103376</v>
      </c>
      <c r="C14862" t="s">
        <v>14132</v>
      </c>
      <c r="D14862" s="83" t="s">
        <v>60</v>
      </c>
      <c r="E14862">
        <v>133.88999999999999</v>
      </c>
      <c r="F14862" s="83">
        <v>133.97999999999999</v>
      </c>
    </row>
    <row r="14863" spans="1:6" hidden="1" x14ac:dyDescent="0.25">
      <c r="A14863" t="s">
        <v>5764</v>
      </c>
      <c r="B14863" s="83">
        <v>104804</v>
      </c>
      <c r="C14863" t="s">
        <v>14133</v>
      </c>
      <c r="D14863" s="83" t="s">
        <v>60</v>
      </c>
      <c r="E14863">
        <v>0</v>
      </c>
      <c r="F14863" s="83">
        <v>0</v>
      </c>
    </row>
    <row r="14864" spans="1:6" hidden="1" x14ac:dyDescent="0.25">
      <c r="A14864" t="s">
        <v>5764</v>
      </c>
      <c r="B14864" s="83">
        <v>104805</v>
      </c>
      <c r="C14864" t="s">
        <v>14134</v>
      </c>
      <c r="D14864" s="83" t="s">
        <v>60</v>
      </c>
      <c r="E14864">
        <v>0</v>
      </c>
      <c r="F14864" s="83">
        <v>0</v>
      </c>
    </row>
    <row r="14865" spans="1:6" hidden="1" x14ac:dyDescent="0.25">
      <c r="A14865" t="s">
        <v>5764</v>
      </c>
      <c r="B14865" s="83">
        <v>103377</v>
      </c>
      <c r="C14865" t="s">
        <v>14135</v>
      </c>
      <c r="D14865" s="83" t="s">
        <v>60</v>
      </c>
      <c r="E14865">
        <v>286.58</v>
      </c>
      <c r="F14865" s="83">
        <v>286.73</v>
      </c>
    </row>
    <row r="14866" spans="1:6" hidden="1" x14ac:dyDescent="0.25">
      <c r="A14866" t="s">
        <v>5764</v>
      </c>
      <c r="B14866" s="83">
        <v>104806</v>
      </c>
      <c r="C14866" t="s">
        <v>14136</v>
      </c>
      <c r="D14866" s="83" t="s">
        <v>60</v>
      </c>
      <c r="E14866">
        <v>0</v>
      </c>
      <c r="F14866" s="83">
        <v>0</v>
      </c>
    </row>
    <row r="14867" spans="1:6" hidden="1" x14ac:dyDescent="0.25">
      <c r="A14867" t="s">
        <v>5764</v>
      </c>
      <c r="B14867" s="83">
        <v>103378</v>
      </c>
      <c r="C14867" t="s">
        <v>14137</v>
      </c>
      <c r="D14867" s="83" t="s">
        <v>60</v>
      </c>
      <c r="E14867">
        <v>0</v>
      </c>
      <c r="F14867" s="83">
        <v>0</v>
      </c>
    </row>
    <row r="14868" spans="1:6" hidden="1" x14ac:dyDescent="0.25">
      <c r="A14868" t="s">
        <v>5764</v>
      </c>
      <c r="B14868" s="83">
        <v>103372</v>
      </c>
      <c r="C14868" t="s">
        <v>14138</v>
      </c>
      <c r="D14868" s="83" t="s">
        <v>60</v>
      </c>
      <c r="E14868">
        <v>5.72</v>
      </c>
      <c r="F14868" s="83">
        <v>5.74</v>
      </c>
    </row>
    <row r="14869" spans="1:6" hidden="1" x14ac:dyDescent="0.25">
      <c r="A14869" t="s">
        <v>5764</v>
      </c>
      <c r="B14869" s="83">
        <v>103379</v>
      </c>
      <c r="C14869" t="s">
        <v>14139</v>
      </c>
      <c r="D14869" s="83" t="s">
        <v>60</v>
      </c>
      <c r="E14869">
        <v>446.21</v>
      </c>
      <c r="F14869" s="83">
        <v>446.39</v>
      </c>
    </row>
    <row r="14870" spans="1:6" hidden="1" x14ac:dyDescent="0.25">
      <c r="A14870" t="s">
        <v>5764</v>
      </c>
      <c r="B14870" s="83">
        <v>103380</v>
      </c>
      <c r="C14870" t="s">
        <v>14140</v>
      </c>
      <c r="D14870" s="83" t="s">
        <v>60</v>
      </c>
      <c r="E14870">
        <v>0</v>
      </c>
      <c r="F14870" s="83">
        <v>0</v>
      </c>
    </row>
    <row r="14871" spans="1:6" hidden="1" x14ac:dyDescent="0.25">
      <c r="A14871" t="s">
        <v>5764</v>
      </c>
      <c r="B14871" s="83">
        <v>103381</v>
      </c>
      <c r="C14871" t="s">
        <v>14141</v>
      </c>
      <c r="D14871" s="83" t="s">
        <v>60</v>
      </c>
      <c r="E14871">
        <v>0</v>
      </c>
      <c r="F14871" s="83">
        <v>0</v>
      </c>
    </row>
    <row r="14872" spans="1:6" hidden="1" x14ac:dyDescent="0.25">
      <c r="A14872" t="s">
        <v>5764</v>
      </c>
      <c r="B14872" s="83">
        <v>103382</v>
      </c>
      <c r="C14872" t="s">
        <v>14142</v>
      </c>
      <c r="D14872" s="83" t="s">
        <v>60</v>
      </c>
      <c r="E14872">
        <v>0</v>
      </c>
      <c r="F14872" s="83">
        <v>0</v>
      </c>
    </row>
    <row r="14873" spans="1:6" hidden="1" x14ac:dyDescent="0.25">
      <c r="A14873" t="s">
        <v>5764</v>
      </c>
      <c r="B14873" s="83">
        <v>103383</v>
      </c>
      <c r="C14873" t="s">
        <v>14143</v>
      </c>
      <c r="D14873" s="83" t="s">
        <v>60</v>
      </c>
      <c r="E14873">
        <v>1094.21</v>
      </c>
      <c r="F14873" s="83">
        <v>1094.4100000000001</v>
      </c>
    </row>
    <row r="14874" spans="1:6" hidden="1" x14ac:dyDescent="0.25">
      <c r="A14874" t="s">
        <v>5764</v>
      </c>
      <c r="B14874" s="83">
        <v>103373</v>
      </c>
      <c r="C14874" t="s">
        <v>14144</v>
      </c>
      <c r="D14874" s="83" t="s">
        <v>60</v>
      </c>
      <c r="E14874">
        <v>11.22</v>
      </c>
      <c r="F14874" s="83">
        <v>11.25</v>
      </c>
    </row>
    <row r="14875" spans="1:6" hidden="1" x14ac:dyDescent="0.25">
      <c r="A14875" t="s">
        <v>5764</v>
      </c>
      <c r="B14875" s="83">
        <v>103384</v>
      </c>
      <c r="C14875" t="s">
        <v>14145</v>
      </c>
      <c r="D14875" s="83" t="s">
        <v>60</v>
      </c>
      <c r="E14875">
        <v>0</v>
      </c>
      <c r="F14875" s="83">
        <v>0</v>
      </c>
    </row>
    <row r="14876" spans="1:6" hidden="1" x14ac:dyDescent="0.25">
      <c r="A14876" t="s">
        <v>5764</v>
      </c>
      <c r="B14876" s="83">
        <v>103385</v>
      </c>
      <c r="C14876" t="s">
        <v>14146</v>
      </c>
      <c r="D14876" s="83" t="s">
        <v>60</v>
      </c>
      <c r="E14876">
        <v>1764.27</v>
      </c>
      <c r="F14876" s="83">
        <v>1764.67</v>
      </c>
    </row>
    <row r="14877" spans="1:6" hidden="1" x14ac:dyDescent="0.25">
      <c r="A14877" t="s">
        <v>5764</v>
      </c>
      <c r="B14877" s="83">
        <v>103386</v>
      </c>
      <c r="C14877" t="s">
        <v>14147</v>
      </c>
      <c r="D14877" s="83" t="s">
        <v>60</v>
      </c>
      <c r="E14877">
        <v>0</v>
      </c>
      <c r="F14877" s="83">
        <v>0</v>
      </c>
    </row>
    <row r="14878" spans="1:6" hidden="1" x14ac:dyDescent="0.25">
      <c r="A14878" t="s">
        <v>5764</v>
      </c>
      <c r="B14878" s="83">
        <v>103387</v>
      </c>
      <c r="C14878" t="s">
        <v>14148</v>
      </c>
      <c r="D14878" s="83" t="s">
        <v>60</v>
      </c>
      <c r="E14878">
        <v>3095.09</v>
      </c>
      <c r="F14878" s="83">
        <v>3095.74</v>
      </c>
    </row>
    <row r="14879" spans="1:6" hidden="1" x14ac:dyDescent="0.25">
      <c r="A14879" t="s">
        <v>5764</v>
      </c>
      <c r="B14879" s="83">
        <v>103388</v>
      </c>
      <c r="C14879" t="s">
        <v>14149</v>
      </c>
      <c r="D14879" s="83" t="s">
        <v>60</v>
      </c>
      <c r="E14879">
        <v>0</v>
      </c>
      <c r="F14879" s="83">
        <v>0</v>
      </c>
    </row>
    <row r="14880" spans="1:6" hidden="1" x14ac:dyDescent="0.25">
      <c r="A14880" t="s">
        <v>5764</v>
      </c>
      <c r="B14880" s="83">
        <v>103374</v>
      </c>
      <c r="C14880" t="s">
        <v>14150</v>
      </c>
      <c r="D14880" s="83" t="s">
        <v>60</v>
      </c>
      <c r="E14880">
        <v>0</v>
      </c>
      <c r="F14880" s="83">
        <v>0</v>
      </c>
    </row>
    <row r="14881" spans="1:6" hidden="1" x14ac:dyDescent="0.25">
      <c r="A14881" t="s">
        <v>5764</v>
      </c>
      <c r="B14881" s="83">
        <v>103389</v>
      </c>
      <c r="C14881" t="s">
        <v>14151</v>
      </c>
      <c r="D14881" s="83" t="s">
        <v>60</v>
      </c>
      <c r="E14881">
        <v>4602.93</v>
      </c>
      <c r="F14881" s="83">
        <v>4603.8599999999997</v>
      </c>
    </row>
    <row r="14882" spans="1:6" hidden="1" x14ac:dyDescent="0.25">
      <c r="A14882" t="s">
        <v>5764</v>
      </c>
      <c r="B14882" s="83">
        <v>103390</v>
      </c>
      <c r="C14882" t="s">
        <v>14152</v>
      </c>
      <c r="D14882" s="83" t="s">
        <v>60</v>
      </c>
      <c r="E14882">
        <v>0</v>
      </c>
      <c r="F14882" s="83">
        <v>0</v>
      </c>
    </row>
    <row r="14883" spans="1:6" hidden="1" x14ac:dyDescent="0.25">
      <c r="A14883" t="s">
        <v>5764</v>
      </c>
      <c r="B14883" s="83">
        <v>103391</v>
      </c>
      <c r="C14883" t="s">
        <v>14153</v>
      </c>
      <c r="D14883" s="83" t="s">
        <v>60</v>
      </c>
      <c r="E14883">
        <v>3032.28</v>
      </c>
      <c r="F14883" s="83">
        <v>3033.6</v>
      </c>
    </row>
    <row r="14884" spans="1:6" hidden="1" x14ac:dyDescent="0.25">
      <c r="A14884" t="s">
        <v>5764</v>
      </c>
      <c r="B14884" s="83">
        <v>103375</v>
      </c>
      <c r="C14884" t="s">
        <v>14154</v>
      </c>
      <c r="D14884" s="83" t="s">
        <v>60</v>
      </c>
      <c r="E14884">
        <v>0</v>
      </c>
      <c r="F14884" s="83">
        <v>0</v>
      </c>
    </row>
    <row r="14885" spans="1:6" hidden="1" x14ac:dyDescent="0.25">
      <c r="A14885" t="s">
        <v>5764</v>
      </c>
      <c r="B14885" s="83">
        <v>103392</v>
      </c>
      <c r="C14885" t="s">
        <v>14155</v>
      </c>
      <c r="D14885" s="83" t="s">
        <v>60</v>
      </c>
      <c r="E14885">
        <v>4956.18</v>
      </c>
      <c r="F14885" s="83">
        <v>4957.74</v>
      </c>
    </row>
    <row r="14886" spans="1:6" hidden="1" x14ac:dyDescent="0.25">
      <c r="A14886" t="s">
        <v>5764</v>
      </c>
      <c r="B14886" s="83">
        <v>103440</v>
      </c>
      <c r="C14886" t="s">
        <v>14156</v>
      </c>
      <c r="D14886" s="83" t="s">
        <v>16</v>
      </c>
      <c r="E14886">
        <v>415.28</v>
      </c>
      <c r="F14886" s="83">
        <v>421.62</v>
      </c>
    </row>
    <row r="14887" spans="1:6" hidden="1" x14ac:dyDescent="0.25">
      <c r="A14887" t="s">
        <v>5764</v>
      </c>
      <c r="B14887" s="83">
        <v>103441</v>
      </c>
      <c r="C14887" t="s">
        <v>14157</v>
      </c>
      <c r="D14887" s="83" t="s">
        <v>16</v>
      </c>
      <c r="E14887">
        <v>420.61</v>
      </c>
      <c r="F14887" s="83">
        <v>426.95</v>
      </c>
    </row>
    <row r="14888" spans="1:6" hidden="1" x14ac:dyDescent="0.25">
      <c r="A14888" t="s">
        <v>5764</v>
      </c>
      <c r="B14888" s="83">
        <v>103442</v>
      </c>
      <c r="C14888" t="s">
        <v>14158</v>
      </c>
      <c r="D14888" s="83" t="s">
        <v>16</v>
      </c>
      <c r="E14888">
        <v>549.26</v>
      </c>
      <c r="F14888" s="83">
        <v>555.6</v>
      </c>
    </row>
    <row r="14889" spans="1:6" hidden="1" x14ac:dyDescent="0.25">
      <c r="A14889" t="s">
        <v>5764</v>
      </c>
      <c r="B14889" s="83">
        <v>103437</v>
      </c>
      <c r="C14889" t="s">
        <v>14159</v>
      </c>
      <c r="D14889" s="83" t="s">
        <v>16</v>
      </c>
      <c r="E14889">
        <v>184.42</v>
      </c>
      <c r="F14889" s="83">
        <v>186.43</v>
      </c>
    </row>
    <row r="14890" spans="1:6" hidden="1" x14ac:dyDescent="0.25">
      <c r="A14890" t="s">
        <v>5764</v>
      </c>
      <c r="B14890" s="83">
        <v>103438</v>
      </c>
      <c r="C14890" t="s">
        <v>14160</v>
      </c>
      <c r="D14890" s="83" t="s">
        <v>16</v>
      </c>
      <c r="E14890">
        <v>184.42</v>
      </c>
      <c r="F14890" s="83">
        <v>186.43</v>
      </c>
    </row>
    <row r="14891" spans="1:6" hidden="1" x14ac:dyDescent="0.25">
      <c r="A14891" t="s">
        <v>5764</v>
      </c>
      <c r="B14891" s="83">
        <v>103439</v>
      </c>
      <c r="C14891" t="s">
        <v>14161</v>
      </c>
      <c r="D14891" s="83" t="s">
        <v>16</v>
      </c>
      <c r="E14891">
        <v>217.33</v>
      </c>
      <c r="F14891" s="83">
        <v>219.34</v>
      </c>
    </row>
    <row r="14892" spans="1:6" hidden="1" x14ac:dyDescent="0.25">
      <c r="A14892" t="s">
        <v>5764</v>
      </c>
      <c r="B14892" s="83">
        <v>106122</v>
      </c>
      <c r="C14892" t="s">
        <v>47038</v>
      </c>
      <c r="D14892" s="83" t="s">
        <v>162</v>
      </c>
      <c r="E14892">
        <v>71.48</v>
      </c>
      <c r="F14892" s="83">
        <v>77.36</v>
      </c>
    </row>
    <row r="14893" spans="1:6" hidden="1" x14ac:dyDescent="0.25">
      <c r="A14893" t="s">
        <v>5764</v>
      </c>
      <c r="B14893" s="83">
        <v>106131</v>
      </c>
      <c r="C14893" t="s">
        <v>47039</v>
      </c>
      <c r="D14893" s="83" t="s">
        <v>162</v>
      </c>
      <c r="E14893">
        <v>106.82</v>
      </c>
      <c r="F14893" s="83">
        <v>115.6</v>
      </c>
    </row>
    <row r="14894" spans="1:6" hidden="1" x14ac:dyDescent="0.25">
      <c r="A14894" t="s">
        <v>5764</v>
      </c>
      <c r="B14894" s="83">
        <v>106127</v>
      </c>
      <c r="C14894" t="s">
        <v>47040</v>
      </c>
      <c r="D14894" s="83" t="s">
        <v>162</v>
      </c>
      <c r="E14894">
        <v>96.17</v>
      </c>
      <c r="F14894" s="83">
        <v>104.07</v>
      </c>
    </row>
    <row r="14895" spans="1:6" hidden="1" x14ac:dyDescent="0.25">
      <c r="A14895" t="s">
        <v>5764</v>
      </c>
      <c r="B14895" s="83">
        <v>106126</v>
      </c>
      <c r="C14895" t="s">
        <v>47041</v>
      </c>
      <c r="D14895" s="83" t="s">
        <v>162</v>
      </c>
      <c r="E14895">
        <v>42.48</v>
      </c>
      <c r="F14895" s="83">
        <v>45.97</v>
      </c>
    </row>
    <row r="14896" spans="1:6" hidden="1" x14ac:dyDescent="0.25">
      <c r="A14896" t="s">
        <v>5764</v>
      </c>
      <c r="B14896" s="83">
        <v>106128</v>
      </c>
      <c r="C14896" t="s">
        <v>47042</v>
      </c>
      <c r="D14896" s="83" t="s">
        <v>162</v>
      </c>
      <c r="E14896">
        <v>138.72</v>
      </c>
      <c r="F14896" s="83">
        <v>144.24</v>
      </c>
    </row>
    <row r="14897" spans="1:6" hidden="1" x14ac:dyDescent="0.25">
      <c r="A14897" t="s">
        <v>5764</v>
      </c>
      <c r="B14897" s="83">
        <v>106130</v>
      </c>
      <c r="C14897" t="s">
        <v>47043</v>
      </c>
      <c r="D14897" s="83" t="s">
        <v>162</v>
      </c>
      <c r="E14897">
        <v>120.97</v>
      </c>
      <c r="F14897" s="83">
        <v>130.91999999999999</v>
      </c>
    </row>
    <row r="14898" spans="1:6" hidden="1" x14ac:dyDescent="0.25">
      <c r="A14898" t="s">
        <v>5764</v>
      </c>
      <c r="B14898" s="83">
        <v>106129</v>
      </c>
      <c r="C14898" t="s">
        <v>47044</v>
      </c>
      <c r="D14898" s="83" t="s">
        <v>162</v>
      </c>
      <c r="E14898">
        <v>63.59</v>
      </c>
      <c r="F14898" s="83">
        <v>68.819999999999993</v>
      </c>
    </row>
    <row r="14899" spans="1:6" hidden="1" x14ac:dyDescent="0.25">
      <c r="A14899" t="s">
        <v>5764</v>
      </c>
      <c r="B14899" s="83">
        <v>106125</v>
      </c>
      <c r="C14899" t="s">
        <v>47045</v>
      </c>
      <c r="D14899" s="83" t="s">
        <v>162</v>
      </c>
      <c r="E14899">
        <v>49.16</v>
      </c>
      <c r="F14899" s="83">
        <v>53.2</v>
      </c>
    </row>
    <row r="14900" spans="1:6" hidden="1" x14ac:dyDescent="0.25">
      <c r="A14900" t="s">
        <v>5764</v>
      </c>
      <c r="B14900" s="83">
        <v>106124</v>
      </c>
      <c r="C14900" t="s">
        <v>47046</v>
      </c>
      <c r="D14900" s="83" t="s">
        <v>162</v>
      </c>
      <c r="E14900">
        <v>48.98</v>
      </c>
      <c r="F14900" s="83">
        <v>53.01</v>
      </c>
    </row>
    <row r="14901" spans="1:6" hidden="1" x14ac:dyDescent="0.25">
      <c r="A14901" t="s">
        <v>5764</v>
      </c>
      <c r="B14901" s="83">
        <v>106123</v>
      </c>
      <c r="C14901" t="s">
        <v>47047</v>
      </c>
      <c r="D14901" s="83" t="s">
        <v>162</v>
      </c>
      <c r="E14901">
        <v>139.11000000000001</v>
      </c>
      <c r="F14901" s="83">
        <v>144.66999999999999</v>
      </c>
    </row>
    <row r="14902" spans="1:6" hidden="1" x14ac:dyDescent="0.25">
      <c r="A14902" t="s">
        <v>5764</v>
      </c>
      <c r="B14902" s="83">
        <v>88789</v>
      </c>
      <c r="C14902" t="s">
        <v>14162</v>
      </c>
      <c r="D14902" s="83" t="s">
        <v>416</v>
      </c>
      <c r="E14902">
        <v>435.78</v>
      </c>
      <c r="F14902" s="83">
        <v>440.85</v>
      </c>
    </row>
    <row r="14903" spans="1:6" hidden="1" x14ac:dyDescent="0.25">
      <c r="A14903" t="s">
        <v>5764</v>
      </c>
      <c r="B14903" s="83">
        <v>88788</v>
      </c>
      <c r="C14903" t="s">
        <v>14163</v>
      </c>
      <c r="D14903" s="83" t="s">
        <v>416</v>
      </c>
      <c r="E14903">
        <v>361.96</v>
      </c>
      <c r="F14903" s="83">
        <v>366.34</v>
      </c>
    </row>
    <row r="14904" spans="1:6" hidden="1" x14ac:dyDescent="0.25">
      <c r="A14904" t="s">
        <v>5764</v>
      </c>
      <c r="B14904" s="83">
        <v>87245</v>
      </c>
      <c r="C14904" t="s">
        <v>14164</v>
      </c>
      <c r="D14904" s="83" t="s">
        <v>416</v>
      </c>
      <c r="E14904">
        <v>333.12</v>
      </c>
      <c r="F14904" s="83">
        <v>338.06</v>
      </c>
    </row>
    <row r="14905" spans="1:6" hidden="1" x14ac:dyDescent="0.25">
      <c r="A14905" t="s">
        <v>5764</v>
      </c>
      <c r="B14905" s="83">
        <v>87244</v>
      </c>
      <c r="C14905" t="s">
        <v>14165</v>
      </c>
      <c r="D14905" s="83" t="s">
        <v>416</v>
      </c>
      <c r="E14905">
        <v>277.14</v>
      </c>
      <c r="F14905" s="83">
        <v>281.38</v>
      </c>
    </row>
    <row r="14906" spans="1:6" hidden="1" x14ac:dyDescent="0.25">
      <c r="A14906" t="s">
        <v>5764</v>
      </c>
      <c r="B14906" s="83">
        <v>104589</v>
      </c>
      <c r="C14906" t="s">
        <v>14166</v>
      </c>
      <c r="D14906" s="83" t="s">
        <v>416</v>
      </c>
      <c r="E14906">
        <v>274.95999999999998</v>
      </c>
      <c r="F14906" s="83">
        <v>279.83</v>
      </c>
    </row>
    <row r="14907" spans="1:6" hidden="1" x14ac:dyDescent="0.25">
      <c r="A14907" t="s">
        <v>5764</v>
      </c>
      <c r="B14907" s="83">
        <v>104588</v>
      </c>
      <c r="C14907" t="s">
        <v>14167</v>
      </c>
      <c r="D14907" s="83" t="s">
        <v>416</v>
      </c>
      <c r="E14907">
        <v>229.29</v>
      </c>
      <c r="F14907" s="83">
        <v>233.47</v>
      </c>
    </row>
    <row r="14908" spans="1:6" hidden="1" x14ac:dyDescent="0.25">
      <c r="A14908" t="s">
        <v>5764</v>
      </c>
      <c r="B14908" s="83">
        <v>104591</v>
      </c>
      <c r="C14908" t="s">
        <v>14168</v>
      </c>
      <c r="D14908" s="83" t="s">
        <v>416</v>
      </c>
      <c r="E14908">
        <v>301.2</v>
      </c>
      <c r="F14908" s="83">
        <v>307.29000000000002</v>
      </c>
    </row>
    <row r="14909" spans="1:6" hidden="1" x14ac:dyDescent="0.25">
      <c r="A14909" t="s">
        <v>5764</v>
      </c>
      <c r="B14909" s="83">
        <v>104590</v>
      </c>
      <c r="C14909" t="s">
        <v>14169</v>
      </c>
      <c r="D14909" s="83" t="s">
        <v>416</v>
      </c>
      <c r="E14909">
        <v>252.4</v>
      </c>
      <c r="F14909" s="83">
        <v>257.81</v>
      </c>
    </row>
    <row r="14910" spans="1:6" hidden="1" x14ac:dyDescent="0.25">
      <c r="A14910" t="s">
        <v>5764</v>
      </c>
      <c r="B14910" s="83">
        <v>87267</v>
      </c>
      <c r="C14910" t="s">
        <v>14170</v>
      </c>
      <c r="D14910" s="83" t="s">
        <v>416</v>
      </c>
      <c r="E14910">
        <v>64.239999999999995</v>
      </c>
      <c r="F14910" s="83">
        <v>66.680000000000007</v>
      </c>
    </row>
    <row r="14911" spans="1:6" hidden="1" x14ac:dyDescent="0.25">
      <c r="A14911" t="s">
        <v>5764</v>
      </c>
      <c r="B14911" s="83">
        <v>104614</v>
      </c>
      <c r="C14911" t="s">
        <v>14171</v>
      </c>
      <c r="D14911" s="83" t="s">
        <v>416</v>
      </c>
      <c r="E14911">
        <v>69.510000000000005</v>
      </c>
      <c r="F14911" s="83">
        <v>72.37</v>
      </c>
    </row>
    <row r="14912" spans="1:6" hidden="1" x14ac:dyDescent="0.25">
      <c r="A14912" t="s">
        <v>5764</v>
      </c>
      <c r="B14912" s="83">
        <v>104613</v>
      </c>
      <c r="C14912" t="s">
        <v>14172</v>
      </c>
      <c r="D14912" s="83" t="s">
        <v>416</v>
      </c>
      <c r="E14912">
        <v>62.42</v>
      </c>
      <c r="F14912" s="83">
        <v>64.680000000000007</v>
      </c>
    </row>
    <row r="14913" spans="1:6" hidden="1" x14ac:dyDescent="0.25">
      <c r="A14913" t="s">
        <v>5764</v>
      </c>
      <c r="B14913" s="83">
        <v>87265</v>
      </c>
      <c r="C14913" t="s">
        <v>14173</v>
      </c>
      <c r="D14913" s="83" t="s">
        <v>416</v>
      </c>
      <c r="E14913">
        <v>58.79</v>
      </c>
      <c r="F14913" s="83">
        <v>60.76</v>
      </c>
    </row>
    <row r="14914" spans="1:6" hidden="1" x14ac:dyDescent="0.25">
      <c r="A14914" t="s">
        <v>5764</v>
      </c>
      <c r="B14914" s="83">
        <v>87271</v>
      </c>
      <c r="C14914" t="s">
        <v>14174</v>
      </c>
      <c r="D14914" s="83" t="s">
        <v>416</v>
      </c>
      <c r="E14914">
        <v>68.44</v>
      </c>
      <c r="F14914" s="83">
        <v>71.260000000000005</v>
      </c>
    </row>
    <row r="14915" spans="1:6" hidden="1" x14ac:dyDescent="0.25">
      <c r="A14915" t="s">
        <v>5764</v>
      </c>
      <c r="B14915" s="83">
        <v>87269</v>
      </c>
      <c r="C14915" t="s">
        <v>14175</v>
      </c>
      <c r="D14915" s="83" t="s">
        <v>416</v>
      </c>
      <c r="E14915">
        <v>62.93</v>
      </c>
      <c r="F14915" s="83">
        <v>65.27</v>
      </c>
    </row>
    <row r="14916" spans="1:6" hidden="1" x14ac:dyDescent="0.25">
      <c r="A14916" t="s">
        <v>5764</v>
      </c>
      <c r="B14916" s="83">
        <v>87275</v>
      </c>
      <c r="C14916" t="s">
        <v>14176</v>
      </c>
      <c r="D14916" s="83" t="s">
        <v>416</v>
      </c>
      <c r="E14916">
        <v>73.25</v>
      </c>
      <c r="F14916" s="83">
        <v>76.37</v>
      </c>
    </row>
    <row r="14917" spans="1:6" hidden="1" x14ac:dyDescent="0.25">
      <c r="A14917" t="s">
        <v>5764</v>
      </c>
      <c r="B14917" s="83">
        <v>87273</v>
      </c>
      <c r="C14917" t="s">
        <v>14177</v>
      </c>
      <c r="D14917" s="83" t="s">
        <v>416</v>
      </c>
      <c r="E14917">
        <v>65.95</v>
      </c>
      <c r="F14917" s="83">
        <v>68.45</v>
      </c>
    </row>
    <row r="14918" spans="1:6" hidden="1" x14ac:dyDescent="0.25">
      <c r="A14918" t="s">
        <v>5764</v>
      </c>
      <c r="B14918" s="83">
        <v>104612</v>
      </c>
      <c r="C14918" t="s">
        <v>14178</v>
      </c>
      <c r="D14918" s="83" t="s">
        <v>416</v>
      </c>
      <c r="E14918">
        <v>93.69</v>
      </c>
      <c r="F14918" s="83">
        <v>96.45</v>
      </c>
    </row>
    <row r="14919" spans="1:6" hidden="1" x14ac:dyDescent="0.25">
      <c r="A14919" t="s">
        <v>5764</v>
      </c>
      <c r="B14919" s="83">
        <v>104611</v>
      </c>
      <c r="C14919" t="s">
        <v>14179</v>
      </c>
      <c r="D14919" s="83" t="s">
        <v>416</v>
      </c>
      <c r="E14919">
        <v>92.94</v>
      </c>
      <c r="F14919" s="83">
        <v>95.58</v>
      </c>
    </row>
    <row r="14920" spans="1:6" hidden="1" x14ac:dyDescent="0.25">
      <c r="A14920" t="s">
        <v>5764</v>
      </c>
      <c r="B14920" s="83">
        <v>104618</v>
      </c>
      <c r="C14920" t="s">
        <v>14180</v>
      </c>
      <c r="D14920" s="83" t="s">
        <v>416</v>
      </c>
      <c r="E14920">
        <v>376.01</v>
      </c>
      <c r="F14920" s="83">
        <v>380.69</v>
      </c>
    </row>
    <row r="14921" spans="1:6" hidden="1" x14ac:dyDescent="0.25">
      <c r="A14921" t="s">
        <v>5764</v>
      </c>
      <c r="B14921" s="83">
        <v>104616</v>
      </c>
      <c r="C14921" t="s">
        <v>14181</v>
      </c>
      <c r="D14921" s="83" t="s">
        <v>416</v>
      </c>
      <c r="E14921">
        <v>365.01</v>
      </c>
      <c r="F14921" s="83">
        <v>368.7</v>
      </c>
    </row>
    <row r="14922" spans="1:6" hidden="1" x14ac:dyDescent="0.25">
      <c r="A14922" t="s">
        <v>5764</v>
      </c>
      <c r="B14922" s="83">
        <v>104617</v>
      </c>
      <c r="C14922" t="s">
        <v>14182</v>
      </c>
      <c r="D14922" s="83" t="s">
        <v>416</v>
      </c>
      <c r="E14922">
        <v>288.05</v>
      </c>
      <c r="F14922" s="83">
        <v>292.73</v>
      </c>
    </row>
    <row r="14923" spans="1:6" hidden="1" x14ac:dyDescent="0.25">
      <c r="A14923" t="s">
        <v>5764</v>
      </c>
      <c r="B14923" s="83">
        <v>104615</v>
      </c>
      <c r="C14923" t="s">
        <v>14183</v>
      </c>
      <c r="D14923" s="83" t="s">
        <v>416</v>
      </c>
      <c r="E14923">
        <v>277.05</v>
      </c>
      <c r="F14923" s="83">
        <v>280.74</v>
      </c>
    </row>
    <row r="14924" spans="1:6" hidden="1" x14ac:dyDescent="0.25">
      <c r="A14924" t="s">
        <v>5764</v>
      </c>
      <c r="B14924" s="83">
        <v>87247</v>
      </c>
      <c r="C14924" t="s">
        <v>14184</v>
      </c>
      <c r="D14924" s="83" t="s">
        <v>416</v>
      </c>
      <c r="E14924">
        <v>59.48</v>
      </c>
      <c r="F14924" s="83">
        <v>61.09</v>
      </c>
    </row>
    <row r="14925" spans="1:6" hidden="1" x14ac:dyDescent="0.25">
      <c r="A14925" t="s">
        <v>5764</v>
      </c>
      <c r="B14925" s="83">
        <v>87248</v>
      </c>
      <c r="C14925" t="s">
        <v>14185</v>
      </c>
      <c r="D14925" s="83" t="s">
        <v>416</v>
      </c>
      <c r="E14925">
        <v>51.62</v>
      </c>
      <c r="F14925" s="83">
        <v>52.53</v>
      </c>
    </row>
    <row r="14926" spans="1:6" hidden="1" x14ac:dyDescent="0.25">
      <c r="A14926" t="s">
        <v>5764</v>
      </c>
      <c r="B14926" s="83">
        <v>87246</v>
      </c>
      <c r="C14926" t="s">
        <v>14186</v>
      </c>
      <c r="D14926" s="83" t="s">
        <v>416</v>
      </c>
      <c r="E14926">
        <v>66.95</v>
      </c>
      <c r="F14926" s="83">
        <v>69.180000000000007</v>
      </c>
    </row>
    <row r="14927" spans="1:6" hidden="1" x14ac:dyDescent="0.25">
      <c r="A14927" t="s">
        <v>5764</v>
      </c>
      <c r="B14927" s="83">
        <v>104601</v>
      </c>
      <c r="C14927" t="s">
        <v>14187</v>
      </c>
      <c r="D14927" s="83" t="s">
        <v>416</v>
      </c>
      <c r="E14927">
        <v>64.69</v>
      </c>
      <c r="F14927" s="83">
        <v>66.680000000000007</v>
      </c>
    </row>
    <row r="14928" spans="1:6" hidden="1" x14ac:dyDescent="0.25">
      <c r="A14928" t="s">
        <v>5764</v>
      </c>
      <c r="B14928" s="83">
        <v>104603</v>
      </c>
      <c r="C14928" t="s">
        <v>14188</v>
      </c>
      <c r="D14928" s="83" t="s">
        <v>416</v>
      </c>
      <c r="E14928">
        <v>54.2</v>
      </c>
      <c r="F14928" s="83">
        <v>55.3</v>
      </c>
    </row>
    <row r="14929" spans="1:6" hidden="1" x14ac:dyDescent="0.25">
      <c r="A14929" t="s">
        <v>5764</v>
      </c>
      <c r="B14929" s="83">
        <v>104599</v>
      </c>
      <c r="C14929" t="s">
        <v>14189</v>
      </c>
      <c r="D14929" s="83" t="s">
        <v>416</v>
      </c>
      <c r="E14929">
        <v>80.73</v>
      </c>
      <c r="F14929" s="83">
        <v>83.99</v>
      </c>
    </row>
    <row r="14930" spans="1:6" hidden="1" x14ac:dyDescent="0.25">
      <c r="A14930" t="s">
        <v>5764</v>
      </c>
      <c r="B14930" s="83">
        <v>87250</v>
      </c>
      <c r="C14930" t="s">
        <v>14190</v>
      </c>
      <c r="D14930" s="83" t="s">
        <v>416</v>
      </c>
      <c r="E14930">
        <v>60.92</v>
      </c>
      <c r="F14930" s="83">
        <v>62.66</v>
      </c>
    </row>
    <row r="14931" spans="1:6" hidden="1" x14ac:dyDescent="0.25">
      <c r="A14931" t="s">
        <v>5764</v>
      </c>
      <c r="B14931" s="83">
        <v>87251</v>
      </c>
      <c r="C14931" t="s">
        <v>14191</v>
      </c>
      <c r="D14931" s="83" t="s">
        <v>416</v>
      </c>
      <c r="E14931">
        <v>51.92</v>
      </c>
      <c r="F14931" s="83">
        <v>52.86</v>
      </c>
    </row>
    <row r="14932" spans="1:6" hidden="1" x14ac:dyDescent="0.25">
      <c r="A14932" t="s">
        <v>5764</v>
      </c>
      <c r="B14932" s="83">
        <v>87249</v>
      </c>
      <c r="C14932" t="s">
        <v>14192</v>
      </c>
      <c r="D14932" s="83" t="s">
        <v>416</v>
      </c>
      <c r="E14932">
        <v>72</v>
      </c>
      <c r="F14932" s="83">
        <v>74.63</v>
      </c>
    </row>
    <row r="14933" spans="1:6" hidden="1" x14ac:dyDescent="0.25">
      <c r="A14933" t="s">
        <v>5764</v>
      </c>
      <c r="B14933" s="83">
        <v>104606</v>
      </c>
      <c r="C14933" t="s">
        <v>14193</v>
      </c>
      <c r="D14933" s="83" t="s">
        <v>416</v>
      </c>
      <c r="E14933">
        <v>69.19</v>
      </c>
      <c r="F14933" s="83">
        <v>71.53</v>
      </c>
    </row>
    <row r="14934" spans="1:6" hidden="1" x14ac:dyDescent="0.25">
      <c r="A14934" t="s">
        <v>5764</v>
      </c>
      <c r="B14934" s="83">
        <v>104607</v>
      </c>
      <c r="C14934" t="s">
        <v>14194</v>
      </c>
      <c r="D14934" s="83" t="s">
        <v>416</v>
      </c>
      <c r="E14934">
        <v>55.61</v>
      </c>
      <c r="F14934" s="83">
        <v>56.81</v>
      </c>
    </row>
    <row r="14935" spans="1:6" hidden="1" x14ac:dyDescent="0.25">
      <c r="A14935" t="s">
        <v>5764</v>
      </c>
      <c r="B14935" s="83">
        <v>104605</v>
      </c>
      <c r="C14935" t="s">
        <v>14195</v>
      </c>
      <c r="D14935" s="83" t="s">
        <v>416</v>
      </c>
      <c r="E14935">
        <v>101.18</v>
      </c>
      <c r="F14935" s="83">
        <v>105.96</v>
      </c>
    </row>
    <row r="14936" spans="1:6" hidden="1" x14ac:dyDescent="0.25">
      <c r="A14936" t="s">
        <v>5764</v>
      </c>
      <c r="B14936" s="83">
        <v>87256</v>
      </c>
      <c r="C14936" t="s">
        <v>14196</v>
      </c>
      <c r="D14936" s="83" t="s">
        <v>416</v>
      </c>
      <c r="E14936">
        <v>71.989999999999995</v>
      </c>
      <c r="F14936" s="83">
        <v>73.900000000000006</v>
      </c>
    </row>
    <row r="14937" spans="1:6" hidden="1" x14ac:dyDescent="0.25">
      <c r="A14937" t="s">
        <v>5764</v>
      </c>
      <c r="B14937" s="83">
        <v>87257</v>
      </c>
      <c r="C14937" t="s">
        <v>14197</v>
      </c>
      <c r="D14937" s="83" t="s">
        <v>416</v>
      </c>
      <c r="E14937">
        <v>61.88</v>
      </c>
      <c r="F14937" s="83">
        <v>62.93</v>
      </c>
    </row>
    <row r="14938" spans="1:6" hidden="1" x14ac:dyDescent="0.25">
      <c r="A14938" t="s">
        <v>5764</v>
      </c>
      <c r="B14938" s="83">
        <v>87255</v>
      </c>
      <c r="C14938" t="s">
        <v>14198</v>
      </c>
      <c r="D14938" s="83" t="s">
        <v>416</v>
      </c>
      <c r="E14938">
        <v>84.16</v>
      </c>
      <c r="F14938" s="83">
        <v>87.01</v>
      </c>
    </row>
    <row r="14939" spans="1:6" hidden="1" x14ac:dyDescent="0.25">
      <c r="A14939" t="s">
        <v>5764</v>
      </c>
      <c r="B14939" s="83">
        <v>104594</v>
      </c>
      <c r="C14939" t="s">
        <v>14199</v>
      </c>
      <c r="D14939" s="83" t="s">
        <v>416</v>
      </c>
      <c r="E14939">
        <v>74.2</v>
      </c>
      <c r="F14939" s="83">
        <v>76.290000000000006</v>
      </c>
    </row>
    <row r="14940" spans="1:6" hidden="1" x14ac:dyDescent="0.25">
      <c r="A14940" t="s">
        <v>5764</v>
      </c>
      <c r="B14940" s="83">
        <v>104595</v>
      </c>
      <c r="C14940" t="s">
        <v>14200</v>
      </c>
      <c r="D14940" s="83" t="s">
        <v>416</v>
      </c>
      <c r="E14940">
        <v>62.37</v>
      </c>
      <c r="F14940" s="83">
        <v>63.47</v>
      </c>
    </row>
    <row r="14941" spans="1:6" hidden="1" x14ac:dyDescent="0.25">
      <c r="A14941" t="s">
        <v>5764</v>
      </c>
      <c r="B14941" s="83">
        <v>104593</v>
      </c>
      <c r="C14941" t="s">
        <v>14201</v>
      </c>
      <c r="D14941" s="83" t="s">
        <v>416</v>
      </c>
      <c r="E14941">
        <v>87.78</v>
      </c>
      <c r="F14941" s="83">
        <v>90.89</v>
      </c>
    </row>
    <row r="14942" spans="1:6" hidden="1" x14ac:dyDescent="0.25">
      <c r="A14942" t="s">
        <v>5764</v>
      </c>
      <c r="B14942" s="83">
        <v>87262</v>
      </c>
      <c r="C14942" t="s">
        <v>14202</v>
      </c>
      <c r="D14942" s="83" t="s">
        <v>416</v>
      </c>
      <c r="E14942">
        <v>121.35</v>
      </c>
      <c r="F14942" s="83">
        <v>123.97</v>
      </c>
    </row>
    <row r="14943" spans="1:6" hidden="1" x14ac:dyDescent="0.25">
      <c r="A14943" t="s">
        <v>5764</v>
      </c>
      <c r="B14943" s="83">
        <v>87263</v>
      </c>
      <c r="C14943" t="s">
        <v>14203</v>
      </c>
      <c r="D14943" s="83" t="s">
        <v>416</v>
      </c>
      <c r="E14943">
        <v>110.78</v>
      </c>
      <c r="F14943" s="83">
        <v>112.53</v>
      </c>
    </row>
    <row r="14944" spans="1:6" hidden="1" x14ac:dyDescent="0.25">
      <c r="A14944" t="s">
        <v>5764</v>
      </c>
      <c r="B14944" s="83">
        <v>87261</v>
      </c>
      <c r="C14944" t="s">
        <v>14204</v>
      </c>
      <c r="D14944" s="83" t="s">
        <v>416</v>
      </c>
      <c r="E14944">
        <v>134.74</v>
      </c>
      <c r="F14944" s="83">
        <v>138.30000000000001</v>
      </c>
    </row>
    <row r="14945" spans="1:6" hidden="1" x14ac:dyDescent="0.25">
      <c r="A14945" t="s">
        <v>5764</v>
      </c>
      <c r="B14945" s="83">
        <v>104597</v>
      </c>
      <c r="C14945" t="s">
        <v>14205</v>
      </c>
      <c r="D14945" s="83" t="s">
        <v>416</v>
      </c>
      <c r="E14945">
        <v>123.93</v>
      </c>
      <c r="F14945" s="83">
        <v>126.71</v>
      </c>
    </row>
    <row r="14946" spans="1:6" hidden="1" x14ac:dyDescent="0.25">
      <c r="A14946" t="s">
        <v>5764</v>
      </c>
      <c r="B14946" s="83">
        <v>104598</v>
      </c>
      <c r="C14946" t="s">
        <v>14206</v>
      </c>
      <c r="D14946" s="83" t="s">
        <v>416</v>
      </c>
      <c r="E14946">
        <v>111.37</v>
      </c>
      <c r="F14946" s="83">
        <v>113.17</v>
      </c>
    </row>
    <row r="14947" spans="1:6" hidden="1" x14ac:dyDescent="0.25">
      <c r="A14947" t="s">
        <v>5764</v>
      </c>
      <c r="B14947" s="83">
        <v>104596</v>
      </c>
      <c r="C14947" t="s">
        <v>14207</v>
      </c>
      <c r="D14947" s="83" t="s">
        <v>416</v>
      </c>
      <c r="E14947">
        <v>138.94999999999999</v>
      </c>
      <c r="F14947" s="83">
        <v>142.76</v>
      </c>
    </row>
    <row r="14948" spans="1:6" hidden="1" x14ac:dyDescent="0.25">
      <c r="A14948" t="s">
        <v>5764</v>
      </c>
      <c r="B14948" s="83">
        <v>88648</v>
      </c>
      <c r="C14948" t="s">
        <v>14208</v>
      </c>
      <c r="D14948" s="83" t="s">
        <v>60</v>
      </c>
      <c r="E14948">
        <v>7.56</v>
      </c>
      <c r="F14948" s="83">
        <v>7.82</v>
      </c>
    </row>
    <row r="14949" spans="1:6" hidden="1" x14ac:dyDescent="0.25">
      <c r="A14949" t="s">
        <v>5764</v>
      </c>
      <c r="B14949" s="83">
        <v>88649</v>
      </c>
      <c r="C14949" t="s">
        <v>14209</v>
      </c>
      <c r="D14949" s="83" t="s">
        <v>60</v>
      </c>
      <c r="E14949">
        <v>8.59</v>
      </c>
      <c r="F14949" s="83">
        <v>8.86</v>
      </c>
    </row>
    <row r="14950" spans="1:6" hidden="1" x14ac:dyDescent="0.25">
      <c r="A14950" t="s">
        <v>5764</v>
      </c>
      <c r="B14950" s="83">
        <v>88650</v>
      </c>
      <c r="C14950" t="s">
        <v>14210</v>
      </c>
      <c r="D14950" s="83" t="s">
        <v>60</v>
      </c>
      <c r="E14950">
        <v>11.72</v>
      </c>
      <c r="F14950" s="83">
        <v>12.02</v>
      </c>
    </row>
    <row r="14951" spans="1:6" hidden="1" x14ac:dyDescent="0.25">
      <c r="A14951" t="s">
        <v>5764</v>
      </c>
      <c r="B14951" s="83">
        <v>104619</v>
      </c>
      <c r="C14951" t="s">
        <v>14211</v>
      </c>
      <c r="D14951" s="83" t="s">
        <v>60</v>
      </c>
      <c r="E14951">
        <v>13.93</v>
      </c>
      <c r="F14951" s="83">
        <v>14.26</v>
      </c>
    </row>
    <row r="14952" spans="1:6" hidden="1" x14ac:dyDescent="0.25">
      <c r="A14952" t="s">
        <v>5764</v>
      </c>
      <c r="B14952" s="83">
        <v>103741</v>
      </c>
      <c r="C14952" t="s">
        <v>14212</v>
      </c>
      <c r="D14952" s="83" t="s">
        <v>16</v>
      </c>
      <c r="E14952">
        <v>0</v>
      </c>
      <c r="F14952" s="83">
        <v>0</v>
      </c>
    </row>
    <row r="14953" spans="1:6" hidden="1" x14ac:dyDescent="0.25">
      <c r="A14953" t="s">
        <v>5764</v>
      </c>
      <c r="B14953" s="83">
        <v>103755</v>
      </c>
      <c r="C14953" t="s">
        <v>14213</v>
      </c>
      <c r="D14953" s="83" t="s">
        <v>60</v>
      </c>
      <c r="E14953">
        <v>0</v>
      </c>
      <c r="F14953" s="83">
        <v>0</v>
      </c>
    </row>
    <row r="14954" spans="1:6" hidden="1" x14ac:dyDescent="0.25">
      <c r="A14954" t="s">
        <v>5764</v>
      </c>
      <c r="B14954" s="83">
        <v>103753</v>
      </c>
      <c r="C14954" t="s">
        <v>14214</v>
      </c>
      <c r="D14954" s="83" t="s">
        <v>60</v>
      </c>
      <c r="E14954">
        <v>0</v>
      </c>
      <c r="F14954" s="83">
        <v>0</v>
      </c>
    </row>
    <row r="14955" spans="1:6" hidden="1" x14ac:dyDescent="0.25">
      <c r="A14955" t="s">
        <v>5764</v>
      </c>
      <c r="B14955" s="83">
        <v>103754</v>
      </c>
      <c r="C14955" t="s">
        <v>14215</v>
      </c>
      <c r="D14955" s="83" t="s">
        <v>60</v>
      </c>
      <c r="E14955">
        <v>0</v>
      </c>
      <c r="F14955" s="83">
        <v>0</v>
      </c>
    </row>
    <row r="14956" spans="1:6" hidden="1" x14ac:dyDescent="0.25">
      <c r="A14956" t="s">
        <v>5764</v>
      </c>
      <c r="B14956" s="83">
        <v>103752</v>
      </c>
      <c r="C14956" t="s">
        <v>14216</v>
      </c>
      <c r="D14956" s="83" t="s">
        <v>60</v>
      </c>
      <c r="E14956">
        <v>0</v>
      </c>
      <c r="F14956" s="83">
        <v>0</v>
      </c>
    </row>
    <row r="14957" spans="1:6" hidden="1" x14ac:dyDescent="0.25">
      <c r="A14957" t="s">
        <v>5764</v>
      </c>
      <c r="B14957" s="83">
        <v>103759</v>
      </c>
      <c r="C14957" t="s">
        <v>14217</v>
      </c>
      <c r="D14957" s="83" t="s">
        <v>60</v>
      </c>
      <c r="E14957">
        <v>0</v>
      </c>
      <c r="F14957" s="83">
        <v>0</v>
      </c>
    </row>
    <row r="14958" spans="1:6" hidden="1" x14ac:dyDescent="0.25">
      <c r="A14958" t="s">
        <v>5764</v>
      </c>
      <c r="B14958" s="83">
        <v>103757</v>
      </c>
      <c r="C14958" t="s">
        <v>14218</v>
      </c>
      <c r="D14958" s="83" t="s">
        <v>60</v>
      </c>
      <c r="E14958">
        <v>0</v>
      </c>
      <c r="F14958" s="83">
        <v>0</v>
      </c>
    </row>
    <row r="14959" spans="1:6" hidden="1" x14ac:dyDescent="0.25">
      <c r="A14959" t="s">
        <v>5764</v>
      </c>
      <c r="B14959" s="83">
        <v>103758</v>
      </c>
      <c r="C14959" t="s">
        <v>14219</v>
      </c>
      <c r="D14959" s="83" t="s">
        <v>60</v>
      </c>
      <c r="E14959">
        <v>0</v>
      </c>
      <c r="F14959" s="83">
        <v>0</v>
      </c>
    </row>
    <row r="14960" spans="1:6" hidden="1" x14ac:dyDescent="0.25">
      <c r="A14960" t="s">
        <v>5764</v>
      </c>
      <c r="B14960" s="83">
        <v>103756</v>
      </c>
      <c r="C14960" t="s">
        <v>14220</v>
      </c>
      <c r="D14960" s="83" t="s">
        <v>60</v>
      </c>
      <c r="E14960">
        <v>0</v>
      </c>
      <c r="F14960" s="83">
        <v>0</v>
      </c>
    </row>
    <row r="14961" spans="1:6" hidden="1" x14ac:dyDescent="0.25">
      <c r="A14961" t="s">
        <v>5764</v>
      </c>
      <c r="B14961" s="83">
        <v>103734</v>
      </c>
      <c r="C14961" t="s">
        <v>14221</v>
      </c>
      <c r="D14961" s="83" t="s">
        <v>16</v>
      </c>
      <c r="E14961">
        <v>0</v>
      </c>
      <c r="F14961" s="83">
        <v>0</v>
      </c>
    </row>
    <row r="14962" spans="1:6" hidden="1" x14ac:dyDescent="0.25">
      <c r="A14962" t="s">
        <v>5764</v>
      </c>
      <c r="B14962" s="83">
        <v>103740</v>
      </c>
      <c r="C14962" t="s">
        <v>14222</v>
      </c>
      <c r="D14962" s="83" t="s">
        <v>16</v>
      </c>
      <c r="E14962">
        <v>0</v>
      </c>
      <c r="F14962" s="83">
        <v>0</v>
      </c>
    </row>
    <row r="14963" spans="1:6" hidden="1" x14ac:dyDescent="0.25">
      <c r="A14963" t="s">
        <v>5764</v>
      </c>
      <c r="B14963" s="83">
        <v>103747</v>
      </c>
      <c r="C14963" t="s">
        <v>14223</v>
      </c>
      <c r="D14963" s="83" t="s">
        <v>60</v>
      </c>
      <c r="E14963">
        <v>0</v>
      </c>
      <c r="F14963" s="83">
        <v>0</v>
      </c>
    </row>
    <row r="14964" spans="1:6" hidden="1" x14ac:dyDescent="0.25">
      <c r="A14964" t="s">
        <v>5764</v>
      </c>
      <c r="B14964" s="83">
        <v>103746</v>
      </c>
      <c r="C14964" t="s">
        <v>14224</v>
      </c>
      <c r="D14964" s="83" t="s">
        <v>60</v>
      </c>
      <c r="E14964">
        <v>0</v>
      </c>
      <c r="F14964" s="83">
        <v>0</v>
      </c>
    </row>
    <row r="14965" spans="1:6" hidden="1" x14ac:dyDescent="0.25">
      <c r="A14965" t="s">
        <v>5764</v>
      </c>
      <c r="B14965" s="83">
        <v>103749</v>
      </c>
      <c r="C14965" t="s">
        <v>14225</v>
      </c>
      <c r="D14965" s="83" t="s">
        <v>60</v>
      </c>
      <c r="E14965">
        <v>0</v>
      </c>
      <c r="F14965" s="83">
        <v>0</v>
      </c>
    </row>
    <row r="14966" spans="1:6" hidden="1" x14ac:dyDescent="0.25">
      <c r="A14966" t="s">
        <v>5764</v>
      </c>
      <c r="B14966" s="83">
        <v>103744</v>
      </c>
      <c r="C14966" t="s">
        <v>14226</v>
      </c>
      <c r="D14966" s="83" t="s">
        <v>60</v>
      </c>
      <c r="E14966">
        <v>0</v>
      </c>
      <c r="F14966" s="83">
        <v>0</v>
      </c>
    </row>
    <row r="14967" spans="1:6" hidden="1" x14ac:dyDescent="0.25">
      <c r="A14967" t="s">
        <v>5764</v>
      </c>
      <c r="B14967" s="83">
        <v>103748</v>
      </c>
      <c r="C14967" t="s">
        <v>14227</v>
      </c>
      <c r="D14967" s="83" t="s">
        <v>60</v>
      </c>
      <c r="E14967">
        <v>0</v>
      </c>
      <c r="F14967" s="83">
        <v>0</v>
      </c>
    </row>
    <row r="14968" spans="1:6" hidden="1" x14ac:dyDescent="0.25">
      <c r="A14968" t="s">
        <v>5764</v>
      </c>
      <c r="B14968" s="83">
        <v>103745</v>
      </c>
      <c r="C14968" t="s">
        <v>14228</v>
      </c>
      <c r="D14968" s="83" t="s">
        <v>60</v>
      </c>
      <c r="E14968">
        <v>0</v>
      </c>
      <c r="F14968" s="83">
        <v>0</v>
      </c>
    </row>
    <row r="14969" spans="1:6" hidden="1" x14ac:dyDescent="0.25">
      <c r="A14969" t="s">
        <v>5764</v>
      </c>
      <c r="B14969" s="83">
        <v>103751</v>
      </c>
      <c r="C14969" t="s">
        <v>14229</v>
      </c>
      <c r="D14969" s="83" t="s">
        <v>60</v>
      </c>
      <c r="E14969">
        <v>0</v>
      </c>
      <c r="F14969" s="83">
        <v>0</v>
      </c>
    </row>
    <row r="14970" spans="1:6" hidden="1" x14ac:dyDescent="0.25">
      <c r="A14970" t="s">
        <v>5764</v>
      </c>
      <c r="B14970" s="83">
        <v>103750</v>
      </c>
      <c r="C14970" t="s">
        <v>14230</v>
      </c>
      <c r="D14970" s="83" t="s">
        <v>60</v>
      </c>
      <c r="E14970">
        <v>0</v>
      </c>
      <c r="F14970" s="83">
        <v>0</v>
      </c>
    </row>
    <row r="14971" spans="1:6" hidden="1" x14ac:dyDescent="0.25">
      <c r="A14971" t="s">
        <v>5764</v>
      </c>
      <c r="B14971" s="83">
        <v>103735</v>
      </c>
      <c r="C14971" t="s">
        <v>14231</v>
      </c>
      <c r="D14971" s="83" t="s">
        <v>16</v>
      </c>
      <c r="E14971">
        <v>0</v>
      </c>
      <c r="F14971" s="83">
        <v>0</v>
      </c>
    </row>
    <row r="14972" spans="1:6" hidden="1" x14ac:dyDescent="0.25">
      <c r="A14972" t="s">
        <v>5764</v>
      </c>
      <c r="B14972" s="83">
        <v>103738</v>
      </c>
      <c r="C14972" t="s">
        <v>14232</v>
      </c>
      <c r="D14972" s="83" t="s">
        <v>16</v>
      </c>
      <c r="E14972">
        <v>0</v>
      </c>
      <c r="F14972" s="83">
        <v>0</v>
      </c>
    </row>
    <row r="14973" spans="1:6" hidden="1" x14ac:dyDescent="0.25">
      <c r="A14973" t="s">
        <v>5764</v>
      </c>
      <c r="B14973" s="83">
        <v>103736</v>
      </c>
      <c r="C14973" t="s">
        <v>14233</v>
      </c>
      <c r="D14973" s="83" t="s">
        <v>16</v>
      </c>
      <c r="E14973">
        <v>0</v>
      </c>
      <c r="F14973" s="83">
        <v>0</v>
      </c>
    </row>
    <row r="14974" spans="1:6" hidden="1" x14ac:dyDescent="0.25">
      <c r="A14974" t="s">
        <v>5764</v>
      </c>
      <c r="B14974" s="83">
        <v>103739</v>
      </c>
      <c r="C14974" t="s">
        <v>14234</v>
      </c>
      <c r="D14974" s="83" t="s">
        <v>16</v>
      </c>
      <c r="E14974">
        <v>0</v>
      </c>
      <c r="F14974" s="83">
        <v>0</v>
      </c>
    </row>
    <row r="14975" spans="1:6" hidden="1" x14ac:dyDescent="0.25">
      <c r="A14975" t="s">
        <v>5764</v>
      </c>
      <c r="B14975" s="83">
        <v>103737</v>
      </c>
      <c r="C14975" t="s">
        <v>14235</v>
      </c>
      <c r="D14975" s="83" t="s">
        <v>16</v>
      </c>
      <c r="E14975">
        <v>0</v>
      </c>
      <c r="F14975" s="83">
        <v>0</v>
      </c>
    </row>
    <row r="14976" spans="1:6" hidden="1" x14ac:dyDescent="0.25">
      <c r="A14976" t="s">
        <v>5764</v>
      </c>
      <c r="B14976" s="83">
        <v>103742</v>
      </c>
      <c r="C14976" t="s">
        <v>14236</v>
      </c>
      <c r="D14976" s="83" t="s">
        <v>16</v>
      </c>
      <c r="E14976">
        <v>0</v>
      </c>
      <c r="F14976" s="83">
        <v>0</v>
      </c>
    </row>
    <row r="14977" spans="1:6" hidden="1" x14ac:dyDescent="0.25">
      <c r="A14977" t="s">
        <v>5764</v>
      </c>
      <c r="B14977" s="83">
        <v>103689</v>
      </c>
      <c r="C14977" t="s">
        <v>14237</v>
      </c>
      <c r="D14977" s="83" t="s">
        <v>416</v>
      </c>
      <c r="E14977">
        <v>503.28</v>
      </c>
      <c r="F14977" s="83">
        <v>506.75</v>
      </c>
    </row>
    <row r="14978" spans="1:6" hidden="1" x14ac:dyDescent="0.25">
      <c r="A14978" t="s">
        <v>5764</v>
      </c>
      <c r="B14978" s="83">
        <v>103702</v>
      </c>
      <c r="C14978" t="s">
        <v>14238</v>
      </c>
      <c r="D14978" s="83" t="s">
        <v>416</v>
      </c>
      <c r="E14978">
        <v>0</v>
      </c>
      <c r="F14978" s="83">
        <v>0</v>
      </c>
    </row>
    <row r="14979" spans="1:6" hidden="1" x14ac:dyDescent="0.25">
      <c r="A14979" t="s">
        <v>5764</v>
      </c>
      <c r="B14979" s="83">
        <v>103700</v>
      </c>
      <c r="C14979" t="s">
        <v>14239</v>
      </c>
      <c r="D14979" s="83" t="s">
        <v>416</v>
      </c>
      <c r="E14979">
        <v>0</v>
      </c>
      <c r="F14979" s="83">
        <v>0</v>
      </c>
    </row>
    <row r="14980" spans="1:6" hidden="1" x14ac:dyDescent="0.25">
      <c r="A14980" t="s">
        <v>5764</v>
      </c>
      <c r="B14980" s="83">
        <v>103698</v>
      </c>
      <c r="C14980" t="s">
        <v>14240</v>
      </c>
      <c r="D14980" s="83" t="s">
        <v>416</v>
      </c>
      <c r="E14980">
        <v>0</v>
      </c>
      <c r="F14980" s="83">
        <v>0</v>
      </c>
    </row>
    <row r="14981" spans="1:6" hidden="1" x14ac:dyDescent="0.25">
      <c r="A14981" t="s">
        <v>5764</v>
      </c>
      <c r="B14981" s="83">
        <v>103703</v>
      </c>
      <c r="C14981" t="s">
        <v>14241</v>
      </c>
      <c r="D14981" s="83" t="s">
        <v>416</v>
      </c>
      <c r="E14981">
        <v>0</v>
      </c>
      <c r="F14981" s="83">
        <v>0</v>
      </c>
    </row>
    <row r="14982" spans="1:6" hidden="1" x14ac:dyDescent="0.25">
      <c r="A14982" t="s">
        <v>5764</v>
      </c>
      <c r="B14982" s="83">
        <v>103701</v>
      </c>
      <c r="C14982" t="s">
        <v>14242</v>
      </c>
      <c r="D14982" s="83" t="s">
        <v>416</v>
      </c>
      <c r="E14982">
        <v>0</v>
      </c>
      <c r="F14982" s="83">
        <v>0</v>
      </c>
    </row>
    <row r="14983" spans="1:6" hidden="1" x14ac:dyDescent="0.25">
      <c r="A14983" t="s">
        <v>5764</v>
      </c>
      <c r="B14983" s="83">
        <v>103699</v>
      </c>
      <c r="C14983" t="s">
        <v>14243</v>
      </c>
      <c r="D14983" s="83" t="s">
        <v>416</v>
      </c>
      <c r="E14983">
        <v>0</v>
      </c>
      <c r="F14983" s="83">
        <v>0</v>
      </c>
    </row>
    <row r="14984" spans="1:6" hidden="1" x14ac:dyDescent="0.25">
      <c r="A14984" t="s">
        <v>5764</v>
      </c>
      <c r="B14984" s="83">
        <v>103704</v>
      </c>
      <c r="C14984" t="s">
        <v>14244</v>
      </c>
      <c r="D14984" s="83" t="s">
        <v>416</v>
      </c>
      <c r="E14984">
        <v>0</v>
      </c>
      <c r="F14984" s="83">
        <v>0</v>
      </c>
    </row>
    <row r="14985" spans="1:6" hidden="1" x14ac:dyDescent="0.25">
      <c r="A14985" t="s">
        <v>5764</v>
      </c>
      <c r="B14985" s="83">
        <v>103706</v>
      </c>
      <c r="C14985" t="s">
        <v>14245</v>
      </c>
      <c r="D14985" s="83" t="s">
        <v>16</v>
      </c>
      <c r="E14985">
        <v>0</v>
      </c>
      <c r="F14985" s="83">
        <v>0</v>
      </c>
    </row>
    <row r="14986" spans="1:6" hidden="1" x14ac:dyDescent="0.25">
      <c r="A14986" t="s">
        <v>5764</v>
      </c>
      <c r="B14986" s="83">
        <v>103707</v>
      </c>
      <c r="C14986" t="s">
        <v>14246</v>
      </c>
      <c r="D14986" s="83" t="s">
        <v>16</v>
      </c>
      <c r="E14986">
        <v>0</v>
      </c>
      <c r="F14986" s="83">
        <v>0</v>
      </c>
    </row>
    <row r="14987" spans="1:6" hidden="1" x14ac:dyDescent="0.25">
      <c r="A14987" t="s">
        <v>5764</v>
      </c>
      <c r="B14987" s="83">
        <v>103708</v>
      </c>
      <c r="C14987" t="s">
        <v>14247</v>
      </c>
      <c r="D14987" s="83" t="s">
        <v>16</v>
      </c>
      <c r="E14987">
        <v>0</v>
      </c>
      <c r="F14987" s="83">
        <v>0</v>
      </c>
    </row>
    <row r="14988" spans="1:6" hidden="1" x14ac:dyDescent="0.25">
      <c r="A14988" t="s">
        <v>5764</v>
      </c>
      <c r="B14988" s="83">
        <v>103709</v>
      </c>
      <c r="C14988" t="s">
        <v>14248</v>
      </c>
      <c r="D14988" s="83" t="s">
        <v>16</v>
      </c>
      <c r="E14988">
        <v>0</v>
      </c>
      <c r="F14988" s="83">
        <v>0</v>
      </c>
    </row>
    <row r="14989" spans="1:6" hidden="1" x14ac:dyDescent="0.25">
      <c r="A14989" t="s">
        <v>5764</v>
      </c>
      <c r="B14989" s="83">
        <v>103710</v>
      </c>
      <c r="C14989" t="s">
        <v>14249</v>
      </c>
      <c r="D14989" s="83" t="s">
        <v>16</v>
      </c>
      <c r="E14989">
        <v>0</v>
      </c>
      <c r="F14989" s="83">
        <v>0</v>
      </c>
    </row>
    <row r="14990" spans="1:6" hidden="1" x14ac:dyDescent="0.25">
      <c r="A14990" t="s">
        <v>5764</v>
      </c>
      <c r="B14990" s="83">
        <v>103711</v>
      </c>
      <c r="C14990" t="s">
        <v>14250</v>
      </c>
      <c r="D14990" s="83" t="s">
        <v>16</v>
      </c>
      <c r="E14990">
        <v>0</v>
      </c>
      <c r="F14990" s="83">
        <v>0</v>
      </c>
    </row>
    <row r="14991" spans="1:6" hidden="1" x14ac:dyDescent="0.25">
      <c r="A14991" t="s">
        <v>5764</v>
      </c>
      <c r="B14991" s="83">
        <v>103712</v>
      </c>
      <c r="C14991" t="s">
        <v>14251</v>
      </c>
      <c r="D14991" s="83" t="s">
        <v>16</v>
      </c>
      <c r="E14991">
        <v>0</v>
      </c>
      <c r="F14991" s="83">
        <v>0</v>
      </c>
    </row>
    <row r="14992" spans="1:6" hidden="1" x14ac:dyDescent="0.25">
      <c r="A14992" t="s">
        <v>5764</v>
      </c>
      <c r="B14992" s="83">
        <v>103713</v>
      </c>
      <c r="C14992" t="s">
        <v>14252</v>
      </c>
      <c r="D14992" s="83" t="s">
        <v>16</v>
      </c>
      <c r="E14992">
        <v>0</v>
      </c>
      <c r="F14992" s="83">
        <v>0</v>
      </c>
    </row>
    <row r="14993" spans="1:6" hidden="1" x14ac:dyDescent="0.25">
      <c r="A14993" t="s">
        <v>5764</v>
      </c>
      <c r="B14993" s="83">
        <v>103714</v>
      </c>
      <c r="C14993" t="s">
        <v>14253</v>
      </c>
      <c r="D14993" s="83" t="s">
        <v>16</v>
      </c>
      <c r="E14993">
        <v>0</v>
      </c>
      <c r="F14993" s="83">
        <v>0</v>
      </c>
    </row>
    <row r="14994" spans="1:6" hidden="1" x14ac:dyDescent="0.25">
      <c r="A14994" t="s">
        <v>5764</v>
      </c>
      <c r="B14994" s="83">
        <v>103715</v>
      </c>
      <c r="C14994" t="s">
        <v>14254</v>
      </c>
      <c r="D14994" s="83" t="s">
        <v>16</v>
      </c>
      <c r="E14994">
        <v>0</v>
      </c>
      <c r="F14994" s="83">
        <v>0</v>
      </c>
    </row>
    <row r="14995" spans="1:6" hidden="1" x14ac:dyDescent="0.25">
      <c r="A14995" t="s">
        <v>5764</v>
      </c>
      <c r="B14995" s="83">
        <v>103716</v>
      </c>
      <c r="C14995" t="s">
        <v>14255</v>
      </c>
      <c r="D14995" s="83" t="s">
        <v>16</v>
      </c>
      <c r="E14995">
        <v>0</v>
      </c>
      <c r="F14995" s="83">
        <v>0</v>
      </c>
    </row>
    <row r="14996" spans="1:6" hidden="1" x14ac:dyDescent="0.25">
      <c r="A14996" t="s">
        <v>5764</v>
      </c>
      <c r="B14996" s="83">
        <v>103717</v>
      </c>
      <c r="C14996" t="s">
        <v>14256</v>
      </c>
      <c r="D14996" s="83" t="s">
        <v>16</v>
      </c>
      <c r="E14996">
        <v>0</v>
      </c>
      <c r="F14996" s="83">
        <v>0</v>
      </c>
    </row>
    <row r="14997" spans="1:6" hidden="1" x14ac:dyDescent="0.25">
      <c r="A14997" t="s">
        <v>5764</v>
      </c>
      <c r="B14997" s="83">
        <v>103718</v>
      </c>
      <c r="C14997" t="s">
        <v>14257</v>
      </c>
      <c r="D14997" s="83" t="s">
        <v>16</v>
      </c>
      <c r="E14997">
        <v>0</v>
      </c>
      <c r="F14997" s="83">
        <v>0</v>
      </c>
    </row>
    <row r="14998" spans="1:6" hidden="1" x14ac:dyDescent="0.25">
      <c r="A14998" t="s">
        <v>5764</v>
      </c>
      <c r="B14998" s="83">
        <v>103719</v>
      </c>
      <c r="C14998" t="s">
        <v>14258</v>
      </c>
      <c r="D14998" s="83" t="s">
        <v>16</v>
      </c>
      <c r="E14998">
        <v>0</v>
      </c>
      <c r="F14998" s="83">
        <v>0</v>
      </c>
    </row>
    <row r="14999" spans="1:6" hidden="1" x14ac:dyDescent="0.25">
      <c r="A14999" t="s">
        <v>5764</v>
      </c>
      <c r="B14999" s="83">
        <v>103720</v>
      </c>
      <c r="C14999" t="s">
        <v>14259</v>
      </c>
      <c r="D14999" s="83" t="s">
        <v>16</v>
      </c>
      <c r="E14999">
        <v>0</v>
      </c>
      <c r="F14999" s="83">
        <v>0</v>
      </c>
    </row>
    <row r="15000" spans="1:6" hidden="1" x14ac:dyDescent="0.25">
      <c r="A15000" t="s">
        <v>5764</v>
      </c>
      <c r="B15000" s="83">
        <v>103721</v>
      </c>
      <c r="C15000" t="s">
        <v>14260</v>
      </c>
      <c r="D15000" s="83" t="s">
        <v>16</v>
      </c>
      <c r="E15000">
        <v>0</v>
      </c>
      <c r="F15000" s="83">
        <v>0</v>
      </c>
    </row>
    <row r="15001" spans="1:6" hidden="1" x14ac:dyDescent="0.25">
      <c r="A15001" t="s">
        <v>5764</v>
      </c>
      <c r="B15001" s="83">
        <v>103705</v>
      </c>
      <c r="C15001" t="s">
        <v>14261</v>
      </c>
      <c r="D15001" s="83" t="s">
        <v>16</v>
      </c>
      <c r="E15001">
        <v>0</v>
      </c>
      <c r="F15001" s="83">
        <v>0</v>
      </c>
    </row>
    <row r="15002" spans="1:6" hidden="1" x14ac:dyDescent="0.25">
      <c r="A15002" t="s">
        <v>5764</v>
      </c>
      <c r="B15002" s="83">
        <v>103722</v>
      </c>
      <c r="C15002" t="s">
        <v>14262</v>
      </c>
      <c r="D15002" s="83" t="s">
        <v>16</v>
      </c>
      <c r="E15002">
        <v>0</v>
      </c>
      <c r="F15002" s="83">
        <v>0</v>
      </c>
    </row>
    <row r="15003" spans="1:6" hidden="1" x14ac:dyDescent="0.25">
      <c r="A15003" t="s">
        <v>5764</v>
      </c>
      <c r="B15003" s="83">
        <v>103723</v>
      </c>
      <c r="C15003" t="s">
        <v>14263</v>
      </c>
      <c r="D15003" s="83" t="s">
        <v>16</v>
      </c>
      <c r="E15003">
        <v>0</v>
      </c>
      <c r="F15003" s="83">
        <v>0</v>
      </c>
    </row>
    <row r="15004" spans="1:6" hidden="1" x14ac:dyDescent="0.25">
      <c r="A15004" t="s">
        <v>5764</v>
      </c>
      <c r="B15004" s="83">
        <v>103724</v>
      </c>
      <c r="C15004" t="s">
        <v>14264</v>
      </c>
      <c r="D15004" s="83" t="s">
        <v>16</v>
      </c>
      <c r="E15004">
        <v>0</v>
      </c>
      <c r="F15004" s="83">
        <v>0</v>
      </c>
    </row>
    <row r="15005" spans="1:6" hidden="1" x14ac:dyDescent="0.25">
      <c r="A15005" t="s">
        <v>5764</v>
      </c>
      <c r="B15005" s="83">
        <v>103725</v>
      </c>
      <c r="C15005" t="s">
        <v>14265</v>
      </c>
      <c r="D15005" s="83" t="s">
        <v>16</v>
      </c>
      <c r="E15005">
        <v>0</v>
      </c>
      <c r="F15005" s="83">
        <v>0</v>
      </c>
    </row>
    <row r="15006" spans="1:6" hidden="1" x14ac:dyDescent="0.25">
      <c r="A15006" t="s">
        <v>5764</v>
      </c>
      <c r="B15006" s="83">
        <v>103726</v>
      </c>
      <c r="C15006" t="s">
        <v>14266</v>
      </c>
      <c r="D15006" s="83" t="s">
        <v>16</v>
      </c>
      <c r="E15006">
        <v>0</v>
      </c>
      <c r="F15006" s="83">
        <v>0</v>
      </c>
    </row>
    <row r="15007" spans="1:6" hidden="1" x14ac:dyDescent="0.25">
      <c r="A15007" t="s">
        <v>5764</v>
      </c>
      <c r="B15007" s="83">
        <v>103727</v>
      </c>
      <c r="C15007" t="s">
        <v>14267</v>
      </c>
      <c r="D15007" s="83" t="s">
        <v>16</v>
      </c>
      <c r="E15007">
        <v>0</v>
      </c>
      <c r="F15007" s="83">
        <v>0</v>
      </c>
    </row>
    <row r="15008" spans="1:6" hidden="1" x14ac:dyDescent="0.25">
      <c r="A15008" t="s">
        <v>5764</v>
      </c>
      <c r="B15008" s="83">
        <v>103728</v>
      </c>
      <c r="C15008" t="s">
        <v>14268</v>
      </c>
      <c r="D15008" s="83" t="s">
        <v>16</v>
      </c>
      <c r="E15008">
        <v>0</v>
      </c>
      <c r="F15008" s="83">
        <v>0</v>
      </c>
    </row>
    <row r="15009" spans="1:6" hidden="1" x14ac:dyDescent="0.25">
      <c r="A15009" t="s">
        <v>5764</v>
      </c>
      <c r="B15009" s="83">
        <v>103729</v>
      </c>
      <c r="C15009" t="s">
        <v>14269</v>
      </c>
      <c r="D15009" s="83" t="s">
        <v>16</v>
      </c>
      <c r="E15009">
        <v>0</v>
      </c>
      <c r="F15009" s="83">
        <v>0</v>
      </c>
    </row>
    <row r="15010" spans="1:6" hidden="1" x14ac:dyDescent="0.25">
      <c r="A15010" t="s">
        <v>5764</v>
      </c>
      <c r="B15010" s="83">
        <v>103730</v>
      </c>
      <c r="C15010" t="s">
        <v>14270</v>
      </c>
      <c r="D15010" s="83" t="s">
        <v>16</v>
      </c>
      <c r="E15010">
        <v>0</v>
      </c>
      <c r="F15010" s="83">
        <v>0</v>
      </c>
    </row>
    <row r="15011" spans="1:6" hidden="1" x14ac:dyDescent="0.25">
      <c r="A15011" t="s">
        <v>5764</v>
      </c>
      <c r="B15011" s="83">
        <v>103731</v>
      </c>
      <c r="C15011" t="s">
        <v>14271</v>
      </c>
      <c r="D15011" s="83" t="s">
        <v>16</v>
      </c>
      <c r="E15011">
        <v>0</v>
      </c>
      <c r="F15011" s="83">
        <v>0</v>
      </c>
    </row>
    <row r="15012" spans="1:6" hidden="1" x14ac:dyDescent="0.25">
      <c r="A15012" t="s">
        <v>5764</v>
      </c>
      <c r="B15012" s="83">
        <v>103732</v>
      </c>
      <c r="C15012" t="s">
        <v>14272</v>
      </c>
      <c r="D15012" s="83" t="s">
        <v>16</v>
      </c>
      <c r="E15012">
        <v>0</v>
      </c>
      <c r="F15012" s="83">
        <v>0</v>
      </c>
    </row>
    <row r="15013" spans="1:6" hidden="1" x14ac:dyDescent="0.25">
      <c r="A15013" t="s">
        <v>5764</v>
      </c>
      <c r="B15013" s="83">
        <v>103733</v>
      </c>
      <c r="C15013" t="s">
        <v>14273</v>
      </c>
      <c r="D15013" s="83" t="s">
        <v>16</v>
      </c>
      <c r="E15013">
        <v>0</v>
      </c>
      <c r="F15013" s="83">
        <v>0</v>
      </c>
    </row>
    <row r="15014" spans="1:6" hidden="1" x14ac:dyDescent="0.25">
      <c r="A15014" t="s">
        <v>5764</v>
      </c>
      <c r="B15014" s="83">
        <v>103696</v>
      </c>
      <c r="C15014" t="s">
        <v>14274</v>
      </c>
      <c r="D15014" s="83" t="s">
        <v>16</v>
      </c>
      <c r="E15014">
        <v>137.77000000000001</v>
      </c>
      <c r="F15014" s="83">
        <v>143.71</v>
      </c>
    </row>
    <row r="15015" spans="1:6" hidden="1" x14ac:dyDescent="0.25">
      <c r="A15015" t="s">
        <v>5764</v>
      </c>
      <c r="B15015" s="83">
        <v>103697</v>
      </c>
      <c r="C15015" t="s">
        <v>14275</v>
      </c>
      <c r="D15015" s="83" t="s">
        <v>16</v>
      </c>
      <c r="E15015">
        <v>126.48</v>
      </c>
      <c r="F15015" s="83">
        <v>132.16</v>
      </c>
    </row>
    <row r="15016" spans="1:6" hidden="1" x14ac:dyDescent="0.25">
      <c r="A15016" t="s">
        <v>5764</v>
      </c>
      <c r="B15016" s="83">
        <v>103695</v>
      </c>
      <c r="C15016" t="s">
        <v>14276</v>
      </c>
      <c r="D15016" s="83" t="s">
        <v>16</v>
      </c>
      <c r="E15016">
        <v>99.07</v>
      </c>
      <c r="F15016" s="83">
        <v>102.41</v>
      </c>
    </row>
    <row r="15017" spans="1:6" hidden="1" x14ac:dyDescent="0.25">
      <c r="A15017" t="s">
        <v>5764</v>
      </c>
      <c r="B15017" s="83">
        <v>103694</v>
      </c>
      <c r="C15017" t="s">
        <v>14277</v>
      </c>
      <c r="D15017" s="83" t="s">
        <v>16</v>
      </c>
      <c r="E15017">
        <v>110.36</v>
      </c>
      <c r="F15017" s="83">
        <v>113.96</v>
      </c>
    </row>
    <row r="15018" spans="1:6" hidden="1" x14ac:dyDescent="0.25">
      <c r="A15018" t="s">
        <v>5764</v>
      </c>
      <c r="B15018" s="83">
        <v>103690</v>
      </c>
      <c r="C15018" t="s">
        <v>14278</v>
      </c>
      <c r="D15018" s="83" t="s">
        <v>16</v>
      </c>
      <c r="E15018">
        <v>0</v>
      </c>
      <c r="F15018" s="83">
        <v>0</v>
      </c>
    </row>
    <row r="15019" spans="1:6" hidden="1" x14ac:dyDescent="0.25">
      <c r="A15019" t="s">
        <v>5764</v>
      </c>
      <c r="B15019" s="83">
        <v>103693</v>
      </c>
      <c r="C15019" t="s">
        <v>14279</v>
      </c>
      <c r="D15019" s="83" t="s">
        <v>16</v>
      </c>
      <c r="E15019">
        <v>0</v>
      </c>
      <c r="F15019" s="83">
        <v>0</v>
      </c>
    </row>
    <row r="15020" spans="1:6" hidden="1" x14ac:dyDescent="0.25">
      <c r="A15020" t="s">
        <v>5764</v>
      </c>
      <c r="B15020" s="83">
        <v>103692</v>
      </c>
      <c r="C15020" t="s">
        <v>14280</v>
      </c>
      <c r="D15020" s="83" t="s">
        <v>16</v>
      </c>
      <c r="E15020">
        <v>0</v>
      </c>
      <c r="F15020" s="83">
        <v>0</v>
      </c>
    </row>
    <row r="15021" spans="1:6" hidden="1" x14ac:dyDescent="0.25">
      <c r="A15021" t="s">
        <v>5764</v>
      </c>
      <c r="B15021" s="83">
        <v>103691</v>
      </c>
      <c r="C15021" t="s">
        <v>14281</v>
      </c>
      <c r="D15021" s="83" t="s">
        <v>16</v>
      </c>
      <c r="E15021">
        <v>0</v>
      </c>
      <c r="F15021" s="83">
        <v>0</v>
      </c>
    </row>
    <row r="15022" spans="1:6" hidden="1" x14ac:dyDescent="0.25">
      <c r="A15022" t="s">
        <v>5764</v>
      </c>
      <c r="B15022" s="83">
        <v>96987</v>
      </c>
      <c r="C15022" t="s">
        <v>14282</v>
      </c>
      <c r="D15022" s="83" t="s">
        <v>16</v>
      </c>
      <c r="E15022">
        <v>118.94</v>
      </c>
      <c r="F15022" s="83">
        <v>124.45</v>
      </c>
    </row>
    <row r="15023" spans="1:6" hidden="1" x14ac:dyDescent="0.25">
      <c r="A15023" t="s">
        <v>5764</v>
      </c>
      <c r="B15023" s="83">
        <v>96989</v>
      </c>
      <c r="C15023" t="s">
        <v>14283</v>
      </c>
      <c r="D15023" s="83" t="s">
        <v>16</v>
      </c>
      <c r="E15023">
        <v>127.99</v>
      </c>
      <c r="F15023" s="83">
        <v>128.61000000000001</v>
      </c>
    </row>
    <row r="15024" spans="1:6" hidden="1" x14ac:dyDescent="0.25">
      <c r="A15024" t="s">
        <v>5764</v>
      </c>
      <c r="B15024" s="83">
        <v>104749</v>
      </c>
      <c r="C15024" t="s">
        <v>14284</v>
      </c>
      <c r="D15024" s="83" t="s">
        <v>16</v>
      </c>
      <c r="E15024">
        <v>23.84</v>
      </c>
      <c r="F15024" s="83">
        <v>24.72</v>
      </c>
    </row>
    <row r="15025" spans="1:6" hidden="1" x14ac:dyDescent="0.25">
      <c r="A15025" t="s">
        <v>5764</v>
      </c>
      <c r="B15025" s="83">
        <v>104750</v>
      </c>
      <c r="C15025" t="s">
        <v>14285</v>
      </c>
      <c r="D15025" s="83" t="s">
        <v>16</v>
      </c>
      <c r="E15025">
        <v>18.489999999999998</v>
      </c>
      <c r="F15025" s="83">
        <v>19.37</v>
      </c>
    </row>
    <row r="15026" spans="1:6" hidden="1" x14ac:dyDescent="0.25">
      <c r="A15026" t="s">
        <v>5764</v>
      </c>
      <c r="B15026" s="83">
        <v>104751</v>
      </c>
      <c r="C15026" t="s">
        <v>14286</v>
      </c>
      <c r="D15026" s="83" t="s">
        <v>16</v>
      </c>
      <c r="E15026">
        <v>27.68</v>
      </c>
      <c r="F15026" s="83">
        <v>28.56</v>
      </c>
    </row>
    <row r="15027" spans="1:6" hidden="1" x14ac:dyDescent="0.25">
      <c r="A15027" t="s">
        <v>5764</v>
      </c>
      <c r="B15027" s="83">
        <v>104752</v>
      </c>
      <c r="C15027" t="s">
        <v>14287</v>
      </c>
      <c r="D15027" s="83" t="s">
        <v>16</v>
      </c>
      <c r="E15027">
        <v>23.92</v>
      </c>
      <c r="F15027" s="83">
        <v>24.8</v>
      </c>
    </row>
    <row r="15028" spans="1:6" hidden="1" x14ac:dyDescent="0.25">
      <c r="A15028" t="s">
        <v>5764</v>
      </c>
      <c r="B15028" s="83">
        <v>104753</v>
      </c>
      <c r="C15028" t="s">
        <v>14288</v>
      </c>
      <c r="D15028" s="83" t="s">
        <v>16</v>
      </c>
      <c r="E15028">
        <v>29.62</v>
      </c>
      <c r="F15028" s="83">
        <v>30.5</v>
      </c>
    </row>
    <row r="15029" spans="1:6" hidden="1" x14ac:dyDescent="0.25">
      <c r="A15029" t="s">
        <v>5764</v>
      </c>
      <c r="B15029" s="83">
        <v>104754</v>
      </c>
      <c r="C15029" t="s">
        <v>14289</v>
      </c>
      <c r="D15029" s="83" t="s">
        <v>16</v>
      </c>
      <c r="E15029">
        <v>39.409999999999997</v>
      </c>
      <c r="F15029" s="83">
        <v>40.29</v>
      </c>
    </row>
    <row r="15030" spans="1:6" hidden="1" x14ac:dyDescent="0.25">
      <c r="A15030" t="s">
        <v>5764</v>
      </c>
      <c r="B15030" s="83">
        <v>104755</v>
      </c>
      <c r="C15030" t="s">
        <v>14290</v>
      </c>
      <c r="D15030" s="83" t="s">
        <v>16</v>
      </c>
      <c r="E15030">
        <v>54.58</v>
      </c>
      <c r="F15030" s="83">
        <v>55.46</v>
      </c>
    </row>
    <row r="15031" spans="1:6" hidden="1" x14ac:dyDescent="0.25">
      <c r="A15031" t="s">
        <v>5764</v>
      </c>
      <c r="B15031" s="83">
        <v>96982</v>
      </c>
      <c r="C15031" t="s">
        <v>14291</v>
      </c>
      <c r="D15031" s="83" t="s">
        <v>16</v>
      </c>
      <c r="E15031">
        <v>0</v>
      </c>
      <c r="F15031" s="83">
        <v>0</v>
      </c>
    </row>
    <row r="15032" spans="1:6" hidden="1" x14ac:dyDescent="0.25">
      <c r="A15032" t="s">
        <v>5764</v>
      </c>
      <c r="B15032" s="83">
        <v>96993</v>
      </c>
      <c r="C15032" t="s">
        <v>14292</v>
      </c>
      <c r="D15032" s="83" t="s">
        <v>16</v>
      </c>
      <c r="E15032">
        <v>0</v>
      </c>
      <c r="F15032" s="83">
        <v>0</v>
      </c>
    </row>
    <row r="15033" spans="1:6" hidden="1" x14ac:dyDescent="0.25">
      <c r="A15033" t="s">
        <v>5764</v>
      </c>
      <c r="B15033" s="83">
        <v>96990</v>
      </c>
      <c r="C15033" t="s">
        <v>14293</v>
      </c>
      <c r="D15033" s="83" t="s">
        <v>16</v>
      </c>
      <c r="E15033">
        <v>0</v>
      </c>
      <c r="F15033" s="83">
        <v>0</v>
      </c>
    </row>
    <row r="15034" spans="1:6" hidden="1" x14ac:dyDescent="0.25">
      <c r="A15034" t="s">
        <v>5764</v>
      </c>
      <c r="B15034" s="83">
        <v>96991</v>
      </c>
      <c r="C15034" t="s">
        <v>14294</v>
      </c>
      <c r="D15034" s="83" t="s">
        <v>16</v>
      </c>
      <c r="E15034">
        <v>0</v>
      </c>
      <c r="F15034" s="83">
        <v>0</v>
      </c>
    </row>
    <row r="15035" spans="1:6" hidden="1" x14ac:dyDescent="0.25">
      <c r="A15035" t="s">
        <v>5764</v>
      </c>
      <c r="B15035" s="83">
        <v>96992</v>
      </c>
      <c r="C15035" t="s">
        <v>14295</v>
      </c>
      <c r="D15035" s="83" t="s">
        <v>16</v>
      </c>
      <c r="E15035">
        <v>0</v>
      </c>
      <c r="F15035" s="83">
        <v>0</v>
      </c>
    </row>
    <row r="15036" spans="1:6" hidden="1" x14ac:dyDescent="0.25">
      <c r="A15036" t="s">
        <v>5764</v>
      </c>
      <c r="B15036" s="83">
        <v>96994</v>
      </c>
      <c r="C15036" t="s">
        <v>14296</v>
      </c>
      <c r="D15036" s="83" t="s">
        <v>16</v>
      </c>
      <c r="E15036">
        <v>0</v>
      </c>
      <c r="F15036" s="83">
        <v>0</v>
      </c>
    </row>
    <row r="15037" spans="1:6" hidden="1" x14ac:dyDescent="0.25">
      <c r="A15037" t="s">
        <v>5764</v>
      </c>
      <c r="B15037" s="83">
        <v>96973</v>
      </c>
      <c r="C15037" t="s">
        <v>14297</v>
      </c>
      <c r="D15037" s="83" t="s">
        <v>60</v>
      </c>
      <c r="E15037">
        <v>71.41</v>
      </c>
      <c r="F15037" s="83">
        <v>73.53</v>
      </c>
    </row>
    <row r="15038" spans="1:6" hidden="1" x14ac:dyDescent="0.25">
      <c r="A15038" t="s">
        <v>5764</v>
      </c>
      <c r="B15038" s="83">
        <v>104743</v>
      </c>
      <c r="C15038" t="s">
        <v>14298</v>
      </c>
      <c r="D15038" s="83" t="s">
        <v>60</v>
      </c>
      <c r="E15038">
        <v>0</v>
      </c>
      <c r="F15038" s="83">
        <v>0</v>
      </c>
    </row>
    <row r="15039" spans="1:6" hidden="1" x14ac:dyDescent="0.25">
      <c r="A15039" t="s">
        <v>5764</v>
      </c>
      <c r="B15039" s="83">
        <v>96977</v>
      </c>
      <c r="C15039" t="s">
        <v>14299</v>
      </c>
      <c r="D15039" s="83" t="s">
        <v>60</v>
      </c>
      <c r="E15039">
        <v>60.8</v>
      </c>
      <c r="F15039" s="83">
        <v>60.96</v>
      </c>
    </row>
    <row r="15040" spans="1:6" hidden="1" x14ac:dyDescent="0.25">
      <c r="A15040" t="s">
        <v>5764</v>
      </c>
      <c r="B15040" s="83">
        <v>96974</v>
      </c>
      <c r="C15040" t="s">
        <v>14300</v>
      </c>
      <c r="D15040" s="83" t="s">
        <v>60</v>
      </c>
      <c r="E15040">
        <v>92.73</v>
      </c>
      <c r="F15040" s="83">
        <v>95.17</v>
      </c>
    </row>
    <row r="15041" spans="1:6" hidden="1" x14ac:dyDescent="0.25">
      <c r="A15041" t="s">
        <v>5764</v>
      </c>
      <c r="B15041" s="83">
        <v>104744</v>
      </c>
      <c r="C15041" t="s">
        <v>14301</v>
      </c>
      <c r="D15041" s="83" t="s">
        <v>60</v>
      </c>
      <c r="E15041">
        <v>0</v>
      </c>
      <c r="F15041" s="83">
        <v>0</v>
      </c>
    </row>
    <row r="15042" spans="1:6" hidden="1" x14ac:dyDescent="0.25">
      <c r="A15042" t="s">
        <v>5764</v>
      </c>
      <c r="B15042" s="83">
        <v>96978</v>
      </c>
      <c r="C15042" t="s">
        <v>14302</v>
      </c>
      <c r="D15042" s="83" t="s">
        <v>60</v>
      </c>
      <c r="E15042">
        <v>80.13</v>
      </c>
      <c r="F15042" s="83">
        <v>80.319999999999993</v>
      </c>
    </row>
    <row r="15043" spans="1:6" hidden="1" x14ac:dyDescent="0.25">
      <c r="A15043" t="s">
        <v>5764</v>
      </c>
      <c r="B15043" s="83">
        <v>96975</v>
      </c>
      <c r="C15043" t="s">
        <v>14303</v>
      </c>
      <c r="D15043" s="83" t="s">
        <v>60</v>
      </c>
      <c r="E15043">
        <v>115.17</v>
      </c>
      <c r="F15043" s="83">
        <v>117.93</v>
      </c>
    </row>
    <row r="15044" spans="1:6" hidden="1" x14ac:dyDescent="0.25">
      <c r="A15044" t="s">
        <v>5764</v>
      </c>
      <c r="B15044" s="83">
        <v>104745</v>
      </c>
      <c r="C15044" t="s">
        <v>14304</v>
      </c>
      <c r="D15044" s="83" t="s">
        <v>60</v>
      </c>
      <c r="E15044">
        <v>0</v>
      </c>
      <c r="F15044" s="83">
        <v>0</v>
      </c>
    </row>
    <row r="15045" spans="1:6" hidden="1" x14ac:dyDescent="0.25">
      <c r="A15045" t="s">
        <v>5764</v>
      </c>
      <c r="B15045" s="83">
        <v>96979</v>
      </c>
      <c r="C15045" t="s">
        <v>14305</v>
      </c>
      <c r="D15045" s="83" t="s">
        <v>60</v>
      </c>
      <c r="E15045">
        <v>114.67</v>
      </c>
      <c r="F15045" s="83">
        <v>114.89</v>
      </c>
    </row>
    <row r="15046" spans="1:6" hidden="1" x14ac:dyDescent="0.25">
      <c r="A15046" t="s">
        <v>5764</v>
      </c>
      <c r="B15046" s="83">
        <v>96976</v>
      </c>
      <c r="C15046" t="s">
        <v>14306</v>
      </c>
      <c r="D15046" s="83" t="s">
        <v>60</v>
      </c>
      <c r="E15046">
        <v>152.56</v>
      </c>
      <c r="F15046" s="83">
        <v>155.6</v>
      </c>
    </row>
    <row r="15047" spans="1:6" hidden="1" x14ac:dyDescent="0.25">
      <c r="A15047" t="s">
        <v>5764</v>
      </c>
      <c r="B15047" s="83">
        <v>96984</v>
      </c>
      <c r="C15047" t="s">
        <v>14307</v>
      </c>
      <c r="D15047" s="83" t="s">
        <v>16</v>
      </c>
      <c r="E15047">
        <v>58.67</v>
      </c>
      <c r="F15047" s="83">
        <v>62.15</v>
      </c>
    </row>
    <row r="15048" spans="1:6" hidden="1" x14ac:dyDescent="0.25">
      <c r="A15048" t="s">
        <v>5764</v>
      </c>
      <c r="B15048" s="83">
        <v>96980</v>
      </c>
      <c r="C15048" t="s">
        <v>14308</v>
      </c>
      <c r="D15048" s="83" t="s">
        <v>60</v>
      </c>
      <c r="E15048">
        <v>0</v>
      </c>
      <c r="F15048" s="83">
        <v>0</v>
      </c>
    </row>
    <row r="15049" spans="1:6" hidden="1" x14ac:dyDescent="0.25">
      <c r="A15049" t="s">
        <v>5764</v>
      </c>
      <c r="B15049" s="83">
        <v>96986</v>
      </c>
      <c r="C15049" t="s">
        <v>14309</v>
      </c>
      <c r="D15049" s="83" t="s">
        <v>16</v>
      </c>
      <c r="E15049">
        <v>156.54</v>
      </c>
      <c r="F15049" s="83">
        <v>158.34</v>
      </c>
    </row>
    <row r="15050" spans="1:6" hidden="1" x14ac:dyDescent="0.25">
      <c r="A15050" t="s">
        <v>5764</v>
      </c>
      <c r="B15050" s="83">
        <v>96985</v>
      </c>
      <c r="C15050" t="s">
        <v>14310</v>
      </c>
      <c r="D15050" s="83" t="s">
        <v>16</v>
      </c>
      <c r="E15050">
        <v>105.05</v>
      </c>
      <c r="F15050" s="83">
        <v>106.21</v>
      </c>
    </row>
    <row r="15051" spans="1:6" hidden="1" x14ac:dyDescent="0.25">
      <c r="A15051" t="s">
        <v>5764</v>
      </c>
      <c r="B15051" s="83">
        <v>96988</v>
      </c>
      <c r="C15051" t="s">
        <v>14311</v>
      </c>
      <c r="D15051" s="83" t="s">
        <v>16</v>
      </c>
      <c r="E15051">
        <v>152.91999999999999</v>
      </c>
      <c r="F15051" s="83">
        <v>153.69999999999999</v>
      </c>
    </row>
    <row r="15052" spans="1:6" hidden="1" x14ac:dyDescent="0.25">
      <c r="A15052" t="s">
        <v>5764</v>
      </c>
      <c r="B15052" s="83">
        <v>104746</v>
      </c>
      <c r="C15052" t="s">
        <v>14312</v>
      </c>
      <c r="D15052" s="83" t="s">
        <v>16</v>
      </c>
      <c r="E15052">
        <v>25.99</v>
      </c>
      <c r="F15052" s="83">
        <v>26.88</v>
      </c>
    </row>
    <row r="15053" spans="1:6" hidden="1" x14ac:dyDescent="0.25">
      <c r="A15053" t="s">
        <v>5764</v>
      </c>
      <c r="B15053" s="83">
        <v>104747</v>
      </c>
      <c r="C15053" t="s">
        <v>14313</v>
      </c>
      <c r="D15053" s="83" t="s">
        <v>16</v>
      </c>
      <c r="E15053">
        <v>0</v>
      </c>
      <c r="F15053" s="83">
        <v>0</v>
      </c>
    </row>
    <row r="15054" spans="1:6" hidden="1" x14ac:dyDescent="0.25">
      <c r="A15054" t="s">
        <v>5764</v>
      </c>
      <c r="B15054" s="83">
        <v>96983</v>
      </c>
      <c r="C15054" t="s">
        <v>14314</v>
      </c>
      <c r="D15054" s="83" t="s">
        <v>16</v>
      </c>
      <c r="E15054">
        <v>0</v>
      </c>
      <c r="F15054" s="83">
        <v>0</v>
      </c>
    </row>
    <row r="15055" spans="1:6" hidden="1" x14ac:dyDescent="0.25">
      <c r="A15055" t="s">
        <v>5764</v>
      </c>
      <c r="B15055" s="83">
        <v>104748</v>
      </c>
      <c r="C15055" t="s">
        <v>14315</v>
      </c>
      <c r="D15055" s="83" t="s">
        <v>16</v>
      </c>
      <c r="E15055">
        <v>0</v>
      </c>
      <c r="F15055" s="83">
        <v>0</v>
      </c>
    </row>
    <row r="15056" spans="1:6" hidden="1" x14ac:dyDescent="0.25">
      <c r="A15056" t="s">
        <v>5764</v>
      </c>
      <c r="B15056" s="83">
        <v>98463</v>
      </c>
      <c r="C15056" t="s">
        <v>14316</v>
      </c>
      <c r="D15056" s="83" t="s">
        <v>16</v>
      </c>
      <c r="E15056">
        <v>25.39</v>
      </c>
      <c r="F15056" s="83">
        <v>26.83</v>
      </c>
    </row>
    <row r="15057" spans="1:6" hidden="1" x14ac:dyDescent="0.25">
      <c r="A15057" t="s">
        <v>5764</v>
      </c>
      <c r="B15057" s="83">
        <v>104827</v>
      </c>
      <c r="C15057" t="s">
        <v>14317</v>
      </c>
      <c r="D15057" s="83" t="s">
        <v>16</v>
      </c>
      <c r="E15057">
        <v>0</v>
      </c>
      <c r="F15057" s="83">
        <v>0</v>
      </c>
    </row>
    <row r="15058" spans="1:6" hidden="1" x14ac:dyDescent="0.25">
      <c r="A15058" t="s">
        <v>5764</v>
      </c>
      <c r="B15058" s="83">
        <v>104828</v>
      </c>
      <c r="C15058" t="s">
        <v>14318</v>
      </c>
      <c r="D15058" s="83" t="s">
        <v>16</v>
      </c>
      <c r="E15058">
        <v>0</v>
      </c>
      <c r="F15058" s="83">
        <v>0</v>
      </c>
    </row>
    <row r="15059" spans="1:6" hidden="1" x14ac:dyDescent="0.25">
      <c r="A15059" t="s">
        <v>5764</v>
      </c>
      <c r="B15059" s="83">
        <v>104824</v>
      </c>
      <c r="C15059" t="s">
        <v>14319</v>
      </c>
      <c r="D15059" s="83" t="s">
        <v>16</v>
      </c>
      <c r="E15059">
        <v>0</v>
      </c>
      <c r="F15059" s="83">
        <v>0</v>
      </c>
    </row>
    <row r="15060" spans="1:6" hidden="1" x14ac:dyDescent="0.25">
      <c r="A15060" t="s">
        <v>5764</v>
      </c>
      <c r="B15060" s="83">
        <v>104826</v>
      </c>
      <c r="C15060" t="s">
        <v>14320</v>
      </c>
      <c r="D15060" s="83" t="s">
        <v>16</v>
      </c>
      <c r="E15060">
        <v>0</v>
      </c>
      <c r="F15060" s="83">
        <v>0</v>
      </c>
    </row>
    <row r="15061" spans="1:6" hidden="1" x14ac:dyDescent="0.25">
      <c r="A15061" t="s">
        <v>5764</v>
      </c>
      <c r="B15061" s="83">
        <v>104825</v>
      </c>
      <c r="C15061" t="s">
        <v>14321</v>
      </c>
      <c r="D15061" s="83" t="s">
        <v>16</v>
      </c>
      <c r="E15061">
        <v>0</v>
      </c>
      <c r="F15061" s="83">
        <v>0</v>
      </c>
    </row>
    <row r="15062" spans="1:6" hidden="1" x14ac:dyDescent="0.25">
      <c r="A15062" t="s">
        <v>5764</v>
      </c>
      <c r="B15062" s="83">
        <v>104993</v>
      </c>
      <c r="C15062" t="s">
        <v>14322</v>
      </c>
      <c r="D15062" s="83" t="s">
        <v>16</v>
      </c>
      <c r="E15062">
        <v>0</v>
      </c>
      <c r="F15062" s="83">
        <v>0</v>
      </c>
    </row>
    <row r="15063" spans="1:6" hidden="1" x14ac:dyDescent="0.25">
      <c r="A15063" t="s">
        <v>5764</v>
      </c>
      <c r="B15063" s="83">
        <v>104994</v>
      </c>
      <c r="C15063" t="s">
        <v>14323</v>
      </c>
      <c r="D15063" s="83" t="s">
        <v>16</v>
      </c>
      <c r="E15063">
        <v>0</v>
      </c>
      <c r="F15063" s="83">
        <v>0</v>
      </c>
    </row>
    <row r="15064" spans="1:6" hidden="1" x14ac:dyDescent="0.25">
      <c r="A15064" t="s">
        <v>5764</v>
      </c>
      <c r="B15064" s="83">
        <v>104995</v>
      </c>
      <c r="C15064" t="s">
        <v>14324</v>
      </c>
      <c r="D15064" s="83" t="s">
        <v>16</v>
      </c>
      <c r="E15064">
        <v>0</v>
      </c>
      <c r="F15064" s="83">
        <v>0</v>
      </c>
    </row>
    <row r="15065" spans="1:6" hidden="1" x14ac:dyDescent="0.25">
      <c r="A15065" t="s">
        <v>5764</v>
      </c>
      <c r="B15065" s="83">
        <v>104996</v>
      </c>
      <c r="C15065" t="s">
        <v>14325</v>
      </c>
      <c r="D15065" s="83" t="s">
        <v>16</v>
      </c>
      <c r="E15065">
        <v>0</v>
      </c>
      <c r="F15065" s="83">
        <v>0</v>
      </c>
    </row>
    <row r="15066" spans="1:6" hidden="1" x14ac:dyDescent="0.25">
      <c r="A15066" t="s">
        <v>5764</v>
      </c>
      <c r="B15066" s="83">
        <v>95676</v>
      </c>
      <c r="C15066" t="s">
        <v>14326</v>
      </c>
      <c r="D15066" s="83" t="s">
        <v>16</v>
      </c>
      <c r="E15066">
        <v>133.71</v>
      </c>
      <c r="F15066" s="83">
        <v>134.91999999999999</v>
      </c>
    </row>
    <row r="15067" spans="1:6" hidden="1" x14ac:dyDescent="0.25">
      <c r="A15067" t="s">
        <v>5764</v>
      </c>
      <c r="B15067" s="83">
        <v>95677</v>
      </c>
      <c r="C15067" t="s">
        <v>14327</v>
      </c>
      <c r="D15067" s="83" t="s">
        <v>16</v>
      </c>
      <c r="E15067">
        <v>0</v>
      </c>
      <c r="F15067" s="83">
        <v>0</v>
      </c>
    </row>
    <row r="15068" spans="1:6" hidden="1" x14ac:dyDescent="0.25">
      <c r="A15068" t="s">
        <v>5764</v>
      </c>
      <c r="B15068" s="83">
        <v>105135</v>
      </c>
      <c r="C15068" t="s">
        <v>14328</v>
      </c>
      <c r="D15068" s="83" t="s">
        <v>16</v>
      </c>
      <c r="E15068">
        <v>1228.52</v>
      </c>
      <c r="F15068" s="83">
        <v>1231.94</v>
      </c>
    </row>
    <row r="15069" spans="1:6" hidden="1" x14ac:dyDescent="0.25">
      <c r="A15069" t="s">
        <v>5764</v>
      </c>
      <c r="B15069" s="83">
        <v>104998</v>
      </c>
      <c r="C15069" t="s">
        <v>14329</v>
      </c>
      <c r="D15069" s="83" t="s">
        <v>16</v>
      </c>
      <c r="E15069">
        <v>749.15</v>
      </c>
      <c r="F15069" s="83">
        <v>752.11</v>
      </c>
    </row>
    <row r="15070" spans="1:6" hidden="1" x14ac:dyDescent="0.25">
      <c r="A15070" t="s">
        <v>5764</v>
      </c>
      <c r="B15070" s="83">
        <v>104997</v>
      </c>
      <c r="C15070" t="s">
        <v>14330</v>
      </c>
      <c r="D15070" s="83" t="s">
        <v>16</v>
      </c>
      <c r="E15070">
        <v>557.47</v>
      </c>
      <c r="F15070" s="83">
        <v>560.42999999999995</v>
      </c>
    </row>
    <row r="15071" spans="1:6" hidden="1" x14ac:dyDescent="0.25">
      <c r="A15071" t="s">
        <v>5764</v>
      </c>
      <c r="B15071" s="83">
        <v>95673</v>
      </c>
      <c r="C15071" t="s">
        <v>14331</v>
      </c>
      <c r="D15071" s="83" t="s">
        <v>16</v>
      </c>
      <c r="E15071">
        <v>159.09</v>
      </c>
      <c r="F15071" s="83">
        <v>161.06</v>
      </c>
    </row>
    <row r="15072" spans="1:6" hidden="1" x14ac:dyDescent="0.25">
      <c r="A15072" t="s">
        <v>5764</v>
      </c>
      <c r="B15072" s="83">
        <v>95674</v>
      </c>
      <c r="C15072" t="s">
        <v>14332</v>
      </c>
      <c r="D15072" s="83" t="s">
        <v>16</v>
      </c>
      <c r="E15072">
        <v>169.17</v>
      </c>
      <c r="F15072" s="83">
        <v>171.14</v>
      </c>
    </row>
    <row r="15073" spans="1:6" hidden="1" x14ac:dyDescent="0.25">
      <c r="A15073" t="s">
        <v>5764</v>
      </c>
      <c r="B15073" s="83">
        <v>104992</v>
      </c>
      <c r="C15073" t="s">
        <v>14333</v>
      </c>
      <c r="D15073" s="83" t="s">
        <v>16</v>
      </c>
      <c r="E15073">
        <v>1718</v>
      </c>
      <c r="F15073" s="83">
        <v>1721.89</v>
      </c>
    </row>
    <row r="15074" spans="1:6" hidden="1" x14ac:dyDescent="0.25">
      <c r="A15074" t="s">
        <v>5764</v>
      </c>
      <c r="B15074" s="83">
        <v>95675</v>
      </c>
      <c r="C15074" t="s">
        <v>14334</v>
      </c>
      <c r="D15074" s="83" t="s">
        <v>16</v>
      </c>
      <c r="E15074">
        <v>208.69</v>
      </c>
      <c r="F15074" s="83">
        <v>211.12</v>
      </c>
    </row>
    <row r="15075" spans="1:6" hidden="1" x14ac:dyDescent="0.25">
      <c r="A15075" t="s">
        <v>5764</v>
      </c>
      <c r="B15075" s="83">
        <v>95648</v>
      </c>
      <c r="C15075" t="s">
        <v>14335</v>
      </c>
      <c r="D15075" s="83" t="s">
        <v>16</v>
      </c>
      <c r="E15075">
        <v>658.39</v>
      </c>
      <c r="F15075" s="83">
        <v>665.87</v>
      </c>
    </row>
    <row r="15076" spans="1:6" hidden="1" x14ac:dyDescent="0.25">
      <c r="A15076" t="s">
        <v>5764</v>
      </c>
      <c r="B15076" s="83">
        <v>95649</v>
      </c>
      <c r="C15076" t="s">
        <v>14336</v>
      </c>
      <c r="D15076" s="83" t="s">
        <v>16</v>
      </c>
      <c r="E15076">
        <v>1146.08</v>
      </c>
      <c r="F15076" s="83">
        <v>1159.18</v>
      </c>
    </row>
    <row r="15077" spans="1:6" hidden="1" x14ac:dyDescent="0.25">
      <c r="A15077" t="s">
        <v>5764</v>
      </c>
      <c r="B15077" s="83">
        <v>95650</v>
      </c>
      <c r="C15077" t="s">
        <v>14337</v>
      </c>
      <c r="D15077" s="83" t="s">
        <v>16</v>
      </c>
      <c r="E15077">
        <v>1676.76</v>
      </c>
      <c r="F15077" s="83">
        <v>1696.12</v>
      </c>
    </row>
    <row r="15078" spans="1:6" hidden="1" x14ac:dyDescent="0.25">
      <c r="A15078" t="s">
        <v>5764</v>
      </c>
      <c r="B15078" s="83">
        <v>95651</v>
      </c>
      <c r="C15078" t="s">
        <v>14338</v>
      </c>
      <c r="D15078" s="83" t="s">
        <v>16</v>
      </c>
      <c r="E15078">
        <v>2181.9299999999998</v>
      </c>
      <c r="F15078" s="83">
        <v>2207.09</v>
      </c>
    </row>
    <row r="15079" spans="1:6" hidden="1" x14ac:dyDescent="0.25">
      <c r="A15079" t="s">
        <v>5764</v>
      </c>
      <c r="B15079" s="83">
        <v>95652</v>
      </c>
      <c r="C15079" t="s">
        <v>14339</v>
      </c>
      <c r="D15079" s="83" t="s">
        <v>16</v>
      </c>
      <c r="E15079">
        <v>818.73</v>
      </c>
      <c r="F15079" s="83">
        <v>827.09</v>
      </c>
    </row>
    <row r="15080" spans="1:6" hidden="1" x14ac:dyDescent="0.25">
      <c r="A15080" t="s">
        <v>5764</v>
      </c>
      <c r="B15080" s="83">
        <v>95653</v>
      </c>
      <c r="C15080" t="s">
        <v>14340</v>
      </c>
      <c r="D15080" s="83" t="s">
        <v>16</v>
      </c>
      <c r="E15080">
        <v>1464.83</v>
      </c>
      <c r="F15080" s="83">
        <v>1479.65</v>
      </c>
    </row>
    <row r="15081" spans="1:6" hidden="1" x14ac:dyDescent="0.25">
      <c r="A15081" t="s">
        <v>5764</v>
      </c>
      <c r="B15081" s="83">
        <v>95654</v>
      </c>
      <c r="C15081" t="s">
        <v>14341</v>
      </c>
      <c r="D15081" s="83" t="s">
        <v>16</v>
      </c>
      <c r="E15081">
        <v>2159.77</v>
      </c>
      <c r="F15081" s="83">
        <v>2181.7800000000002</v>
      </c>
    </row>
    <row r="15082" spans="1:6" hidden="1" x14ac:dyDescent="0.25">
      <c r="A15082" t="s">
        <v>5764</v>
      </c>
      <c r="B15082" s="83">
        <v>95655</v>
      </c>
      <c r="C15082" t="s">
        <v>14342</v>
      </c>
      <c r="D15082" s="83" t="s">
        <v>16</v>
      </c>
      <c r="E15082">
        <v>2822.02</v>
      </c>
      <c r="F15082" s="83">
        <v>2850.66</v>
      </c>
    </row>
    <row r="15083" spans="1:6" hidden="1" x14ac:dyDescent="0.25">
      <c r="A15083" t="s">
        <v>5764</v>
      </c>
      <c r="B15083" s="83">
        <v>95657</v>
      </c>
      <c r="C15083" t="s">
        <v>14343</v>
      </c>
      <c r="D15083" s="83" t="s">
        <v>16</v>
      </c>
      <c r="E15083">
        <v>340.61</v>
      </c>
      <c r="F15083" s="83">
        <v>351.25</v>
      </c>
    </row>
    <row r="15084" spans="1:6" hidden="1" x14ac:dyDescent="0.25">
      <c r="A15084" t="s">
        <v>5764</v>
      </c>
      <c r="B15084" s="83">
        <v>95658</v>
      </c>
      <c r="C15084" t="s">
        <v>14344</v>
      </c>
      <c r="D15084" s="83" t="s">
        <v>16</v>
      </c>
      <c r="E15084">
        <v>624.16</v>
      </c>
      <c r="F15084" s="83">
        <v>642.89</v>
      </c>
    </row>
    <row r="15085" spans="1:6" hidden="1" x14ac:dyDescent="0.25">
      <c r="A15085" t="s">
        <v>5764</v>
      </c>
      <c r="B15085" s="83">
        <v>95659</v>
      </c>
      <c r="C15085" t="s">
        <v>14345</v>
      </c>
      <c r="D15085" s="83" t="s">
        <v>16</v>
      </c>
      <c r="E15085">
        <v>929.52</v>
      </c>
      <c r="F15085" s="83">
        <v>957.18</v>
      </c>
    </row>
    <row r="15086" spans="1:6" hidden="1" x14ac:dyDescent="0.25">
      <c r="A15086" t="s">
        <v>5764</v>
      </c>
      <c r="B15086" s="83">
        <v>95660</v>
      </c>
      <c r="C15086" t="s">
        <v>14346</v>
      </c>
      <c r="D15086" s="83" t="s">
        <v>16</v>
      </c>
      <c r="E15086">
        <v>1219.94</v>
      </c>
      <c r="F15086" s="83">
        <v>1255.94</v>
      </c>
    </row>
    <row r="15087" spans="1:6" hidden="1" x14ac:dyDescent="0.25">
      <c r="A15087" t="s">
        <v>5764</v>
      </c>
      <c r="B15087" s="83">
        <v>95661</v>
      </c>
      <c r="C15087" t="s">
        <v>14347</v>
      </c>
      <c r="D15087" s="83" t="s">
        <v>16</v>
      </c>
      <c r="E15087">
        <v>430.2</v>
      </c>
      <c r="F15087" s="83">
        <v>442.07</v>
      </c>
    </row>
    <row r="15088" spans="1:6" hidden="1" x14ac:dyDescent="0.25">
      <c r="A15088" t="s">
        <v>5764</v>
      </c>
      <c r="B15088" s="83">
        <v>95662</v>
      </c>
      <c r="C15088" t="s">
        <v>14348</v>
      </c>
      <c r="D15088" s="83" t="s">
        <v>16</v>
      </c>
      <c r="E15088">
        <v>801.9</v>
      </c>
      <c r="F15088" s="83">
        <v>823.05</v>
      </c>
    </row>
    <row r="15089" spans="1:6" hidden="1" x14ac:dyDescent="0.25">
      <c r="A15089" t="s">
        <v>5764</v>
      </c>
      <c r="B15089" s="83">
        <v>95663</v>
      </c>
      <c r="C15089" t="s">
        <v>14349</v>
      </c>
      <c r="D15089" s="83" t="s">
        <v>16</v>
      </c>
      <c r="E15089">
        <v>1199.75</v>
      </c>
      <c r="F15089" s="83">
        <v>1231.1400000000001</v>
      </c>
    </row>
    <row r="15090" spans="1:6" hidden="1" x14ac:dyDescent="0.25">
      <c r="A15090" t="s">
        <v>5764</v>
      </c>
      <c r="B15090" s="83">
        <v>95664</v>
      </c>
      <c r="C15090" t="s">
        <v>14350</v>
      </c>
      <c r="D15090" s="83" t="s">
        <v>16</v>
      </c>
      <c r="E15090">
        <v>1577.31</v>
      </c>
      <c r="F15090" s="83">
        <v>1618.21</v>
      </c>
    </row>
    <row r="15091" spans="1:6" hidden="1" x14ac:dyDescent="0.25">
      <c r="A15091" t="s">
        <v>5764</v>
      </c>
      <c r="B15091" s="83">
        <v>95665</v>
      </c>
      <c r="C15091" t="s">
        <v>14351</v>
      </c>
      <c r="D15091" s="83" t="s">
        <v>16</v>
      </c>
      <c r="E15091">
        <v>375.29</v>
      </c>
      <c r="F15091" s="83">
        <v>386.69</v>
      </c>
    </row>
    <row r="15092" spans="1:6" hidden="1" x14ac:dyDescent="0.25">
      <c r="A15092" t="s">
        <v>5764</v>
      </c>
      <c r="B15092" s="83">
        <v>95666</v>
      </c>
      <c r="C15092" t="s">
        <v>14352</v>
      </c>
      <c r="D15092" s="83" t="s">
        <v>16</v>
      </c>
      <c r="E15092">
        <v>668.92</v>
      </c>
      <c r="F15092" s="83">
        <v>688.87</v>
      </c>
    </row>
    <row r="15093" spans="1:6" hidden="1" x14ac:dyDescent="0.25">
      <c r="A15093" t="s">
        <v>5764</v>
      </c>
      <c r="B15093" s="83">
        <v>95667</v>
      </c>
      <c r="C15093" t="s">
        <v>14353</v>
      </c>
      <c r="D15093" s="83" t="s">
        <v>16</v>
      </c>
      <c r="E15093">
        <v>991.34</v>
      </c>
      <c r="F15093" s="83">
        <v>1020.86</v>
      </c>
    </row>
    <row r="15094" spans="1:6" hidden="1" x14ac:dyDescent="0.25">
      <c r="A15094" t="s">
        <v>5764</v>
      </c>
      <c r="B15094" s="83">
        <v>95668</v>
      </c>
      <c r="C15094" t="s">
        <v>14354</v>
      </c>
      <c r="D15094" s="83" t="s">
        <v>16</v>
      </c>
      <c r="E15094">
        <v>1296.79</v>
      </c>
      <c r="F15094" s="83">
        <v>1335.14</v>
      </c>
    </row>
    <row r="15095" spans="1:6" hidden="1" x14ac:dyDescent="0.25">
      <c r="A15095" t="s">
        <v>5764</v>
      </c>
      <c r="B15095" s="83">
        <v>95669</v>
      </c>
      <c r="C15095" t="s">
        <v>14355</v>
      </c>
      <c r="D15095" s="83" t="s">
        <v>16</v>
      </c>
      <c r="E15095">
        <v>460.68</v>
      </c>
      <c r="F15095" s="83">
        <v>473.41</v>
      </c>
    </row>
    <row r="15096" spans="1:6" hidden="1" x14ac:dyDescent="0.25">
      <c r="A15096" t="s">
        <v>5764</v>
      </c>
      <c r="B15096" s="83">
        <v>95670</v>
      </c>
      <c r="C15096" t="s">
        <v>14356</v>
      </c>
      <c r="D15096" s="83" t="s">
        <v>16</v>
      </c>
      <c r="E15096">
        <v>838.45</v>
      </c>
      <c r="F15096" s="83">
        <v>861.02</v>
      </c>
    </row>
    <row r="15097" spans="1:6" hidden="1" x14ac:dyDescent="0.25">
      <c r="A15097" t="s">
        <v>5764</v>
      </c>
      <c r="B15097" s="83">
        <v>95671</v>
      </c>
      <c r="C15097" t="s">
        <v>14357</v>
      </c>
      <c r="D15097" s="83" t="s">
        <v>16</v>
      </c>
      <c r="E15097">
        <v>1248.76</v>
      </c>
      <c r="F15097" s="83">
        <v>1282.28</v>
      </c>
    </row>
    <row r="15098" spans="1:6" hidden="1" x14ac:dyDescent="0.25">
      <c r="A15098" t="s">
        <v>5764</v>
      </c>
      <c r="B15098" s="83">
        <v>95672</v>
      </c>
      <c r="C15098" t="s">
        <v>14358</v>
      </c>
      <c r="D15098" s="83" t="s">
        <v>16</v>
      </c>
      <c r="E15098">
        <v>1637.55</v>
      </c>
      <c r="F15098" s="83">
        <v>1681.18</v>
      </c>
    </row>
    <row r="15099" spans="1:6" hidden="1" x14ac:dyDescent="0.25">
      <c r="A15099" t="s">
        <v>5764</v>
      </c>
      <c r="B15099" s="83">
        <v>97741</v>
      </c>
      <c r="C15099" t="s">
        <v>14359</v>
      </c>
      <c r="D15099" s="83" t="s">
        <v>16</v>
      </c>
      <c r="E15099">
        <v>192.67</v>
      </c>
      <c r="F15099" s="83">
        <v>199.63</v>
      </c>
    </row>
    <row r="15100" spans="1:6" hidden="1" x14ac:dyDescent="0.25">
      <c r="A15100" t="s">
        <v>5764</v>
      </c>
      <c r="B15100" s="83">
        <v>95641</v>
      </c>
      <c r="C15100" t="s">
        <v>14360</v>
      </c>
      <c r="D15100" s="83" t="s">
        <v>16</v>
      </c>
      <c r="E15100">
        <v>348.4</v>
      </c>
      <c r="F15100" s="83">
        <v>360.57</v>
      </c>
    </row>
    <row r="15101" spans="1:6" hidden="1" x14ac:dyDescent="0.25">
      <c r="A15101" t="s">
        <v>5764</v>
      </c>
      <c r="B15101" s="83">
        <v>95642</v>
      </c>
      <c r="C15101" t="s">
        <v>14361</v>
      </c>
      <c r="D15101" s="83" t="s">
        <v>16</v>
      </c>
      <c r="E15101">
        <v>516.29999999999995</v>
      </c>
      <c r="F15101" s="83">
        <v>534.30999999999995</v>
      </c>
    </row>
    <row r="15102" spans="1:6" hidden="1" x14ac:dyDescent="0.25">
      <c r="A15102" t="s">
        <v>5764</v>
      </c>
      <c r="B15102" s="83">
        <v>95643</v>
      </c>
      <c r="C15102" t="s">
        <v>14362</v>
      </c>
      <c r="D15102" s="83" t="s">
        <v>16</v>
      </c>
      <c r="E15102">
        <v>676.96</v>
      </c>
      <c r="F15102" s="83">
        <v>700.36</v>
      </c>
    </row>
    <row r="15103" spans="1:6" hidden="1" x14ac:dyDescent="0.25">
      <c r="A15103" t="s">
        <v>5764</v>
      </c>
      <c r="B15103" s="83">
        <v>95644</v>
      </c>
      <c r="C15103" t="s">
        <v>14363</v>
      </c>
      <c r="D15103" s="83" t="s">
        <v>16</v>
      </c>
      <c r="E15103">
        <v>257.93</v>
      </c>
      <c r="F15103" s="83">
        <v>265.7</v>
      </c>
    </row>
    <row r="15104" spans="1:6" hidden="1" x14ac:dyDescent="0.25">
      <c r="A15104" t="s">
        <v>5764</v>
      </c>
      <c r="B15104" s="83">
        <v>95645</v>
      </c>
      <c r="C15104" t="s">
        <v>14364</v>
      </c>
      <c r="D15104" s="83" t="s">
        <v>16</v>
      </c>
      <c r="E15104">
        <v>477.87</v>
      </c>
      <c r="F15104" s="83">
        <v>491.65</v>
      </c>
    </row>
    <row r="15105" spans="1:6" hidden="1" x14ac:dyDescent="0.25">
      <c r="A15105" t="s">
        <v>5764</v>
      </c>
      <c r="B15105" s="83">
        <v>95646</v>
      </c>
      <c r="C15105" t="s">
        <v>14365</v>
      </c>
      <c r="D15105" s="83" t="s">
        <v>16</v>
      </c>
      <c r="E15105">
        <v>713.08</v>
      </c>
      <c r="F15105" s="83">
        <v>733.53</v>
      </c>
    </row>
    <row r="15106" spans="1:6" hidden="1" x14ac:dyDescent="0.25">
      <c r="A15106" t="s">
        <v>5764</v>
      </c>
      <c r="B15106" s="83">
        <v>95647</v>
      </c>
      <c r="C15106" t="s">
        <v>14366</v>
      </c>
      <c r="D15106" s="83" t="s">
        <v>16</v>
      </c>
      <c r="E15106">
        <v>937.29</v>
      </c>
      <c r="F15106" s="83">
        <v>963.91</v>
      </c>
    </row>
    <row r="15107" spans="1:6" hidden="1" x14ac:dyDescent="0.25">
      <c r="A15107" t="s">
        <v>5764</v>
      </c>
      <c r="B15107" s="83">
        <v>95636</v>
      </c>
      <c r="C15107" t="s">
        <v>14367</v>
      </c>
      <c r="D15107" s="83" t="s">
        <v>16</v>
      </c>
      <c r="E15107">
        <v>443.04</v>
      </c>
      <c r="F15107" s="83">
        <v>459.23</v>
      </c>
    </row>
    <row r="15108" spans="1:6" hidden="1" x14ac:dyDescent="0.25">
      <c r="A15108" t="s">
        <v>5764</v>
      </c>
      <c r="B15108" s="83">
        <v>95637</v>
      </c>
      <c r="C15108" t="s">
        <v>14368</v>
      </c>
      <c r="D15108" s="83" t="s">
        <v>16</v>
      </c>
      <c r="E15108">
        <v>587.52</v>
      </c>
      <c r="F15108" s="83">
        <v>606.82000000000005</v>
      </c>
    </row>
    <row r="15109" spans="1:6" hidden="1" x14ac:dyDescent="0.25">
      <c r="A15109" t="s">
        <v>5764</v>
      </c>
      <c r="B15109" s="83">
        <v>95638</v>
      </c>
      <c r="C15109" t="s">
        <v>14369</v>
      </c>
      <c r="D15109" s="83" t="s">
        <v>16</v>
      </c>
      <c r="E15109">
        <v>725.3</v>
      </c>
      <c r="F15109" s="83">
        <v>748.17</v>
      </c>
    </row>
    <row r="15110" spans="1:6" hidden="1" x14ac:dyDescent="0.25">
      <c r="A15110" t="s">
        <v>5764</v>
      </c>
      <c r="B15110" s="83">
        <v>95639</v>
      </c>
      <c r="C15110" t="s">
        <v>14370</v>
      </c>
      <c r="D15110" s="83" t="s">
        <v>16</v>
      </c>
      <c r="E15110">
        <v>998.44</v>
      </c>
      <c r="F15110" s="83">
        <v>1025.75</v>
      </c>
    </row>
    <row r="15111" spans="1:6" hidden="1" x14ac:dyDescent="0.25">
      <c r="A15111" t="s">
        <v>5764</v>
      </c>
      <c r="B15111" s="83">
        <v>95634</v>
      </c>
      <c r="C15111" t="s">
        <v>14371</v>
      </c>
      <c r="D15111" s="83" t="s">
        <v>16</v>
      </c>
      <c r="E15111">
        <v>209.12</v>
      </c>
      <c r="F15111" s="83">
        <v>214.99</v>
      </c>
    </row>
    <row r="15112" spans="1:6" hidden="1" x14ac:dyDescent="0.25">
      <c r="A15112" t="s">
        <v>5764</v>
      </c>
      <c r="B15112" s="83">
        <v>95635</v>
      </c>
      <c r="C15112" t="s">
        <v>14372</v>
      </c>
      <c r="D15112" s="83" t="s">
        <v>16</v>
      </c>
      <c r="E15112">
        <v>219.77</v>
      </c>
      <c r="F15112" s="83">
        <v>226.57</v>
      </c>
    </row>
    <row r="15113" spans="1:6" hidden="1" x14ac:dyDescent="0.25">
      <c r="A15113" t="s">
        <v>5764</v>
      </c>
      <c r="B15113" s="83">
        <v>98751</v>
      </c>
      <c r="C15113" t="s">
        <v>14373</v>
      </c>
      <c r="D15113" s="83" t="s">
        <v>60</v>
      </c>
      <c r="E15113">
        <v>207.28</v>
      </c>
      <c r="F15113" s="83">
        <v>212.54</v>
      </c>
    </row>
    <row r="15114" spans="1:6" hidden="1" x14ac:dyDescent="0.25">
      <c r="A15114" t="s">
        <v>5764</v>
      </c>
      <c r="B15114" s="83">
        <v>98746</v>
      </c>
      <c r="C15114" t="s">
        <v>14374</v>
      </c>
      <c r="D15114" s="83" t="s">
        <v>60</v>
      </c>
      <c r="E15114">
        <v>89.24</v>
      </c>
      <c r="F15114" s="83">
        <v>93.83</v>
      </c>
    </row>
    <row r="15115" spans="1:6" hidden="1" x14ac:dyDescent="0.25">
      <c r="A15115" t="s">
        <v>5764</v>
      </c>
      <c r="B15115" s="83">
        <v>98753</v>
      </c>
      <c r="C15115" t="s">
        <v>14375</v>
      </c>
      <c r="D15115" s="83" t="s">
        <v>60</v>
      </c>
      <c r="E15115">
        <v>397.43</v>
      </c>
      <c r="F15115" s="83">
        <v>403.34</v>
      </c>
    </row>
    <row r="15116" spans="1:6" hidden="1" x14ac:dyDescent="0.25">
      <c r="A15116" t="s">
        <v>5764</v>
      </c>
      <c r="B15116" s="83">
        <v>98750</v>
      </c>
      <c r="C15116" t="s">
        <v>14376</v>
      </c>
      <c r="D15116" s="83" t="s">
        <v>60</v>
      </c>
      <c r="E15116">
        <v>137.56</v>
      </c>
      <c r="F15116" s="83">
        <v>142.47</v>
      </c>
    </row>
    <row r="15117" spans="1:6" hidden="1" x14ac:dyDescent="0.25">
      <c r="A15117" t="s">
        <v>5764</v>
      </c>
      <c r="B15117" s="83">
        <v>98749</v>
      </c>
      <c r="C15117" t="s">
        <v>14377</v>
      </c>
      <c r="D15117" s="83" t="s">
        <v>60</v>
      </c>
      <c r="E15117">
        <v>110.93</v>
      </c>
      <c r="F15117" s="83">
        <v>115.69</v>
      </c>
    </row>
    <row r="15118" spans="1:6" hidden="1" x14ac:dyDescent="0.25">
      <c r="A15118" t="s">
        <v>5764</v>
      </c>
      <c r="B15118" s="83">
        <v>98752</v>
      </c>
      <c r="C15118" t="s">
        <v>14378</v>
      </c>
      <c r="D15118" s="83" t="s">
        <v>60</v>
      </c>
      <c r="E15118">
        <v>291.82</v>
      </c>
      <c r="F15118" s="83">
        <v>297.41000000000003</v>
      </c>
    </row>
    <row r="15119" spans="1:6" hidden="1" x14ac:dyDescent="0.25">
      <c r="A15119" t="s">
        <v>5764</v>
      </c>
      <c r="B15119" s="83">
        <v>98529</v>
      </c>
      <c r="C15119" t="s">
        <v>14379</v>
      </c>
      <c r="D15119" s="83" t="s">
        <v>16</v>
      </c>
      <c r="E15119">
        <v>73.45</v>
      </c>
      <c r="F15119" s="83">
        <v>79.62</v>
      </c>
    </row>
    <row r="15120" spans="1:6" hidden="1" x14ac:dyDescent="0.25">
      <c r="A15120" t="s">
        <v>5764</v>
      </c>
      <c r="B15120" s="83">
        <v>98530</v>
      </c>
      <c r="C15120" t="s">
        <v>14380</v>
      </c>
      <c r="D15120" s="83" t="s">
        <v>16</v>
      </c>
      <c r="E15120">
        <v>144.16999999999999</v>
      </c>
      <c r="F15120" s="83">
        <v>156.28</v>
      </c>
    </row>
    <row r="15121" spans="1:6" hidden="1" x14ac:dyDescent="0.25">
      <c r="A15121" t="s">
        <v>5764</v>
      </c>
      <c r="B15121" s="83">
        <v>98531</v>
      </c>
      <c r="C15121" t="s">
        <v>14381</v>
      </c>
      <c r="D15121" s="83" t="s">
        <v>16</v>
      </c>
      <c r="E15121">
        <v>388.57</v>
      </c>
      <c r="F15121" s="83">
        <v>410.93</v>
      </c>
    </row>
    <row r="15122" spans="1:6" hidden="1" x14ac:dyDescent="0.25">
      <c r="A15122" t="s">
        <v>5764</v>
      </c>
      <c r="B15122" s="83">
        <v>98524</v>
      </c>
      <c r="C15122" t="s">
        <v>14382</v>
      </c>
      <c r="D15122" s="83" t="s">
        <v>416</v>
      </c>
      <c r="E15122">
        <v>4.46</v>
      </c>
      <c r="F15122" s="83">
        <v>4.82</v>
      </c>
    </row>
    <row r="15123" spans="1:6" hidden="1" x14ac:dyDescent="0.25">
      <c r="A15123" t="s">
        <v>5764</v>
      </c>
      <c r="B15123" s="83">
        <v>98525</v>
      </c>
      <c r="C15123" t="s">
        <v>14383</v>
      </c>
      <c r="D15123" s="83" t="s">
        <v>416</v>
      </c>
      <c r="E15123">
        <v>0.69</v>
      </c>
      <c r="F15123" s="83">
        <v>0.72</v>
      </c>
    </row>
    <row r="15124" spans="1:6" hidden="1" x14ac:dyDescent="0.25">
      <c r="A15124" t="s">
        <v>5764</v>
      </c>
      <c r="B15124" s="83">
        <v>98533</v>
      </c>
      <c r="C15124" t="s">
        <v>14384</v>
      </c>
      <c r="D15124" s="83" t="s">
        <v>16</v>
      </c>
      <c r="E15124">
        <v>116.09</v>
      </c>
      <c r="F15124" s="83">
        <v>122.07</v>
      </c>
    </row>
    <row r="15125" spans="1:6" hidden="1" x14ac:dyDescent="0.25">
      <c r="A15125" t="s">
        <v>5764</v>
      </c>
      <c r="B15125" s="83">
        <v>98534</v>
      </c>
      <c r="C15125" t="s">
        <v>14385</v>
      </c>
      <c r="D15125" s="83" t="s">
        <v>16</v>
      </c>
      <c r="E15125">
        <v>321.2</v>
      </c>
      <c r="F15125" s="83">
        <v>337.48</v>
      </c>
    </row>
    <row r="15126" spans="1:6" hidden="1" x14ac:dyDescent="0.25">
      <c r="A15126" t="s">
        <v>5764</v>
      </c>
      <c r="B15126" s="83">
        <v>98535</v>
      </c>
      <c r="C15126" t="s">
        <v>14386</v>
      </c>
      <c r="D15126" s="83" t="s">
        <v>16</v>
      </c>
      <c r="E15126">
        <v>672.72</v>
      </c>
      <c r="F15126" s="83">
        <v>709.19</v>
      </c>
    </row>
    <row r="15127" spans="1:6" hidden="1" x14ac:dyDescent="0.25">
      <c r="A15127" t="s">
        <v>5764</v>
      </c>
      <c r="B15127" s="83">
        <v>98532</v>
      </c>
      <c r="C15127" t="s">
        <v>14387</v>
      </c>
      <c r="D15127" s="83" t="s">
        <v>16</v>
      </c>
      <c r="E15127">
        <v>30.8</v>
      </c>
      <c r="F15127" s="83">
        <v>32.15</v>
      </c>
    </row>
    <row r="15128" spans="1:6" hidden="1" x14ac:dyDescent="0.25">
      <c r="A15128" t="s">
        <v>5764</v>
      </c>
      <c r="B15128" s="83">
        <v>98526</v>
      </c>
      <c r="C15128" t="s">
        <v>14388</v>
      </c>
      <c r="D15128" s="83" t="s">
        <v>16</v>
      </c>
      <c r="E15128">
        <v>137.94999999999999</v>
      </c>
      <c r="F15128" s="83">
        <v>146.04</v>
      </c>
    </row>
    <row r="15129" spans="1:6" hidden="1" x14ac:dyDescent="0.25">
      <c r="A15129" t="s">
        <v>5764</v>
      </c>
      <c r="B15129" s="83">
        <v>98527</v>
      </c>
      <c r="C15129" t="s">
        <v>14389</v>
      </c>
      <c r="D15129" s="83" t="s">
        <v>16</v>
      </c>
      <c r="E15129">
        <v>228.94</v>
      </c>
      <c r="F15129" s="83">
        <v>242.37</v>
      </c>
    </row>
    <row r="15130" spans="1:6" hidden="1" x14ac:dyDescent="0.25">
      <c r="A15130" t="s">
        <v>5764</v>
      </c>
      <c r="B15130" s="83">
        <v>98528</v>
      </c>
      <c r="C15130" t="s">
        <v>14390</v>
      </c>
      <c r="D15130" s="83" t="s">
        <v>16</v>
      </c>
      <c r="E15130">
        <v>301.74</v>
      </c>
      <c r="F15130" s="83">
        <v>319.45</v>
      </c>
    </row>
    <row r="15131" spans="1:6" hidden="1" x14ac:dyDescent="0.25">
      <c r="A15131" t="s">
        <v>5764</v>
      </c>
      <c r="B15131" s="83">
        <v>94232</v>
      </c>
      <c r="C15131" t="s">
        <v>14391</v>
      </c>
      <c r="D15131" s="83" t="s">
        <v>16</v>
      </c>
      <c r="E15131">
        <v>2.98</v>
      </c>
      <c r="F15131" s="83">
        <v>3.24</v>
      </c>
    </row>
    <row r="15132" spans="1:6" hidden="1" x14ac:dyDescent="0.25">
      <c r="A15132" t="s">
        <v>5764</v>
      </c>
      <c r="B15132" s="83">
        <v>100434</v>
      </c>
      <c r="C15132" t="s">
        <v>14392</v>
      </c>
      <c r="D15132" s="83" t="s">
        <v>60</v>
      </c>
      <c r="E15132">
        <v>178.94</v>
      </c>
      <c r="F15132" s="83">
        <v>179.84</v>
      </c>
    </row>
    <row r="15133" spans="1:6" hidden="1" x14ac:dyDescent="0.25">
      <c r="A15133" t="s">
        <v>5764</v>
      </c>
      <c r="B15133" s="83">
        <v>94229</v>
      </c>
      <c r="C15133" t="s">
        <v>14393</v>
      </c>
      <c r="D15133" s="83" t="s">
        <v>60</v>
      </c>
      <c r="E15133">
        <v>185.63</v>
      </c>
      <c r="F15133" s="83">
        <v>188.17</v>
      </c>
    </row>
    <row r="15134" spans="1:6" hidden="1" x14ac:dyDescent="0.25">
      <c r="A15134" t="s">
        <v>5764</v>
      </c>
      <c r="B15134" s="83">
        <v>94227</v>
      </c>
      <c r="C15134" t="s">
        <v>14394</v>
      </c>
      <c r="D15134" s="83" t="s">
        <v>60</v>
      </c>
      <c r="E15134">
        <v>69.44</v>
      </c>
      <c r="F15134" s="83">
        <v>70.48</v>
      </c>
    </row>
    <row r="15135" spans="1:6" hidden="1" x14ac:dyDescent="0.25">
      <c r="A15135" t="s">
        <v>5764</v>
      </c>
      <c r="B15135" s="83">
        <v>94228</v>
      </c>
      <c r="C15135" t="s">
        <v>14395</v>
      </c>
      <c r="D15135" s="83" t="s">
        <v>60</v>
      </c>
      <c r="E15135">
        <v>95.66</v>
      </c>
      <c r="F15135" s="83">
        <v>97.07</v>
      </c>
    </row>
    <row r="15136" spans="1:6" hidden="1" x14ac:dyDescent="0.25">
      <c r="A15136" t="s">
        <v>5764</v>
      </c>
      <c r="B15136" s="83">
        <v>94219</v>
      </c>
      <c r="C15136" t="s">
        <v>14396</v>
      </c>
      <c r="D15136" s="83" t="s">
        <v>60</v>
      </c>
      <c r="E15136">
        <v>46.72</v>
      </c>
      <c r="F15136" s="83">
        <v>48.27</v>
      </c>
    </row>
    <row r="15137" spans="1:6" hidden="1" x14ac:dyDescent="0.25">
      <c r="A15137" t="s">
        <v>5764</v>
      </c>
      <c r="B15137" s="83">
        <v>94220</v>
      </c>
      <c r="C15137" t="s">
        <v>14397</v>
      </c>
      <c r="D15137" s="83" t="s">
        <v>60</v>
      </c>
      <c r="E15137">
        <v>61.39</v>
      </c>
      <c r="F15137" s="83">
        <v>62.94</v>
      </c>
    </row>
    <row r="15138" spans="1:6" hidden="1" x14ac:dyDescent="0.25">
      <c r="A15138" t="s">
        <v>5764</v>
      </c>
      <c r="B15138" s="83">
        <v>100326</v>
      </c>
      <c r="C15138" t="s">
        <v>14398</v>
      </c>
      <c r="D15138" s="83" t="s">
        <v>60</v>
      </c>
      <c r="E15138">
        <v>0</v>
      </c>
      <c r="F15138" s="83">
        <v>0</v>
      </c>
    </row>
    <row r="15139" spans="1:6" hidden="1" x14ac:dyDescent="0.25">
      <c r="A15139" t="s">
        <v>5764</v>
      </c>
      <c r="B15139" s="83">
        <v>94221</v>
      </c>
      <c r="C15139" t="s">
        <v>14399</v>
      </c>
      <c r="D15139" s="83" t="s">
        <v>60</v>
      </c>
      <c r="E15139">
        <v>39.840000000000003</v>
      </c>
      <c r="F15139" s="83">
        <v>40.79</v>
      </c>
    </row>
    <row r="15140" spans="1:6" hidden="1" x14ac:dyDescent="0.25">
      <c r="A15140" t="s">
        <v>5764</v>
      </c>
      <c r="B15140" s="83">
        <v>94222</v>
      </c>
      <c r="C15140" t="s">
        <v>14400</v>
      </c>
      <c r="D15140" s="83" t="s">
        <v>60</v>
      </c>
      <c r="E15140">
        <v>54.51</v>
      </c>
      <c r="F15140" s="83">
        <v>55.46</v>
      </c>
    </row>
    <row r="15141" spans="1:6" hidden="1" x14ac:dyDescent="0.25">
      <c r="A15141" t="s">
        <v>5764</v>
      </c>
      <c r="B15141" s="83">
        <v>94451</v>
      </c>
      <c r="C15141" t="s">
        <v>14401</v>
      </c>
      <c r="D15141" s="83" t="s">
        <v>60</v>
      </c>
      <c r="E15141">
        <v>77.459999999999994</v>
      </c>
      <c r="F15141" s="83">
        <v>77.760000000000005</v>
      </c>
    </row>
    <row r="15142" spans="1:6" hidden="1" x14ac:dyDescent="0.25">
      <c r="A15142" t="s">
        <v>5764</v>
      </c>
      <c r="B15142" s="83">
        <v>94223</v>
      </c>
      <c r="C15142" t="s">
        <v>14402</v>
      </c>
      <c r="D15142" s="83" t="s">
        <v>60</v>
      </c>
      <c r="E15142">
        <v>69.790000000000006</v>
      </c>
      <c r="F15142" s="83">
        <v>70.09</v>
      </c>
    </row>
    <row r="15143" spans="1:6" hidden="1" x14ac:dyDescent="0.25">
      <c r="A15143" t="s">
        <v>5764</v>
      </c>
      <c r="B15143" s="83">
        <v>100325</v>
      </c>
      <c r="C15143" t="s">
        <v>14403</v>
      </c>
      <c r="D15143" s="83" t="s">
        <v>60</v>
      </c>
      <c r="E15143">
        <v>75.16</v>
      </c>
      <c r="F15143" s="83">
        <v>75.37</v>
      </c>
    </row>
    <row r="15144" spans="1:6" hidden="1" x14ac:dyDescent="0.25">
      <c r="A15144" t="s">
        <v>5764</v>
      </c>
      <c r="B15144" s="83">
        <v>94224</v>
      </c>
      <c r="C15144" t="s">
        <v>14404</v>
      </c>
      <c r="D15144" s="83" t="s">
        <v>60</v>
      </c>
      <c r="E15144">
        <v>27.29</v>
      </c>
      <c r="F15144" s="83">
        <v>29.25</v>
      </c>
    </row>
    <row r="15145" spans="1:6" hidden="1" x14ac:dyDescent="0.25">
      <c r="A15145" t="s">
        <v>5764</v>
      </c>
      <c r="B15145" s="83">
        <v>102653</v>
      </c>
      <c r="C15145" t="s">
        <v>14405</v>
      </c>
      <c r="D15145" s="83" t="s">
        <v>416</v>
      </c>
      <c r="E15145">
        <v>0</v>
      </c>
      <c r="F15145" s="83">
        <v>0</v>
      </c>
    </row>
    <row r="15146" spans="1:6" hidden="1" x14ac:dyDescent="0.25">
      <c r="A15146" t="s">
        <v>5764</v>
      </c>
      <c r="B15146" s="83">
        <v>100330</v>
      </c>
      <c r="C15146" t="s">
        <v>14406</v>
      </c>
      <c r="D15146" s="83" t="s">
        <v>416</v>
      </c>
      <c r="E15146">
        <v>27.75</v>
      </c>
      <c r="F15146" s="83">
        <v>28.75</v>
      </c>
    </row>
    <row r="15147" spans="1:6" hidden="1" x14ac:dyDescent="0.25">
      <c r="A15147" t="s">
        <v>5764</v>
      </c>
      <c r="B15147" s="83">
        <v>100331</v>
      </c>
      <c r="C15147" t="s">
        <v>14407</v>
      </c>
      <c r="D15147" s="83" t="s">
        <v>416</v>
      </c>
      <c r="E15147">
        <v>33.700000000000003</v>
      </c>
      <c r="F15147" s="83">
        <v>35.22</v>
      </c>
    </row>
    <row r="15148" spans="1:6" hidden="1" x14ac:dyDescent="0.25">
      <c r="A15148" t="s">
        <v>5764</v>
      </c>
      <c r="B15148" s="83">
        <v>100328</v>
      </c>
      <c r="C15148" t="s">
        <v>14408</v>
      </c>
      <c r="D15148" s="83" t="s">
        <v>416</v>
      </c>
      <c r="E15148">
        <v>20.39</v>
      </c>
      <c r="F15148" s="83">
        <v>21.12</v>
      </c>
    </row>
    <row r="15149" spans="1:6" hidden="1" x14ac:dyDescent="0.25">
      <c r="A15149" t="s">
        <v>5764</v>
      </c>
      <c r="B15149" s="83">
        <v>100329</v>
      </c>
      <c r="C15149" t="s">
        <v>14409</v>
      </c>
      <c r="D15149" s="83" t="s">
        <v>416</v>
      </c>
      <c r="E15149">
        <v>23.87</v>
      </c>
      <c r="F15149" s="83">
        <v>24.93</v>
      </c>
    </row>
    <row r="15150" spans="1:6" hidden="1" x14ac:dyDescent="0.25">
      <c r="A15150" t="s">
        <v>5764</v>
      </c>
      <c r="B15150" s="83">
        <v>94231</v>
      </c>
      <c r="C15150" t="s">
        <v>14410</v>
      </c>
      <c r="D15150" s="83" t="s">
        <v>60</v>
      </c>
      <c r="E15150">
        <v>55.5</v>
      </c>
      <c r="F15150" s="83">
        <v>56.21</v>
      </c>
    </row>
    <row r="15151" spans="1:6" hidden="1" x14ac:dyDescent="0.25">
      <c r="A15151" t="s">
        <v>5764</v>
      </c>
      <c r="B15151" s="83">
        <v>100435</v>
      </c>
      <c r="C15151" t="s">
        <v>14411</v>
      </c>
      <c r="D15151" s="83" t="s">
        <v>60</v>
      </c>
      <c r="E15151">
        <v>51.96</v>
      </c>
      <c r="F15151" s="83">
        <v>52.55</v>
      </c>
    </row>
    <row r="15152" spans="1:6" hidden="1" x14ac:dyDescent="0.25">
      <c r="A15152" t="s">
        <v>5764</v>
      </c>
      <c r="B15152" s="83">
        <v>100327</v>
      </c>
      <c r="C15152" t="s">
        <v>14412</v>
      </c>
      <c r="D15152" s="83" t="s">
        <v>60</v>
      </c>
      <c r="E15152">
        <v>63.8</v>
      </c>
      <c r="F15152" s="83">
        <v>64.66</v>
      </c>
    </row>
    <row r="15153" spans="1:6" hidden="1" x14ac:dyDescent="0.25">
      <c r="A15153" t="s">
        <v>5764</v>
      </c>
      <c r="B15153" s="83">
        <v>94226</v>
      </c>
      <c r="C15153" t="s">
        <v>14413</v>
      </c>
      <c r="D15153" s="83" t="s">
        <v>416</v>
      </c>
      <c r="E15153">
        <v>21.04</v>
      </c>
      <c r="F15153" s="83">
        <v>21.83</v>
      </c>
    </row>
    <row r="15154" spans="1:6" hidden="1" x14ac:dyDescent="0.25">
      <c r="A15154" t="s">
        <v>5764</v>
      </c>
      <c r="B15154" s="83">
        <v>94201</v>
      </c>
      <c r="C15154" t="s">
        <v>14414</v>
      </c>
      <c r="D15154" s="83" t="s">
        <v>416</v>
      </c>
      <c r="E15154">
        <v>95.55</v>
      </c>
      <c r="F15154" s="83">
        <v>96.78</v>
      </c>
    </row>
    <row r="15155" spans="1:6" hidden="1" x14ac:dyDescent="0.25">
      <c r="A15155" t="s">
        <v>5764</v>
      </c>
      <c r="B15155" s="83">
        <v>94204</v>
      </c>
      <c r="C15155" t="s">
        <v>14415</v>
      </c>
      <c r="D15155" s="83" t="s">
        <v>416</v>
      </c>
      <c r="E15155">
        <v>101.47</v>
      </c>
      <c r="F15155" s="83">
        <v>103.23</v>
      </c>
    </row>
    <row r="15156" spans="1:6" hidden="1" x14ac:dyDescent="0.25">
      <c r="A15156" t="s">
        <v>5764</v>
      </c>
      <c r="B15156" s="83">
        <v>94447</v>
      </c>
      <c r="C15156" t="s">
        <v>14416</v>
      </c>
      <c r="D15156" s="83" t="s">
        <v>416</v>
      </c>
      <c r="E15156">
        <v>95.55</v>
      </c>
      <c r="F15156" s="83">
        <v>96.78</v>
      </c>
    </row>
    <row r="15157" spans="1:6" hidden="1" x14ac:dyDescent="0.25">
      <c r="A15157" t="s">
        <v>5764</v>
      </c>
      <c r="B15157" s="83">
        <v>94448</v>
      </c>
      <c r="C15157" t="s">
        <v>14417</v>
      </c>
      <c r="D15157" s="83" t="s">
        <v>416</v>
      </c>
      <c r="E15157">
        <v>101.47</v>
      </c>
      <c r="F15157" s="83">
        <v>103.23</v>
      </c>
    </row>
    <row r="15158" spans="1:6" hidden="1" x14ac:dyDescent="0.25">
      <c r="A15158" t="s">
        <v>5764</v>
      </c>
      <c r="B15158" s="83">
        <v>94445</v>
      </c>
      <c r="C15158" t="s">
        <v>14418</v>
      </c>
      <c r="D15158" s="83" t="s">
        <v>416</v>
      </c>
      <c r="E15158">
        <v>95.55</v>
      </c>
      <c r="F15158" s="83">
        <v>96.78</v>
      </c>
    </row>
    <row r="15159" spans="1:6" hidden="1" x14ac:dyDescent="0.25">
      <c r="A15159" t="s">
        <v>5764</v>
      </c>
      <c r="B15159" s="83">
        <v>94446</v>
      </c>
      <c r="C15159" t="s">
        <v>14419</v>
      </c>
      <c r="D15159" s="83" t="s">
        <v>416</v>
      </c>
      <c r="E15159">
        <v>101.47</v>
      </c>
      <c r="F15159" s="83">
        <v>103.23</v>
      </c>
    </row>
    <row r="15160" spans="1:6" hidden="1" x14ac:dyDescent="0.25">
      <c r="A15160" t="s">
        <v>5764</v>
      </c>
      <c r="B15160" s="83">
        <v>94440</v>
      </c>
      <c r="C15160" t="s">
        <v>14420</v>
      </c>
      <c r="D15160" s="83" t="s">
        <v>416</v>
      </c>
      <c r="E15160">
        <v>68.2</v>
      </c>
      <c r="F15160" s="83">
        <v>68.98</v>
      </c>
    </row>
    <row r="15161" spans="1:6" hidden="1" x14ac:dyDescent="0.25">
      <c r="A15161" t="s">
        <v>5764</v>
      </c>
      <c r="B15161" s="83">
        <v>94441</v>
      </c>
      <c r="C15161" t="s">
        <v>14421</v>
      </c>
      <c r="D15161" s="83" t="s">
        <v>416</v>
      </c>
      <c r="E15161">
        <v>71.680000000000007</v>
      </c>
      <c r="F15161" s="83">
        <v>72.77</v>
      </c>
    </row>
    <row r="15162" spans="1:6" hidden="1" x14ac:dyDescent="0.25">
      <c r="A15162" t="s">
        <v>5764</v>
      </c>
      <c r="B15162" s="83">
        <v>94195</v>
      </c>
      <c r="C15162" t="s">
        <v>14422</v>
      </c>
      <c r="D15162" s="83" t="s">
        <v>416</v>
      </c>
      <c r="E15162">
        <v>68.2</v>
      </c>
      <c r="F15162" s="83">
        <v>68.98</v>
      </c>
    </row>
    <row r="15163" spans="1:6" hidden="1" x14ac:dyDescent="0.25">
      <c r="A15163" t="s">
        <v>5764</v>
      </c>
      <c r="B15163" s="83">
        <v>94198</v>
      </c>
      <c r="C15163" t="s">
        <v>14423</v>
      </c>
      <c r="D15163" s="83" t="s">
        <v>416</v>
      </c>
      <c r="E15163">
        <v>71.680000000000007</v>
      </c>
      <c r="F15163" s="83">
        <v>72.77</v>
      </c>
    </row>
    <row r="15164" spans="1:6" hidden="1" x14ac:dyDescent="0.25">
      <c r="A15164" t="s">
        <v>5764</v>
      </c>
      <c r="B15164" s="83">
        <v>94442</v>
      </c>
      <c r="C15164" t="s">
        <v>14424</v>
      </c>
      <c r="D15164" s="83" t="s">
        <v>416</v>
      </c>
      <c r="E15164">
        <v>68.2</v>
      </c>
      <c r="F15164" s="83">
        <v>68.98</v>
      </c>
    </row>
    <row r="15165" spans="1:6" hidden="1" x14ac:dyDescent="0.25">
      <c r="A15165" t="s">
        <v>5764</v>
      </c>
      <c r="B15165" s="83">
        <v>94443</v>
      </c>
      <c r="C15165" t="s">
        <v>14425</v>
      </c>
      <c r="D15165" s="83" t="s">
        <v>416</v>
      </c>
      <c r="E15165">
        <v>71.680000000000007</v>
      </c>
      <c r="F15165" s="83">
        <v>72.77</v>
      </c>
    </row>
    <row r="15166" spans="1:6" hidden="1" x14ac:dyDescent="0.25">
      <c r="A15166" t="s">
        <v>5764</v>
      </c>
      <c r="B15166" s="83">
        <v>94213</v>
      </c>
      <c r="C15166" t="s">
        <v>14426</v>
      </c>
      <c r="D15166" s="83" t="s">
        <v>416</v>
      </c>
      <c r="E15166">
        <v>54.61</v>
      </c>
      <c r="F15166" s="83">
        <v>55.02</v>
      </c>
    </row>
    <row r="15167" spans="1:6" hidden="1" x14ac:dyDescent="0.25">
      <c r="A15167" t="s">
        <v>5764</v>
      </c>
      <c r="B15167" s="83">
        <v>94189</v>
      </c>
      <c r="C15167" t="s">
        <v>14427</v>
      </c>
      <c r="D15167" s="83" t="s">
        <v>416</v>
      </c>
      <c r="E15167">
        <v>45.19</v>
      </c>
      <c r="F15167" s="83">
        <v>45.65</v>
      </c>
    </row>
    <row r="15168" spans="1:6" hidden="1" x14ac:dyDescent="0.25">
      <c r="A15168" t="s">
        <v>5764</v>
      </c>
      <c r="B15168" s="83">
        <v>94192</v>
      </c>
      <c r="C15168" t="s">
        <v>14428</v>
      </c>
      <c r="D15168" s="83" t="s">
        <v>416</v>
      </c>
      <c r="E15168">
        <v>47.82</v>
      </c>
      <c r="F15168" s="83">
        <v>48.52</v>
      </c>
    </row>
    <row r="15169" spans="1:6" hidden="1" x14ac:dyDescent="0.25">
      <c r="A15169" t="s">
        <v>5764</v>
      </c>
      <c r="B15169" s="83">
        <v>94444</v>
      </c>
      <c r="C15169" t="s">
        <v>14429</v>
      </c>
      <c r="D15169" s="83" t="s">
        <v>416</v>
      </c>
      <c r="E15169">
        <v>547.78</v>
      </c>
      <c r="F15169" s="83">
        <v>548.55999999999995</v>
      </c>
    </row>
    <row r="15170" spans="1:6" hidden="1" x14ac:dyDescent="0.25">
      <c r="A15170" t="s">
        <v>5764</v>
      </c>
      <c r="B15170" s="83">
        <v>94218</v>
      </c>
      <c r="C15170" t="s">
        <v>14430</v>
      </c>
      <c r="D15170" s="83" t="s">
        <v>416</v>
      </c>
      <c r="E15170">
        <v>101.28</v>
      </c>
      <c r="F15170" s="83">
        <v>101.93</v>
      </c>
    </row>
    <row r="15171" spans="1:6" hidden="1" x14ac:dyDescent="0.25">
      <c r="A15171" t="s">
        <v>5764</v>
      </c>
      <c r="B15171" s="83">
        <v>94216</v>
      </c>
      <c r="C15171" t="s">
        <v>14431</v>
      </c>
      <c r="D15171" s="83" t="s">
        <v>416</v>
      </c>
      <c r="E15171">
        <v>149.1</v>
      </c>
      <c r="F15171" s="83">
        <v>149.35</v>
      </c>
    </row>
    <row r="15172" spans="1:6" hidden="1" x14ac:dyDescent="0.25">
      <c r="A15172" t="s">
        <v>5764</v>
      </c>
      <c r="B15172" s="83">
        <v>94449</v>
      </c>
      <c r="C15172" t="s">
        <v>14432</v>
      </c>
      <c r="D15172" s="83" t="s">
        <v>416</v>
      </c>
      <c r="E15172">
        <v>71.459999999999994</v>
      </c>
      <c r="F15172" s="83">
        <v>72.040000000000006</v>
      </c>
    </row>
    <row r="15173" spans="1:6" hidden="1" x14ac:dyDescent="0.25">
      <c r="A15173" t="s">
        <v>5764</v>
      </c>
      <c r="B15173" s="83">
        <v>94210</v>
      </c>
      <c r="C15173" t="s">
        <v>14433</v>
      </c>
      <c r="D15173" s="83" t="s">
        <v>416</v>
      </c>
      <c r="E15173">
        <v>43.21</v>
      </c>
      <c r="F15173" s="83">
        <v>43.84</v>
      </c>
    </row>
    <row r="15174" spans="1:6" hidden="1" x14ac:dyDescent="0.25">
      <c r="A15174" t="s">
        <v>5764</v>
      </c>
      <c r="B15174" s="83">
        <v>94207</v>
      </c>
      <c r="C15174" t="s">
        <v>14434</v>
      </c>
      <c r="D15174" s="83" t="s">
        <v>416</v>
      </c>
      <c r="E15174">
        <v>40.67</v>
      </c>
      <c r="F15174" s="83">
        <v>41.25</v>
      </c>
    </row>
    <row r="15175" spans="1:6" hidden="1" x14ac:dyDescent="0.25">
      <c r="A15175" t="s">
        <v>5764</v>
      </c>
      <c r="B15175" s="83">
        <v>102109</v>
      </c>
      <c r="C15175" t="s">
        <v>14435</v>
      </c>
      <c r="D15175" s="83" t="s">
        <v>16</v>
      </c>
      <c r="E15175">
        <v>55.67</v>
      </c>
      <c r="F15175" s="83">
        <v>57.75</v>
      </c>
    </row>
    <row r="15176" spans="1:6" hidden="1" x14ac:dyDescent="0.25">
      <c r="A15176" t="s">
        <v>5764</v>
      </c>
      <c r="B15176" s="83">
        <v>102110</v>
      </c>
      <c r="C15176" t="s">
        <v>14436</v>
      </c>
      <c r="D15176" s="83" t="s">
        <v>16</v>
      </c>
      <c r="E15176">
        <v>164.57</v>
      </c>
      <c r="F15176" s="83">
        <v>166.65</v>
      </c>
    </row>
    <row r="15177" spans="1:6" hidden="1" x14ac:dyDescent="0.25">
      <c r="A15177" t="s">
        <v>5764</v>
      </c>
      <c r="B15177" s="83">
        <v>103656</v>
      </c>
      <c r="C15177" t="s">
        <v>14437</v>
      </c>
      <c r="D15177" s="83" t="s">
        <v>16</v>
      </c>
      <c r="E15177">
        <v>125126.25</v>
      </c>
      <c r="F15177" s="83">
        <v>125196.48</v>
      </c>
    </row>
    <row r="15178" spans="1:6" hidden="1" x14ac:dyDescent="0.25">
      <c r="A15178" t="s">
        <v>5764</v>
      </c>
      <c r="B15178" s="83">
        <v>102105</v>
      </c>
      <c r="C15178" t="s">
        <v>14438</v>
      </c>
      <c r="D15178" s="83" t="s">
        <v>16</v>
      </c>
      <c r="E15178">
        <v>19773.64</v>
      </c>
      <c r="F15178" s="83">
        <v>19817.990000000002</v>
      </c>
    </row>
    <row r="15179" spans="1:6" hidden="1" x14ac:dyDescent="0.25">
      <c r="A15179" t="s">
        <v>5764</v>
      </c>
      <c r="B15179" s="83">
        <v>102106</v>
      </c>
      <c r="C15179" t="s">
        <v>14439</v>
      </c>
      <c r="D15179" s="83" t="s">
        <v>16</v>
      </c>
      <c r="E15179">
        <v>24806.53</v>
      </c>
      <c r="F15179" s="83">
        <v>24851.599999999999</v>
      </c>
    </row>
    <row r="15180" spans="1:6" hidden="1" x14ac:dyDescent="0.25">
      <c r="A15180" t="s">
        <v>5764</v>
      </c>
      <c r="B15180" s="83">
        <v>102107</v>
      </c>
      <c r="C15180" t="s">
        <v>14440</v>
      </c>
      <c r="D15180" s="83" t="s">
        <v>16</v>
      </c>
      <c r="E15180">
        <v>34619.03</v>
      </c>
      <c r="F15180" s="83">
        <v>34666.78</v>
      </c>
    </row>
    <row r="15181" spans="1:6" hidden="1" x14ac:dyDescent="0.25">
      <c r="A15181" t="s">
        <v>5764</v>
      </c>
      <c r="B15181" s="83">
        <v>102102</v>
      </c>
      <c r="C15181" t="s">
        <v>14441</v>
      </c>
      <c r="D15181" s="83" t="s">
        <v>16</v>
      </c>
      <c r="E15181">
        <v>11265.42</v>
      </c>
      <c r="F15181" s="83">
        <v>11306.58</v>
      </c>
    </row>
    <row r="15182" spans="1:6" hidden="1" x14ac:dyDescent="0.25">
      <c r="A15182" t="s">
        <v>5764</v>
      </c>
      <c r="B15182" s="83">
        <v>102108</v>
      </c>
      <c r="C15182" t="s">
        <v>14442</v>
      </c>
      <c r="D15182" s="83" t="s">
        <v>16</v>
      </c>
      <c r="E15182">
        <v>40315.79</v>
      </c>
      <c r="F15182" s="83">
        <v>40365.18</v>
      </c>
    </row>
    <row r="15183" spans="1:6" hidden="1" x14ac:dyDescent="0.25">
      <c r="A15183" t="s">
        <v>5764</v>
      </c>
      <c r="B15183" s="83">
        <v>102103</v>
      </c>
      <c r="C15183" t="s">
        <v>14443</v>
      </c>
      <c r="D15183" s="83" t="s">
        <v>16</v>
      </c>
      <c r="E15183">
        <v>12537.99</v>
      </c>
      <c r="F15183" s="83">
        <v>12579.87</v>
      </c>
    </row>
    <row r="15184" spans="1:6" hidden="1" x14ac:dyDescent="0.25">
      <c r="A15184" t="s">
        <v>5764</v>
      </c>
      <c r="B15184" s="83">
        <v>103654</v>
      </c>
      <c r="C15184" t="s">
        <v>14444</v>
      </c>
      <c r="D15184" s="83" t="s">
        <v>16</v>
      </c>
      <c r="E15184">
        <v>65334.87</v>
      </c>
      <c r="F15184" s="83">
        <v>65387.26</v>
      </c>
    </row>
    <row r="15185" spans="1:6" hidden="1" x14ac:dyDescent="0.25">
      <c r="A15185" t="s">
        <v>5764</v>
      </c>
      <c r="B15185" s="83">
        <v>102104</v>
      </c>
      <c r="C15185" t="s">
        <v>14445</v>
      </c>
      <c r="D15185" s="83" t="s">
        <v>16</v>
      </c>
      <c r="E15185">
        <v>16086.55</v>
      </c>
      <c r="F15185" s="83">
        <v>16129.66</v>
      </c>
    </row>
    <row r="15186" spans="1:6" hidden="1" x14ac:dyDescent="0.25">
      <c r="A15186" t="s">
        <v>5764</v>
      </c>
      <c r="B15186" s="83">
        <v>103655</v>
      </c>
      <c r="C15186" t="s">
        <v>14446</v>
      </c>
      <c r="D15186" s="83" t="s">
        <v>16</v>
      </c>
      <c r="E15186">
        <v>89497.56</v>
      </c>
      <c r="F15186" s="83">
        <v>89558.88</v>
      </c>
    </row>
    <row r="15187" spans="1:6" hidden="1" x14ac:dyDescent="0.25">
      <c r="A15187" t="s">
        <v>5764</v>
      </c>
      <c r="B15187" s="83">
        <v>105473</v>
      </c>
      <c r="C15187" t="s">
        <v>14447</v>
      </c>
      <c r="D15187" s="83" t="s">
        <v>1206</v>
      </c>
      <c r="E15187">
        <v>0</v>
      </c>
      <c r="F15187" s="83">
        <v>0</v>
      </c>
    </row>
    <row r="15188" spans="1:6" hidden="1" x14ac:dyDescent="0.25">
      <c r="A15188" t="s">
        <v>5764</v>
      </c>
      <c r="B15188" s="83">
        <v>105414</v>
      </c>
      <c r="C15188" t="s">
        <v>14448</v>
      </c>
      <c r="D15188" s="83" t="s">
        <v>1206</v>
      </c>
      <c r="E15188">
        <v>0</v>
      </c>
      <c r="F15188" s="83">
        <v>0</v>
      </c>
    </row>
    <row r="15189" spans="1:6" hidden="1" x14ac:dyDescent="0.25">
      <c r="A15189" t="s">
        <v>5764</v>
      </c>
      <c r="B15189" s="83">
        <v>105424</v>
      </c>
      <c r="C15189" t="s">
        <v>14449</v>
      </c>
      <c r="D15189" s="83" t="s">
        <v>1206</v>
      </c>
      <c r="E15189">
        <v>0</v>
      </c>
      <c r="F15189" s="83">
        <v>0</v>
      </c>
    </row>
    <row r="15190" spans="1:6" hidden="1" x14ac:dyDescent="0.25">
      <c r="A15190" t="s">
        <v>5764</v>
      </c>
      <c r="B15190" s="83">
        <v>105448</v>
      </c>
      <c r="C15190" t="s">
        <v>14450</v>
      </c>
      <c r="D15190" s="83" t="s">
        <v>1206</v>
      </c>
      <c r="E15190">
        <v>0</v>
      </c>
      <c r="F15190" s="83">
        <v>0</v>
      </c>
    </row>
    <row r="15191" spans="1:6" hidden="1" x14ac:dyDescent="0.25">
      <c r="A15191" t="s">
        <v>5764</v>
      </c>
      <c r="B15191" s="83">
        <v>105409</v>
      </c>
      <c r="C15191" t="s">
        <v>14451</v>
      </c>
      <c r="D15191" s="83" t="s">
        <v>1206</v>
      </c>
      <c r="E15191">
        <v>0</v>
      </c>
      <c r="F15191" s="83">
        <v>0</v>
      </c>
    </row>
    <row r="15192" spans="1:6" hidden="1" x14ac:dyDescent="0.25">
      <c r="A15192" t="s">
        <v>5764</v>
      </c>
      <c r="B15192" s="83">
        <v>105415</v>
      </c>
      <c r="C15192" t="s">
        <v>14452</v>
      </c>
      <c r="D15192" s="83" t="s">
        <v>1206</v>
      </c>
      <c r="E15192">
        <v>0</v>
      </c>
      <c r="F15192" s="83">
        <v>0</v>
      </c>
    </row>
    <row r="15193" spans="1:6" hidden="1" x14ac:dyDescent="0.25">
      <c r="A15193" t="s">
        <v>5764</v>
      </c>
      <c r="B15193" s="83">
        <v>105487</v>
      </c>
      <c r="C15193" t="s">
        <v>14453</v>
      </c>
      <c r="D15193" s="83" t="s">
        <v>1206</v>
      </c>
      <c r="E15193">
        <v>0</v>
      </c>
      <c r="F15193" s="83">
        <v>0</v>
      </c>
    </row>
    <row r="15194" spans="1:6" hidden="1" x14ac:dyDescent="0.25">
      <c r="A15194" t="s">
        <v>5764</v>
      </c>
      <c r="B15194" s="83">
        <v>105451</v>
      </c>
      <c r="C15194" t="s">
        <v>14454</v>
      </c>
      <c r="D15194" s="83" t="s">
        <v>1206</v>
      </c>
      <c r="E15194">
        <v>0</v>
      </c>
      <c r="F15194" s="83">
        <v>0</v>
      </c>
    </row>
    <row r="15195" spans="1:6" hidden="1" x14ac:dyDescent="0.25">
      <c r="A15195" t="s">
        <v>5764</v>
      </c>
      <c r="B15195" s="83">
        <v>105454</v>
      </c>
      <c r="C15195" t="s">
        <v>14455</v>
      </c>
      <c r="D15195" s="83" t="s">
        <v>1206</v>
      </c>
      <c r="E15195">
        <v>0</v>
      </c>
      <c r="F15195" s="83">
        <v>0</v>
      </c>
    </row>
    <row r="15196" spans="1:6" hidden="1" x14ac:dyDescent="0.25">
      <c r="A15196" t="s">
        <v>5764</v>
      </c>
      <c r="B15196" s="83">
        <v>105411</v>
      </c>
      <c r="C15196" t="s">
        <v>14456</v>
      </c>
      <c r="D15196" s="83" t="s">
        <v>1206</v>
      </c>
      <c r="E15196">
        <v>0</v>
      </c>
      <c r="F15196" s="83">
        <v>0</v>
      </c>
    </row>
    <row r="15197" spans="1:6" hidden="1" x14ac:dyDescent="0.25">
      <c r="A15197" t="s">
        <v>5764</v>
      </c>
      <c r="B15197" s="83">
        <v>105419</v>
      </c>
      <c r="C15197" t="s">
        <v>14457</v>
      </c>
      <c r="D15197" s="83" t="s">
        <v>1206</v>
      </c>
      <c r="E15197">
        <v>0</v>
      </c>
      <c r="F15197" s="83">
        <v>0</v>
      </c>
    </row>
    <row r="15198" spans="1:6" hidden="1" x14ac:dyDescent="0.25">
      <c r="A15198" t="s">
        <v>5764</v>
      </c>
      <c r="B15198" s="83">
        <v>105443</v>
      </c>
      <c r="C15198" t="s">
        <v>14458</v>
      </c>
      <c r="D15198" s="83" t="s">
        <v>1206</v>
      </c>
      <c r="E15198">
        <v>0</v>
      </c>
      <c r="F15198" s="83">
        <v>0</v>
      </c>
    </row>
    <row r="15199" spans="1:6" hidden="1" x14ac:dyDescent="0.25">
      <c r="A15199" t="s">
        <v>5764</v>
      </c>
      <c r="B15199" s="83">
        <v>105455</v>
      </c>
      <c r="C15199" t="s">
        <v>14459</v>
      </c>
      <c r="D15199" s="83" t="s">
        <v>1206</v>
      </c>
      <c r="E15199">
        <v>0</v>
      </c>
      <c r="F15199" s="83">
        <v>0</v>
      </c>
    </row>
    <row r="15200" spans="1:6" hidden="1" x14ac:dyDescent="0.25">
      <c r="A15200" t="s">
        <v>5764</v>
      </c>
      <c r="B15200" s="83">
        <v>105412</v>
      </c>
      <c r="C15200" t="s">
        <v>14460</v>
      </c>
      <c r="D15200" s="83" t="s">
        <v>1206</v>
      </c>
      <c r="E15200">
        <v>0</v>
      </c>
      <c r="F15200" s="83">
        <v>0</v>
      </c>
    </row>
    <row r="15201" spans="1:6" hidden="1" x14ac:dyDescent="0.25">
      <c r="A15201" t="s">
        <v>5764</v>
      </c>
      <c r="B15201" s="83">
        <v>105420</v>
      </c>
      <c r="C15201" t="s">
        <v>14461</v>
      </c>
      <c r="D15201" s="83" t="s">
        <v>1206</v>
      </c>
      <c r="E15201">
        <v>0</v>
      </c>
      <c r="F15201" s="83">
        <v>0</v>
      </c>
    </row>
    <row r="15202" spans="1:6" hidden="1" x14ac:dyDescent="0.25">
      <c r="A15202" t="s">
        <v>5764</v>
      </c>
      <c r="B15202" s="83">
        <v>105444</v>
      </c>
      <c r="C15202" t="s">
        <v>14462</v>
      </c>
      <c r="D15202" s="83" t="s">
        <v>1206</v>
      </c>
      <c r="E15202">
        <v>0</v>
      </c>
      <c r="F15202" s="83">
        <v>0</v>
      </c>
    </row>
    <row r="15203" spans="1:6" hidden="1" x14ac:dyDescent="0.25">
      <c r="A15203" t="s">
        <v>5764</v>
      </c>
      <c r="B15203" s="83">
        <v>105456</v>
      </c>
      <c r="C15203" t="s">
        <v>14463</v>
      </c>
      <c r="D15203" s="83" t="s">
        <v>1206</v>
      </c>
      <c r="E15203">
        <v>0</v>
      </c>
      <c r="F15203" s="83">
        <v>0</v>
      </c>
    </row>
    <row r="15204" spans="1:6" hidden="1" x14ac:dyDescent="0.25">
      <c r="A15204" t="s">
        <v>5764</v>
      </c>
      <c r="B15204" s="83">
        <v>105478</v>
      </c>
      <c r="C15204" t="s">
        <v>14464</v>
      </c>
      <c r="D15204" s="83" t="s">
        <v>1206</v>
      </c>
      <c r="E15204">
        <v>0</v>
      </c>
      <c r="F15204" s="83">
        <v>0</v>
      </c>
    </row>
    <row r="15205" spans="1:6" hidden="1" x14ac:dyDescent="0.25">
      <c r="A15205" t="s">
        <v>5764</v>
      </c>
      <c r="B15205" s="83">
        <v>105421</v>
      </c>
      <c r="C15205" t="s">
        <v>14465</v>
      </c>
      <c r="D15205" s="83" t="s">
        <v>1206</v>
      </c>
      <c r="E15205">
        <v>0</v>
      </c>
      <c r="F15205" s="83">
        <v>0</v>
      </c>
    </row>
    <row r="15206" spans="1:6" hidden="1" x14ac:dyDescent="0.25">
      <c r="A15206" t="s">
        <v>5764</v>
      </c>
      <c r="B15206" s="83">
        <v>105445</v>
      </c>
      <c r="C15206" t="s">
        <v>14466</v>
      </c>
      <c r="D15206" s="83" t="s">
        <v>1206</v>
      </c>
      <c r="E15206">
        <v>0</v>
      </c>
      <c r="F15206" s="83">
        <v>0</v>
      </c>
    </row>
    <row r="15207" spans="1:6" hidden="1" x14ac:dyDescent="0.25">
      <c r="A15207" t="s">
        <v>5764</v>
      </c>
      <c r="B15207" s="83">
        <v>105453</v>
      </c>
      <c r="C15207" t="s">
        <v>14467</v>
      </c>
      <c r="D15207" s="83" t="s">
        <v>1206</v>
      </c>
      <c r="E15207">
        <v>0</v>
      </c>
      <c r="F15207" s="83">
        <v>0</v>
      </c>
    </row>
    <row r="15208" spans="1:6" hidden="1" x14ac:dyDescent="0.25">
      <c r="A15208" t="s">
        <v>5764</v>
      </c>
      <c r="B15208" s="83">
        <v>105497</v>
      </c>
      <c r="C15208" t="s">
        <v>14468</v>
      </c>
      <c r="D15208" s="83" t="s">
        <v>1206</v>
      </c>
      <c r="E15208">
        <v>0</v>
      </c>
      <c r="F15208" s="83">
        <v>0</v>
      </c>
    </row>
    <row r="15209" spans="1:6" hidden="1" x14ac:dyDescent="0.25">
      <c r="A15209" t="s">
        <v>5764</v>
      </c>
      <c r="B15209" s="83">
        <v>105418</v>
      </c>
      <c r="C15209" t="s">
        <v>14469</v>
      </c>
      <c r="D15209" s="83" t="s">
        <v>1206</v>
      </c>
      <c r="E15209">
        <v>0</v>
      </c>
      <c r="F15209" s="83">
        <v>0</v>
      </c>
    </row>
    <row r="15210" spans="1:6" hidden="1" x14ac:dyDescent="0.25">
      <c r="A15210" t="s">
        <v>5764</v>
      </c>
      <c r="B15210" s="83">
        <v>105442</v>
      </c>
      <c r="C15210" t="s">
        <v>14470</v>
      </c>
      <c r="D15210" s="83" t="s">
        <v>1206</v>
      </c>
      <c r="E15210">
        <v>0</v>
      </c>
      <c r="F15210" s="83">
        <v>0</v>
      </c>
    </row>
    <row r="15211" spans="1:6" hidden="1" x14ac:dyDescent="0.25">
      <c r="A15211" t="s">
        <v>5764</v>
      </c>
      <c r="B15211" s="83">
        <v>105410</v>
      </c>
      <c r="C15211" t="s">
        <v>14471</v>
      </c>
      <c r="D15211" s="83" t="s">
        <v>1206</v>
      </c>
      <c r="E15211">
        <v>0</v>
      </c>
      <c r="F15211" s="83">
        <v>0</v>
      </c>
    </row>
    <row r="15212" spans="1:6" hidden="1" x14ac:dyDescent="0.25">
      <c r="A15212" t="s">
        <v>5764</v>
      </c>
      <c r="B15212" s="83">
        <v>105416</v>
      </c>
      <c r="C15212" t="s">
        <v>14472</v>
      </c>
      <c r="D15212" s="83" t="s">
        <v>1206</v>
      </c>
      <c r="E15212">
        <v>0</v>
      </c>
      <c r="F15212" s="83">
        <v>0</v>
      </c>
    </row>
    <row r="15213" spans="1:6" hidden="1" x14ac:dyDescent="0.25">
      <c r="A15213" t="s">
        <v>5764</v>
      </c>
      <c r="B15213" s="83">
        <v>105488</v>
      </c>
      <c r="C15213" t="s">
        <v>14473</v>
      </c>
      <c r="D15213" s="83" t="s">
        <v>1206</v>
      </c>
      <c r="E15213">
        <v>0</v>
      </c>
      <c r="F15213" s="83">
        <v>0</v>
      </c>
    </row>
    <row r="15214" spans="1:6" hidden="1" x14ac:dyDescent="0.25">
      <c r="A15214" t="s">
        <v>5764</v>
      </c>
      <c r="B15214" s="83">
        <v>105452</v>
      </c>
      <c r="C15214" t="s">
        <v>14474</v>
      </c>
      <c r="D15214" s="83" t="s">
        <v>1206</v>
      </c>
      <c r="E15214">
        <v>0</v>
      </c>
      <c r="F15214" s="83">
        <v>0</v>
      </c>
    </row>
    <row r="15215" spans="1:6" hidden="1" x14ac:dyDescent="0.25">
      <c r="A15215" t="s">
        <v>5764</v>
      </c>
      <c r="B15215" s="83">
        <v>105475</v>
      </c>
      <c r="C15215" t="s">
        <v>14475</v>
      </c>
      <c r="D15215" s="83" t="s">
        <v>1206</v>
      </c>
      <c r="E15215">
        <v>0</v>
      </c>
      <c r="F15215" s="83">
        <v>0</v>
      </c>
    </row>
    <row r="15216" spans="1:6" hidden="1" x14ac:dyDescent="0.25">
      <c r="A15216" t="s">
        <v>5764</v>
      </c>
      <c r="B15216" s="83">
        <v>105498</v>
      </c>
      <c r="C15216" t="s">
        <v>14476</v>
      </c>
      <c r="D15216" s="83" t="s">
        <v>1206</v>
      </c>
      <c r="E15216">
        <v>0</v>
      </c>
      <c r="F15216" s="83">
        <v>0</v>
      </c>
    </row>
    <row r="15217" spans="1:6" hidden="1" x14ac:dyDescent="0.25">
      <c r="A15217" t="s">
        <v>5764</v>
      </c>
      <c r="B15217" s="83">
        <v>105486</v>
      </c>
      <c r="C15217" t="s">
        <v>14477</v>
      </c>
      <c r="D15217" s="83" t="s">
        <v>1206</v>
      </c>
      <c r="E15217">
        <v>0</v>
      </c>
      <c r="F15217" s="83">
        <v>0</v>
      </c>
    </row>
    <row r="15218" spans="1:6" hidden="1" x14ac:dyDescent="0.25">
      <c r="A15218" t="s">
        <v>5764</v>
      </c>
      <c r="B15218" s="83">
        <v>105450</v>
      </c>
      <c r="C15218" t="s">
        <v>14478</v>
      </c>
      <c r="D15218" s="83" t="s">
        <v>1206</v>
      </c>
      <c r="E15218">
        <v>0</v>
      </c>
      <c r="F15218" s="83">
        <v>0</v>
      </c>
    </row>
    <row r="15219" spans="1:6" hidden="1" x14ac:dyDescent="0.25">
      <c r="A15219" t="s">
        <v>5764</v>
      </c>
      <c r="B15219" s="83">
        <v>105438</v>
      </c>
      <c r="C15219" t="s">
        <v>14479</v>
      </c>
      <c r="D15219" s="83" t="s">
        <v>1206</v>
      </c>
      <c r="E15219">
        <v>0</v>
      </c>
      <c r="F15219" s="83">
        <v>0</v>
      </c>
    </row>
    <row r="15220" spans="1:6" hidden="1" x14ac:dyDescent="0.25">
      <c r="A15220" t="s">
        <v>5764</v>
      </c>
      <c r="B15220" s="83">
        <v>105463</v>
      </c>
      <c r="C15220" t="s">
        <v>14480</v>
      </c>
      <c r="D15220" s="83" t="s">
        <v>1206</v>
      </c>
      <c r="E15220">
        <v>0</v>
      </c>
      <c r="F15220" s="83">
        <v>0</v>
      </c>
    </row>
    <row r="15221" spans="1:6" hidden="1" x14ac:dyDescent="0.25">
      <c r="A15221" t="s">
        <v>5764</v>
      </c>
      <c r="B15221" s="83">
        <v>105485</v>
      </c>
      <c r="C15221" t="s">
        <v>14481</v>
      </c>
      <c r="D15221" s="83" t="s">
        <v>1206</v>
      </c>
      <c r="E15221">
        <v>0</v>
      </c>
      <c r="F15221" s="83">
        <v>0</v>
      </c>
    </row>
    <row r="15222" spans="1:6" hidden="1" x14ac:dyDescent="0.25">
      <c r="A15222" t="s">
        <v>5764</v>
      </c>
      <c r="B15222" s="83">
        <v>105428</v>
      </c>
      <c r="C15222" t="s">
        <v>14482</v>
      </c>
      <c r="D15222" s="83" t="s">
        <v>1206</v>
      </c>
      <c r="E15222">
        <v>0</v>
      </c>
      <c r="F15222" s="83">
        <v>0</v>
      </c>
    </row>
    <row r="15223" spans="1:6" hidden="1" x14ac:dyDescent="0.25">
      <c r="A15223" t="s">
        <v>5764</v>
      </c>
      <c r="B15223" s="83">
        <v>105426</v>
      </c>
      <c r="C15223" t="s">
        <v>14483</v>
      </c>
      <c r="D15223" s="83" t="s">
        <v>1206</v>
      </c>
      <c r="E15223">
        <v>0</v>
      </c>
      <c r="F15223" s="83">
        <v>0</v>
      </c>
    </row>
    <row r="15224" spans="1:6" hidden="1" x14ac:dyDescent="0.25">
      <c r="A15224" t="s">
        <v>5764</v>
      </c>
      <c r="B15224" s="83">
        <v>105491</v>
      </c>
      <c r="C15224" t="s">
        <v>14484</v>
      </c>
      <c r="D15224" s="83" t="s">
        <v>1206</v>
      </c>
      <c r="E15224">
        <v>0</v>
      </c>
      <c r="F15224" s="83">
        <v>0</v>
      </c>
    </row>
    <row r="15225" spans="1:6" hidden="1" x14ac:dyDescent="0.25">
      <c r="A15225" t="s">
        <v>5764</v>
      </c>
      <c r="B15225" s="83">
        <v>105495</v>
      </c>
      <c r="C15225" t="s">
        <v>14485</v>
      </c>
      <c r="D15225" s="83" t="s">
        <v>1206</v>
      </c>
      <c r="E15225">
        <v>0</v>
      </c>
      <c r="F15225" s="83">
        <v>0</v>
      </c>
    </row>
    <row r="15226" spans="1:6" hidden="1" x14ac:dyDescent="0.25">
      <c r="A15226" t="s">
        <v>5764</v>
      </c>
      <c r="B15226" s="83">
        <v>105407</v>
      </c>
      <c r="C15226" t="s">
        <v>14486</v>
      </c>
      <c r="D15226" s="83" t="s">
        <v>1206</v>
      </c>
      <c r="E15226">
        <v>0</v>
      </c>
      <c r="F15226" s="83">
        <v>0</v>
      </c>
    </row>
    <row r="15227" spans="1:6" hidden="1" x14ac:dyDescent="0.25">
      <c r="A15227" t="s">
        <v>5764</v>
      </c>
      <c r="B15227" s="83">
        <v>105427</v>
      </c>
      <c r="C15227" t="s">
        <v>14487</v>
      </c>
      <c r="D15227" s="83" t="s">
        <v>1206</v>
      </c>
      <c r="E15227">
        <v>0</v>
      </c>
      <c r="F15227" s="83">
        <v>0</v>
      </c>
    </row>
    <row r="15228" spans="1:6" hidden="1" x14ac:dyDescent="0.25">
      <c r="A15228" t="s">
        <v>5764</v>
      </c>
      <c r="B15228" s="83">
        <v>105492</v>
      </c>
      <c r="C15228" t="s">
        <v>14488</v>
      </c>
      <c r="D15228" s="83" t="s">
        <v>1206</v>
      </c>
      <c r="E15228">
        <v>0</v>
      </c>
      <c r="F15228" s="83">
        <v>0</v>
      </c>
    </row>
    <row r="15229" spans="1:6" hidden="1" x14ac:dyDescent="0.25">
      <c r="A15229" t="s">
        <v>5764</v>
      </c>
      <c r="B15229" s="83">
        <v>105496</v>
      </c>
      <c r="C15229" t="s">
        <v>14489</v>
      </c>
      <c r="D15229" s="83" t="s">
        <v>1206</v>
      </c>
      <c r="E15229">
        <v>0</v>
      </c>
      <c r="F15229" s="83">
        <v>0</v>
      </c>
    </row>
    <row r="15230" spans="1:6" hidden="1" x14ac:dyDescent="0.25">
      <c r="A15230" t="s">
        <v>5764</v>
      </c>
      <c r="B15230" s="83">
        <v>105425</v>
      </c>
      <c r="C15230" t="s">
        <v>14490</v>
      </c>
      <c r="D15230" s="83" t="s">
        <v>1206</v>
      </c>
      <c r="E15230">
        <v>0</v>
      </c>
      <c r="F15230" s="83">
        <v>0</v>
      </c>
    </row>
    <row r="15231" spans="1:6" hidden="1" x14ac:dyDescent="0.25">
      <c r="A15231" t="s">
        <v>5764</v>
      </c>
      <c r="B15231" s="83">
        <v>105477</v>
      </c>
      <c r="C15231" t="s">
        <v>14491</v>
      </c>
      <c r="D15231" s="83" t="s">
        <v>1206</v>
      </c>
      <c r="E15231">
        <v>0</v>
      </c>
      <c r="F15231" s="83">
        <v>0</v>
      </c>
    </row>
    <row r="15232" spans="1:6" hidden="1" x14ac:dyDescent="0.25">
      <c r="A15232" t="s">
        <v>5764</v>
      </c>
      <c r="B15232" s="83">
        <v>105490</v>
      </c>
      <c r="C15232" t="s">
        <v>14492</v>
      </c>
      <c r="D15232" s="83" t="s">
        <v>1206</v>
      </c>
      <c r="E15232">
        <v>0</v>
      </c>
      <c r="F15232" s="83">
        <v>0</v>
      </c>
    </row>
    <row r="15233" spans="1:6" hidden="1" x14ac:dyDescent="0.25">
      <c r="A15233" t="s">
        <v>5764</v>
      </c>
      <c r="B15233" s="83">
        <v>105494</v>
      </c>
      <c r="C15233" t="s">
        <v>14493</v>
      </c>
      <c r="D15233" s="83" t="s">
        <v>1206</v>
      </c>
      <c r="E15233">
        <v>0</v>
      </c>
      <c r="F15233" s="83">
        <v>0</v>
      </c>
    </row>
    <row r="15234" spans="1:6" hidden="1" x14ac:dyDescent="0.25">
      <c r="A15234" t="s">
        <v>5764</v>
      </c>
      <c r="B15234" s="83">
        <v>105417</v>
      </c>
      <c r="C15234" t="s">
        <v>14494</v>
      </c>
      <c r="D15234" s="83" t="s">
        <v>1206</v>
      </c>
      <c r="E15234">
        <v>0</v>
      </c>
      <c r="F15234" s="83">
        <v>0</v>
      </c>
    </row>
    <row r="15235" spans="1:6" hidden="1" x14ac:dyDescent="0.25">
      <c r="A15235" t="s">
        <v>5764</v>
      </c>
      <c r="B15235" s="83">
        <v>105461</v>
      </c>
      <c r="C15235" t="s">
        <v>14495</v>
      </c>
      <c r="D15235" s="83" t="s">
        <v>1206</v>
      </c>
      <c r="E15235">
        <v>0</v>
      </c>
      <c r="F15235" s="83">
        <v>0</v>
      </c>
    </row>
    <row r="15236" spans="1:6" hidden="1" x14ac:dyDescent="0.25">
      <c r="A15236" t="s">
        <v>5764</v>
      </c>
      <c r="B15236" s="83">
        <v>105436</v>
      </c>
      <c r="C15236" t="s">
        <v>14496</v>
      </c>
      <c r="D15236" s="83" t="s">
        <v>1206</v>
      </c>
      <c r="E15236">
        <v>0</v>
      </c>
      <c r="F15236" s="83">
        <v>0</v>
      </c>
    </row>
    <row r="15237" spans="1:6" hidden="1" x14ac:dyDescent="0.25">
      <c r="A15237" t="s">
        <v>5764</v>
      </c>
      <c r="B15237" s="83">
        <v>105483</v>
      </c>
      <c r="C15237" t="s">
        <v>14497</v>
      </c>
      <c r="D15237" s="83" t="s">
        <v>1206</v>
      </c>
      <c r="E15237">
        <v>0</v>
      </c>
      <c r="F15237" s="83">
        <v>0</v>
      </c>
    </row>
    <row r="15238" spans="1:6" hidden="1" x14ac:dyDescent="0.25">
      <c r="A15238" t="s">
        <v>5764</v>
      </c>
      <c r="B15238" s="83">
        <v>105505</v>
      </c>
      <c r="C15238" t="s">
        <v>14498</v>
      </c>
      <c r="D15238" s="83" t="s">
        <v>1206</v>
      </c>
      <c r="E15238">
        <v>0</v>
      </c>
      <c r="F15238" s="83">
        <v>0</v>
      </c>
    </row>
    <row r="15239" spans="1:6" hidden="1" x14ac:dyDescent="0.25">
      <c r="A15239" t="s">
        <v>5764</v>
      </c>
      <c r="B15239" s="83">
        <v>105435</v>
      </c>
      <c r="C15239" t="s">
        <v>14499</v>
      </c>
      <c r="D15239" s="83" t="s">
        <v>1206</v>
      </c>
      <c r="E15239">
        <v>0</v>
      </c>
      <c r="F15239" s="83">
        <v>0</v>
      </c>
    </row>
    <row r="15240" spans="1:6" hidden="1" x14ac:dyDescent="0.25">
      <c r="A15240" t="s">
        <v>5764</v>
      </c>
      <c r="B15240" s="83">
        <v>105460</v>
      </c>
      <c r="C15240" t="s">
        <v>14500</v>
      </c>
      <c r="D15240" s="83" t="s">
        <v>1206</v>
      </c>
      <c r="E15240">
        <v>0</v>
      </c>
      <c r="F15240" s="83">
        <v>0</v>
      </c>
    </row>
    <row r="15241" spans="1:6" hidden="1" x14ac:dyDescent="0.25">
      <c r="A15241" t="s">
        <v>5764</v>
      </c>
      <c r="B15241" s="83">
        <v>105470</v>
      </c>
      <c r="C15241" t="s">
        <v>14501</v>
      </c>
      <c r="D15241" s="83" t="s">
        <v>1206</v>
      </c>
      <c r="E15241">
        <v>0</v>
      </c>
      <c r="F15241" s="83">
        <v>0</v>
      </c>
    </row>
    <row r="15242" spans="1:6" hidden="1" x14ac:dyDescent="0.25">
      <c r="A15242" t="s">
        <v>5764</v>
      </c>
      <c r="B15242" s="83">
        <v>105504</v>
      </c>
      <c r="C15242" t="s">
        <v>14502</v>
      </c>
      <c r="D15242" s="83" t="s">
        <v>1206</v>
      </c>
      <c r="E15242">
        <v>0</v>
      </c>
      <c r="F15242" s="83">
        <v>0</v>
      </c>
    </row>
    <row r="15243" spans="1:6" hidden="1" x14ac:dyDescent="0.25">
      <c r="A15243" t="s">
        <v>5764</v>
      </c>
      <c r="B15243" s="83">
        <v>105476</v>
      </c>
      <c r="C15243" t="s">
        <v>14503</v>
      </c>
      <c r="D15243" s="83" t="s">
        <v>1206</v>
      </c>
      <c r="E15243">
        <v>0</v>
      </c>
      <c r="F15243" s="83">
        <v>0</v>
      </c>
    </row>
    <row r="15244" spans="1:6" hidden="1" x14ac:dyDescent="0.25">
      <c r="A15244" t="s">
        <v>5764</v>
      </c>
      <c r="B15244" s="83">
        <v>105471</v>
      </c>
      <c r="C15244" t="s">
        <v>14504</v>
      </c>
      <c r="D15244" s="83" t="s">
        <v>1206</v>
      </c>
      <c r="E15244">
        <v>0</v>
      </c>
      <c r="F15244" s="83">
        <v>0</v>
      </c>
    </row>
    <row r="15245" spans="1:6" hidden="1" x14ac:dyDescent="0.25">
      <c r="A15245" t="s">
        <v>5764</v>
      </c>
      <c r="B15245" s="83">
        <v>105493</v>
      </c>
      <c r="C15245" t="s">
        <v>14505</v>
      </c>
      <c r="D15245" s="83" t="s">
        <v>1206</v>
      </c>
      <c r="E15245">
        <v>0</v>
      </c>
      <c r="F15245" s="83">
        <v>0</v>
      </c>
    </row>
    <row r="15246" spans="1:6" hidden="1" x14ac:dyDescent="0.25">
      <c r="A15246" t="s">
        <v>5764</v>
      </c>
      <c r="B15246" s="83">
        <v>105482</v>
      </c>
      <c r="C15246" t="s">
        <v>14506</v>
      </c>
      <c r="D15246" s="83" t="s">
        <v>1206</v>
      </c>
      <c r="E15246">
        <v>0</v>
      </c>
      <c r="F15246" s="83">
        <v>0</v>
      </c>
    </row>
    <row r="15247" spans="1:6" hidden="1" x14ac:dyDescent="0.25">
      <c r="A15247" t="s">
        <v>5764</v>
      </c>
      <c r="B15247" s="83">
        <v>105430</v>
      </c>
      <c r="C15247" t="s">
        <v>14507</v>
      </c>
      <c r="D15247" s="83" t="s">
        <v>1206</v>
      </c>
      <c r="E15247">
        <v>0</v>
      </c>
      <c r="F15247" s="83">
        <v>0</v>
      </c>
    </row>
    <row r="15248" spans="1:6" hidden="1" x14ac:dyDescent="0.25">
      <c r="A15248" t="s">
        <v>5764</v>
      </c>
      <c r="B15248" s="83">
        <v>105440</v>
      </c>
      <c r="C15248" t="s">
        <v>14508</v>
      </c>
      <c r="D15248" s="83" t="s">
        <v>1206</v>
      </c>
      <c r="E15248">
        <v>0</v>
      </c>
      <c r="F15248" s="83">
        <v>0</v>
      </c>
    </row>
    <row r="15249" spans="1:6" hidden="1" x14ac:dyDescent="0.25">
      <c r="A15249" t="s">
        <v>5764</v>
      </c>
      <c r="B15249" s="83">
        <v>105465</v>
      </c>
      <c r="C15249" t="s">
        <v>14509</v>
      </c>
      <c r="D15249" s="83" t="s">
        <v>1206</v>
      </c>
      <c r="E15249">
        <v>0</v>
      </c>
      <c r="F15249" s="83">
        <v>0</v>
      </c>
    </row>
    <row r="15250" spans="1:6" hidden="1" x14ac:dyDescent="0.25">
      <c r="A15250" t="s">
        <v>5764</v>
      </c>
      <c r="B15250" s="83">
        <v>105499</v>
      </c>
      <c r="C15250" t="s">
        <v>14510</v>
      </c>
      <c r="D15250" s="83" t="s">
        <v>1206</v>
      </c>
      <c r="E15250">
        <v>0</v>
      </c>
      <c r="F15250" s="83">
        <v>0</v>
      </c>
    </row>
    <row r="15251" spans="1:6" hidden="1" x14ac:dyDescent="0.25">
      <c r="A15251" t="s">
        <v>5764</v>
      </c>
      <c r="B15251" s="83">
        <v>105431</v>
      </c>
      <c r="C15251" t="s">
        <v>14511</v>
      </c>
      <c r="D15251" s="83" t="s">
        <v>1206</v>
      </c>
      <c r="E15251">
        <v>0</v>
      </c>
      <c r="F15251" s="83">
        <v>0</v>
      </c>
    </row>
    <row r="15252" spans="1:6" hidden="1" x14ac:dyDescent="0.25">
      <c r="A15252" t="s">
        <v>5764</v>
      </c>
      <c r="B15252" s="83">
        <v>105441</v>
      </c>
      <c r="C15252" t="s">
        <v>14512</v>
      </c>
      <c r="D15252" s="83" t="s">
        <v>1206</v>
      </c>
      <c r="E15252">
        <v>0</v>
      </c>
      <c r="F15252" s="83">
        <v>0</v>
      </c>
    </row>
    <row r="15253" spans="1:6" hidden="1" x14ac:dyDescent="0.25">
      <c r="A15253" t="s">
        <v>5764</v>
      </c>
      <c r="B15253" s="83">
        <v>105466</v>
      </c>
      <c r="C15253" t="s">
        <v>14513</v>
      </c>
      <c r="D15253" s="83" t="s">
        <v>1206</v>
      </c>
      <c r="E15253">
        <v>0</v>
      </c>
      <c r="F15253" s="83">
        <v>0</v>
      </c>
    </row>
    <row r="15254" spans="1:6" hidden="1" x14ac:dyDescent="0.25">
      <c r="A15254" t="s">
        <v>5764</v>
      </c>
      <c r="B15254" s="83">
        <v>105500</v>
      </c>
      <c r="C15254" t="s">
        <v>14514</v>
      </c>
      <c r="D15254" s="83" t="s">
        <v>1206</v>
      </c>
      <c r="E15254">
        <v>0</v>
      </c>
      <c r="F15254" s="83">
        <v>0</v>
      </c>
    </row>
    <row r="15255" spans="1:6" hidden="1" x14ac:dyDescent="0.25">
      <c r="A15255" t="s">
        <v>5764</v>
      </c>
      <c r="B15255" s="83">
        <v>105429</v>
      </c>
      <c r="C15255" t="s">
        <v>14515</v>
      </c>
      <c r="D15255" s="83" t="s">
        <v>1206</v>
      </c>
      <c r="E15255">
        <v>0</v>
      </c>
      <c r="F15255" s="83">
        <v>0</v>
      </c>
    </row>
    <row r="15256" spans="1:6" hidden="1" x14ac:dyDescent="0.25">
      <c r="A15256" t="s">
        <v>5764</v>
      </c>
      <c r="B15256" s="83">
        <v>105439</v>
      </c>
      <c r="C15256" t="s">
        <v>14516</v>
      </c>
      <c r="D15256" s="83" t="s">
        <v>1206</v>
      </c>
      <c r="E15256">
        <v>0</v>
      </c>
      <c r="F15256" s="83">
        <v>0</v>
      </c>
    </row>
    <row r="15257" spans="1:6" hidden="1" x14ac:dyDescent="0.25">
      <c r="A15257" t="s">
        <v>5764</v>
      </c>
      <c r="B15257" s="83">
        <v>105464</v>
      </c>
      <c r="C15257" t="s">
        <v>14517</v>
      </c>
      <c r="D15257" s="83" t="s">
        <v>1206</v>
      </c>
      <c r="E15257">
        <v>0</v>
      </c>
      <c r="F15257" s="83">
        <v>0</v>
      </c>
    </row>
    <row r="15258" spans="1:6" hidden="1" x14ac:dyDescent="0.25">
      <c r="A15258" t="s">
        <v>5764</v>
      </c>
      <c r="B15258" s="83">
        <v>105489</v>
      </c>
      <c r="C15258" t="s">
        <v>14518</v>
      </c>
      <c r="D15258" s="83" t="s">
        <v>1206</v>
      </c>
      <c r="E15258">
        <v>0</v>
      </c>
      <c r="F15258" s="83">
        <v>0</v>
      </c>
    </row>
    <row r="15259" spans="1:6" hidden="1" x14ac:dyDescent="0.25">
      <c r="A15259" t="s">
        <v>5764</v>
      </c>
      <c r="B15259" s="83">
        <v>105437</v>
      </c>
      <c r="C15259" t="s">
        <v>14519</v>
      </c>
      <c r="D15259" s="83" t="s">
        <v>1206</v>
      </c>
      <c r="E15259">
        <v>0</v>
      </c>
      <c r="F15259" s="83">
        <v>0</v>
      </c>
    </row>
    <row r="15260" spans="1:6" hidden="1" x14ac:dyDescent="0.25">
      <c r="A15260" t="s">
        <v>5764</v>
      </c>
      <c r="B15260" s="83">
        <v>105462</v>
      </c>
      <c r="C15260" t="s">
        <v>14520</v>
      </c>
      <c r="D15260" s="83" t="s">
        <v>1206</v>
      </c>
      <c r="E15260">
        <v>0</v>
      </c>
      <c r="F15260" s="83">
        <v>0</v>
      </c>
    </row>
    <row r="15261" spans="1:6" hidden="1" x14ac:dyDescent="0.25">
      <c r="A15261" t="s">
        <v>5764</v>
      </c>
      <c r="B15261" s="83">
        <v>105484</v>
      </c>
      <c r="C15261" t="s">
        <v>14521</v>
      </c>
      <c r="D15261" s="83" t="s">
        <v>1206</v>
      </c>
      <c r="E15261">
        <v>0</v>
      </c>
      <c r="F15261" s="83">
        <v>0</v>
      </c>
    </row>
    <row r="15262" spans="1:6" hidden="1" x14ac:dyDescent="0.25">
      <c r="A15262" t="s">
        <v>5764</v>
      </c>
      <c r="B15262" s="83">
        <v>105506</v>
      </c>
      <c r="C15262" t="s">
        <v>14522</v>
      </c>
      <c r="D15262" s="83" t="s">
        <v>1206</v>
      </c>
      <c r="E15262">
        <v>0</v>
      </c>
      <c r="F15262" s="83">
        <v>0</v>
      </c>
    </row>
    <row r="15263" spans="1:6" hidden="1" x14ac:dyDescent="0.25">
      <c r="A15263" t="s">
        <v>5764</v>
      </c>
      <c r="B15263" s="83">
        <v>105432</v>
      </c>
      <c r="C15263" t="s">
        <v>14523</v>
      </c>
      <c r="D15263" s="83" t="s">
        <v>1206</v>
      </c>
      <c r="E15263">
        <v>0</v>
      </c>
      <c r="F15263" s="83">
        <v>0</v>
      </c>
    </row>
    <row r="15264" spans="1:6" hidden="1" x14ac:dyDescent="0.25">
      <c r="A15264" t="s">
        <v>5764</v>
      </c>
      <c r="B15264" s="83">
        <v>105457</v>
      </c>
      <c r="C15264" t="s">
        <v>14524</v>
      </c>
      <c r="D15264" s="83" t="s">
        <v>1206</v>
      </c>
      <c r="E15264">
        <v>0</v>
      </c>
      <c r="F15264" s="83">
        <v>0</v>
      </c>
    </row>
    <row r="15265" spans="1:6" hidden="1" x14ac:dyDescent="0.25">
      <c r="A15265" t="s">
        <v>5764</v>
      </c>
      <c r="B15265" s="83">
        <v>105467</v>
      </c>
      <c r="C15265" t="s">
        <v>14525</v>
      </c>
      <c r="D15265" s="83" t="s">
        <v>1206</v>
      </c>
      <c r="E15265">
        <v>0</v>
      </c>
      <c r="F15265" s="83">
        <v>0</v>
      </c>
    </row>
    <row r="15266" spans="1:6" hidden="1" x14ac:dyDescent="0.25">
      <c r="A15266" t="s">
        <v>5764</v>
      </c>
      <c r="B15266" s="83">
        <v>105501</v>
      </c>
      <c r="C15266" t="s">
        <v>14526</v>
      </c>
      <c r="D15266" s="83" t="s">
        <v>1206</v>
      </c>
      <c r="E15266">
        <v>0</v>
      </c>
      <c r="F15266" s="83">
        <v>0</v>
      </c>
    </row>
    <row r="15267" spans="1:6" hidden="1" x14ac:dyDescent="0.25">
      <c r="A15267" t="s">
        <v>5764</v>
      </c>
      <c r="B15267" s="83">
        <v>105433</v>
      </c>
      <c r="C15267" t="s">
        <v>14527</v>
      </c>
      <c r="D15267" s="83" t="s">
        <v>1206</v>
      </c>
      <c r="E15267">
        <v>0</v>
      </c>
      <c r="F15267" s="83">
        <v>0</v>
      </c>
    </row>
    <row r="15268" spans="1:6" hidden="1" x14ac:dyDescent="0.25">
      <c r="A15268" t="s">
        <v>5764</v>
      </c>
      <c r="B15268" s="83">
        <v>105458</v>
      </c>
      <c r="C15268" t="s">
        <v>14528</v>
      </c>
      <c r="D15268" s="83" t="s">
        <v>1206</v>
      </c>
      <c r="E15268">
        <v>0</v>
      </c>
      <c r="F15268" s="83">
        <v>0</v>
      </c>
    </row>
    <row r="15269" spans="1:6" hidden="1" x14ac:dyDescent="0.25">
      <c r="A15269" t="s">
        <v>5764</v>
      </c>
      <c r="B15269" s="83">
        <v>105468</v>
      </c>
      <c r="C15269" t="s">
        <v>14529</v>
      </c>
      <c r="D15269" s="83" t="s">
        <v>1206</v>
      </c>
      <c r="E15269">
        <v>0</v>
      </c>
      <c r="F15269" s="83">
        <v>0</v>
      </c>
    </row>
    <row r="15270" spans="1:6" hidden="1" x14ac:dyDescent="0.25">
      <c r="A15270" t="s">
        <v>5764</v>
      </c>
      <c r="B15270" s="83">
        <v>105502</v>
      </c>
      <c r="C15270" t="s">
        <v>14530</v>
      </c>
      <c r="D15270" s="83" t="s">
        <v>1206</v>
      </c>
      <c r="E15270">
        <v>0</v>
      </c>
      <c r="F15270" s="83">
        <v>0</v>
      </c>
    </row>
    <row r="15271" spans="1:6" hidden="1" x14ac:dyDescent="0.25">
      <c r="A15271" t="s">
        <v>5764</v>
      </c>
      <c r="B15271" s="83">
        <v>105434</v>
      </c>
      <c r="C15271" t="s">
        <v>14531</v>
      </c>
      <c r="D15271" s="83" t="s">
        <v>1206</v>
      </c>
      <c r="E15271">
        <v>0</v>
      </c>
      <c r="F15271" s="83">
        <v>0</v>
      </c>
    </row>
    <row r="15272" spans="1:6" hidden="1" x14ac:dyDescent="0.25">
      <c r="A15272" t="s">
        <v>5764</v>
      </c>
      <c r="B15272" s="83">
        <v>105459</v>
      </c>
      <c r="C15272" t="s">
        <v>14532</v>
      </c>
      <c r="D15272" s="83" t="s">
        <v>1206</v>
      </c>
      <c r="E15272">
        <v>0</v>
      </c>
      <c r="F15272" s="83">
        <v>0</v>
      </c>
    </row>
    <row r="15273" spans="1:6" hidden="1" x14ac:dyDescent="0.25">
      <c r="A15273" t="s">
        <v>5764</v>
      </c>
      <c r="B15273" s="83">
        <v>105469</v>
      </c>
      <c r="C15273" t="s">
        <v>14533</v>
      </c>
      <c r="D15273" s="83" t="s">
        <v>1206</v>
      </c>
      <c r="E15273">
        <v>0</v>
      </c>
      <c r="F15273" s="83">
        <v>0</v>
      </c>
    </row>
    <row r="15274" spans="1:6" hidden="1" x14ac:dyDescent="0.25">
      <c r="A15274" t="s">
        <v>5764</v>
      </c>
      <c r="B15274" s="83">
        <v>105503</v>
      </c>
      <c r="C15274" t="s">
        <v>14534</v>
      </c>
      <c r="D15274" s="83" t="s">
        <v>1206</v>
      </c>
      <c r="E15274">
        <v>0</v>
      </c>
      <c r="F15274" s="83">
        <v>0</v>
      </c>
    </row>
    <row r="15275" spans="1:6" hidden="1" x14ac:dyDescent="0.25">
      <c r="A15275" t="s">
        <v>5764</v>
      </c>
      <c r="B15275" s="83">
        <v>105472</v>
      </c>
      <c r="C15275" t="s">
        <v>14535</v>
      </c>
      <c r="D15275" s="83" t="s">
        <v>1206</v>
      </c>
      <c r="E15275">
        <v>0</v>
      </c>
      <c r="F15275" s="83">
        <v>0</v>
      </c>
    </row>
    <row r="15276" spans="1:6" hidden="1" x14ac:dyDescent="0.25">
      <c r="A15276" t="s">
        <v>5764</v>
      </c>
      <c r="B15276" s="83">
        <v>105413</v>
      </c>
      <c r="C15276" t="s">
        <v>14536</v>
      </c>
      <c r="D15276" s="83" t="s">
        <v>1206</v>
      </c>
      <c r="E15276">
        <v>0</v>
      </c>
      <c r="F15276" s="83">
        <v>0</v>
      </c>
    </row>
    <row r="15277" spans="1:6" hidden="1" x14ac:dyDescent="0.25">
      <c r="A15277" t="s">
        <v>5764</v>
      </c>
      <c r="B15277" s="83">
        <v>105423</v>
      </c>
      <c r="C15277" t="s">
        <v>14537</v>
      </c>
      <c r="D15277" s="83" t="s">
        <v>1206</v>
      </c>
      <c r="E15277">
        <v>0</v>
      </c>
      <c r="F15277" s="83">
        <v>0</v>
      </c>
    </row>
    <row r="15278" spans="1:6" hidden="1" x14ac:dyDescent="0.25">
      <c r="A15278" t="s">
        <v>5764</v>
      </c>
      <c r="B15278" s="83">
        <v>105447</v>
      </c>
      <c r="C15278" t="s">
        <v>14538</v>
      </c>
      <c r="D15278" s="83" t="s">
        <v>1206</v>
      </c>
      <c r="E15278">
        <v>0</v>
      </c>
      <c r="F15278" s="83">
        <v>0</v>
      </c>
    </row>
    <row r="15279" spans="1:6" hidden="1" x14ac:dyDescent="0.25">
      <c r="A15279" t="s">
        <v>5764</v>
      </c>
      <c r="B15279" s="83">
        <v>105408</v>
      </c>
      <c r="C15279" t="s">
        <v>14539</v>
      </c>
      <c r="D15279" s="83" t="s">
        <v>1206</v>
      </c>
      <c r="E15279">
        <v>0</v>
      </c>
      <c r="F15279" s="83">
        <v>0</v>
      </c>
    </row>
    <row r="15280" spans="1:6" hidden="1" x14ac:dyDescent="0.25">
      <c r="A15280" t="s">
        <v>5764</v>
      </c>
      <c r="B15280" s="83">
        <v>105479</v>
      </c>
      <c r="C15280" t="s">
        <v>14540</v>
      </c>
      <c r="D15280" s="83" t="s">
        <v>1206</v>
      </c>
      <c r="E15280">
        <v>0</v>
      </c>
      <c r="F15280" s="83">
        <v>0</v>
      </c>
    </row>
    <row r="15281" spans="1:6" hidden="1" x14ac:dyDescent="0.25">
      <c r="A15281" t="s">
        <v>5764</v>
      </c>
      <c r="B15281" s="83">
        <v>105422</v>
      </c>
      <c r="C15281" t="s">
        <v>14541</v>
      </c>
      <c r="D15281" s="83" t="s">
        <v>1206</v>
      </c>
      <c r="E15281">
        <v>0</v>
      </c>
      <c r="F15281" s="83">
        <v>0</v>
      </c>
    </row>
    <row r="15282" spans="1:6" hidden="1" x14ac:dyDescent="0.25">
      <c r="A15282" t="s">
        <v>5764</v>
      </c>
      <c r="B15282" s="83">
        <v>105446</v>
      </c>
      <c r="C15282" t="s">
        <v>14542</v>
      </c>
      <c r="D15282" s="83" t="s">
        <v>1206</v>
      </c>
      <c r="E15282">
        <v>0</v>
      </c>
      <c r="F15282" s="83">
        <v>0</v>
      </c>
    </row>
    <row r="15283" spans="1:6" hidden="1" x14ac:dyDescent="0.25">
      <c r="A15283" t="s">
        <v>5764</v>
      </c>
      <c r="B15283" s="83">
        <v>105474</v>
      </c>
      <c r="C15283" t="s">
        <v>14543</v>
      </c>
      <c r="D15283" s="83" t="s">
        <v>1206</v>
      </c>
      <c r="E15283">
        <v>0</v>
      </c>
      <c r="F15283" s="83">
        <v>0</v>
      </c>
    </row>
    <row r="15284" spans="1:6" hidden="1" x14ac:dyDescent="0.25">
      <c r="A15284" t="s">
        <v>5764</v>
      </c>
      <c r="B15284" s="83">
        <v>105480</v>
      </c>
      <c r="C15284" t="s">
        <v>14544</v>
      </c>
      <c r="D15284" s="83" t="s">
        <v>1206</v>
      </c>
      <c r="E15284">
        <v>0</v>
      </c>
      <c r="F15284" s="83">
        <v>0</v>
      </c>
    </row>
    <row r="15285" spans="1:6" hidden="1" x14ac:dyDescent="0.25">
      <c r="A15285" t="s">
        <v>5764</v>
      </c>
      <c r="B15285" s="83">
        <v>105481</v>
      </c>
      <c r="C15285" t="s">
        <v>14545</v>
      </c>
      <c r="D15285" s="83" t="s">
        <v>1206</v>
      </c>
      <c r="E15285">
        <v>0</v>
      </c>
      <c r="F15285" s="83">
        <v>0</v>
      </c>
    </row>
    <row r="15286" spans="1:6" hidden="1" x14ac:dyDescent="0.25">
      <c r="A15286" t="s">
        <v>5764</v>
      </c>
      <c r="B15286" s="83">
        <v>105449</v>
      </c>
      <c r="C15286" t="s">
        <v>14546</v>
      </c>
      <c r="D15286" s="83" t="s">
        <v>1206</v>
      </c>
      <c r="E15286">
        <v>0</v>
      </c>
      <c r="F15286" s="83">
        <v>0</v>
      </c>
    </row>
    <row r="15287" spans="1:6" hidden="1" x14ac:dyDescent="0.25">
      <c r="A15287" t="s">
        <v>5764</v>
      </c>
      <c r="B15287" s="83">
        <v>105511</v>
      </c>
      <c r="C15287" t="s">
        <v>14547</v>
      </c>
      <c r="D15287" s="83" t="s">
        <v>14548</v>
      </c>
      <c r="E15287">
        <v>0</v>
      </c>
      <c r="F15287" s="83">
        <v>0</v>
      </c>
    </row>
    <row r="15288" spans="1:6" hidden="1" x14ac:dyDescent="0.25">
      <c r="A15288" t="s">
        <v>5764</v>
      </c>
      <c r="B15288" s="83">
        <v>105507</v>
      </c>
      <c r="C15288" t="s">
        <v>14549</v>
      </c>
      <c r="D15288" s="83" t="s">
        <v>14548</v>
      </c>
      <c r="E15288">
        <v>0</v>
      </c>
      <c r="F15288" s="83">
        <v>0</v>
      </c>
    </row>
    <row r="15289" spans="1:6" hidden="1" x14ac:dyDescent="0.25">
      <c r="A15289" t="s">
        <v>5764</v>
      </c>
      <c r="B15289" s="83">
        <v>105512</v>
      </c>
      <c r="C15289" t="s">
        <v>14550</v>
      </c>
      <c r="D15289" s="83" t="s">
        <v>14548</v>
      </c>
      <c r="E15289">
        <v>0</v>
      </c>
      <c r="F15289" s="83">
        <v>0</v>
      </c>
    </row>
    <row r="15290" spans="1:6" hidden="1" x14ac:dyDescent="0.25">
      <c r="A15290" t="s">
        <v>5764</v>
      </c>
      <c r="B15290" s="83">
        <v>105508</v>
      </c>
      <c r="C15290" t="s">
        <v>14551</v>
      </c>
      <c r="D15290" s="83" t="s">
        <v>14548</v>
      </c>
      <c r="E15290">
        <v>0</v>
      </c>
      <c r="F15290" s="83">
        <v>0</v>
      </c>
    </row>
    <row r="15291" spans="1:6" hidden="1" x14ac:dyDescent="0.25">
      <c r="A15291" t="s">
        <v>5764</v>
      </c>
      <c r="B15291" s="83">
        <v>105513</v>
      </c>
      <c r="C15291" t="s">
        <v>14552</v>
      </c>
      <c r="D15291" s="83" t="s">
        <v>14548</v>
      </c>
      <c r="E15291">
        <v>0</v>
      </c>
      <c r="F15291" s="83">
        <v>0</v>
      </c>
    </row>
    <row r="15292" spans="1:6" hidden="1" x14ac:dyDescent="0.25">
      <c r="A15292" t="s">
        <v>5764</v>
      </c>
      <c r="B15292" s="83">
        <v>105509</v>
      </c>
      <c r="C15292" t="s">
        <v>14553</v>
      </c>
      <c r="D15292" s="83" t="s">
        <v>14548</v>
      </c>
      <c r="E15292">
        <v>0</v>
      </c>
      <c r="F15292" s="83">
        <v>0</v>
      </c>
    </row>
    <row r="15293" spans="1:6" hidden="1" x14ac:dyDescent="0.25">
      <c r="A15293" t="s">
        <v>5764</v>
      </c>
      <c r="B15293" s="83">
        <v>105514</v>
      </c>
      <c r="C15293" t="s">
        <v>14554</v>
      </c>
      <c r="D15293" s="83" t="s">
        <v>14548</v>
      </c>
      <c r="E15293">
        <v>0</v>
      </c>
      <c r="F15293" s="83">
        <v>0</v>
      </c>
    </row>
    <row r="15294" spans="1:6" hidden="1" x14ac:dyDescent="0.25">
      <c r="A15294" t="s">
        <v>5764</v>
      </c>
      <c r="B15294" s="83">
        <v>105510</v>
      </c>
      <c r="C15294" t="s">
        <v>14555</v>
      </c>
      <c r="D15294" s="83" t="s">
        <v>14548</v>
      </c>
      <c r="E15294">
        <v>0</v>
      </c>
      <c r="F15294" s="83">
        <v>0</v>
      </c>
    </row>
    <row r="15295" spans="1:6" hidden="1" x14ac:dyDescent="0.25">
      <c r="A15295" t="s">
        <v>5764</v>
      </c>
      <c r="B15295" s="83">
        <v>100207</v>
      </c>
      <c r="C15295" t="s">
        <v>14556</v>
      </c>
      <c r="D15295" s="83" t="s">
        <v>14557</v>
      </c>
      <c r="E15295">
        <v>488.74</v>
      </c>
      <c r="F15295" s="83">
        <v>508.28</v>
      </c>
    </row>
    <row r="15296" spans="1:6" hidden="1" x14ac:dyDescent="0.25">
      <c r="A15296" t="s">
        <v>5764</v>
      </c>
      <c r="B15296" s="83">
        <v>100211</v>
      </c>
      <c r="C15296" t="s">
        <v>14558</v>
      </c>
      <c r="D15296" s="83" t="s">
        <v>14559</v>
      </c>
      <c r="E15296">
        <v>6.72</v>
      </c>
      <c r="F15296" s="83">
        <v>7.27</v>
      </c>
    </row>
    <row r="15297" spans="1:6" hidden="1" x14ac:dyDescent="0.25">
      <c r="A15297" t="s">
        <v>5764</v>
      </c>
      <c r="B15297" s="83">
        <v>100210</v>
      </c>
      <c r="C15297" t="s">
        <v>14560</v>
      </c>
      <c r="D15297" s="83" t="s">
        <v>14559</v>
      </c>
      <c r="E15297">
        <v>17.41</v>
      </c>
      <c r="F15297" s="83">
        <v>18.850000000000001</v>
      </c>
    </row>
    <row r="15298" spans="1:6" hidden="1" x14ac:dyDescent="0.25">
      <c r="A15298" t="s">
        <v>5764</v>
      </c>
      <c r="B15298" s="83">
        <v>100221</v>
      </c>
      <c r="C15298" t="s">
        <v>14561</v>
      </c>
      <c r="D15298" s="83" t="s">
        <v>14562</v>
      </c>
      <c r="E15298">
        <v>30.78</v>
      </c>
      <c r="F15298" s="83">
        <v>33.31</v>
      </c>
    </row>
    <row r="15299" spans="1:6" hidden="1" x14ac:dyDescent="0.25">
      <c r="A15299" t="s">
        <v>5764</v>
      </c>
      <c r="B15299" s="83">
        <v>100203</v>
      </c>
      <c r="C15299" t="s">
        <v>14563</v>
      </c>
      <c r="D15299" s="83" t="s">
        <v>14564</v>
      </c>
      <c r="E15299">
        <v>1.07</v>
      </c>
      <c r="F15299" s="83">
        <v>1.1599999999999999</v>
      </c>
    </row>
    <row r="15300" spans="1:6" hidden="1" x14ac:dyDescent="0.25">
      <c r="A15300" t="s">
        <v>5764</v>
      </c>
      <c r="B15300" s="83">
        <v>100202</v>
      </c>
      <c r="C15300" t="s">
        <v>14565</v>
      </c>
      <c r="D15300" s="83" t="s">
        <v>14564</v>
      </c>
      <c r="E15300">
        <v>0.91</v>
      </c>
      <c r="F15300" s="83">
        <v>0.98</v>
      </c>
    </row>
    <row r="15301" spans="1:6" hidden="1" x14ac:dyDescent="0.25">
      <c r="A15301" t="s">
        <v>5764</v>
      </c>
      <c r="B15301" s="83">
        <v>100201</v>
      </c>
      <c r="C15301" t="s">
        <v>14566</v>
      </c>
      <c r="D15301" s="83" t="s">
        <v>14564</v>
      </c>
      <c r="E15301">
        <v>0.78</v>
      </c>
      <c r="F15301" s="83">
        <v>0.84</v>
      </c>
    </row>
    <row r="15302" spans="1:6" hidden="1" x14ac:dyDescent="0.25">
      <c r="A15302" t="s">
        <v>5764</v>
      </c>
      <c r="B15302" s="83">
        <v>100216</v>
      </c>
      <c r="C15302" t="s">
        <v>14567</v>
      </c>
      <c r="D15302" s="83" t="s">
        <v>14559</v>
      </c>
      <c r="E15302">
        <v>0.94</v>
      </c>
      <c r="F15302" s="83">
        <v>1.02</v>
      </c>
    </row>
    <row r="15303" spans="1:6" hidden="1" x14ac:dyDescent="0.25">
      <c r="A15303" t="s">
        <v>5764</v>
      </c>
      <c r="B15303" s="83">
        <v>100215</v>
      </c>
      <c r="C15303" t="s">
        <v>14568</v>
      </c>
      <c r="D15303" s="83" t="s">
        <v>14559</v>
      </c>
      <c r="E15303">
        <v>3.5</v>
      </c>
      <c r="F15303" s="83">
        <v>3.79</v>
      </c>
    </row>
    <row r="15304" spans="1:6" hidden="1" x14ac:dyDescent="0.25">
      <c r="A15304" t="s">
        <v>5764</v>
      </c>
      <c r="B15304" s="83">
        <v>100214</v>
      </c>
      <c r="C15304" t="s">
        <v>14569</v>
      </c>
      <c r="D15304" s="83" t="s">
        <v>14559</v>
      </c>
      <c r="E15304">
        <v>4.09</v>
      </c>
      <c r="F15304" s="83">
        <v>4.43</v>
      </c>
    </row>
    <row r="15305" spans="1:6" hidden="1" x14ac:dyDescent="0.25">
      <c r="A15305" t="s">
        <v>5764</v>
      </c>
      <c r="B15305" s="83">
        <v>100223</v>
      </c>
      <c r="C15305" t="s">
        <v>14570</v>
      </c>
      <c r="D15305" s="83" t="s">
        <v>14562</v>
      </c>
      <c r="E15305">
        <v>5.45</v>
      </c>
      <c r="F15305" s="83">
        <v>5.9</v>
      </c>
    </row>
    <row r="15306" spans="1:6" hidden="1" x14ac:dyDescent="0.25">
      <c r="A15306" t="s">
        <v>5764</v>
      </c>
      <c r="B15306" s="83">
        <v>100280</v>
      </c>
      <c r="C15306" t="s">
        <v>14571</v>
      </c>
      <c r="D15306" s="83" t="s">
        <v>14559</v>
      </c>
      <c r="E15306">
        <v>17.899999999999999</v>
      </c>
      <c r="F15306" s="83">
        <v>19.37</v>
      </c>
    </row>
    <row r="15307" spans="1:6" hidden="1" x14ac:dyDescent="0.25">
      <c r="A15307" t="s">
        <v>5764</v>
      </c>
      <c r="B15307" s="83">
        <v>100270</v>
      </c>
      <c r="C15307" t="s">
        <v>14572</v>
      </c>
      <c r="D15307" s="83" t="s">
        <v>14559</v>
      </c>
      <c r="E15307">
        <v>61.07</v>
      </c>
      <c r="F15307" s="83">
        <v>66.09</v>
      </c>
    </row>
    <row r="15308" spans="1:6" hidden="1" x14ac:dyDescent="0.25">
      <c r="A15308" t="s">
        <v>5764</v>
      </c>
      <c r="B15308" s="83">
        <v>100286</v>
      </c>
      <c r="C15308" t="s">
        <v>14573</v>
      </c>
      <c r="D15308" s="83" t="s">
        <v>14574</v>
      </c>
      <c r="E15308">
        <v>13.36</v>
      </c>
      <c r="F15308" s="83">
        <v>14.46</v>
      </c>
    </row>
    <row r="15309" spans="1:6" hidden="1" x14ac:dyDescent="0.25">
      <c r="A15309" t="s">
        <v>5764</v>
      </c>
      <c r="B15309" s="83">
        <v>100213</v>
      </c>
      <c r="C15309" t="s">
        <v>14575</v>
      </c>
      <c r="D15309" s="83" t="s">
        <v>14559</v>
      </c>
      <c r="E15309">
        <v>2.66</v>
      </c>
      <c r="F15309" s="83">
        <v>2.88</v>
      </c>
    </row>
    <row r="15310" spans="1:6" hidden="1" x14ac:dyDescent="0.25">
      <c r="A15310" t="s">
        <v>5764</v>
      </c>
      <c r="B15310" s="83">
        <v>100212</v>
      </c>
      <c r="C15310" t="s">
        <v>14576</v>
      </c>
      <c r="D15310" s="83" t="s">
        <v>14559</v>
      </c>
      <c r="E15310">
        <v>7.42</v>
      </c>
      <c r="F15310" s="83">
        <v>8.0299999999999994</v>
      </c>
    </row>
    <row r="15311" spans="1:6" hidden="1" x14ac:dyDescent="0.25">
      <c r="A15311" t="s">
        <v>5764</v>
      </c>
      <c r="B15311" s="83">
        <v>100222</v>
      </c>
      <c r="C15311" t="s">
        <v>14577</v>
      </c>
      <c r="D15311" s="83" t="s">
        <v>14562</v>
      </c>
      <c r="E15311">
        <v>11.66</v>
      </c>
      <c r="F15311" s="83">
        <v>12.62</v>
      </c>
    </row>
    <row r="15312" spans="1:6" hidden="1" x14ac:dyDescent="0.25">
      <c r="A15312" t="s">
        <v>5764</v>
      </c>
      <c r="B15312" s="83">
        <v>100226</v>
      </c>
      <c r="C15312" t="s">
        <v>14578</v>
      </c>
      <c r="D15312" s="83" t="s">
        <v>14579</v>
      </c>
      <c r="E15312">
        <v>0.67</v>
      </c>
      <c r="F15312" s="83">
        <v>0.72</v>
      </c>
    </row>
    <row r="15313" spans="1:6" hidden="1" x14ac:dyDescent="0.25">
      <c r="A15313" t="s">
        <v>5764</v>
      </c>
      <c r="B15313" s="83">
        <v>100200</v>
      </c>
      <c r="C15313" t="s">
        <v>14580</v>
      </c>
      <c r="D15313" s="83" t="s">
        <v>14564</v>
      </c>
      <c r="E15313">
        <v>0.39</v>
      </c>
      <c r="F15313" s="83">
        <v>0.42</v>
      </c>
    </row>
    <row r="15314" spans="1:6" hidden="1" x14ac:dyDescent="0.25">
      <c r="A15314" t="s">
        <v>5764</v>
      </c>
      <c r="B15314" s="83">
        <v>100199</v>
      </c>
      <c r="C15314" t="s">
        <v>14581</v>
      </c>
      <c r="D15314" s="83" t="s">
        <v>14564</v>
      </c>
      <c r="E15314">
        <v>0.32</v>
      </c>
      <c r="F15314" s="83">
        <v>0.34</v>
      </c>
    </row>
    <row r="15315" spans="1:6" hidden="1" x14ac:dyDescent="0.25">
      <c r="A15315" t="s">
        <v>5764</v>
      </c>
      <c r="B15315" s="83">
        <v>100198</v>
      </c>
      <c r="C15315" t="s">
        <v>14582</v>
      </c>
      <c r="D15315" s="83" t="s">
        <v>14564</v>
      </c>
      <c r="E15315">
        <v>0.26</v>
      </c>
      <c r="F15315" s="83">
        <v>0.28000000000000003</v>
      </c>
    </row>
    <row r="15316" spans="1:6" hidden="1" x14ac:dyDescent="0.25">
      <c r="A15316" t="s">
        <v>5764</v>
      </c>
      <c r="B15316" s="83">
        <v>100283</v>
      </c>
      <c r="C15316" t="s">
        <v>14583</v>
      </c>
      <c r="D15316" s="83" t="s">
        <v>14562</v>
      </c>
      <c r="E15316">
        <v>24.66</v>
      </c>
      <c r="F15316" s="83">
        <v>26.68</v>
      </c>
    </row>
    <row r="15317" spans="1:6" hidden="1" x14ac:dyDescent="0.25">
      <c r="A15317" t="s">
        <v>5764</v>
      </c>
      <c r="B15317" s="83">
        <v>100227</v>
      </c>
      <c r="C15317" t="s">
        <v>14584</v>
      </c>
      <c r="D15317" s="83" t="s">
        <v>14579</v>
      </c>
      <c r="E15317">
        <v>0.99</v>
      </c>
      <c r="F15317" s="83">
        <v>1.07</v>
      </c>
    </row>
    <row r="15318" spans="1:6" hidden="1" x14ac:dyDescent="0.25">
      <c r="A15318" t="s">
        <v>5764</v>
      </c>
      <c r="B15318" s="83">
        <v>100205</v>
      </c>
      <c r="C15318" t="s">
        <v>14585</v>
      </c>
      <c r="D15318" s="83" t="s">
        <v>14557</v>
      </c>
      <c r="E15318">
        <v>1428.97</v>
      </c>
      <c r="F15318" s="83">
        <v>1546.45</v>
      </c>
    </row>
    <row r="15319" spans="1:6" hidden="1" x14ac:dyDescent="0.25">
      <c r="A15319" t="s">
        <v>5764</v>
      </c>
      <c r="B15319" s="83">
        <v>100206</v>
      </c>
      <c r="C15319" t="s">
        <v>14586</v>
      </c>
      <c r="D15319" s="83" t="s">
        <v>14557</v>
      </c>
      <c r="E15319">
        <v>1032.9000000000001</v>
      </c>
      <c r="F15319" s="83">
        <v>1117.82</v>
      </c>
    </row>
    <row r="15320" spans="1:6" hidden="1" x14ac:dyDescent="0.25">
      <c r="A15320" t="s">
        <v>5764</v>
      </c>
      <c r="B15320" s="83">
        <v>100281</v>
      </c>
      <c r="C15320" t="s">
        <v>14587</v>
      </c>
      <c r="D15320" s="83" t="s">
        <v>14559</v>
      </c>
      <c r="E15320">
        <v>4.26</v>
      </c>
      <c r="F15320" s="83">
        <v>4.3899999999999997</v>
      </c>
    </row>
    <row r="15321" spans="1:6" hidden="1" x14ac:dyDescent="0.25">
      <c r="A15321" t="s">
        <v>5764</v>
      </c>
      <c r="B15321" s="83">
        <v>100219</v>
      </c>
      <c r="C15321" t="s">
        <v>14588</v>
      </c>
      <c r="D15321" s="83" t="s">
        <v>14559</v>
      </c>
      <c r="E15321">
        <v>0.53</v>
      </c>
      <c r="F15321" s="83">
        <v>0.54</v>
      </c>
    </row>
    <row r="15322" spans="1:6" hidden="1" x14ac:dyDescent="0.25">
      <c r="A15322" t="s">
        <v>5764</v>
      </c>
      <c r="B15322" s="83">
        <v>100218</v>
      </c>
      <c r="C15322" t="s">
        <v>14589</v>
      </c>
      <c r="D15322" s="83" t="s">
        <v>14559</v>
      </c>
      <c r="E15322">
        <v>2.38</v>
      </c>
      <c r="F15322" s="83">
        <v>2.46</v>
      </c>
    </row>
    <row r="15323" spans="1:6" hidden="1" x14ac:dyDescent="0.25">
      <c r="A15323" t="s">
        <v>5764</v>
      </c>
      <c r="B15323" s="83">
        <v>100217</v>
      </c>
      <c r="C15323" t="s">
        <v>14590</v>
      </c>
      <c r="D15323" s="83" t="s">
        <v>14559</v>
      </c>
      <c r="E15323">
        <v>3.47</v>
      </c>
      <c r="F15323" s="83">
        <v>3.58</v>
      </c>
    </row>
    <row r="15324" spans="1:6" hidden="1" x14ac:dyDescent="0.25">
      <c r="A15324" t="s">
        <v>5764</v>
      </c>
      <c r="B15324" s="83">
        <v>100224</v>
      </c>
      <c r="C15324" t="s">
        <v>14591</v>
      </c>
      <c r="D15324" s="83" t="s">
        <v>14562</v>
      </c>
      <c r="E15324">
        <v>3.47</v>
      </c>
      <c r="F15324" s="83">
        <v>3.58</v>
      </c>
    </row>
    <row r="15325" spans="1:6" hidden="1" x14ac:dyDescent="0.25">
      <c r="A15325" t="s">
        <v>5764</v>
      </c>
      <c r="B15325" s="83">
        <v>100228</v>
      </c>
      <c r="C15325" t="s">
        <v>14592</v>
      </c>
      <c r="D15325" s="83" t="s">
        <v>14579</v>
      </c>
      <c r="E15325">
        <v>0.34</v>
      </c>
      <c r="F15325" s="83">
        <v>0.35</v>
      </c>
    </row>
    <row r="15326" spans="1:6" hidden="1" x14ac:dyDescent="0.25">
      <c r="A15326" t="s">
        <v>5764</v>
      </c>
      <c r="B15326" s="83">
        <v>100204</v>
      </c>
      <c r="C15326" t="s">
        <v>14593</v>
      </c>
      <c r="D15326" s="83" t="s">
        <v>14564</v>
      </c>
      <c r="E15326">
        <v>0.13</v>
      </c>
      <c r="F15326" s="83">
        <v>0.13</v>
      </c>
    </row>
    <row r="15327" spans="1:6" hidden="1" x14ac:dyDescent="0.25">
      <c r="A15327" t="s">
        <v>5764</v>
      </c>
      <c r="B15327" s="83">
        <v>100284</v>
      </c>
      <c r="C15327" t="s">
        <v>14594</v>
      </c>
      <c r="D15327" s="83" t="s">
        <v>14562</v>
      </c>
      <c r="E15327">
        <v>12.45</v>
      </c>
      <c r="F15327" s="83">
        <v>12.83</v>
      </c>
    </row>
    <row r="15328" spans="1:6" hidden="1" x14ac:dyDescent="0.25">
      <c r="A15328" t="s">
        <v>5764</v>
      </c>
      <c r="B15328" s="83">
        <v>100277</v>
      </c>
      <c r="C15328" t="s">
        <v>14595</v>
      </c>
      <c r="D15328" s="83" t="s">
        <v>14562</v>
      </c>
      <c r="E15328">
        <v>2.23</v>
      </c>
      <c r="F15328" s="83">
        <v>2.2799999999999998</v>
      </c>
    </row>
    <row r="15329" spans="1:6" hidden="1" x14ac:dyDescent="0.25">
      <c r="A15329" t="s">
        <v>5764</v>
      </c>
      <c r="B15329" s="83">
        <v>100278</v>
      </c>
      <c r="C15329" t="s">
        <v>14596</v>
      </c>
      <c r="D15329" s="83" t="s">
        <v>14559</v>
      </c>
      <c r="E15329">
        <v>38.979999999999997</v>
      </c>
      <c r="F15329" s="83">
        <v>42.18</v>
      </c>
    </row>
    <row r="15330" spans="1:6" hidden="1" x14ac:dyDescent="0.25">
      <c r="A15330" t="s">
        <v>5764</v>
      </c>
      <c r="B15330" s="83">
        <v>100268</v>
      </c>
      <c r="C15330" t="s">
        <v>14597</v>
      </c>
      <c r="D15330" s="83" t="s">
        <v>14559</v>
      </c>
      <c r="E15330">
        <v>81.47</v>
      </c>
      <c r="F15330" s="83">
        <v>88.17</v>
      </c>
    </row>
    <row r="15331" spans="1:6" hidden="1" x14ac:dyDescent="0.25">
      <c r="A15331" t="s">
        <v>5764</v>
      </c>
      <c r="B15331" s="83">
        <v>100285</v>
      </c>
      <c r="C15331" t="s">
        <v>14598</v>
      </c>
      <c r="D15331" s="83" t="s">
        <v>14574</v>
      </c>
      <c r="E15331">
        <v>41.01</v>
      </c>
      <c r="F15331" s="83">
        <v>44.38</v>
      </c>
    </row>
    <row r="15332" spans="1:6" hidden="1" x14ac:dyDescent="0.25">
      <c r="A15332" t="s">
        <v>5764</v>
      </c>
      <c r="B15332" s="83">
        <v>100209</v>
      </c>
      <c r="C15332" t="s">
        <v>14599</v>
      </c>
      <c r="D15332" s="83" t="s">
        <v>14559</v>
      </c>
      <c r="E15332">
        <v>9.4499999999999993</v>
      </c>
      <c r="F15332" s="83">
        <v>10.23</v>
      </c>
    </row>
    <row r="15333" spans="1:6" hidden="1" x14ac:dyDescent="0.25">
      <c r="A15333" t="s">
        <v>5764</v>
      </c>
      <c r="B15333" s="83">
        <v>100208</v>
      </c>
      <c r="C15333" t="s">
        <v>14600</v>
      </c>
      <c r="D15333" s="83" t="s">
        <v>14559</v>
      </c>
      <c r="E15333">
        <v>18.899999999999999</v>
      </c>
      <c r="F15333" s="83">
        <v>20.45</v>
      </c>
    </row>
    <row r="15334" spans="1:6" hidden="1" x14ac:dyDescent="0.25">
      <c r="A15334" t="s">
        <v>5764</v>
      </c>
      <c r="B15334" s="83">
        <v>100256</v>
      </c>
      <c r="C15334" t="s">
        <v>14601</v>
      </c>
      <c r="D15334" s="83" t="s">
        <v>14574</v>
      </c>
      <c r="E15334">
        <v>8.66</v>
      </c>
      <c r="F15334" s="83">
        <v>9.3699999999999992</v>
      </c>
    </row>
    <row r="15335" spans="1:6" hidden="1" x14ac:dyDescent="0.25">
      <c r="A15335" t="s">
        <v>5764</v>
      </c>
      <c r="B15335" s="83">
        <v>100220</v>
      </c>
      <c r="C15335" t="s">
        <v>14602</v>
      </c>
      <c r="D15335" s="83" t="s">
        <v>14562</v>
      </c>
      <c r="E15335">
        <v>27.15</v>
      </c>
      <c r="F15335" s="83">
        <v>29.39</v>
      </c>
    </row>
    <row r="15336" spans="1:6" hidden="1" x14ac:dyDescent="0.25">
      <c r="A15336" t="s">
        <v>5764</v>
      </c>
      <c r="B15336" s="83">
        <v>100287</v>
      </c>
      <c r="C15336" t="s">
        <v>14603</v>
      </c>
      <c r="D15336" s="83" t="s">
        <v>14574</v>
      </c>
      <c r="E15336">
        <v>12.79</v>
      </c>
      <c r="F15336" s="83">
        <v>13.85</v>
      </c>
    </row>
    <row r="15337" spans="1:6" hidden="1" x14ac:dyDescent="0.25">
      <c r="A15337" t="s">
        <v>5764</v>
      </c>
      <c r="B15337" s="83">
        <v>100274</v>
      </c>
      <c r="C15337" t="s">
        <v>14604</v>
      </c>
      <c r="D15337" s="83" t="s">
        <v>14562</v>
      </c>
      <c r="E15337">
        <v>27.17</v>
      </c>
      <c r="F15337" s="83">
        <v>29.4</v>
      </c>
    </row>
    <row r="15338" spans="1:6" hidden="1" x14ac:dyDescent="0.25">
      <c r="A15338" t="s">
        <v>5764</v>
      </c>
      <c r="B15338" s="83">
        <v>100264</v>
      </c>
      <c r="C15338" t="s">
        <v>14605</v>
      </c>
      <c r="D15338" s="83" t="s">
        <v>14562</v>
      </c>
      <c r="E15338">
        <v>38.33</v>
      </c>
      <c r="F15338" s="83">
        <v>41.49</v>
      </c>
    </row>
    <row r="15339" spans="1:6" hidden="1" x14ac:dyDescent="0.25">
      <c r="A15339" t="s">
        <v>5764</v>
      </c>
      <c r="B15339" s="83">
        <v>100225</v>
      </c>
      <c r="C15339" t="s">
        <v>14606</v>
      </c>
      <c r="D15339" s="83" t="s">
        <v>14579</v>
      </c>
      <c r="E15339">
        <v>2.13</v>
      </c>
      <c r="F15339" s="83">
        <v>2.2999999999999998</v>
      </c>
    </row>
    <row r="15340" spans="1:6" hidden="1" x14ac:dyDescent="0.25">
      <c r="A15340" t="s">
        <v>5764</v>
      </c>
      <c r="B15340" s="83">
        <v>100266</v>
      </c>
      <c r="C15340" t="s">
        <v>14607</v>
      </c>
      <c r="D15340" s="83" t="s">
        <v>14559</v>
      </c>
      <c r="E15340">
        <v>81.47</v>
      </c>
      <c r="F15340" s="83">
        <v>88.17</v>
      </c>
    </row>
    <row r="15341" spans="1:6" hidden="1" x14ac:dyDescent="0.25">
      <c r="A15341" t="s">
        <v>5764</v>
      </c>
      <c r="B15341" s="83">
        <v>100257</v>
      </c>
      <c r="C15341" t="s">
        <v>14608</v>
      </c>
      <c r="D15341" s="83" t="s">
        <v>14574</v>
      </c>
      <c r="E15341">
        <v>5.19</v>
      </c>
      <c r="F15341" s="83">
        <v>5.62</v>
      </c>
    </row>
    <row r="15342" spans="1:6" hidden="1" x14ac:dyDescent="0.25">
      <c r="A15342" t="s">
        <v>5764</v>
      </c>
      <c r="B15342" s="83">
        <v>100197</v>
      </c>
      <c r="C15342" t="s">
        <v>14609</v>
      </c>
      <c r="D15342" s="83" t="s">
        <v>14564</v>
      </c>
      <c r="E15342">
        <v>1.92</v>
      </c>
      <c r="F15342" s="83">
        <v>2.0699999999999998</v>
      </c>
    </row>
    <row r="15343" spans="1:6" hidden="1" x14ac:dyDescent="0.25">
      <c r="A15343" t="s">
        <v>5764</v>
      </c>
      <c r="B15343" s="83">
        <v>100196</v>
      </c>
      <c r="C15343" t="s">
        <v>14610</v>
      </c>
      <c r="D15343" s="83" t="s">
        <v>14564</v>
      </c>
      <c r="E15343">
        <v>1.28</v>
      </c>
      <c r="F15343" s="83">
        <v>1.38</v>
      </c>
    </row>
    <row r="15344" spans="1:6" hidden="1" x14ac:dyDescent="0.25">
      <c r="A15344" t="s">
        <v>5764</v>
      </c>
      <c r="B15344" s="83">
        <v>100195</v>
      </c>
      <c r="C15344" t="s">
        <v>14611</v>
      </c>
      <c r="D15344" s="83" t="s">
        <v>14564</v>
      </c>
      <c r="E15344">
        <v>0.76</v>
      </c>
      <c r="F15344" s="83">
        <v>0.83</v>
      </c>
    </row>
    <row r="15345" spans="1:6" hidden="1" x14ac:dyDescent="0.25">
      <c r="A15345" t="s">
        <v>5764</v>
      </c>
      <c r="B15345" s="83">
        <v>100273</v>
      </c>
      <c r="C15345" t="s">
        <v>14612</v>
      </c>
      <c r="D15345" s="83" t="s">
        <v>14564</v>
      </c>
      <c r="E15345">
        <v>3.18</v>
      </c>
      <c r="F15345" s="83">
        <v>3.45</v>
      </c>
    </row>
    <row r="15346" spans="1:6" hidden="1" x14ac:dyDescent="0.25">
      <c r="A15346" t="s">
        <v>5764</v>
      </c>
      <c r="B15346" s="83">
        <v>100282</v>
      </c>
      <c r="C15346" t="s">
        <v>14613</v>
      </c>
      <c r="D15346" s="83" t="s">
        <v>14562</v>
      </c>
      <c r="E15346">
        <v>152.63999999999999</v>
      </c>
      <c r="F15346" s="83">
        <v>165.19</v>
      </c>
    </row>
    <row r="15347" spans="1:6" hidden="1" x14ac:dyDescent="0.25">
      <c r="A15347" t="s">
        <v>5764</v>
      </c>
      <c r="B15347" s="83">
        <v>100276</v>
      </c>
      <c r="C15347" t="s">
        <v>14614</v>
      </c>
      <c r="D15347" s="83" t="s">
        <v>14562</v>
      </c>
      <c r="E15347">
        <v>32.049999999999997</v>
      </c>
      <c r="F15347" s="83">
        <v>34.69</v>
      </c>
    </row>
    <row r="15348" spans="1:6" hidden="1" x14ac:dyDescent="0.25">
      <c r="A15348" t="s">
        <v>5764</v>
      </c>
      <c r="B15348" s="83">
        <v>100275</v>
      </c>
      <c r="C15348" t="s">
        <v>14615</v>
      </c>
      <c r="D15348" s="83" t="s">
        <v>14562</v>
      </c>
      <c r="E15348">
        <v>17.559999999999999</v>
      </c>
      <c r="F15348" s="83">
        <v>19.010000000000002</v>
      </c>
    </row>
    <row r="15349" spans="1:6" hidden="1" x14ac:dyDescent="0.25">
      <c r="A15349" t="s">
        <v>5764</v>
      </c>
      <c r="B15349" s="83">
        <v>100254</v>
      </c>
      <c r="C15349" t="s">
        <v>14616</v>
      </c>
      <c r="D15349" s="83" t="s">
        <v>14574</v>
      </c>
      <c r="E15349">
        <v>38.39</v>
      </c>
      <c r="F15349" s="83">
        <v>41.55</v>
      </c>
    </row>
    <row r="15350" spans="1:6" hidden="1" x14ac:dyDescent="0.25">
      <c r="A15350" t="s">
        <v>5764</v>
      </c>
      <c r="B15350" s="83">
        <v>100250</v>
      </c>
      <c r="C15350" t="s">
        <v>14617</v>
      </c>
      <c r="D15350" s="83" t="s">
        <v>14574</v>
      </c>
      <c r="E15350">
        <v>4.33</v>
      </c>
      <c r="F15350" s="83">
        <v>4.68</v>
      </c>
    </row>
    <row r="15351" spans="1:6" hidden="1" x14ac:dyDescent="0.25">
      <c r="A15351" t="s">
        <v>5764</v>
      </c>
      <c r="B15351" s="83">
        <v>100251</v>
      </c>
      <c r="C15351" t="s">
        <v>14618</v>
      </c>
      <c r="D15351" s="83" t="s">
        <v>14574</v>
      </c>
      <c r="E15351">
        <v>12.79</v>
      </c>
      <c r="F15351" s="83">
        <v>13.85</v>
      </c>
    </row>
    <row r="15352" spans="1:6" hidden="1" x14ac:dyDescent="0.25">
      <c r="A15352" t="s">
        <v>5764</v>
      </c>
      <c r="B15352" s="83">
        <v>100252</v>
      </c>
      <c r="C15352" t="s">
        <v>14619</v>
      </c>
      <c r="D15352" s="83" t="s">
        <v>14574</v>
      </c>
      <c r="E15352">
        <v>19.190000000000001</v>
      </c>
      <c r="F15352" s="83">
        <v>20.77</v>
      </c>
    </row>
    <row r="15353" spans="1:6" hidden="1" x14ac:dyDescent="0.25">
      <c r="A15353" t="s">
        <v>5764</v>
      </c>
      <c r="B15353" s="83">
        <v>100253</v>
      </c>
      <c r="C15353" t="s">
        <v>14620</v>
      </c>
      <c r="D15353" s="83" t="s">
        <v>14574</v>
      </c>
      <c r="E15353">
        <v>25.59</v>
      </c>
      <c r="F15353" s="83">
        <v>27.7</v>
      </c>
    </row>
    <row r="15354" spans="1:6" hidden="1" x14ac:dyDescent="0.25">
      <c r="A15354" t="s">
        <v>5764</v>
      </c>
      <c r="B15354" s="83">
        <v>100249</v>
      </c>
      <c r="C15354" t="s">
        <v>14621</v>
      </c>
      <c r="D15354" s="83" t="s">
        <v>14574</v>
      </c>
      <c r="E15354">
        <v>2.59</v>
      </c>
      <c r="F15354" s="83">
        <v>2.81</v>
      </c>
    </row>
    <row r="15355" spans="1:6" hidden="1" x14ac:dyDescent="0.25">
      <c r="A15355" t="s">
        <v>5764</v>
      </c>
      <c r="B15355" s="83">
        <v>100244</v>
      </c>
      <c r="C15355" t="s">
        <v>14622</v>
      </c>
      <c r="D15355" s="83" t="s">
        <v>14574</v>
      </c>
      <c r="E15355">
        <v>3.89</v>
      </c>
      <c r="F15355" s="83">
        <v>4.21</v>
      </c>
    </row>
    <row r="15356" spans="1:6" hidden="1" x14ac:dyDescent="0.25">
      <c r="A15356" t="s">
        <v>5764</v>
      </c>
      <c r="B15356" s="83">
        <v>100245</v>
      </c>
      <c r="C15356" t="s">
        <v>14623</v>
      </c>
      <c r="D15356" s="83" t="s">
        <v>14574</v>
      </c>
      <c r="E15356">
        <v>7.79</v>
      </c>
      <c r="F15356" s="83">
        <v>8.43</v>
      </c>
    </row>
    <row r="15357" spans="1:6" hidden="1" x14ac:dyDescent="0.25">
      <c r="A15357" t="s">
        <v>5764</v>
      </c>
      <c r="B15357" s="83">
        <v>100243</v>
      </c>
      <c r="C15357" t="s">
        <v>14624</v>
      </c>
      <c r="D15357" s="83" t="s">
        <v>14574</v>
      </c>
      <c r="E15357">
        <v>3.11</v>
      </c>
      <c r="F15357" s="83">
        <v>3.37</v>
      </c>
    </row>
    <row r="15358" spans="1:6" hidden="1" x14ac:dyDescent="0.25">
      <c r="A15358" t="s">
        <v>5764</v>
      </c>
      <c r="B15358" s="83">
        <v>100239</v>
      </c>
      <c r="C15358" t="s">
        <v>14625</v>
      </c>
      <c r="D15358" s="83" t="s">
        <v>14574</v>
      </c>
      <c r="E15358">
        <v>6.49</v>
      </c>
      <c r="F15358" s="83">
        <v>7.03</v>
      </c>
    </row>
    <row r="15359" spans="1:6" hidden="1" x14ac:dyDescent="0.25">
      <c r="A15359" t="s">
        <v>5764</v>
      </c>
      <c r="B15359" s="83">
        <v>100238</v>
      </c>
      <c r="C15359" t="s">
        <v>14626</v>
      </c>
      <c r="D15359" s="83" t="s">
        <v>14574</v>
      </c>
      <c r="E15359">
        <v>5.19</v>
      </c>
      <c r="F15359" s="83">
        <v>5.62</v>
      </c>
    </row>
    <row r="15360" spans="1:6" hidden="1" x14ac:dyDescent="0.25">
      <c r="A15360" t="s">
        <v>5764</v>
      </c>
      <c r="B15360" s="83">
        <v>100241</v>
      </c>
      <c r="C15360" t="s">
        <v>14627</v>
      </c>
      <c r="D15360" s="83" t="s">
        <v>14574</v>
      </c>
      <c r="E15360">
        <v>6.49</v>
      </c>
      <c r="F15360" s="83">
        <v>7.03</v>
      </c>
    </row>
    <row r="15361" spans="1:6" hidden="1" x14ac:dyDescent="0.25">
      <c r="A15361" t="s">
        <v>5764</v>
      </c>
      <c r="B15361" s="83">
        <v>100242</v>
      </c>
      <c r="C15361" t="s">
        <v>14628</v>
      </c>
      <c r="D15361" s="83" t="s">
        <v>14574</v>
      </c>
      <c r="E15361">
        <v>19.190000000000001</v>
      </c>
      <c r="F15361" s="83">
        <v>20.77</v>
      </c>
    </row>
    <row r="15362" spans="1:6" hidden="1" x14ac:dyDescent="0.25">
      <c r="A15362" t="s">
        <v>5764</v>
      </c>
      <c r="B15362" s="83">
        <v>100240</v>
      </c>
      <c r="C15362" t="s">
        <v>14629</v>
      </c>
      <c r="D15362" s="83" t="s">
        <v>14574</v>
      </c>
      <c r="E15362">
        <v>3.89</v>
      </c>
      <c r="F15362" s="83">
        <v>4.21</v>
      </c>
    </row>
    <row r="15363" spans="1:6" hidden="1" x14ac:dyDescent="0.25">
      <c r="A15363" t="s">
        <v>5764</v>
      </c>
      <c r="B15363" s="83">
        <v>100237</v>
      </c>
      <c r="C15363" t="s">
        <v>14630</v>
      </c>
      <c r="D15363" s="83" t="s">
        <v>14574</v>
      </c>
      <c r="E15363">
        <v>3.24</v>
      </c>
      <c r="F15363" s="83">
        <v>3.51</v>
      </c>
    </row>
    <row r="15364" spans="1:6" hidden="1" x14ac:dyDescent="0.25">
      <c r="A15364" t="s">
        <v>5764</v>
      </c>
      <c r="B15364" s="83">
        <v>100236</v>
      </c>
      <c r="C15364" t="s">
        <v>14631</v>
      </c>
      <c r="D15364" s="83" t="s">
        <v>14574</v>
      </c>
      <c r="E15364">
        <v>2.7</v>
      </c>
      <c r="F15364" s="83">
        <v>2.93</v>
      </c>
    </row>
    <row r="15365" spans="1:6" hidden="1" x14ac:dyDescent="0.25">
      <c r="A15365" t="s">
        <v>5764</v>
      </c>
      <c r="B15365" s="83">
        <v>100248</v>
      </c>
      <c r="C15365" t="s">
        <v>14632</v>
      </c>
      <c r="D15365" s="83" t="s">
        <v>14574</v>
      </c>
      <c r="E15365">
        <v>12.79</v>
      </c>
      <c r="F15365" s="83">
        <v>13.85</v>
      </c>
    </row>
    <row r="15366" spans="1:6" hidden="1" x14ac:dyDescent="0.25">
      <c r="A15366" t="s">
        <v>5764</v>
      </c>
      <c r="B15366" s="83">
        <v>100247</v>
      </c>
      <c r="C15366" t="s">
        <v>14633</v>
      </c>
      <c r="D15366" s="83" t="s">
        <v>14574</v>
      </c>
      <c r="E15366">
        <v>3.24</v>
      </c>
      <c r="F15366" s="83">
        <v>3.51</v>
      </c>
    </row>
    <row r="15367" spans="1:6" hidden="1" x14ac:dyDescent="0.25">
      <c r="A15367" t="s">
        <v>5764</v>
      </c>
      <c r="B15367" s="83">
        <v>100246</v>
      </c>
      <c r="C15367" t="s">
        <v>14634</v>
      </c>
      <c r="D15367" s="83" t="s">
        <v>14574</v>
      </c>
      <c r="E15367">
        <v>2.59</v>
      </c>
      <c r="F15367" s="83">
        <v>2.81</v>
      </c>
    </row>
    <row r="15368" spans="1:6" hidden="1" x14ac:dyDescent="0.25">
      <c r="A15368" t="s">
        <v>5764</v>
      </c>
      <c r="B15368" s="83">
        <v>100255</v>
      </c>
      <c r="C15368" t="s">
        <v>14635</v>
      </c>
      <c r="D15368" s="83" t="s">
        <v>14574</v>
      </c>
      <c r="E15368">
        <v>12.99</v>
      </c>
      <c r="F15368" s="83">
        <v>14.06</v>
      </c>
    </row>
    <row r="15369" spans="1:6" hidden="1" x14ac:dyDescent="0.25">
      <c r="A15369" t="s">
        <v>5764</v>
      </c>
      <c r="B15369" s="83">
        <v>100263</v>
      </c>
      <c r="C15369" t="s">
        <v>14636</v>
      </c>
      <c r="D15369" s="83" t="s">
        <v>14564</v>
      </c>
      <c r="E15369">
        <v>2.1</v>
      </c>
      <c r="F15369" s="83">
        <v>2.27</v>
      </c>
    </row>
    <row r="15370" spans="1:6" hidden="1" x14ac:dyDescent="0.25">
      <c r="A15370" t="s">
        <v>5764</v>
      </c>
      <c r="B15370" s="83">
        <v>100260</v>
      </c>
      <c r="C15370" t="s">
        <v>14637</v>
      </c>
      <c r="D15370" s="83" t="s">
        <v>14564</v>
      </c>
      <c r="E15370">
        <v>8.43</v>
      </c>
      <c r="F15370" s="83">
        <v>9.1300000000000008</v>
      </c>
    </row>
    <row r="15371" spans="1:6" hidden="1" x14ac:dyDescent="0.25">
      <c r="A15371" t="s">
        <v>5764</v>
      </c>
      <c r="B15371" s="83">
        <v>100261</v>
      </c>
      <c r="C15371" t="s">
        <v>14638</v>
      </c>
      <c r="D15371" s="83" t="s">
        <v>14564</v>
      </c>
      <c r="E15371">
        <v>5.3</v>
      </c>
      <c r="F15371" s="83">
        <v>5.73</v>
      </c>
    </row>
    <row r="15372" spans="1:6" hidden="1" x14ac:dyDescent="0.25">
      <c r="A15372" t="s">
        <v>5764</v>
      </c>
      <c r="B15372" s="83">
        <v>100262</v>
      </c>
      <c r="C15372" t="s">
        <v>14639</v>
      </c>
      <c r="D15372" s="83" t="s">
        <v>14564</v>
      </c>
      <c r="E15372">
        <v>3.28</v>
      </c>
      <c r="F15372" s="83">
        <v>3.55</v>
      </c>
    </row>
    <row r="15373" spans="1:6" hidden="1" x14ac:dyDescent="0.25">
      <c r="A15373" t="s">
        <v>5764</v>
      </c>
      <c r="B15373" s="83">
        <v>100271</v>
      </c>
      <c r="C15373" t="s">
        <v>14640</v>
      </c>
      <c r="D15373" s="83" t="s">
        <v>14562</v>
      </c>
      <c r="E15373">
        <v>61.1</v>
      </c>
      <c r="F15373" s="83">
        <v>66.13</v>
      </c>
    </row>
    <row r="15374" spans="1:6" hidden="1" x14ac:dyDescent="0.25">
      <c r="A15374" t="s">
        <v>5764</v>
      </c>
      <c r="B15374" s="83">
        <v>100258</v>
      </c>
      <c r="C15374" t="s">
        <v>14641</v>
      </c>
      <c r="D15374" s="83" t="s">
        <v>14574</v>
      </c>
      <c r="E15374">
        <v>12.99</v>
      </c>
      <c r="F15374" s="83">
        <v>14.06</v>
      </c>
    </row>
    <row r="15375" spans="1:6" hidden="1" x14ac:dyDescent="0.25">
      <c r="A15375" t="s">
        <v>5764</v>
      </c>
      <c r="B15375" s="83">
        <v>100259</v>
      </c>
      <c r="C15375" t="s">
        <v>14642</v>
      </c>
      <c r="D15375" s="83" t="s">
        <v>14574</v>
      </c>
      <c r="E15375">
        <v>25.59</v>
      </c>
      <c r="F15375" s="83">
        <v>27.7</v>
      </c>
    </row>
    <row r="15376" spans="1:6" hidden="1" x14ac:dyDescent="0.25">
      <c r="A15376" t="s">
        <v>5764</v>
      </c>
      <c r="B15376" s="83">
        <v>100279</v>
      </c>
      <c r="C15376" t="s">
        <v>14643</v>
      </c>
      <c r="D15376" s="83" t="s">
        <v>16</v>
      </c>
      <c r="E15376">
        <v>0.75</v>
      </c>
      <c r="F15376" s="83">
        <v>0.81</v>
      </c>
    </row>
    <row r="15377" spans="1:6" hidden="1" x14ac:dyDescent="0.25">
      <c r="A15377" t="s">
        <v>5764</v>
      </c>
      <c r="B15377" s="83">
        <v>100233</v>
      </c>
      <c r="C15377" t="s">
        <v>14644</v>
      </c>
      <c r="D15377" s="83" t="s">
        <v>16</v>
      </c>
      <c r="E15377">
        <v>0.17</v>
      </c>
      <c r="F15377" s="83">
        <v>0.19</v>
      </c>
    </row>
    <row r="15378" spans="1:6" hidden="1" x14ac:dyDescent="0.25">
      <c r="A15378" t="s">
        <v>5764</v>
      </c>
      <c r="B15378" s="83">
        <v>100232</v>
      </c>
      <c r="C15378" t="s">
        <v>14645</v>
      </c>
      <c r="D15378" s="83" t="s">
        <v>16</v>
      </c>
      <c r="E15378">
        <v>0.35</v>
      </c>
      <c r="F15378" s="83">
        <v>0.38</v>
      </c>
    </row>
    <row r="15379" spans="1:6" hidden="1" x14ac:dyDescent="0.25">
      <c r="A15379" t="s">
        <v>5764</v>
      </c>
      <c r="B15379" s="83">
        <v>100234</v>
      </c>
      <c r="C15379" t="s">
        <v>14646</v>
      </c>
      <c r="D15379" s="83" t="s">
        <v>416</v>
      </c>
      <c r="E15379">
        <v>0.53</v>
      </c>
      <c r="F15379" s="83">
        <v>0.57999999999999996</v>
      </c>
    </row>
    <row r="15380" spans="1:6" hidden="1" x14ac:dyDescent="0.25">
      <c r="A15380" t="s">
        <v>5764</v>
      </c>
      <c r="B15380" s="83">
        <v>100265</v>
      </c>
      <c r="C15380" t="s">
        <v>14647</v>
      </c>
      <c r="D15380" s="83" t="s">
        <v>416</v>
      </c>
      <c r="E15380">
        <v>0.8</v>
      </c>
      <c r="F15380" s="83">
        <v>0.87</v>
      </c>
    </row>
    <row r="15381" spans="1:6" hidden="1" x14ac:dyDescent="0.25">
      <c r="A15381" t="s">
        <v>5764</v>
      </c>
      <c r="B15381" s="83">
        <v>100235</v>
      </c>
      <c r="C15381" t="s">
        <v>14648</v>
      </c>
      <c r="D15381" s="83" t="s">
        <v>66</v>
      </c>
      <c r="E15381">
        <v>0.04</v>
      </c>
      <c r="F15381" s="83">
        <v>0.04</v>
      </c>
    </row>
    <row r="15382" spans="1:6" hidden="1" x14ac:dyDescent="0.25">
      <c r="A15382" t="s">
        <v>5764</v>
      </c>
      <c r="B15382" s="83">
        <v>100267</v>
      </c>
      <c r="C15382" t="s">
        <v>14649</v>
      </c>
      <c r="D15382" s="83" t="s">
        <v>16</v>
      </c>
      <c r="E15382">
        <v>1.61</v>
      </c>
      <c r="F15382" s="83">
        <v>1.74</v>
      </c>
    </row>
    <row r="15383" spans="1:6" hidden="1" x14ac:dyDescent="0.25">
      <c r="A15383" t="s">
        <v>5764</v>
      </c>
      <c r="B15383" s="83">
        <v>100231</v>
      </c>
      <c r="C15383" t="s">
        <v>14650</v>
      </c>
      <c r="D15383" s="83" t="s">
        <v>64</v>
      </c>
      <c r="E15383">
        <v>0.03</v>
      </c>
      <c r="F15383" s="83">
        <v>0.04</v>
      </c>
    </row>
    <row r="15384" spans="1:6" hidden="1" x14ac:dyDescent="0.25">
      <c r="A15384" t="s">
        <v>5764</v>
      </c>
      <c r="B15384" s="83">
        <v>100230</v>
      </c>
      <c r="C15384" t="s">
        <v>14651</v>
      </c>
      <c r="D15384" s="83" t="s">
        <v>64</v>
      </c>
      <c r="E15384">
        <v>0.02</v>
      </c>
      <c r="F15384" s="83">
        <v>0.02</v>
      </c>
    </row>
    <row r="15385" spans="1:6" hidden="1" x14ac:dyDescent="0.25">
      <c r="A15385" t="s">
        <v>5764</v>
      </c>
      <c r="B15385" s="83">
        <v>100229</v>
      </c>
      <c r="C15385" t="s">
        <v>14652</v>
      </c>
      <c r="D15385" s="83" t="s">
        <v>64</v>
      </c>
      <c r="E15385">
        <v>0.01</v>
      </c>
      <c r="F15385" s="83">
        <v>0.01</v>
      </c>
    </row>
    <row r="15386" spans="1:6" hidden="1" x14ac:dyDescent="0.25">
      <c r="A15386" t="s">
        <v>5764</v>
      </c>
      <c r="B15386" s="83">
        <v>100272</v>
      </c>
      <c r="C15386" t="s">
        <v>14653</v>
      </c>
      <c r="D15386" s="83" t="s">
        <v>416</v>
      </c>
      <c r="E15386">
        <v>1.21</v>
      </c>
      <c r="F15386" s="83">
        <v>1.31</v>
      </c>
    </row>
    <row r="15387" spans="1:6" hidden="1" x14ac:dyDescent="0.25">
      <c r="A15387" t="s">
        <v>5764</v>
      </c>
      <c r="B15387" s="83">
        <v>100269</v>
      </c>
      <c r="C15387" t="s">
        <v>14654</v>
      </c>
      <c r="D15387" s="83" t="s">
        <v>16</v>
      </c>
      <c r="E15387">
        <v>1.61</v>
      </c>
      <c r="F15387" s="83">
        <v>1.74</v>
      </c>
    </row>
    <row r="15388" spans="1:6" hidden="1" x14ac:dyDescent="0.25">
      <c r="A15388" t="s">
        <v>5764</v>
      </c>
      <c r="B15388" s="83">
        <v>100986</v>
      </c>
      <c r="C15388" t="s">
        <v>14655</v>
      </c>
      <c r="D15388" s="83" t="s">
        <v>162</v>
      </c>
      <c r="E15388">
        <v>9.16</v>
      </c>
      <c r="F15388" s="83">
        <v>9.31</v>
      </c>
    </row>
    <row r="15389" spans="1:6" hidden="1" x14ac:dyDescent="0.25">
      <c r="A15389" t="s">
        <v>5764</v>
      </c>
      <c r="B15389" s="83">
        <v>101002</v>
      </c>
      <c r="C15389" t="s">
        <v>14656</v>
      </c>
      <c r="D15389" s="83" t="s">
        <v>1206</v>
      </c>
      <c r="E15389">
        <v>6.09</v>
      </c>
      <c r="F15389" s="83">
        <v>6.19</v>
      </c>
    </row>
    <row r="15390" spans="1:6" hidden="1" x14ac:dyDescent="0.25">
      <c r="A15390" t="s">
        <v>5764</v>
      </c>
      <c r="B15390" s="83">
        <v>100987</v>
      </c>
      <c r="C15390" t="s">
        <v>14657</v>
      </c>
      <c r="D15390" s="83" t="s">
        <v>162</v>
      </c>
      <c r="E15390">
        <v>10.5</v>
      </c>
      <c r="F15390" s="83">
        <v>10.64</v>
      </c>
    </row>
    <row r="15391" spans="1:6" hidden="1" x14ac:dyDescent="0.25">
      <c r="A15391" t="s">
        <v>5764</v>
      </c>
      <c r="B15391" s="83">
        <v>101003</v>
      </c>
      <c r="C15391" t="s">
        <v>14658</v>
      </c>
      <c r="D15391" s="83" t="s">
        <v>1206</v>
      </c>
      <c r="E15391">
        <v>6.99</v>
      </c>
      <c r="F15391" s="83">
        <v>7.08</v>
      </c>
    </row>
    <row r="15392" spans="1:6" hidden="1" x14ac:dyDescent="0.25">
      <c r="A15392" t="s">
        <v>5764</v>
      </c>
      <c r="B15392" s="83">
        <v>100988</v>
      </c>
      <c r="C15392" t="s">
        <v>14659</v>
      </c>
      <c r="D15392" s="83" t="s">
        <v>162</v>
      </c>
      <c r="E15392">
        <v>11.12</v>
      </c>
      <c r="F15392" s="83">
        <v>11.25</v>
      </c>
    </row>
    <row r="15393" spans="1:6" hidden="1" x14ac:dyDescent="0.25">
      <c r="A15393" t="s">
        <v>5764</v>
      </c>
      <c r="B15393" s="83">
        <v>101004</v>
      </c>
      <c r="C15393" t="s">
        <v>14660</v>
      </c>
      <c r="D15393" s="83" t="s">
        <v>1206</v>
      </c>
      <c r="E15393">
        <v>7.41</v>
      </c>
      <c r="F15393" s="83">
        <v>7.49</v>
      </c>
    </row>
    <row r="15394" spans="1:6" hidden="1" x14ac:dyDescent="0.25">
      <c r="A15394" t="s">
        <v>5764</v>
      </c>
      <c r="B15394" s="83">
        <v>100985</v>
      </c>
      <c r="C15394" t="s">
        <v>14661</v>
      </c>
      <c r="D15394" s="83" t="s">
        <v>162</v>
      </c>
      <c r="E15394">
        <v>7.68</v>
      </c>
      <c r="F15394" s="83">
        <v>7.86</v>
      </c>
    </row>
    <row r="15395" spans="1:6" hidden="1" x14ac:dyDescent="0.25">
      <c r="A15395" t="s">
        <v>5764</v>
      </c>
      <c r="B15395" s="83">
        <v>101001</v>
      </c>
      <c r="C15395" t="s">
        <v>14662</v>
      </c>
      <c r="D15395" s="83" t="s">
        <v>1206</v>
      </c>
      <c r="E15395">
        <v>5.13</v>
      </c>
      <c r="F15395" s="83">
        <v>5.25</v>
      </c>
    </row>
    <row r="15396" spans="1:6" hidden="1" x14ac:dyDescent="0.25">
      <c r="A15396" t="s">
        <v>5764</v>
      </c>
      <c r="B15396" s="83">
        <v>101008</v>
      </c>
      <c r="C15396" t="s">
        <v>14663</v>
      </c>
      <c r="D15396" s="83" t="s">
        <v>162</v>
      </c>
      <c r="E15396">
        <v>5.47</v>
      </c>
      <c r="F15396" s="83">
        <v>5.54</v>
      </c>
    </row>
    <row r="15397" spans="1:6" hidden="1" x14ac:dyDescent="0.25">
      <c r="A15397" t="s">
        <v>5764</v>
      </c>
      <c r="B15397" s="83">
        <v>101007</v>
      </c>
      <c r="C15397" t="s">
        <v>14664</v>
      </c>
      <c r="D15397" s="83" t="s">
        <v>162</v>
      </c>
      <c r="E15397">
        <v>5.41</v>
      </c>
      <c r="F15397" s="83">
        <v>5.49</v>
      </c>
    </row>
    <row r="15398" spans="1:6" hidden="1" x14ac:dyDescent="0.25">
      <c r="A15398" t="s">
        <v>5764</v>
      </c>
      <c r="B15398" s="83">
        <v>100982</v>
      </c>
      <c r="C15398" t="s">
        <v>14665</v>
      </c>
      <c r="D15398" s="83" t="s">
        <v>162</v>
      </c>
      <c r="E15398">
        <v>9.1199999999999992</v>
      </c>
      <c r="F15398" s="83">
        <v>9.2899999999999991</v>
      </c>
    </row>
    <row r="15399" spans="1:6" hidden="1" x14ac:dyDescent="0.25">
      <c r="A15399" t="s">
        <v>5764</v>
      </c>
      <c r="B15399" s="83">
        <v>100998</v>
      </c>
      <c r="C15399" t="s">
        <v>14666</v>
      </c>
      <c r="D15399" s="83" t="s">
        <v>1206</v>
      </c>
      <c r="E15399">
        <v>6.08</v>
      </c>
      <c r="F15399" s="83">
        <v>6.2</v>
      </c>
    </row>
    <row r="15400" spans="1:6" hidden="1" x14ac:dyDescent="0.25">
      <c r="A15400" t="s">
        <v>5764</v>
      </c>
      <c r="B15400" s="83">
        <v>100983</v>
      </c>
      <c r="C15400" t="s">
        <v>14667</v>
      </c>
      <c r="D15400" s="83" t="s">
        <v>162</v>
      </c>
      <c r="E15400">
        <v>9.1199999999999992</v>
      </c>
      <c r="F15400" s="83">
        <v>9.27</v>
      </c>
    </row>
    <row r="15401" spans="1:6" hidden="1" x14ac:dyDescent="0.25">
      <c r="A15401" t="s">
        <v>5764</v>
      </c>
      <c r="B15401" s="83">
        <v>100999</v>
      </c>
      <c r="C15401" t="s">
        <v>14668</v>
      </c>
      <c r="D15401" s="83" t="s">
        <v>1206</v>
      </c>
      <c r="E15401">
        <v>6.11</v>
      </c>
      <c r="F15401" s="83">
        <v>6.21</v>
      </c>
    </row>
    <row r="15402" spans="1:6" hidden="1" x14ac:dyDescent="0.25">
      <c r="A15402" t="s">
        <v>5764</v>
      </c>
      <c r="B15402" s="83">
        <v>100984</v>
      </c>
      <c r="C15402" t="s">
        <v>14669</v>
      </c>
      <c r="D15402" s="83" t="s">
        <v>162</v>
      </c>
      <c r="E15402">
        <v>8.93</v>
      </c>
      <c r="F15402" s="83">
        <v>9.06</v>
      </c>
    </row>
    <row r="15403" spans="1:6" hidden="1" x14ac:dyDescent="0.25">
      <c r="A15403" t="s">
        <v>5764</v>
      </c>
      <c r="B15403" s="83">
        <v>101000</v>
      </c>
      <c r="C15403" t="s">
        <v>14670</v>
      </c>
      <c r="D15403" s="83" t="s">
        <v>1206</v>
      </c>
      <c r="E15403">
        <v>5.95</v>
      </c>
      <c r="F15403" s="83">
        <v>6.04</v>
      </c>
    </row>
    <row r="15404" spans="1:6" hidden="1" x14ac:dyDescent="0.25">
      <c r="A15404" t="s">
        <v>5764</v>
      </c>
      <c r="B15404" s="83">
        <v>100981</v>
      </c>
      <c r="C15404" t="s">
        <v>14671</v>
      </c>
      <c r="D15404" s="83" t="s">
        <v>162</v>
      </c>
      <c r="E15404">
        <v>9.57</v>
      </c>
      <c r="F15404" s="83">
        <v>9.81</v>
      </c>
    </row>
    <row r="15405" spans="1:6" hidden="1" x14ac:dyDescent="0.25">
      <c r="A15405" t="s">
        <v>5764</v>
      </c>
      <c r="B15405" s="83">
        <v>100997</v>
      </c>
      <c r="C15405" t="s">
        <v>14672</v>
      </c>
      <c r="D15405" s="83" t="s">
        <v>1206</v>
      </c>
      <c r="E15405">
        <v>6.39</v>
      </c>
      <c r="F15405" s="83">
        <v>6.55</v>
      </c>
    </row>
    <row r="15406" spans="1:6" hidden="1" x14ac:dyDescent="0.25">
      <c r="A15406" t="s">
        <v>5764</v>
      </c>
      <c r="B15406" s="83">
        <v>101010</v>
      </c>
      <c r="C15406" t="s">
        <v>14673</v>
      </c>
      <c r="D15406" s="83" t="s">
        <v>1206</v>
      </c>
      <c r="E15406">
        <v>27.27</v>
      </c>
      <c r="F15406" s="83">
        <v>27.69</v>
      </c>
    </row>
    <row r="15407" spans="1:6" hidden="1" x14ac:dyDescent="0.25">
      <c r="A15407" t="s">
        <v>5764</v>
      </c>
      <c r="B15407" s="83">
        <v>101009</v>
      </c>
      <c r="C15407" t="s">
        <v>14674</v>
      </c>
      <c r="D15407" s="83" t="s">
        <v>1206</v>
      </c>
      <c r="E15407">
        <v>43.3</v>
      </c>
      <c r="F15407" s="83">
        <v>43.98</v>
      </c>
    </row>
    <row r="15408" spans="1:6" hidden="1" x14ac:dyDescent="0.25">
      <c r="A15408" t="s">
        <v>5764</v>
      </c>
      <c r="B15408" s="83">
        <v>100978</v>
      </c>
      <c r="C15408" t="s">
        <v>14675</v>
      </c>
      <c r="D15408" s="83" t="s">
        <v>162</v>
      </c>
      <c r="E15408">
        <v>7.06</v>
      </c>
      <c r="F15408" s="83">
        <v>7.2</v>
      </c>
    </row>
    <row r="15409" spans="1:6" hidden="1" x14ac:dyDescent="0.25">
      <c r="A15409" t="s">
        <v>5764</v>
      </c>
      <c r="B15409" s="83">
        <v>100994</v>
      </c>
      <c r="C15409" t="s">
        <v>14676</v>
      </c>
      <c r="D15409" s="83" t="s">
        <v>1206</v>
      </c>
      <c r="E15409">
        <v>4.6900000000000004</v>
      </c>
      <c r="F15409" s="83">
        <v>4.7699999999999996</v>
      </c>
    </row>
    <row r="15410" spans="1:6" hidden="1" x14ac:dyDescent="0.25">
      <c r="A15410" t="s">
        <v>5764</v>
      </c>
      <c r="B15410" s="83">
        <v>100974</v>
      </c>
      <c r="C15410" t="s">
        <v>14677</v>
      </c>
      <c r="D15410" s="83" t="s">
        <v>162</v>
      </c>
      <c r="E15410">
        <v>8.61</v>
      </c>
      <c r="F15410" s="83">
        <v>8.77</v>
      </c>
    </row>
    <row r="15411" spans="1:6" hidden="1" x14ac:dyDescent="0.25">
      <c r="A15411" t="s">
        <v>5764</v>
      </c>
      <c r="B15411" s="83">
        <v>100990</v>
      </c>
      <c r="C15411" t="s">
        <v>14678</v>
      </c>
      <c r="D15411" s="83" t="s">
        <v>1206</v>
      </c>
      <c r="E15411">
        <v>5.73</v>
      </c>
      <c r="F15411" s="83">
        <v>5.84</v>
      </c>
    </row>
    <row r="15412" spans="1:6" hidden="1" x14ac:dyDescent="0.25">
      <c r="A15412" t="s">
        <v>5764</v>
      </c>
      <c r="B15412" s="83">
        <v>100979</v>
      </c>
      <c r="C15412" t="s">
        <v>14679</v>
      </c>
      <c r="D15412" s="83" t="s">
        <v>162</v>
      </c>
      <c r="E15412">
        <v>6.76</v>
      </c>
      <c r="F15412" s="83">
        <v>6.87</v>
      </c>
    </row>
    <row r="15413" spans="1:6" hidden="1" x14ac:dyDescent="0.25">
      <c r="A15413" t="s">
        <v>5764</v>
      </c>
      <c r="B15413" s="83">
        <v>100995</v>
      </c>
      <c r="C15413" t="s">
        <v>14680</v>
      </c>
      <c r="D15413" s="83" t="s">
        <v>1206</v>
      </c>
      <c r="E15413">
        <v>4.51</v>
      </c>
      <c r="F15413" s="83">
        <v>4.59</v>
      </c>
    </row>
    <row r="15414" spans="1:6" hidden="1" x14ac:dyDescent="0.25">
      <c r="A15414" t="s">
        <v>5764</v>
      </c>
      <c r="B15414" s="83">
        <v>100975</v>
      </c>
      <c r="C15414" t="s">
        <v>14681</v>
      </c>
      <c r="D15414" s="83" t="s">
        <v>162</v>
      </c>
      <c r="E15414">
        <v>8.64</v>
      </c>
      <c r="F15414" s="83">
        <v>8.7899999999999991</v>
      </c>
    </row>
    <row r="15415" spans="1:6" hidden="1" x14ac:dyDescent="0.25">
      <c r="A15415" t="s">
        <v>5764</v>
      </c>
      <c r="B15415" s="83">
        <v>100991</v>
      </c>
      <c r="C15415" t="s">
        <v>14682</v>
      </c>
      <c r="D15415" s="83" t="s">
        <v>1206</v>
      </c>
      <c r="E15415">
        <v>5.78</v>
      </c>
      <c r="F15415" s="83">
        <v>5.88</v>
      </c>
    </row>
    <row r="15416" spans="1:6" hidden="1" x14ac:dyDescent="0.25">
      <c r="A15416" t="s">
        <v>5764</v>
      </c>
      <c r="B15416" s="83">
        <v>100980</v>
      </c>
      <c r="C15416" t="s">
        <v>14683</v>
      </c>
      <c r="D15416" s="83" t="s">
        <v>162</v>
      </c>
      <c r="E15416">
        <v>6.39</v>
      </c>
      <c r="F15416" s="83">
        <v>6.48</v>
      </c>
    </row>
    <row r="15417" spans="1:6" hidden="1" x14ac:dyDescent="0.25">
      <c r="A15417" t="s">
        <v>5764</v>
      </c>
      <c r="B15417" s="83">
        <v>100996</v>
      </c>
      <c r="C15417" t="s">
        <v>14684</v>
      </c>
      <c r="D15417" s="83" t="s">
        <v>1206</v>
      </c>
      <c r="E15417">
        <v>4.25</v>
      </c>
      <c r="F15417" s="83">
        <v>4.3099999999999996</v>
      </c>
    </row>
    <row r="15418" spans="1:6" hidden="1" x14ac:dyDescent="0.25">
      <c r="A15418" t="s">
        <v>5764</v>
      </c>
      <c r="B15418" s="83">
        <v>100976</v>
      </c>
      <c r="C15418" t="s">
        <v>14685</v>
      </c>
      <c r="D15418" s="83" t="s">
        <v>162</v>
      </c>
      <c r="E15418">
        <v>8.4600000000000009</v>
      </c>
      <c r="F15418" s="83">
        <v>8.59</v>
      </c>
    </row>
    <row r="15419" spans="1:6" hidden="1" x14ac:dyDescent="0.25">
      <c r="A15419" t="s">
        <v>5764</v>
      </c>
      <c r="B15419" s="83">
        <v>100992</v>
      </c>
      <c r="C15419" t="s">
        <v>14686</v>
      </c>
      <c r="D15419" s="83" t="s">
        <v>1206</v>
      </c>
      <c r="E15419">
        <v>5.64</v>
      </c>
      <c r="F15419" s="83">
        <v>5.72</v>
      </c>
    </row>
    <row r="15420" spans="1:6" hidden="1" x14ac:dyDescent="0.25">
      <c r="A15420" t="s">
        <v>5764</v>
      </c>
      <c r="B15420" s="83">
        <v>100977</v>
      </c>
      <c r="C15420" t="s">
        <v>14687</v>
      </c>
      <c r="D15420" s="83" t="s">
        <v>162</v>
      </c>
      <c r="E15420">
        <v>7.89</v>
      </c>
      <c r="F15420" s="83">
        <v>8.08</v>
      </c>
    </row>
    <row r="15421" spans="1:6" hidden="1" x14ac:dyDescent="0.25">
      <c r="A15421" t="s">
        <v>5764</v>
      </c>
      <c r="B15421" s="83">
        <v>100993</v>
      </c>
      <c r="C15421" t="s">
        <v>14688</v>
      </c>
      <c r="D15421" s="83" t="s">
        <v>1206</v>
      </c>
      <c r="E15421">
        <v>5.25</v>
      </c>
      <c r="F15421" s="83">
        <v>5.39</v>
      </c>
    </row>
    <row r="15422" spans="1:6" hidden="1" x14ac:dyDescent="0.25">
      <c r="A15422" t="s">
        <v>5764</v>
      </c>
      <c r="B15422" s="83">
        <v>100973</v>
      </c>
      <c r="C15422" t="s">
        <v>14689</v>
      </c>
      <c r="D15422" s="83" t="s">
        <v>162</v>
      </c>
      <c r="E15422">
        <v>8.99</v>
      </c>
      <c r="F15422" s="83">
        <v>9.2200000000000006</v>
      </c>
    </row>
    <row r="15423" spans="1:6" hidden="1" x14ac:dyDescent="0.25">
      <c r="A15423" t="s">
        <v>5764</v>
      </c>
      <c r="B15423" s="83">
        <v>100989</v>
      </c>
      <c r="C15423" t="s">
        <v>14690</v>
      </c>
      <c r="D15423" s="83" t="s">
        <v>1206</v>
      </c>
      <c r="E15423">
        <v>5.99</v>
      </c>
      <c r="F15423" s="83">
        <v>6.14</v>
      </c>
    </row>
    <row r="15424" spans="1:6" hidden="1" x14ac:dyDescent="0.25">
      <c r="A15424" t="s">
        <v>5764</v>
      </c>
      <c r="B15424" s="83">
        <v>101467</v>
      </c>
      <c r="C15424" t="s">
        <v>14691</v>
      </c>
      <c r="D15424" s="83" t="s">
        <v>1206</v>
      </c>
      <c r="E15424">
        <v>18.100000000000001</v>
      </c>
      <c r="F15424" s="83">
        <v>18.59</v>
      </c>
    </row>
    <row r="15425" spans="1:6" hidden="1" x14ac:dyDescent="0.25">
      <c r="A15425" t="s">
        <v>5764</v>
      </c>
      <c r="B15425" s="83">
        <v>101468</v>
      </c>
      <c r="C15425" t="s">
        <v>14692</v>
      </c>
      <c r="D15425" s="83" t="s">
        <v>1206</v>
      </c>
      <c r="E15425">
        <v>16.559999999999999</v>
      </c>
      <c r="F15425" s="83">
        <v>16.989999999999998</v>
      </c>
    </row>
    <row r="15426" spans="1:6" hidden="1" x14ac:dyDescent="0.25">
      <c r="A15426" t="s">
        <v>5764</v>
      </c>
      <c r="B15426" s="83">
        <v>101014</v>
      </c>
      <c r="C15426" t="s">
        <v>14693</v>
      </c>
      <c r="D15426" s="83" t="s">
        <v>1206</v>
      </c>
      <c r="E15426">
        <v>41.38</v>
      </c>
      <c r="F15426" s="83">
        <v>42.47</v>
      </c>
    </row>
    <row r="15427" spans="1:6" hidden="1" x14ac:dyDescent="0.25">
      <c r="A15427" t="s">
        <v>5764</v>
      </c>
      <c r="B15427" s="83">
        <v>101015</v>
      </c>
      <c r="C15427" t="s">
        <v>14694</v>
      </c>
      <c r="D15427" s="83" t="s">
        <v>1206</v>
      </c>
      <c r="E15427">
        <v>34</v>
      </c>
      <c r="F15427" s="83">
        <v>34.89</v>
      </c>
    </row>
    <row r="15428" spans="1:6" hidden="1" x14ac:dyDescent="0.25">
      <c r="A15428" t="s">
        <v>5764</v>
      </c>
      <c r="B15428" s="83">
        <v>101463</v>
      </c>
      <c r="C15428" t="s">
        <v>14695</v>
      </c>
      <c r="D15428" s="83" t="s">
        <v>1206</v>
      </c>
      <c r="E15428">
        <v>45.3</v>
      </c>
      <c r="F15428" s="83">
        <v>46.51</v>
      </c>
    </row>
    <row r="15429" spans="1:6" hidden="1" x14ac:dyDescent="0.25">
      <c r="A15429" t="s">
        <v>5764</v>
      </c>
      <c r="B15429" s="83">
        <v>101464</v>
      </c>
      <c r="C15429" t="s">
        <v>14696</v>
      </c>
      <c r="D15429" s="83" t="s">
        <v>1206</v>
      </c>
      <c r="E15429">
        <v>34.79</v>
      </c>
      <c r="F15429" s="83">
        <v>35.72</v>
      </c>
    </row>
    <row r="15430" spans="1:6" hidden="1" x14ac:dyDescent="0.25">
      <c r="A15430" t="s">
        <v>5764</v>
      </c>
      <c r="B15430" s="83">
        <v>101465</v>
      </c>
      <c r="C15430" t="s">
        <v>14697</v>
      </c>
      <c r="D15430" s="83" t="s">
        <v>1206</v>
      </c>
      <c r="E15430">
        <v>26.6</v>
      </c>
      <c r="F15430" s="83">
        <v>27.3</v>
      </c>
    </row>
    <row r="15431" spans="1:6" hidden="1" x14ac:dyDescent="0.25">
      <c r="A15431" t="s">
        <v>5764</v>
      </c>
      <c r="B15431" s="83">
        <v>101466</v>
      </c>
      <c r="C15431" t="s">
        <v>14698</v>
      </c>
      <c r="D15431" s="83" t="s">
        <v>1206</v>
      </c>
      <c r="E15431">
        <v>21.64</v>
      </c>
      <c r="F15431" s="83">
        <v>22.22</v>
      </c>
    </row>
    <row r="15432" spans="1:6" hidden="1" x14ac:dyDescent="0.25">
      <c r="A15432" t="s">
        <v>5764</v>
      </c>
      <c r="B15432" s="83">
        <v>101013</v>
      </c>
      <c r="C15432" t="s">
        <v>14699</v>
      </c>
      <c r="D15432" s="83" t="s">
        <v>1206</v>
      </c>
      <c r="E15432">
        <v>45.16</v>
      </c>
      <c r="F15432" s="83">
        <v>46.36</v>
      </c>
    </row>
    <row r="15433" spans="1:6" hidden="1" x14ac:dyDescent="0.25">
      <c r="A15433" t="s">
        <v>5764</v>
      </c>
      <c r="B15433" s="83">
        <v>101477</v>
      </c>
      <c r="C15433" t="s">
        <v>14700</v>
      </c>
      <c r="D15433" s="83" t="s">
        <v>1206</v>
      </c>
      <c r="E15433">
        <v>13.11</v>
      </c>
      <c r="F15433" s="83">
        <v>13.46</v>
      </c>
    </row>
    <row r="15434" spans="1:6" hidden="1" x14ac:dyDescent="0.25">
      <c r="A15434" t="s">
        <v>5764</v>
      </c>
      <c r="B15434" s="83">
        <v>101478</v>
      </c>
      <c r="C15434" t="s">
        <v>14701</v>
      </c>
      <c r="D15434" s="83" t="s">
        <v>1206</v>
      </c>
      <c r="E15434">
        <v>11.15</v>
      </c>
      <c r="F15434" s="83">
        <v>11.45</v>
      </c>
    </row>
    <row r="15435" spans="1:6" hidden="1" x14ac:dyDescent="0.25">
      <c r="A15435" t="s">
        <v>5764</v>
      </c>
      <c r="B15435" s="83">
        <v>101017</v>
      </c>
      <c r="C15435" t="s">
        <v>14702</v>
      </c>
      <c r="D15435" s="83" t="s">
        <v>1206</v>
      </c>
      <c r="E15435">
        <v>29.83</v>
      </c>
      <c r="F15435" s="83">
        <v>30.62</v>
      </c>
    </row>
    <row r="15436" spans="1:6" hidden="1" x14ac:dyDescent="0.25">
      <c r="A15436" t="s">
        <v>5764</v>
      </c>
      <c r="B15436" s="83">
        <v>101018</v>
      </c>
      <c r="C15436" t="s">
        <v>14703</v>
      </c>
      <c r="D15436" s="83" t="s">
        <v>1206</v>
      </c>
      <c r="E15436">
        <v>24.5</v>
      </c>
      <c r="F15436" s="83">
        <v>25.15</v>
      </c>
    </row>
    <row r="15437" spans="1:6" hidden="1" x14ac:dyDescent="0.25">
      <c r="A15437" t="s">
        <v>5764</v>
      </c>
      <c r="B15437" s="83">
        <v>101469</v>
      </c>
      <c r="C15437" t="s">
        <v>14704</v>
      </c>
      <c r="D15437" s="83" t="s">
        <v>1206</v>
      </c>
      <c r="E15437">
        <v>37.07</v>
      </c>
      <c r="F15437" s="83">
        <v>38.049999999999997</v>
      </c>
    </row>
    <row r="15438" spans="1:6" hidden="1" x14ac:dyDescent="0.25">
      <c r="A15438" t="s">
        <v>5764</v>
      </c>
      <c r="B15438" s="83">
        <v>101470</v>
      </c>
      <c r="C15438" t="s">
        <v>14705</v>
      </c>
      <c r="D15438" s="83" t="s">
        <v>1206</v>
      </c>
      <c r="E15438">
        <v>29.43</v>
      </c>
      <c r="F15438" s="83">
        <v>30.21</v>
      </c>
    </row>
    <row r="15439" spans="1:6" hidden="1" x14ac:dyDescent="0.25">
      <c r="A15439" t="s">
        <v>5764</v>
      </c>
      <c r="B15439" s="83">
        <v>101471</v>
      </c>
      <c r="C15439" t="s">
        <v>14706</v>
      </c>
      <c r="D15439" s="83" t="s">
        <v>1206</v>
      </c>
      <c r="E15439">
        <v>25.24</v>
      </c>
      <c r="F15439" s="83">
        <v>25.91</v>
      </c>
    </row>
    <row r="15440" spans="1:6" hidden="1" x14ac:dyDescent="0.25">
      <c r="A15440" t="s">
        <v>5764</v>
      </c>
      <c r="B15440" s="83">
        <v>101472</v>
      </c>
      <c r="C15440" t="s">
        <v>14707</v>
      </c>
      <c r="D15440" s="83" t="s">
        <v>1206</v>
      </c>
      <c r="E15440">
        <v>19.64</v>
      </c>
      <c r="F15440" s="83">
        <v>20.170000000000002</v>
      </c>
    </row>
    <row r="15441" spans="1:6" hidden="1" x14ac:dyDescent="0.25">
      <c r="A15441" t="s">
        <v>5764</v>
      </c>
      <c r="B15441" s="83">
        <v>101473</v>
      </c>
      <c r="C15441" t="s">
        <v>14708</v>
      </c>
      <c r="D15441" s="83" t="s">
        <v>1206</v>
      </c>
      <c r="E15441">
        <v>28.29</v>
      </c>
      <c r="F15441" s="83">
        <v>29.04</v>
      </c>
    </row>
    <row r="15442" spans="1:6" hidden="1" x14ac:dyDescent="0.25">
      <c r="A15442" t="s">
        <v>5764</v>
      </c>
      <c r="B15442" s="83">
        <v>101474</v>
      </c>
      <c r="C15442" t="s">
        <v>14709</v>
      </c>
      <c r="D15442" s="83" t="s">
        <v>1206</v>
      </c>
      <c r="E15442">
        <v>20.23</v>
      </c>
      <c r="F15442" s="83">
        <v>20.77</v>
      </c>
    </row>
    <row r="15443" spans="1:6" hidden="1" x14ac:dyDescent="0.25">
      <c r="A15443" t="s">
        <v>5764</v>
      </c>
      <c r="B15443" s="83">
        <v>101475</v>
      </c>
      <c r="C15443" t="s">
        <v>14710</v>
      </c>
      <c r="D15443" s="83" t="s">
        <v>1206</v>
      </c>
      <c r="E15443">
        <v>17.96</v>
      </c>
      <c r="F15443" s="83">
        <v>18.43</v>
      </c>
    </row>
    <row r="15444" spans="1:6" hidden="1" x14ac:dyDescent="0.25">
      <c r="A15444" t="s">
        <v>5764</v>
      </c>
      <c r="B15444" s="83">
        <v>101476</v>
      </c>
      <c r="C15444" t="s">
        <v>14711</v>
      </c>
      <c r="D15444" s="83" t="s">
        <v>1206</v>
      </c>
      <c r="E15444">
        <v>16.010000000000002</v>
      </c>
      <c r="F15444" s="83">
        <v>16.440000000000001</v>
      </c>
    </row>
    <row r="15445" spans="1:6" hidden="1" x14ac:dyDescent="0.25">
      <c r="A15445" t="s">
        <v>5764</v>
      </c>
      <c r="B15445" s="83">
        <v>101016</v>
      </c>
      <c r="C15445" t="s">
        <v>14712</v>
      </c>
      <c r="D15445" s="83" t="s">
        <v>1206</v>
      </c>
      <c r="E15445">
        <v>39.35</v>
      </c>
      <c r="F15445" s="83">
        <v>40.39</v>
      </c>
    </row>
    <row r="15446" spans="1:6" hidden="1" x14ac:dyDescent="0.25">
      <c r="A15446" t="s">
        <v>5764</v>
      </c>
      <c r="B15446" s="83">
        <v>101487</v>
      </c>
      <c r="C15446" t="s">
        <v>14713</v>
      </c>
      <c r="D15446" s="83" t="s">
        <v>1206</v>
      </c>
      <c r="E15446">
        <v>97.47</v>
      </c>
      <c r="F15446" s="83">
        <v>100.05</v>
      </c>
    </row>
    <row r="15447" spans="1:6" hidden="1" x14ac:dyDescent="0.25">
      <c r="A15447" t="s">
        <v>5764</v>
      </c>
      <c r="B15447" s="83">
        <v>101488</v>
      </c>
      <c r="C15447" t="s">
        <v>14714</v>
      </c>
      <c r="D15447" s="83" t="s">
        <v>1206</v>
      </c>
      <c r="E15447">
        <v>84.33</v>
      </c>
      <c r="F15447" s="83">
        <v>86.57</v>
      </c>
    </row>
    <row r="15448" spans="1:6" hidden="1" x14ac:dyDescent="0.25">
      <c r="A15448" t="s">
        <v>5764</v>
      </c>
      <c r="B15448" s="83">
        <v>101480</v>
      </c>
      <c r="C15448" t="s">
        <v>14715</v>
      </c>
      <c r="D15448" s="83" t="s">
        <v>1206</v>
      </c>
      <c r="E15448">
        <v>66.3</v>
      </c>
      <c r="F15448" s="83">
        <v>68.06</v>
      </c>
    </row>
    <row r="15449" spans="1:6" hidden="1" x14ac:dyDescent="0.25">
      <c r="A15449" t="s">
        <v>5764</v>
      </c>
      <c r="B15449" s="83">
        <v>101481</v>
      </c>
      <c r="C15449" t="s">
        <v>14716</v>
      </c>
      <c r="D15449" s="83" t="s">
        <v>1206</v>
      </c>
      <c r="E15449">
        <v>47.89</v>
      </c>
      <c r="F15449" s="83">
        <v>49.16</v>
      </c>
    </row>
    <row r="15450" spans="1:6" hidden="1" x14ac:dyDescent="0.25">
      <c r="A15450" t="s">
        <v>5764</v>
      </c>
      <c r="B15450" s="83">
        <v>101482</v>
      </c>
      <c r="C15450" t="s">
        <v>14717</v>
      </c>
      <c r="D15450" s="83" t="s">
        <v>1206</v>
      </c>
      <c r="E15450">
        <v>35.79</v>
      </c>
      <c r="F15450" s="83">
        <v>36.75</v>
      </c>
    </row>
    <row r="15451" spans="1:6" hidden="1" x14ac:dyDescent="0.25">
      <c r="A15451" t="s">
        <v>5764</v>
      </c>
      <c r="B15451" s="83">
        <v>101483</v>
      </c>
      <c r="C15451" t="s">
        <v>14718</v>
      </c>
      <c r="D15451" s="83" t="s">
        <v>1206</v>
      </c>
      <c r="E15451">
        <v>37.15</v>
      </c>
      <c r="F15451" s="83">
        <v>38.130000000000003</v>
      </c>
    </row>
    <row r="15452" spans="1:6" hidden="1" x14ac:dyDescent="0.25">
      <c r="A15452" t="s">
        <v>5764</v>
      </c>
      <c r="B15452" s="83">
        <v>101484</v>
      </c>
      <c r="C15452" t="s">
        <v>14719</v>
      </c>
      <c r="D15452" s="83" t="s">
        <v>1206</v>
      </c>
      <c r="E15452">
        <v>192.51</v>
      </c>
      <c r="F15452" s="83">
        <v>197.63</v>
      </c>
    </row>
    <row r="15453" spans="1:6" hidden="1" x14ac:dyDescent="0.25">
      <c r="A15453" t="s">
        <v>5764</v>
      </c>
      <c r="B15453" s="83">
        <v>101485</v>
      </c>
      <c r="C15453" t="s">
        <v>14720</v>
      </c>
      <c r="D15453" s="83" t="s">
        <v>1206</v>
      </c>
      <c r="E15453">
        <v>147.78</v>
      </c>
      <c r="F15453" s="83">
        <v>151.69</v>
      </c>
    </row>
    <row r="15454" spans="1:6" hidden="1" x14ac:dyDescent="0.25">
      <c r="A15454" t="s">
        <v>5764</v>
      </c>
      <c r="B15454" s="83">
        <v>101486</v>
      </c>
      <c r="C15454" t="s">
        <v>14721</v>
      </c>
      <c r="D15454" s="83" t="s">
        <v>1206</v>
      </c>
      <c r="E15454">
        <v>133.12</v>
      </c>
      <c r="F15454" s="83">
        <v>136.65</v>
      </c>
    </row>
    <row r="15455" spans="1:6" hidden="1" x14ac:dyDescent="0.25">
      <c r="A15455" t="s">
        <v>5764</v>
      </c>
      <c r="B15455" s="83">
        <v>101006</v>
      </c>
      <c r="C15455" t="s">
        <v>14722</v>
      </c>
      <c r="D15455" s="83" t="s">
        <v>162</v>
      </c>
      <c r="E15455">
        <v>20.7</v>
      </c>
      <c r="F15455" s="83">
        <v>20.96</v>
      </c>
    </row>
    <row r="15456" spans="1:6" hidden="1" x14ac:dyDescent="0.25">
      <c r="A15456" t="s">
        <v>5764</v>
      </c>
      <c r="B15456" s="83">
        <v>101005</v>
      </c>
      <c r="C15456" t="s">
        <v>14723</v>
      </c>
      <c r="D15456" s="83" t="s">
        <v>162</v>
      </c>
      <c r="E15456">
        <v>18.649999999999999</v>
      </c>
      <c r="F15456" s="83">
        <v>18.93</v>
      </c>
    </row>
    <row r="15457" spans="1:6" hidden="1" x14ac:dyDescent="0.25">
      <c r="A15457" t="s">
        <v>5764</v>
      </c>
      <c r="B15457" s="83">
        <v>102568</v>
      </c>
      <c r="C15457" t="s">
        <v>14724</v>
      </c>
      <c r="D15457" s="83" t="s">
        <v>1206</v>
      </c>
      <c r="E15457">
        <v>283.82</v>
      </c>
      <c r="F15457" s="83">
        <v>293.74</v>
      </c>
    </row>
    <row r="15458" spans="1:6" hidden="1" x14ac:dyDescent="0.25">
      <c r="A15458" t="s">
        <v>5764</v>
      </c>
      <c r="B15458" s="83">
        <v>101479</v>
      </c>
      <c r="C15458" t="s">
        <v>14725</v>
      </c>
      <c r="D15458" s="83" t="s">
        <v>1206</v>
      </c>
      <c r="E15458">
        <v>166.59</v>
      </c>
      <c r="F15458" s="83">
        <v>172.43</v>
      </c>
    </row>
    <row r="15459" spans="1:6" hidden="1" x14ac:dyDescent="0.25">
      <c r="A15459" t="s">
        <v>5764</v>
      </c>
      <c r="B15459" s="83">
        <v>101019</v>
      </c>
      <c r="C15459" t="s">
        <v>14726</v>
      </c>
      <c r="D15459" s="83" t="s">
        <v>1206</v>
      </c>
      <c r="E15459">
        <v>571.83000000000004</v>
      </c>
      <c r="F15459" s="83">
        <v>591.84</v>
      </c>
    </row>
    <row r="15460" spans="1:6" hidden="1" x14ac:dyDescent="0.25">
      <c r="A15460" t="s">
        <v>5764</v>
      </c>
      <c r="B15460" s="83">
        <v>100938</v>
      </c>
      <c r="C15460" t="s">
        <v>14727</v>
      </c>
      <c r="D15460" s="83" t="s">
        <v>14557</v>
      </c>
      <c r="E15460">
        <v>7.54</v>
      </c>
      <c r="F15460" s="83">
        <v>7.65</v>
      </c>
    </row>
    <row r="15461" spans="1:6" hidden="1" x14ac:dyDescent="0.25">
      <c r="A15461" t="s">
        <v>5764</v>
      </c>
      <c r="B15461" s="83">
        <v>100942</v>
      </c>
      <c r="C15461" t="s">
        <v>14728</v>
      </c>
      <c r="D15461" s="83" t="s">
        <v>14548</v>
      </c>
      <c r="E15461">
        <v>5.03</v>
      </c>
      <c r="F15461" s="83">
        <v>5.0999999999999996</v>
      </c>
    </row>
    <row r="15462" spans="1:6" hidden="1" x14ac:dyDescent="0.25">
      <c r="A15462" t="s">
        <v>5764</v>
      </c>
      <c r="B15462" s="83">
        <v>93588</v>
      </c>
      <c r="C15462" t="s">
        <v>14729</v>
      </c>
      <c r="D15462" s="83" t="s">
        <v>14557</v>
      </c>
      <c r="E15462">
        <v>3.17</v>
      </c>
      <c r="F15462" s="83">
        <v>3.21</v>
      </c>
    </row>
    <row r="15463" spans="1:6" hidden="1" x14ac:dyDescent="0.25">
      <c r="A15463" t="s">
        <v>5764</v>
      </c>
      <c r="B15463" s="83">
        <v>93594</v>
      </c>
      <c r="C15463" t="s">
        <v>14730</v>
      </c>
      <c r="D15463" s="83" t="s">
        <v>14548</v>
      </c>
      <c r="E15463">
        <v>2.11</v>
      </c>
      <c r="F15463" s="83">
        <v>2.14</v>
      </c>
    </row>
    <row r="15464" spans="1:6" hidden="1" x14ac:dyDescent="0.25">
      <c r="A15464" t="s">
        <v>5764</v>
      </c>
      <c r="B15464" s="83">
        <v>93589</v>
      </c>
      <c r="C15464" t="s">
        <v>14731</v>
      </c>
      <c r="D15464" s="83" t="s">
        <v>14557</v>
      </c>
      <c r="E15464">
        <v>2.71</v>
      </c>
      <c r="F15464" s="83">
        <v>2.75</v>
      </c>
    </row>
    <row r="15465" spans="1:6" hidden="1" x14ac:dyDescent="0.25">
      <c r="A15465" t="s">
        <v>5764</v>
      </c>
      <c r="B15465" s="83">
        <v>93595</v>
      </c>
      <c r="C15465" t="s">
        <v>14732</v>
      </c>
      <c r="D15465" s="83" t="s">
        <v>14548</v>
      </c>
      <c r="E15465">
        <v>1.83</v>
      </c>
      <c r="F15465" s="83">
        <v>1.86</v>
      </c>
    </row>
    <row r="15466" spans="1:6" hidden="1" x14ac:dyDescent="0.25">
      <c r="A15466" t="s">
        <v>5764</v>
      </c>
      <c r="B15466" s="83">
        <v>93590</v>
      </c>
      <c r="C15466" t="s">
        <v>14733</v>
      </c>
      <c r="D15466" s="83" t="s">
        <v>14557</v>
      </c>
      <c r="E15466">
        <v>0.98</v>
      </c>
      <c r="F15466" s="83">
        <v>1</v>
      </c>
    </row>
    <row r="15467" spans="1:6" hidden="1" x14ac:dyDescent="0.25">
      <c r="A15467" t="s">
        <v>5764</v>
      </c>
      <c r="B15467" s="83">
        <v>93596</v>
      </c>
      <c r="C15467" t="s">
        <v>14734</v>
      </c>
      <c r="D15467" s="83" t="s">
        <v>14548</v>
      </c>
      <c r="E15467">
        <v>0.66</v>
      </c>
      <c r="F15467" s="83">
        <v>0.67</v>
      </c>
    </row>
    <row r="15468" spans="1:6" hidden="1" x14ac:dyDescent="0.25">
      <c r="A15468" t="s">
        <v>5764</v>
      </c>
      <c r="B15468" s="83">
        <v>95875</v>
      </c>
      <c r="C15468" t="s">
        <v>14735</v>
      </c>
      <c r="D15468" s="83" t="s">
        <v>14557</v>
      </c>
      <c r="E15468">
        <v>2.5099999999999998</v>
      </c>
      <c r="F15468" s="83">
        <v>2.54</v>
      </c>
    </row>
    <row r="15469" spans="1:6" hidden="1" x14ac:dyDescent="0.25">
      <c r="A15469" t="s">
        <v>5764</v>
      </c>
      <c r="B15469" s="83">
        <v>95878</v>
      </c>
      <c r="C15469" t="s">
        <v>14736</v>
      </c>
      <c r="D15469" s="83" t="s">
        <v>14548</v>
      </c>
      <c r="E15469">
        <v>1.68</v>
      </c>
      <c r="F15469" s="83">
        <v>1.71</v>
      </c>
    </row>
    <row r="15470" spans="1:6" hidden="1" x14ac:dyDescent="0.25">
      <c r="A15470" t="s">
        <v>5764</v>
      </c>
      <c r="B15470" s="83">
        <v>100943</v>
      </c>
      <c r="C15470" t="s">
        <v>14737</v>
      </c>
      <c r="D15470" s="83" t="s">
        <v>14548</v>
      </c>
      <c r="E15470">
        <v>4.3899999999999997</v>
      </c>
      <c r="F15470" s="83">
        <v>4.4400000000000004</v>
      </c>
    </row>
    <row r="15471" spans="1:6" hidden="1" x14ac:dyDescent="0.25">
      <c r="A15471" t="s">
        <v>5764</v>
      </c>
      <c r="B15471" s="83">
        <v>100939</v>
      </c>
      <c r="C15471" t="s">
        <v>14738</v>
      </c>
      <c r="D15471" s="83" t="s">
        <v>14557</v>
      </c>
      <c r="E15471">
        <v>6.61</v>
      </c>
      <c r="F15471" s="83">
        <v>6.69</v>
      </c>
    </row>
    <row r="15472" spans="1:6" hidden="1" x14ac:dyDescent="0.25">
      <c r="A15472" t="s">
        <v>5764</v>
      </c>
      <c r="B15472" s="83">
        <v>93591</v>
      </c>
      <c r="C15472" t="s">
        <v>14739</v>
      </c>
      <c r="D15472" s="83" t="s">
        <v>14557</v>
      </c>
      <c r="E15472">
        <v>2.76</v>
      </c>
      <c r="F15472" s="83">
        <v>2.8</v>
      </c>
    </row>
    <row r="15473" spans="1:6" hidden="1" x14ac:dyDescent="0.25">
      <c r="A15473" t="s">
        <v>5764</v>
      </c>
      <c r="B15473" s="83">
        <v>93597</v>
      </c>
      <c r="C15473" t="s">
        <v>14740</v>
      </c>
      <c r="D15473" s="83" t="s">
        <v>14548</v>
      </c>
      <c r="E15473">
        <v>1.84</v>
      </c>
      <c r="F15473" s="83">
        <v>1.85</v>
      </c>
    </row>
    <row r="15474" spans="1:6" hidden="1" x14ac:dyDescent="0.25">
      <c r="A15474" t="s">
        <v>5764</v>
      </c>
      <c r="B15474" s="83">
        <v>93592</v>
      </c>
      <c r="C15474" t="s">
        <v>14741</v>
      </c>
      <c r="D15474" s="83" t="s">
        <v>14557</v>
      </c>
      <c r="E15474">
        <v>2.39</v>
      </c>
      <c r="F15474" s="83">
        <v>2.42</v>
      </c>
    </row>
    <row r="15475" spans="1:6" hidden="1" x14ac:dyDescent="0.25">
      <c r="A15475" t="s">
        <v>5764</v>
      </c>
      <c r="B15475" s="83">
        <v>93598</v>
      </c>
      <c r="C15475" t="s">
        <v>14742</v>
      </c>
      <c r="D15475" s="83" t="s">
        <v>14548</v>
      </c>
      <c r="E15475">
        <v>1.59</v>
      </c>
      <c r="F15475" s="83">
        <v>1.61</v>
      </c>
    </row>
    <row r="15476" spans="1:6" hidden="1" x14ac:dyDescent="0.25">
      <c r="A15476" t="s">
        <v>5764</v>
      </c>
      <c r="B15476" s="83">
        <v>93593</v>
      </c>
      <c r="C15476" t="s">
        <v>14743</v>
      </c>
      <c r="D15476" s="83" t="s">
        <v>14557</v>
      </c>
      <c r="E15476">
        <v>0.88</v>
      </c>
      <c r="F15476" s="83">
        <v>0.89</v>
      </c>
    </row>
    <row r="15477" spans="1:6" hidden="1" x14ac:dyDescent="0.25">
      <c r="A15477" t="s">
        <v>5764</v>
      </c>
      <c r="B15477" s="83">
        <v>93599</v>
      </c>
      <c r="C15477" t="s">
        <v>14744</v>
      </c>
      <c r="D15477" s="83" t="s">
        <v>14548</v>
      </c>
      <c r="E15477">
        <v>0.57999999999999996</v>
      </c>
      <c r="F15477" s="83">
        <v>0.59</v>
      </c>
    </row>
    <row r="15478" spans="1:6" hidden="1" x14ac:dyDescent="0.25">
      <c r="A15478" t="s">
        <v>5764</v>
      </c>
      <c r="B15478" s="83">
        <v>95876</v>
      </c>
      <c r="C15478" t="s">
        <v>14745</v>
      </c>
      <c r="D15478" s="83" t="s">
        <v>14557</v>
      </c>
      <c r="E15478">
        <v>2.16</v>
      </c>
      <c r="F15478" s="83">
        <v>2.19</v>
      </c>
    </row>
    <row r="15479" spans="1:6" hidden="1" x14ac:dyDescent="0.25">
      <c r="A15479" t="s">
        <v>5764</v>
      </c>
      <c r="B15479" s="83">
        <v>95879</v>
      </c>
      <c r="C15479" t="s">
        <v>14746</v>
      </c>
      <c r="D15479" s="83" t="s">
        <v>14548</v>
      </c>
      <c r="E15479">
        <v>1.47</v>
      </c>
      <c r="F15479" s="83">
        <v>1.49</v>
      </c>
    </row>
    <row r="15480" spans="1:6" hidden="1" x14ac:dyDescent="0.25">
      <c r="A15480" t="s">
        <v>5764</v>
      </c>
      <c r="B15480" s="83">
        <v>100940</v>
      </c>
      <c r="C15480" t="s">
        <v>14747</v>
      </c>
      <c r="D15480" s="83" t="s">
        <v>14557</v>
      </c>
      <c r="E15480">
        <v>5.64</v>
      </c>
      <c r="F15480" s="83">
        <v>5.71</v>
      </c>
    </row>
    <row r="15481" spans="1:6" hidden="1" x14ac:dyDescent="0.25">
      <c r="A15481" t="s">
        <v>5764</v>
      </c>
      <c r="B15481" s="83">
        <v>100944</v>
      </c>
      <c r="C15481" t="s">
        <v>14748</v>
      </c>
      <c r="D15481" s="83" t="s">
        <v>14548</v>
      </c>
      <c r="E15481">
        <v>3.77</v>
      </c>
      <c r="F15481" s="83">
        <v>3.81</v>
      </c>
    </row>
    <row r="15482" spans="1:6" hidden="1" x14ac:dyDescent="0.25">
      <c r="A15482" t="s">
        <v>5764</v>
      </c>
      <c r="B15482" s="83">
        <v>95425</v>
      </c>
      <c r="C15482" t="s">
        <v>14749</v>
      </c>
      <c r="D15482" s="83" t="s">
        <v>14557</v>
      </c>
      <c r="E15482">
        <v>2.34</v>
      </c>
      <c r="F15482" s="83">
        <v>2.37</v>
      </c>
    </row>
    <row r="15483" spans="1:6" hidden="1" x14ac:dyDescent="0.25">
      <c r="A15483" t="s">
        <v>5764</v>
      </c>
      <c r="B15483" s="83">
        <v>95428</v>
      </c>
      <c r="C15483" t="s">
        <v>14750</v>
      </c>
      <c r="D15483" s="83" t="s">
        <v>14548</v>
      </c>
      <c r="E15483">
        <v>1.58</v>
      </c>
      <c r="F15483" s="83">
        <v>1.59</v>
      </c>
    </row>
    <row r="15484" spans="1:6" hidden="1" x14ac:dyDescent="0.25">
      <c r="A15484" t="s">
        <v>5764</v>
      </c>
      <c r="B15484" s="83">
        <v>95426</v>
      </c>
      <c r="C15484" t="s">
        <v>14751</v>
      </c>
      <c r="D15484" s="83" t="s">
        <v>14557</v>
      </c>
      <c r="E15484">
        <v>2.0299999999999998</v>
      </c>
      <c r="F15484" s="83">
        <v>2.0499999999999998</v>
      </c>
    </row>
    <row r="15485" spans="1:6" hidden="1" x14ac:dyDescent="0.25">
      <c r="A15485" t="s">
        <v>5764</v>
      </c>
      <c r="B15485" s="83">
        <v>95429</v>
      </c>
      <c r="C15485" t="s">
        <v>14752</v>
      </c>
      <c r="D15485" s="83" t="s">
        <v>14548</v>
      </c>
      <c r="E15485">
        <v>1.37</v>
      </c>
      <c r="F15485" s="83">
        <v>1.38</v>
      </c>
    </row>
    <row r="15486" spans="1:6" hidden="1" x14ac:dyDescent="0.25">
      <c r="A15486" t="s">
        <v>5764</v>
      </c>
      <c r="B15486" s="83">
        <v>95427</v>
      </c>
      <c r="C15486" t="s">
        <v>14753</v>
      </c>
      <c r="D15486" s="83" t="s">
        <v>14557</v>
      </c>
      <c r="E15486">
        <v>0.76</v>
      </c>
      <c r="F15486" s="83">
        <v>0.76</v>
      </c>
    </row>
    <row r="15487" spans="1:6" hidden="1" x14ac:dyDescent="0.25">
      <c r="A15487" t="s">
        <v>5764</v>
      </c>
      <c r="B15487" s="83">
        <v>95430</v>
      </c>
      <c r="C15487" t="s">
        <v>14754</v>
      </c>
      <c r="D15487" s="83" t="s">
        <v>14548</v>
      </c>
      <c r="E15487">
        <v>0.47</v>
      </c>
      <c r="F15487" s="83">
        <v>0.48</v>
      </c>
    </row>
    <row r="15488" spans="1:6" hidden="1" x14ac:dyDescent="0.25">
      <c r="A15488" t="s">
        <v>5764</v>
      </c>
      <c r="B15488" s="83">
        <v>95877</v>
      </c>
      <c r="C15488" t="s">
        <v>14755</v>
      </c>
      <c r="D15488" s="83" t="s">
        <v>14557</v>
      </c>
      <c r="E15488">
        <v>1.87</v>
      </c>
      <c r="F15488" s="83">
        <v>1.88</v>
      </c>
    </row>
    <row r="15489" spans="1:6" hidden="1" x14ac:dyDescent="0.25">
      <c r="A15489" t="s">
        <v>5764</v>
      </c>
      <c r="B15489" s="83">
        <v>95880</v>
      </c>
      <c r="C15489" t="s">
        <v>14756</v>
      </c>
      <c r="D15489" s="83" t="s">
        <v>14548</v>
      </c>
      <c r="E15489">
        <v>1.25</v>
      </c>
      <c r="F15489" s="83">
        <v>1.26</v>
      </c>
    </row>
    <row r="15490" spans="1:6" hidden="1" x14ac:dyDescent="0.25">
      <c r="A15490" t="s">
        <v>5764</v>
      </c>
      <c r="B15490" s="83">
        <v>100937</v>
      </c>
      <c r="C15490" t="s">
        <v>14757</v>
      </c>
      <c r="D15490" s="83" t="s">
        <v>14557</v>
      </c>
      <c r="E15490">
        <v>9.09</v>
      </c>
      <c r="F15490" s="83">
        <v>9.2799999999999994</v>
      </c>
    </row>
    <row r="15491" spans="1:6" hidden="1" x14ac:dyDescent="0.25">
      <c r="A15491" t="s">
        <v>5764</v>
      </c>
      <c r="B15491" s="83">
        <v>100941</v>
      </c>
      <c r="C15491" t="s">
        <v>14758</v>
      </c>
      <c r="D15491" s="83" t="s">
        <v>14548</v>
      </c>
      <c r="E15491">
        <v>6.05</v>
      </c>
      <c r="F15491" s="83">
        <v>6.18</v>
      </c>
    </row>
    <row r="15492" spans="1:6" hidden="1" x14ac:dyDescent="0.25">
      <c r="A15492" t="s">
        <v>5764</v>
      </c>
      <c r="B15492" s="83">
        <v>97912</v>
      </c>
      <c r="C15492" t="s">
        <v>14759</v>
      </c>
      <c r="D15492" s="83" t="s">
        <v>14557</v>
      </c>
      <c r="E15492">
        <v>3.8</v>
      </c>
      <c r="F15492" s="83">
        <v>3.89</v>
      </c>
    </row>
    <row r="15493" spans="1:6" hidden="1" x14ac:dyDescent="0.25">
      <c r="A15493" t="s">
        <v>5764</v>
      </c>
      <c r="B15493" s="83">
        <v>97916</v>
      </c>
      <c r="C15493" t="s">
        <v>14760</v>
      </c>
      <c r="D15493" s="83" t="s">
        <v>14548</v>
      </c>
      <c r="E15493">
        <v>2.54</v>
      </c>
      <c r="F15493" s="83">
        <v>2.59</v>
      </c>
    </row>
    <row r="15494" spans="1:6" hidden="1" x14ac:dyDescent="0.25">
      <c r="A15494" t="s">
        <v>5764</v>
      </c>
      <c r="B15494" s="83">
        <v>97913</v>
      </c>
      <c r="C15494" t="s">
        <v>14761</v>
      </c>
      <c r="D15494" s="83" t="s">
        <v>14557</v>
      </c>
      <c r="E15494">
        <v>3.31</v>
      </c>
      <c r="F15494" s="83">
        <v>3.38</v>
      </c>
    </row>
    <row r="15495" spans="1:6" hidden="1" x14ac:dyDescent="0.25">
      <c r="A15495" t="s">
        <v>5764</v>
      </c>
      <c r="B15495" s="83">
        <v>97917</v>
      </c>
      <c r="C15495" t="s">
        <v>14762</v>
      </c>
      <c r="D15495" s="83" t="s">
        <v>14548</v>
      </c>
      <c r="E15495">
        <v>2.2000000000000002</v>
      </c>
      <c r="F15495" s="83">
        <v>2.2400000000000002</v>
      </c>
    </row>
    <row r="15496" spans="1:6" hidden="1" x14ac:dyDescent="0.25">
      <c r="A15496" t="s">
        <v>5764</v>
      </c>
      <c r="B15496" s="83">
        <v>97915</v>
      </c>
      <c r="C15496" t="s">
        <v>14763</v>
      </c>
      <c r="D15496" s="83" t="s">
        <v>14557</v>
      </c>
      <c r="E15496">
        <v>1.21</v>
      </c>
      <c r="F15496" s="83">
        <v>1.24</v>
      </c>
    </row>
    <row r="15497" spans="1:6" hidden="1" x14ac:dyDescent="0.25">
      <c r="A15497" t="s">
        <v>5764</v>
      </c>
      <c r="B15497" s="83">
        <v>97919</v>
      </c>
      <c r="C15497" t="s">
        <v>14764</v>
      </c>
      <c r="D15497" s="83" t="s">
        <v>14548</v>
      </c>
      <c r="E15497">
        <v>0.79</v>
      </c>
      <c r="F15497" s="83">
        <v>0.82</v>
      </c>
    </row>
    <row r="15498" spans="1:6" hidden="1" x14ac:dyDescent="0.25">
      <c r="A15498" t="s">
        <v>5764</v>
      </c>
      <c r="B15498" s="83">
        <v>97914</v>
      </c>
      <c r="C15498" t="s">
        <v>14765</v>
      </c>
      <c r="D15498" s="83" t="s">
        <v>14557</v>
      </c>
      <c r="E15498">
        <v>3.02</v>
      </c>
      <c r="F15498" s="83">
        <v>3.09</v>
      </c>
    </row>
    <row r="15499" spans="1:6" hidden="1" x14ac:dyDescent="0.25">
      <c r="A15499" t="s">
        <v>5764</v>
      </c>
      <c r="B15499" s="83">
        <v>97918</v>
      </c>
      <c r="C15499" t="s">
        <v>14766</v>
      </c>
      <c r="D15499" s="83" t="s">
        <v>14548</v>
      </c>
      <c r="E15499">
        <v>2.02</v>
      </c>
      <c r="F15499" s="83">
        <v>2.06</v>
      </c>
    </row>
    <row r="15500" spans="1:6" hidden="1" x14ac:dyDescent="0.25">
      <c r="A15500" t="s">
        <v>5764</v>
      </c>
      <c r="B15500" s="83">
        <v>100949</v>
      </c>
      <c r="C15500" t="s">
        <v>14767</v>
      </c>
      <c r="D15500" s="83" t="s">
        <v>14548</v>
      </c>
      <c r="E15500">
        <v>6.76</v>
      </c>
      <c r="F15500" s="83">
        <v>6.88</v>
      </c>
    </row>
    <row r="15501" spans="1:6" hidden="1" x14ac:dyDescent="0.25">
      <c r="A15501" t="s">
        <v>5764</v>
      </c>
      <c r="B15501" s="83">
        <v>100945</v>
      </c>
      <c r="C15501" t="s">
        <v>14768</v>
      </c>
      <c r="D15501" s="83" t="s">
        <v>14548</v>
      </c>
      <c r="E15501">
        <v>2.84</v>
      </c>
      <c r="F15501" s="83">
        <v>2.89</v>
      </c>
    </row>
    <row r="15502" spans="1:6" hidden="1" x14ac:dyDescent="0.25">
      <c r="A15502" t="s">
        <v>5764</v>
      </c>
      <c r="B15502" s="83">
        <v>100946</v>
      </c>
      <c r="C15502" t="s">
        <v>14769</v>
      </c>
      <c r="D15502" s="83" t="s">
        <v>14548</v>
      </c>
      <c r="E15502">
        <v>2.4500000000000002</v>
      </c>
      <c r="F15502" s="83">
        <v>2.4900000000000002</v>
      </c>
    </row>
    <row r="15503" spans="1:6" hidden="1" x14ac:dyDescent="0.25">
      <c r="A15503" t="s">
        <v>5764</v>
      </c>
      <c r="B15503" s="83">
        <v>100948</v>
      </c>
      <c r="C15503" t="s">
        <v>14770</v>
      </c>
      <c r="D15503" s="83" t="s">
        <v>14548</v>
      </c>
      <c r="E15503">
        <v>0.89</v>
      </c>
      <c r="F15503" s="83">
        <v>0.91</v>
      </c>
    </row>
    <row r="15504" spans="1:6" hidden="1" x14ac:dyDescent="0.25">
      <c r="A15504" t="s">
        <v>5764</v>
      </c>
      <c r="B15504" s="83">
        <v>100947</v>
      </c>
      <c r="C15504" t="s">
        <v>14771</v>
      </c>
      <c r="D15504" s="83" t="s">
        <v>14548</v>
      </c>
      <c r="E15504">
        <v>2.25</v>
      </c>
      <c r="F15504" s="83">
        <v>2.29</v>
      </c>
    </row>
    <row r="15505" spans="1:6" hidden="1" x14ac:dyDescent="0.25">
      <c r="A15505" t="s">
        <v>5764</v>
      </c>
      <c r="B15505" s="83">
        <v>100954</v>
      </c>
      <c r="C15505" t="s">
        <v>14772</v>
      </c>
      <c r="D15505" s="83" t="s">
        <v>14548</v>
      </c>
      <c r="E15505">
        <v>8.5500000000000007</v>
      </c>
      <c r="F15505" s="83">
        <v>8.68</v>
      </c>
    </row>
    <row r="15506" spans="1:6" hidden="1" x14ac:dyDescent="0.25">
      <c r="A15506" t="s">
        <v>5764</v>
      </c>
      <c r="B15506" s="83">
        <v>100950</v>
      </c>
      <c r="C15506" t="s">
        <v>14773</v>
      </c>
      <c r="D15506" s="83" t="s">
        <v>14548</v>
      </c>
      <c r="E15506">
        <v>3.59</v>
      </c>
      <c r="F15506" s="83">
        <v>3.65</v>
      </c>
    </row>
    <row r="15507" spans="1:6" hidden="1" x14ac:dyDescent="0.25">
      <c r="A15507" t="s">
        <v>5764</v>
      </c>
      <c r="B15507" s="83">
        <v>100951</v>
      </c>
      <c r="C15507" t="s">
        <v>14774</v>
      </c>
      <c r="D15507" s="83" t="s">
        <v>14548</v>
      </c>
      <c r="E15507">
        <v>3.1</v>
      </c>
      <c r="F15507" s="83">
        <v>3.15</v>
      </c>
    </row>
    <row r="15508" spans="1:6" hidden="1" x14ac:dyDescent="0.25">
      <c r="A15508" t="s">
        <v>5764</v>
      </c>
      <c r="B15508" s="83">
        <v>100953</v>
      </c>
      <c r="C15508" t="s">
        <v>14775</v>
      </c>
      <c r="D15508" s="83" t="s">
        <v>14548</v>
      </c>
      <c r="E15508">
        <v>1.1299999999999999</v>
      </c>
      <c r="F15508" s="83">
        <v>1.1499999999999999</v>
      </c>
    </row>
    <row r="15509" spans="1:6" hidden="1" x14ac:dyDescent="0.25">
      <c r="A15509" t="s">
        <v>5764</v>
      </c>
      <c r="B15509" s="83">
        <v>100952</v>
      </c>
      <c r="C15509" t="s">
        <v>14776</v>
      </c>
      <c r="D15509" s="83" t="s">
        <v>14548</v>
      </c>
      <c r="E15509">
        <v>2.86</v>
      </c>
      <c r="F15509" s="83">
        <v>2.9</v>
      </c>
    </row>
    <row r="15510" spans="1:6" hidden="1" x14ac:dyDescent="0.25">
      <c r="A15510" t="s">
        <v>5764</v>
      </c>
      <c r="B15510" s="83">
        <v>100964</v>
      </c>
      <c r="C15510" t="s">
        <v>14777</v>
      </c>
      <c r="D15510" s="83" t="s">
        <v>14557</v>
      </c>
      <c r="E15510">
        <v>8.73</v>
      </c>
      <c r="F15510" s="83">
        <v>8.83</v>
      </c>
    </row>
    <row r="15511" spans="1:6" hidden="1" x14ac:dyDescent="0.25">
      <c r="A15511" t="s">
        <v>5764</v>
      </c>
      <c r="B15511" s="83">
        <v>100960</v>
      </c>
      <c r="C15511" t="s">
        <v>14778</v>
      </c>
      <c r="D15511" s="83" t="s">
        <v>14557</v>
      </c>
      <c r="E15511">
        <v>3.64</v>
      </c>
      <c r="F15511" s="83">
        <v>3.68</v>
      </c>
    </row>
    <row r="15512" spans="1:6" hidden="1" x14ac:dyDescent="0.25">
      <c r="A15512" t="s">
        <v>5764</v>
      </c>
      <c r="B15512" s="83">
        <v>100961</v>
      </c>
      <c r="C15512" t="s">
        <v>14779</v>
      </c>
      <c r="D15512" s="83" t="s">
        <v>14557</v>
      </c>
      <c r="E15512">
        <v>3.15</v>
      </c>
      <c r="F15512" s="83">
        <v>3.18</v>
      </c>
    </row>
    <row r="15513" spans="1:6" hidden="1" x14ac:dyDescent="0.25">
      <c r="A15513" t="s">
        <v>5764</v>
      </c>
      <c r="B15513" s="83">
        <v>100963</v>
      </c>
      <c r="C15513" t="s">
        <v>14780</v>
      </c>
      <c r="D15513" s="83" t="s">
        <v>14557</v>
      </c>
      <c r="E15513">
        <v>1.1299999999999999</v>
      </c>
      <c r="F15513" s="83">
        <v>1.1499999999999999</v>
      </c>
    </row>
    <row r="15514" spans="1:6" hidden="1" x14ac:dyDescent="0.25">
      <c r="A15514" t="s">
        <v>5764</v>
      </c>
      <c r="B15514" s="83">
        <v>100962</v>
      </c>
      <c r="C15514" t="s">
        <v>14781</v>
      </c>
      <c r="D15514" s="83" t="s">
        <v>14557</v>
      </c>
      <c r="E15514">
        <v>2.87</v>
      </c>
      <c r="F15514" s="83">
        <v>2.91</v>
      </c>
    </row>
    <row r="15515" spans="1:6" hidden="1" x14ac:dyDescent="0.25">
      <c r="A15515" t="s">
        <v>5764</v>
      </c>
      <c r="B15515" s="83">
        <v>100959</v>
      </c>
      <c r="C15515" t="s">
        <v>14782</v>
      </c>
      <c r="D15515" s="83" t="s">
        <v>14557</v>
      </c>
      <c r="E15515">
        <v>11.69</v>
      </c>
      <c r="F15515" s="83">
        <v>11.87</v>
      </c>
    </row>
    <row r="15516" spans="1:6" hidden="1" x14ac:dyDescent="0.25">
      <c r="A15516" t="s">
        <v>5764</v>
      </c>
      <c r="B15516" s="83">
        <v>100955</v>
      </c>
      <c r="C15516" t="s">
        <v>14783</v>
      </c>
      <c r="D15516" s="83" t="s">
        <v>14557</v>
      </c>
      <c r="E15516">
        <v>4.9000000000000004</v>
      </c>
      <c r="F15516" s="83">
        <v>4.97</v>
      </c>
    </row>
    <row r="15517" spans="1:6" hidden="1" x14ac:dyDescent="0.25">
      <c r="A15517" t="s">
        <v>5764</v>
      </c>
      <c r="B15517" s="83">
        <v>100956</v>
      </c>
      <c r="C15517" t="s">
        <v>14784</v>
      </c>
      <c r="D15517" s="83" t="s">
        <v>14557</v>
      </c>
      <c r="E15517">
        <v>4.26</v>
      </c>
      <c r="F15517" s="83">
        <v>4.32</v>
      </c>
    </row>
    <row r="15518" spans="1:6" hidden="1" x14ac:dyDescent="0.25">
      <c r="A15518" t="s">
        <v>5764</v>
      </c>
      <c r="B15518" s="83">
        <v>100958</v>
      </c>
      <c r="C15518" t="s">
        <v>14785</v>
      </c>
      <c r="D15518" s="83" t="s">
        <v>14557</v>
      </c>
      <c r="E15518">
        <v>1.56</v>
      </c>
      <c r="F15518" s="83">
        <v>1.58</v>
      </c>
    </row>
    <row r="15519" spans="1:6" hidden="1" x14ac:dyDescent="0.25">
      <c r="A15519" t="s">
        <v>5764</v>
      </c>
      <c r="B15519" s="83">
        <v>100957</v>
      </c>
      <c r="C15519" t="s">
        <v>14786</v>
      </c>
      <c r="D15519" s="83" t="s">
        <v>14557</v>
      </c>
      <c r="E15519">
        <v>3.89</v>
      </c>
      <c r="F15519" s="83">
        <v>3.95</v>
      </c>
    </row>
    <row r="15520" spans="1:6" hidden="1" x14ac:dyDescent="0.25">
      <c r="A15520" t="s">
        <v>5764</v>
      </c>
      <c r="B15520" s="83">
        <v>100969</v>
      </c>
      <c r="C15520" t="s">
        <v>14787</v>
      </c>
      <c r="D15520" s="83" t="s">
        <v>14548</v>
      </c>
      <c r="E15520">
        <v>2.2999999999999998</v>
      </c>
      <c r="F15520" s="83">
        <v>2.33</v>
      </c>
    </row>
    <row r="15521" spans="1:6" hidden="1" x14ac:dyDescent="0.25">
      <c r="A15521" t="s">
        <v>5764</v>
      </c>
      <c r="B15521" s="83">
        <v>100970</v>
      </c>
      <c r="C15521" t="s">
        <v>14788</v>
      </c>
      <c r="D15521" s="83" t="s">
        <v>14548</v>
      </c>
      <c r="E15521">
        <v>1.95</v>
      </c>
      <c r="F15521" s="83">
        <v>1.97</v>
      </c>
    </row>
    <row r="15522" spans="1:6" hidden="1" x14ac:dyDescent="0.25">
      <c r="A15522" t="s">
        <v>5764</v>
      </c>
      <c r="B15522" s="83">
        <v>102333</v>
      </c>
      <c r="C15522" t="s">
        <v>14789</v>
      </c>
      <c r="D15522" s="83" t="s">
        <v>14548</v>
      </c>
      <c r="E15522">
        <v>0.73</v>
      </c>
      <c r="F15522" s="83">
        <v>0.73</v>
      </c>
    </row>
    <row r="15523" spans="1:6" hidden="1" x14ac:dyDescent="0.25">
      <c r="A15523" t="s">
        <v>5764</v>
      </c>
      <c r="B15523" s="83">
        <v>102332</v>
      </c>
      <c r="C15523" t="s">
        <v>14790</v>
      </c>
      <c r="D15523" s="83" t="s">
        <v>14548</v>
      </c>
      <c r="E15523">
        <v>1.82</v>
      </c>
      <c r="F15523" s="83">
        <v>1.84</v>
      </c>
    </row>
    <row r="15524" spans="1:6" hidden="1" x14ac:dyDescent="0.25">
      <c r="A15524" t="s">
        <v>5764</v>
      </c>
      <c r="B15524" s="83">
        <v>100965</v>
      </c>
      <c r="C15524" t="s">
        <v>14791</v>
      </c>
      <c r="D15524" s="83" t="s">
        <v>14548</v>
      </c>
      <c r="E15524">
        <v>1.75</v>
      </c>
      <c r="F15524" s="83">
        <v>1.77</v>
      </c>
    </row>
    <row r="15525" spans="1:6" hidden="1" x14ac:dyDescent="0.25">
      <c r="A15525" t="s">
        <v>5764</v>
      </c>
      <c r="B15525" s="83">
        <v>100966</v>
      </c>
      <c r="C15525" t="s">
        <v>14792</v>
      </c>
      <c r="D15525" s="83" t="s">
        <v>14548</v>
      </c>
      <c r="E15525">
        <v>1.5</v>
      </c>
      <c r="F15525" s="83">
        <v>1.52</v>
      </c>
    </row>
    <row r="15526" spans="1:6" hidden="1" x14ac:dyDescent="0.25">
      <c r="A15526" t="s">
        <v>5764</v>
      </c>
      <c r="B15526" s="83">
        <v>102331</v>
      </c>
      <c r="C15526" t="s">
        <v>14793</v>
      </c>
      <c r="D15526" s="83" t="s">
        <v>14548</v>
      </c>
      <c r="E15526">
        <v>0.54</v>
      </c>
      <c r="F15526" s="83">
        <v>0.56000000000000005</v>
      </c>
    </row>
    <row r="15527" spans="1:6" hidden="1" x14ac:dyDescent="0.25">
      <c r="A15527" t="s">
        <v>5764</v>
      </c>
      <c r="B15527" s="83">
        <v>102330</v>
      </c>
      <c r="C15527" t="s">
        <v>14794</v>
      </c>
      <c r="D15527" s="83" t="s">
        <v>14548</v>
      </c>
      <c r="E15527">
        <v>1.4</v>
      </c>
      <c r="F15527" s="83">
        <v>1.42</v>
      </c>
    </row>
    <row r="15528" spans="1:6" hidden="1" x14ac:dyDescent="0.25">
      <c r="A15528" t="s">
        <v>5764</v>
      </c>
      <c r="B15528" s="83">
        <v>97804</v>
      </c>
      <c r="C15528" t="s">
        <v>14795</v>
      </c>
      <c r="D15528" s="83" t="s">
        <v>416</v>
      </c>
      <c r="E15528">
        <v>0</v>
      </c>
      <c r="F15528" s="83">
        <v>0</v>
      </c>
    </row>
    <row r="15529" spans="1:6" hidden="1" x14ac:dyDescent="0.25">
      <c r="A15529" t="s">
        <v>5764</v>
      </c>
      <c r="B15529" s="83">
        <v>104378</v>
      </c>
      <c r="C15529" t="s">
        <v>14796</v>
      </c>
      <c r="D15529" s="83" t="s">
        <v>416</v>
      </c>
      <c r="E15529">
        <v>0</v>
      </c>
      <c r="F15529" s="83">
        <v>0</v>
      </c>
    </row>
    <row r="15530" spans="1:6" hidden="1" x14ac:dyDescent="0.25">
      <c r="A15530" t="s">
        <v>5764</v>
      </c>
      <c r="B15530" s="83">
        <v>104379</v>
      </c>
      <c r="C15530" t="s">
        <v>14797</v>
      </c>
      <c r="D15530" s="83" t="s">
        <v>416</v>
      </c>
      <c r="E15530">
        <v>0</v>
      </c>
      <c r="F15530" s="83">
        <v>0</v>
      </c>
    </row>
    <row r="15531" spans="1:6" hidden="1" x14ac:dyDescent="0.25">
      <c r="A15531" t="s">
        <v>5764</v>
      </c>
      <c r="B15531" s="83">
        <v>104389</v>
      </c>
      <c r="C15531" t="s">
        <v>14798</v>
      </c>
      <c r="D15531" s="83" t="s">
        <v>416</v>
      </c>
      <c r="E15531">
        <v>0</v>
      </c>
      <c r="F15531" s="83">
        <v>0</v>
      </c>
    </row>
    <row r="15532" spans="1:6" hidden="1" x14ac:dyDescent="0.25">
      <c r="A15532" t="s">
        <v>5764</v>
      </c>
      <c r="B15532" s="83">
        <v>97801</v>
      </c>
      <c r="C15532" t="s">
        <v>14799</v>
      </c>
      <c r="D15532" s="83" t="s">
        <v>416</v>
      </c>
      <c r="E15532">
        <v>0</v>
      </c>
      <c r="F15532" s="83">
        <v>0</v>
      </c>
    </row>
    <row r="15533" spans="1:6" hidden="1" x14ac:dyDescent="0.25">
      <c r="A15533" t="s">
        <v>5764</v>
      </c>
      <c r="B15533" s="83">
        <v>104377</v>
      </c>
      <c r="C15533" t="s">
        <v>14800</v>
      </c>
      <c r="D15533" s="83" t="s">
        <v>416</v>
      </c>
      <c r="E15533">
        <v>0</v>
      </c>
      <c r="F15533" s="83">
        <v>0</v>
      </c>
    </row>
    <row r="15534" spans="1:6" hidden="1" x14ac:dyDescent="0.25">
      <c r="A15534" t="s">
        <v>5764</v>
      </c>
      <c r="B15534" s="83">
        <v>104376</v>
      </c>
      <c r="C15534" t="s">
        <v>14801</v>
      </c>
      <c r="D15534" s="83" t="s">
        <v>416</v>
      </c>
      <c r="E15534">
        <v>0</v>
      </c>
      <c r="F15534" s="83">
        <v>0</v>
      </c>
    </row>
    <row r="15535" spans="1:6" hidden="1" x14ac:dyDescent="0.25">
      <c r="A15535" t="s">
        <v>5764</v>
      </c>
      <c r="B15535" s="83">
        <v>97808</v>
      </c>
      <c r="C15535" t="s">
        <v>14802</v>
      </c>
      <c r="D15535" s="83" t="s">
        <v>416</v>
      </c>
      <c r="E15535">
        <v>0</v>
      </c>
      <c r="F15535" s="83">
        <v>0</v>
      </c>
    </row>
    <row r="15536" spans="1:6" hidden="1" x14ac:dyDescent="0.25">
      <c r="A15536" t="s">
        <v>5764</v>
      </c>
      <c r="B15536" s="83">
        <v>104381</v>
      </c>
      <c r="C15536" t="s">
        <v>14803</v>
      </c>
      <c r="D15536" s="83" t="s">
        <v>416</v>
      </c>
      <c r="E15536">
        <v>0</v>
      </c>
      <c r="F15536" s="83">
        <v>0</v>
      </c>
    </row>
    <row r="15537" spans="1:6" hidden="1" x14ac:dyDescent="0.25">
      <c r="A15537" t="s">
        <v>5764</v>
      </c>
      <c r="B15537" s="83">
        <v>104382</v>
      </c>
      <c r="C15537" t="s">
        <v>14804</v>
      </c>
      <c r="D15537" s="83" t="s">
        <v>416</v>
      </c>
      <c r="E15537">
        <v>0</v>
      </c>
      <c r="F15537" s="83">
        <v>0</v>
      </c>
    </row>
    <row r="15538" spans="1:6" hidden="1" x14ac:dyDescent="0.25">
      <c r="A15538" t="s">
        <v>5764</v>
      </c>
      <c r="B15538" s="83">
        <v>104380</v>
      </c>
      <c r="C15538" t="s">
        <v>14805</v>
      </c>
      <c r="D15538" s="83" t="s">
        <v>416</v>
      </c>
      <c r="E15538">
        <v>0</v>
      </c>
      <c r="F15538" s="83">
        <v>0</v>
      </c>
    </row>
    <row r="15539" spans="1:6" hidden="1" x14ac:dyDescent="0.25">
      <c r="A15539" t="s">
        <v>5764</v>
      </c>
      <c r="B15539" s="83">
        <v>103138</v>
      </c>
      <c r="C15539" t="s">
        <v>14806</v>
      </c>
      <c r="D15539" s="83" t="s">
        <v>16</v>
      </c>
      <c r="E15539">
        <v>38.78</v>
      </c>
      <c r="F15539" s="83">
        <v>40.24</v>
      </c>
    </row>
    <row r="15540" spans="1:6" hidden="1" x14ac:dyDescent="0.25">
      <c r="A15540" t="s">
        <v>5764</v>
      </c>
      <c r="B15540" s="83">
        <v>103151</v>
      </c>
      <c r="C15540" t="s">
        <v>14807</v>
      </c>
      <c r="D15540" s="83" t="s">
        <v>16</v>
      </c>
      <c r="E15540">
        <v>367.17</v>
      </c>
      <c r="F15540" s="83">
        <v>385.02</v>
      </c>
    </row>
    <row r="15541" spans="1:6" hidden="1" x14ac:dyDescent="0.25">
      <c r="A15541" t="s">
        <v>5764</v>
      </c>
      <c r="B15541" s="83">
        <v>103152</v>
      </c>
      <c r="C15541" t="s">
        <v>14808</v>
      </c>
      <c r="D15541" s="83" t="s">
        <v>16</v>
      </c>
      <c r="E15541">
        <v>437.64</v>
      </c>
      <c r="F15541" s="83">
        <v>459.02</v>
      </c>
    </row>
    <row r="15542" spans="1:6" hidden="1" x14ac:dyDescent="0.25">
      <c r="A15542" t="s">
        <v>5764</v>
      </c>
      <c r="B15542" s="83">
        <v>103139</v>
      </c>
      <c r="C15542" t="s">
        <v>14809</v>
      </c>
      <c r="D15542" s="83" t="s">
        <v>16</v>
      </c>
      <c r="E15542">
        <v>50.79</v>
      </c>
      <c r="F15542" s="83">
        <v>52.83</v>
      </c>
    </row>
    <row r="15543" spans="1:6" hidden="1" x14ac:dyDescent="0.25">
      <c r="A15543" t="s">
        <v>5764</v>
      </c>
      <c r="B15543" s="83">
        <v>103140</v>
      </c>
      <c r="C15543" t="s">
        <v>14810</v>
      </c>
      <c r="D15543" s="83" t="s">
        <v>16</v>
      </c>
      <c r="E15543">
        <v>62.76</v>
      </c>
      <c r="F15543" s="83">
        <v>65.41</v>
      </c>
    </row>
    <row r="15544" spans="1:6" hidden="1" x14ac:dyDescent="0.25">
      <c r="A15544" t="s">
        <v>5764</v>
      </c>
      <c r="B15544" s="83">
        <v>103141</v>
      </c>
      <c r="C15544" t="s">
        <v>14811</v>
      </c>
      <c r="D15544" s="83" t="s">
        <v>16</v>
      </c>
      <c r="E15544">
        <v>97.29</v>
      </c>
      <c r="F15544" s="83">
        <v>101.66</v>
      </c>
    </row>
    <row r="15545" spans="1:6" hidden="1" x14ac:dyDescent="0.25">
      <c r="A15545" t="s">
        <v>5764</v>
      </c>
      <c r="B15545" s="83">
        <v>103142</v>
      </c>
      <c r="C15545" t="s">
        <v>14812</v>
      </c>
      <c r="D15545" s="83" t="s">
        <v>16</v>
      </c>
      <c r="E15545">
        <v>109.26</v>
      </c>
      <c r="F15545" s="83">
        <v>114.23</v>
      </c>
    </row>
    <row r="15546" spans="1:6" hidden="1" x14ac:dyDescent="0.25">
      <c r="A15546" t="s">
        <v>5764</v>
      </c>
      <c r="B15546" s="83">
        <v>103143</v>
      </c>
      <c r="C15546" t="s">
        <v>14813</v>
      </c>
      <c r="D15546" s="83" t="s">
        <v>16</v>
      </c>
      <c r="E15546">
        <v>143.77000000000001</v>
      </c>
      <c r="F15546" s="83">
        <v>150.46</v>
      </c>
    </row>
    <row r="15547" spans="1:6" hidden="1" x14ac:dyDescent="0.25">
      <c r="A15547" t="s">
        <v>5764</v>
      </c>
      <c r="B15547" s="83">
        <v>103144</v>
      </c>
      <c r="C15547" t="s">
        <v>14814</v>
      </c>
      <c r="D15547" s="83" t="s">
        <v>16</v>
      </c>
      <c r="E15547">
        <v>155.76</v>
      </c>
      <c r="F15547" s="83">
        <v>163.05000000000001</v>
      </c>
    </row>
    <row r="15548" spans="1:6" hidden="1" x14ac:dyDescent="0.25">
      <c r="A15548" t="s">
        <v>5764</v>
      </c>
      <c r="B15548" s="83">
        <v>103145</v>
      </c>
      <c r="C15548" t="s">
        <v>14815</v>
      </c>
      <c r="D15548" s="83" t="s">
        <v>16</v>
      </c>
      <c r="E15548">
        <v>190.29</v>
      </c>
      <c r="F15548" s="83">
        <v>199.3</v>
      </c>
    </row>
    <row r="15549" spans="1:6" hidden="1" x14ac:dyDescent="0.25">
      <c r="A15549" t="s">
        <v>5764</v>
      </c>
      <c r="B15549" s="83">
        <v>103146</v>
      </c>
      <c r="C15549" t="s">
        <v>14816</v>
      </c>
      <c r="D15549" s="83" t="s">
        <v>16</v>
      </c>
      <c r="E15549">
        <v>202.25</v>
      </c>
      <c r="F15549" s="83">
        <v>211.86</v>
      </c>
    </row>
    <row r="15550" spans="1:6" hidden="1" x14ac:dyDescent="0.25">
      <c r="A15550" t="s">
        <v>5764</v>
      </c>
      <c r="B15550" s="83">
        <v>103147</v>
      </c>
      <c r="C15550" t="s">
        <v>14817</v>
      </c>
      <c r="D15550" s="83" t="s">
        <v>16</v>
      </c>
      <c r="E15550">
        <v>226.22</v>
      </c>
      <c r="F15550" s="83">
        <v>237.04</v>
      </c>
    </row>
    <row r="15551" spans="1:6" hidden="1" x14ac:dyDescent="0.25">
      <c r="A15551" t="s">
        <v>5764</v>
      </c>
      <c r="B15551" s="83">
        <v>103148</v>
      </c>
      <c r="C15551" t="s">
        <v>14818</v>
      </c>
      <c r="D15551" s="83" t="s">
        <v>16</v>
      </c>
      <c r="E15551">
        <v>272.72000000000003</v>
      </c>
      <c r="F15551" s="83">
        <v>285.86</v>
      </c>
    </row>
    <row r="15552" spans="1:6" hidden="1" x14ac:dyDescent="0.25">
      <c r="A15552" t="s">
        <v>5764</v>
      </c>
      <c r="B15552" s="83">
        <v>103137</v>
      </c>
      <c r="C15552" t="s">
        <v>14819</v>
      </c>
      <c r="D15552" s="83" t="s">
        <v>16</v>
      </c>
      <c r="E15552">
        <v>34</v>
      </c>
      <c r="F15552" s="83">
        <v>35.21</v>
      </c>
    </row>
    <row r="15553" spans="1:6" hidden="1" x14ac:dyDescent="0.25">
      <c r="A15553" t="s">
        <v>5764</v>
      </c>
      <c r="B15553" s="83">
        <v>103149</v>
      </c>
      <c r="C15553" t="s">
        <v>14820</v>
      </c>
      <c r="D15553" s="83" t="s">
        <v>16</v>
      </c>
      <c r="E15553">
        <v>296.7</v>
      </c>
      <c r="F15553" s="83">
        <v>311.04000000000002</v>
      </c>
    </row>
    <row r="15554" spans="1:6" hidden="1" x14ac:dyDescent="0.25">
      <c r="A15554" t="s">
        <v>5764</v>
      </c>
      <c r="B15554" s="83">
        <v>103150</v>
      </c>
      <c r="C15554" t="s">
        <v>14821</v>
      </c>
      <c r="D15554" s="83" t="s">
        <v>16</v>
      </c>
      <c r="E15554">
        <v>343.15</v>
      </c>
      <c r="F15554" s="83">
        <v>359.8</v>
      </c>
    </row>
    <row r="15555" spans="1:6" hidden="1" x14ac:dyDescent="0.25">
      <c r="A15555" t="s">
        <v>5764</v>
      </c>
      <c r="B15555" s="83">
        <v>103106</v>
      </c>
      <c r="C15555" t="s">
        <v>14822</v>
      </c>
      <c r="D15555" s="83" t="s">
        <v>16</v>
      </c>
      <c r="E15555">
        <v>59.09</v>
      </c>
      <c r="F15555" s="83">
        <v>61.56</v>
      </c>
    </row>
    <row r="15556" spans="1:6" hidden="1" x14ac:dyDescent="0.25">
      <c r="A15556" t="s">
        <v>5764</v>
      </c>
      <c r="B15556" s="83">
        <v>103119</v>
      </c>
      <c r="C15556" t="s">
        <v>14823</v>
      </c>
      <c r="D15556" s="83" t="s">
        <v>16</v>
      </c>
      <c r="E15556">
        <v>715.89</v>
      </c>
      <c r="F15556" s="83">
        <v>751.14</v>
      </c>
    </row>
    <row r="15557" spans="1:6" hidden="1" x14ac:dyDescent="0.25">
      <c r="A15557" t="s">
        <v>5764</v>
      </c>
      <c r="B15557" s="83">
        <v>103120</v>
      </c>
      <c r="C15557" t="s">
        <v>14824</v>
      </c>
      <c r="D15557" s="83" t="s">
        <v>16</v>
      </c>
      <c r="E15557">
        <v>856.83</v>
      </c>
      <c r="F15557" s="83">
        <v>899.12</v>
      </c>
    </row>
    <row r="15558" spans="1:6" hidden="1" x14ac:dyDescent="0.25">
      <c r="A15558" t="s">
        <v>5764</v>
      </c>
      <c r="B15558" s="83">
        <v>103107</v>
      </c>
      <c r="C15558" t="s">
        <v>14825</v>
      </c>
      <c r="D15558" s="83" t="s">
        <v>16</v>
      </c>
      <c r="E15558">
        <v>83.06</v>
      </c>
      <c r="F15558" s="83">
        <v>86.73</v>
      </c>
    </row>
    <row r="15559" spans="1:6" hidden="1" x14ac:dyDescent="0.25">
      <c r="A15559" t="s">
        <v>5764</v>
      </c>
      <c r="B15559" s="83">
        <v>103108</v>
      </c>
      <c r="C15559" t="s">
        <v>14826</v>
      </c>
      <c r="D15559" s="83" t="s">
        <v>16</v>
      </c>
      <c r="E15559">
        <v>107.05</v>
      </c>
      <c r="F15559" s="83">
        <v>111.9</v>
      </c>
    </row>
    <row r="15560" spans="1:6" hidden="1" x14ac:dyDescent="0.25">
      <c r="A15560" t="s">
        <v>5764</v>
      </c>
      <c r="B15560" s="83">
        <v>103109</v>
      </c>
      <c r="C15560" t="s">
        <v>14827</v>
      </c>
      <c r="D15560" s="83" t="s">
        <v>16</v>
      </c>
      <c r="E15560">
        <v>176.06</v>
      </c>
      <c r="F15560" s="83">
        <v>184.38</v>
      </c>
    </row>
    <row r="15561" spans="1:6" hidden="1" x14ac:dyDescent="0.25">
      <c r="A15561" t="s">
        <v>5764</v>
      </c>
      <c r="B15561" s="83">
        <v>103110</v>
      </c>
      <c r="C15561" t="s">
        <v>14828</v>
      </c>
      <c r="D15561" s="83" t="s">
        <v>16</v>
      </c>
      <c r="E15561">
        <v>200.04</v>
      </c>
      <c r="F15561" s="83">
        <v>209.55</v>
      </c>
    </row>
    <row r="15562" spans="1:6" hidden="1" x14ac:dyDescent="0.25">
      <c r="A15562" t="s">
        <v>5764</v>
      </c>
      <c r="B15562" s="83">
        <v>103111</v>
      </c>
      <c r="C15562" t="s">
        <v>14829</v>
      </c>
      <c r="D15562" s="83" t="s">
        <v>16</v>
      </c>
      <c r="E15562">
        <v>269.06</v>
      </c>
      <c r="F15562" s="83">
        <v>282.02</v>
      </c>
    </row>
    <row r="15563" spans="1:6" hidden="1" x14ac:dyDescent="0.25">
      <c r="A15563" t="s">
        <v>5764</v>
      </c>
      <c r="B15563" s="83">
        <v>103112</v>
      </c>
      <c r="C15563" t="s">
        <v>14830</v>
      </c>
      <c r="D15563" s="83" t="s">
        <v>16</v>
      </c>
      <c r="E15563">
        <v>293.05</v>
      </c>
      <c r="F15563" s="83">
        <v>307.18</v>
      </c>
    </row>
    <row r="15564" spans="1:6" hidden="1" x14ac:dyDescent="0.25">
      <c r="A15564" t="s">
        <v>5764</v>
      </c>
      <c r="B15564" s="83">
        <v>103113</v>
      </c>
      <c r="C15564" t="s">
        <v>14831</v>
      </c>
      <c r="D15564" s="83" t="s">
        <v>16</v>
      </c>
      <c r="E15564">
        <v>362.06</v>
      </c>
      <c r="F15564" s="83">
        <v>379.65</v>
      </c>
    </row>
    <row r="15565" spans="1:6" hidden="1" x14ac:dyDescent="0.25">
      <c r="A15565" t="s">
        <v>5764</v>
      </c>
      <c r="B15565" s="83">
        <v>103114</v>
      </c>
      <c r="C15565" t="s">
        <v>14832</v>
      </c>
      <c r="D15565" s="83" t="s">
        <v>16</v>
      </c>
      <c r="E15565">
        <v>386.04</v>
      </c>
      <c r="F15565" s="83">
        <v>404.82</v>
      </c>
    </row>
    <row r="15566" spans="1:6" hidden="1" x14ac:dyDescent="0.25">
      <c r="A15566" t="s">
        <v>5764</v>
      </c>
      <c r="B15566" s="83">
        <v>103115</v>
      </c>
      <c r="C15566" t="s">
        <v>14833</v>
      </c>
      <c r="D15566" s="83" t="s">
        <v>16</v>
      </c>
      <c r="E15566">
        <v>433.99</v>
      </c>
      <c r="F15566" s="83">
        <v>455.18</v>
      </c>
    </row>
    <row r="15567" spans="1:6" hidden="1" x14ac:dyDescent="0.25">
      <c r="A15567" t="s">
        <v>5764</v>
      </c>
      <c r="B15567" s="83">
        <v>103116</v>
      </c>
      <c r="C15567" t="s">
        <v>14834</v>
      </c>
      <c r="D15567" s="83" t="s">
        <v>16</v>
      </c>
      <c r="E15567">
        <v>526.99</v>
      </c>
      <c r="F15567" s="83">
        <v>552.80999999999995</v>
      </c>
    </row>
    <row r="15568" spans="1:6" hidden="1" x14ac:dyDescent="0.25">
      <c r="A15568" t="s">
        <v>5764</v>
      </c>
      <c r="B15568" s="83">
        <v>103105</v>
      </c>
      <c r="C15568" t="s">
        <v>14835</v>
      </c>
      <c r="D15568" s="83" t="s">
        <v>16</v>
      </c>
      <c r="E15568">
        <v>49.5</v>
      </c>
      <c r="F15568" s="83">
        <v>51.49</v>
      </c>
    </row>
    <row r="15569" spans="1:6" hidden="1" x14ac:dyDescent="0.25">
      <c r="A15569" t="s">
        <v>5764</v>
      </c>
      <c r="B15569" s="83">
        <v>103117</v>
      </c>
      <c r="C15569" t="s">
        <v>14836</v>
      </c>
      <c r="D15569" s="83" t="s">
        <v>16</v>
      </c>
      <c r="E15569">
        <v>574.94000000000005</v>
      </c>
      <c r="F15569" s="83">
        <v>603.16</v>
      </c>
    </row>
    <row r="15570" spans="1:6" hidden="1" x14ac:dyDescent="0.25">
      <c r="A15570" t="s">
        <v>5764</v>
      </c>
      <c r="B15570" s="83">
        <v>103118</v>
      </c>
      <c r="C15570" t="s">
        <v>14837</v>
      </c>
      <c r="D15570" s="83" t="s">
        <v>16</v>
      </c>
      <c r="E15570">
        <v>667.93</v>
      </c>
      <c r="F15570" s="83">
        <v>700.79</v>
      </c>
    </row>
    <row r="15571" spans="1:6" hidden="1" x14ac:dyDescent="0.25">
      <c r="A15571" t="s">
        <v>5764</v>
      </c>
      <c r="B15571" s="83">
        <v>103122</v>
      </c>
      <c r="C15571" t="s">
        <v>14838</v>
      </c>
      <c r="D15571" s="83" t="s">
        <v>16</v>
      </c>
      <c r="E15571">
        <v>79.41</v>
      </c>
      <c r="F15571" s="83">
        <v>82.89</v>
      </c>
    </row>
    <row r="15572" spans="1:6" hidden="1" x14ac:dyDescent="0.25">
      <c r="A15572" t="s">
        <v>5764</v>
      </c>
      <c r="B15572" s="83">
        <v>103135</v>
      </c>
      <c r="C15572" t="s">
        <v>14839</v>
      </c>
      <c r="D15572" s="83" t="s">
        <v>16</v>
      </c>
      <c r="E15572">
        <v>1064.5999999999999</v>
      </c>
      <c r="F15572" s="83">
        <v>1117.26</v>
      </c>
    </row>
    <row r="15573" spans="1:6" hidden="1" x14ac:dyDescent="0.25">
      <c r="A15573" t="s">
        <v>5764</v>
      </c>
      <c r="B15573" s="83">
        <v>103136</v>
      </c>
      <c r="C15573" t="s">
        <v>14840</v>
      </c>
      <c r="D15573" s="83" t="s">
        <v>16</v>
      </c>
      <c r="E15573">
        <v>1276.02</v>
      </c>
      <c r="F15573" s="83">
        <v>1339.23</v>
      </c>
    </row>
    <row r="15574" spans="1:6" hidden="1" x14ac:dyDescent="0.25">
      <c r="A15574" t="s">
        <v>5764</v>
      </c>
      <c r="B15574" s="83">
        <v>103123</v>
      </c>
      <c r="C15574" t="s">
        <v>14841</v>
      </c>
      <c r="D15574" s="83" t="s">
        <v>16</v>
      </c>
      <c r="E15574">
        <v>115.38</v>
      </c>
      <c r="F15574" s="83">
        <v>120.66</v>
      </c>
    </row>
    <row r="15575" spans="1:6" hidden="1" x14ac:dyDescent="0.25">
      <c r="A15575" t="s">
        <v>5764</v>
      </c>
      <c r="B15575" s="83">
        <v>103124</v>
      </c>
      <c r="C15575" t="s">
        <v>14842</v>
      </c>
      <c r="D15575" s="83" t="s">
        <v>16</v>
      </c>
      <c r="E15575">
        <v>151.33000000000001</v>
      </c>
      <c r="F15575" s="83">
        <v>158.4</v>
      </c>
    </row>
    <row r="15576" spans="1:6" hidden="1" x14ac:dyDescent="0.25">
      <c r="A15576" t="s">
        <v>5764</v>
      </c>
      <c r="B15576" s="83">
        <v>103125</v>
      </c>
      <c r="C15576" t="s">
        <v>14843</v>
      </c>
      <c r="D15576" s="83" t="s">
        <v>16</v>
      </c>
      <c r="E15576">
        <v>254.88</v>
      </c>
      <c r="F15576" s="83">
        <v>267.13</v>
      </c>
    </row>
    <row r="15577" spans="1:6" hidden="1" x14ac:dyDescent="0.25">
      <c r="A15577" t="s">
        <v>5764</v>
      </c>
      <c r="B15577" s="83">
        <v>103126</v>
      </c>
      <c r="C15577" t="s">
        <v>14844</v>
      </c>
      <c r="D15577" s="83" t="s">
        <v>16</v>
      </c>
      <c r="E15577">
        <v>290.82</v>
      </c>
      <c r="F15577" s="83">
        <v>304.87</v>
      </c>
    </row>
    <row r="15578" spans="1:6" hidden="1" x14ac:dyDescent="0.25">
      <c r="A15578" t="s">
        <v>5764</v>
      </c>
      <c r="B15578" s="83">
        <v>103127</v>
      </c>
      <c r="C15578" t="s">
        <v>14845</v>
      </c>
      <c r="D15578" s="83" t="s">
        <v>16</v>
      </c>
      <c r="E15578">
        <v>394.37</v>
      </c>
      <c r="F15578" s="83">
        <v>413.58</v>
      </c>
    </row>
    <row r="15579" spans="1:6" hidden="1" x14ac:dyDescent="0.25">
      <c r="A15579" t="s">
        <v>5764</v>
      </c>
      <c r="B15579" s="83">
        <v>103128</v>
      </c>
      <c r="C15579" t="s">
        <v>14846</v>
      </c>
      <c r="D15579" s="83" t="s">
        <v>16</v>
      </c>
      <c r="E15579">
        <v>430.33</v>
      </c>
      <c r="F15579" s="83">
        <v>451.33</v>
      </c>
    </row>
    <row r="15580" spans="1:6" hidden="1" x14ac:dyDescent="0.25">
      <c r="A15580" t="s">
        <v>5764</v>
      </c>
      <c r="B15580" s="83">
        <v>103129</v>
      </c>
      <c r="C15580" t="s">
        <v>14847</v>
      </c>
      <c r="D15580" s="83" t="s">
        <v>16</v>
      </c>
      <c r="E15580">
        <v>533.88</v>
      </c>
      <c r="F15580" s="83">
        <v>560.05999999999995</v>
      </c>
    </row>
    <row r="15581" spans="1:6" hidden="1" x14ac:dyDescent="0.25">
      <c r="A15581" t="s">
        <v>5764</v>
      </c>
      <c r="B15581" s="83">
        <v>103130</v>
      </c>
      <c r="C15581" t="s">
        <v>14848</v>
      </c>
      <c r="D15581" s="83" t="s">
        <v>16</v>
      </c>
      <c r="E15581">
        <v>569.83000000000004</v>
      </c>
      <c r="F15581" s="83">
        <v>597.79</v>
      </c>
    </row>
    <row r="15582" spans="1:6" hidden="1" x14ac:dyDescent="0.25">
      <c r="A15582" t="s">
        <v>5764</v>
      </c>
      <c r="B15582" s="83">
        <v>103131</v>
      </c>
      <c r="C15582" t="s">
        <v>14849</v>
      </c>
      <c r="D15582" s="83" t="s">
        <v>16</v>
      </c>
      <c r="E15582">
        <v>641.75</v>
      </c>
      <c r="F15582" s="83">
        <v>673.31</v>
      </c>
    </row>
    <row r="15583" spans="1:6" hidden="1" x14ac:dyDescent="0.25">
      <c r="A15583" t="s">
        <v>5764</v>
      </c>
      <c r="B15583" s="83">
        <v>103132</v>
      </c>
      <c r="C15583" t="s">
        <v>14850</v>
      </c>
      <c r="D15583" s="83" t="s">
        <v>16</v>
      </c>
      <c r="E15583">
        <v>781.25</v>
      </c>
      <c r="F15583" s="83">
        <v>819.76</v>
      </c>
    </row>
    <row r="15584" spans="1:6" hidden="1" x14ac:dyDescent="0.25">
      <c r="A15584" t="s">
        <v>5764</v>
      </c>
      <c r="B15584" s="83">
        <v>103121</v>
      </c>
      <c r="C15584" t="s">
        <v>14851</v>
      </c>
      <c r="D15584" s="83" t="s">
        <v>16</v>
      </c>
      <c r="E15584">
        <v>65.02</v>
      </c>
      <c r="F15584" s="83">
        <v>67.790000000000006</v>
      </c>
    </row>
    <row r="15585" spans="1:6" hidden="1" x14ac:dyDescent="0.25">
      <c r="A15585" t="s">
        <v>5764</v>
      </c>
      <c r="B15585" s="83">
        <v>103133</v>
      </c>
      <c r="C15585" t="s">
        <v>14852</v>
      </c>
      <c r="D15585" s="83" t="s">
        <v>16</v>
      </c>
      <c r="E15585">
        <v>853.17</v>
      </c>
      <c r="F15585" s="83">
        <v>895.29</v>
      </c>
    </row>
    <row r="15586" spans="1:6" hidden="1" x14ac:dyDescent="0.25">
      <c r="A15586" t="s">
        <v>5764</v>
      </c>
      <c r="B15586" s="83">
        <v>103134</v>
      </c>
      <c r="C15586" t="s">
        <v>14853</v>
      </c>
      <c r="D15586" s="83" t="s">
        <v>16</v>
      </c>
      <c r="E15586">
        <v>992.66</v>
      </c>
      <c r="F15586" s="83">
        <v>1041.75</v>
      </c>
    </row>
    <row r="15587" spans="1:6" hidden="1" x14ac:dyDescent="0.25">
      <c r="A15587" t="s">
        <v>5764</v>
      </c>
      <c r="B15587" s="83">
        <v>103090</v>
      </c>
      <c r="C15587" t="s">
        <v>14854</v>
      </c>
      <c r="D15587" s="83" t="s">
        <v>60</v>
      </c>
      <c r="E15587">
        <v>14.08</v>
      </c>
      <c r="F15587" s="83">
        <v>14.77</v>
      </c>
    </row>
    <row r="15588" spans="1:6" hidden="1" x14ac:dyDescent="0.25">
      <c r="A15588" t="s">
        <v>5764</v>
      </c>
      <c r="B15588" s="83">
        <v>103103</v>
      </c>
      <c r="C15588" t="s">
        <v>14855</v>
      </c>
      <c r="D15588" s="83" t="s">
        <v>60</v>
      </c>
      <c r="E15588">
        <v>138.46</v>
      </c>
      <c r="F15588" s="83">
        <v>145.65</v>
      </c>
    </row>
    <row r="15589" spans="1:6" hidden="1" x14ac:dyDescent="0.25">
      <c r="A15589" t="s">
        <v>5764</v>
      </c>
      <c r="B15589" s="83">
        <v>103104</v>
      </c>
      <c r="C15589" t="s">
        <v>14856</v>
      </c>
      <c r="D15589" s="83" t="s">
        <v>60</v>
      </c>
      <c r="E15589">
        <v>165.58</v>
      </c>
      <c r="F15589" s="83">
        <v>174.2</v>
      </c>
    </row>
    <row r="15590" spans="1:6" hidden="1" x14ac:dyDescent="0.25">
      <c r="A15590" t="s">
        <v>5764</v>
      </c>
      <c r="B15590" s="83">
        <v>103091</v>
      </c>
      <c r="C15590" t="s">
        <v>14857</v>
      </c>
      <c r="D15590" s="83" t="s">
        <v>60</v>
      </c>
      <c r="E15590">
        <v>19.8</v>
      </c>
      <c r="F15590" s="83">
        <v>20.8</v>
      </c>
    </row>
    <row r="15591" spans="1:6" hidden="1" x14ac:dyDescent="0.25">
      <c r="A15591" t="s">
        <v>5764</v>
      </c>
      <c r="B15591" s="83">
        <v>103092</v>
      </c>
      <c r="C15591" t="s">
        <v>14858</v>
      </c>
      <c r="D15591" s="83" t="s">
        <v>60</v>
      </c>
      <c r="E15591">
        <v>25.53</v>
      </c>
      <c r="F15591" s="83">
        <v>26.83</v>
      </c>
    </row>
    <row r="15592" spans="1:6" hidden="1" x14ac:dyDescent="0.25">
      <c r="A15592" t="s">
        <v>5764</v>
      </c>
      <c r="B15592" s="83">
        <v>103093</v>
      </c>
      <c r="C15592" t="s">
        <v>14859</v>
      </c>
      <c r="D15592" s="83" t="s">
        <v>60</v>
      </c>
      <c r="E15592">
        <v>39.04</v>
      </c>
      <c r="F15592" s="83">
        <v>41.02</v>
      </c>
    </row>
    <row r="15593" spans="1:6" hidden="1" x14ac:dyDescent="0.25">
      <c r="A15593" t="s">
        <v>5764</v>
      </c>
      <c r="B15593" s="83">
        <v>103094</v>
      </c>
      <c r="C15593" t="s">
        <v>14860</v>
      </c>
      <c r="D15593" s="83" t="s">
        <v>60</v>
      </c>
      <c r="E15593">
        <v>44.79</v>
      </c>
      <c r="F15593" s="83">
        <v>47.08</v>
      </c>
    </row>
    <row r="15594" spans="1:6" hidden="1" x14ac:dyDescent="0.25">
      <c r="A15594" t="s">
        <v>5764</v>
      </c>
      <c r="B15594" s="83">
        <v>103095</v>
      </c>
      <c r="C15594" t="s">
        <v>14861</v>
      </c>
      <c r="D15594" s="83" t="s">
        <v>60</v>
      </c>
      <c r="E15594">
        <v>58.26</v>
      </c>
      <c r="F15594" s="83">
        <v>61.24</v>
      </c>
    </row>
    <row r="15595" spans="1:6" hidden="1" x14ac:dyDescent="0.25">
      <c r="A15595" t="s">
        <v>5764</v>
      </c>
      <c r="B15595" s="83">
        <v>103096</v>
      </c>
      <c r="C15595" t="s">
        <v>14862</v>
      </c>
      <c r="D15595" s="83" t="s">
        <v>60</v>
      </c>
      <c r="E15595">
        <v>64.03</v>
      </c>
      <c r="F15595" s="83">
        <v>67.3</v>
      </c>
    </row>
    <row r="15596" spans="1:6" hidden="1" x14ac:dyDescent="0.25">
      <c r="A15596" t="s">
        <v>5764</v>
      </c>
      <c r="B15596" s="83">
        <v>103097</v>
      </c>
      <c r="C15596" t="s">
        <v>14863</v>
      </c>
      <c r="D15596" s="83" t="s">
        <v>60</v>
      </c>
      <c r="E15596">
        <v>77.5</v>
      </c>
      <c r="F15596" s="83">
        <v>81.48</v>
      </c>
    </row>
    <row r="15597" spans="1:6" hidden="1" x14ac:dyDescent="0.25">
      <c r="A15597" t="s">
        <v>5764</v>
      </c>
      <c r="B15597" s="83">
        <v>103098</v>
      </c>
      <c r="C15597" t="s">
        <v>14864</v>
      </c>
      <c r="D15597" s="83" t="s">
        <v>60</v>
      </c>
      <c r="E15597">
        <v>83.25</v>
      </c>
      <c r="F15597" s="83">
        <v>87.53</v>
      </c>
    </row>
    <row r="15598" spans="1:6" hidden="1" x14ac:dyDescent="0.25">
      <c r="A15598" t="s">
        <v>5764</v>
      </c>
      <c r="B15598" s="83">
        <v>103099</v>
      </c>
      <c r="C15598" t="s">
        <v>14865</v>
      </c>
      <c r="D15598" s="83" t="s">
        <v>60</v>
      </c>
      <c r="E15598">
        <v>94.71</v>
      </c>
      <c r="F15598" s="83">
        <v>99.59</v>
      </c>
    </row>
    <row r="15599" spans="1:6" hidden="1" x14ac:dyDescent="0.25">
      <c r="A15599" t="s">
        <v>5764</v>
      </c>
      <c r="B15599" s="83">
        <v>103100</v>
      </c>
      <c r="C15599" t="s">
        <v>14866</v>
      </c>
      <c r="D15599" s="83" t="s">
        <v>60</v>
      </c>
      <c r="E15599">
        <v>101.07</v>
      </c>
      <c r="F15599" s="83">
        <v>106.3</v>
      </c>
    </row>
    <row r="15600" spans="1:6" hidden="1" x14ac:dyDescent="0.25">
      <c r="A15600" t="s">
        <v>5764</v>
      </c>
      <c r="B15600" s="83">
        <v>103089</v>
      </c>
      <c r="C15600" t="s">
        <v>14867</v>
      </c>
      <c r="D15600" s="83" t="s">
        <v>60</v>
      </c>
      <c r="E15600">
        <v>11.79</v>
      </c>
      <c r="F15600" s="83">
        <v>12.36</v>
      </c>
    </row>
    <row r="15601" spans="1:6" hidden="1" x14ac:dyDescent="0.25">
      <c r="A15601" t="s">
        <v>5764</v>
      </c>
      <c r="B15601" s="83">
        <v>103101</v>
      </c>
      <c r="C15601" t="s">
        <v>14868</v>
      </c>
      <c r="D15601" s="83" t="s">
        <v>60</v>
      </c>
      <c r="E15601">
        <v>111.32</v>
      </c>
      <c r="F15601" s="83">
        <v>117.09</v>
      </c>
    </row>
    <row r="15602" spans="1:6" hidden="1" x14ac:dyDescent="0.25">
      <c r="A15602" t="s">
        <v>5764</v>
      </c>
      <c r="B15602" s="83">
        <v>103102</v>
      </c>
      <c r="C15602" t="s">
        <v>14869</v>
      </c>
      <c r="D15602" s="83" t="s">
        <v>60</v>
      </c>
      <c r="E15602">
        <v>128.19999999999999</v>
      </c>
      <c r="F15602" s="83">
        <v>134.85</v>
      </c>
    </row>
    <row r="15603" spans="1:6" hidden="1" x14ac:dyDescent="0.25">
      <c r="A15603" t="s">
        <v>5764</v>
      </c>
      <c r="B15603" s="83">
        <v>101112</v>
      </c>
      <c r="C15603" t="s">
        <v>14870</v>
      </c>
      <c r="D15603" s="83" t="s">
        <v>162</v>
      </c>
      <c r="E15603">
        <v>1033.1400000000001</v>
      </c>
      <c r="F15603" s="83">
        <v>1074.55</v>
      </c>
    </row>
    <row r="15604" spans="1:6" hidden="1" x14ac:dyDescent="0.25">
      <c r="A15604" t="s">
        <v>5764</v>
      </c>
      <c r="B15604" s="83">
        <v>101113</v>
      </c>
      <c r="C15604" t="s">
        <v>14871</v>
      </c>
      <c r="D15604" s="83" t="s">
        <v>162</v>
      </c>
      <c r="E15604">
        <v>1009.22</v>
      </c>
      <c r="F15604" s="83">
        <v>1040.3399999999999</v>
      </c>
    </row>
    <row r="15605" spans="1:6" hidden="1" x14ac:dyDescent="0.25">
      <c r="A15605" t="s">
        <v>5764</v>
      </c>
      <c r="B15605" s="83">
        <v>101098</v>
      </c>
      <c r="C15605" t="s">
        <v>14872</v>
      </c>
      <c r="D15605" s="83" t="s">
        <v>162</v>
      </c>
      <c r="E15605">
        <v>1240.79</v>
      </c>
      <c r="F15605" s="83">
        <v>1293.3399999999999</v>
      </c>
    </row>
    <row r="15606" spans="1:6" hidden="1" x14ac:dyDescent="0.25">
      <c r="A15606" t="s">
        <v>5764</v>
      </c>
      <c r="B15606" s="83">
        <v>101106</v>
      </c>
      <c r="C15606" t="s">
        <v>14873</v>
      </c>
      <c r="D15606" s="83" t="s">
        <v>162</v>
      </c>
      <c r="E15606">
        <v>1214.78</v>
      </c>
      <c r="F15606" s="83">
        <v>1257.33</v>
      </c>
    </row>
    <row r="15607" spans="1:6" hidden="1" x14ac:dyDescent="0.25">
      <c r="A15607" t="s">
        <v>5764</v>
      </c>
      <c r="B15607" s="83">
        <v>101102</v>
      </c>
      <c r="C15607" t="s">
        <v>14874</v>
      </c>
      <c r="D15607" s="83" t="s">
        <v>162</v>
      </c>
      <c r="E15607">
        <v>962.52</v>
      </c>
      <c r="F15607" s="83">
        <v>980.28</v>
      </c>
    </row>
    <row r="15608" spans="1:6" hidden="1" x14ac:dyDescent="0.25">
      <c r="A15608" t="s">
        <v>5764</v>
      </c>
      <c r="B15608" s="83">
        <v>101110</v>
      </c>
      <c r="C15608" t="s">
        <v>14875</v>
      </c>
      <c r="D15608" s="83" t="s">
        <v>162</v>
      </c>
      <c r="E15608">
        <v>930.09</v>
      </c>
      <c r="F15608" s="83">
        <v>937.11</v>
      </c>
    </row>
    <row r="15609" spans="1:6" hidden="1" x14ac:dyDescent="0.25">
      <c r="A15609" t="s">
        <v>5764</v>
      </c>
      <c r="B15609" s="83">
        <v>101099</v>
      </c>
      <c r="C15609" t="s">
        <v>14876</v>
      </c>
      <c r="D15609" s="83" t="s">
        <v>162</v>
      </c>
      <c r="E15609">
        <v>1135.73</v>
      </c>
      <c r="F15609" s="83">
        <v>1181.1199999999999</v>
      </c>
    </row>
    <row r="15610" spans="1:6" hidden="1" x14ac:dyDescent="0.25">
      <c r="A15610" t="s">
        <v>5764</v>
      </c>
      <c r="B15610" s="83">
        <v>101107</v>
      </c>
      <c r="C15610" t="s">
        <v>14877</v>
      </c>
      <c r="D15610" s="83" t="s">
        <v>162</v>
      </c>
      <c r="E15610">
        <v>1111.05</v>
      </c>
      <c r="F15610" s="83">
        <v>1146.79</v>
      </c>
    </row>
    <row r="15611" spans="1:6" hidden="1" x14ac:dyDescent="0.25">
      <c r="A15611" t="s">
        <v>5764</v>
      </c>
      <c r="B15611" s="83">
        <v>101103</v>
      </c>
      <c r="C15611" t="s">
        <v>14878</v>
      </c>
      <c r="D15611" s="83" t="s">
        <v>162</v>
      </c>
      <c r="E15611">
        <v>908.88</v>
      </c>
      <c r="F15611" s="83">
        <v>925.42</v>
      </c>
    </row>
    <row r="15612" spans="1:6" hidden="1" x14ac:dyDescent="0.25">
      <c r="A15612" t="s">
        <v>5764</v>
      </c>
      <c r="B15612" s="83">
        <v>101111</v>
      </c>
      <c r="C15612" t="s">
        <v>14879</v>
      </c>
      <c r="D15612" s="83" t="s">
        <v>162</v>
      </c>
      <c r="E15612">
        <v>878.64</v>
      </c>
      <c r="F15612" s="83">
        <v>884.89</v>
      </c>
    </row>
    <row r="15613" spans="1:6" hidden="1" x14ac:dyDescent="0.25">
      <c r="A15613" t="s">
        <v>5764</v>
      </c>
      <c r="B15613" s="83">
        <v>101096</v>
      </c>
      <c r="C15613" t="s">
        <v>14880</v>
      </c>
      <c r="D15613" s="83" t="s">
        <v>162</v>
      </c>
      <c r="E15613">
        <v>1429.88</v>
      </c>
      <c r="F15613" s="83">
        <v>1500.81</v>
      </c>
    </row>
    <row r="15614" spans="1:6" hidden="1" x14ac:dyDescent="0.25">
      <c r="A15614" t="s">
        <v>5764</v>
      </c>
      <c r="B15614" s="83">
        <v>101104</v>
      </c>
      <c r="C15614" t="s">
        <v>14881</v>
      </c>
      <c r="D15614" s="83" t="s">
        <v>162</v>
      </c>
      <c r="E15614">
        <v>1401.84</v>
      </c>
      <c r="F15614" s="83">
        <v>1462.26</v>
      </c>
    </row>
    <row r="15615" spans="1:6" hidden="1" x14ac:dyDescent="0.25">
      <c r="A15615" t="s">
        <v>5764</v>
      </c>
      <c r="B15615" s="83">
        <v>101100</v>
      </c>
      <c r="C15615" t="s">
        <v>14882</v>
      </c>
      <c r="D15615" s="83" t="s">
        <v>162</v>
      </c>
      <c r="E15615">
        <v>1015.02</v>
      </c>
      <c r="F15615" s="83">
        <v>1035.29</v>
      </c>
    </row>
    <row r="15616" spans="1:6" hidden="1" x14ac:dyDescent="0.25">
      <c r="A15616" t="s">
        <v>5764</v>
      </c>
      <c r="B15616" s="83">
        <v>101108</v>
      </c>
      <c r="C15616" t="s">
        <v>14883</v>
      </c>
      <c r="D15616" s="83" t="s">
        <v>162</v>
      </c>
      <c r="E15616">
        <v>979.26</v>
      </c>
      <c r="F15616" s="83">
        <v>988.14</v>
      </c>
    </row>
    <row r="15617" spans="1:6" hidden="1" x14ac:dyDescent="0.25">
      <c r="A15617" t="s">
        <v>5764</v>
      </c>
      <c r="B15617" s="83">
        <v>101097</v>
      </c>
      <c r="C15617" t="s">
        <v>14884</v>
      </c>
      <c r="D15617" s="83" t="s">
        <v>162</v>
      </c>
      <c r="E15617">
        <v>1347.85</v>
      </c>
      <c r="F15617" s="83">
        <v>1410.96</v>
      </c>
    </row>
    <row r="15618" spans="1:6" hidden="1" x14ac:dyDescent="0.25">
      <c r="A15618" t="s">
        <v>5764</v>
      </c>
      <c r="B15618" s="83">
        <v>101105</v>
      </c>
      <c r="C15618" t="s">
        <v>14885</v>
      </c>
      <c r="D15618" s="83" t="s">
        <v>162</v>
      </c>
      <c r="E15618">
        <v>1320.45</v>
      </c>
      <c r="F15618" s="83">
        <v>1373.23</v>
      </c>
    </row>
    <row r="15619" spans="1:6" hidden="1" x14ac:dyDescent="0.25">
      <c r="A15619" t="s">
        <v>5764</v>
      </c>
      <c r="B15619" s="83">
        <v>101101</v>
      </c>
      <c r="C15619" t="s">
        <v>14886</v>
      </c>
      <c r="D15619" s="83" t="s">
        <v>162</v>
      </c>
      <c r="E15619">
        <v>990.47</v>
      </c>
      <c r="F15619" s="83">
        <v>1009.62</v>
      </c>
    </row>
    <row r="15620" spans="1:6" hidden="1" x14ac:dyDescent="0.25">
      <c r="A15620" t="s">
        <v>5764</v>
      </c>
      <c r="B15620" s="83">
        <v>101109</v>
      </c>
      <c r="C15620" t="s">
        <v>14887</v>
      </c>
      <c r="D15620" s="83" t="s">
        <v>162</v>
      </c>
      <c r="E15620">
        <v>955.79</v>
      </c>
      <c r="F15620" s="83">
        <v>963.78</v>
      </c>
    </row>
    <row r="15621" spans="1:6" hidden="1" x14ac:dyDescent="0.25">
      <c r="A15621" t="s">
        <v>5764</v>
      </c>
      <c r="B15621" s="83">
        <v>96393</v>
      </c>
      <c r="C15621" t="s">
        <v>39395</v>
      </c>
      <c r="D15621" s="83" t="s">
        <v>162</v>
      </c>
      <c r="E15621">
        <v>202.18</v>
      </c>
      <c r="F15621" s="83">
        <v>202.51</v>
      </c>
    </row>
    <row r="15622" spans="1:6" hidden="1" x14ac:dyDescent="0.25">
      <c r="A15622" t="s">
        <v>5764</v>
      </c>
      <c r="B15622" s="83">
        <v>96394</v>
      </c>
      <c r="C15622" t="s">
        <v>39396</v>
      </c>
      <c r="D15622" s="83" t="s">
        <v>162</v>
      </c>
      <c r="E15622">
        <v>264.95999999999998</v>
      </c>
      <c r="F15622" s="83">
        <v>265.3</v>
      </c>
    </row>
    <row r="15623" spans="1:6" hidden="1" x14ac:dyDescent="0.25">
      <c r="A15623" t="s">
        <v>5764</v>
      </c>
      <c r="B15623" s="83">
        <v>104363</v>
      </c>
      <c r="C15623" t="s">
        <v>39397</v>
      </c>
      <c r="D15623" s="83" t="s">
        <v>1206</v>
      </c>
      <c r="E15623">
        <v>0</v>
      </c>
      <c r="F15623" s="83">
        <v>0</v>
      </c>
    </row>
    <row r="15624" spans="1:6" hidden="1" x14ac:dyDescent="0.25">
      <c r="A15624" t="s">
        <v>5764</v>
      </c>
      <c r="B15624" s="83">
        <v>104360</v>
      </c>
      <c r="C15624" t="s">
        <v>39398</v>
      </c>
      <c r="D15624" s="83" t="s">
        <v>1206</v>
      </c>
      <c r="E15624">
        <v>0</v>
      </c>
      <c r="F15624" s="83">
        <v>0</v>
      </c>
    </row>
    <row r="15625" spans="1:6" hidden="1" x14ac:dyDescent="0.25">
      <c r="A15625" t="s">
        <v>5764</v>
      </c>
      <c r="B15625" s="83">
        <v>104358</v>
      </c>
      <c r="C15625" t="s">
        <v>39399</v>
      </c>
      <c r="D15625" s="83" t="s">
        <v>1206</v>
      </c>
      <c r="E15625">
        <v>0</v>
      </c>
      <c r="F15625" s="83">
        <v>0</v>
      </c>
    </row>
    <row r="15626" spans="1:6" hidden="1" x14ac:dyDescent="0.25">
      <c r="A15626" t="s">
        <v>5764</v>
      </c>
      <c r="B15626" s="83">
        <v>104362</v>
      </c>
      <c r="C15626" t="s">
        <v>39400</v>
      </c>
      <c r="D15626" s="83" t="s">
        <v>1206</v>
      </c>
      <c r="E15626">
        <v>0</v>
      </c>
      <c r="F15626" s="83">
        <v>0</v>
      </c>
    </row>
    <row r="15627" spans="1:6" hidden="1" x14ac:dyDescent="0.25">
      <c r="A15627" t="s">
        <v>5764</v>
      </c>
      <c r="B15627" s="83">
        <v>104361</v>
      </c>
      <c r="C15627" t="s">
        <v>39401</v>
      </c>
      <c r="D15627" s="83" t="s">
        <v>1206</v>
      </c>
      <c r="E15627">
        <v>0</v>
      </c>
      <c r="F15627" s="83">
        <v>0</v>
      </c>
    </row>
    <row r="15628" spans="1:6" hidden="1" x14ac:dyDescent="0.25">
      <c r="A15628" t="s">
        <v>5764</v>
      </c>
      <c r="B15628" s="83">
        <v>104359</v>
      </c>
      <c r="C15628" t="s">
        <v>39402</v>
      </c>
      <c r="D15628" s="83" t="s">
        <v>1206</v>
      </c>
      <c r="E15628">
        <v>0</v>
      </c>
      <c r="F15628" s="83">
        <v>0</v>
      </c>
    </row>
    <row r="15629" spans="1:6" hidden="1" x14ac:dyDescent="0.25">
      <c r="A15629" t="s">
        <v>5764</v>
      </c>
      <c r="B15629" s="83">
        <v>96395</v>
      </c>
      <c r="C15629" t="s">
        <v>39403</v>
      </c>
      <c r="D15629" s="83" t="s">
        <v>162</v>
      </c>
      <c r="E15629">
        <v>353.54</v>
      </c>
      <c r="F15629" s="83">
        <v>354.08</v>
      </c>
    </row>
    <row r="15630" spans="1:6" hidden="1" x14ac:dyDescent="0.25">
      <c r="A15630" t="s">
        <v>5764</v>
      </c>
      <c r="B15630" s="83">
        <v>106102</v>
      </c>
      <c r="C15630" t="s">
        <v>39404</v>
      </c>
      <c r="D15630" s="83" t="s">
        <v>1206</v>
      </c>
      <c r="E15630">
        <v>0</v>
      </c>
      <c r="F15630" s="83">
        <v>0</v>
      </c>
    </row>
    <row r="15631" spans="1:6" hidden="1" x14ac:dyDescent="0.25">
      <c r="A15631" t="s">
        <v>5764</v>
      </c>
      <c r="B15631" s="83">
        <v>106103</v>
      </c>
      <c r="C15631" t="s">
        <v>39405</v>
      </c>
      <c r="D15631" s="83" t="s">
        <v>1206</v>
      </c>
      <c r="E15631">
        <v>0</v>
      </c>
      <c r="F15631" s="83">
        <v>0</v>
      </c>
    </row>
    <row r="15632" spans="1:6" hidden="1" x14ac:dyDescent="0.25">
      <c r="A15632" t="s">
        <v>5764</v>
      </c>
      <c r="B15632" s="83">
        <v>104373</v>
      </c>
      <c r="C15632" t="s">
        <v>39406</v>
      </c>
      <c r="D15632" s="83" t="s">
        <v>1206</v>
      </c>
      <c r="E15632">
        <v>0</v>
      </c>
      <c r="F15632" s="83">
        <v>0</v>
      </c>
    </row>
    <row r="15633" spans="1:6" hidden="1" x14ac:dyDescent="0.25">
      <c r="A15633" t="s">
        <v>5764</v>
      </c>
      <c r="B15633" s="83">
        <v>104374</v>
      </c>
      <c r="C15633" t="s">
        <v>39407</v>
      </c>
      <c r="D15633" s="83" t="s">
        <v>1206</v>
      </c>
      <c r="E15633">
        <v>0</v>
      </c>
      <c r="F15633" s="83">
        <v>0</v>
      </c>
    </row>
    <row r="15634" spans="1:6" hidden="1" x14ac:dyDescent="0.25">
      <c r="A15634" t="s">
        <v>5764</v>
      </c>
      <c r="B15634" s="83">
        <v>105529</v>
      </c>
      <c r="C15634" t="s">
        <v>39408</v>
      </c>
      <c r="D15634" s="83" t="s">
        <v>162</v>
      </c>
      <c r="E15634">
        <v>225.81</v>
      </c>
      <c r="F15634" s="83">
        <v>226.14</v>
      </c>
    </row>
    <row r="15635" spans="1:6" hidden="1" x14ac:dyDescent="0.25">
      <c r="A15635" t="s">
        <v>5764</v>
      </c>
      <c r="B15635" s="83">
        <v>105530</v>
      </c>
      <c r="C15635" t="s">
        <v>39409</v>
      </c>
      <c r="D15635" s="83" t="s">
        <v>162</v>
      </c>
      <c r="E15635">
        <v>254.51</v>
      </c>
      <c r="F15635" s="83">
        <v>254.84</v>
      </c>
    </row>
    <row r="15636" spans="1:6" hidden="1" x14ac:dyDescent="0.25">
      <c r="A15636" t="s">
        <v>5764</v>
      </c>
      <c r="B15636" s="83">
        <v>105531</v>
      </c>
      <c r="C15636" t="s">
        <v>39410</v>
      </c>
      <c r="D15636" s="83" t="s">
        <v>162</v>
      </c>
      <c r="E15636">
        <v>283.23</v>
      </c>
      <c r="F15636" s="83">
        <v>283.56</v>
      </c>
    </row>
    <row r="15637" spans="1:6" hidden="1" x14ac:dyDescent="0.25">
      <c r="A15637" t="s">
        <v>5764</v>
      </c>
      <c r="B15637" s="83">
        <v>105527</v>
      </c>
      <c r="C15637" t="s">
        <v>39411</v>
      </c>
      <c r="D15637" s="83" t="s">
        <v>162</v>
      </c>
      <c r="E15637">
        <v>168.37</v>
      </c>
      <c r="F15637" s="83">
        <v>168.7</v>
      </c>
    </row>
    <row r="15638" spans="1:6" hidden="1" x14ac:dyDescent="0.25">
      <c r="A15638" t="s">
        <v>5764</v>
      </c>
      <c r="B15638" s="83">
        <v>105532</v>
      </c>
      <c r="C15638" t="s">
        <v>39412</v>
      </c>
      <c r="D15638" s="83" t="s">
        <v>162</v>
      </c>
      <c r="E15638">
        <v>200.32</v>
      </c>
      <c r="F15638" s="83">
        <v>200.65</v>
      </c>
    </row>
    <row r="15639" spans="1:6" hidden="1" x14ac:dyDescent="0.25">
      <c r="A15639" t="s">
        <v>5764</v>
      </c>
      <c r="B15639" s="83">
        <v>105533</v>
      </c>
      <c r="C15639" t="s">
        <v>39413</v>
      </c>
      <c r="D15639" s="83" t="s">
        <v>162</v>
      </c>
      <c r="E15639">
        <v>229.57</v>
      </c>
      <c r="F15639" s="83">
        <v>229.9</v>
      </c>
    </row>
    <row r="15640" spans="1:6" hidden="1" x14ac:dyDescent="0.25">
      <c r="A15640" t="s">
        <v>5764</v>
      </c>
      <c r="B15640" s="83">
        <v>105534</v>
      </c>
      <c r="C15640" t="s">
        <v>39414</v>
      </c>
      <c r="D15640" s="83" t="s">
        <v>162</v>
      </c>
      <c r="E15640">
        <v>258.81</v>
      </c>
      <c r="F15640" s="83">
        <v>259.14</v>
      </c>
    </row>
    <row r="15641" spans="1:6" hidden="1" x14ac:dyDescent="0.25">
      <c r="A15641" t="s">
        <v>5764</v>
      </c>
      <c r="B15641" s="83">
        <v>105528</v>
      </c>
      <c r="C15641" t="s">
        <v>39415</v>
      </c>
      <c r="D15641" s="83" t="s">
        <v>162</v>
      </c>
      <c r="E15641">
        <v>141.83000000000001</v>
      </c>
      <c r="F15641" s="83">
        <v>142.16</v>
      </c>
    </row>
    <row r="15642" spans="1:6" hidden="1" x14ac:dyDescent="0.25">
      <c r="A15642" t="s">
        <v>5764</v>
      </c>
      <c r="B15642" s="83">
        <v>105523</v>
      </c>
      <c r="C15642" t="s">
        <v>39416</v>
      </c>
      <c r="D15642" s="83" t="s">
        <v>162</v>
      </c>
      <c r="E15642">
        <v>41.02</v>
      </c>
      <c r="F15642" s="83">
        <v>41.35</v>
      </c>
    </row>
    <row r="15643" spans="1:6" hidden="1" x14ac:dyDescent="0.25">
      <c r="A15643" t="s">
        <v>5764</v>
      </c>
      <c r="B15643" s="83">
        <v>105759</v>
      </c>
      <c r="C15643" t="s">
        <v>39417</v>
      </c>
      <c r="D15643" s="83" t="s">
        <v>162</v>
      </c>
      <c r="E15643">
        <v>56.96</v>
      </c>
      <c r="F15643" s="83">
        <v>57.3</v>
      </c>
    </row>
    <row r="15644" spans="1:6" hidden="1" x14ac:dyDescent="0.25">
      <c r="A15644" t="s">
        <v>5764</v>
      </c>
      <c r="B15644" s="83">
        <v>105524</v>
      </c>
      <c r="C15644" t="s">
        <v>39418</v>
      </c>
      <c r="D15644" s="83" t="s">
        <v>162</v>
      </c>
      <c r="E15644">
        <v>72.91</v>
      </c>
      <c r="F15644" s="83">
        <v>73.239999999999995</v>
      </c>
    </row>
    <row r="15645" spans="1:6" hidden="1" x14ac:dyDescent="0.25">
      <c r="A15645" t="s">
        <v>5764</v>
      </c>
      <c r="B15645" s="83">
        <v>105525</v>
      </c>
      <c r="C15645" t="s">
        <v>39419</v>
      </c>
      <c r="D15645" s="83" t="s">
        <v>162</v>
      </c>
      <c r="E15645">
        <v>104.81</v>
      </c>
      <c r="F15645" s="83">
        <v>105.14</v>
      </c>
    </row>
    <row r="15646" spans="1:6" hidden="1" x14ac:dyDescent="0.25">
      <c r="A15646" t="s">
        <v>5764</v>
      </c>
      <c r="B15646" s="83">
        <v>105526</v>
      </c>
      <c r="C15646" t="s">
        <v>39420</v>
      </c>
      <c r="D15646" s="83" t="s">
        <v>162</v>
      </c>
      <c r="E15646">
        <v>136.71</v>
      </c>
      <c r="F15646" s="83">
        <v>137.04</v>
      </c>
    </row>
    <row r="15647" spans="1:6" hidden="1" x14ac:dyDescent="0.25">
      <c r="A15647" t="s">
        <v>5764</v>
      </c>
      <c r="B15647" s="83">
        <v>105034</v>
      </c>
      <c r="C15647" t="s">
        <v>14888</v>
      </c>
      <c r="D15647" s="83" t="s">
        <v>60</v>
      </c>
      <c r="E15647">
        <v>41.92</v>
      </c>
      <c r="F15647" s="83">
        <v>43.14</v>
      </c>
    </row>
    <row r="15648" spans="1:6" hidden="1" x14ac:dyDescent="0.25">
      <c r="A15648" t="s">
        <v>5764</v>
      </c>
      <c r="B15648" s="83">
        <v>105033</v>
      </c>
      <c r="C15648" t="s">
        <v>14889</v>
      </c>
      <c r="D15648" s="83" t="s">
        <v>60</v>
      </c>
      <c r="E15648">
        <v>59.09</v>
      </c>
      <c r="F15648" s="83">
        <v>60.77</v>
      </c>
    </row>
    <row r="15649" spans="1:6" hidden="1" x14ac:dyDescent="0.25">
      <c r="A15649" t="s">
        <v>5764</v>
      </c>
      <c r="B15649" s="83">
        <v>93205</v>
      </c>
      <c r="C15649" t="s">
        <v>14890</v>
      </c>
      <c r="D15649" s="83" t="s">
        <v>60</v>
      </c>
      <c r="E15649">
        <v>71.48</v>
      </c>
      <c r="F15649" s="83">
        <v>73.56</v>
      </c>
    </row>
    <row r="15650" spans="1:6" hidden="1" x14ac:dyDescent="0.25">
      <c r="A15650" t="s">
        <v>5764</v>
      </c>
      <c r="B15650" s="83">
        <v>105032</v>
      </c>
      <c r="C15650" t="s">
        <v>14891</v>
      </c>
      <c r="D15650" s="83" t="s">
        <v>60</v>
      </c>
      <c r="E15650">
        <v>33.450000000000003</v>
      </c>
      <c r="F15650" s="83">
        <v>34.119999999999997</v>
      </c>
    </row>
    <row r="15651" spans="1:6" hidden="1" x14ac:dyDescent="0.25">
      <c r="A15651" t="s">
        <v>5764</v>
      </c>
      <c r="B15651" s="83">
        <v>105031</v>
      </c>
      <c r="C15651" t="s">
        <v>14892</v>
      </c>
      <c r="D15651" s="83" t="s">
        <v>60</v>
      </c>
      <c r="E15651">
        <v>49.47</v>
      </c>
      <c r="F15651" s="83">
        <v>50.5</v>
      </c>
    </row>
    <row r="15652" spans="1:6" hidden="1" x14ac:dyDescent="0.25">
      <c r="A15652" t="s">
        <v>5764</v>
      </c>
      <c r="B15652" s="83">
        <v>93199</v>
      </c>
      <c r="C15652" t="s">
        <v>14893</v>
      </c>
      <c r="D15652" s="83" t="s">
        <v>60</v>
      </c>
      <c r="E15652">
        <v>52.07</v>
      </c>
      <c r="F15652" s="83">
        <v>53.39</v>
      </c>
    </row>
    <row r="15653" spans="1:6" hidden="1" x14ac:dyDescent="0.25">
      <c r="A15653" t="s">
        <v>5764</v>
      </c>
      <c r="B15653" s="83">
        <v>105030</v>
      </c>
      <c r="C15653" t="s">
        <v>14894</v>
      </c>
      <c r="D15653" s="83" t="s">
        <v>60</v>
      </c>
      <c r="E15653">
        <v>44.84</v>
      </c>
      <c r="F15653" s="83">
        <v>46.05</v>
      </c>
    </row>
    <row r="15654" spans="1:6" hidden="1" x14ac:dyDescent="0.25">
      <c r="A15654" t="s">
        <v>5764</v>
      </c>
      <c r="B15654" s="83">
        <v>105029</v>
      </c>
      <c r="C15654" t="s">
        <v>14895</v>
      </c>
      <c r="D15654" s="83" t="s">
        <v>60</v>
      </c>
      <c r="E15654">
        <v>53.18</v>
      </c>
      <c r="F15654" s="83">
        <v>54.7</v>
      </c>
    </row>
    <row r="15655" spans="1:6" hidden="1" x14ac:dyDescent="0.25">
      <c r="A15655" t="s">
        <v>5764</v>
      </c>
      <c r="B15655" s="83">
        <v>93197</v>
      </c>
      <c r="C15655" t="s">
        <v>14896</v>
      </c>
      <c r="D15655" s="83" t="s">
        <v>60</v>
      </c>
      <c r="E15655">
        <v>61.55</v>
      </c>
      <c r="F15655" s="83">
        <v>63.36</v>
      </c>
    </row>
    <row r="15656" spans="1:6" hidden="1" x14ac:dyDescent="0.25">
      <c r="A15656" t="s">
        <v>5764</v>
      </c>
      <c r="B15656" s="83">
        <v>105040</v>
      </c>
      <c r="C15656" t="s">
        <v>14897</v>
      </c>
      <c r="D15656" s="83" t="s">
        <v>60</v>
      </c>
      <c r="E15656">
        <v>32.700000000000003</v>
      </c>
      <c r="F15656" s="83">
        <v>34.69</v>
      </c>
    </row>
    <row r="15657" spans="1:6" hidden="1" x14ac:dyDescent="0.25">
      <c r="A15657" t="s">
        <v>5764</v>
      </c>
      <c r="B15657" s="83">
        <v>105039</v>
      </c>
      <c r="C15657" t="s">
        <v>14898</v>
      </c>
      <c r="D15657" s="83" t="s">
        <v>60</v>
      </c>
      <c r="E15657">
        <v>48.32</v>
      </c>
      <c r="F15657" s="83">
        <v>51.24</v>
      </c>
    </row>
    <row r="15658" spans="1:6" hidden="1" x14ac:dyDescent="0.25">
      <c r="A15658" t="s">
        <v>5764</v>
      </c>
      <c r="B15658" s="83">
        <v>105038</v>
      </c>
      <c r="C15658" t="s">
        <v>14899</v>
      </c>
      <c r="D15658" s="83" t="s">
        <v>60</v>
      </c>
      <c r="E15658">
        <v>67.12</v>
      </c>
      <c r="F15658" s="83">
        <v>71.17</v>
      </c>
    </row>
    <row r="15659" spans="1:6" hidden="1" x14ac:dyDescent="0.25">
      <c r="A15659" t="s">
        <v>5764</v>
      </c>
      <c r="B15659" s="83">
        <v>105028</v>
      </c>
      <c r="C15659" t="s">
        <v>14900</v>
      </c>
      <c r="D15659" s="83" t="s">
        <v>60</v>
      </c>
      <c r="E15659">
        <v>23.1</v>
      </c>
      <c r="F15659" s="83">
        <v>23.6</v>
      </c>
    </row>
    <row r="15660" spans="1:6" hidden="1" x14ac:dyDescent="0.25">
      <c r="A15660" t="s">
        <v>5764</v>
      </c>
      <c r="B15660" s="83">
        <v>105027</v>
      </c>
      <c r="C15660" t="s">
        <v>14901</v>
      </c>
      <c r="D15660" s="83" t="s">
        <v>60</v>
      </c>
      <c r="E15660">
        <v>26.44</v>
      </c>
      <c r="F15660" s="83">
        <v>27.01</v>
      </c>
    </row>
    <row r="15661" spans="1:6" hidden="1" x14ac:dyDescent="0.25">
      <c r="A15661" t="s">
        <v>5764</v>
      </c>
      <c r="B15661" s="83">
        <v>93194</v>
      </c>
      <c r="C15661" t="s">
        <v>14902</v>
      </c>
      <c r="D15661" s="83" t="s">
        <v>60</v>
      </c>
      <c r="E15661">
        <v>30.21</v>
      </c>
      <c r="F15661" s="83">
        <v>30.86</v>
      </c>
    </row>
    <row r="15662" spans="1:6" hidden="1" x14ac:dyDescent="0.25">
      <c r="A15662" t="s">
        <v>5764</v>
      </c>
      <c r="B15662" s="83">
        <v>93200</v>
      </c>
      <c r="C15662" t="s">
        <v>14903</v>
      </c>
      <c r="D15662" s="83" t="s">
        <v>60</v>
      </c>
      <c r="E15662">
        <v>12.03</v>
      </c>
      <c r="F15662" s="83">
        <v>12.93</v>
      </c>
    </row>
    <row r="15663" spans="1:6" hidden="1" x14ac:dyDescent="0.25">
      <c r="A15663" t="s">
        <v>5764</v>
      </c>
      <c r="B15663" s="83">
        <v>93203</v>
      </c>
      <c r="C15663" t="s">
        <v>14904</v>
      </c>
      <c r="D15663" s="83" t="s">
        <v>60</v>
      </c>
      <c r="E15663">
        <v>13.51</v>
      </c>
      <c r="F15663" s="83">
        <v>13.67</v>
      </c>
    </row>
    <row r="15664" spans="1:6" hidden="1" x14ac:dyDescent="0.25">
      <c r="A15664" t="s">
        <v>5764</v>
      </c>
      <c r="B15664" s="83">
        <v>93202</v>
      </c>
      <c r="C15664" t="s">
        <v>14905</v>
      </c>
      <c r="D15664" s="83" t="s">
        <v>60</v>
      </c>
      <c r="E15664">
        <v>28.29</v>
      </c>
      <c r="F15664" s="83">
        <v>29.99</v>
      </c>
    </row>
    <row r="15665" spans="1:6" hidden="1" x14ac:dyDescent="0.25">
      <c r="A15665" t="s">
        <v>5764</v>
      </c>
      <c r="B15665" s="83">
        <v>105026</v>
      </c>
      <c r="C15665" t="s">
        <v>14906</v>
      </c>
      <c r="D15665" s="83" t="s">
        <v>60</v>
      </c>
      <c r="E15665">
        <v>43.3</v>
      </c>
      <c r="F15665" s="83">
        <v>44.33</v>
      </c>
    </row>
    <row r="15666" spans="1:6" hidden="1" x14ac:dyDescent="0.25">
      <c r="A15666" t="s">
        <v>5764</v>
      </c>
      <c r="B15666" s="83">
        <v>105025</v>
      </c>
      <c r="C15666" t="s">
        <v>14907</v>
      </c>
      <c r="D15666" s="83" t="s">
        <v>60</v>
      </c>
      <c r="E15666">
        <v>61.24</v>
      </c>
      <c r="F15666" s="83">
        <v>62.79</v>
      </c>
    </row>
    <row r="15667" spans="1:6" hidden="1" x14ac:dyDescent="0.25">
      <c r="A15667" t="s">
        <v>5764</v>
      </c>
      <c r="B15667" s="83">
        <v>93191</v>
      </c>
      <c r="C15667" t="s">
        <v>14908</v>
      </c>
      <c r="D15667" s="83" t="s">
        <v>60</v>
      </c>
      <c r="E15667">
        <v>74.05</v>
      </c>
      <c r="F15667" s="83">
        <v>76.03</v>
      </c>
    </row>
    <row r="15668" spans="1:6" hidden="1" x14ac:dyDescent="0.25">
      <c r="A15668" t="s">
        <v>5764</v>
      </c>
      <c r="B15668" s="83">
        <v>105024</v>
      </c>
      <c r="C15668" t="s">
        <v>14909</v>
      </c>
      <c r="D15668" s="83" t="s">
        <v>60</v>
      </c>
      <c r="E15668">
        <v>57.2</v>
      </c>
      <c r="F15668" s="83">
        <v>59.1</v>
      </c>
    </row>
    <row r="15669" spans="1:6" hidden="1" x14ac:dyDescent="0.25">
      <c r="A15669" t="s">
        <v>5764</v>
      </c>
      <c r="B15669" s="83">
        <v>105023</v>
      </c>
      <c r="C15669" t="s">
        <v>14910</v>
      </c>
      <c r="D15669" s="83" t="s">
        <v>60</v>
      </c>
      <c r="E15669">
        <v>69.67</v>
      </c>
      <c r="F15669" s="83">
        <v>72.069999999999993</v>
      </c>
    </row>
    <row r="15670" spans="1:6" hidden="1" x14ac:dyDescent="0.25">
      <c r="A15670" t="s">
        <v>5764</v>
      </c>
      <c r="B15670" s="83">
        <v>93187</v>
      </c>
      <c r="C15670" t="s">
        <v>14911</v>
      </c>
      <c r="D15670" s="83" t="s">
        <v>60</v>
      </c>
      <c r="E15670">
        <v>82.13</v>
      </c>
      <c r="F15670" s="83">
        <v>85.03</v>
      </c>
    </row>
    <row r="15671" spans="1:6" hidden="1" x14ac:dyDescent="0.25">
      <c r="A15671" t="s">
        <v>5764</v>
      </c>
      <c r="B15671" s="83">
        <v>105037</v>
      </c>
      <c r="C15671" t="s">
        <v>14912</v>
      </c>
      <c r="D15671" s="83" t="s">
        <v>60</v>
      </c>
      <c r="E15671">
        <v>32.86</v>
      </c>
      <c r="F15671" s="83">
        <v>34.85</v>
      </c>
    </row>
    <row r="15672" spans="1:6" hidden="1" x14ac:dyDescent="0.25">
      <c r="A15672" t="s">
        <v>5764</v>
      </c>
      <c r="B15672" s="83">
        <v>105036</v>
      </c>
      <c r="C15672" t="s">
        <v>14913</v>
      </c>
      <c r="D15672" s="83" t="s">
        <v>60</v>
      </c>
      <c r="E15672">
        <v>48.53</v>
      </c>
      <c r="F15672" s="83">
        <v>51.46</v>
      </c>
    </row>
    <row r="15673" spans="1:6" hidden="1" x14ac:dyDescent="0.25">
      <c r="A15673" t="s">
        <v>5764</v>
      </c>
      <c r="B15673" s="83">
        <v>105035</v>
      </c>
      <c r="C15673" t="s">
        <v>14914</v>
      </c>
      <c r="D15673" s="83" t="s">
        <v>60</v>
      </c>
      <c r="E15673">
        <v>67.31</v>
      </c>
      <c r="F15673" s="83">
        <v>71.37</v>
      </c>
    </row>
    <row r="15674" spans="1:6" hidden="1" x14ac:dyDescent="0.25">
      <c r="A15674" t="s">
        <v>5764</v>
      </c>
      <c r="B15674" s="83">
        <v>105022</v>
      </c>
      <c r="C15674" t="s">
        <v>14915</v>
      </c>
      <c r="D15674" s="83" t="s">
        <v>60</v>
      </c>
      <c r="E15674">
        <v>23.48</v>
      </c>
      <c r="F15674" s="83">
        <v>23.99</v>
      </c>
    </row>
    <row r="15675" spans="1:6" hidden="1" x14ac:dyDescent="0.25">
      <c r="A15675" t="s">
        <v>5764</v>
      </c>
      <c r="B15675" s="83">
        <v>105021</v>
      </c>
      <c r="C15675" t="s">
        <v>14916</v>
      </c>
      <c r="D15675" s="83" t="s">
        <v>60</v>
      </c>
      <c r="E15675">
        <v>26.84</v>
      </c>
      <c r="F15675" s="83">
        <v>27.43</v>
      </c>
    </row>
    <row r="15676" spans="1:6" hidden="1" x14ac:dyDescent="0.25">
      <c r="A15676" t="s">
        <v>5764</v>
      </c>
      <c r="B15676" s="83">
        <v>93184</v>
      </c>
      <c r="C15676" t="s">
        <v>14917</v>
      </c>
      <c r="D15676" s="83" t="s">
        <v>60</v>
      </c>
      <c r="E15676">
        <v>31.07</v>
      </c>
      <c r="F15676" s="83">
        <v>31.73</v>
      </c>
    </row>
    <row r="15677" spans="1:6" hidden="1" x14ac:dyDescent="0.25">
      <c r="A15677" t="s">
        <v>5764</v>
      </c>
      <c r="B15677" s="83">
        <v>102237</v>
      </c>
      <c r="C15677" t="s">
        <v>11463</v>
      </c>
      <c r="D15677" s="83" t="s">
        <v>416</v>
      </c>
      <c r="E15677">
        <v>0</v>
      </c>
      <c r="F15677" s="83">
        <v>0</v>
      </c>
    </row>
    <row r="15678" spans="1:6" hidden="1" x14ac:dyDescent="0.25">
      <c r="A15678" t="s">
        <v>5764</v>
      </c>
      <c r="B15678" s="83">
        <v>102149</v>
      </c>
      <c r="C15678" t="s">
        <v>14918</v>
      </c>
      <c r="D15678" s="83" t="s">
        <v>416</v>
      </c>
      <c r="E15678">
        <v>0</v>
      </c>
      <c r="F15678" s="83">
        <v>0</v>
      </c>
    </row>
    <row r="15679" spans="1:6" hidden="1" x14ac:dyDescent="0.25">
      <c r="A15679" t="s">
        <v>5764</v>
      </c>
      <c r="B15679" s="83">
        <v>102150</v>
      </c>
      <c r="C15679" t="s">
        <v>14919</v>
      </c>
      <c r="D15679" s="83" t="s">
        <v>416</v>
      </c>
      <c r="E15679">
        <v>0</v>
      </c>
      <c r="F15679" s="83">
        <v>0</v>
      </c>
    </row>
    <row r="15680" spans="1:6" hidden="1" x14ac:dyDescent="0.25">
      <c r="A15680" t="s">
        <v>5764</v>
      </c>
      <c r="B15680" s="83">
        <v>102145</v>
      </c>
      <c r="C15680" t="s">
        <v>14920</v>
      </c>
      <c r="D15680" s="83" t="s">
        <v>416</v>
      </c>
      <c r="E15680">
        <v>0</v>
      </c>
      <c r="F15680" s="83">
        <v>0</v>
      </c>
    </row>
    <row r="15681" spans="1:6" hidden="1" x14ac:dyDescent="0.25">
      <c r="A15681" t="s">
        <v>5764</v>
      </c>
      <c r="B15681" s="83">
        <v>102146</v>
      </c>
      <c r="C15681" t="s">
        <v>14921</v>
      </c>
      <c r="D15681" s="83" t="s">
        <v>416</v>
      </c>
      <c r="E15681">
        <v>0</v>
      </c>
      <c r="F15681" s="83">
        <v>0</v>
      </c>
    </row>
    <row r="15682" spans="1:6" hidden="1" x14ac:dyDescent="0.25">
      <c r="A15682" t="s">
        <v>5764</v>
      </c>
      <c r="B15682" s="83">
        <v>102147</v>
      </c>
      <c r="C15682" t="s">
        <v>14922</v>
      </c>
      <c r="D15682" s="83" t="s">
        <v>416</v>
      </c>
      <c r="E15682">
        <v>0</v>
      </c>
      <c r="F15682" s="83">
        <v>0</v>
      </c>
    </row>
    <row r="15683" spans="1:6" hidden="1" x14ac:dyDescent="0.25">
      <c r="A15683" t="s">
        <v>5764</v>
      </c>
      <c r="B15683" s="83">
        <v>102148</v>
      </c>
      <c r="C15683" t="s">
        <v>14923</v>
      </c>
      <c r="D15683" s="83" t="s">
        <v>416</v>
      </c>
      <c r="E15683">
        <v>0</v>
      </c>
      <c r="F15683" s="83">
        <v>0</v>
      </c>
    </row>
    <row r="15684" spans="1:6" hidden="1" x14ac:dyDescent="0.25">
      <c r="A15684" t="s">
        <v>5764</v>
      </c>
      <c r="B15684" s="83">
        <v>102143</v>
      </c>
      <c r="C15684" t="s">
        <v>14924</v>
      </c>
      <c r="D15684" s="83" t="s">
        <v>416</v>
      </c>
      <c r="E15684">
        <v>0</v>
      </c>
      <c r="F15684" s="83">
        <v>0</v>
      </c>
    </row>
    <row r="15685" spans="1:6" hidden="1" x14ac:dyDescent="0.25">
      <c r="A15685" t="s">
        <v>5764</v>
      </c>
      <c r="B15685" s="83">
        <v>102144</v>
      </c>
      <c r="C15685" t="s">
        <v>14925</v>
      </c>
      <c r="D15685" s="83" t="s">
        <v>416</v>
      </c>
      <c r="E15685">
        <v>0</v>
      </c>
      <c r="F15685" s="83">
        <v>0</v>
      </c>
    </row>
    <row r="15686" spans="1:6" hidden="1" x14ac:dyDescent="0.25">
      <c r="A15686" t="s">
        <v>5764</v>
      </c>
      <c r="B15686" s="83">
        <v>102171</v>
      </c>
      <c r="C15686" t="s">
        <v>14926</v>
      </c>
      <c r="D15686" s="83" t="s">
        <v>416</v>
      </c>
      <c r="E15686">
        <v>465.53</v>
      </c>
      <c r="F15686" s="83">
        <v>467.79</v>
      </c>
    </row>
    <row r="15687" spans="1:6" hidden="1" x14ac:dyDescent="0.25">
      <c r="A15687" t="s">
        <v>5764</v>
      </c>
      <c r="B15687" s="83">
        <v>102172</v>
      </c>
      <c r="C15687" t="s">
        <v>14927</v>
      </c>
      <c r="D15687" s="83" t="s">
        <v>416</v>
      </c>
      <c r="E15687">
        <v>428.22</v>
      </c>
      <c r="F15687" s="83">
        <v>429.96</v>
      </c>
    </row>
    <row r="15688" spans="1:6" hidden="1" x14ac:dyDescent="0.25">
      <c r="A15688" t="s">
        <v>5764</v>
      </c>
      <c r="B15688" s="83">
        <v>102170</v>
      </c>
      <c r="C15688" t="s">
        <v>14928</v>
      </c>
      <c r="D15688" s="83" t="s">
        <v>416</v>
      </c>
      <c r="E15688">
        <v>336.79</v>
      </c>
      <c r="F15688" s="83">
        <v>339.62</v>
      </c>
    </row>
    <row r="15689" spans="1:6" hidden="1" x14ac:dyDescent="0.25">
      <c r="A15689" t="s">
        <v>5764</v>
      </c>
      <c r="B15689" s="83">
        <v>102160</v>
      </c>
      <c r="C15689" t="s">
        <v>14929</v>
      </c>
      <c r="D15689" s="83" t="s">
        <v>416</v>
      </c>
      <c r="E15689">
        <v>127.71</v>
      </c>
      <c r="F15689" s="83">
        <v>130.05000000000001</v>
      </c>
    </row>
    <row r="15690" spans="1:6" hidden="1" x14ac:dyDescent="0.25">
      <c r="A15690" t="s">
        <v>5764</v>
      </c>
      <c r="B15690" s="83">
        <v>102177</v>
      </c>
      <c r="C15690" t="s">
        <v>14930</v>
      </c>
      <c r="D15690" s="83" t="s">
        <v>416</v>
      </c>
      <c r="E15690">
        <v>1347.9</v>
      </c>
      <c r="F15690" s="83">
        <v>1353.39</v>
      </c>
    </row>
    <row r="15691" spans="1:6" hidden="1" x14ac:dyDescent="0.25">
      <c r="A15691" t="s">
        <v>5764</v>
      </c>
      <c r="B15691" s="83">
        <v>102174</v>
      </c>
      <c r="C15691" t="s">
        <v>14931</v>
      </c>
      <c r="D15691" s="83" t="s">
        <v>416</v>
      </c>
      <c r="E15691">
        <v>0</v>
      </c>
      <c r="F15691" s="83">
        <v>0</v>
      </c>
    </row>
    <row r="15692" spans="1:6" hidden="1" x14ac:dyDescent="0.25">
      <c r="A15692" t="s">
        <v>5764</v>
      </c>
      <c r="B15692" s="83">
        <v>102178</v>
      </c>
      <c r="C15692" t="s">
        <v>14932</v>
      </c>
      <c r="D15692" s="83" t="s">
        <v>416</v>
      </c>
      <c r="E15692">
        <v>1519.19</v>
      </c>
      <c r="F15692" s="83">
        <v>1524.21</v>
      </c>
    </row>
    <row r="15693" spans="1:6" hidden="1" x14ac:dyDescent="0.25">
      <c r="A15693" t="s">
        <v>5764</v>
      </c>
      <c r="B15693" s="83">
        <v>102175</v>
      </c>
      <c r="C15693" t="s">
        <v>14933</v>
      </c>
      <c r="D15693" s="83" t="s">
        <v>416</v>
      </c>
      <c r="E15693">
        <v>0</v>
      </c>
      <c r="F15693" s="83">
        <v>0</v>
      </c>
    </row>
    <row r="15694" spans="1:6" hidden="1" x14ac:dyDescent="0.25">
      <c r="A15694" t="s">
        <v>5764</v>
      </c>
      <c r="B15694" s="83">
        <v>102176</v>
      </c>
      <c r="C15694" t="s">
        <v>14934</v>
      </c>
      <c r="D15694" s="83" t="s">
        <v>416</v>
      </c>
      <c r="E15694">
        <v>741.1</v>
      </c>
      <c r="F15694" s="83">
        <v>747.14</v>
      </c>
    </row>
    <row r="15695" spans="1:6" hidden="1" x14ac:dyDescent="0.25">
      <c r="A15695" t="s">
        <v>5764</v>
      </c>
      <c r="B15695" s="83">
        <v>102173</v>
      </c>
      <c r="C15695" t="s">
        <v>14935</v>
      </c>
      <c r="D15695" s="83" t="s">
        <v>416</v>
      </c>
      <c r="E15695">
        <v>0</v>
      </c>
      <c r="F15695" s="83">
        <v>0</v>
      </c>
    </row>
    <row r="15696" spans="1:6" hidden="1" x14ac:dyDescent="0.25">
      <c r="A15696" t="s">
        <v>5764</v>
      </c>
      <c r="B15696" s="83">
        <v>102163</v>
      </c>
      <c r="C15696" t="s">
        <v>14936</v>
      </c>
      <c r="D15696" s="83" t="s">
        <v>416</v>
      </c>
      <c r="E15696">
        <v>389.29</v>
      </c>
      <c r="F15696" s="83">
        <v>392.12</v>
      </c>
    </row>
    <row r="15697" spans="1:6" hidden="1" x14ac:dyDescent="0.25">
      <c r="A15697" t="s">
        <v>5764</v>
      </c>
      <c r="B15697" s="83">
        <v>102153</v>
      </c>
      <c r="C15697" t="s">
        <v>14937</v>
      </c>
      <c r="D15697" s="83" t="s">
        <v>416</v>
      </c>
      <c r="E15697">
        <v>180.21</v>
      </c>
      <c r="F15697" s="83">
        <v>182.55</v>
      </c>
    </row>
    <row r="15698" spans="1:6" hidden="1" x14ac:dyDescent="0.25">
      <c r="A15698" t="s">
        <v>5764</v>
      </c>
      <c r="B15698" s="83">
        <v>102165</v>
      </c>
      <c r="C15698" t="s">
        <v>14938</v>
      </c>
      <c r="D15698" s="83" t="s">
        <v>416</v>
      </c>
      <c r="E15698">
        <v>354.15</v>
      </c>
      <c r="F15698" s="83">
        <v>356.41</v>
      </c>
    </row>
    <row r="15699" spans="1:6" hidden="1" x14ac:dyDescent="0.25">
      <c r="A15699" t="s">
        <v>5764</v>
      </c>
      <c r="B15699" s="83">
        <v>102155</v>
      </c>
      <c r="C15699" t="s">
        <v>14939</v>
      </c>
      <c r="D15699" s="83" t="s">
        <v>416</v>
      </c>
      <c r="E15699">
        <v>183.46</v>
      </c>
      <c r="F15699" s="83">
        <v>185.33</v>
      </c>
    </row>
    <row r="15700" spans="1:6" hidden="1" x14ac:dyDescent="0.25">
      <c r="A15700" t="s">
        <v>5764</v>
      </c>
      <c r="B15700" s="83">
        <v>102167</v>
      </c>
      <c r="C15700" t="s">
        <v>14940</v>
      </c>
      <c r="D15700" s="83" t="s">
        <v>416</v>
      </c>
      <c r="E15700">
        <v>366.98</v>
      </c>
      <c r="F15700" s="83">
        <v>368.72</v>
      </c>
    </row>
    <row r="15701" spans="1:6" hidden="1" x14ac:dyDescent="0.25">
      <c r="A15701" t="s">
        <v>5764</v>
      </c>
      <c r="B15701" s="83">
        <v>102157</v>
      </c>
      <c r="C15701" t="s">
        <v>14941</v>
      </c>
      <c r="D15701" s="83" t="s">
        <v>416</v>
      </c>
      <c r="E15701">
        <v>234.8</v>
      </c>
      <c r="F15701" s="83">
        <v>236.22</v>
      </c>
    </row>
    <row r="15702" spans="1:6" hidden="1" x14ac:dyDescent="0.25">
      <c r="A15702" t="s">
        <v>5764</v>
      </c>
      <c r="B15702" s="83">
        <v>102169</v>
      </c>
      <c r="C15702" t="s">
        <v>14942</v>
      </c>
      <c r="D15702" s="83" t="s">
        <v>416</v>
      </c>
      <c r="E15702">
        <v>363.93</v>
      </c>
      <c r="F15702" s="83">
        <v>365.06</v>
      </c>
    </row>
    <row r="15703" spans="1:6" hidden="1" x14ac:dyDescent="0.25">
      <c r="A15703" t="s">
        <v>5764</v>
      </c>
      <c r="B15703" s="83">
        <v>102159</v>
      </c>
      <c r="C15703" t="s">
        <v>14943</v>
      </c>
      <c r="D15703" s="83" t="s">
        <v>416</v>
      </c>
      <c r="E15703">
        <v>278.62</v>
      </c>
      <c r="F15703" s="83">
        <v>279.55</v>
      </c>
    </row>
    <row r="15704" spans="1:6" hidden="1" x14ac:dyDescent="0.25">
      <c r="A15704" t="s">
        <v>5764</v>
      </c>
      <c r="B15704" s="83">
        <v>102161</v>
      </c>
      <c r="C15704" t="s">
        <v>14944</v>
      </c>
      <c r="D15704" s="83" t="s">
        <v>416</v>
      </c>
      <c r="E15704">
        <v>341.17</v>
      </c>
      <c r="F15704" s="83">
        <v>344</v>
      </c>
    </row>
    <row r="15705" spans="1:6" hidden="1" x14ac:dyDescent="0.25">
      <c r="A15705" t="s">
        <v>5764</v>
      </c>
      <c r="B15705" s="83">
        <v>102151</v>
      </c>
      <c r="C15705" t="s">
        <v>14945</v>
      </c>
      <c r="D15705" s="83" t="s">
        <v>416</v>
      </c>
      <c r="E15705">
        <v>132.09</v>
      </c>
      <c r="F15705" s="83">
        <v>134.43</v>
      </c>
    </row>
    <row r="15706" spans="1:6" hidden="1" x14ac:dyDescent="0.25">
      <c r="A15706" t="s">
        <v>5764</v>
      </c>
      <c r="B15706" s="83">
        <v>102162</v>
      </c>
      <c r="C15706" t="s">
        <v>14946</v>
      </c>
      <c r="D15706" s="83" t="s">
        <v>416</v>
      </c>
      <c r="E15706">
        <v>354.3</v>
      </c>
      <c r="F15706" s="83">
        <v>357.13</v>
      </c>
    </row>
    <row r="15707" spans="1:6" hidden="1" x14ac:dyDescent="0.25">
      <c r="A15707" t="s">
        <v>5764</v>
      </c>
      <c r="B15707" s="83">
        <v>102164</v>
      </c>
      <c r="C15707" t="s">
        <v>14947</v>
      </c>
      <c r="D15707" s="83" t="s">
        <v>416</v>
      </c>
      <c r="E15707">
        <v>325.52999999999997</v>
      </c>
      <c r="F15707" s="83">
        <v>327.79</v>
      </c>
    </row>
    <row r="15708" spans="1:6" hidden="1" x14ac:dyDescent="0.25">
      <c r="A15708" t="s">
        <v>5764</v>
      </c>
      <c r="B15708" s="83">
        <v>102154</v>
      </c>
      <c r="C15708" t="s">
        <v>14948</v>
      </c>
      <c r="D15708" s="83" t="s">
        <v>416</v>
      </c>
      <c r="E15708">
        <v>154.84</v>
      </c>
      <c r="F15708" s="83">
        <v>156.71</v>
      </c>
    </row>
    <row r="15709" spans="1:6" hidden="1" x14ac:dyDescent="0.25">
      <c r="A15709" t="s">
        <v>5764</v>
      </c>
      <c r="B15709" s="83">
        <v>102166</v>
      </c>
      <c r="C15709" t="s">
        <v>14949</v>
      </c>
      <c r="D15709" s="83" t="s">
        <v>416</v>
      </c>
      <c r="E15709">
        <v>305.73</v>
      </c>
      <c r="F15709" s="83">
        <v>307.47000000000003</v>
      </c>
    </row>
    <row r="15710" spans="1:6" hidden="1" x14ac:dyDescent="0.25">
      <c r="A15710" t="s">
        <v>5764</v>
      </c>
      <c r="B15710" s="83">
        <v>102156</v>
      </c>
      <c r="C15710" t="s">
        <v>14950</v>
      </c>
      <c r="D15710" s="83" t="s">
        <v>416</v>
      </c>
      <c r="E15710">
        <v>173.55</v>
      </c>
      <c r="F15710" s="83">
        <v>174.97</v>
      </c>
    </row>
    <row r="15711" spans="1:6" hidden="1" x14ac:dyDescent="0.25">
      <c r="A15711" t="s">
        <v>5764</v>
      </c>
      <c r="B15711" s="83">
        <v>102168</v>
      </c>
      <c r="C15711" t="s">
        <v>14951</v>
      </c>
      <c r="D15711" s="83" t="s">
        <v>416</v>
      </c>
      <c r="E15711">
        <v>333.38</v>
      </c>
      <c r="F15711" s="83">
        <v>334.67</v>
      </c>
    </row>
    <row r="15712" spans="1:6" hidden="1" x14ac:dyDescent="0.25">
      <c r="A15712" t="s">
        <v>5764</v>
      </c>
      <c r="B15712" s="83">
        <v>102158</v>
      </c>
      <c r="C15712" t="s">
        <v>14952</v>
      </c>
      <c r="D15712" s="83" t="s">
        <v>416</v>
      </c>
      <c r="E15712">
        <v>235.41</v>
      </c>
      <c r="F15712" s="83">
        <v>236.47</v>
      </c>
    </row>
    <row r="15713" spans="1:6" hidden="1" x14ac:dyDescent="0.25">
      <c r="A15713" t="s">
        <v>5764</v>
      </c>
      <c r="B15713" s="83">
        <v>102152</v>
      </c>
      <c r="C15713" t="s">
        <v>14953</v>
      </c>
      <c r="D15713" s="83" t="s">
        <v>416</v>
      </c>
      <c r="E15713">
        <v>145.22</v>
      </c>
      <c r="F15713" s="83">
        <v>147.56</v>
      </c>
    </row>
    <row r="15714" spans="1:6" hidden="1" x14ac:dyDescent="0.25">
      <c r="A15714" t="s">
        <v>5764</v>
      </c>
      <c r="B15714" s="83">
        <v>102181</v>
      </c>
      <c r="C15714" t="s">
        <v>14954</v>
      </c>
      <c r="D15714" s="83" t="s">
        <v>416</v>
      </c>
      <c r="E15714">
        <v>361.11</v>
      </c>
      <c r="F15714" s="83">
        <v>366.25</v>
      </c>
    </row>
    <row r="15715" spans="1:6" hidden="1" x14ac:dyDescent="0.25">
      <c r="A15715" t="s">
        <v>5764</v>
      </c>
      <c r="B15715" s="83">
        <v>102179</v>
      </c>
      <c r="C15715" t="s">
        <v>14955</v>
      </c>
      <c r="D15715" s="83" t="s">
        <v>416</v>
      </c>
      <c r="E15715">
        <v>290.05</v>
      </c>
      <c r="F15715" s="83">
        <v>295.8</v>
      </c>
    </row>
    <row r="15716" spans="1:6" hidden="1" x14ac:dyDescent="0.25">
      <c r="A15716" t="s">
        <v>5764</v>
      </c>
      <c r="B15716" s="83">
        <v>102180</v>
      </c>
      <c r="C15716" t="s">
        <v>14956</v>
      </c>
      <c r="D15716" s="83" t="s">
        <v>416</v>
      </c>
      <c r="E15716">
        <v>318.72000000000003</v>
      </c>
      <c r="F15716" s="83">
        <v>324.19</v>
      </c>
    </row>
    <row r="15717" spans="1:6" hidden="1" x14ac:dyDescent="0.25">
      <c r="A15717" t="s">
        <v>5764</v>
      </c>
      <c r="B15717" s="83">
        <v>102189</v>
      </c>
      <c r="C15717" t="s">
        <v>14957</v>
      </c>
      <c r="D15717" s="83" t="s">
        <v>16</v>
      </c>
      <c r="E15717">
        <v>243.25</v>
      </c>
      <c r="F15717" s="83">
        <v>250.57</v>
      </c>
    </row>
    <row r="15718" spans="1:6" hidden="1" x14ac:dyDescent="0.25">
      <c r="A15718" t="s">
        <v>5764</v>
      </c>
      <c r="B15718" s="83">
        <v>102188</v>
      </c>
      <c r="C15718" t="s">
        <v>14958</v>
      </c>
      <c r="D15718" s="83" t="s">
        <v>16</v>
      </c>
      <c r="E15718">
        <v>916.75</v>
      </c>
      <c r="F15718" s="83">
        <v>923.34</v>
      </c>
    </row>
    <row r="15719" spans="1:6" hidden="1" x14ac:dyDescent="0.25">
      <c r="A15719" t="s">
        <v>5764</v>
      </c>
      <c r="B15719" s="83">
        <v>102185</v>
      </c>
      <c r="C15719" t="s">
        <v>14959</v>
      </c>
      <c r="D15719" s="83" t="s">
        <v>16</v>
      </c>
      <c r="E15719">
        <v>3244.72</v>
      </c>
      <c r="F15719" s="83">
        <v>3269.2</v>
      </c>
    </row>
    <row r="15720" spans="1:6" hidden="1" x14ac:dyDescent="0.25">
      <c r="A15720" t="s">
        <v>5764</v>
      </c>
      <c r="B15720" s="83">
        <v>102184</v>
      </c>
      <c r="C15720" t="s">
        <v>14960</v>
      </c>
      <c r="D15720" s="83" t="s">
        <v>16</v>
      </c>
      <c r="E15720">
        <v>1616.84</v>
      </c>
      <c r="F15720" s="83">
        <v>1628.62</v>
      </c>
    </row>
    <row r="15721" spans="1:6" hidden="1" x14ac:dyDescent="0.25">
      <c r="A15721" t="s">
        <v>5764</v>
      </c>
      <c r="B15721" s="83">
        <v>102187</v>
      </c>
      <c r="C15721" t="s">
        <v>14961</v>
      </c>
      <c r="D15721" s="83" t="s">
        <v>16</v>
      </c>
      <c r="E15721">
        <v>0</v>
      </c>
      <c r="F15721" s="83">
        <v>0</v>
      </c>
    </row>
    <row r="15722" spans="1:6" hidden="1" x14ac:dyDescent="0.25">
      <c r="A15722" t="s">
        <v>5764</v>
      </c>
      <c r="B15722" s="83">
        <v>102186</v>
      </c>
      <c r="C15722" t="s">
        <v>14962</v>
      </c>
      <c r="D15722" s="83" t="s">
        <v>16</v>
      </c>
      <c r="E15722">
        <v>0</v>
      </c>
      <c r="F15722" s="83">
        <v>0</v>
      </c>
    </row>
    <row r="15723" spans="1:6" hidden="1" x14ac:dyDescent="0.25">
      <c r="A15723" t="s">
        <v>5764</v>
      </c>
      <c r="B15723" s="83">
        <v>102183</v>
      </c>
      <c r="C15723" t="s">
        <v>14963</v>
      </c>
      <c r="D15723" s="83" t="s">
        <v>16</v>
      </c>
      <c r="E15723">
        <v>1453.66</v>
      </c>
      <c r="F15723" s="83">
        <v>1468.51</v>
      </c>
    </row>
    <row r="15724" spans="1:6" hidden="1" x14ac:dyDescent="0.25">
      <c r="A15724" t="s">
        <v>5764</v>
      </c>
      <c r="B15724" s="83">
        <v>102182</v>
      </c>
      <c r="C15724" t="s">
        <v>14964</v>
      </c>
      <c r="D15724" s="83" t="s">
        <v>16</v>
      </c>
      <c r="E15724">
        <v>721.16</v>
      </c>
      <c r="F15724" s="83">
        <v>728.11</v>
      </c>
    </row>
    <row r="15725" spans="1:6" hidden="1" x14ac:dyDescent="0.25">
      <c r="A15725" t="s">
        <v>5764</v>
      </c>
      <c r="B15725" s="83">
        <v>102191</v>
      </c>
      <c r="C15725" t="s">
        <v>14965</v>
      </c>
      <c r="D15725" s="83" t="s">
        <v>416</v>
      </c>
      <c r="E15725">
        <v>21.15</v>
      </c>
      <c r="F15725" s="83">
        <v>22.92</v>
      </c>
    </row>
    <row r="15726" spans="1:6" hidden="1" x14ac:dyDescent="0.25">
      <c r="A15726" t="s">
        <v>5764</v>
      </c>
      <c r="B15726" s="83">
        <v>102190</v>
      </c>
      <c r="C15726" t="s">
        <v>14966</v>
      </c>
      <c r="D15726" s="83" t="s">
        <v>416</v>
      </c>
      <c r="E15726">
        <v>17.41</v>
      </c>
      <c r="F15726" s="83">
        <v>18.86</v>
      </c>
    </row>
    <row r="15727" spans="1:6" hidden="1" x14ac:dyDescent="0.25">
      <c r="A15727" t="s">
        <v>5764</v>
      </c>
      <c r="B15727" s="83">
        <v>102192</v>
      </c>
      <c r="C15727" t="s">
        <v>14967</v>
      </c>
      <c r="D15727" s="83" t="s">
        <v>416</v>
      </c>
      <c r="E15727">
        <v>15.1</v>
      </c>
      <c r="F15727" s="83">
        <v>16.36</v>
      </c>
    </row>
    <row r="15728" spans="1:6" hidden="1" x14ac:dyDescent="0.25">
      <c r="A15728" t="s">
        <v>5764</v>
      </c>
      <c r="B15728" s="83">
        <v>89354</v>
      </c>
      <c r="C15728" t="s">
        <v>14968</v>
      </c>
      <c r="D15728" s="83" t="s">
        <v>16</v>
      </c>
      <c r="E15728">
        <v>529.88</v>
      </c>
      <c r="F15728" s="83">
        <v>532.70000000000005</v>
      </c>
    </row>
    <row r="15729" spans="1:6" hidden="1" x14ac:dyDescent="0.25">
      <c r="A15729" t="s">
        <v>5764</v>
      </c>
      <c r="B15729" s="83">
        <v>103041</v>
      </c>
      <c r="C15729" t="s">
        <v>14969</v>
      </c>
      <c r="D15729" s="83" t="s">
        <v>16</v>
      </c>
      <c r="E15729">
        <v>13.94</v>
      </c>
      <c r="F15729" s="83">
        <v>14.28</v>
      </c>
    </row>
    <row r="15730" spans="1:6" hidden="1" x14ac:dyDescent="0.25">
      <c r="A15730" t="s">
        <v>5764</v>
      </c>
      <c r="B15730" s="83">
        <v>103042</v>
      </c>
      <c r="C15730" t="s">
        <v>14970</v>
      </c>
      <c r="D15730" s="83" t="s">
        <v>16</v>
      </c>
      <c r="E15730">
        <v>17.7</v>
      </c>
      <c r="F15730" s="83">
        <v>18.190000000000001</v>
      </c>
    </row>
    <row r="15731" spans="1:6" hidden="1" x14ac:dyDescent="0.25">
      <c r="A15731" t="s">
        <v>5764</v>
      </c>
      <c r="B15731" s="83">
        <v>103043</v>
      </c>
      <c r="C15731" t="s">
        <v>14971</v>
      </c>
      <c r="D15731" s="83" t="s">
        <v>16</v>
      </c>
      <c r="E15731">
        <v>15.85</v>
      </c>
      <c r="F15731" s="83">
        <v>16.190000000000001</v>
      </c>
    </row>
    <row r="15732" spans="1:6" hidden="1" x14ac:dyDescent="0.25">
      <c r="A15732" t="s">
        <v>5764</v>
      </c>
      <c r="B15732" s="83">
        <v>103044</v>
      </c>
      <c r="C15732" t="s">
        <v>14972</v>
      </c>
      <c r="D15732" s="83" t="s">
        <v>16</v>
      </c>
      <c r="E15732">
        <v>21.68</v>
      </c>
      <c r="F15732" s="83">
        <v>22.17</v>
      </c>
    </row>
    <row r="15733" spans="1:6" hidden="1" x14ac:dyDescent="0.25">
      <c r="A15733" t="s">
        <v>5764</v>
      </c>
      <c r="B15733" s="83">
        <v>103039</v>
      </c>
      <c r="C15733" t="s">
        <v>14973</v>
      </c>
      <c r="D15733" s="83" t="s">
        <v>16</v>
      </c>
      <c r="E15733">
        <v>48.31</v>
      </c>
      <c r="F15733" s="83">
        <v>49.51</v>
      </c>
    </row>
    <row r="15734" spans="1:6" hidden="1" x14ac:dyDescent="0.25">
      <c r="A15734" t="s">
        <v>5764</v>
      </c>
      <c r="B15734" s="83">
        <v>103038</v>
      </c>
      <c r="C15734" t="s">
        <v>14974</v>
      </c>
      <c r="D15734" s="83" t="s">
        <v>16</v>
      </c>
      <c r="E15734">
        <v>43.53</v>
      </c>
      <c r="F15734" s="83">
        <v>44.45</v>
      </c>
    </row>
    <row r="15735" spans="1:6" hidden="1" x14ac:dyDescent="0.25">
      <c r="A15735" t="s">
        <v>5764</v>
      </c>
      <c r="B15735" s="83">
        <v>103037</v>
      </c>
      <c r="C15735" t="s">
        <v>14975</v>
      </c>
      <c r="D15735" s="83" t="s">
        <v>16</v>
      </c>
      <c r="E15735">
        <v>32.47</v>
      </c>
      <c r="F15735" s="83">
        <v>33.14</v>
      </c>
    </row>
    <row r="15736" spans="1:6" hidden="1" x14ac:dyDescent="0.25">
      <c r="A15736" t="s">
        <v>5764</v>
      </c>
      <c r="B15736" s="83">
        <v>103036</v>
      </c>
      <c r="C15736" t="s">
        <v>14976</v>
      </c>
      <c r="D15736" s="83" t="s">
        <v>16</v>
      </c>
      <c r="E15736">
        <v>16.41</v>
      </c>
      <c r="F15736" s="83">
        <v>16.75</v>
      </c>
    </row>
    <row r="15737" spans="1:6" hidden="1" x14ac:dyDescent="0.25">
      <c r="A15737" t="s">
        <v>5764</v>
      </c>
      <c r="B15737" s="83">
        <v>103040</v>
      </c>
      <c r="C15737" t="s">
        <v>14977</v>
      </c>
      <c r="D15737" s="83" t="s">
        <v>16</v>
      </c>
      <c r="E15737">
        <v>70.680000000000007</v>
      </c>
      <c r="F15737" s="83">
        <v>72.22</v>
      </c>
    </row>
    <row r="15738" spans="1:6" hidden="1" x14ac:dyDescent="0.25">
      <c r="A15738" t="s">
        <v>5764</v>
      </c>
      <c r="B15738" s="83">
        <v>90371</v>
      </c>
      <c r="C15738" t="s">
        <v>14978</v>
      </c>
      <c r="D15738" s="83" t="s">
        <v>16</v>
      </c>
      <c r="E15738">
        <v>20.9</v>
      </c>
      <c r="F15738" s="83">
        <v>21.39</v>
      </c>
    </row>
    <row r="15739" spans="1:6" hidden="1" x14ac:dyDescent="0.25">
      <c r="A15739" t="s">
        <v>5764</v>
      </c>
      <c r="B15739" s="83">
        <v>103047</v>
      </c>
      <c r="C15739" t="s">
        <v>14979</v>
      </c>
      <c r="D15739" s="83" t="s">
        <v>16</v>
      </c>
      <c r="E15739">
        <v>17.579999999999998</v>
      </c>
      <c r="F15739" s="83">
        <v>17.98</v>
      </c>
    </row>
    <row r="15740" spans="1:6" hidden="1" x14ac:dyDescent="0.25">
      <c r="A15740" t="s">
        <v>5764</v>
      </c>
      <c r="B15740" s="83">
        <v>94489</v>
      </c>
      <c r="C15740" t="s">
        <v>14980</v>
      </c>
      <c r="D15740" s="83" t="s">
        <v>16</v>
      </c>
      <c r="E15740">
        <v>21.18</v>
      </c>
      <c r="F15740" s="83">
        <v>21.54</v>
      </c>
    </row>
    <row r="15741" spans="1:6" hidden="1" x14ac:dyDescent="0.25">
      <c r="A15741" t="s">
        <v>5764</v>
      </c>
      <c r="B15741" s="83">
        <v>94490</v>
      </c>
      <c r="C15741" t="s">
        <v>14981</v>
      </c>
      <c r="D15741" s="83" t="s">
        <v>16</v>
      </c>
      <c r="E15741">
        <v>30.24</v>
      </c>
      <c r="F15741" s="83">
        <v>30.6</v>
      </c>
    </row>
    <row r="15742" spans="1:6" hidden="1" x14ac:dyDescent="0.25">
      <c r="A15742" t="s">
        <v>5764</v>
      </c>
      <c r="B15742" s="83">
        <v>94491</v>
      </c>
      <c r="C15742" t="s">
        <v>14982</v>
      </c>
      <c r="D15742" s="83" t="s">
        <v>16</v>
      </c>
      <c r="E15742">
        <v>41.65</v>
      </c>
      <c r="F15742" s="83">
        <v>42.17</v>
      </c>
    </row>
    <row r="15743" spans="1:6" hidden="1" x14ac:dyDescent="0.25">
      <c r="A15743" t="s">
        <v>5764</v>
      </c>
      <c r="B15743" s="83">
        <v>94492</v>
      </c>
      <c r="C15743" t="s">
        <v>14983</v>
      </c>
      <c r="D15743" s="83" t="s">
        <v>16</v>
      </c>
      <c r="E15743">
        <v>42.73</v>
      </c>
      <c r="F15743" s="83">
        <v>43.25</v>
      </c>
    </row>
    <row r="15744" spans="1:6" hidden="1" x14ac:dyDescent="0.25">
      <c r="A15744" t="s">
        <v>5764</v>
      </c>
      <c r="B15744" s="83">
        <v>94493</v>
      </c>
      <c r="C15744" t="s">
        <v>14984</v>
      </c>
      <c r="D15744" s="83" t="s">
        <v>16</v>
      </c>
      <c r="E15744">
        <v>78.3</v>
      </c>
      <c r="F15744" s="83">
        <v>79.14</v>
      </c>
    </row>
    <row r="15745" spans="1:6" hidden="1" x14ac:dyDescent="0.25">
      <c r="A15745" t="s">
        <v>5764</v>
      </c>
      <c r="B15745" s="83">
        <v>94497</v>
      </c>
      <c r="C15745" t="s">
        <v>14985</v>
      </c>
      <c r="D15745" s="83" t="s">
        <v>16</v>
      </c>
      <c r="E15745">
        <v>166.61</v>
      </c>
      <c r="F15745" s="83">
        <v>167.81</v>
      </c>
    </row>
    <row r="15746" spans="1:6" hidden="1" x14ac:dyDescent="0.25">
      <c r="A15746" t="s">
        <v>5764</v>
      </c>
      <c r="B15746" s="83">
        <v>94794</v>
      </c>
      <c r="C15746" t="s">
        <v>14986</v>
      </c>
      <c r="D15746" s="83" t="s">
        <v>16</v>
      </c>
      <c r="E15746">
        <v>263.89999999999998</v>
      </c>
      <c r="F15746" s="83">
        <v>265.61</v>
      </c>
    </row>
    <row r="15747" spans="1:6" hidden="1" x14ac:dyDescent="0.25">
      <c r="A15747" t="s">
        <v>5764</v>
      </c>
      <c r="B15747" s="83">
        <v>94496</v>
      </c>
      <c r="C15747" t="s">
        <v>14987</v>
      </c>
      <c r="D15747" s="83" t="s">
        <v>16</v>
      </c>
      <c r="E15747">
        <v>131.66999999999999</v>
      </c>
      <c r="F15747" s="83">
        <v>132.59</v>
      </c>
    </row>
    <row r="15748" spans="1:6" hidden="1" x14ac:dyDescent="0.25">
      <c r="A15748" t="s">
        <v>5764</v>
      </c>
      <c r="B15748" s="83">
        <v>94793</v>
      </c>
      <c r="C15748" t="s">
        <v>14988</v>
      </c>
      <c r="D15748" s="83" t="s">
        <v>16</v>
      </c>
      <c r="E15748">
        <v>250.03</v>
      </c>
      <c r="F15748" s="83">
        <v>251.46</v>
      </c>
    </row>
    <row r="15749" spans="1:6" hidden="1" x14ac:dyDescent="0.25">
      <c r="A15749" t="s">
        <v>5764</v>
      </c>
      <c r="B15749" s="83">
        <v>94495</v>
      </c>
      <c r="C15749" t="s">
        <v>14989</v>
      </c>
      <c r="D15749" s="83" t="s">
        <v>16</v>
      </c>
      <c r="E15749">
        <v>96.63</v>
      </c>
      <c r="F15749" s="83">
        <v>97.3</v>
      </c>
    </row>
    <row r="15750" spans="1:6" hidden="1" x14ac:dyDescent="0.25">
      <c r="A15750" t="s">
        <v>5764</v>
      </c>
      <c r="B15750" s="83">
        <v>94792</v>
      </c>
      <c r="C15750" t="s">
        <v>14990</v>
      </c>
      <c r="D15750" s="83" t="s">
        <v>16</v>
      </c>
      <c r="E15750">
        <v>181.58</v>
      </c>
      <c r="F15750" s="83">
        <v>182.76</v>
      </c>
    </row>
    <row r="15751" spans="1:6" hidden="1" x14ac:dyDescent="0.25">
      <c r="A15751" t="s">
        <v>5764</v>
      </c>
      <c r="B15751" s="83">
        <v>89352</v>
      </c>
      <c r="C15751" t="s">
        <v>14991</v>
      </c>
      <c r="D15751" s="83" t="s">
        <v>16</v>
      </c>
      <c r="E15751">
        <v>57.16</v>
      </c>
      <c r="F15751" s="83">
        <v>57.5</v>
      </c>
    </row>
    <row r="15752" spans="1:6" hidden="1" x14ac:dyDescent="0.25">
      <c r="A15752" t="s">
        <v>5764</v>
      </c>
      <c r="B15752" s="83">
        <v>89986</v>
      </c>
      <c r="C15752" t="s">
        <v>14992</v>
      </c>
      <c r="D15752" s="83" t="s">
        <v>16</v>
      </c>
      <c r="E15752">
        <v>131.21</v>
      </c>
      <c r="F15752" s="83">
        <v>132.05000000000001</v>
      </c>
    </row>
    <row r="15753" spans="1:6" hidden="1" x14ac:dyDescent="0.25">
      <c r="A15753" t="s">
        <v>5764</v>
      </c>
      <c r="B15753" s="83">
        <v>94499</v>
      </c>
      <c r="C15753" t="s">
        <v>14993</v>
      </c>
      <c r="D15753" s="83" t="s">
        <v>16</v>
      </c>
      <c r="E15753">
        <v>465.52</v>
      </c>
      <c r="F15753" s="83">
        <v>467.59</v>
      </c>
    </row>
    <row r="15754" spans="1:6" hidden="1" x14ac:dyDescent="0.25">
      <c r="A15754" t="s">
        <v>5764</v>
      </c>
      <c r="B15754" s="83">
        <v>94498</v>
      </c>
      <c r="C15754" t="s">
        <v>14994</v>
      </c>
      <c r="D15754" s="83" t="s">
        <v>16</v>
      </c>
      <c r="E15754">
        <v>230.68</v>
      </c>
      <c r="F15754" s="83">
        <v>232.22</v>
      </c>
    </row>
    <row r="15755" spans="1:6" hidden="1" x14ac:dyDescent="0.25">
      <c r="A15755" t="s">
        <v>5764</v>
      </c>
      <c r="B15755" s="83">
        <v>94500</v>
      </c>
      <c r="C15755" t="s">
        <v>14995</v>
      </c>
      <c r="D15755" s="83" t="s">
        <v>16</v>
      </c>
      <c r="E15755">
        <v>564.54999999999995</v>
      </c>
      <c r="F15755" s="83">
        <v>567.15</v>
      </c>
    </row>
    <row r="15756" spans="1:6" hidden="1" x14ac:dyDescent="0.25">
      <c r="A15756" t="s">
        <v>5764</v>
      </c>
      <c r="B15756" s="83">
        <v>89353</v>
      </c>
      <c r="C15756" t="s">
        <v>14996</v>
      </c>
      <c r="D15756" s="83" t="s">
        <v>16</v>
      </c>
      <c r="E15756">
        <v>62.06</v>
      </c>
      <c r="F15756" s="83">
        <v>62.55</v>
      </c>
    </row>
    <row r="15757" spans="1:6" hidden="1" x14ac:dyDescent="0.25">
      <c r="A15757" t="s">
        <v>5764</v>
      </c>
      <c r="B15757" s="83">
        <v>89987</v>
      </c>
      <c r="C15757" t="s">
        <v>14997</v>
      </c>
      <c r="D15757" s="83" t="s">
        <v>16</v>
      </c>
      <c r="E15757">
        <v>148.79</v>
      </c>
      <c r="F15757" s="83">
        <v>149.80000000000001</v>
      </c>
    </row>
    <row r="15758" spans="1:6" hidden="1" x14ac:dyDescent="0.25">
      <c r="A15758" t="s">
        <v>5764</v>
      </c>
      <c r="B15758" s="83">
        <v>94501</v>
      </c>
      <c r="C15758" t="s">
        <v>14998</v>
      </c>
      <c r="D15758" s="83" t="s">
        <v>16</v>
      </c>
      <c r="E15758">
        <v>1152.52</v>
      </c>
      <c r="F15758" s="83">
        <v>1155.81</v>
      </c>
    </row>
    <row r="15759" spans="1:6" hidden="1" x14ac:dyDescent="0.25">
      <c r="A15759" t="s">
        <v>5764</v>
      </c>
      <c r="B15759" s="83">
        <v>89349</v>
      </c>
      <c r="C15759" t="s">
        <v>14999</v>
      </c>
      <c r="D15759" s="83" t="s">
        <v>16</v>
      </c>
      <c r="E15759">
        <v>41.6</v>
      </c>
      <c r="F15759" s="83">
        <v>41.94</v>
      </c>
    </row>
    <row r="15760" spans="1:6" hidden="1" x14ac:dyDescent="0.25">
      <c r="A15760" t="s">
        <v>5764</v>
      </c>
      <c r="B15760" s="83">
        <v>89984</v>
      </c>
      <c r="C15760" t="s">
        <v>15000</v>
      </c>
      <c r="D15760" s="83" t="s">
        <v>16</v>
      </c>
      <c r="E15760">
        <v>134.78</v>
      </c>
      <c r="F15760" s="83">
        <v>135.62</v>
      </c>
    </row>
    <row r="15761" spans="1:6" hidden="1" x14ac:dyDescent="0.25">
      <c r="A15761" t="s">
        <v>5764</v>
      </c>
      <c r="B15761" s="83">
        <v>89985</v>
      </c>
      <c r="C15761" t="s">
        <v>15001</v>
      </c>
      <c r="D15761" s="83" t="s">
        <v>16</v>
      </c>
      <c r="E15761">
        <v>140.97999999999999</v>
      </c>
      <c r="F15761" s="83">
        <v>141.99</v>
      </c>
    </row>
    <row r="15762" spans="1:6" hidden="1" x14ac:dyDescent="0.25">
      <c r="A15762" t="s">
        <v>5764</v>
      </c>
      <c r="B15762" s="83">
        <v>89351</v>
      </c>
      <c r="C15762" t="s">
        <v>15002</v>
      </c>
      <c r="D15762" s="83" t="s">
        <v>16</v>
      </c>
      <c r="E15762">
        <v>50.91</v>
      </c>
      <c r="F15762" s="83">
        <v>51.4</v>
      </c>
    </row>
    <row r="15763" spans="1:6" hidden="1" x14ac:dyDescent="0.25">
      <c r="A15763" t="s">
        <v>5764</v>
      </c>
      <c r="B15763" s="83">
        <v>103045</v>
      </c>
      <c r="C15763" t="s">
        <v>15003</v>
      </c>
      <c r="D15763" s="83" t="s">
        <v>16</v>
      </c>
      <c r="E15763">
        <v>7.65</v>
      </c>
      <c r="F15763" s="83">
        <v>7.99</v>
      </c>
    </row>
    <row r="15764" spans="1:6" hidden="1" x14ac:dyDescent="0.25">
      <c r="A15764" t="s">
        <v>5764</v>
      </c>
      <c r="B15764" s="83">
        <v>103046</v>
      </c>
      <c r="C15764" t="s">
        <v>15004</v>
      </c>
      <c r="D15764" s="83" t="s">
        <v>16</v>
      </c>
      <c r="E15764">
        <v>16.89</v>
      </c>
      <c r="F15764" s="83">
        <v>17.38</v>
      </c>
    </row>
    <row r="15765" spans="1:6" hidden="1" x14ac:dyDescent="0.25">
      <c r="A15765" t="s">
        <v>5764</v>
      </c>
      <c r="B15765" s="83">
        <v>103048</v>
      </c>
      <c r="C15765" t="s">
        <v>15005</v>
      </c>
      <c r="D15765" s="83" t="s">
        <v>16</v>
      </c>
      <c r="E15765">
        <v>13.78</v>
      </c>
      <c r="F15765" s="83">
        <v>14.18</v>
      </c>
    </row>
    <row r="15766" spans="1:6" hidden="1" x14ac:dyDescent="0.25">
      <c r="A15766" t="s">
        <v>5764</v>
      </c>
      <c r="B15766" s="83">
        <v>103049</v>
      </c>
      <c r="C15766" t="s">
        <v>15006</v>
      </c>
      <c r="D15766" s="83" t="s">
        <v>16</v>
      </c>
      <c r="E15766">
        <v>14.85</v>
      </c>
      <c r="F15766" s="83">
        <v>15.21</v>
      </c>
    </row>
    <row r="15767" spans="1:6" hidden="1" x14ac:dyDescent="0.25">
      <c r="A15767" t="s">
        <v>5764</v>
      </c>
      <c r="B15767" s="83">
        <v>103029</v>
      </c>
      <c r="C15767" t="s">
        <v>15007</v>
      </c>
      <c r="D15767" s="83" t="s">
        <v>16</v>
      </c>
      <c r="E15767">
        <v>71.37</v>
      </c>
      <c r="F15767" s="83">
        <v>71.86</v>
      </c>
    </row>
    <row r="15768" spans="1:6" hidden="1" x14ac:dyDescent="0.25">
      <c r="A15768" t="s">
        <v>5764</v>
      </c>
      <c r="B15768" s="83">
        <v>103019</v>
      </c>
      <c r="C15768" t="s">
        <v>15008</v>
      </c>
      <c r="D15768" s="83" t="s">
        <v>16</v>
      </c>
      <c r="E15768">
        <v>180.84</v>
      </c>
      <c r="F15768" s="83">
        <v>182.91</v>
      </c>
    </row>
    <row r="15769" spans="1:6" hidden="1" x14ac:dyDescent="0.25">
      <c r="A15769" t="s">
        <v>5764</v>
      </c>
      <c r="B15769" s="83">
        <v>103050</v>
      </c>
      <c r="C15769" t="s">
        <v>15009</v>
      </c>
      <c r="D15769" s="83" t="s">
        <v>16</v>
      </c>
      <c r="E15769">
        <v>25.45</v>
      </c>
      <c r="F15769" s="83">
        <v>27.23</v>
      </c>
    </row>
    <row r="15770" spans="1:6" hidden="1" x14ac:dyDescent="0.25">
      <c r="A15770" t="s">
        <v>5764</v>
      </c>
      <c r="B15770" s="83">
        <v>103051</v>
      </c>
      <c r="C15770" t="s">
        <v>15010</v>
      </c>
      <c r="D15770" s="83" t="s">
        <v>16</v>
      </c>
      <c r="E15770">
        <v>30.77</v>
      </c>
      <c r="F15770" s="83">
        <v>32.92</v>
      </c>
    </row>
    <row r="15771" spans="1:6" hidden="1" x14ac:dyDescent="0.25">
      <c r="A15771" t="s">
        <v>5764</v>
      </c>
      <c r="B15771" s="83">
        <v>103052</v>
      </c>
      <c r="C15771" t="s">
        <v>15011</v>
      </c>
      <c r="D15771" s="83" t="s">
        <v>16</v>
      </c>
      <c r="E15771">
        <v>41.37</v>
      </c>
      <c r="F15771" s="83">
        <v>44.05</v>
      </c>
    </row>
    <row r="15772" spans="1:6" hidden="1" x14ac:dyDescent="0.25">
      <c r="A15772" t="s">
        <v>5764</v>
      </c>
      <c r="B15772" s="83">
        <v>94799</v>
      </c>
      <c r="C15772" t="s">
        <v>15012</v>
      </c>
      <c r="D15772" s="83" t="s">
        <v>16</v>
      </c>
      <c r="E15772">
        <v>144.57</v>
      </c>
      <c r="F15772" s="83">
        <v>146.65</v>
      </c>
    </row>
    <row r="15773" spans="1:6" hidden="1" x14ac:dyDescent="0.25">
      <c r="A15773" t="s">
        <v>5764</v>
      </c>
      <c r="B15773" s="83">
        <v>94798</v>
      </c>
      <c r="C15773" t="s">
        <v>15013</v>
      </c>
      <c r="D15773" s="83" t="s">
        <v>16</v>
      </c>
      <c r="E15773">
        <v>117.4</v>
      </c>
      <c r="F15773" s="83">
        <v>118.99</v>
      </c>
    </row>
    <row r="15774" spans="1:6" hidden="1" x14ac:dyDescent="0.25">
      <c r="A15774" t="s">
        <v>5764</v>
      </c>
      <c r="B15774" s="83">
        <v>94797</v>
      </c>
      <c r="C15774" t="s">
        <v>15014</v>
      </c>
      <c r="D15774" s="83" t="s">
        <v>16</v>
      </c>
      <c r="E15774">
        <v>71.55</v>
      </c>
      <c r="F15774" s="83">
        <v>72.709999999999994</v>
      </c>
    </row>
    <row r="15775" spans="1:6" hidden="1" x14ac:dyDescent="0.25">
      <c r="A15775" t="s">
        <v>5764</v>
      </c>
      <c r="B15775" s="83">
        <v>94795</v>
      </c>
      <c r="C15775" t="s">
        <v>15015</v>
      </c>
      <c r="D15775" s="83" t="s">
        <v>16</v>
      </c>
      <c r="E15775">
        <v>30.4</v>
      </c>
      <c r="F15775" s="83">
        <v>30.97</v>
      </c>
    </row>
    <row r="15776" spans="1:6" hidden="1" x14ac:dyDescent="0.25">
      <c r="A15776" t="s">
        <v>5764</v>
      </c>
      <c r="B15776" s="83">
        <v>94800</v>
      </c>
      <c r="C15776" t="s">
        <v>15016</v>
      </c>
      <c r="D15776" s="83" t="s">
        <v>16</v>
      </c>
      <c r="E15776">
        <v>185.65</v>
      </c>
      <c r="F15776" s="83">
        <v>188.33</v>
      </c>
    </row>
    <row r="15777" spans="1:6" hidden="1" x14ac:dyDescent="0.25">
      <c r="A15777" t="s">
        <v>5764</v>
      </c>
      <c r="B15777" s="83">
        <v>94796</v>
      </c>
      <c r="C15777" t="s">
        <v>15017</v>
      </c>
      <c r="D15777" s="83" t="s">
        <v>16</v>
      </c>
      <c r="E15777">
        <v>35.67</v>
      </c>
      <c r="F15777" s="83">
        <v>36.549999999999997</v>
      </c>
    </row>
    <row r="15778" spans="1:6" hidden="1" x14ac:dyDescent="0.25">
      <c r="A15778" t="s">
        <v>5764</v>
      </c>
      <c r="B15778" s="83">
        <v>99635</v>
      </c>
      <c r="C15778" t="s">
        <v>15018</v>
      </c>
      <c r="D15778" s="83" t="s">
        <v>16</v>
      </c>
      <c r="E15778">
        <v>396.38</v>
      </c>
      <c r="F15778" s="83">
        <v>400.61</v>
      </c>
    </row>
    <row r="15779" spans="1:6" hidden="1" x14ac:dyDescent="0.25">
      <c r="A15779" t="s">
        <v>5764</v>
      </c>
      <c r="B15779" s="83">
        <v>103018</v>
      </c>
      <c r="C15779" t="s">
        <v>15019</v>
      </c>
      <c r="D15779" s="83" t="s">
        <v>16</v>
      </c>
      <c r="E15779">
        <v>323.82</v>
      </c>
      <c r="F15779" s="83">
        <v>327.47000000000003</v>
      </c>
    </row>
    <row r="15780" spans="1:6" hidden="1" x14ac:dyDescent="0.25">
      <c r="A15780" t="s">
        <v>5764</v>
      </c>
      <c r="B15780" s="83">
        <v>95252</v>
      </c>
      <c r="C15780" t="s">
        <v>15020</v>
      </c>
      <c r="D15780" s="83" t="s">
        <v>16</v>
      </c>
      <c r="E15780">
        <v>237.72</v>
      </c>
      <c r="F15780" s="83">
        <v>238.92</v>
      </c>
    </row>
    <row r="15781" spans="1:6" hidden="1" x14ac:dyDescent="0.25">
      <c r="A15781" t="s">
        <v>5764</v>
      </c>
      <c r="B15781" s="83">
        <v>95251</v>
      </c>
      <c r="C15781" t="s">
        <v>15021</v>
      </c>
      <c r="D15781" s="83" t="s">
        <v>16</v>
      </c>
      <c r="E15781">
        <v>196.46</v>
      </c>
      <c r="F15781" s="83">
        <v>197.38</v>
      </c>
    </row>
    <row r="15782" spans="1:6" hidden="1" x14ac:dyDescent="0.25">
      <c r="A15782" t="s">
        <v>5764</v>
      </c>
      <c r="B15782" s="83">
        <v>95250</v>
      </c>
      <c r="C15782" t="s">
        <v>15022</v>
      </c>
      <c r="D15782" s="83" t="s">
        <v>16</v>
      </c>
      <c r="E15782">
        <v>132.49</v>
      </c>
      <c r="F15782" s="83">
        <v>133.16</v>
      </c>
    </row>
    <row r="15783" spans="1:6" hidden="1" x14ac:dyDescent="0.25">
      <c r="A15783" t="s">
        <v>5764</v>
      </c>
      <c r="B15783" s="83">
        <v>95248</v>
      </c>
      <c r="C15783" t="s">
        <v>15023</v>
      </c>
      <c r="D15783" s="83" t="s">
        <v>16</v>
      </c>
      <c r="E15783">
        <v>83.83</v>
      </c>
      <c r="F15783" s="83">
        <v>84.17</v>
      </c>
    </row>
    <row r="15784" spans="1:6" hidden="1" x14ac:dyDescent="0.25">
      <c r="A15784" t="s">
        <v>5764</v>
      </c>
      <c r="B15784" s="83">
        <v>95253</v>
      </c>
      <c r="C15784" t="s">
        <v>15024</v>
      </c>
      <c r="D15784" s="83" t="s">
        <v>16</v>
      </c>
      <c r="E15784">
        <v>363.15</v>
      </c>
      <c r="F15784" s="83">
        <v>364.69</v>
      </c>
    </row>
    <row r="15785" spans="1:6" hidden="1" x14ac:dyDescent="0.25">
      <c r="A15785" t="s">
        <v>5764</v>
      </c>
      <c r="B15785" s="83">
        <v>95249</v>
      </c>
      <c r="C15785" t="s">
        <v>15025</v>
      </c>
      <c r="D15785" s="83" t="s">
        <v>16</v>
      </c>
      <c r="E15785">
        <v>98.16</v>
      </c>
      <c r="F15785" s="83">
        <v>98.65</v>
      </c>
    </row>
    <row r="15786" spans="1:6" hidden="1" x14ac:dyDescent="0.25">
      <c r="A15786" t="s">
        <v>5764</v>
      </c>
      <c r="B15786" s="83">
        <v>99622</v>
      </c>
      <c r="C15786" t="s">
        <v>15026</v>
      </c>
      <c r="D15786" s="83" t="s">
        <v>16</v>
      </c>
      <c r="E15786">
        <v>313.60000000000002</v>
      </c>
      <c r="F15786" s="83">
        <v>314.8</v>
      </c>
    </row>
    <row r="15787" spans="1:6" hidden="1" x14ac:dyDescent="0.25">
      <c r="A15787" t="s">
        <v>5764</v>
      </c>
      <c r="B15787" s="83">
        <v>99621</v>
      </c>
      <c r="C15787" t="s">
        <v>15027</v>
      </c>
      <c r="D15787" s="83" t="s">
        <v>16</v>
      </c>
      <c r="E15787">
        <v>278.91000000000003</v>
      </c>
      <c r="F15787" s="83">
        <v>279.83</v>
      </c>
    </row>
    <row r="15788" spans="1:6" hidden="1" x14ac:dyDescent="0.25">
      <c r="A15788" t="s">
        <v>5764</v>
      </c>
      <c r="B15788" s="83">
        <v>99620</v>
      </c>
      <c r="C15788" t="s">
        <v>15028</v>
      </c>
      <c r="D15788" s="83" t="s">
        <v>16</v>
      </c>
      <c r="E15788">
        <v>187.02</v>
      </c>
      <c r="F15788" s="83">
        <v>187.69</v>
      </c>
    </row>
    <row r="15789" spans="1:6" hidden="1" x14ac:dyDescent="0.25">
      <c r="A15789" t="s">
        <v>5764</v>
      </c>
      <c r="B15789" s="83">
        <v>103008</v>
      </c>
      <c r="C15789" t="s">
        <v>15029</v>
      </c>
      <c r="D15789" s="83" t="s">
        <v>16</v>
      </c>
      <c r="E15789">
        <v>112.62</v>
      </c>
      <c r="F15789" s="83">
        <v>112.96</v>
      </c>
    </row>
    <row r="15790" spans="1:6" hidden="1" x14ac:dyDescent="0.25">
      <c r="A15790" t="s">
        <v>5764</v>
      </c>
      <c r="B15790" s="83">
        <v>99624</v>
      </c>
      <c r="C15790" t="s">
        <v>15030</v>
      </c>
      <c r="D15790" s="83" t="s">
        <v>16</v>
      </c>
      <c r="E15790">
        <v>624.51</v>
      </c>
      <c r="F15790" s="83">
        <v>626.58000000000004</v>
      </c>
    </row>
    <row r="15791" spans="1:6" hidden="1" x14ac:dyDescent="0.25">
      <c r="A15791" t="s">
        <v>5764</v>
      </c>
      <c r="B15791" s="83">
        <v>99623</v>
      </c>
      <c r="C15791" t="s">
        <v>15031</v>
      </c>
      <c r="D15791" s="83" t="s">
        <v>16</v>
      </c>
      <c r="E15791">
        <v>437.85</v>
      </c>
      <c r="F15791" s="83">
        <v>439.39</v>
      </c>
    </row>
    <row r="15792" spans="1:6" hidden="1" x14ac:dyDescent="0.25">
      <c r="A15792" t="s">
        <v>5764</v>
      </c>
      <c r="B15792" s="83">
        <v>99625</v>
      </c>
      <c r="C15792" t="s">
        <v>15032</v>
      </c>
      <c r="D15792" s="83" t="s">
        <v>16</v>
      </c>
      <c r="E15792">
        <v>859.54</v>
      </c>
      <c r="F15792" s="83">
        <v>862.14</v>
      </c>
    </row>
    <row r="15793" spans="1:6" hidden="1" x14ac:dyDescent="0.25">
      <c r="A15793" t="s">
        <v>5764</v>
      </c>
      <c r="B15793" s="83">
        <v>99619</v>
      </c>
      <c r="C15793" t="s">
        <v>15033</v>
      </c>
      <c r="D15793" s="83" t="s">
        <v>16</v>
      </c>
      <c r="E15793">
        <v>137.66</v>
      </c>
      <c r="F15793" s="83">
        <v>138.15</v>
      </c>
    </row>
    <row r="15794" spans="1:6" hidden="1" x14ac:dyDescent="0.25">
      <c r="A15794" t="s">
        <v>5764</v>
      </c>
      <c r="B15794" s="83">
        <v>99626</v>
      </c>
      <c r="C15794" t="s">
        <v>15034</v>
      </c>
      <c r="D15794" s="83" t="s">
        <v>16</v>
      </c>
      <c r="E15794">
        <v>1324.92</v>
      </c>
      <c r="F15794" s="83">
        <v>1328.21</v>
      </c>
    </row>
    <row r="15795" spans="1:6" hidden="1" x14ac:dyDescent="0.25">
      <c r="A15795" t="s">
        <v>5764</v>
      </c>
      <c r="B15795" s="83">
        <v>99631</v>
      </c>
      <c r="C15795" t="s">
        <v>15035</v>
      </c>
      <c r="D15795" s="83" t="s">
        <v>16</v>
      </c>
      <c r="E15795">
        <v>173.28</v>
      </c>
      <c r="F15795" s="83">
        <v>174.48</v>
      </c>
    </row>
    <row r="15796" spans="1:6" hidden="1" x14ac:dyDescent="0.25">
      <c r="A15796" t="s">
        <v>5764</v>
      </c>
      <c r="B15796" s="83">
        <v>99630</v>
      </c>
      <c r="C15796" t="s">
        <v>15036</v>
      </c>
      <c r="D15796" s="83" t="s">
        <v>16</v>
      </c>
      <c r="E15796">
        <v>149.08000000000001</v>
      </c>
      <c r="F15796" s="83">
        <v>150</v>
      </c>
    </row>
    <row r="15797" spans="1:6" hidden="1" x14ac:dyDescent="0.25">
      <c r="A15797" t="s">
        <v>5764</v>
      </c>
      <c r="B15797" s="83">
        <v>99629</v>
      </c>
      <c r="C15797" t="s">
        <v>15037</v>
      </c>
      <c r="D15797" s="83" t="s">
        <v>16</v>
      </c>
      <c r="E15797">
        <v>100.09</v>
      </c>
      <c r="F15797" s="83">
        <v>100.76</v>
      </c>
    </row>
    <row r="15798" spans="1:6" hidden="1" x14ac:dyDescent="0.25">
      <c r="A15798" t="s">
        <v>5764</v>
      </c>
      <c r="B15798" s="83">
        <v>99627</v>
      </c>
      <c r="C15798" t="s">
        <v>15038</v>
      </c>
      <c r="D15798" s="83" t="s">
        <v>16</v>
      </c>
      <c r="E15798">
        <v>83</v>
      </c>
      <c r="F15798" s="83">
        <v>83.34</v>
      </c>
    </row>
    <row r="15799" spans="1:6" hidden="1" x14ac:dyDescent="0.25">
      <c r="A15799" t="s">
        <v>5764</v>
      </c>
      <c r="B15799" s="83">
        <v>103009</v>
      </c>
      <c r="C15799" t="s">
        <v>15039</v>
      </c>
      <c r="D15799" s="83" t="s">
        <v>16</v>
      </c>
      <c r="E15799">
        <v>396.31</v>
      </c>
      <c r="F15799" s="83">
        <v>398.38</v>
      </c>
    </row>
    <row r="15800" spans="1:6" hidden="1" x14ac:dyDescent="0.25">
      <c r="A15800" t="s">
        <v>5764</v>
      </c>
      <c r="B15800" s="83">
        <v>99632</v>
      </c>
      <c r="C15800" t="s">
        <v>15040</v>
      </c>
      <c r="D15800" s="83" t="s">
        <v>16</v>
      </c>
      <c r="E15800">
        <v>250.22</v>
      </c>
      <c r="F15800" s="83">
        <v>251.76</v>
      </c>
    </row>
    <row r="15801" spans="1:6" hidden="1" x14ac:dyDescent="0.25">
      <c r="A15801" t="s">
        <v>5764</v>
      </c>
      <c r="B15801" s="83">
        <v>99633</v>
      </c>
      <c r="C15801" t="s">
        <v>15041</v>
      </c>
      <c r="D15801" s="83" t="s">
        <v>16</v>
      </c>
      <c r="E15801">
        <v>538.52</v>
      </c>
      <c r="F15801" s="83">
        <v>541.12</v>
      </c>
    </row>
    <row r="15802" spans="1:6" hidden="1" x14ac:dyDescent="0.25">
      <c r="A15802" t="s">
        <v>5764</v>
      </c>
      <c r="B15802" s="83">
        <v>99628</v>
      </c>
      <c r="C15802" t="s">
        <v>15042</v>
      </c>
      <c r="D15802" s="83" t="s">
        <v>16</v>
      </c>
      <c r="E15802">
        <v>90.29</v>
      </c>
      <c r="F15802" s="83">
        <v>90.78</v>
      </c>
    </row>
    <row r="15803" spans="1:6" hidden="1" x14ac:dyDescent="0.25">
      <c r="A15803" t="s">
        <v>5764</v>
      </c>
      <c r="B15803" s="83">
        <v>99634</v>
      </c>
      <c r="C15803" t="s">
        <v>15043</v>
      </c>
      <c r="D15803" s="83" t="s">
        <v>16</v>
      </c>
      <c r="E15803">
        <v>921.01</v>
      </c>
      <c r="F15803" s="83">
        <v>924.3</v>
      </c>
    </row>
    <row r="15804" spans="1:6" hidden="1" x14ac:dyDescent="0.25">
      <c r="A15804" t="s">
        <v>5764</v>
      </c>
      <c r="B15804" s="83">
        <v>103013</v>
      </c>
      <c r="C15804" t="s">
        <v>15044</v>
      </c>
      <c r="D15804" s="83" t="s">
        <v>16</v>
      </c>
      <c r="E15804">
        <v>161.41</v>
      </c>
      <c r="F15804" s="83">
        <v>162.02000000000001</v>
      </c>
    </row>
    <row r="15805" spans="1:6" hidden="1" x14ac:dyDescent="0.25">
      <c r="A15805" t="s">
        <v>5764</v>
      </c>
      <c r="B15805" s="83">
        <v>103012</v>
      </c>
      <c r="C15805" t="s">
        <v>15045</v>
      </c>
      <c r="D15805" s="83" t="s">
        <v>16</v>
      </c>
      <c r="E15805">
        <v>150.12</v>
      </c>
      <c r="F15805" s="83">
        <v>150.58000000000001</v>
      </c>
    </row>
    <row r="15806" spans="1:6" hidden="1" x14ac:dyDescent="0.25">
      <c r="A15806" t="s">
        <v>5764</v>
      </c>
      <c r="B15806" s="83">
        <v>103011</v>
      </c>
      <c r="C15806" t="s">
        <v>15046</v>
      </c>
      <c r="D15806" s="83" t="s">
        <v>16</v>
      </c>
      <c r="E15806">
        <v>95.11</v>
      </c>
      <c r="F15806" s="83">
        <v>95.45</v>
      </c>
    </row>
    <row r="15807" spans="1:6" hidden="1" x14ac:dyDescent="0.25">
      <c r="A15807" t="s">
        <v>5764</v>
      </c>
      <c r="B15807" s="83">
        <v>103015</v>
      </c>
      <c r="C15807" t="s">
        <v>15047</v>
      </c>
      <c r="D15807" s="83" t="s">
        <v>16</v>
      </c>
      <c r="E15807">
        <v>430.29</v>
      </c>
      <c r="F15807" s="83">
        <v>431.33</v>
      </c>
    </row>
    <row r="15808" spans="1:6" hidden="1" x14ac:dyDescent="0.25">
      <c r="A15808" t="s">
        <v>5764</v>
      </c>
      <c r="B15808" s="83">
        <v>103014</v>
      </c>
      <c r="C15808" t="s">
        <v>15048</v>
      </c>
      <c r="D15808" s="83" t="s">
        <v>16</v>
      </c>
      <c r="E15808">
        <v>242.97</v>
      </c>
      <c r="F15808" s="83">
        <v>243.74</v>
      </c>
    </row>
    <row r="15809" spans="1:6" hidden="1" x14ac:dyDescent="0.25">
      <c r="A15809" t="s">
        <v>5764</v>
      </c>
      <c r="B15809" s="83">
        <v>103016</v>
      </c>
      <c r="C15809" t="s">
        <v>15049</v>
      </c>
      <c r="D15809" s="83" t="s">
        <v>16</v>
      </c>
      <c r="E15809">
        <v>588.49</v>
      </c>
      <c r="F15809" s="83">
        <v>589.78</v>
      </c>
    </row>
    <row r="15810" spans="1:6" hidden="1" x14ac:dyDescent="0.25">
      <c r="A15810" t="s">
        <v>5764</v>
      </c>
      <c r="B15810" s="83">
        <v>103010</v>
      </c>
      <c r="C15810" t="s">
        <v>15050</v>
      </c>
      <c r="D15810" s="83" t="s">
        <v>16</v>
      </c>
      <c r="E15810">
        <v>85.4</v>
      </c>
      <c r="F15810" s="83">
        <v>85.64</v>
      </c>
    </row>
    <row r="15811" spans="1:6" hidden="1" x14ac:dyDescent="0.25">
      <c r="A15811" t="s">
        <v>5764</v>
      </c>
      <c r="B15811" s="83">
        <v>103017</v>
      </c>
      <c r="C15811" t="s">
        <v>15051</v>
      </c>
      <c r="D15811" s="83" t="s">
        <v>16</v>
      </c>
      <c r="E15811">
        <v>1028.52</v>
      </c>
      <c r="F15811" s="83">
        <v>1030.17</v>
      </c>
    </row>
    <row r="15812" spans="1:6" hidden="1" x14ac:dyDescent="0.25"/>
    <row r="15813" spans="1:6" hidden="1" x14ac:dyDescent="0.25"/>
    <row r="15814" spans="1:6" hidden="1" x14ac:dyDescent="0.25"/>
    <row r="15815" spans="1:6" hidden="1" x14ac:dyDescent="0.25"/>
    <row r="15816" spans="1:6" hidden="1" x14ac:dyDescent="0.25"/>
    <row r="15817" spans="1:6" hidden="1" x14ac:dyDescent="0.25"/>
    <row r="15818" spans="1:6" hidden="1" x14ac:dyDescent="0.25"/>
    <row r="15819" spans="1:6" hidden="1" x14ac:dyDescent="0.25"/>
    <row r="15820" spans="1:6" hidden="1" x14ac:dyDescent="0.25"/>
    <row r="15821" spans="1:6" hidden="1" x14ac:dyDescent="0.25"/>
    <row r="15822" spans="1:6" hidden="1" x14ac:dyDescent="0.25"/>
    <row r="15823" spans="1:6" hidden="1" x14ac:dyDescent="0.25"/>
    <row r="15824" spans="1:6" hidden="1" x14ac:dyDescent="0.25"/>
    <row r="15825" hidden="1" x14ac:dyDescent="0.25"/>
    <row r="15826" hidden="1" x14ac:dyDescent="0.25"/>
    <row r="15827" hidden="1" x14ac:dyDescent="0.25"/>
    <row r="15828" hidden="1" x14ac:dyDescent="0.25"/>
    <row r="15829" hidden="1" x14ac:dyDescent="0.25"/>
    <row r="15830" hidden="1" x14ac:dyDescent="0.25"/>
    <row r="15831" hidden="1" x14ac:dyDescent="0.25"/>
    <row r="15832" hidden="1" x14ac:dyDescent="0.25"/>
    <row r="15833" hidden="1" x14ac:dyDescent="0.25"/>
    <row r="15834" hidden="1" x14ac:dyDescent="0.25"/>
    <row r="15835" hidden="1" x14ac:dyDescent="0.25"/>
    <row r="15836" hidden="1" x14ac:dyDescent="0.25"/>
    <row r="15837" hidden="1" x14ac:dyDescent="0.25"/>
    <row r="15838" hidden="1" x14ac:dyDescent="0.25"/>
    <row r="15839" hidden="1" x14ac:dyDescent="0.25"/>
    <row r="15840" hidden="1" x14ac:dyDescent="0.25"/>
    <row r="15841" hidden="1" x14ac:dyDescent="0.25"/>
    <row r="15842" hidden="1" x14ac:dyDescent="0.25"/>
    <row r="15843" hidden="1" x14ac:dyDescent="0.25"/>
    <row r="15844" hidden="1" x14ac:dyDescent="0.25"/>
    <row r="15845" hidden="1" x14ac:dyDescent="0.25"/>
    <row r="15846" hidden="1" x14ac:dyDescent="0.25"/>
    <row r="15847" hidden="1" x14ac:dyDescent="0.25"/>
    <row r="15848" hidden="1" x14ac:dyDescent="0.25"/>
    <row r="15849" hidden="1" x14ac:dyDescent="0.25"/>
    <row r="15850" hidden="1" x14ac:dyDescent="0.25"/>
    <row r="15851" hidden="1" x14ac:dyDescent="0.25"/>
    <row r="15852" hidden="1" x14ac:dyDescent="0.25"/>
    <row r="15853" hidden="1" x14ac:dyDescent="0.25"/>
    <row r="15854" hidden="1" x14ac:dyDescent="0.25"/>
    <row r="15855" hidden="1" x14ac:dyDescent="0.25"/>
    <row r="15856" hidden="1" x14ac:dyDescent="0.25"/>
    <row r="15857" hidden="1" x14ac:dyDescent="0.25"/>
    <row r="15858" hidden="1" x14ac:dyDescent="0.25"/>
    <row r="15859" hidden="1" x14ac:dyDescent="0.25"/>
    <row r="15860" hidden="1" x14ac:dyDescent="0.25"/>
    <row r="15861" hidden="1" x14ac:dyDescent="0.25"/>
    <row r="15862" hidden="1" x14ac:dyDescent="0.25"/>
    <row r="15863" hidden="1" x14ac:dyDescent="0.25"/>
    <row r="15864" hidden="1" x14ac:dyDescent="0.25"/>
    <row r="15865" hidden="1" x14ac:dyDescent="0.25"/>
    <row r="15866" hidden="1" x14ac:dyDescent="0.25"/>
    <row r="15867" hidden="1" x14ac:dyDescent="0.25"/>
    <row r="15868" hidden="1" x14ac:dyDescent="0.25"/>
    <row r="15869" hidden="1" x14ac:dyDescent="0.25"/>
    <row r="15870" hidden="1" x14ac:dyDescent="0.25"/>
    <row r="15871" hidden="1" x14ac:dyDescent="0.25"/>
    <row r="15872" hidden="1" x14ac:dyDescent="0.25"/>
    <row r="15873" spans="1:6" hidden="1" x14ac:dyDescent="0.25"/>
    <row r="15874" spans="1:6" hidden="1" x14ac:dyDescent="0.25"/>
    <row r="15875" spans="1:6" hidden="1" x14ac:dyDescent="0.25"/>
    <row r="15876" spans="1:6" hidden="1" x14ac:dyDescent="0.25"/>
    <row r="15877" spans="1:6" s="142" customFormat="1" x14ac:dyDescent="0.25">
      <c r="A15877" s="148"/>
      <c r="B15877" s="149"/>
      <c r="C15877" s="146" t="s">
        <v>47049</v>
      </c>
      <c r="D15877" s="149"/>
      <c r="E15877" s="149"/>
      <c r="F15877" s="150"/>
    </row>
    <row r="15878" spans="1:6" hidden="1" x14ac:dyDescent="0.25">
      <c r="A15878" t="s">
        <v>23470</v>
      </c>
      <c r="B15878" s="83" t="s">
        <v>23472</v>
      </c>
      <c r="C15878" t="s">
        <v>15282</v>
      </c>
    </row>
    <row r="15879" spans="1:6" hidden="1" x14ac:dyDescent="0.25">
      <c r="A15879" t="s">
        <v>23470</v>
      </c>
      <c r="B15879" s="83" t="s">
        <v>23473</v>
      </c>
      <c r="C15879" t="s">
        <v>23474</v>
      </c>
      <c r="D15879" s="83" t="s">
        <v>16</v>
      </c>
      <c r="E15879" s="83">
        <v>3238.58</v>
      </c>
      <c r="F15879" s="83">
        <v>3367.4</v>
      </c>
    </row>
    <row r="15880" spans="1:6" hidden="1" x14ac:dyDescent="0.25">
      <c r="A15880" t="s">
        <v>23470</v>
      </c>
      <c r="B15880" s="83" t="s">
        <v>23475</v>
      </c>
      <c r="C15880" t="s">
        <v>23476</v>
      </c>
      <c r="D15880" s="83" t="s">
        <v>416</v>
      </c>
      <c r="E15880" s="83">
        <v>532.28</v>
      </c>
      <c r="F15880" s="83">
        <v>550.87</v>
      </c>
    </row>
    <row r="15881" spans="1:6" hidden="1" x14ac:dyDescent="0.25">
      <c r="A15881" t="s">
        <v>23470</v>
      </c>
      <c r="B15881" s="83" t="s">
        <v>23477</v>
      </c>
      <c r="C15881" t="s">
        <v>23478</v>
      </c>
      <c r="D15881" s="83" t="s">
        <v>416</v>
      </c>
      <c r="E15881" s="83">
        <v>490.43</v>
      </c>
      <c r="F15881" s="83">
        <v>507.4</v>
      </c>
    </row>
    <row r="15882" spans="1:6" hidden="1" x14ac:dyDescent="0.25">
      <c r="A15882" t="s">
        <v>23470</v>
      </c>
      <c r="B15882" s="83" t="s">
        <v>23479</v>
      </c>
      <c r="C15882" t="s">
        <v>23480</v>
      </c>
      <c r="D15882" s="83" t="s">
        <v>416</v>
      </c>
      <c r="E15882" s="83">
        <v>532.28</v>
      </c>
      <c r="F15882" s="83">
        <v>550.87</v>
      </c>
    </row>
    <row r="15883" spans="1:6" hidden="1" x14ac:dyDescent="0.25">
      <c r="A15883" t="s">
        <v>23470</v>
      </c>
      <c r="B15883" s="83" t="s">
        <v>23481</v>
      </c>
      <c r="C15883" t="s">
        <v>23482</v>
      </c>
      <c r="D15883" s="83" t="s">
        <v>416</v>
      </c>
      <c r="E15883" s="83">
        <v>490.43</v>
      </c>
      <c r="F15883" s="83">
        <v>507.4</v>
      </c>
    </row>
    <row r="15884" spans="1:6" hidden="1" x14ac:dyDescent="0.25">
      <c r="A15884" t="s">
        <v>23470</v>
      </c>
      <c r="B15884" s="83" t="s">
        <v>23483</v>
      </c>
      <c r="C15884" t="s">
        <v>23484</v>
      </c>
    </row>
    <row r="15885" spans="1:6" hidden="1" x14ac:dyDescent="0.25">
      <c r="A15885" t="s">
        <v>23470</v>
      </c>
      <c r="B15885" s="83" t="s">
        <v>23485</v>
      </c>
      <c r="C15885" t="s">
        <v>23486</v>
      </c>
      <c r="D15885" s="83" t="s">
        <v>416</v>
      </c>
      <c r="E15885" s="83">
        <v>114.96</v>
      </c>
      <c r="F15885" s="83">
        <v>118.11</v>
      </c>
    </row>
    <row r="15886" spans="1:6" hidden="1" x14ac:dyDescent="0.25">
      <c r="A15886" t="s">
        <v>23470</v>
      </c>
      <c r="B15886" s="83" t="s">
        <v>23487</v>
      </c>
      <c r="C15886" t="s">
        <v>23488</v>
      </c>
      <c r="D15886" s="83" t="s">
        <v>416</v>
      </c>
      <c r="E15886" s="83">
        <v>322.07</v>
      </c>
      <c r="F15886" s="83">
        <v>333.35</v>
      </c>
    </row>
    <row r="15887" spans="1:6" hidden="1" x14ac:dyDescent="0.25">
      <c r="A15887" t="s">
        <v>23470</v>
      </c>
      <c r="B15887" s="83" t="s">
        <v>23489</v>
      </c>
      <c r="C15887" t="s">
        <v>23490</v>
      </c>
      <c r="D15887" s="83" t="s">
        <v>416</v>
      </c>
      <c r="E15887" s="83">
        <v>299.64</v>
      </c>
      <c r="F15887" s="83">
        <v>310.23</v>
      </c>
    </row>
    <row r="15888" spans="1:6" hidden="1" x14ac:dyDescent="0.25">
      <c r="A15888" t="s">
        <v>23470</v>
      </c>
      <c r="B15888" s="83" t="s">
        <v>23491</v>
      </c>
      <c r="C15888" t="s">
        <v>23492</v>
      </c>
      <c r="D15888" s="83" t="s">
        <v>416</v>
      </c>
      <c r="E15888" s="83">
        <v>284.61</v>
      </c>
      <c r="F15888" s="83">
        <v>294.76</v>
      </c>
    </row>
    <row r="15889" spans="1:6" hidden="1" x14ac:dyDescent="0.25">
      <c r="A15889" t="s">
        <v>23470</v>
      </c>
      <c r="B15889" s="83" t="s">
        <v>23493</v>
      </c>
      <c r="C15889" t="s">
        <v>23494</v>
      </c>
      <c r="D15889" s="83" t="s">
        <v>416</v>
      </c>
      <c r="E15889" s="83">
        <v>475.01</v>
      </c>
      <c r="F15889" s="83">
        <v>492.17</v>
      </c>
    </row>
    <row r="15890" spans="1:6" hidden="1" x14ac:dyDescent="0.25">
      <c r="A15890" t="s">
        <v>23470</v>
      </c>
      <c r="B15890" s="83" t="s">
        <v>23495</v>
      </c>
      <c r="C15890" t="s">
        <v>23496</v>
      </c>
      <c r="D15890" s="83" t="s">
        <v>416</v>
      </c>
      <c r="E15890" s="83">
        <v>421.08</v>
      </c>
      <c r="F15890" s="83">
        <v>436.59</v>
      </c>
    </row>
    <row r="15891" spans="1:6" hidden="1" x14ac:dyDescent="0.25">
      <c r="A15891" t="s">
        <v>23470</v>
      </c>
      <c r="B15891" s="83" t="s">
        <v>23497</v>
      </c>
      <c r="C15891" t="s">
        <v>23498</v>
      </c>
      <c r="D15891" s="83" t="s">
        <v>416</v>
      </c>
      <c r="E15891" s="83">
        <v>408.16</v>
      </c>
      <c r="F15891" s="83">
        <v>423.27</v>
      </c>
    </row>
    <row r="15892" spans="1:6" hidden="1" x14ac:dyDescent="0.25">
      <c r="A15892" t="s">
        <v>23470</v>
      </c>
      <c r="B15892" s="83" t="s">
        <v>23499</v>
      </c>
      <c r="C15892" t="s">
        <v>23500</v>
      </c>
      <c r="D15892" s="83" t="s">
        <v>416</v>
      </c>
      <c r="E15892" s="83">
        <v>384.19</v>
      </c>
      <c r="F15892" s="83">
        <v>397.93</v>
      </c>
    </row>
    <row r="15893" spans="1:6" hidden="1" x14ac:dyDescent="0.25">
      <c r="A15893" t="s">
        <v>23470</v>
      </c>
      <c r="B15893" s="83" t="s">
        <v>23501</v>
      </c>
      <c r="C15893" t="s">
        <v>23502</v>
      </c>
      <c r="D15893" s="83" t="s">
        <v>416</v>
      </c>
      <c r="E15893" s="83">
        <v>442.89</v>
      </c>
      <c r="F15893" s="83">
        <v>459.51</v>
      </c>
    </row>
    <row r="15894" spans="1:6" hidden="1" x14ac:dyDescent="0.25">
      <c r="A15894" t="s">
        <v>23470</v>
      </c>
      <c r="B15894" s="83" t="s">
        <v>23503</v>
      </c>
      <c r="C15894" t="s">
        <v>23504</v>
      </c>
      <c r="D15894" s="83" t="s">
        <v>416</v>
      </c>
      <c r="E15894" s="83">
        <v>428.13</v>
      </c>
      <c r="F15894" s="83">
        <v>443.91</v>
      </c>
    </row>
    <row r="15895" spans="1:6" hidden="1" x14ac:dyDescent="0.25">
      <c r="A15895" t="s">
        <v>23470</v>
      </c>
      <c r="B15895" s="83" t="s">
        <v>23505</v>
      </c>
      <c r="C15895" t="s">
        <v>23506</v>
      </c>
      <c r="D15895" s="83" t="s">
        <v>416</v>
      </c>
      <c r="E15895" s="83">
        <v>643.07000000000005</v>
      </c>
      <c r="F15895" s="83">
        <v>665.24</v>
      </c>
    </row>
    <row r="15896" spans="1:6" hidden="1" x14ac:dyDescent="0.25">
      <c r="A15896" t="s">
        <v>23470</v>
      </c>
      <c r="B15896" s="83" t="s">
        <v>23507</v>
      </c>
      <c r="C15896" t="s">
        <v>23508</v>
      </c>
      <c r="D15896" s="83" t="s">
        <v>416</v>
      </c>
      <c r="E15896" s="83">
        <v>567.08000000000004</v>
      </c>
      <c r="F15896" s="83">
        <v>588.47</v>
      </c>
    </row>
    <row r="15897" spans="1:6" hidden="1" x14ac:dyDescent="0.25">
      <c r="A15897" t="s">
        <v>23470</v>
      </c>
      <c r="B15897" s="83" t="s">
        <v>23509</v>
      </c>
      <c r="C15897" t="s">
        <v>23510</v>
      </c>
      <c r="D15897" s="83" t="s">
        <v>416</v>
      </c>
      <c r="E15897" s="83">
        <v>542.55999999999995</v>
      </c>
      <c r="F15897" s="83">
        <v>562.92999999999995</v>
      </c>
    </row>
    <row r="15898" spans="1:6" hidden="1" x14ac:dyDescent="0.25">
      <c r="A15898" t="s">
        <v>23470</v>
      </c>
      <c r="B15898" s="83" t="s">
        <v>23511</v>
      </c>
      <c r="C15898" t="s">
        <v>23512</v>
      </c>
      <c r="D15898" s="83" t="s">
        <v>416</v>
      </c>
      <c r="E15898" s="83">
        <v>504.32</v>
      </c>
      <c r="F15898" s="83">
        <v>524.09</v>
      </c>
    </row>
    <row r="15899" spans="1:6" hidden="1" x14ac:dyDescent="0.25">
      <c r="A15899" t="s">
        <v>23470</v>
      </c>
      <c r="B15899" s="83" t="s">
        <v>23513</v>
      </c>
      <c r="C15899" t="s">
        <v>23514</v>
      </c>
    </row>
    <row r="15900" spans="1:6" hidden="1" x14ac:dyDescent="0.25">
      <c r="A15900" t="s">
        <v>23470</v>
      </c>
      <c r="B15900" s="83" t="s">
        <v>23515</v>
      </c>
      <c r="C15900" t="s">
        <v>23516</v>
      </c>
      <c r="D15900" s="83" t="s">
        <v>16</v>
      </c>
      <c r="E15900" s="83">
        <v>2355.1999999999998</v>
      </c>
      <c r="F15900" s="83">
        <v>2360.52</v>
      </c>
    </row>
    <row r="15901" spans="1:6" hidden="1" x14ac:dyDescent="0.25">
      <c r="A15901" t="s">
        <v>23470</v>
      </c>
      <c r="B15901" s="83" t="s">
        <v>23517</v>
      </c>
      <c r="C15901" t="s">
        <v>23518</v>
      </c>
      <c r="D15901" s="83" t="s">
        <v>416</v>
      </c>
      <c r="E15901" s="83">
        <v>321.64999999999998</v>
      </c>
      <c r="F15901" s="83">
        <v>323.10000000000002</v>
      </c>
    </row>
    <row r="15902" spans="1:6" hidden="1" x14ac:dyDescent="0.25">
      <c r="A15902" t="s">
        <v>23470</v>
      </c>
      <c r="B15902" s="83" t="s">
        <v>23519</v>
      </c>
      <c r="C15902" t="s">
        <v>23520</v>
      </c>
      <c r="D15902" s="83" t="s">
        <v>416</v>
      </c>
      <c r="E15902" s="83">
        <v>453.51</v>
      </c>
      <c r="F15902" s="83">
        <v>455.04</v>
      </c>
    </row>
    <row r="15903" spans="1:6" hidden="1" x14ac:dyDescent="0.25">
      <c r="A15903" t="s">
        <v>23470</v>
      </c>
      <c r="B15903" s="83" t="s">
        <v>23521</v>
      </c>
      <c r="C15903" t="s">
        <v>23522</v>
      </c>
    </row>
    <row r="15904" spans="1:6" hidden="1" x14ac:dyDescent="0.25">
      <c r="A15904" t="s">
        <v>23470</v>
      </c>
      <c r="B15904" s="83" t="s">
        <v>23523</v>
      </c>
      <c r="C15904" t="s">
        <v>23524</v>
      </c>
      <c r="D15904" s="83" t="s">
        <v>60</v>
      </c>
      <c r="E15904" s="83">
        <v>104.97</v>
      </c>
      <c r="F15904" s="83">
        <v>110.06</v>
      </c>
    </row>
    <row r="15905" spans="1:6" hidden="1" x14ac:dyDescent="0.25">
      <c r="A15905" t="s">
        <v>23470</v>
      </c>
      <c r="B15905" s="83" t="s">
        <v>23525</v>
      </c>
      <c r="C15905" t="s">
        <v>23526</v>
      </c>
      <c r="D15905" s="83" t="s">
        <v>60</v>
      </c>
      <c r="E15905" s="83">
        <v>110.8</v>
      </c>
      <c r="F15905" s="83">
        <v>116.04</v>
      </c>
    </row>
    <row r="15906" spans="1:6" hidden="1" x14ac:dyDescent="0.25">
      <c r="A15906" t="s">
        <v>23470</v>
      </c>
      <c r="B15906" s="83" t="s">
        <v>23527</v>
      </c>
      <c r="C15906" t="s">
        <v>23528</v>
      </c>
      <c r="D15906" s="83" t="s">
        <v>416</v>
      </c>
      <c r="E15906" s="83">
        <v>72.069999999999993</v>
      </c>
      <c r="F15906" s="83">
        <v>74.19</v>
      </c>
    </row>
    <row r="15907" spans="1:6" hidden="1" x14ac:dyDescent="0.25">
      <c r="A15907" t="s">
        <v>23470</v>
      </c>
      <c r="B15907" s="83" t="s">
        <v>23529</v>
      </c>
      <c r="C15907" t="s">
        <v>23530</v>
      </c>
      <c r="D15907" s="83" t="s">
        <v>60</v>
      </c>
      <c r="E15907" s="83">
        <v>65.17</v>
      </c>
      <c r="F15907" s="83">
        <v>68.040000000000006</v>
      </c>
    </row>
    <row r="15908" spans="1:6" hidden="1" x14ac:dyDescent="0.25">
      <c r="A15908" t="s">
        <v>23470</v>
      </c>
      <c r="B15908" s="83" t="s">
        <v>23531</v>
      </c>
      <c r="C15908" t="s">
        <v>23532</v>
      </c>
      <c r="D15908" s="83" t="s">
        <v>60</v>
      </c>
      <c r="E15908" s="83">
        <v>68.37</v>
      </c>
      <c r="F15908" s="83">
        <v>71.13</v>
      </c>
    </row>
    <row r="15909" spans="1:6" hidden="1" x14ac:dyDescent="0.25">
      <c r="A15909" t="s">
        <v>23470</v>
      </c>
      <c r="B15909" s="83" t="s">
        <v>23533</v>
      </c>
      <c r="C15909" t="s">
        <v>23534</v>
      </c>
      <c r="D15909" s="83" t="s">
        <v>60</v>
      </c>
      <c r="E15909" s="83">
        <v>12.26</v>
      </c>
      <c r="F15909" s="83">
        <v>12.48</v>
      </c>
    </row>
    <row r="15910" spans="1:6" hidden="1" x14ac:dyDescent="0.25">
      <c r="A15910" t="s">
        <v>23470</v>
      </c>
      <c r="B15910" s="83" t="s">
        <v>23535</v>
      </c>
      <c r="C15910" t="s">
        <v>23536</v>
      </c>
      <c r="D15910" s="83" t="s">
        <v>60</v>
      </c>
      <c r="E15910" s="83">
        <v>9.2200000000000006</v>
      </c>
      <c r="F15910" s="83">
        <v>9.81</v>
      </c>
    </row>
    <row r="15911" spans="1:6" hidden="1" x14ac:dyDescent="0.25">
      <c r="A15911" t="s">
        <v>23470</v>
      </c>
      <c r="B15911" s="83" t="s">
        <v>23537</v>
      </c>
      <c r="C15911" t="s">
        <v>23538</v>
      </c>
      <c r="D15911" s="83" t="s">
        <v>60</v>
      </c>
      <c r="E15911" s="83">
        <v>3.42</v>
      </c>
      <c r="F15911" s="83">
        <v>3.77</v>
      </c>
    </row>
    <row r="15912" spans="1:6" hidden="1" x14ac:dyDescent="0.25">
      <c r="A15912" t="s">
        <v>23470</v>
      </c>
      <c r="B15912" s="83" t="s">
        <v>23539</v>
      </c>
      <c r="C15912" t="s">
        <v>23540</v>
      </c>
      <c r="D15912" s="83" t="s">
        <v>60</v>
      </c>
      <c r="E15912" s="83">
        <v>109.54</v>
      </c>
      <c r="F15912" s="83">
        <v>113.4</v>
      </c>
    </row>
    <row r="15913" spans="1:6" hidden="1" x14ac:dyDescent="0.25">
      <c r="A15913" t="s">
        <v>23470</v>
      </c>
      <c r="B15913" s="83" t="s">
        <v>23541</v>
      </c>
      <c r="C15913" t="s">
        <v>23542</v>
      </c>
      <c r="D15913" s="83" t="s">
        <v>60</v>
      </c>
      <c r="E15913" s="83">
        <v>96.59</v>
      </c>
      <c r="F15913" s="83">
        <v>100.14</v>
      </c>
    </row>
    <row r="15914" spans="1:6" hidden="1" x14ac:dyDescent="0.25">
      <c r="A15914" t="s">
        <v>23470</v>
      </c>
      <c r="B15914" s="83" t="s">
        <v>23543</v>
      </c>
      <c r="C15914" t="s">
        <v>23544</v>
      </c>
      <c r="D15914" s="83" t="s">
        <v>60</v>
      </c>
      <c r="E15914" s="83">
        <v>124.22</v>
      </c>
      <c r="F15914" s="83">
        <v>128.08000000000001</v>
      </c>
    </row>
    <row r="15915" spans="1:6" hidden="1" x14ac:dyDescent="0.25">
      <c r="A15915" t="s">
        <v>23470</v>
      </c>
      <c r="B15915" s="83" t="s">
        <v>23545</v>
      </c>
      <c r="C15915" t="s">
        <v>23546</v>
      </c>
      <c r="D15915" s="83" t="s">
        <v>60</v>
      </c>
      <c r="E15915" s="83">
        <v>111.23</v>
      </c>
      <c r="F15915" s="83">
        <v>114.78</v>
      </c>
    </row>
    <row r="15916" spans="1:6" hidden="1" x14ac:dyDescent="0.25">
      <c r="A15916" t="s">
        <v>23470</v>
      </c>
      <c r="B15916" s="83" t="s">
        <v>23547</v>
      </c>
      <c r="C15916" t="s">
        <v>23548</v>
      </c>
      <c r="D15916" s="83" t="s">
        <v>60</v>
      </c>
      <c r="E15916" s="83">
        <v>8.9</v>
      </c>
      <c r="F15916" s="83">
        <v>9.77</v>
      </c>
    </row>
    <row r="15917" spans="1:6" hidden="1" x14ac:dyDescent="0.25">
      <c r="A15917" t="s">
        <v>23470</v>
      </c>
      <c r="B15917" s="83" t="s">
        <v>23549</v>
      </c>
      <c r="C15917" t="s">
        <v>23550</v>
      </c>
    </row>
    <row r="15918" spans="1:6" hidden="1" x14ac:dyDescent="0.25">
      <c r="A15918" t="s">
        <v>23470</v>
      </c>
      <c r="B15918" s="83" t="s">
        <v>23551</v>
      </c>
      <c r="C15918" t="s">
        <v>23552</v>
      </c>
      <c r="D15918" s="83" t="s">
        <v>16</v>
      </c>
      <c r="E15918" s="83">
        <v>689.48</v>
      </c>
      <c r="F15918" s="83">
        <v>702.2</v>
      </c>
    </row>
    <row r="15919" spans="1:6" hidden="1" x14ac:dyDescent="0.25">
      <c r="A15919" t="s">
        <v>23470</v>
      </c>
      <c r="B15919" s="83" t="s">
        <v>23553</v>
      </c>
      <c r="C15919" t="s">
        <v>23554</v>
      </c>
      <c r="D15919" s="83" t="s">
        <v>16</v>
      </c>
      <c r="E15919" s="83">
        <v>381.14</v>
      </c>
      <c r="F15919" s="83">
        <v>401.54</v>
      </c>
    </row>
    <row r="15920" spans="1:6" hidden="1" x14ac:dyDescent="0.25">
      <c r="A15920" t="s">
        <v>23470</v>
      </c>
      <c r="B15920" s="83" t="s">
        <v>23555</v>
      </c>
      <c r="C15920" t="s">
        <v>23556</v>
      </c>
    </row>
    <row r="15921" spans="1:6" hidden="1" x14ac:dyDescent="0.25">
      <c r="A15921" t="s">
        <v>23470</v>
      </c>
      <c r="B15921" s="83" t="s">
        <v>23557</v>
      </c>
      <c r="C15921" t="s">
        <v>23558</v>
      </c>
      <c r="D15921" s="83" t="s">
        <v>16</v>
      </c>
      <c r="E15921" s="83">
        <v>5466.18</v>
      </c>
      <c r="F15921" s="83">
        <v>5489.07</v>
      </c>
    </row>
    <row r="15922" spans="1:6" hidden="1" x14ac:dyDescent="0.25">
      <c r="A15922" t="s">
        <v>23470</v>
      </c>
      <c r="B15922" s="83" t="s">
        <v>23559</v>
      </c>
      <c r="C15922" t="s">
        <v>23560</v>
      </c>
    </row>
    <row r="15923" spans="1:6" hidden="1" x14ac:dyDescent="0.25">
      <c r="A15923" t="s">
        <v>23470</v>
      </c>
      <c r="B15923" s="83" t="s">
        <v>23561</v>
      </c>
      <c r="C15923" t="s">
        <v>23562</v>
      </c>
      <c r="D15923" s="83" t="s">
        <v>60</v>
      </c>
      <c r="E15923" s="83">
        <v>19.690000000000001</v>
      </c>
      <c r="F15923" s="83">
        <v>20.41</v>
      </c>
    </row>
    <row r="15924" spans="1:6" hidden="1" x14ac:dyDescent="0.25">
      <c r="A15924" t="s">
        <v>23470</v>
      </c>
      <c r="B15924" s="83" t="s">
        <v>23563</v>
      </c>
      <c r="C15924" t="s">
        <v>23564</v>
      </c>
      <c r="D15924" s="83" t="s">
        <v>60</v>
      </c>
      <c r="E15924" s="83">
        <v>47.16</v>
      </c>
      <c r="F15924" s="83">
        <v>48.17</v>
      </c>
    </row>
    <row r="15925" spans="1:6" hidden="1" x14ac:dyDescent="0.25">
      <c r="A15925" t="s">
        <v>23470</v>
      </c>
      <c r="B15925" s="83" t="s">
        <v>23565</v>
      </c>
      <c r="C15925" t="s">
        <v>23566</v>
      </c>
      <c r="D15925" s="83" t="s">
        <v>60</v>
      </c>
      <c r="E15925" s="83">
        <v>87.09</v>
      </c>
      <c r="F15925" s="83">
        <v>88.1</v>
      </c>
    </row>
    <row r="15926" spans="1:6" hidden="1" x14ac:dyDescent="0.25">
      <c r="A15926" t="s">
        <v>23470</v>
      </c>
      <c r="B15926" s="83" t="s">
        <v>23567</v>
      </c>
      <c r="C15926" t="s">
        <v>23568</v>
      </c>
      <c r="D15926" s="83" t="s">
        <v>60</v>
      </c>
      <c r="E15926" s="83">
        <v>103.79</v>
      </c>
      <c r="F15926" s="83">
        <v>104.8</v>
      </c>
    </row>
    <row r="15927" spans="1:6" hidden="1" x14ac:dyDescent="0.25">
      <c r="A15927" t="s">
        <v>23470</v>
      </c>
      <c r="B15927" s="83" t="s">
        <v>23569</v>
      </c>
      <c r="C15927" t="s">
        <v>23570</v>
      </c>
      <c r="D15927" s="83" t="s">
        <v>60</v>
      </c>
      <c r="E15927" s="83">
        <v>6.61</v>
      </c>
      <c r="F15927" s="83">
        <v>6.95</v>
      </c>
    </row>
    <row r="15928" spans="1:6" hidden="1" x14ac:dyDescent="0.25">
      <c r="A15928" t="s">
        <v>23470</v>
      </c>
      <c r="B15928" s="83" t="s">
        <v>23571</v>
      </c>
      <c r="C15928" t="s">
        <v>23572</v>
      </c>
      <c r="D15928" s="83" t="s">
        <v>60</v>
      </c>
      <c r="E15928" s="83">
        <v>7.02</v>
      </c>
      <c r="F15928" s="83">
        <v>7.38</v>
      </c>
    </row>
    <row r="15929" spans="1:6" hidden="1" x14ac:dyDescent="0.25">
      <c r="A15929" t="s">
        <v>23470</v>
      </c>
      <c r="B15929" s="83" t="s">
        <v>23573</v>
      </c>
      <c r="C15929" t="s">
        <v>23574</v>
      </c>
    </row>
    <row r="15930" spans="1:6" hidden="1" x14ac:dyDescent="0.25">
      <c r="A15930" t="s">
        <v>23470</v>
      </c>
      <c r="B15930" s="83" t="s">
        <v>23575</v>
      </c>
      <c r="C15930" t="s">
        <v>23576</v>
      </c>
      <c r="D15930" s="83" t="s">
        <v>16</v>
      </c>
      <c r="E15930" s="83">
        <v>1400</v>
      </c>
      <c r="F15930" s="83">
        <v>1400</v>
      </c>
    </row>
    <row r="15931" spans="1:6" hidden="1" x14ac:dyDescent="0.25">
      <c r="A15931" t="s">
        <v>23470</v>
      </c>
      <c r="B15931" s="83" t="s">
        <v>23577</v>
      </c>
      <c r="C15931" t="s">
        <v>23578</v>
      </c>
      <c r="D15931" s="83" t="s">
        <v>166</v>
      </c>
      <c r="E15931" s="83">
        <v>1250</v>
      </c>
      <c r="F15931" s="83">
        <v>1250</v>
      </c>
    </row>
    <row r="15932" spans="1:6" hidden="1" x14ac:dyDescent="0.25">
      <c r="A15932" t="s">
        <v>23470</v>
      </c>
      <c r="B15932" s="83" t="s">
        <v>23579</v>
      </c>
      <c r="C15932" t="s">
        <v>23580</v>
      </c>
      <c r="D15932" s="83" t="s">
        <v>166</v>
      </c>
      <c r="E15932" s="83">
        <v>1750</v>
      </c>
      <c r="F15932" s="83">
        <v>1750</v>
      </c>
    </row>
    <row r="15933" spans="1:6" hidden="1" x14ac:dyDescent="0.25">
      <c r="A15933" t="s">
        <v>23470</v>
      </c>
      <c r="B15933" s="83" t="s">
        <v>23581</v>
      </c>
      <c r="C15933" t="s">
        <v>23582</v>
      </c>
      <c r="D15933" s="83" t="s">
        <v>16</v>
      </c>
      <c r="E15933" s="83">
        <v>1400</v>
      </c>
      <c r="F15933" s="83">
        <v>1400</v>
      </c>
    </row>
    <row r="15934" spans="1:6" hidden="1" x14ac:dyDescent="0.25">
      <c r="A15934" t="s">
        <v>23470</v>
      </c>
      <c r="B15934" s="83" t="s">
        <v>23583</v>
      </c>
      <c r="C15934" t="s">
        <v>23584</v>
      </c>
      <c r="D15934" s="83" t="s">
        <v>16</v>
      </c>
      <c r="E15934" s="83">
        <v>514.92999999999995</v>
      </c>
      <c r="F15934" s="83">
        <v>517.03</v>
      </c>
    </row>
    <row r="15935" spans="1:6" hidden="1" x14ac:dyDescent="0.25">
      <c r="A15935" t="s">
        <v>23470</v>
      </c>
      <c r="B15935" s="83" t="s">
        <v>23585</v>
      </c>
      <c r="C15935" t="s">
        <v>23586</v>
      </c>
      <c r="D15935" s="83" t="s">
        <v>16</v>
      </c>
      <c r="E15935" s="83">
        <v>195.31</v>
      </c>
      <c r="F15935" s="83">
        <v>199.68</v>
      </c>
    </row>
    <row r="15936" spans="1:6" hidden="1" x14ac:dyDescent="0.25">
      <c r="A15936" t="s">
        <v>23470</v>
      </c>
      <c r="B15936" s="83" t="s">
        <v>23587</v>
      </c>
      <c r="C15936" t="s">
        <v>23588</v>
      </c>
      <c r="D15936" s="83" t="s">
        <v>16</v>
      </c>
      <c r="E15936" s="83">
        <v>1054.03</v>
      </c>
      <c r="F15936" s="83">
        <v>1058.51</v>
      </c>
    </row>
    <row r="15937" spans="1:6" hidden="1" x14ac:dyDescent="0.25">
      <c r="A15937" t="s">
        <v>23470</v>
      </c>
      <c r="B15937" s="83" t="s">
        <v>23589</v>
      </c>
      <c r="C15937" t="s">
        <v>23590</v>
      </c>
      <c r="D15937" s="83" t="s">
        <v>16</v>
      </c>
      <c r="E15937" s="83">
        <v>662.82</v>
      </c>
      <c r="F15937" s="83">
        <v>665.48</v>
      </c>
    </row>
    <row r="15938" spans="1:6" hidden="1" x14ac:dyDescent="0.25">
      <c r="A15938" t="s">
        <v>23470</v>
      </c>
      <c r="B15938" s="83" t="s">
        <v>23591</v>
      </c>
      <c r="C15938" t="s">
        <v>23592</v>
      </c>
      <c r="D15938" s="83" t="s">
        <v>166</v>
      </c>
      <c r="E15938" s="83">
        <v>1200</v>
      </c>
      <c r="F15938" s="83">
        <v>1200</v>
      </c>
    </row>
    <row r="15939" spans="1:6" hidden="1" x14ac:dyDescent="0.25">
      <c r="A15939" t="s">
        <v>23470</v>
      </c>
      <c r="B15939" s="83" t="s">
        <v>23593</v>
      </c>
      <c r="C15939" t="s">
        <v>23594</v>
      </c>
      <c r="D15939" s="83" t="s">
        <v>166</v>
      </c>
      <c r="E15939" s="83">
        <v>2400</v>
      </c>
      <c r="F15939" s="83">
        <v>2400</v>
      </c>
    </row>
    <row r="15940" spans="1:6" hidden="1" x14ac:dyDescent="0.25">
      <c r="A15940" t="s">
        <v>23470</v>
      </c>
      <c r="B15940" s="83" t="s">
        <v>23595</v>
      </c>
      <c r="C15940" t="s">
        <v>23596</v>
      </c>
      <c r="D15940" s="83" t="s">
        <v>166</v>
      </c>
      <c r="E15940" s="83">
        <v>3600</v>
      </c>
      <c r="F15940" s="83">
        <v>3600</v>
      </c>
    </row>
    <row r="15941" spans="1:6" hidden="1" x14ac:dyDescent="0.25">
      <c r="A15941" t="s">
        <v>23470</v>
      </c>
      <c r="B15941" s="83" t="s">
        <v>23597</v>
      </c>
      <c r="C15941" t="s">
        <v>23598</v>
      </c>
      <c r="D15941" s="83" t="s">
        <v>166</v>
      </c>
      <c r="E15941" s="83">
        <v>1000</v>
      </c>
      <c r="F15941" s="83">
        <v>1000</v>
      </c>
    </row>
    <row r="15942" spans="1:6" hidden="1" x14ac:dyDescent="0.25">
      <c r="A15942" t="s">
        <v>23470</v>
      </c>
      <c r="B15942" s="83" t="s">
        <v>23599</v>
      </c>
      <c r="C15942" t="s">
        <v>23600</v>
      </c>
      <c r="D15942" s="83" t="s">
        <v>166</v>
      </c>
      <c r="E15942" s="83">
        <v>1075</v>
      </c>
      <c r="F15942" s="83">
        <v>1075</v>
      </c>
    </row>
    <row r="15943" spans="1:6" hidden="1" x14ac:dyDescent="0.25">
      <c r="A15943" t="s">
        <v>23470</v>
      </c>
      <c r="B15943" s="83" t="s">
        <v>23601</v>
      </c>
      <c r="C15943" t="s">
        <v>23602</v>
      </c>
      <c r="D15943" s="83" t="s">
        <v>166</v>
      </c>
      <c r="E15943" s="83">
        <v>1500</v>
      </c>
      <c r="F15943" s="83">
        <v>1500</v>
      </c>
    </row>
    <row r="15944" spans="1:6" hidden="1" x14ac:dyDescent="0.25">
      <c r="A15944" t="s">
        <v>23470</v>
      </c>
      <c r="B15944" s="83" t="s">
        <v>23603</v>
      </c>
      <c r="C15944" t="s">
        <v>23604</v>
      </c>
      <c r="D15944" s="83" t="s">
        <v>16</v>
      </c>
      <c r="E15944" s="83">
        <v>107.9</v>
      </c>
      <c r="F15944" s="83">
        <v>110.65</v>
      </c>
    </row>
    <row r="15945" spans="1:6" hidden="1" x14ac:dyDescent="0.25">
      <c r="A15945" t="s">
        <v>23470</v>
      </c>
      <c r="B15945" s="83" t="s">
        <v>23605</v>
      </c>
      <c r="C15945" t="s">
        <v>23606</v>
      </c>
      <c r="D15945" s="83" t="s">
        <v>16</v>
      </c>
      <c r="E15945" s="83">
        <v>228.33</v>
      </c>
      <c r="F15945" s="83">
        <v>234.6</v>
      </c>
    </row>
    <row r="15946" spans="1:6" hidden="1" x14ac:dyDescent="0.25">
      <c r="A15946" t="s">
        <v>23470</v>
      </c>
      <c r="B15946" s="83" t="s">
        <v>23607</v>
      </c>
      <c r="C15946" t="s">
        <v>23608</v>
      </c>
      <c r="D15946" s="83" t="s">
        <v>16</v>
      </c>
      <c r="E15946" s="83">
        <v>323.7</v>
      </c>
      <c r="F15946" s="83">
        <v>331.94</v>
      </c>
    </row>
    <row r="15947" spans="1:6" hidden="1" x14ac:dyDescent="0.25">
      <c r="A15947" t="s">
        <v>23470</v>
      </c>
      <c r="B15947" s="83" t="s">
        <v>23609</v>
      </c>
      <c r="C15947" t="s">
        <v>23610</v>
      </c>
      <c r="D15947" s="83" t="s">
        <v>166</v>
      </c>
      <c r="E15947" s="83">
        <v>1800</v>
      </c>
      <c r="F15947" s="83">
        <v>1800</v>
      </c>
    </row>
    <row r="15948" spans="1:6" hidden="1" x14ac:dyDescent="0.25">
      <c r="A15948" t="s">
        <v>23470</v>
      </c>
      <c r="B15948" s="83" t="s">
        <v>23611</v>
      </c>
      <c r="C15948" t="s">
        <v>23612</v>
      </c>
    </row>
    <row r="15949" spans="1:6" hidden="1" x14ac:dyDescent="0.25">
      <c r="A15949" t="s">
        <v>23470</v>
      </c>
      <c r="B15949" s="83" t="s">
        <v>23613</v>
      </c>
      <c r="C15949" t="s">
        <v>23614</v>
      </c>
      <c r="D15949" s="83" t="s">
        <v>166</v>
      </c>
      <c r="E15949" s="83">
        <v>1180</v>
      </c>
      <c r="F15949" s="83">
        <v>1180</v>
      </c>
    </row>
    <row r="15950" spans="1:6" hidden="1" x14ac:dyDescent="0.25">
      <c r="A15950" t="s">
        <v>23470</v>
      </c>
      <c r="B15950" s="83" t="s">
        <v>23615</v>
      </c>
      <c r="C15950" t="s">
        <v>23616</v>
      </c>
      <c r="D15950" s="83" t="s">
        <v>166</v>
      </c>
      <c r="E15950" s="83">
        <v>1595.15</v>
      </c>
      <c r="F15950" s="83">
        <v>1595.15</v>
      </c>
    </row>
    <row r="15951" spans="1:6" hidden="1" x14ac:dyDescent="0.25">
      <c r="A15951" t="s">
        <v>23470</v>
      </c>
      <c r="B15951" s="83" t="s">
        <v>23617</v>
      </c>
      <c r="C15951" t="s">
        <v>23618</v>
      </c>
    </row>
    <row r="15952" spans="1:6" hidden="1" x14ac:dyDescent="0.25">
      <c r="A15952" t="s">
        <v>23470</v>
      </c>
      <c r="B15952" s="83" t="s">
        <v>23619</v>
      </c>
      <c r="C15952" t="s">
        <v>23620</v>
      </c>
      <c r="D15952" s="83" t="s">
        <v>23621</v>
      </c>
      <c r="E15952" s="83">
        <v>24.71</v>
      </c>
      <c r="F15952" s="83">
        <v>25.05</v>
      </c>
    </row>
    <row r="15953" spans="1:6" hidden="1" x14ac:dyDescent="0.25">
      <c r="A15953" t="s">
        <v>23470</v>
      </c>
      <c r="B15953" s="83" t="s">
        <v>23622</v>
      </c>
      <c r="C15953" t="s">
        <v>23623</v>
      </c>
      <c r="D15953" s="83" t="s">
        <v>23621</v>
      </c>
      <c r="E15953" s="83">
        <v>18.11</v>
      </c>
      <c r="F15953" s="83">
        <v>18.45</v>
      </c>
    </row>
    <row r="15954" spans="1:6" hidden="1" x14ac:dyDescent="0.25">
      <c r="A15954" t="s">
        <v>23470</v>
      </c>
      <c r="B15954" s="83" t="s">
        <v>23624</v>
      </c>
      <c r="C15954" t="s">
        <v>23625</v>
      </c>
      <c r="D15954" s="83" t="s">
        <v>23621</v>
      </c>
      <c r="E15954" s="83">
        <v>19.11</v>
      </c>
      <c r="F15954" s="83">
        <v>19.45</v>
      </c>
    </row>
    <row r="15955" spans="1:6" hidden="1" x14ac:dyDescent="0.25">
      <c r="A15955" t="s">
        <v>23470</v>
      </c>
      <c r="B15955" s="83" t="s">
        <v>23626</v>
      </c>
      <c r="C15955" t="s">
        <v>23627</v>
      </c>
      <c r="D15955" s="83" t="s">
        <v>23621</v>
      </c>
      <c r="E15955" s="83">
        <v>15.31</v>
      </c>
      <c r="F15955" s="83">
        <v>15.65</v>
      </c>
    </row>
    <row r="15956" spans="1:6" hidden="1" x14ac:dyDescent="0.25">
      <c r="A15956" t="s">
        <v>23470</v>
      </c>
      <c r="B15956" s="83" t="s">
        <v>23628</v>
      </c>
      <c r="C15956" t="s">
        <v>23629</v>
      </c>
      <c r="D15956" s="83" t="s">
        <v>16</v>
      </c>
      <c r="E15956" s="83">
        <v>142.91</v>
      </c>
      <c r="F15956" s="83">
        <v>143.75</v>
      </c>
    </row>
    <row r="15957" spans="1:6" hidden="1" x14ac:dyDescent="0.25">
      <c r="A15957" t="s">
        <v>23470</v>
      </c>
      <c r="B15957" s="83" t="s">
        <v>23630</v>
      </c>
      <c r="C15957" t="s">
        <v>23631</v>
      </c>
      <c r="D15957" s="83" t="s">
        <v>16</v>
      </c>
      <c r="E15957" s="83">
        <v>76.75</v>
      </c>
      <c r="F15957" s="83">
        <v>76.91</v>
      </c>
    </row>
    <row r="15958" spans="1:6" hidden="1" x14ac:dyDescent="0.25">
      <c r="A15958" t="s">
        <v>23470</v>
      </c>
      <c r="B15958" s="83" t="s">
        <v>23632</v>
      </c>
      <c r="C15958" t="s">
        <v>23633</v>
      </c>
      <c r="D15958" s="83" t="s">
        <v>16</v>
      </c>
      <c r="E15958" s="83">
        <v>32.909999999999997</v>
      </c>
      <c r="F15958" s="83">
        <v>33.07</v>
      </c>
    </row>
    <row r="15959" spans="1:6" hidden="1" x14ac:dyDescent="0.25">
      <c r="A15959" t="s">
        <v>23470</v>
      </c>
      <c r="B15959" s="83" t="s">
        <v>23634</v>
      </c>
      <c r="C15959" t="s">
        <v>23635</v>
      </c>
      <c r="D15959" s="83" t="s">
        <v>16</v>
      </c>
      <c r="E15959" s="83">
        <v>76.73</v>
      </c>
      <c r="F15959" s="83">
        <v>77.16</v>
      </c>
    </row>
    <row r="15960" spans="1:6" hidden="1" x14ac:dyDescent="0.25">
      <c r="A15960" t="s">
        <v>23470</v>
      </c>
      <c r="B15960" s="83" t="s">
        <v>23636</v>
      </c>
      <c r="C15960" t="s">
        <v>23637</v>
      </c>
    </row>
    <row r="15961" spans="1:6" hidden="1" x14ac:dyDescent="0.25">
      <c r="A15961" t="s">
        <v>23470</v>
      </c>
      <c r="B15961" s="83" t="s">
        <v>23638</v>
      </c>
      <c r="C15961" t="s">
        <v>23639</v>
      </c>
      <c r="D15961" s="83" t="s">
        <v>16</v>
      </c>
      <c r="E15961" s="83">
        <v>359.23</v>
      </c>
      <c r="F15961" s="83">
        <v>393.13</v>
      </c>
    </row>
    <row r="15962" spans="1:6" hidden="1" x14ac:dyDescent="0.25">
      <c r="A15962" t="s">
        <v>23470</v>
      </c>
      <c r="B15962" s="83" t="s">
        <v>23640</v>
      </c>
      <c r="C15962" t="s">
        <v>23641</v>
      </c>
      <c r="D15962" s="83" t="s">
        <v>16</v>
      </c>
      <c r="E15962" s="83">
        <v>447.45</v>
      </c>
      <c r="F15962" s="83">
        <v>490.96</v>
      </c>
    </row>
    <row r="15963" spans="1:6" hidden="1" x14ac:dyDescent="0.25">
      <c r="A15963" t="s">
        <v>23470</v>
      </c>
      <c r="B15963" s="83" t="s">
        <v>23642</v>
      </c>
      <c r="C15963" t="s">
        <v>23643</v>
      </c>
      <c r="D15963" s="83" t="s">
        <v>16</v>
      </c>
      <c r="E15963" s="83">
        <v>594.5</v>
      </c>
      <c r="F15963" s="83">
        <v>653.70000000000005</v>
      </c>
    </row>
    <row r="15964" spans="1:6" hidden="1" x14ac:dyDescent="0.25">
      <c r="A15964" t="s">
        <v>23470</v>
      </c>
      <c r="B15964" s="83" t="s">
        <v>23644</v>
      </c>
      <c r="C15964" t="s">
        <v>23645</v>
      </c>
      <c r="D15964" s="83" t="s">
        <v>16</v>
      </c>
      <c r="E15964" s="83">
        <v>862.41</v>
      </c>
      <c r="F15964" s="83">
        <v>951.16</v>
      </c>
    </row>
    <row r="15965" spans="1:6" hidden="1" x14ac:dyDescent="0.25">
      <c r="A15965" t="s">
        <v>23470</v>
      </c>
      <c r="B15965" s="83" t="s">
        <v>23646</v>
      </c>
      <c r="C15965" t="s">
        <v>23647</v>
      </c>
      <c r="D15965" s="83" t="s">
        <v>16</v>
      </c>
      <c r="E15965" s="83">
        <v>1437.38</v>
      </c>
      <c r="F15965" s="83">
        <v>1591.95</v>
      </c>
    </row>
    <row r="15966" spans="1:6" hidden="1" x14ac:dyDescent="0.25">
      <c r="A15966" t="s">
        <v>23470</v>
      </c>
      <c r="B15966" s="83" t="s">
        <v>23648</v>
      </c>
      <c r="C15966" t="s">
        <v>23649</v>
      </c>
      <c r="D15966" s="83" t="s">
        <v>16</v>
      </c>
      <c r="E15966" s="83">
        <v>2016.05</v>
      </c>
      <c r="F15966" s="83">
        <v>2237.23</v>
      </c>
    </row>
    <row r="15967" spans="1:6" hidden="1" x14ac:dyDescent="0.25">
      <c r="A15967" t="s">
        <v>23470</v>
      </c>
      <c r="B15967" s="83" t="s">
        <v>23650</v>
      </c>
      <c r="C15967" t="s">
        <v>23651</v>
      </c>
    </row>
    <row r="15968" spans="1:6" hidden="1" x14ac:dyDescent="0.25">
      <c r="A15968" t="s">
        <v>23470</v>
      </c>
      <c r="B15968" s="83" t="s">
        <v>23652</v>
      </c>
      <c r="C15968" t="s">
        <v>23653</v>
      </c>
      <c r="D15968" s="83" t="s">
        <v>16</v>
      </c>
      <c r="E15968" s="83">
        <v>1597.92</v>
      </c>
      <c r="F15968" s="83">
        <v>1655.24</v>
      </c>
    </row>
    <row r="15969" spans="1:6" hidden="1" x14ac:dyDescent="0.25">
      <c r="A15969" t="s">
        <v>23470</v>
      </c>
      <c r="B15969" s="83" t="s">
        <v>23654</v>
      </c>
      <c r="C15969" t="s">
        <v>23655</v>
      </c>
      <c r="D15969" s="83" t="s">
        <v>16</v>
      </c>
      <c r="E15969" s="83">
        <v>2735.39</v>
      </c>
      <c r="F15969" s="83">
        <v>2830.55</v>
      </c>
    </row>
    <row r="15970" spans="1:6" hidden="1" x14ac:dyDescent="0.25">
      <c r="A15970" t="s">
        <v>23470</v>
      </c>
      <c r="B15970" s="83" t="s">
        <v>23656</v>
      </c>
      <c r="C15970" t="s">
        <v>23657</v>
      </c>
      <c r="D15970" s="83" t="s">
        <v>16</v>
      </c>
      <c r="E15970" s="83">
        <v>57.14</v>
      </c>
      <c r="F15970" s="83">
        <v>57.42</v>
      </c>
    </row>
    <row r="15971" spans="1:6" hidden="1" x14ac:dyDescent="0.25">
      <c r="A15971" t="s">
        <v>23470</v>
      </c>
    </row>
    <row r="15972" spans="1:6" hidden="1" x14ac:dyDescent="0.25">
      <c r="A15972" t="s">
        <v>23470</v>
      </c>
      <c r="B15972" s="83" t="s">
        <v>23658</v>
      </c>
      <c r="C15972" t="s">
        <v>23659</v>
      </c>
      <c r="D15972" s="83" t="s">
        <v>16</v>
      </c>
      <c r="E15972" s="83">
        <v>73.900000000000006</v>
      </c>
      <c r="F15972" s="83">
        <v>73.900000000000006</v>
      </c>
    </row>
    <row r="15973" spans="1:6" hidden="1" x14ac:dyDescent="0.25">
      <c r="A15973" t="s">
        <v>23470</v>
      </c>
    </row>
    <row r="15974" spans="1:6" hidden="1" x14ac:dyDescent="0.25">
      <c r="A15974" t="s">
        <v>23470</v>
      </c>
      <c r="B15974" s="83" t="s">
        <v>23660</v>
      </c>
      <c r="C15974" t="s">
        <v>23661</v>
      </c>
      <c r="D15974" s="83" t="s">
        <v>16</v>
      </c>
      <c r="E15974" s="83">
        <v>146.16999999999999</v>
      </c>
      <c r="F15974" s="83">
        <v>146.16999999999999</v>
      </c>
    </row>
    <row r="15975" spans="1:6" hidden="1" x14ac:dyDescent="0.25">
      <c r="A15975" t="s">
        <v>23470</v>
      </c>
      <c r="B15975" s="83" t="s">
        <v>23662</v>
      </c>
      <c r="C15975" t="s">
        <v>23663</v>
      </c>
      <c r="D15975" s="83" t="s">
        <v>16</v>
      </c>
      <c r="E15975" s="83">
        <v>119.89</v>
      </c>
      <c r="F15975" s="83">
        <v>119.89</v>
      </c>
    </row>
    <row r="15976" spans="1:6" hidden="1" x14ac:dyDescent="0.25">
      <c r="A15976" t="s">
        <v>23470</v>
      </c>
      <c r="B15976" s="83" t="s">
        <v>23664</v>
      </c>
      <c r="C15976" t="s">
        <v>23665</v>
      </c>
      <c r="D15976" s="83" t="s">
        <v>16</v>
      </c>
      <c r="E15976" s="83">
        <v>330.3</v>
      </c>
      <c r="F15976" s="83">
        <v>330.3</v>
      </c>
    </row>
    <row r="15977" spans="1:6" hidden="1" x14ac:dyDescent="0.25">
      <c r="A15977" t="s">
        <v>23470</v>
      </c>
      <c r="B15977" s="83" t="s">
        <v>23666</v>
      </c>
      <c r="C15977" t="s">
        <v>23667</v>
      </c>
    </row>
    <row r="15978" spans="1:6" hidden="1" x14ac:dyDescent="0.25">
      <c r="A15978" t="s">
        <v>23470</v>
      </c>
      <c r="B15978" s="83" t="s">
        <v>23668</v>
      </c>
      <c r="C15978" t="s">
        <v>23669</v>
      </c>
      <c r="D15978" s="83" t="s">
        <v>16</v>
      </c>
      <c r="E15978" s="83">
        <v>110.88</v>
      </c>
      <c r="F15978" s="83">
        <v>113.73</v>
      </c>
    </row>
    <row r="15979" spans="1:6" hidden="1" x14ac:dyDescent="0.25">
      <c r="A15979" t="s">
        <v>23470</v>
      </c>
      <c r="B15979" s="83" t="s">
        <v>23670</v>
      </c>
      <c r="C15979" t="s">
        <v>23671</v>
      </c>
      <c r="D15979" s="83" t="s">
        <v>1372</v>
      </c>
      <c r="E15979" s="83">
        <v>387.83</v>
      </c>
      <c r="F15979" s="83">
        <v>404.79</v>
      </c>
    </row>
    <row r="15980" spans="1:6" hidden="1" x14ac:dyDescent="0.25">
      <c r="A15980" t="s">
        <v>23470</v>
      </c>
      <c r="B15980" s="83" t="s">
        <v>23672</v>
      </c>
      <c r="C15980" t="s">
        <v>23673</v>
      </c>
      <c r="D15980" s="83" t="s">
        <v>16</v>
      </c>
      <c r="E15980" s="83">
        <v>110.73</v>
      </c>
      <c r="F15980" s="83">
        <v>117.09</v>
      </c>
    </row>
    <row r="15981" spans="1:6" hidden="1" x14ac:dyDescent="0.25">
      <c r="A15981" t="s">
        <v>23470</v>
      </c>
      <c r="B15981" s="83" t="s">
        <v>23674</v>
      </c>
      <c r="C15981" t="s">
        <v>23675</v>
      </c>
      <c r="D15981" s="83" t="s">
        <v>16</v>
      </c>
      <c r="E15981" s="83">
        <v>166.96</v>
      </c>
      <c r="F15981" s="83">
        <v>175.48</v>
      </c>
    </row>
    <row r="15982" spans="1:6" hidden="1" x14ac:dyDescent="0.25">
      <c r="A15982" t="s">
        <v>23470</v>
      </c>
      <c r="B15982" s="83" t="s">
        <v>23676</v>
      </c>
      <c r="C15982" t="s">
        <v>23677</v>
      </c>
      <c r="D15982" s="83" t="s">
        <v>16</v>
      </c>
      <c r="E15982" s="83">
        <v>401.2</v>
      </c>
      <c r="F15982" s="83">
        <v>428.1</v>
      </c>
    </row>
    <row r="15983" spans="1:6" hidden="1" x14ac:dyDescent="0.25">
      <c r="A15983" t="s">
        <v>23470</v>
      </c>
      <c r="B15983" s="83" t="s">
        <v>23678</v>
      </c>
      <c r="C15983" t="s">
        <v>23679</v>
      </c>
      <c r="D15983" s="83" t="s">
        <v>16</v>
      </c>
      <c r="E15983" s="83">
        <v>134.53</v>
      </c>
      <c r="F15983" s="83">
        <v>140.88999999999999</v>
      </c>
    </row>
    <row r="15984" spans="1:6" hidden="1" x14ac:dyDescent="0.25">
      <c r="A15984" t="s">
        <v>23470</v>
      </c>
      <c r="B15984" s="83" t="s">
        <v>23680</v>
      </c>
      <c r="C15984" t="s">
        <v>23681</v>
      </c>
      <c r="D15984" s="83" t="s">
        <v>16</v>
      </c>
      <c r="E15984" s="83">
        <v>865.06</v>
      </c>
      <c r="F15984" s="83">
        <v>898.98</v>
      </c>
    </row>
    <row r="15985" spans="1:6" hidden="1" x14ac:dyDescent="0.25">
      <c r="A15985" t="s">
        <v>23470</v>
      </c>
      <c r="B15985" s="83" t="s">
        <v>23682</v>
      </c>
      <c r="C15985" t="s">
        <v>23683</v>
      </c>
      <c r="D15985" s="83" t="s">
        <v>16</v>
      </c>
      <c r="E15985" s="83">
        <v>145.32</v>
      </c>
      <c r="F15985" s="83">
        <v>149.56</v>
      </c>
    </row>
    <row r="15986" spans="1:6" hidden="1" x14ac:dyDescent="0.25">
      <c r="A15986" t="s">
        <v>23470</v>
      </c>
      <c r="B15986" s="83" t="s">
        <v>23684</v>
      </c>
      <c r="C15986" t="s">
        <v>23685</v>
      </c>
      <c r="D15986" s="83" t="s">
        <v>16</v>
      </c>
      <c r="E15986" s="83">
        <v>1222.29</v>
      </c>
      <c r="F15986" s="83">
        <v>1244.74</v>
      </c>
    </row>
    <row r="15987" spans="1:6" hidden="1" x14ac:dyDescent="0.25">
      <c r="A15987" t="s">
        <v>23470</v>
      </c>
      <c r="B15987" s="83" t="s">
        <v>23686</v>
      </c>
      <c r="C15987" t="s">
        <v>23687</v>
      </c>
      <c r="D15987" s="83" t="s">
        <v>16</v>
      </c>
      <c r="E15987" s="83">
        <v>640.78</v>
      </c>
      <c r="F15987" s="83">
        <v>657.74</v>
      </c>
    </row>
    <row r="15988" spans="1:6" hidden="1" x14ac:dyDescent="0.25">
      <c r="A15988" t="s">
        <v>23470</v>
      </c>
      <c r="B15988" s="83" t="s">
        <v>23688</v>
      </c>
      <c r="C15988" t="s">
        <v>23689</v>
      </c>
      <c r="D15988" s="83" t="s">
        <v>16</v>
      </c>
      <c r="E15988" s="83">
        <v>736.62</v>
      </c>
      <c r="F15988" s="83">
        <v>757.82</v>
      </c>
    </row>
    <row r="15989" spans="1:6" hidden="1" x14ac:dyDescent="0.25">
      <c r="A15989" t="s">
        <v>23470</v>
      </c>
      <c r="B15989" s="83" t="s">
        <v>23690</v>
      </c>
      <c r="C15989" t="s">
        <v>23691</v>
      </c>
      <c r="D15989" s="83" t="s">
        <v>16</v>
      </c>
      <c r="E15989" s="83">
        <v>525.28</v>
      </c>
      <c r="F15989" s="83">
        <v>538</v>
      </c>
    </row>
    <row r="15990" spans="1:6" hidden="1" x14ac:dyDescent="0.25">
      <c r="A15990" t="s">
        <v>23470</v>
      </c>
      <c r="B15990" s="83" t="s">
        <v>23692</v>
      </c>
      <c r="C15990" t="s">
        <v>23693</v>
      </c>
      <c r="D15990" s="83" t="s">
        <v>16</v>
      </c>
      <c r="E15990" s="83">
        <v>690.62</v>
      </c>
      <c r="F15990" s="83">
        <v>707.58</v>
      </c>
    </row>
    <row r="15991" spans="1:6" hidden="1" x14ac:dyDescent="0.25">
      <c r="A15991" t="s">
        <v>23470</v>
      </c>
      <c r="B15991" s="83" t="s">
        <v>23694</v>
      </c>
      <c r="C15991" t="s">
        <v>23695</v>
      </c>
      <c r="D15991" s="83" t="s">
        <v>16</v>
      </c>
      <c r="E15991" s="83">
        <v>707.62</v>
      </c>
      <c r="F15991" s="83">
        <v>724.58</v>
      </c>
    </row>
    <row r="15992" spans="1:6" hidden="1" x14ac:dyDescent="0.25">
      <c r="A15992" t="s">
        <v>23470</v>
      </c>
      <c r="B15992" s="83" t="s">
        <v>23696</v>
      </c>
      <c r="C15992" t="s">
        <v>23697</v>
      </c>
      <c r="D15992" s="83" t="s">
        <v>16</v>
      </c>
      <c r="E15992" s="83">
        <v>414.36</v>
      </c>
      <c r="F15992" s="83">
        <v>427.08</v>
      </c>
    </row>
    <row r="15993" spans="1:6" hidden="1" x14ac:dyDescent="0.25">
      <c r="A15993" t="s">
        <v>23470</v>
      </c>
      <c r="B15993" s="83" t="s">
        <v>23698</v>
      </c>
      <c r="C15993" t="s">
        <v>23699</v>
      </c>
      <c r="D15993" s="83" t="s">
        <v>16</v>
      </c>
      <c r="E15993" s="83">
        <v>578.26</v>
      </c>
      <c r="F15993" s="83">
        <v>595.22</v>
      </c>
    </row>
    <row r="15994" spans="1:6" hidden="1" x14ac:dyDescent="0.25">
      <c r="A15994" t="s">
        <v>23470</v>
      </c>
      <c r="B15994" s="83" t="s">
        <v>23700</v>
      </c>
      <c r="C15994" t="s">
        <v>23701</v>
      </c>
      <c r="D15994" s="83" t="s">
        <v>16</v>
      </c>
      <c r="E15994" s="83">
        <v>754.85</v>
      </c>
      <c r="F15994" s="83">
        <v>776.05</v>
      </c>
    </row>
    <row r="15995" spans="1:6" hidden="1" x14ac:dyDescent="0.25">
      <c r="A15995" t="s">
        <v>23470</v>
      </c>
      <c r="B15995" s="83" t="s">
        <v>23702</v>
      </c>
      <c r="C15995" t="s">
        <v>23703</v>
      </c>
      <c r="D15995" s="83" t="s">
        <v>16</v>
      </c>
      <c r="E15995" s="83">
        <v>709.64</v>
      </c>
      <c r="F15995" s="83">
        <v>722.36</v>
      </c>
    </row>
    <row r="15996" spans="1:6" hidden="1" x14ac:dyDescent="0.25">
      <c r="A15996" t="s">
        <v>23470</v>
      </c>
      <c r="B15996" s="83" t="s">
        <v>23704</v>
      </c>
      <c r="C15996" t="s">
        <v>23705</v>
      </c>
      <c r="D15996" s="83" t="s">
        <v>16</v>
      </c>
      <c r="E15996" s="83">
        <v>769.79</v>
      </c>
      <c r="F15996" s="83">
        <v>786.75</v>
      </c>
    </row>
    <row r="15997" spans="1:6" hidden="1" x14ac:dyDescent="0.25">
      <c r="A15997" t="s">
        <v>23470</v>
      </c>
      <c r="B15997" s="83" t="s">
        <v>23706</v>
      </c>
      <c r="C15997" t="s">
        <v>23707</v>
      </c>
      <c r="D15997" s="83" t="s">
        <v>16</v>
      </c>
      <c r="E15997" s="83">
        <v>216.18</v>
      </c>
      <c r="F15997" s="83">
        <v>224.66</v>
      </c>
    </row>
    <row r="15998" spans="1:6" hidden="1" x14ac:dyDescent="0.25">
      <c r="A15998" t="s">
        <v>23470</v>
      </c>
      <c r="B15998" s="83" t="s">
        <v>23708</v>
      </c>
      <c r="C15998" t="s">
        <v>23709</v>
      </c>
      <c r="D15998" s="83" t="s">
        <v>16</v>
      </c>
      <c r="E15998" s="83">
        <v>652.69000000000005</v>
      </c>
      <c r="F15998" s="83">
        <v>669.65</v>
      </c>
    </row>
    <row r="15999" spans="1:6" hidden="1" x14ac:dyDescent="0.25">
      <c r="A15999" t="s">
        <v>23470</v>
      </c>
      <c r="B15999" s="83" t="s">
        <v>23710</v>
      </c>
      <c r="C15999" t="s">
        <v>23711</v>
      </c>
      <c r="D15999" s="83" t="s">
        <v>16</v>
      </c>
      <c r="E15999" s="83">
        <v>674.3</v>
      </c>
      <c r="F15999" s="83">
        <v>708.22</v>
      </c>
    </row>
    <row r="16000" spans="1:6" hidden="1" x14ac:dyDescent="0.25">
      <c r="A16000" t="s">
        <v>23470</v>
      </c>
      <c r="B16000" s="83" t="s">
        <v>23712</v>
      </c>
      <c r="C16000" t="s">
        <v>23713</v>
      </c>
      <c r="D16000" s="83" t="s">
        <v>16</v>
      </c>
      <c r="E16000" s="83">
        <v>805.8</v>
      </c>
      <c r="F16000" s="83">
        <v>822.76</v>
      </c>
    </row>
    <row r="16001" spans="1:6" hidden="1" x14ac:dyDescent="0.25">
      <c r="A16001" t="s">
        <v>23470</v>
      </c>
      <c r="B16001" s="83" t="s">
        <v>23714</v>
      </c>
      <c r="C16001" t="s">
        <v>23715</v>
      </c>
      <c r="D16001" s="83" t="s">
        <v>16</v>
      </c>
      <c r="E16001" s="83">
        <v>1074.32</v>
      </c>
      <c r="F16001" s="83">
        <v>1095.52</v>
      </c>
    </row>
    <row r="16002" spans="1:6" hidden="1" x14ac:dyDescent="0.25">
      <c r="A16002" t="s">
        <v>23470</v>
      </c>
      <c r="B16002" s="83" t="s">
        <v>23716</v>
      </c>
      <c r="C16002" t="s">
        <v>23717</v>
      </c>
      <c r="D16002" s="83" t="s">
        <v>16</v>
      </c>
      <c r="E16002" s="83">
        <v>1321.42</v>
      </c>
      <c r="F16002" s="83">
        <v>1355.34</v>
      </c>
    </row>
    <row r="16003" spans="1:6" hidden="1" x14ac:dyDescent="0.25">
      <c r="A16003" t="s">
        <v>23470</v>
      </c>
      <c r="B16003" s="83" t="s">
        <v>23718</v>
      </c>
      <c r="C16003" t="s">
        <v>23719</v>
      </c>
      <c r="D16003" s="83" t="s">
        <v>16</v>
      </c>
      <c r="E16003" s="83">
        <v>783.96</v>
      </c>
      <c r="F16003" s="83">
        <v>817.88</v>
      </c>
    </row>
    <row r="16004" spans="1:6" hidden="1" x14ac:dyDescent="0.25">
      <c r="A16004" t="s">
        <v>23470</v>
      </c>
      <c r="B16004" s="83" t="s">
        <v>23720</v>
      </c>
      <c r="C16004" t="s">
        <v>23721</v>
      </c>
      <c r="D16004" s="83" t="s">
        <v>16</v>
      </c>
      <c r="E16004" s="83">
        <v>1236</v>
      </c>
      <c r="F16004" s="83">
        <v>1278.4000000000001</v>
      </c>
    </row>
    <row r="16005" spans="1:6" hidden="1" x14ac:dyDescent="0.25">
      <c r="A16005" t="s">
        <v>23470</v>
      </c>
      <c r="B16005" s="83" t="s">
        <v>23722</v>
      </c>
      <c r="C16005" t="s">
        <v>23723</v>
      </c>
      <c r="D16005" s="83" t="s">
        <v>16</v>
      </c>
      <c r="E16005" s="83">
        <v>1847.94</v>
      </c>
      <c r="F16005" s="83">
        <v>1915.78</v>
      </c>
    </row>
    <row r="16006" spans="1:6" hidden="1" x14ac:dyDescent="0.25">
      <c r="A16006" t="s">
        <v>23470</v>
      </c>
      <c r="B16006" s="83" t="s">
        <v>23724</v>
      </c>
      <c r="C16006" t="s">
        <v>23725</v>
      </c>
    </row>
    <row r="16007" spans="1:6" hidden="1" x14ac:dyDescent="0.25">
      <c r="A16007" t="s">
        <v>23470</v>
      </c>
      <c r="B16007" s="83" t="s">
        <v>23726</v>
      </c>
      <c r="C16007" t="s">
        <v>23727</v>
      </c>
      <c r="D16007" s="83" t="s">
        <v>60</v>
      </c>
      <c r="E16007" s="83">
        <v>27.91</v>
      </c>
      <c r="F16007" s="83">
        <v>29.61</v>
      </c>
    </row>
    <row r="16008" spans="1:6" hidden="1" x14ac:dyDescent="0.25">
      <c r="A16008" t="s">
        <v>23470</v>
      </c>
      <c r="B16008" s="83" t="s">
        <v>23728</v>
      </c>
      <c r="C16008" t="s">
        <v>23729</v>
      </c>
    </row>
    <row r="16009" spans="1:6" hidden="1" x14ac:dyDescent="0.25">
      <c r="A16009" t="s">
        <v>23470</v>
      </c>
      <c r="B16009" s="83" t="s">
        <v>23730</v>
      </c>
      <c r="C16009" t="s">
        <v>23731</v>
      </c>
      <c r="D16009" s="83" t="s">
        <v>416</v>
      </c>
      <c r="E16009" s="83">
        <v>7.5</v>
      </c>
      <c r="F16009" s="83">
        <v>8.25</v>
      </c>
    </row>
    <row r="16010" spans="1:6" hidden="1" x14ac:dyDescent="0.25">
      <c r="A16010" t="s">
        <v>23470</v>
      </c>
      <c r="B16010" s="83" t="s">
        <v>23732</v>
      </c>
      <c r="C16010" t="s">
        <v>23733</v>
      </c>
      <c r="D16010" s="83" t="s">
        <v>416</v>
      </c>
      <c r="E16010" s="83">
        <v>7.5</v>
      </c>
      <c r="F16010" s="83">
        <v>8.25</v>
      </c>
    </row>
    <row r="16011" spans="1:6" hidden="1" x14ac:dyDescent="0.25">
      <c r="A16011" t="s">
        <v>23470</v>
      </c>
      <c r="B16011" s="83" t="s">
        <v>23734</v>
      </c>
      <c r="C16011" t="s">
        <v>23735</v>
      </c>
      <c r="D16011" s="83" t="s">
        <v>23736</v>
      </c>
      <c r="E16011" s="83">
        <v>16.5</v>
      </c>
      <c r="F16011" s="83">
        <v>16.5</v>
      </c>
    </row>
    <row r="16012" spans="1:6" hidden="1" x14ac:dyDescent="0.25">
      <c r="A16012" t="s">
        <v>23470</v>
      </c>
      <c r="B16012" s="83" t="s">
        <v>23737</v>
      </c>
      <c r="C16012" t="s">
        <v>23738</v>
      </c>
      <c r="D16012" s="83" t="s">
        <v>2522</v>
      </c>
      <c r="E16012" s="83">
        <v>22</v>
      </c>
      <c r="F16012" s="83">
        <v>22</v>
      </c>
    </row>
    <row r="16013" spans="1:6" hidden="1" x14ac:dyDescent="0.25">
      <c r="A16013" t="s">
        <v>23470</v>
      </c>
      <c r="B16013" s="83" t="s">
        <v>23739</v>
      </c>
      <c r="C16013" t="s">
        <v>23740</v>
      </c>
      <c r="D16013" s="83" t="s">
        <v>60</v>
      </c>
      <c r="E16013" s="83">
        <v>12.7</v>
      </c>
      <c r="F16013" s="83">
        <v>13.96</v>
      </c>
    </row>
    <row r="16014" spans="1:6" hidden="1" x14ac:dyDescent="0.25">
      <c r="A16014" t="s">
        <v>23470</v>
      </c>
      <c r="B16014" s="83" t="s">
        <v>23741</v>
      </c>
      <c r="C16014" t="s">
        <v>23742</v>
      </c>
      <c r="D16014" s="83" t="s">
        <v>60</v>
      </c>
      <c r="E16014" s="83">
        <v>12.7</v>
      </c>
      <c r="F16014" s="83">
        <v>13.96</v>
      </c>
    </row>
    <row r="16015" spans="1:6" hidden="1" x14ac:dyDescent="0.25">
      <c r="A16015" t="s">
        <v>23470</v>
      </c>
      <c r="B16015" s="83" t="s">
        <v>23743</v>
      </c>
      <c r="C16015" t="s">
        <v>23744</v>
      </c>
    </row>
    <row r="16016" spans="1:6" hidden="1" x14ac:dyDescent="0.25">
      <c r="A16016" t="s">
        <v>23470</v>
      </c>
      <c r="B16016" s="83" t="s">
        <v>23745</v>
      </c>
      <c r="C16016" t="s">
        <v>23746</v>
      </c>
    </row>
    <row r="16017" spans="1:6" hidden="1" x14ac:dyDescent="0.25">
      <c r="A16017" t="s">
        <v>23470</v>
      </c>
      <c r="B16017" s="83" t="s">
        <v>23747</v>
      </c>
      <c r="C16017" t="s">
        <v>23748</v>
      </c>
      <c r="D16017" s="83" t="s">
        <v>416</v>
      </c>
      <c r="E16017" s="83">
        <v>5.01</v>
      </c>
      <c r="F16017" s="83">
        <v>5.49</v>
      </c>
    </row>
    <row r="16018" spans="1:6" hidden="1" x14ac:dyDescent="0.25">
      <c r="A16018" t="s">
        <v>23470</v>
      </c>
      <c r="B16018" s="83" t="s">
        <v>23749</v>
      </c>
      <c r="C16018" t="s">
        <v>23750</v>
      </c>
      <c r="D16018" s="83" t="s">
        <v>416</v>
      </c>
      <c r="E16018" s="83">
        <v>12.03</v>
      </c>
      <c r="F16018" s="83">
        <v>13.18</v>
      </c>
    </row>
    <row r="16019" spans="1:6" hidden="1" x14ac:dyDescent="0.25">
      <c r="A16019" t="s">
        <v>23470</v>
      </c>
      <c r="B16019" s="83" t="s">
        <v>23751</v>
      </c>
      <c r="C16019" t="s">
        <v>23752</v>
      </c>
      <c r="D16019" s="83" t="s">
        <v>416</v>
      </c>
      <c r="E16019" s="83">
        <v>10.02</v>
      </c>
      <c r="F16019" s="83">
        <v>10.99</v>
      </c>
    </row>
    <row r="16020" spans="1:6" hidden="1" x14ac:dyDescent="0.25">
      <c r="A16020" t="s">
        <v>23470</v>
      </c>
      <c r="B16020" s="83" t="s">
        <v>23753</v>
      </c>
      <c r="C16020" t="s">
        <v>23754</v>
      </c>
      <c r="D16020" s="83" t="s">
        <v>416</v>
      </c>
      <c r="E16020" s="83">
        <v>12.03</v>
      </c>
      <c r="F16020" s="83">
        <v>13.18</v>
      </c>
    </row>
    <row r="16021" spans="1:6" hidden="1" x14ac:dyDescent="0.25">
      <c r="A16021" t="s">
        <v>23470</v>
      </c>
      <c r="B16021" s="83" t="s">
        <v>23755</v>
      </c>
      <c r="C16021" t="s">
        <v>23756</v>
      </c>
    </row>
    <row r="16022" spans="1:6" hidden="1" x14ac:dyDescent="0.25">
      <c r="A16022" t="s">
        <v>23470</v>
      </c>
      <c r="B16022" s="83" t="s">
        <v>23757</v>
      </c>
      <c r="C16022" t="s">
        <v>23758</v>
      </c>
      <c r="D16022" s="83" t="s">
        <v>60</v>
      </c>
      <c r="E16022" s="83">
        <v>6.01</v>
      </c>
      <c r="F16022" s="83">
        <v>6.59</v>
      </c>
    </row>
    <row r="16023" spans="1:6" hidden="1" x14ac:dyDescent="0.25">
      <c r="A16023" t="s">
        <v>23470</v>
      </c>
      <c r="B16023" s="83" t="s">
        <v>23759</v>
      </c>
      <c r="C16023" t="s">
        <v>23760</v>
      </c>
      <c r="D16023" s="83" t="s">
        <v>60</v>
      </c>
      <c r="E16023" s="83">
        <v>4.01</v>
      </c>
      <c r="F16023" s="83">
        <v>4.4000000000000004</v>
      </c>
    </row>
    <row r="16024" spans="1:6" hidden="1" x14ac:dyDescent="0.25">
      <c r="A16024" t="s">
        <v>23470</v>
      </c>
      <c r="B16024" s="83" t="s">
        <v>23761</v>
      </c>
      <c r="C16024" t="s">
        <v>23762</v>
      </c>
      <c r="D16024" s="83" t="s">
        <v>60</v>
      </c>
      <c r="E16024" s="83">
        <v>4.01</v>
      </c>
      <c r="F16024" s="83">
        <v>4.4000000000000004</v>
      </c>
    </row>
    <row r="16025" spans="1:6" hidden="1" x14ac:dyDescent="0.25">
      <c r="A16025" t="s">
        <v>23470</v>
      </c>
      <c r="B16025" s="83" t="s">
        <v>23763</v>
      </c>
      <c r="C16025" t="s">
        <v>23764</v>
      </c>
    </row>
    <row r="16026" spans="1:6" hidden="1" x14ac:dyDescent="0.25">
      <c r="A16026" t="s">
        <v>23470</v>
      </c>
      <c r="B16026" s="83" t="s">
        <v>23765</v>
      </c>
      <c r="C16026" t="s">
        <v>23766</v>
      </c>
      <c r="D16026" s="83" t="s">
        <v>416</v>
      </c>
      <c r="E16026" s="83">
        <v>6.76</v>
      </c>
      <c r="F16026" s="83">
        <v>7.41</v>
      </c>
    </row>
    <row r="16027" spans="1:6" hidden="1" x14ac:dyDescent="0.25">
      <c r="A16027" t="s">
        <v>23470</v>
      </c>
      <c r="B16027" s="83" t="s">
        <v>23767</v>
      </c>
      <c r="C16027" t="s">
        <v>23768</v>
      </c>
      <c r="D16027" s="83" t="s">
        <v>416</v>
      </c>
      <c r="E16027" s="83">
        <v>3.37</v>
      </c>
      <c r="F16027" s="83">
        <v>3.71</v>
      </c>
    </row>
    <row r="16028" spans="1:6" hidden="1" x14ac:dyDescent="0.25">
      <c r="A16028" t="s">
        <v>23470</v>
      </c>
      <c r="B16028" s="83" t="s">
        <v>23769</v>
      </c>
      <c r="C16028" t="s">
        <v>23770</v>
      </c>
      <c r="D16028" s="83" t="s">
        <v>416</v>
      </c>
      <c r="E16028" s="83">
        <v>6.76</v>
      </c>
      <c r="F16028" s="83">
        <v>7.41</v>
      </c>
    </row>
    <row r="16029" spans="1:6" hidden="1" x14ac:dyDescent="0.25">
      <c r="A16029" t="s">
        <v>23470</v>
      </c>
      <c r="B16029" s="83" t="s">
        <v>23771</v>
      </c>
      <c r="C16029" t="s">
        <v>23772</v>
      </c>
      <c r="D16029" s="83" t="s">
        <v>416</v>
      </c>
      <c r="E16029" s="83">
        <v>9.5</v>
      </c>
      <c r="F16029" s="83">
        <v>10.44</v>
      </c>
    </row>
    <row r="16030" spans="1:6" hidden="1" x14ac:dyDescent="0.25">
      <c r="A16030" t="s">
        <v>23470</v>
      </c>
      <c r="B16030" s="83" t="s">
        <v>23773</v>
      </c>
      <c r="C16030" t="s">
        <v>23774</v>
      </c>
    </row>
    <row r="16031" spans="1:6" hidden="1" x14ac:dyDescent="0.25">
      <c r="A16031" t="s">
        <v>23470</v>
      </c>
      <c r="B16031" s="83" t="s">
        <v>23775</v>
      </c>
      <c r="C16031" t="s">
        <v>23776</v>
      </c>
      <c r="D16031" s="83" t="s">
        <v>416</v>
      </c>
      <c r="E16031" s="83">
        <v>16.940000000000001</v>
      </c>
      <c r="F16031" s="83">
        <v>18.64</v>
      </c>
    </row>
    <row r="16032" spans="1:6" hidden="1" x14ac:dyDescent="0.25">
      <c r="A16032" t="s">
        <v>23470</v>
      </c>
      <c r="B16032" s="83" t="s">
        <v>23777</v>
      </c>
      <c r="C16032" t="s">
        <v>23778</v>
      </c>
      <c r="D16032" s="83" t="s">
        <v>416</v>
      </c>
      <c r="E16032" s="83">
        <v>8.4700000000000006</v>
      </c>
      <c r="F16032" s="83">
        <v>9.32</v>
      </c>
    </row>
    <row r="16033" spans="1:6" hidden="1" x14ac:dyDescent="0.25">
      <c r="A16033" t="s">
        <v>23470</v>
      </c>
      <c r="B16033" s="83" t="s">
        <v>23779</v>
      </c>
      <c r="C16033" t="s">
        <v>23780</v>
      </c>
      <c r="D16033" s="83" t="s">
        <v>416</v>
      </c>
      <c r="E16033" s="83">
        <v>12.71</v>
      </c>
      <c r="F16033" s="83">
        <v>13.98</v>
      </c>
    </row>
    <row r="16034" spans="1:6" hidden="1" x14ac:dyDescent="0.25">
      <c r="A16034" t="s">
        <v>23470</v>
      </c>
      <c r="B16034" s="83" t="s">
        <v>23781</v>
      </c>
      <c r="C16034" t="s">
        <v>23782</v>
      </c>
    </row>
    <row r="16035" spans="1:6" hidden="1" x14ac:dyDescent="0.25">
      <c r="A16035" t="s">
        <v>23470</v>
      </c>
      <c r="B16035" s="83" t="s">
        <v>23783</v>
      </c>
      <c r="C16035" t="s">
        <v>23784</v>
      </c>
      <c r="D16035" s="83" t="s">
        <v>416</v>
      </c>
      <c r="E16035" s="83">
        <v>11.98</v>
      </c>
      <c r="F16035" s="83">
        <v>13.17</v>
      </c>
    </row>
    <row r="16036" spans="1:6" hidden="1" x14ac:dyDescent="0.25">
      <c r="A16036" t="s">
        <v>23470</v>
      </c>
      <c r="B16036" s="83" t="s">
        <v>23785</v>
      </c>
      <c r="C16036" t="s">
        <v>23786</v>
      </c>
      <c r="D16036" s="83" t="s">
        <v>416</v>
      </c>
      <c r="E16036" s="83">
        <v>5.99</v>
      </c>
      <c r="F16036" s="83">
        <v>6.59</v>
      </c>
    </row>
    <row r="16037" spans="1:6" hidden="1" x14ac:dyDescent="0.25">
      <c r="A16037" t="s">
        <v>23470</v>
      </c>
      <c r="B16037" s="83" t="s">
        <v>23787</v>
      </c>
      <c r="C16037" t="s">
        <v>23788</v>
      </c>
      <c r="D16037" s="83" t="s">
        <v>16</v>
      </c>
      <c r="E16037" s="83">
        <v>10.23</v>
      </c>
      <c r="F16037" s="83">
        <v>11.24</v>
      </c>
    </row>
    <row r="16038" spans="1:6" hidden="1" x14ac:dyDescent="0.25">
      <c r="A16038" t="s">
        <v>23470</v>
      </c>
      <c r="B16038" s="83" t="s">
        <v>23789</v>
      </c>
      <c r="C16038" t="s">
        <v>23790</v>
      </c>
      <c r="D16038" s="83" t="s">
        <v>16</v>
      </c>
      <c r="E16038" s="83">
        <v>7.23</v>
      </c>
      <c r="F16038" s="83">
        <v>7.95</v>
      </c>
    </row>
    <row r="16039" spans="1:6" hidden="1" x14ac:dyDescent="0.25">
      <c r="A16039" t="s">
        <v>23470</v>
      </c>
      <c r="B16039" s="83" t="s">
        <v>23791</v>
      </c>
      <c r="C16039" t="s">
        <v>23792</v>
      </c>
      <c r="D16039" s="83" t="s">
        <v>1372</v>
      </c>
      <c r="E16039" s="83">
        <v>3</v>
      </c>
      <c r="F16039" s="83">
        <v>3.29</v>
      </c>
    </row>
    <row r="16040" spans="1:6" hidden="1" x14ac:dyDescent="0.25">
      <c r="A16040" t="s">
        <v>23470</v>
      </c>
      <c r="B16040" s="83" t="s">
        <v>23793</v>
      </c>
      <c r="C16040" t="s">
        <v>23794</v>
      </c>
    </row>
    <row r="16041" spans="1:6" hidden="1" x14ac:dyDescent="0.25">
      <c r="A16041" t="s">
        <v>23470</v>
      </c>
      <c r="B16041" s="83" t="s">
        <v>23795</v>
      </c>
      <c r="C16041" t="s">
        <v>23796</v>
      </c>
      <c r="D16041" s="83" t="s">
        <v>416</v>
      </c>
      <c r="E16041" s="83">
        <v>14.98</v>
      </c>
      <c r="F16041" s="83">
        <v>16.46</v>
      </c>
    </row>
    <row r="16042" spans="1:6" hidden="1" x14ac:dyDescent="0.25">
      <c r="A16042" t="s">
        <v>23470</v>
      </c>
      <c r="B16042" s="83" t="s">
        <v>23797</v>
      </c>
      <c r="C16042" t="s">
        <v>23798</v>
      </c>
    </row>
    <row r="16043" spans="1:6" hidden="1" x14ac:dyDescent="0.25">
      <c r="A16043" t="s">
        <v>23470</v>
      </c>
      <c r="B16043" s="83" t="s">
        <v>23799</v>
      </c>
      <c r="C16043" t="s">
        <v>23800</v>
      </c>
      <c r="D16043" s="83" t="s">
        <v>416</v>
      </c>
      <c r="E16043" s="83">
        <v>2.78</v>
      </c>
      <c r="F16043" s="83">
        <v>3.05</v>
      </c>
    </row>
    <row r="16044" spans="1:6" hidden="1" x14ac:dyDescent="0.25">
      <c r="A16044" t="s">
        <v>23470</v>
      </c>
      <c r="B16044" s="83" t="s">
        <v>23801</v>
      </c>
      <c r="C16044" t="s">
        <v>23802</v>
      </c>
      <c r="D16044" s="83" t="s">
        <v>416</v>
      </c>
      <c r="E16044" s="83">
        <v>18.03</v>
      </c>
      <c r="F16044" s="83">
        <v>19.78</v>
      </c>
    </row>
    <row r="16045" spans="1:6" hidden="1" x14ac:dyDescent="0.25">
      <c r="A16045" t="s">
        <v>23470</v>
      </c>
      <c r="B16045" s="83" t="s">
        <v>23803</v>
      </c>
      <c r="C16045" t="s">
        <v>23804</v>
      </c>
      <c r="D16045" s="83" t="s">
        <v>416</v>
      </c>
      <c r="E16045" s="83">
        <v>20.04</v>
      </c>
      <c r="F16045" s="83">
        <v>21.98</v>
      </c>
    </row>
    <row r="16046" spans="1:6" hidden="1" x14ac:dyDescent="0.25">
      <c r="A16046" t="s">
        <v>23470</v>
      </c>
      <c r="B16046" s="83" t="s">
        <v>23805</v>
      </c>
      <c r="C16046" t="s">
        <v>23806</v>
      </c>
      <c r="D16046" s="83" t="s">
        <v>416</v>
      </c>
      <c r="E16046" s="83">
        <v>5.99</v>
      </c>
      <c r="F16046" s="83">
        <v>6.59</v>
      </c>
    </row>
    <row r="16047" spans="1:6" hidden="1" x14ac:dyDescent="0.25">
      <c r="A16047" t="s">
        <v>23470</v>
      </c>
      <c r="B16047" s="83" t="s">
        <v>23807</v>
      </c>
      <c r="C16047" t="s">
        <v>23808</v>
      </c>
      <c r="D16047" s="83" t="s">
        <v>416</v>
      </c>
      <c r="E16047" s="83">
        <v>42.36</v>
      </c>
      <c r="F16047" s="83">
        <v>46.6</v>
      </c>
    </row>
    <row r="16048" spans="1:6" hidden="1" x14ac:dyDescent="0.25">
      <c r="A16048" t="s">
        <v>23470</v>
      </c>
      <c r="B16048" s="83" t="s">
        <v>23809</v>
      </c>
      <c r="C16048" t="s">
        <v>23810</v>
      </c>
    </row>
    <row r="16049" spans="1:6" hidden="1" x14ac:dyDescent="0.25">
      <c r="A16049" t="s">
        <v>23470</v>
      </c>
      <c r="B16049" s="83" t="s">
        <v>23811</v>
      </c>
      <c r="C16049" t="s">
        <v>23812</v>
      </c>
      <c r="D16049" s="83" t="s">
        <v>416</v>
      </c>
      <c r="E16049" s="83">
        <v>2.78</v>
      </c>
      <c r="F16049" s="83">
        <v>3.05</v>
      </c>
    </row>
    <row r="16050" spans="1:6" hidden="1" x14ac:dyDescent="0.25">
      <c r="A16050" t="s">
        <v>23470</v>
      </c>
      <c r="B16050" s="83" t="s">
        <v>23813</v>
      </c>
      <c r="C16050" t="s">
        <v>23814</v>
      </c>
      <c r="D16050" s="83" t="s">
        <v>416</v>
      </c>
      <c r="E16050" s="83">
        <v>14.03</v>
      </c>
      <c r="F16050" s="83">
        <v>15.39</v>
      </c>
    </row>
    <row r="16051" spans="1:6" hidden="1" x14ac:dyDescent="0.25">
      <c r="A16051" t="s">
        <v>23470</v>
      </c>
      <c r="B16051" s="83" t="s">
        <v>23815</v>
      </c>
      <c r="C16051" t="s">
        <v>23816</v>
      </c>
      <c r="D16051" s="83" t="s">
        <v>416</v>
      </c>
      <c r="E16051" s="83">
        <v>26.03</v>
      </c>
      <c r="F16051" s="83">
        <v>28.56</v>
      </c>
    </row>
    <row r="16052" spans="1:6" hidden="1" x14ac:dyDescent="0.25">
      <c r="A16052" t="s">
        <v>23470</v>
      </c>
      <c r="B16052" s="83" t="s">
        <v>23817</v>
      </c>
      <c r="C16052" t="s">
        <v>23818</v>
      </c>
      <c r="D16052" s="83" t="s">
        <v>416</v>
      </c>
      <c r="E16052" s="83">
        <v>7.02</v>
      </c>
      <c r="F16052" s="83">
        <v>7.7</v>
      </c>
    </row>
    <row r="16053" spans="1:6" hidden="1" x14ac:dyDescent="0.25">
      <c r="A16053" t="s">
        <v>23470</v>
      </c>
      <c r="B16053" s="83" t="s">
        <v>23819</v>
      </c>
      <c r="C16053" t="s">
        <v>23820</v>
      </c>
      <c r="D16053" s="83" t="s">
        <v>416</v>
      </c>
      <c r="E16053" s="83">
        <v>16.53</v>
      </c>
      <c r="F16053" s="83">
        <v>18.13</v>
      </c>
    </row>
    <row r="16054" spans="1:6" hidden="1" x14ac:dyDescent="0.25">
      <c r="A16054" t="s">
        <v>23470</v>
      </c>
      <c r="B16054" s="83" t="s">
        <v>23821</v>
      </c>
      <c r="C16054" t="s">
        <v>23822</v>
      </c>
      <c r="D16054" s="83" t="s">
        <v>416</v>
      </c>
      <c r="E16054" s="83">
        <v>27.48</v>
      </c>
      <c r="F16054" s="83">
        <v>30.18</v>
      </c>
    </row>
    <row r="16055" spans="1:6" hidden="1" x14ac:dyDescent="0.25">
      <c r="A16055" t="s">
        <v>23470</v>
      </c>
      <c r="B16055" s="83" t="s">
        <v>23823</v>
      </c>
      <c r="C16055" t="s">
        <v>23824</v>
      </c>
    </row>
    <row r="16056" spans="1:6" hidden="1" x14ac:dyDescent="0.25">
      <c r="A16056" t="s">
        <v>23470</v>
      </c>
      <c r="B16056" s="83" t="s">
        <v>23825</v>
      </c>
      <c r="C16056" t="s">
        <v>23826</v>
      </c>
      <c r="D16056" s="83" t="s">
        <v>416</v>
      </c>
      <c r="E16056" s="83">
        <v>24.05</v>
      </c>
      <c r="F16056" s="83">
        <v>26.37</v>
      </c>
    </row>
    <row r="16057" spans="1:6" hidden="1" x14ac:dyDescent="0.25">
      <c r="A16057" t="s">
        <v>23470</v>
      </c>
      <c r="B16057" s="83" t="s">
        <v>23827</v>
      </c>
      <c r="C16057" t="s">
        <v>23828</v>
      </c>
      <c r="D16057" s="83" t="s">
        <v>416</v>
      </c>
      <c r="E16057" s="83">
        <v>12.68</v>
      </c>
      <c r="F16057" s="83">
        <v>13.36</v>
      </c>
    </row>
    <row r="16058" spans="1:6" hidden="1" x14ac:dyDescent="0.25">
      <c r="A16058" t="s">
        <v>23470</v>
      </c>
      <c r="B16058" s="83" t="s">
        <v>23829</v>
      </c>
      <c r="C16058" t="s">
        <v>23830</v>
      </c>
      <c r="D16058" s="83" t="s">
        <v>416</v>
      </c>
      <c r="E16058" s="83">
        <v>5.63</v>
      </c>
      <c r="F16058" s="83">
        <v>6.18</v>
      </c>
    </row>
    <row r="16059" spans="1:6" hidden="1" x14ac:dyDescent="0.25">
      <c r="A16059" t="s">
        <v>23470</v>
      </c>
      <c r="B16059" s="83" t="s">
        <v>23831</v>
      </c>
      <c r="C16059" t="s">
        <v>23832</v>
      </c>
      <c r="D16059" s="83" t="s">
        <v>416</v>
      </c>
      <c r="E16059" s="83">
        <v>10.77</v>
      </c>
      <c r="F16059" s="83">
        <v>11.63</v>
      </c>
    </row>
    <row r="16060" spans="1:6" hidden="1" x14ac:dyDescent="0.25">
      <c r="A16060" t="s">
        <v>23470</v>
      </c>
      <c r="B16060" s="83" t="s">
        <v>23833</v>
      </c>
      <c r="C16060" t="s">
        <v>23834</v>
      </c>
      <c r="D16060" s="83" t="s">
        <v>416</v>
      </c>
      <c r="E16060" s="83">
        <v>7.02</v>
      </c>
      <c r="F16060" s="83">
        <v>7.7</v>
      </c>
    </row>
    <row r="16061" spans="1:6" hidden="1" x14ac:dyDescent="0.25">
      <c r="A16061" t="s">
        <v>23470</v>
      </c>
      <c r="B16061" s="83" t="s">
        <v>23835</v>
      </c>
      <c r="C16061" t="s">
        <v>23836</v>
      </c>
      <c r="D16061" s="83" t="s">
        <v>416</v>
      </c>
      <c r="E16061" s="83">
        <v>12.68</v>
      </c>
      <c r="F16061" s="83">
        <v>13.36</v>
      </c>
    </row>
    <row r="16062" spans="1:6" hidden="1" x14ac:dyDescent="0.25">
      <c r="A16062" t="s">
        <v>23470</v>
      </c>
      <c r="B16062" s="83" t="s">
        <v>23837</v>
      </c>
      <c r="C16062" t="s">
        <v>23838</v>
      </c>
    </row>
    <row r="16063" spans="1:6" hidden="1" x14ac:dyDescent="0.25">
      <c r="A16063" t="s">
        <v>23470</v>
      </c>
      <c r="B16063" s="83" t="s">
        <v>23839</v>
      </c>
      <c r="C16063" t="s">
        <v>23840</v>
      </c>
      <c r="D16063" s="83" t="s">
        <v>60</v>
      </c>
      <c r="E16063" s="83">
        <v>2.2400000000000002</v>
      </c>
      <c r="F16063" s="83">
        <v>2.39</v>
      </c>
    </row>
    <row r="16064" spans="1:6" hidden="1" x14ac:dyDescent="0.25">
      <c r="A16064" t="s">
        <v>23470</v>
      </c>
      <c r="B16064" s="83" t="s">
        <v>23841</v>
      </c>
      <c r="C16064" t="s">
        <v>23842</v>
      </c>
    </row>
    <row r="16065" spans="1:6" hidden="1" x14ac:dyDescent="0.25">
      <c r="A16065" t="s">
        <v>23470</v>
      </c>
      <c r="B16065" s="83" t="s">
        <v>23843</v>
      </c>
      <c r="C16065" t="s">
        <v>23844</v>
      </c>
      <c r="D16065" s="83" t="s">
        <v>162</v>
      </c>
      <c r="E16065" s="83">
        <v>247.92</v>
      </c>
      <c r="F16065" s="83">
        <v>271.92</v>
      </c>
    </row>
    <row r="16066" spans="1:6" hidden="1" x14ac:dyDescent="0.25">
      <c r="A16066" t="s">
        <v>23470</v>
      </c>
      <c r="B16066" s="83" t="s">
        <v>23845</v>
      </c>
      <c r="C16066" t="s">
        <v>23846</v>
      </c>
      <c r="D16066" s="83" t="s">
        <v>162</v>
      </c>
      <c r="E16066" s="83">
        <v>340.68</v>
      </c>
      <c r="F16066" s="83">
        <v>373.59</v>
      </c>
    </row>
    <row r="16067" spans="1:6" hidden="1" x14ac:dyDescent="0.25">
      <c r="A16067" t="s">
        <v>23470</v>
      </c>
      <c r="B16067" s="83" t="s">
        <v>23847</v>
      </c>
      <c r="C16067" t="s">
        <v>23848</v>
      </c>
      <c r="D16067" s="83" t="s">
        <v>162</v>
      </c>
      <c r="E16067" s="83">
        <v>157.46</v>
      </c>
      <c r="F16067" s="83">
        <v>172.01</v>
      </c>
    </row>
    <row r="16068" spans="1:6" hidden="1" x14ac:dyDescent="0.25">
      <c r="A16068" t="s">
        <v>23470</v>
      </c>
      <c r="B16068" s="83" t="s">
        <v>23849</v>
      </c>
      <c r="C16068" t="s">
        <v>23850</v>
      </c>
      <c r="D16068" s="83" t="s">
        <v>162</v>
      </c>
      <c r="E16068" s="83">
        <v>254.58</v>
      </c>
      <c r="F16068" s="83">
        <v>278.27</v>
      </c>
    </row>
    <row r="16069" spans="1:6" hidden="1" x14ac:dyDescent="0.25">
      <c r="A16069" t="s">
        <v>23470</v>
      </c>
      <c r="B16069" s="83" t="s">
        <v>23851</v>
      </c>
      <c r="C16069" t="s">
        <v>23852</v>
      </c>
    </row>
    <row r="16070" spans="1:6" hidden="1" x14ac:dyDescent="0.25">
      <c r="A16070" t="s">
        <v>23470</v>
      </c>
      <c r="B16070" s="83" t="s">
        <v>23853</v>
      </c>
      <c r="C16070" t="s">
        <v>23854</v>
      </c>
      <c r="D16070" s="83" t="s">
        <v>162</v>
      </c>
      <c r="E16070" s="83">
        <v>112.6</v>
      </c>
      <c r="F16070" s="83">
        <v>123.56</v>
      </c>
    </row>
    <row r="16071" spans="1:6" hidden="1" x14ac:dyDescent="0.25">
      <c r="A16071" t="s">
        <v>23470</v>
      </c>
      <c r="B16071" s="83" t="s">
        <v>23855</v>
      </c>
      <c r="C16071" t="s">
        <v>23856</v>
      </c>
    </row>
    <row r="16072" spans="1:6" hidden="1" x14ac:dyDescent="0.25">
      <c r="A16072" t="s">
        <v>23470</v>
      </c>
      <c r="B16072" s="83" t="s">
        <v>23857</v>
      </c>
      <c r="C16072" t="s">
        <v>23858</v>
      </c>
      <c r="D16072" s="83" t="s">
        <v>60</v>
      </c>
      <c r="E16072" s="83">
        <v>8.7799999999999994</v>
      </c>
      <c r="F16072" s="83">
        <v>9.6199999999999992</v>
      </c>
    </row>
    <row r="16073" spans="1:6" hidden="1" x14ac:dyDescent="0.25">
      <c r="A16073" t="s">
        <v>23470</v>
      </c>
      <c r="B16073" s="83" t="s">
        <v>23859</v>
      </c>
      <c r="C16073" t="s">
        <v>23860</v>
      </c>
      <c r="D16073" s="83" t="s">
        <v>60</v>
      </c>
      <c r="E16073" s="83">
        <v>26.34</v>
      </c>
      <c r="F16073" s="83">
        <v>28.86</v>
      </c>
    </row>
    <row r="16074" spans="1:6" hidden="1" x14ac:dyDescent="0.25">
      <c r="A16074" t="s">
        <v>23470</v>
      </c>
      <c r="B16074" s="83" t="s">
        <v>23861</v>
      </c>
      <c r="C16074" t="s">
        <v>23862</v>
      </c>
    </row>
    <row r="16075" spans="1:6" hidden="1" x14ac:dyDescent="0.25">
      <c r="A16075" t="s">
        <v>23470</v>
      </c>
      <c r="B16075" s="83" t="s">
        <v>23863</v>
      </c>
      <c r="C16075" t="s">
        <v>23864</v>
      </c>
      <c r="D16075" s="83" t="s">
        <v>416</v>
      </c>
      <c r="E16075" s="83">
        <v>6.86</v>
      </c>
      <c r="F16075" s="83">
        <v>7.02</v>
      </c>
    </row>
    <row r="16076" spans="1:6" hidden="1" x14ac:dyDescent="0.25">
      <c r="A16076" t="s">
        <v>23470</v>
      </c>
      <c r="B16076" s="83" t="s">
        <v>23865</v>
      </c>
      <c r="C16076" t="s">
        <v>23866</v>
      </c>
      <c r="D16076" s="83" t="s">
        <v>162</v>
      </c>
      <c r="E16076" s="83">
        <v>18.8</v>
      </c>
      <c r="F16076" s="83">
        <v>19.71</v>
      </c>
    </row>
    <row r="16077" spans="1:6" hidden="1" x14ac:dyDescent="0.25">
      <c r="A16077" t="s">
        <v>23470</v>
      </c>
      <c r="B16077" s="83" t="s">
        <v>23867</v>
      </c>
      <c r="C16077" t="s">
        <v>23868</v>
      </c>
    </row>
    <row r="16078" spans="1:6" hidden="1" x14ac:dyDescent="0.25">
      <c r="A16078" t="s">
        <v>23470</v>
      </c>
      <c r="B16078" s="83" t="s">
        <v>23869</v>
      </c>
      <c r="C16078" t="s">
        <v>23870</v>
      </c>
      <c r="D16078" s="83" t="s">
        <v>416</v>
      </c>
      <c r="E16078" s="83">
        <v>42.36</v>
      </c>
      <c r="F16078" s="83">
        <v>46.6</v>
      </c>
    </row>
    <row r="16079" spans="1:6" hidden="1" x14ac:dyDescent="0.25">
      <c r="A16079" t="s">
        <v>23470</v>
      </c>
      <c r="B16079" s="83" t="s">
        <v>23871</v>
      </c>
      <c r="C16079" t="s">
        <v>23872</v>
      </c>
      <c r="D16079" s="83" t="s">
        <v>416</v>
      </c>
      <c r="E16079" s="83">
        <v>15.5</v>
      </c>
      <c r="F16079" s="83">
        <v>17.010000000000002</v>
      </c>
    </row>
    <row r="16080" spans="1:6" hidden="1" x14ac:dyDescent="0.25">
      <c r="A16080" t="s">
        <v>23470</v>
      </c>
      <c r="B16080" s="83" t="s">
        <v>23873</v>
      </c>
      <c r="C16080" t="s">
        <v>23874</v>
      </c>
      <c r="D16080" s="83" t="s">
        <v>416</v>
      </c>
      <c r="E16080" s="83">
        <v>7.89</v>
      </c>
      <c r="F16080" s="83">
        <v>8.65</v>
      </c>
    </row>
    <row r="16081" spans="1:6" hidden="1" x14ac:dyDescent="0.25">
      <c r="A16081" t="s">
        <v>23470</v>
      </c>
      <c r="B16081" s="83" t="s">
        <v>23875</v>
      </c>
      <c r="C16081" t="s">
        <v>23876</v>
      </c>
      <c r="D16081" s="83" t="s">
        <v>416</v>
      </c>
      <c r="E16081" s="83">
        <v>1.06</v>
      </c>
      <c r="F16081" s="83">
        <v>1.1599999999999999</v>
      </c>
    </row>
    <row r="16082" spans="1:6" hidden="1" x14ac:dyDescent="0.25">
      <c r="A16082" t="s">
        <v>23470</v>
      </c>
      <c r="B16082" s="83" t="s">
        <v>23877</v>
      </c>
      <c r="C16082" t="s">
        <v>23878</v>
      </c>
    </row>
    <row r="16083" spans="1:6" hidden="1" x14ac:dyDescent="0.25">
      <c r="A16083" t="s">
        <v>23470</v>
      </c>
      <c r="B16083" s="83" t="s">
        <v>23879</v>
      </c>
      <c r="C16083" t="s">
        <v>23880</v>
      </c>
      <c r="D16083" s="83" t="s">
        <v>416</v>
      </c>
      <c r="E16083" s="83">
        <v>20.04</v>
      </c>
      <c r="F16083" s="83">
        <v>21.98</v>
      </c>
    </row>
    <row r="16084" spans="1:6" hidden="1" x14ac:dyDescent="0.25">
      <c r="A16084" t="s">
        <v>23470</v>
      </c>
      <c r="B16084" s="83" t="s">
        <v>23881</v>
      </c>
      <c r="C16084" t="s">
        <v>23882</v>
      </c>
    </row>
    <row r="16085" spans="1:6" hidden="1" x14ac:dyDescent="0.25">
      <c r="A16085" t="s">
        <v>23470</v>
      </c>
      <c r="B16085" s="83" t="s">
        <v>23883</v>
      </c>
      <c r="C16085" t="s">
        <v>23884</v>
      </c>
      <c r="D16085" s="83" t="s">
        <v>16</v>
      </c>
      <c r="E16085" s="83">
        <v>63.54</v>
      </c>
      <c r="F16085" s="83">
        <v>69.900000000000006</v>
      </c>
    </row>
    <row r="16086" spans="1:6" hidden="1" x14ac:dyDescent="0.25">
      <c r="A16086" t="s">
        <v>23470</v>
      </c>
      <c r="B16086" s="83" t="s">
        <v>23885</v>
      </c>
      <c r="C16086" t="s">
        <v>23886</v>
      </c>
      <c r="D16086" s="83" t="s">
        <v>16</v>
      </c>
      <c r="E16086" s="83">
        <v>12.86</v>
      </c>
      <c r="F16086" s="83">
        <v>14.13</v>
      </c>
    </row>
    <row r="16087" spans="1:6" hidden="1" x14ac:dyDescent="0.25">
      <c r="A16087" t="s">
        <v>23470</v>
      </c>
      <c r="B16087" s="83" t="s">
        <v>23887</v>
      </c>
      <c r="C16087" t="s">
        <v>23888</v>
      </c>
      <c r="D16087" s="83" t="s">
        <v>16</v>
      </c>
      <c r="E16087" s="83">
        <v>13.74</v>
      </c>
      <c r="F16087" s="83">
        <v>15.09</v>
      </c>
    </row>
    <row r="16088" spans="1:6" hidden="1" x14ac:dyDescent="0.25">
      <c r="A16088" t="s">
        <v>23470</v>
      </c>
      <c r="B16088" s="83" t="s">
        <v>23889</v>
      </c>
      <c r="C16088" t="s">
        <v>23890</v>
      </c>
      <c r="D16088" s="83" t="s">
        <v>16</v>
      </c>
      <c r="E16088" s="83">
        <v>13.71</v>
      </c>
      <c r="F16088" s="83">
        <v>15.06</v>
      </c>
    </row>
    <row r="16089" spans="1:6" hidden="1" x14ac:dyDescent="0.25">
      <c r="A16089" t="s">
        <v>23470</v>
      </c>
      <c r="B16089" s="83" t="s">
        <v>23891</v>
      </c>
      <c r="C16089" t="s">
        <v>23892</v>
      </c>
      <c r="D16089" s="83" t="s">
        <v>16</v>
      </c>
      <c r="E16089" s="83">
        <v>3.36</v>
      </c>
      <c r="F16089" s="83">
        <v>3.7</v>
      </c>
    </row>
    <row r="16090" spans="1:6" hidden="1" x14ac:dyDescent="0.25">
      <c r="A16090" t="s">
        <v>23470</v>
      </c>
      <c r="B16090" s="83" t="s">
        <v>23893</v>
      </c>
      <c r="C16090" t="s">
        <v>23894</v>
      </c>
      <c r="D16090" s="83" t="s">
        <v>16</v>
      </c>
      <c r="E16090" s="83">
        <v>0.88</v>
      </c>
      <c r="F16090" s="83">
        <v>0.96</v>
      </c>
    </row>
    <row r="16091" spans="1:6" hidden="1" x14ac:dyDescent="0.25">
      <c r="A16091" t="s">
        <v>23470</v>
      </c>
      <c r="B16091" s="83" t="s">
        <v>23895</v>
      </c>
      <c r="C16091" t="s">
        <v>23896</v>
      </c>
      <c r="D16091" s="83" t="s">
        <v>16</v>
      </c>
      <c r="E16091" s="83">
        <v>84.72</v>
      </c>
      <c r="F16091" s="83">
        <v>93.2</v>
      </c>
    </row>
    <row r="16092" spans="1:6" hidden="1" x14ac:dyDescent="0.25">
      <c r="A16092" t="s">
        <v>23470</v>
      </c>
      <c r="B16092" s="83" t="s">
        <v>23897</v>
      </c>
      <c r="C16092" t="s">
        <v>23898</v>
      </c>
      <c r="D16092" s="83" t="s">
        <v>16</v>
      </c>
      <c r="E16092" s="83">
        <v>63.54</v>
      </c>
      <c r="F16092" s="83">
        <v>69.900000000000006</v>
      </c>
    </row>
    <row r="16093" spans="1:6" hidden="1" x14ac:dyDescent="0.25">
      <c r="A16093" t="s">
        <v>23470</v>
      </c>
      <c r="B16093" s="83" t="s">
        <v>23899</v>
      </c>
      <c r="C16093" t="s">
        <v>23900</v>
      </c>
      <c r="D16093" s="83" t="s">
        <v>16</v>
      </c>
      <c r="E16093" s="83">
        <v>7.22</v>
      </c>
      <c r="F16093" s="83">
        <v>7.94</v>
      </c>
    </row>
    <row r="16094" spans="1:6" hidden="1" x14ac:dyDescent="0.25">
      <c r="A16094" t="s">
        <v>23470</v>
      </c>
      <c r="B16094" s="83" t="s">
        <v>23901</v>
      </c>
      <c r="C16094" t="s">
        <v>23902</v>
      </c>
    </row>
    <row r="16095" spans="1:6" hidden="1" x14ac:dyDescent="0.25">
      <c r="A16095" t="s">
        <v>23470</v>
      </c>
      <c r="B16095" s="83" t="s">
        <v>23903</v>
      </c>
      <c r="C16095" t="s">
        <v>23904</v>
      </c>
      <c r="D16095" s="83" t="s">
        <v>416</v>
      </c>
      <c r="E16095" s="83">
        <v>42.36</v>
      </c>
      <c r="F16095" s="83">
        <v>46.6</v>
      </c>
    </row>
    <row r="16096" spans="1:6" hidden="1" x14ac:dyDescent="0.25">
      <c r="A16096" t="s">
        <v>23470</v>
      </c>
      <c r="B16096" s="83" t="s">
        <v>23905</v>
      </c>
      <c r="C16096" t="s">
        <v>15252</v>
      </c>
    </row>
    <row r="16097" spans="1:6" hidden="1" x14ac:dyDescent="0.25">
      <c r="A16097" t="s">
        <v>23470</v>
      </c>
      <c r="B16097" s="83" t="s">
        <v>23906</v>
      </c>
      <c r="C16097" t="s">
        <v>23907</v>
      </c>
      <c r="D16097" s="83" t="s">
        <v>60</v>
      </c>
      <c r="E16097" s="83">
        <v>10.33</v>
      </c>
      <c r="F16097" s="83">
        <v>11.19</v>
      </c>
    </row>
    <row r="16098" spans="1:6" hidden="1" x14ac:dyDescent="0.25">
      <c r="A16098" t="s">
        <v>23470</v>
      </c>
      <c r="B16098" s="83" t="s">
        <v>23908</v>
      </c>
      <c r="C16098" t="s">
        <v>23909</v>
      </c>
      <c r="D16098" s="83" t="s">
        <v>416</v>
      </c>
      <c r="E16098" s="83">
        <v>14.98</v>
      </c>
      <c r="F16098" s="83">
        <v>16.46</v>
      </c>
    </row>
    <row r="16099" spans="1:6" hidden="1" x14ac:dyDescent="0.25">
      <c r="A16099" t="s">
        <v>23470</v>
      </c>
      <c r="B16099" s="83" t="s">
        <v>23910</v>
      </c>
      <c r="C16099" t="s">
        <v>23911</v>
      </c>
    </row>
    <row r="16100" spans="1:6" hidden="1" x14ac:dyDescent="0.25">
      <c r="A16100" t="s">
        <v>23470</v>
      </c>
      <c r="B16100" s="83" t="s">
        <v>23912</v>
      </c>
      <c r="C16100" t="s">
        <v>23913</v>
      </c>
      <c r="D16100" s="83" t="s">
        <v>162</v>
      </c>
      <c r="E16100" s="83">
        <v>26.34</v>
      </c>
      <c r="F16100" s="83">
        <v>28.86</v>
      </c>
    </row>
    <row r="16101" spans="1:6" hidden="1" x14ac:dyDescent="0.25">
      <c r="A16101" t="s">
        <v>23470</v>
      </c>
      <c r="B16101" s="83" t="s">
        <v>23914</v>
      </c>
      <c r="C16101" t="s">
        <v>23915</v>
      </c>
      <c r="D16101" s="83" t="s">
        <v>162</v>
      </c>
      <c r="E16101" s="83">
        <v>35.119999999999997</v>
      </c>
      <c r="F16101" s="83">
        <v>38.479999999999997</v>
      </c>
    </row>
    <row r="16102" spans="1:6" hidden="1" x14ac:dyDescent="0.25">
      <c r="A16102" t="s">
        <v>23470</v>
      </c>
      <c r="B16102" s="83" t="s">
        <v>23916</v>
      </c>
      <c r="C16102" t="s">
        <v>23917</v>
      </c>
    </row>
    <row r="16103" spans="1:6" hidden="1" x14ac:dyDescent="0.25">
      <c r="A16103" t="s">
        <v>23470</v>
      </c>
      <c r="B16103" s="83" t="s">
        <v>23918</v>
      </c>
      <c r="C16103" t="s">
        <v>23919</v>
      </c>
      <c r="D16103" s="83" t="s">
        <v>162</v>
      </c>
      <c r="E16103" s="83">
        <v>21.29</v>
      </c>
      <c r="F16103" s="83">
        <v>22.89</v>
      </c>
    </row>
    <row r="16104" spans="1:6" hidden="1" x14ac:dyDescent="0.25">
      <c r="A16104" t="s">
        <v>23470</v>
      </c>
      <c r="B16104" s="83" t="s">
        <v>23920</v>
      </c>
      <c r="C16104" t="s">
        <v>23921</v>
      </c>
      <c r="D16104" s="83" t="s">
        <v>162</v>
      </c>
      <c r="E16104" s="83">
        <v>2.2200000000000002</v>
      </c>
      <c r="F16104" s="83">
        <v>2.27</v>
      </c>
    </row>
    <row r="16105" spans="1:6" hidden="1" x14ac:dyDescent="0.25">
      <c r="A16105" t="s">
        <v>23470</v>
      </c>
      <c r="B16105" s="83" t="s">
        <v>23922</v>
      </c>
      <c r="C16105" t="s">
        <v>23923</v>
      </c>
    </row>
    <row r="16106" spans="1:6" hidden="1" x14ac:dyDescent="0.25">
      <c r="A16106" t="s">
        <v>23470</v>
      </c>
      <c r="B16106" s="83" t="s">
        <v>23924</v>
      </c>
      <c r="C16106" t="s">
        <v>23925</v>
      </c>
      <c r="D16106" s="83" t="s">
        <v>162</v>
      </c>
      <c r="E16106" s="83">
        <v>4.5</v>
      </c>
      <c r="F16106" s="83">
        <v>4.59</v>
      </c>
    </row>
    <row r="16107" spans="1:6" hidden="1" x14ac:dyDescent="0.25">
      <c r="A16107" t="s">
        <v>23470</v>
      </c>
      <c r="B16107" s="83" t="s">
        <v>23926</v>
      </c>
      <c r="C16107" t="s">
        <v>23927</v>
      </c>
      <c r="D16107" s="83" t="s">
        <v>162</v>
      </c>
      <c r="E16107" s="83">
        <v>8.7799999999999994</v>
      </c>
      <c r="F16107" s="83">
        <v>8.9600000000000009</v>
      </c>
    </row>
    <row r="16108" spans="1:6" hidden="1" x14ac:dyDescent="0.25">
      <c r="A16108" t="s">
        <v>23470</v>
      </c>
      <c r="B16108" s="83" t="s">
        <v>23928</v>
      </c>
      <c r="C16108" t="s">
        <v>23929</v>
      </c>
      <c r="D16108" s="83" t="s">
        <v>23930</v>
      </c>
      <c r="E16108" s="83">
        <v>4</v>
      </c>
      <c r="F16108" s="83">
        <v>4.08</v>
      </c>
    </row>
    <row r="16109" spans="1:6" hidden="1" x14ac:dyDescent="0.25">
      <c r="A16109" t="s">
        <v>23470</v>
      </c>
      <c r="B16109" s="83" t="s">
        <v>23931</v>
      </c>
      <c r="C16109" t="s">
        <v>23932</v>
      </c>
      <c r="D16109" s="83" t="s">
        <v>23930</v>
      </c>
      <c r="E16109" s="83">
        <v>2.41</v>
      </c>
      <c r="F16109" s="83">
        <v>2.4500000000000002</v>
      </c>
    </row>
    <row r="16110" spans="1:6" hidden="1" x14ac:dyDescent="0.25">
      <c r="A16110" t="s">
        <v>23470</v>
      </c>
      <c r="B16110" s="83" t="s">
        <v>23933</v>
      </c>
      <c r="C16110" t="s">
        <v>23934</v>
      </c>
    </row>
    <row r="16111" spans="1:6" hidden="1" x14ac:dyDescent="0.25">
      <c r="A16111" t="s">
        <v>23470</v>
      </c>
      <c r="B16111" s="83" t="s">
        <v>23935</v>
      </c>
      <c r="C16111" t="s">
        <v>23936</v>
      </c>
      <c r="D16111" s="83" t="s">
        <v>23937</v>
      </c>
      <c r="E16111" s="83">
        <v>380</v>
      </c>
      <c r="F16111" s="83">
        <v>380</v>
      </c>
    </row>
    <row r="16112" spans="1:6" hidden="1" x14ac:dyDescent="0.25">
      <c r="A16112" t="s">
        <v>23470</v>
      </c>
      <c r="B16112" s="83" t="s">
        <v>23938</v>
      </c>
      <c r="C16112" t="s">
        <v>23939</v>
      </c>
    </row>
    <row r="16113" spans="1:6" hidden="1" x14ac:dyDescent="0.25">
      <c r="A16113" t="s">
        <v>23470</v>
      </c>
      <c r="B16113" s="83" t="s">
        <v>23940</v>
      </c>
      <c r="C16113" t="s">
        <v>23941</v>
      </c>
      <c r="D16113" s="83" t="s">
        <v>416</v>
      </c>
      <c r="E16113" s="83">
        <v>2.93</v>
      </c>
      <c r="F16113" s="83">
        <v>3.21</v>
      </c>
    </row>
    <row r="16114" spans="1:6" hidden="1" x14ac:dyDescent="0.25">
      <c r="A16114" t="s">
        <v>23470</v>
      </c>
      <c r="B16114" s="83" t="s">
        <v>23942</v>
      </c>
      <c r="C16114" t="s">
        <v>23943</v>
      </c>
    </row>
    <row r="16115" spans="1:6" hidden="1" x14ac:dyDescent="0.25">
      <c r="A16115" t="s">
        <v>23470</v>
      </c>
      <c r="B16115" s="83" t="s">
        <v>23944</v>
      </c>
      <c r="C16115" t="s">
        <v>23945</v>
      </c>
    </row>
    <row r="16116" spans="1:6" hidden="1" x14ac:dyDescent="0.25">
      <c r="A16116" t="s">
        <v>23470</v>
      </c>
      <c r="B16116" s="83" t="s">
        <v>23946</v>
      </c>
      <c r="C16116" t="s">
        <v>23947</v>
      </c>
      <c r="D16116" s="83" t="s">
        <v>416</v>
      </c>
      <c r="E16116" s="83">
        <v>2.52</v>
      </c>
      <c r="F16116" s="83">
        <v>2.76</v>
      </c>
    </row>
    <row r="16117" spans="1:6" hidden="1" x14ac:dyDescent="0.25">
      <c r="A16117" t="s">
        <v>23470</v>
      </c>
      <c r="B16117" s="83" t="s">
        <v>23948</v>
      </c>
      <c r="C16117" t="s">
        <v>23949</v>
      </c>
      <c r="D16117" s="83" t="s">
        <v>416</v>
      </c>
      <c r="E16117" s="83">
        <v>0.47</v>
      </c>
      <c r="F16117" s="83">
        <v>0.5</v>
      </c>
    </row>
    <row r="16118" spans="1:6" hidden="1" x14ac:dyDescent="0.25">
      <c r="A16118" t="s">
        <v>23470</v>
      </c>
      <c r="B16118" s="83" t="s">
        <v>23950</v>
      </c>
      <c r="C16118" t="s">
        <v>23951</v>
      </c>
      <c r="D16118" s="83" t="s">
        <v>416</v>
      </c>
      <c r="E16118" s="83">
        <v>1.76</v>
      </c>
      <c r="F16118" s="83">
        <v>1.92</v>
      </c>
    </row>
    <row r="16119" spans="1:6" hidden="1" x14ac:dyDescent="0.25">
      <c r="A16119" t="s">
        <v>23470</v>
      </c>
      <c r="B16119" s="83" t="s">
        <v>23952</v>
      </c>
      <c r="C16119" t="s">
        <v>23953</v>
      </c>
      <c r="D16119" s="83" t="s">
        <v>416</v>
      </c>
      <c r="E16119" s="83">
        <v>0.41</v>
      </c>
      <c r="F16119" s="83">
        <v>0.43</v>
      </c>
    </row>
    <row r="16120" spans="1:6" hidden="1" x14ac:dyDescent="0.25">
      <c r="A16120" t="s">
        <v>23470</v>
      </c>
    </row>
    <row r="16121" spans="1:6" hidden="1" x14ac:dyDescent="0.25">
      <c r="A16121" t="s">
        <v>23470</v>
      </c>
      <c r="B16121" s="83" t="s">
        <v>23954</v>
      </c>
      <c r="C16121" t="s">
        <v>23955</v>
      </c>
    </row>
    <row r="16122" spans="1:6" hidden="1" x14ac:dyDescent="0.25">
      <c r="A16122" t="s">
        <v>23470</v>
      </c>
      <c r="B16122" s="83" t="s">
        <v>23956</v>
      </c>
      <c r="C16122" t="s">
        <v>23957</v>
      </c>
      <c r="D16122" s="83" t="s">
        <v>162</v>
      </c>
      <c r="E16122" s="83">
        <v>4.5999999999999996</v>
      </c>
      <c r="F16122" s="83">
        <v>4.67</v>
      </c>
    </row>
    <row r="16123" spans="1:6" hidden="1" x14ac:dyDescent="0.25">
      <c r="A16123" t="s">
        <v>23470</v>
      </c>
      <c r="B16123" s="83" t="s">
        <v>23958</v>
      </c>
      <c r="C16123" t="s">
        <v>23959</v>
      </c>
      <c r="D16123" s="83" t="s">
        <v>162</v>
      </c>
      <c r="E16123" s="83">
        <v>3.51</v>
      </c>
      <c r="F16123" s="83">
        <v>3.59</v>
      </c>
    </row>
    <row r="16124" spans="1:6" hidden="1" x14ac:dyDescent="0.25">
      <c r="A16124" t="s">
        <v>23470</v>
      </c>
      <c r="B16124" s="83" t="s">
        <v>23960</v>
      </c>
      <c r="C16124" t="s">
        <v>23961</v>
      </c>
      <c r="D16124" s="83" t="s">
        <v>162</v>
      </c>
      <c r="E16124" s="83">
        <v>3.77</v>
      </c>
      <c r="F16124" s="83">
        <v>3.88</v>
      </c>
    </row>
    <row r="16125" spans="1:6" hidden="1" x14ac:dyDescent="0.25">
      <c r="A16125" t="s">
        <v>23470</v>
      </c>
      <c r="B16125" s="83" t="s">
        <v>23962</v>
      </c>
      <c r="C16125" t="s">
        <v>23963</v>
      </c>
    </row>
    <row r="16126" spans="1:6" hidden="1" x14ac:dyDescent="0.25">
      <c r="A16126" t="s">
        <v>23470</v>
      </c>
      <c r="B16126" s="83" t="s">
        <v>23964</v>
      </c>
      <c r="C16126" t="s">
        <v>23965</v>
      </c>
      <c r="D16126" s="83" t="s">
        <v>162</v>
      </c>
      <c r="E16126" s="83">
        <v>6.09</v>
      </c>
      <c r="F16126" s="83">
        <v>6.24</v>
      </c>
    </row>
    <row r="16127" spans="1:6" hidden="1" x14ac:dyDescent="0.25">
      <c r="A16127" t="s">
        <v>23470</v>
      </c>
      <c r="B16127" s="83" t="s">
        <v>23966</v>
      </c>
      <c r="C16127" t="s">
        <v>23967</v>
      </c>
      <c r="D16127" s="83" t="s">
        <v>162</v>
      </c>
      <c r="E16127" s="83">
        <v>1.47</v>
      </c>
      <c r="F16127" s="83">
        <v>1.5</v>
      </c>
    </row>
    <row r="16128" spans="1:6" hidden="1" x14ac:dyDescent="0.25">
      <c r="A16128" t="s">
        <v>23470</v>
      </c>
      <c r="B16128" s="83" t="s">
        <v>23968</v>
      </c>
      <c r="C16128" t="s">
        <v>23969</v>
      </c>
      <c r="D16128" s="83" t="s">
        <v>162</v>
      </c>
      <c r="E16128" s="83">
        <v>1.75</v>
      </c>
      <c r="F16128" s="83">
        <v>1.78</v>
      </c>
    </row>
    <row r="16129" spans="1:6" hidden="1" x14ac:dyDescent="0.25">
      <c r="A16129" t="s">
        <v>23470</v>
      </c>
      <c r="B16129" s="83" t="s">
        <v>23970</v>
      </c>
      <c r="C16129" t="s">
        <v>23971</v>
      </c>
      <c r="D16129" s="83" t="s">
        <v>162</v>
      </c>
      <c r="E16129" s="83">
        <v>1.86</v>
      </c>
      <c r="F16129" s="83">
        <v>1.91</v>
      </c>
    </row>
    <row r="16130" spans="1:6" hidden="1" x14ac:dyDescent="0.25">
      <c r="A16130" t="s">
        <v>23470</v>
      </c>
      <c r="B16130" s="83" t="s">
        <v>23972</v>
      </c>
      <c r="C16130" t="s">
        <v>23973</v>
      </c>
      <c r="D16130" s="83" t="s">
        <v>162</v>
      </c>
      <c r="E16130" s="83">
        <v>2.75</v>
      </c>
      <c r="F16130" s="83">
        <v>2.81</v>
      </c>
    </row>
    <row r="16131" spans="1:6" hidden="1" x14ac:dyDescent="0.25">
      <c r="A16131" t="s">
        <v>23470</v>
      </c>
      <c r="B16131" s="83" t="s">
        <v>23974</v>
      </c>
      <c r="C16131" t="s">
        <v>23975</v>
      </c>
      <c r="D16131" s="83" t="s">
        <v>162</v>
      </c>
      <c r="E16131" s="83">
        <v>2.73</v>
      </c>
      <c r="F16131" s="83">
        <v>2.81</v>
      </c>
    </row>
    <row r="16132" spans="1:6" hidden="1" x14ac:dyDescent="0.25">
      <c r="A16132" t="s">
        <v>23470</v>
      </c>
      <c r="B16132" s="83" t="s">
        <v>23976</v>
      </c>
      <c r="C16132" t="s">
        <v>23977</v>
      </c>
      <c r="D16132" s="83" t="s">
        <v>162</v>
      </c>
      <c r="E16132" s="83">
        <v>4.03</v>
      </c>
      <c r="F16132" s="83">
        <v>4.1399999999999997</v>
      </c>
    </row>
    <row r="16133" spans="1:6" hidden="1" x14ac:dyDescent="0.25">
      <c r="A16133" t="s">
        <v>23470</v>
      </c>
      <c r="B16133" s="83" t="s">
        <v>23978</v>
      </c>
      <c r="C16133" t="s">
        <v>23979</v>
      </c>
    </row>
    <row r="16134" spans="1:6" hidden="1" x14ac:dyDescent="0.25">
      <c r="A16134" t="s">
        <v>23470</v>
      </c>
      <c r="B16134" s="83" t="s">
        <v>23980</v>
      </c>
      <c r="C16134" t="s">
        <v>23981</v>
      </c>
      <c r="D16134" s="83" t="s">
        <v>162</v>
      </c>
      <c r="E16134" s="83">
        <v>21.29</v>
      </c>
      <c r="F16134" s="83">
        <v>22.89</v>
      </c>
    </row>
    <row r="16135" spans="1:6" hidden="1" x14ac:dyDescent="0.25">
      <c r="A16135" t="s">
        <v>23470</v>
      </c>
      <c r="B16135" s="83" t="s">
        <v>23982</v>
      </c>
      <c r="C16135" t="s">
        <v>23983</v>
      </c>
      <c r="D16135" s="83" t="s">
        <v>162</v>
      </c>
      <c r="E16135" s="83">
        <v>2.16</v>
      </c>
      <c r="F16135" s="83">
        <v>2.21</v>
      </c>
    </row>
    <row r="16136" spans="1:6" hidden="1" x14ac:dyDescent="0.25">
      <c r="A16136" t="s">
        <v>23470</v>
      </c>
      <c r="B16136" s="83" t="s">
        <v>23984</v>
      </c>
      <c r="C16136" t="s">
        <v>23985</v>
      </c>
    </row>
    <row r="16137" spans="1:6" hidden="1" x14ac:dyDescent="0.25">
      <c r="A16137" t="s">
        <v>23470</v>
      </c>
      <c r="B16137" s="83" t="s">
        <v>23986</v>
      </c>
      <c r="C16137" t="s">
        <v>23987</v>
      </c>
      <c r="D16137" s="83" t="s">
        <v>162</v>
      </c>
      <c r="E16137" s="83">
        <v>4.5</v>
      </c>
      <c r="F16137" s="83">
        <v>4.59</v>
      </c>
    </row>
    <row r="16138" spans="1:6" hidden="1" x14ac:dyDescent="0.25">
      <c r="A16138" t="s">
        <v>23470</v>
      </c>
      <c r="B16138" s="83" t="s">
        <v>23988</v>
      </c>
      <c r="C16138" t="s">
        <v>23989</v>
      </c>
      <c r="D16138" s="83" t="s">
        <v>162</v>
      </c>
      <c r="E16138" s="83">
        <v>8.7799999999999994</v>
      </c>
      <c r="F16138" s="83">
        <v>8.9600000000000009</v>
      </c>
    </row>
    <row r="16139" spans="1:6" hidden="1" x14ac:dyDescent="0.25">
      <c r="A16139" t="s">
        <v>23470</v>
      </c>
      <c r="B16139" s="83" t="s">
        <v>23990</v>
      </c>
      <c r="C16139" t="s">
        <v>23991</v>
      </c>
      <c r="D16139" s="83" t="s">
        <v>23930</v>
      </c>
      <c r="E16139" s="83">
        <v>4</v>
      </c>
      <c r="F16139" s="83">
        <v>4.08</v>
      </c>
    </row>
    <row r="16140" spans="1:6" hidden="1" x14ac:dyDescent="0.25">
      <c r="A16140" t="s">
        <v>23470</v>
      </c>
      <c r="B16140" s="83" t="s">
        <v>23992</v>
      </c>
      <c r="C16140" t="s">
        <v>23993</v>
      </c>
      <c r="D16140" s="83" t="s">
        <v>23930</v>
      </c>
      <c r="E16140" s="83">
        <v>2.41</v>
      </c>
      <c r="F16140" s="83">
        <v>2.4500000000000002</v>
      </c>
    </row>
    <row r="16141" spans="1:6" hidden="1" x14ac:dyDescent="0.25">
      <c r="A16141" t="s">
        <v>23470</v>
      </c>
      <c r="B16141" s="83" t="s">
        <v>23994</v>
      </c>
      <c r="C16141" t="s">
        <v>23995</v>
      </c>
    </row>
    <row r="16142" spans="1:6" hidden="1" x14ac:dyDescent="0.25">
      <c r="A16142" t="s">
        <v>23470</v>
      </c>
      <c r="B16142" s="83" t="s">
        <v>23996</v>
      </c>
      <c r="C16142" t="s">
        <v>23997</v>
      </c>
      <c r="D16142" s="83" t="s">
        <v>162</v>
      </c>
      <c r="E16142" s="83">
        <v>5.51</v>
      </c>
      <c r="F16142" s="83">
        <v>5.63</v>
      </c>
    </row>
    <row r="16143" spans="1:6" hidden="1" x14ac:dyDescent="0.25">
      <c r="A16143" t="s">
        <v>23470</v>
      </c>
      <c r="B16143" s="83" t="s">
        <v>23998</v>
      </c>
      <c r="C16143" t="s">
        <v>23999</v>
      </c>
      <c r="D16143" s="83" t="s">
        <v>162</v>
      </c>
      <c r="E16143" s="83">
        <v>24.14</v>
      </c>
      <c r="F16143" s="83">
        <v>26.16</v>
      </c>
    </row>
    <row r="16144" spans="1:6" hidden="1" x14ac:dyDescent="0.25">
      <c r="A16144" t="s">
        <v>23470</v>
      </c>
      <c r="B16144" s="83" t="s">
        <v>24000</v>
      </c>
      <c r="C16144" t="s">
        <v>24001</v>
      </c>
      <c r="D16144" s="83" t="s">
        <v>162</v>
      </c>
      <c r="E16144" s="83">
        <v>52.68</v>
      </c>
      <c r="F16144" s="83">
        <v>57.72</v>
      </c>
    </row>
    <row r="16145" spans="1:6" hidden="1" x14ac:dyDescent="0.25">
      <c r="A16145" t="s">
        <v>23470</v>
      </c>
      <c r="B16145" s="83" t="s">
        <v>24002</v>
      </c>
      <c r="C16145" t="s">
        <v>24003</v>
      </c>
    </row>
    <row r="16146" spans="1:6" hidden="1" x14ac:dyDescent="0.25">
      <c r="A16146" t="s">
        <v>23470</v>
      </c>
      <c r="B16146" s="83" t="s">
        <v>24004</v>
      </c>
      <c r="C16146" t="s">
        <v>24005</v>
      </c>
      <c r="D16146" s="83" t="s">
        <v>162</v>
      </c>
      <c r="E16146" s="83">
        <v>52.68</v>
      </c>
      <c r="F16146" s="83">
        <v>57.72</v>
      </c>
    </row>
    <row r="16147" spans="1:6" hidden="1" x14ac:dyDescent="0.25">
      <c r="A16147" t="s">
        <v>23470</v>
      </c>
      <c r="B16147" s="83" t="s">
        <v>24006</v>
      </c>
      <c r="C16147" t="s">
        <v>24007</v>
      </c>
      <c r="D16147" s="83" t="s">
        <v>162</v>
      </c>
      <c r="E16147" s="83">
        <v>70.239999999999995</v>
      </c>
      <c r="F16147" s="83">
        <v>76.959999999999994</v>
      </c>
    </row>
    <row r="16148" spans="1:6" hidden="1" x14ac:dyDescent="0.25">
      <c r="A16148" t="s">
        <v>23470</v>
      </c>
      <c r="B16148" s="83" t="s">
        <v>24008</v>
      </c>
      <c r="C16148" t="s">
        <v>24009</v>
      </c>
      <c r="D16148" s="83" t="s">
        <v>162</v>
      </c>
      <c r="E16148" s="83">
        <v>87.8</v>
      </c>
      <c r="F16148" s="83">
        <v>96.2</v>
      </c>
    </row>
    <row r="16149" spans="1:6" hidden="1" x14ac:dyDescent="0.25">
      <c r="A16149" t="s">
        <v>23470</v>
      </c>
      <c r="B16149" s="83" t="s">
        <v>24010</v>
      </c>
      <c r="C16149" t="s">
        <v>24011</v>
      </c>
    </row>
    <row r="16150" spans="1:6" hidden="1" x14ac:dyDescent="0.25">
      <c r="A16150" t="s">
        <v>23470</v>
      </c>
      <c r="B16150" s="83" t="s">
        <v>24012</v>
      </c>
      <c r="C16150" t="s">
        <v>24013</v>
      </c>
      <c r="D16150" s="83" t="s">
        <v>162</v>
      </c>
      <c r="E16150" s="83">
        <v>5.39</v>
      </c>
      <c r="F16150" s="83">
        <v>5.53</v>
      </c>
    </row>
    <row r="16151" spans="1:6" hidden="1" x14ac:dyDescent="0.25">
      <c r="A16151" t="s">
        <v>23470</v>
      </c>
      <c r="B16151" s="83" t="s">
        <v>24014</v>
      </c>
      <c r="C16151" t="s">
        <v>24015</v>
      </c>
      <c r="D16151" s="83" t="s">
        <v>162</v>
      </c>
      <c r="E16151" s="83">
        <v>6.84</v>
      </c>
      <c r="F16151" s="83">
        <v>7.02</v>
      </c>
    </row>
    <row r="16152" spans="1:6" hidden="1" x14ac:dyDescent="0.25">
      <c r="A16152" t="s">
        <v>23470</v>
      </c>
      <c r="B16152" s="83" t="s">
        <v>24016</v>
      </c>
      <c r="C16152" t="s">
        <v>24017</v>
      </c>
      <c r="D16152" s="83" t="s">
        <v>162</v>
      </c>
      <c r="E16152" s="83">
        <v>7.99</v>
      </c>
      <c r="F16152" s="83">
        <v>8.2100000000000009</v>
      </c>
    </row>
    <row r="16153" spans="1:6" hidden="1" x14ac:dyDescent="0.25">
      <c r="A16153" t="s">
        <v>23470</v>
      </c>
      <c r="B16153" s="83" t="s">
        <v>24018</v>
      </c>
      <c r="C16153" t="s">
        <v>24019</v>
      </c>
      <c r="D16153" s="83" t="s">
        <v>162</v>
      </c>
      <c r="E16153" s="83">
        <v>8.5500000000000007</v>
      </c>
      <c r="F16153" s="83">
        <v>8.7899999999999991</v>
      </c>
    </row>
    <row r="16154" spans="1:6" hidden="1" x14ac:dyDescent="0.25">
      <c r="A16154" t="s">
        <v>23470</v>
      </c>
      <c r="B16154" s="83" t="s">
        <v>24020</v>
      </c>
      <c r="C16154" t="s">
        <v>24021</v>
      </c>
    </row>
    <row r="16155" spans="1:6" hidden="1" x14ac:dyDescent="0.25">
      <c r="A16155" t="s">
        <v>23470</v>
      </c>
      <c r="B16155" s="83" t="s">
        <v>24022</v>
      </c>
      <c r="C16155" t="s">
        <v>24023</v>
      </c>
      <c r="D16155" s="83" t="s">
        <v>162</v>
      </c>
      <c r="E16155" s="83">
        <v>6.72</v>
      </c>
      <c r="F16155" s="83">
        <v>6.9</v>
      </c>
    </row>
    <row r="16156" spans="1:6" hidden="1" x14ac:dyDescent="0.25">
      <c r="A16156" t="s">
        <v>23470</v>
      </c>
      <c r="B16156" s="83" t="s">
        <v>24024</v>
      </c>
      <c r="C16156" t="s">
        <v>24025</v>
      </c>
      <c r="D16156" s="83" t="s">
        <v>162</v>
      </c>
      <c r="E16156" s="83">
        <v>8.3699999999999992</v>
      </c>
      <c r="F16156" s="83">
        <v>8.6</v>
      </c>
    </row>
    <row r="16157" spans="1:6" hidden="1" x14ac:dyDescent="0.25">
      <c r="A16157" t="s">
        <v>23470</v>
      </c>
      <c r="B16157" s="83" t="s">
        <v>24026</v>
      </c>
      <c r="C16157" t="s">
        <v>24027</v>
      </c>
      <c r="D16157" s="83" t="s">
        <v>162</v>
      </c>
      <c r="E16157" s="83">
        <v>10.02</v>
      </c>
      <c r="F16157" s="83">
        <v>10.29</v>
      </c>
    </row>
    <row r="16158" spans="1:6" hidden="1" x14ac:dyDescent="0.25">
      <c r="A16158" t="s">
        <v>23470</v>
      </c>
      <c r="B16158" s="83" t="s">
        <v>24028</v>
      </c>
      <c r="C16158" t="s">
        <v>24029</v>
      </c>
      <c r="D16158" s="83" t="s">
        <v>162</v>
      </c>
      <c r="E16158" s="83">
        <v>10.56</v>
      </c>
      <c r="F16158" s="83">
        <v>10.84</v>
      </c>
    </row>
    <row r="16159" spans="1:6" hidden="1" x14ac:dyDescent="0.25">
      <c r="A16159" t="s">
        <v>23470</v>
      </c>
      <c r="B16159" s="83" t="s">
        <v>24030</v>
      </c>
      <c r="C16159" t="s">
        <v>24031</v>
      </c>
    </row>
    <row r="16160" spans="1:6" hidden="1" x14ac:dyDescent="0.25">
      <c r="A16160" t="s">
        <v>23470</v>
      </c>
      <c r="B16160" s="83" t="s">
        <v>24032</v>
      </c>
      <c r="C16160" t="s">
        <v>24033</v>
      </c>
      <c r="D16160" s="83" t="s">
        <v>162</v>
      </c>
      <c r="E16160" s="83">
        <v>52.68</v>
      </c>
      <c r="F16160" s="83">
        <v>57.72</v>
      </c>
    </row>
    <row r="16161" spans="1:6" hidden="1" x14ac:dyDescent="0.25">
      <c r="A16161" t="s">
        <v>23470</v>
      </c>
      <c r="B16161" s="83" t="s">
        <v>24034</v>
      </c>
      <c r="C16161" t="s">
        <v>24035</v>
      </c>
      <c r="D16161" s="83" t="s">
        <v>162</v>
      </c>
      <c r="E16161" s="83">
        <v>24.14</v>
      </c>
      <c r="F16161" s="83">
        <v>26.16</v>
      </c>
    </row>
    <row r="16162" spans="1:6" hidden="1" x14ac:dyDescent="0.25">
      <c r="A16162" t="s">
        <v>23470</v>
      </c>
      <c r="B16162" s="83" t="s">
        <v>24036</v>
      </c>
      <c r="C16162" t="s">
        <v>24037</v>
      </c>
    </row>
    <row r="16163" spans="1:6" hidden="1" x14ac:dyDescent="0.25">
      <c r="A16163" t="s">
        <v>23470</v>
      </c>
      <c r="B16163" s="83" t="s">
        <v>24038</v>
      </c>
      <c r="C16163" t="s">
        <v>24039</v>
      </c>
      <c r="D16163" s="83" t="s">
        <v>416</v>
      </c>
      <c r="E16163" s="83">
        <v>5.79</v>
      </c>
      <c r="F16163" s="83">
        <v>6.35</v>
      </c>
    </row>
    <row r="16164" spans="1:6" hidden="1" x14ac:dyDescent="0.25">
      <c r="A16164" t="s">
        <v>23470</v>
      </c>
      <c r="B16164" s="83" t="s">
        <v>24040</v>
      </c>
      <c r="C16164" t="s">
        <v>24041</v>
      </c>
      <c r="D16164" s="83" t="s">
        <v>416</v>
      </c>
      <c r="E16164" s="83">
        <v>5</v>
      </c>
      <c r="F16164" s="83">
        <v>5.42</v>
      </c>
    </row>
    <row r="16165" spans="1:6" hidden="1" x14ac:dyDescent="0.25">
      <c r="A16165" t="s">
        <v>23470</v>
      </c>
      <c r="B16165" s="83" t="s">
        <v>24042</v>
      </c>
      <c r="C16165" t="s">
        <v>24043</v>
      </c>
      <c r="D16165" s="83" t="s">
        <v>416</v>
      </c>
      <c r="E16165" s="83">
        <v>2.83</v>
      </c>
      <c r="F16165" s="83">
        <v>2.9</v>
      </c>
    </row>
    <row r="16166" spans="1:6" hidden="1" x14ac:dyDescent="0.25">
      <c r="A16166" t="s">
        <v>23470</v>
      </c>
      <c r="B16166" s="83" t="s">
        <v>24044</v>
      </c>
      <c r="C16166" t="s">
        <v>24045</v>
      </c>
      <c r="D16166" s="83" t="s">
        <v>162</v>
      </c>
      <c r="E16166" s="83">
        <v>294.2</v>
      </c>
      <c r="F16166" s="83">
        <v>304.47000000000003</v>
      </c>
    </row>
    <row r="16167" spans="1:6" hidden="1" x14ac:dyDescent="0.25">
      <c r="A16167" t="s">
        <v>23470</v>
      </c>
    </row>
    <row r="16168" spans="1:6" hidden="1" x14ac:dyDescent="0.25">
      <c r="A16168" t="s">
        <v>23470</v>
      </c>
      <c r="B16168" s="83" t="s">
        <v>24046</v>
      </c>
      <c r="C16168" t="s">
        <v>24047</v>
      </c>
    </row>
    <row r="16169" spans="1:6" hidden="1" x14ac:dyDescent="0.25">
      <c r="A16169" t="s">
        <v>23470</v>
      </c>
      <c r="B16169" s="83" t="s">
        <v>24048</v>
      </c>
      <c r="C16169" t="s">
        <v>24049</v>
      </c>
      <c r="D16169" s="83" t="s">
        <v>162</v>
      </c>
      <c r="E16169" s="83">
        <v>26.34</v>
      </c>
      <c r="F16169" s="83">
        <v>28.86</v>
      </c>
    </row>
    <row r="16170" spans="1:6" hidden="1" x14ac:dyDescent="0.25">
      <c r="A16170" t="s">
        <v>23470</v>
      </c>
      <c r="B16170" s="83" t="s">
        <v>24050</v>
      </c>
      <c r="C16170" t="s">
        <v>24051</v>
      </c>
      <c r="D16170" s="83" t="s">
        <v>162</v>
      </c>
      <c r="E16170" s="83">
        <v>35.119999999999997</v>
      </c>
      <c r="F16170" s="83">
        <v>38.479999999999997</v>
      </c>
    </row>
    <row r="16171" spans="1:6" hidden="1" x14ac:dyDescent="0.25">
      <c r="A16171" t="s">
        <v>23470</v>
      </c>
      <c r="B16171" s="83" t="s">
        <v>24052</v>
      </c>
      <c r="C16171" t="s">
        <v>23934</v>
      </c>
    </row>
    <row r="16172" spans="1:6" hidden="1" x14ac:dyDescent="0.25">
      <c r="A16172" t="s">
        <v>23470</v>
      </c>
      <c r="B16172" s="83" t="s">
        <v>24053</v>
      </c>
      <c r="C16172" t="s">
        <v>23936</v>
      </c>
      <c r="D16172" s="83" t="s">
        <v>23937</v>
      </c>
      <c r="E16172" s="83">
        <v>380</v>
      </c>
      <c r="F16172" s="83">
        <v>380</v>
      </c>
    </row>
    <row r="16173" spans="1:6" hidden="1" x14ac:dyDescent="0.25">
      <c r="A16173" t="s">
        <v>23470</v>
      </c>
      <c r="B16173" s="83" t="s">
        <v>24054</v>
      </c>
      <c r="C16173" t="s">
        <v>24055</v>
      </c>
    </row>
    <row r="16174" spans="1:6" hidden="1" x14ac:dyDescent="0.25">
      <c r="A16174" t="s">
        <v>23470</v>
      </c>
      <c r="B16174" s="83" t="s">
        <v>24056</v>
      </c>
      <c r="C16174" t="s">
        <v>24057</v>
      </c>
      <c r="D16174" s="83" t="s">
        <v>162</v>
      </c>
      <c r="E16174" s="83">
        <v>38.01</v>
      </c>
      <c r="F16174" s="83">
        <v>39.42</v>
      </c>
    </row>
    <row r="16175" spans="1:6" hidden="1" x14ac:dyDescent="0.25">
      <c r="A16175" t="s">
        <v>23470</v>
      </c>
    </row>
    <row r="16176" spans="1:6" hidden="1" x14ac:dyDescent="0.25">
      <c r="A16176" t="s">
        <v>23470</v>
      </c>
      <c r="B16176" s="83" t="s">
        <v>24058</v>
      </c>
      <c r="C16176" t="s">
        <v>24059</v>
      </c>
      <c r="D16176" s="83" t="s">
        <v>162</v>
      </c>
      <c r="E16176" s="83">
        <v>38.96</v>
      </c>
      <c r="F16176" s="83">
        <v>40.880000000000003</v>
      </c>
    </row>
    <row r="16177" spans="1:6" hidden="1" x14ac:dyDescent="0.25">
      <c r="A16177" t="s">
        <v>23470</v>
      </c>
    </row>
    <row r="16178" spans="1:6" hidden="1" x14ac:dyDescent="0.25">
      <c r="A16178" t="s">
        <v>23470</v>
      </c>
      <c r="B16178" s="83" t="s">
        <v>24060</v>
      </c>
      <c r="C16178" t="s">
        <v>15492</v>
      </c>
    </row>
    <row r="16179" spans="1:6" hidden="1" x14ac:dyDescent="0.25">
      <c r="A16179" t="s">
        <v>23470</v>
      </c>
      <c r="B16179" s="83" t="s">
        <v>24061</v>
      </c>
      <c r="C16179" t="s">
        <v>24062</v>
      </c>
    </row>
    <row r="16180" spans="1:6" hidden="1" x14ac:dyDescent="0.25">
      <c r="A16180" t="s">
        <v>23470</v>
      </c>
      <c r="B16180" s="83" t="s">
        <v>24063</v>
      </c>
      <c r="C16180" t="s">
        <v>24064</v>
      </c>
      <c r="D16180" s="83" t="s">
        <v>162</v>
      </c>
      <c r="E16180" s="83">
        <v>897.52</v>
      </c>
      <c r="F16180" s="83">
        <v>931.07</v>
      </c>
    </row>
    <row r="16181" spans="1:6" hidden="1" x14ac:dyDescent="0.25">
      <c r="A16181" t="s">
        <v>23470</v>
      </c>
      <c r="B16181" s="83" t="s">
        <v>24065</v>
      </c>
      <c r="C16181" t="s">
        <v>24066</v>
      </c>
      <c r="D16181" s="83" t="s">
        <v>162</v>
      </c>
      <c r="E16181" s="83">
        <v>848.68</v>
      </c>
      <c r="F16181" s="83">
        <v>878.59</v>
      </c>
    </row>
    <row r="16182" spans="1:6" hidden="1" x14ac:dyDescent="0.25">
      <c r="A16182" t="s">
        <v>23470</v>
      </c>
      <c r="B16182" s="83" t="s">
        <v>24067</v>
      </c>
      <c r="C16182" t="s">
        <v>24068</v>
      </c>
      <c r="D16182" s="83" t="s">
        <v>162</v>
      </c>
      <c r="E16182" s="83">
        <v>784.95</v>
      </c>
      <c r="F16182" s="83">
        <v>810.17</v>
      </c>
    </row>
    <row r="16183" spans="1:6" hidden="1" x14ac:dyDescent="0.25">
      <c r="A16183" t="s">
        <v>23470</v>
      </c>
      <c r="B16183" s="83" t="s">
        <v>24069</v>
      </c>
      <c r="C16183" t="s">
        <v>24070</v>
      </c>
      <c r="D16183" s="83" t="s">
        <v>162</v>
      </c>
      <c r="E16183" s="83">
        <v>816.43</v>
      </c>
      <c r="F16183" s="83">
        <v>839.33</v>
      </c>
    </row>
    <row r="16184" spans="1:6" hidden="1" x14ac:dyDescent="0.25">
      <c r="A16184" t="s">
        <v>23470</v>
      </c>
      <c r="B16184" s="83" t="s">
        <v>24071</v>
      </c>
      <c r="C16184" t="s">
        <v>24072</v>
      </c>
    </row>
    <row r="16185" spans="1:6" hidden="1" x14ac:dyDescent="0.25">
      <c r="A16185" t="s">
        <v>23470</v>
      </c>
      <c r="B16185" s="83" t="s">
        <v>24073</v>
      </c>
      <c r="C16185" t="s">
        <v>24074</v>
      </c>
      <c r="D16185" s="83" t="s">
        <v>60</v>
      </c>
      <c r="E16185" s="83">
        <v>48.71</v>
      </c>
      <c r="F16185" s="83">
        <v>51.69</v>
      </c>
    </row>
    <row r="16186" spans="1:6" hidden="1" x14ac:dyDescent="0.25">
      <c r="A16186" t="s">
        <v>23470</v>
      </c>
      <c r="B16186" s="83" t="s">
        <v>24075</v>
      </c>
      <c r="C16186" t="s">
        <v>24076</v>
      </c>
      <c r="D16186" s="83" t="s">
        <v>60</v>
      </c>
      <c r="E16186" s="83">
        <v>73.25</v>
      </c>
      <c r="F16186" s="83">
        <v>77.849999999999994</v>
      </c>
    </row>
    <row r="16187" spans="1:6" hidden="1" x14ac:dyDescent="0.25">
      <c r="A16187" t="s">
        <v>23470</v>
      </c>
      <c r="B16187" s="83" t="s">
        <v>24077</v>
      </c>
      <c r="C16187" t="s">
        <v>24078</v>
      </c>
      <c r="D16187" s="83" t="s">
        <v>60</v>
      </c>
      <c r="E16187" s="83">
        <v>100.65</v>
      </c>
      <c r="F16187" s="83">
        <v>106.97</v>
      </c>
    </row>
    <row r="16188" spans="1:6" hidden="1" x14ac:dyDescent="0.25">
      <c r="A16188" t="s">
        <v>23470</v>
      </c>
      <c r="B16188" s="83" t="s">
        <v>24079</v>
      </c>
      <c r="C16188" t="s">
        <v>24080</v>
      </c>
    </row>
    <row r="16189" spans="1:6" hidden="1" x14ac:dyDescent="0.25">
      <c r="A16189" t="s">
        <v>23470</v>
      </c>
      <c r="B16189" s="83" t="s">
        <v>24081</v>
      </c>
      <c r="C16189" t="s">
        <v>24082</v>
      </c>
      <c r="D16189" s="83" t="s">
        <v>16</v>
      </c>
      <c r="E16189" s="83">
        <v>1868.24</v>
      </c>
      <c r="F16189" s="83">
        <v>1868.24</v>
      </c>
    </row>
    <row r="16190" spans="1:6" hidden="1" x14ac:dyDescent="0.25">
      <c r="A16190" t="s">
        <v>23470</v>
      </c>
      <c r="B16190" s="83" t="s">
        <v>24083</v>
      </c>
      <c r="C16190" t="s">
        <v>24084</v>
      </c>
      <c r="D16190" s="83" t="s">
        <v>60</v>
      </c>
      <c r="E16190" s="83">
        <v>55.71</v>
      </c>
      <c r="F16190" s="83">
        <v>56.09</v>
      </c>
    </row>
    <row r="16191" spans="1:6" hidden="1" x14ac:dyDescent="0.25">
      <c r="A16191" t="s">
        <v>23470</v>
      </c>
      <c r="B16191" s="83" t="s">
        <v>24085</v>
      </c>
      <c r="C16191" t="s">
        <v>24086</v>
      </c>
      <c r="D16191" s="83" t="s">
        <v>60</v>
      </c>
      <c r="E16191" s="83">
        <v>100.36</v>
      </c>
      <c r="F16191" s="83">
        <v>100.83</v>
      </c>
    </row>
    <row r="16192" spans="1:6" hidden="1" x14ac:dyDescent="0.25">
      <c r="A16192" t="s">
        <v>23470</v>
      </c>
      <c r="B16192" s="83" t="s">
        <v>24087</v>
      </c>
      <c r="C16192" t="s">
        <v>24088</v>
      </c>
      <c r="D16192" s="83" t="s">
        <v>60</v>
      </c>
      <c r="E16192" s="83">
        <v>192.08</v>
      </c>
      <c r="F16192" s="83">
        <v>192.65</v>
      </c>
    </row>
    <row r="16193" spans="1:6" hidden="1" x14ac:dyDescent="0.25">
      <c r="A16193" t="s">
        <v>23470</v>
      </c>
      <c r="B16193" s="83" t="s">
        <v>24089</v>
      </c>
      <c r="C16193" t="s">
        <v>24090</v>
      </c>
    </row>
    <row r="16194" spans="1:6" hidden="1" x14ac:dyDescent="0.25">
      <c r="A16194" t="s">
        <v>23470</v>
      </c>
      <c r="B16194" s="83" t="s">
        <v>24091</v>
      </c>
      <c r="C16194" t="s">
        <v>24092</v>
      </c>
      <c r="D16194" s="83" t="s">
        <v>16</v>
      </c>
      <c r="E16194" s="83">
        <v>18167.98</v>
      </c>
      <c r="F16194" s="83">
        <v>18167.98</v>
      </c>
    </row>
    <row r="16195" spans="1:6" hidden="1" x14ac:dyDescent="0.25">
      <c r="A16195" t="s">
        <v>23470</v>
      </c>
      <c r="B16195" s="83" t="s">
        <v>24093</v>
      </c>
      <c r="C16195" t="s">
        <v>24094</v>
      </c>
      <c r="D16195" s="83" t="s">
        <v>60</v>
      </c>
      <c r="E16195" s="83">
        <v>111.48</v>
      </c>
      <c r="F16195" s="83">
        <v>112.38</v>
      </c>
    </row>
    <row r="16196" spans="1:6" hidden="1" x14ac:dyDescent="0.25">
      <c r="A16196" t="s">
        <v>23470</v>
      </c>
      <c r="B16196" s="83" t="s">
        <v>24095</v>
      </c>
      <c r="C16196" t="s">
        <v>24096</v>
      </c>
      <c r="D16196" s="83" t="s">
        <v>60</v>
      </c>
      <c r="E16196" s="83">
        <v>217.21</v>
      </c>
      <c r="F16196" s="83">
        <v>218.33</v>
      </c>
    </row>
    <row r="16197" spans="1:6" hidden="1" x14ac:dyDescent="0.25">
      <c r="A16197" t="s">
        <v>23470</v>
      </c>
      <c r="B16197" s="83" t="s">
        <v>24097</v>
      </c>
      <c r="C16197" t="s">
        <v>24098</v>
      </c>
      <c r="D16197" s="83" t="s">
        <v>60</v>
      </c>
      <c r="E16197" s="83">
        <v>361.82</v>
      </c>
      <c r="F16197" s="83">
        <v>363.12</v>
      </c>
    </row>
    <row r="16198" spans="1:6" hidden="1" x14ac:dyDescent="0.25">
      <c r="A16198" t="s">
        <v>23470</v>
      </c>
      <c r="B16198" s="83" t="s">
        <v>24099</v>
      </c>
      <c r="C16198" t="s">
        <v>24100</v>
      </c>
      <c r="D16198" s="83" t="s">
        <v>60</v>
      </c>
      <c r="E16198" s="83">
        <v>446.14</v>
      </c>
      <c r="F16198" s="83">
        <v>447.58</v>
      </c>
    </row>
    <row r="16199" spans="1:6" hidden="1" x14ac:dyDescent="0.25">
      <c r="A16199" t="s">
        <v>23470</v>
      </c>
      <c r="B16199" s="83" t="s">
        <v>24101</v>
      </c>
      <c r="C16199" t="s">
        <v>24102</v>
      </c>
      <c r="D16199" s="83" t="s">
        <v>60</v>
      </c>
      <c r="E16199" s="83">
        <v>546.03</v>
      </c>
      <c r="F16199" s="83">
        <v>547.14</v>
      </c>
    </row>
    <row r="16200" spans="1:6" hidden="1" x14ac:dyDescent="0.25">
      <c r="A16200" t="s">
        <v>23470</v>
      </c>
      <c r="B16200" s="83" t="s">
        <v>24103</v>
      </c>
      <c r="C16200" t="s">
        <v>24104</v>
      </c>
    </row>
    <row r="16201" spans="1:6" hidden="1" x14ac:dyDescent="0.25">
      <c r="A16201" t="s">
        <v>23470</v>
      </c>
      <c r="B16201" s="83" t="s">
        <v>24105</v>
      </c>
      <c r="C16201" t="s">
        <v>24106</v>
      </c>
      <c r="D16201" s="83" t="s">
        <v>16</v>
      </c>
      <c r="E16201" s="83">
        <v>20000</v>
      </c>
      <c r="F16201" s="83">
        <v>20000</v>
      </c>
    </row>
    <row r="16202" spans="1:6" hidden="1" x14ac:dyDescent="0.25">
      <c r="A16202" t="s">
        <v>23470</v>
      </c>
      <c r="B16202" s="83" t="s">
        <v>24107</v>
      </c>
      <c r="C16202" t="s">
        <v>24108</v>
      </c>
      <c r="D16202" s="83" t="s">
        <v>60</v>
      </c>
      <c r="E16202" s="83">
        <v>393.56</v>
      </c>
      <c r="F16202" s="83">
        <v>396.65</v>
      </c>
    </row>
    <row r="16203" spans="1:6" hidden="1" x14ac:dyDescent="0.25">
      <c r="A16203" t="s">
        <v>23470</v>
      </c>
      <c r="B16203" s="83" t="s">
        <v>24109</v>
      </c>
      <c r="C16203" t="s">
        <v>24110</v>
      </c>
      <c r="D16203" s="83" t="s">
        <v>60</v>
      </c>
      <c r="E16203" s="83">
        <v>544.22</v>
      </c>
      <c r="F16203" s="83">
        <v>548.85</v>
      </c>
    </row>
    <row r="16204" spans="1:6" hidden="1" x14ac:dyDescent="0.25">
      <c r="A16204" t="s">
        <v>23470</v>
      </c>
      <c r="B16204" s="83" t="s">
        <v>24111</v>
      </c>
      <c r="C16204" t="s">
        <v>24112</v>
      </c>
      <c r="D16204" s="83" t="s">
        <v>60</v>
      </c>
      <c r="E16204" s="83">
        <v>662.72</v>
      </c>
      <c r="F16204" s="83">
        <v>669.13</v>
      </c>
    </row>
    <row r="16205" spans="1:6" hidden="1" x14ac:dyDescent="0.25">
      <c r="A16205" t="s">
        <v>23470</v>
      </c>
      <c r="B16205" s="83" t="s">
        <v>24113</v>
      </c>
      <c r="C16205" t="s">
        <v>24114</v>
      </c>
      <c r="D16205" s="83" t="s">
        <v>60</v>
      </c>
      <c r="E16205" s="83">
        <v>756.86</v>
      </c>
      <c r="F16205" s="83">
        <v>764.65</v>
      </c>
    </row>
    <row r="16206" spans="1:6" hidden="1" x14ac:dyDescent="0.25">
      <c r="A16206" t="s">
        <v>23470</v>
      </c>
      <c r="B16206" s="83" t="s">
        <v>24115</v>
      </c>
      <c r="C16206" t="s">
        <v>24116</v>
      </c>
      <c r="D16206" s="83" t="s">
        <v>60</v>
      </c>
      <c r="E16206" s="83">
        <v>600.71</v>
      </c>
      <c r="F16206" s="83">
        <v>606.12</v>
      </c>
    </row>
    <row r="16207" spans="1:6" hidden="1" x14ac:dyDescent="0.25">
      <c r="A16207" t="s">
        <v>23470</v>
      </c>
      <c r="B16207" s="83" t="s">
        <v>24117</v>
      </c>
      <c r="C16207" t="s">
        <v>24118</v>
      </c>
      <c r="D16207" s="83" t="s">
        <v>60</v>
      </c>
      <c r="E16207" s="83">
        <v>734.93</v>
      </c>
      <c r="F16207" s="83">
        <v>742.45</v>
      </c>
    </row>
    <row r="16208" spans="1:6" hidden="1" x14ac:dyDescent="0.25">
      <c r="A16208" t="s">
        <v>23470</v>
      </c>
      <c r="B16208" s="83" t="s">
        <v>24119</v>
      </c>
      <c r="C16208" t="s">
        <v>24120</v>
      </c>
      <c r="D16208" s="83" t="s">
        <v>60</v>
      </c>
      <c r="E16208" s="83">
        <v>929.53</v>
      </c>
      <c r="F16208" s="83">
        <v>939.58</v>
      </c>
    </row>
    <row r="16209" spans="1:6" hidden="1" x14ac:dyDescent="0.25">
      <c r="A16209" t="s">
        <v>23470</v>
      </c>
      <c r="B16209" s="83" t="s">
        <v>24121</v>
      </c>
      <c r="C16209" t="s">
        <v>24122</v>
      </c>
      <c r="D16209" s="83" t="s">
        <v>60</v>
      </c>
      <c r="E16209" s="83">
        <v>1105.5899999999999</v>
      </c>
      <c r="F16209" s="83">
        <v>1117.6099999999999</v>
      </c>
    </row>
    <row r="16210" spans="1:6" hidden="1" x14ac:dyDescent="0.25">
      <c r="A16210" t="s">
        <v>23470</v>
      </c>
      <c r="B16210" s="83" t="s">
        <v>24123</v>
      </c>
      <c r="C16210" t="s">
        <v>24124</v>
      </c>
    </row>
    <row r="16211" spans="1:6" hidden="1" x14ac:dyDescent="0.25">
      <c r="A16211" t="s">
        <v>23470</v>
      </c>
      <c r="B16211" s="83" t="s">
        <v>24125</v>
      </c>
      <c r="C16211" t="s">
        <v>24126</v>
      </c>
      <c r="D16211" s="83" t="s">
        <v>416</v>
      </c>
      <c r="E16211" s="83">
        <v>94.48</v>
      </c>
      <c r="F16211" s="83">
        <v>99.5</v>
      </c>
    </row>
    <row r="16212" spans="1:6" hidden="1" x14ac:dyDescent="0.25">
      <c r="A16212" t="s">
        <v>23470</v>
      </c>
    </row>
    <row r="16213" spans="1:6" hidden="1" x14ac:dyDescent="0.25">
      <c r="A16213" t="s">
        <v>23470</v>
      </c>
      <c r="B16213" s="83" t="s">
        <v>24127</v>
      </c>
      <c r="C16213" t="s">
        <v>24128</v>
      </c>
      <c r="D16213" s="83" t="s">
        <v>416</v>
      </c>
      <c r="E16213" s="83">
        <v>68.84</v>
      </c>
      <c r="F16213" s="83">
        <v>73.430000000000007</v>
      </c>
    </row>
    <row r="16214" spans="1:6" hidden="1" x14ac:dyDescent="0.25">
      <c r="A16214" t="s">
        <v>23470</v>
      </c>
    </row>
    <row r="16215" spans="1:6" hidden="1" x14ac:dyDescent="0.25">
      <c r="A16215" t="s">
        <v>23470</v>
      </c>
      <c r="B16215" s="83" t="s">
        <v>24129</v>
      </c>
      <c r="C16215" t="s">
        <v>24130</v>
      </c>
      <c r="D16215" s="83" t="s">
        <v>416</v>
      </c>
      <c r="E16215" s="83">
        <v>158.30000000000001</v>
      </c>
      <c r="F16215" s="83">
        <v>167.04</v>
      </c>
    </row>
    <row r="16216" spans="1:6" hidden="1" x14ac:dyDescent="0.25">
      <c r="A16216" t="s">
        <v>23470</v>
      </c>
    </row>
    <row r="16217" spans="1:6" hidden="1" x14ac:dyDescent="0.25">
      <c r="A16217" t="s">
        <v>23470</v>
      </c>
      <c r="B16217" s="83" t="s">
        <v>24131</v>
      </c>
      <c r="C16217" t="s">
        <v>24132</v>
      </c>
      <c r="D16217" s="83" t="s">
        <v>416</v>
      </c>
      <c r="E16217" s="83">
        <v>111.38</v>
      </c>
      <c r="F16217" s="83">
        <v>118.76</v>
      </c>
    </row>
    <row r="16218" spans="1:6" hidden="1" x14ac:dyDescent="0.25">
      <c r="A16218" t="s">
        <v>23470</v>
      </c>
    </row>
    <row r="16219" spans="1:6" hidden="1" x14ac:dyDescent="0.25">
      <c r="A16219" t="s">
        <v>23470</v>
      </c>
      <c r="B16219" s="83" t="s">
        <v>24133</v>
      </c>
      <c r="C16219" t="s">
        <v>24134</v>
      </c>
      <c r="D16219" s="83" t="s">
        <v>416</v>
      </c>
      <c r="E16219" s="83">
        <v>84.32</v>
      </c>
      <c r="F16219" s="83">
        <v>88.62</v>
      </c>
    </row>
    <row r="16220" spans="1:6" hidden="1" x14ac:dyDescent="0.25">
      <c r="A16220" t="s">
        <v>23470</v>
      </c>
    </row>
    <row r="16221" spans="1:6" hidden="1" x14ac:dyDescent="0.25">
      <c r="A16221" t="s">
        <v>23470</v>
      </c>
      <c r="B16221" s="83" t="s">
        <v>24135</v>
      </c>
      <c r="C16221" t="s">
        <v>24136</v>
      </c>
      <c r="D16221" s="83" t="s">
        <v>416</v>
      </c>
      <c r="E16221" s="83">
        <v>60.11</v>
      </c>
      <c r="F16221" s="83">
        <v>63.92</v>
      </c>
    </row>
    <row r="16222" spans="1:6" hidden="1" x14ac:dyDescent="0.25">
      <c r="A16222" t="s">
        <v>23470</v>
      </c>
    </row>
    <row r="16223" spans="1:6" hidden="1" x14ac:dyDescent="0.25">
      <c r="A16223" t="s">
        <v>23470</v>
      </c>
      <c r="B16223" s="83" t="s">
        <v>24137</v>
      </c>
      <c r="C16223" t="s">
        <v>24138</v>
      </c>
      <c r="D16223" s="83" t="s">
        <v>416</v>
      </c>
      <c r="E16223" s="83">
        <v>109.44</v>
      </c>
      <c r="F16223" s="83">
        <v>116.08</v>
      </c>
    </row>
    <row r="16224" spans="1:6" hidden="1" x14ac:dyDescent="0.25">
      <c r="A16224" t="s">
        <v>23470</v>
      </c>
    </row>
    <row r="16225" spans="1:6" hidden="1" x14ac:dyDescent="0.25">
      <c r="A16225" t="s">
        <v>23470</v>
      </c>
      <c r="B16225" s="83" t="s">
        <v>24139</v>
      </c>
      <c r="C16225" t="s">
        <v>24140</v>
      </c>
      <c r="D16225" s="83" t="s">
        <v>416</v>
      </c>
      <c r="E16225" s="83">
        <v>81.459999999999994</v>
      </c>
      <c r="F16225" s="83">
        <v>87.32</v>
      </c>
    </row>
    <row r="16226" spans="1:6" hidden="1" x14ac:dyDescent="0.25">
      <c r="A16226" t="s">
        <v>23470</v>
      </c>
    </row>
    <row r="16227" spans="1:6" hidden="1" x14ac:dyDescent="0.25">
      <c r="A16227" t="s">
        <v>23470</v>
      </c>
      <c r="B16227" s="83" t="s">
        <v>24141</v>
      </c>
      <c r="C16227" t="s">
        <v>24142</v>
      </c>
      <c r="D16227" s="83" t="s">
        <v>416</v>
      </c>
      <c r="E16227" s="83">
        <v>160.22999999999999</v>
      </c>
      <c r="F16227" s="83">
        <v>171.1</v>
      </c>
    </row>
    <row r="16228" spans="1:6" hidden="1" x14ac:dyDescent="0.25">
      <c r="A16228" t="s">
        <v>23470</v>
      </c>
    </row>
    <row r="16229" spans="1:6" hidden="1" x14ac:dyDescent="0.25">
      <c r="A16229" t="s">
        <v>23470</v>
      </c>
      <c r="B16229" s="83" t="s">
        <v>24143</v>
      </c>
      <c r="C16229" t="s">
        <v>24144</v>
      </c>
      <c r="D16229" s="83" t="s">
        <v>416</v>
      </c>
      <c r="E16229" s="83">
        <v>117.97</v>
      </c>
      <c r="F16229" s="83">
        <v>127.09</v>
      </c>
    </row>
    <row r="16230" spans="1:6" hidden="1" x14ac:dyDescent="0.25">
      <c r="A16230" t="s">
        <v>23470</v>
      </c>
    </row>
    <row r="16231" spans="1:6" hidden="1" x14ac:dyDescent="0.25">
      <c r="A16231" t="s">
        <v>23470</v>
      </c>
      <c r="B16231" s="83" t="s">
        <v>24145</v>
      </c>
      <c r="C16231" t="s">
        <v>47084</v>
      </c>
      <c r="D16231" s="83" t="s">
        <v>416</v>
      </c>
      <c r="E16231" s="83">
        <v>214.1</v>
      </c>
      <c r="F16231" s="83">
        <v>228.88</v>
      </c>
    </row>
    <row r="16232" spans="1:6" hidden="1" x14ac:dyDescent="0.25">
      <c r="A16232" t="s">
        <v>23470</v>
      </c>
    </row>
    <row r="16233" spans="1:6" hidden="1" x14ac:dyDescent="0.25">
      <c r="A16233" t="s">
        <v>23470</v>
      </c>
      <c r="B16233" s="83" t="s">
        <v>24146</v>
      </c>
      <c r="C16233" t="s">
        <v>24147</v>
      </c>
      <c r="D16233" s="83" t="s">
        <v>416</v>
      </c>
      <c r="E16233" s="83">
        <v>156.26</v>
      </c>
      <c r="F16233" s="83">
        <v>168.28</v>
      </c>
    </row>
    <row r="16234" spans="1:6" hidden="1" x14ac:dyDescent="0.25">
      <c r="A16234" t="s">
        <v>23470</v>
      </c>
    </row>
    <row r="16235" spans="1:6" hidden="1" x14ac:dyDescent="0.25">
      <c r="A16235" t="s">
        <v>23470</v>
      </c>
      <c r="B16235" s="83" t="s">
        <v>24148</v>
      </c>
      <c r="C16235" t="s">
        <v>24149</v>
      </c>
      <c r="D16235" s="83" t="s">
        <v>416</v>
      </c>
      <c r="E16235" s="83">
        <v>144.36000000000001</v>
      </c>
      <c r="F16235" s="83">
        <v>152.86000000000001</v>
      </c>
    </row>
    <row r="16236" spans="1:6" hidden="1" x14ac:dyDescent="0.25">
      <c r="A16236" t="s">
        <v>23470</v>
      </c>
    </row>
    <row r="16237" spans="1:6" hidden="1" x14ac:dyDescent="0.25">
      <c r="A16237" t="s">
        <v>23470</v>
      </c>
      <c r="B16237" s="83" t="s">
        <v>24150</v>
      </c>
      <c r="C16237" t="s">
        <v>24151</v>
      </c>
    </row>
    <row r="16238" spans="1:6" hidden="1" x14ac:dyDescent="0.25">
      <c r="A16238" t="s">
        <v>23470</v>
      </c>
      <c r="B16238" s="83" t="s">
        <v>24152</v>
      </c>
      <c r="C16238" t="s">
        <v>24153</v>
      </c>
      <c r="D16238" s="83" t="s">
        <v>16</v>
      </c>
      <c r="E16238" s="83">
        <v>5.34</v>
      </c>
      <c r="F16238" s="83">
        <v>5.76</v>
      </c>
    </row>
    <row r="16239" spans="1:6" hidden="1" x14ac:dyDescent="0.25">
      <c r="A16239" t="s">
        <v>23470</v>
      </c>
      <c r="B16239" s="83" t="s">
        <v>24154</v>
      </c>
      <c r="C16239" t="s">
        <v>24155</v>
      </c>
      <c r="D16239" s="83" t="s">
        <v>64</v>
      </c>
      <c r="E16239" s="83">
        <v>15.91</v>
      </c>
      <c r="F16239" s="83">
        <v>16.68</v>
      </c>
    </row>
    <row r="16240" spans="1:6" hidden="1" x14ac:dyDescent="0.25">
      <c r="A16240" t="s">
        <v>23470</v>
      </c>
      <c r="B16240" s="83" t="s">
        <v>24156</v>
      </c>
      <c r="C16240" t="s">
        <v>24157</v>
      </c>
      <c r="D16240" s="83" t="s">
        <v>64</v>
      </c>
      <c r="E16240" s="83">
        <v>15.91</v>
      </c>
      <c r="F16240" s="83">
        <v>16.68</v>
      </c>
    </row>
    <row r="16241" spans="1:6" hidden="1" x14ac:dyDescent="0.25">
      <c r="A16241" t="s">
        <v>23470</v>
      </c>
      <c r="B16241" s="83" t="s">
        <v>24158</v>
      </c>
      <c r="C16241" t="s">
        <v>24159</v>
      </c>
      <c r="D16241" s="83" t="s">
        <v>64</v>
      </c>
      <c r="E16241" s="83">
        <v>12.94</v>
      </c>
      <c r="F16241" s="83">
        <v>13.5</v>
      </c>
    </row>
    <row r="16242" spans="1:6" hidden="1" x14ac:dyDescent="0.25">
      <c r="A16242" t="s">
        <v>23470</v>
      </c>
      <c r="B16242" s="83" t="s">
        <v>24160</v>
      </c>
      <c r="C16242" t="s">
        <v>24161</v>
      </c>
      <c r="D16242" s="83" t="s">
        <v>64</v>
      </c>
      <c r="E16242" s="83">
        <v>11.54</v>
      </c>
      <c r="F16242" s="83">
        <v>11.94</v>
      </c>
    </row>
    <row r="16243" spans="1:6" hidden="1" x14ac:dyDescent="0.25">
      <c r="A16243" t="s">
        <v>23470</v>
      </c>
      <c r="B16243" s="83" t="s">
        <v>24162</v>
      </c>
      <c r="C16243" t="s">
        <v>24163</v>
      </c>
      <c r="D16243" s="83" t="s">
        <v>64</v>
      </c>
      <c r="E16243" s="83">
        <v>10.37</v>
      </c>
      <c r="F16243" s="83">
        <v>10.67</v>
      </c>
    </row>
    <row r="16244" spans="1:6" hidden="1" x14ac:dyDescent="0.25">
      <c r="A16244" t="s">
        <v>23470</v>
      </c>
      <c r="B16244" s="83" t="s">
        <v>24164</v>
      </c>
      <c r="C16244" t="s">
        <v>24165</v>
      </c>
      <c r="D16244" s="83" t="s">
        <v>64</v>
      </c>
      <c r="E16244" s="83">
        <v>9.44</v>
      </c>
      <c r="F16244" s="83">
        <v>9.66</v>
      </c>
    </row>
    <row r="16245" spans="1:6" hidden="1" x14ac:dyDescent="0.25">
      <c r="A16245" t="s">
        <v>23470</v>
      </c>
      <c r="B16245" s="83" t="s">
        <v>24166</v>
      </c>
      <c r="C16245" t="s">
        <v>24167</v>
      </c>
      <c r="D16245" s="83" t="s">
        <v>64</v>
      </c>
      <c r="E16245" s="83">
        <v>9.32</v>
      </c>
      <c r="F16245" s="83">
        <v>9.48</v>
      </c>
    </row>
    <row r="16246" spans="1:6" hidden="1" x14ac:dyDescent="0.25">
      <c r="A16246" t="s">
        <v>23470</v>
      </c>
      <c r="B16246" s="83" t="s">
        <v>24168</v>
      </c>
      <c r="C16246" t="s">
        <v>24169</v>
      </c>
      <c r="D16246" s="83" t="s">
        <v>64</v>
      </c>
      <c r="E16246" s="83">
        <v>9.07</v>
      </c>
      <c r="F16246" s="83">
        <v>9.18</v>
      </c>
    </row>
    <row r="16247" spans="1:6" hidden="1" x14ac:dyDescent="0.25">
      <c r="A16247" t="s">
        <v>23470</v>
      </c>
      <c r="B16247" s="83" t="s">
        <v>24170</v>
      </c>
      <c r="C16247" t="s">
        <v>24171</v>
      </c>
      <c r="D16247" s="83" t="s">
        <v>64</v>
      </c>
      <c r="E16247" s="83">
        <v>8.7200000000000006</v>
      </c>
      <c r="F16247" s="83">
        <v>8.8000000000000007</v>
      </c>
    </row>
    <row r="16248" spans="1:6" hidden="1" x14ac:dyDescent="0.25">
      <c r="A16248" t="s">
        <v>23470</v>
      </c>
      <c r="B16248" s="83" t="s">
        <v>24172</v>
      </c>
      <c r="C16248" t="s">
        <v>24173</v>
      </c>
    </row>
    <row r="16249" spans="1:6" hidden="1" x14ac:dyDescent="0.25">
      <c r="A16249" t="s">
        <v>23470</v>
      </c>
      <c r="B16249" s="83" t="s">
        <v>24174</v>
      </c>
      <c r="C16249" t="s">
        <v>24175</v>
      </c>
      <c r="D16249" s="83" t="s">
        <v>162</v>
      </c>
      <c r="E16249" s="83">
        <v>766.3</v>
      </c>
      <c r="F16249" s="83">
        <v>798.22</v>
      </c>
    </row>
    <row r="16250" spans="1:6" hidden="1" x14ac:dyDescent="0.25">
      <c r="A16250" t="s">
        <v>23470</v>
      </c>
      <c r="B16250" s="83" t="s">
        <v>24176</v>
      </c>
      <c r="C16250" t="s">
        <v>24177</v>
      </c>
    </row>
    <row r="16251" spans="1:6" hidden="1" x14ac:dyDescent="0.25">
      <c r="A16251" t="s">
        <v>23470</v>
      </c>
      <c r="B16251" s="83" t="s">
        <v>24178</v>
      </c>
      <c r="C16251" t="s">
        <v>24179</v>
      </c>
      <c r="D16251" s="83" t="s">
        <v>162</v>
      </c>
      <c r="E16251" s="83">
        <v>550.98</v>
      </c>
      <c r="F16251" s="83">
        <v>566.49</v>
      </c>
    </row>
    <row r="16252" spans="1:6" hidden="1" x14ac:dyDescent="0.25">
      <c r="A16252" t="s">
        <v>23470</v>
      </c>
      <c r="B16252" s="83" t="s">
        <v>24180</v>
      </c>
      <c r="C16252" t="s">
        <v>24181</v>
      </c>
      <c r="D16252" s="83" t="s">
        <v>162</v>
      </c>
      <c r="E16252" s="83">
        <v>557.19000000000005</v>
      </c>
      <c r="F16252" s="83">
        <v>572.71</v>
      </c>
    </row>
    <row r="16253" spans="1:6" hidden="1" x14ac:dyDescent="0.25">
      <c r="A16253" t="s">
        <v>23470</v>
      </c>
      <c r="B16253" s="83" t="s">
        <v>24182</v>
      </c>
      <c r="C16253" t="s">
        <v>24183</v>
      </c>
      <c r="D16253" s="83" t="s">
        <v>162</v>
      </c>
      <c r="E16253" s="83">
        <v>612.92999999999995</v>
      </c>
      <c r="F16253" s="83">
        <v>628.53</v>
      </c>
    </row>
    <row r="16254" spans="1:6" hidden="1" x14ac:dyDescent="0.25">
      <c r="A16254" t="s">
        <v>23470</v>
      </c>
      <c r="B16254" s="83" t="s">
        <v>24184</v>
      </c>
      <c r="C16254" t="s">
        <v>24185</v>
      </c>
      <c r="D16254" s="83" t="s">
        <v>162</v>
      </c>
      <c r="E16254" s="83">
        <v>644.86</v>
      </c>
      <c r="F16254" s="83">
        <v>661.24</v>
      </c>
    </row>
    <row r="16255" spans="1:6" hidden="1" x14ac:dyDescent="0.25">
      <c r="A16255" t="s">
        <v>23470</v>
      </c>
      <c r="B16255" s="83" t="s">
        <v>24186</v>
      </c>
      <c r="C16255" t="s">
        <v>24187</v>
      </c>
      <c r="D16255" s="83" t="s">
        <v>162</v>
      </c>
      <c r="E16255" s="83">
        <v>656.8</v>
      </c>
      <c r="F16255" s="83">
        <v>672.37</v>
      </c>
    </row>
    <row r="16256" spans="1:6" hidden="1" x14ac:dyDescent="0.25">
      <c r="A16256" t="s">
        <v>23470</v>
      </c>
      <c r="B16256" s="83" t="s">
        <v>24188</v>
      </c>
      <c r="C16256" t="s">
        <v>24189</v>
      </c>
      <c r="D16256" s="83" t="s">
        <v>162</v>
      </c>
      <c r="E16256" s="83">
        <v>669.11</v>
      </c>
      <c r="F16256" s="83">
        <v>684.61</v>
      </c>
    </row>
    <row r="16257" spans="1:6" hidden="1" x14ac:dyDescent="0.25">
      <c r="A16257" t="s">
        <v>23470</v>
      </c>
      <c r="B16257" s="83" t="s">
        <v>24190</v>
      </c>
      <c r="C16257" t="s">
        <v>24191</v>
      </c>
      <c r="D16257" s="83" t="s">
        <v>162</v>
      </c>
      <c r="E16257" s="83">
        <v>725.44</v>
      </c>
      <c r="F16257" s="83">
        <v>741.45</v>
      </c>
    </row>
    <row r="16258" spans="1:6" hidden="1" x14ac:dyDescent="0.25">
      <c r="A16258" t="s">
        <v>23470</v>
      </c>
      <c r="B16258" s="83" t="s">
        <v>24192</v>
      </c>
      <c r="C16258" t="s">
        <v>24193</v>
      </c>
    </row>
    <row r="16259" spans="1:6" hidden="1" x14ac:dyDescent="0.25">
      <c r="A16259" t="s">
        <v>23470</v>
      </c>
      <c r="B16259" s="83" t="s">
        <v>24194</v>
      </c>
      <c r="C16259" t="s">
        <v>24195</v>
      </c>
      <c r="D16259" s="83" t="s">
        <v>162</v>
      </c>
      <c r="E16259" s="83">
        <v>580.13</v>
      </c>
      <c r="F16259" s="83">
        <v>587.34</v>
      </c>
    </row>
    <row r="16260" spans="1:6" hidden="1" x14ac:dyDescent="0.25">
      <c r="A16260" t="s">
        <v>23470</v>
      </c>
      <c r="B16260" s="83" t="s">
        <v>24196</v>
      </c>
      <c r="C16260" t="s">
        <v>24197</v>
      </c>
      <c r="D16260" s="83" t="s">
        <v>162</v>
      </c>
      <c r="E16260" s="83">
        <v>612.67999999999995</v>
      </c>
      <c r="F16260" s="83">
        <v>619.89</v>
      </c>
    </row>
    <row r="16261" spans="1:6" hidden="1" x14ac:dyDescent="0.25">
      <c r="A16261" t="s">
        <v>23470</v>
      </c>
      <c r="B16261" s="83" t="s">
        <v>24198</v>
      </c>
      <c r="C16261" t="s">
        <v>24199</v>
      </c>
      <c r="D16261" s="83" t="s">
        <v>162</v>
      </c>
      <c r="E16261" s="83">
        <v>626.13</v>
      </c>
      <c r="F16261" s="83">
        <v>633.34</v>
      </c>
    </row>
    <row r="16262" spans="1:6" hidden="1" x14ac:dyDescent="0.25">
      <c r="A16262" t="s">
        <v>23470</v>
      </c>
      <c r="B16262" s="83" t="s">
        <v>24200</v>
      </c>
      <c r="C16262" t="s">
        <v>24201</v>
      </c>
      <c r="D16262" s="83" t="s">
        <v>162</v>
      </c>
      <c r="E16262" s="83">
        <v>649.13</v>
      </c>
      <c r="F16262" s="83">
        <v>656.34</v>
      </c>
    </row>
    <row r="16263" spans="1:6" hidden="1" x14ac:dyDescent="0.25">
      <c r="A16263" t="s">
        <v>23470</v>
      </c>
      <c r="B16263" s="83" t="s">
        <v>24202</v>
      </c>
      <c r="C16263" t="s">
        <v>24203</v>
      </c>
      <c r="D16263" s="83" t="s">
        <v>162</v>
      </c>
      <c r="E16263" s="83">
        <v>706.63</v>
      </c>
      <c r="F16263" s="83">
        <v>713.84</v>
      </c>
    </row>
    <row r="16264" spans="1:6" hidden="1" x14ac:dyDescent="0.25">
      <c r="A16264" t="s">
        <v>23470</v>
      </c>
      <c r="B16264" s="83" t="s">
        <v>24204</v>
      </c>
      <c r="C16264" t="s">
        <v>24205</v>
      </c>
    </row>
    <row r="16265" spans="1:6" hidden="1" x14ac:dyDescent="0.25">
      <c r="A16265" t="s">
        <v>23470</v>
      </c>
      <c r="B16265" s="83" t="s">
        <v>24206</v>
      </c>
      <c r="C16265" t="s">
        <v>24207</v>
      </c>
      <c r="D16265" s="83" t="s">
        <v>162</v>
      </c>
      <c r="E16265" s="83">
        <v>630.87</v>
      </c>
      <c r="F16265" s="83">
        <v>633.9</v>
      </c>
    </row>
    <row r="16266" spans="1:6" hidden="1" x14ac:dyDescent="0.25">
      <c r="A16266" t="s">
        <v>23470</v>
      </c>
      <c r="B16266" s="83" t="s">
        <v>24208</v>
      </c>
      <c r="C16266" t="s">
        <v>24209</v>
      </c>
      <c r="D16266" s="83" t="s">
        <v>162</v>
      </c>
      <c r="E16266" s="83">
        <v>644.32000000000005</v>
      </c>
      <c r="F16266" s="83">
        <v>647.35</v>
      </c>
    </row>
    <row r="16267" spans="1:6" hidden="1" x14ac:dyDescent="0.25">
      <c r="A16267" t="s">
        <v>23470</v>
      </c>
      <c r="B16267" s="83" t="s">
        <v>24210</v>
      </c>
      <c r="C16267" t="s">
        <v>24211</v>
      </c>
      <c r="D16267" s="83" t="s">
        <v>162</v>
      </c>
      <c r="E16267" s="83">
        <v>667.32</v>
      </c>
      <c r="F16267" s="83">
        <v>670.35</v>
      </c>
    </row>
    <row r="16268" spans="1:6" hidden="1" x14ac:dyDescent="0.25">
      <c r="A16268" t="s">
        <v>23470</v>
      </c>
      <c r="B16268" s="83" t="s">
        <v>24212</v>
      </c>
      <c r="C16268" t="s">
        <v>24213</v>
      </c>
      <c r="D16268" s="83" t="s">
        <v>162</v>
      </c>
      <c r="E16268" s="83">
        <v>724.82</v>
      </c>
      <c r="F16268" s="83">
        <v>727.85</v>
      </c>
    </row>
    <row r="16269" spans="1:6" hidden="1" x14ac:dyDescent="0.25">
      <c r="A16269" t="s">
        <v>23470</v>
      </c>
      <c r="B16269" s="83" t="s">
        <v>24214</v>
      </c>
      <c r="C16269" t="s">
        <v>24215</v>
      </c>
    </row>
    <row r="16270" spans="1:6" hidden="1" x14ac:dyDescent="0.25">
      <c r="A16270" t="s">
        <v>23470</v>
      </c>
      <c r="B16270" s="83" t="s">
        <v>24216</v>
      </c>
      <c r="C16270" t="s">
        <v>24217</v>
      </c>
      <c r="D16270" s="83" t="s">
        <v>416</v>
      </c>
      <c r="E16270" s="83">
        <v>168.83</v>
      </c>
      <c r="F16270" s="83">
        <v>175.57</v>
      </c>
    </row>
    <row r="16271" spans="1:6" hidden="1" x14ac:dyDescent="0.25">
      <c r="A16271" t="s">
        <v>23470</v>
      </c>
      <c r="B16271" s="83" t="s">
        <v>24218</v>
      </c>
      <c r="C16271" t="s">
        <v>24219</v>
      </c>
      <c r="D16271" s="83" t="s">
        <v>416</v>
      </c>
      <c r="E16271" s="83">
        <v>212.06</v>
      </c>
      <c r="F16271" s="83">
        <v>220.34</v>
      </c>
    </row>
    <row r="16272" spans="1:6" hidden="1" x14ac:dyDescent="0.25">
      <c r="A16272" t="s">
        <v>23470</v>
      </c>
      <c r="B16272" s="83" t="s">
        <v>24220</v>
      </c>
      <c r="C16272" t="s">
        <v>24221</v>
      </c>
    </row>
    <row r="16273" spans="1:6" hidden="1" x14ac:dyDescent="0.25">
      <c r="A16273" t="s">
        <v>23470</v>
      </c>
      <c r="B16273" s="83" t="s">
        <v>24222</v>
      </c>
      <c r="C16273" t="s">
        <v>24223</v>
      </c>
      <c r="D16273" s="83" t="s">
        <v>16</v>
      </c>
      <c r="E16273" s="83">
        <v>22.12</v>
      </c>
      <c r="F16273" s="83">
        <v>24.16</v>
      </c>
    </row>
    <row r="16274" spans="1:6" hidden="1" x14ac:dyDescent="0.25">
      <c r="A16274" t="s">
        <v>23470</v>
      </c>
      <c r="B16274" s="83" t="s">
        <v>24224</v>
      </c>
      <c r="C16274" t="s">
        <v>24225</v>
      </c>
      <c r="D16274" s="83" t="s">
        <v>16</v>
      </c>
      <c r="E16274" s="83">
        <v>35.39</v>
      </c>
      <c r="F16274" s="83">
        <v>38.659999999999997</v>
      </c>
    </row>
    <row r="16275" spans="1:6" hidden="1" x14ac:dyDescent="0.25">
      <c r="A16275" t="s">
        <v>23470</v>
      </c>
      <c r="B16275" s="83" t="s">
        <v>24226</v>
      </c>
      <c r="C16275" t="s">
        <v>24227</v>
      </c>
      <c r="D16275" s="83" t="s">
        <v>16</v>
      </c>
      <c r="E16275" s="83">
        <v>60.37</v>
      </c>
      <c r="F16275" s="83">
        <v>65.95</v>
      </c>
    </row>
    <row r="16276" spans="1:6" hidden="1" x14ac:dyDescent="0.25">
      <c r="A16276" t="s">
        <v>23470</v>
      </c>
      <c r="B16276" s="83" t="s">
        <v>24228</v>
      </c>
      <c r="C16276" t="s">
        <v>24229</v>
      </c>
      <c r="D16276" s="83" t="s">
        <v>16</v>
      </c>
      <c r="E16276" s="83">
        <v>93.67</v>
      </c>
      <c r="F16276" s="83">
        <v>102.33</v>
      </c>
    </row>
    <row r="16277" spans="1:6" hidden="1" x14ac:dyDescent="0.25">
      <c r="A16277" t="s">
        <v>23470</v>
      </c>
      <c r="B16277" s="83" t="s">
        <v>24230</v>
      </c>
      <c r="C16277" t="s">
        <v>24231</v>
      </c>
      <c r="D16277" s="83" t="s">
        <v>16</v>
      </c>
      <c r="E16277" s="83">
        <v>172</v>
      </c>
      <c r="F16277" s="83">
        <v>187.89</v>
      </c>
    </row>
    <row r="16278" spans="1:6" hidden="1" x14ac:dyDescent="0.25">
      <c r="A16278" t="s">
        <v>23470</v>
      </c>
      <c r="B16278" s="83" t="s">
        <v>24232</v>
      </c>
      <c r="C16278" t="s">
        <v>24233</v>
      </c>
    </row>
    <row r="16279" spans="1:6" hidden="1" x14ac:dyDescent="0.25">
      <c r="A16279" t="s">
        <v>23470</v>
      </c>
      <c r="B16279" s="83" t="s">
        <v>24234</v>
      </c>
      <c r="C16279" t="s">
        <v>24235</v>
      </c>
    </row>
    <row r="16280" spans="1:6" hidden="1" x14ac:dyDescent="0.25">
      <c r="A16280" t="s">
        <v>23470</v>
      </c>
      <c r="B16280" s="83" t="s">
        <v>24236</v>
      </c>
      <c r="C16280" t="s">
        <v>24237</v>
      </c>
      <c r="D16280" s="83" t="s">
        <v>1206</v>
      </c>
      <c r="E16280" s="83">
        <v>161.01</v>
      </c>
      <c r="F16280" s="83">
        <v>164.03</v>
      </c>
    </row>
    <row r="16281" spans="1:6" hidden="1" x14ac:dyDescent="0.25">
      <c r="A16281" t="s">
        <v>23470</v>
      </c>
      <c r="B16281" s="83" t="s">
        <v>24238</v>
      </c>
      <c r="C16281" t="s">
        <v>24239</v>
      </c>
      <c r="D16281" s="83" t="s">
        <v>162</v>
      </c>
      <c r="E16281" s="83">
        <v>332.96</v>
      </c>
      <c r="F16281" s="83">
        <v>343.56</v>
      </c>
    </row>
    <row r="16282" spans="1:6" hidden="1" x14ac:dyDescent="0.25">
      <c r="A16282" t="s">
        <v>23470</v>
      </c>
      <c r="B16282" s="83" t="s">
        <v>24240</v>
      </c>
      <c r="C16282" t="s">
        <v>24241</v>
      </c>
    </row>
    <row r="16283" spans="1:6" hidden="1" x14ac:dyDescent="0.25">
      <c r="A16283" t="s">
        <v>23470</v>
      </c>
      <c r="B16283" s="83" t="s">
        <v>24242</v>
      </c>
      <c r="C16283" t="s">
        <v>24243</v>
      </c>
      <c r="D16283" s="83" t="s">
        <v>162</v>
      </c>
      <c r="E16283" s="83">
        <v>548.35</v>
      </c>
      <c r="F16283" s="83">
        <v>566.47</v>
      </c>
    </row>
    <row r="16284" spans="1:6" hidden="1" x14ac:dyDescent="0.25">
      <c r="A16284" t="s">
        <v>23470</v>
      </c>
    </row>
    <row r="16285" spans="1:6" hidden="1" x14ac:dyDescent="0.25">
      <c r="A16285" t="s">
        <v>23470</v>
      </c>
      <c r="B16285" s="83" t="s">
        <v>24244</v>
      </c>
      <c r="C16285" t="s">
        <v>24245</v>
      </c>
    </row>
    <row r="16286" spans="1:6" hidden="1" x14ac:dyDescent="0.25">
      <c r="A16286" t="s">
        <v>23470</v>
      </c>
      <c r="B16286" s="83" t="s">
        <v>24246</v>
      </c>
      <c r="C16286" t="s">
        <v>24247</v>
      </c>
      <c r="D16286" s="83" t="s">
        <v>416</v>
      </c>
      <c r="E16286" s="83">
        <v>82.31</v>
      </c>
      <c r="F16286" s="83">
        <v>86.54</v>
      </c>
    </row>
    <row r="16287" spans="1:6" hidden="1" x14ac:dyDescent="0.25">
      <c r="A16287" t="s">
        <v>23470</v>
      </c>
    </row>
    <row r="16288" spans="1:6" hidden="1" x14ac:dyDescent="0.25">
      <c r="A16288" t="s">
        <v>23470</v>
      </c>
      <c r="B16288" s="83" t="s">
        <v>24248</v>
      </c>
      <c r="C16288" t="s">
        <v>24249</v>
      </c>
    </row>
    <row r="16289" spans="1:6" hidden="1" x14ac:dyDescent="0.25">
      <c r="A16289" t="s">
        <v>23470</v>
      </c>
      <c r="B16289" s="83" t="s">
        <v>24250</v>
      </c>
      <c r="C16289" t="s">
        <v>24251</v>
      </c>
      <c r="D16289" s="83" t="s">
        <v>64</v>
      </c>
      <c r="E16289" s="83">
        <v>15.17</v>
      </c>
      <c r="F16289" s="83">
        <v>15.89</v>
      </c>
    </row>
    <row r="16290" spans="1:6" hidden="1" x14ac:dyDescent="0.25">
      <c r="A16290" t="s">
        <v>23470</v>
      </c>
      <c r="B16290" s="83" t="s">
        <v>24252</v>
      </c>
      <c r="C16290" t="s">
        <v>24253</v>
      </c>
      <c r="D16290" s="83" t="s">
        <v>64</v>
      </c>
      <c r="E16290" s="83">
        <v>11.06</v>
      </c>
      <c r="F16290" s="83">
        <v>11.44</v>
      </c>
    </row>
    <row r="16291" spans="1:6" hidden="1" x14ac:dyDescent="0.25">
      <c r="A16291" t="s">
        <v>23470</v>
      </c>
      <c r="B16291" s="83" t="s">
        <v>24254</v>
      </c>
      <c r="C16291" t="s">
        <v>24255</v>
      </c>
      <c r="D16291" s="83" t="s">
        <v>64</v>
      </c>
      <c r="E16291" s="83">
        <v>10.84</v>
      </c>
      <c r="F16291" s="83">
        <v>11.17</v>
      </c>
    </row>
    <row r="16292" spans="1:6" hidden="1" x14ac:dyDescent="0.25">
      <c r="A16292" t="s">
        <v>23470</v>
      </c>
      <c r="B16292" s="83" t="s">
        <v>24256</v>
      </c>
      <c r="C16292" t="s">
        <v>24257</v>
      </c>
      <c r="D16292" s="83" t="s">
        <v>64</v>
      </c>
      <c r="E16292" s="83">
        <v>9.64</v>
      </c>
      <c r="F16292" s="83">
        <v>9.86</v>
      </c>
    </row>
    <row r="16293" spans="1:6" hidden="1" x14ac:dyDescent="0.25">
      <c r="A16293" t="s">
        <v>23470</v>
      </c>
      <c r="B16293" s="83" t="s">
        <v>24258</v>
      </c>
      <c r="C16293" t="s">
        <v>24259</v>
      </c>
      <c r="D16293" s="83" t="s">
        <v>64</v>
      </c>
      <c r="E16293" s="83">
        <v>8.66</v>
      </c>
      <c r="F16293" s="83">
        <v>8.8000000000000007</v>
      </c>
    </row>
    <row r="16294" spans="1:6" hidden="1" x14ac:dyDescent="0.25">
      <c r="A16294" t="s">
        <v>23470</v>
      </c>
      <c r="B16294" s="83" t="s">
        <v>24260</v>
      </c>
      <c r="C16294" t="s">
        <v>24261</v>
      </c>
      <c r="D16294" s="83" t="s">
        <v>64</v>
      </c>
      <c r="E16294" s="83">
        <v>8.7799999999999994</v>
      </c>
      <c r="F16294" s="83">
        <v>8.89</v>
      </c>
    </row>
    <row r="16295" spans="1:6" hidden="1" x14ac:dyDescent="0.25">
      <c r="A16295" t="s">
        <v>23470</v>
      </c>
      <c r="B16295" s="83" t="s">
        <v>24262</v>
      </c>
      <c r="C16295" t="s">
        <v>24263</v>
      </c>
      <c r="D16295" s="83" t="s">
        <v>64</v>
      </c>
      <c r="E16295" s="83">
        <v>8.6999999999999993</v>
      </c>
      <c r="F16295" s="83">
        <v>8.7899999999999991</v>
      </c>
    </row>
    <row r="16296" spans="1:6" hidden="1" x14ac:dyDescent="0.25">
      <c r="A16296" t="s">
        <v>23470</v>
      </c>
      <c r="B16296" s="83" t="s">
        <v>24264</v>
      </c>
      <c r="C16296" t="s">
        <v>24265</v>
      </c>
      <c r="D16296" s="83" t="s">
        <v>64</v>
      </c>
      <c r="E16296" s="83">
        <v>8.51</v>
      </c>
      <c r="F16296" s="83">
        <v>8.58</v>
      </c>
    </row>
    <row r="16297" spans="1:6" hidden="1" x14ac:dyDescent="0.25">
      <c r="A16297" t="s">
        <v>23470</v>
      </c>
      <c r="B16297" s="83" t="s">
        <v>24266</v>
      </c>
      <c r="C16297" t="s">
        <v>24267</v>
      </c>
    </row>
    <row r="16298" spans="1:6" hidden="1" x14ac:dyDescent="0.25">
      <c r="A16298" t="s">
        <v>23470</v>
      </c>
      <c r="B16298" s="83" t="s">
        <v>24268</v>
      </c>
      <c r="C16298" t="s">
        <v>24269</v>
      </c>
      <c r="D16298" s="83" t="s">
        <v>60</v>
      </c>
      <c r="E16298" s="83">
        <v>104.84</v>
      </c>
      <c r="F16298" s="83">
        <v>106.96</v>
      </c>
    </row>
    <row r="16299" spans="1:6" hidden="1" x14ac:dyDescent="0.25">
      <c r="A16299" t="s">
        <v>23470</v>
      </c>
      <c r="B16299" s="83" t="s">
        <v>24270</v>
      </c>
      <c r="C16299" t="s">
        <v>24271</v>
      </c>
      <c r="D16299" s="83" t="s">
        <v>60</v>
      </c>
      <c r="E16299" s="83">
        <v>97.93</v>
      </c>
      <c r="F16299" s="83">
        <v>100.05</v>
      </c>
    </row>
    <row r="16300" spans="1:6" hidden="1" x14ac:dyDescent="0.25">
      <c r="A16300" t="s">
        <v>23470</v>
      </c>
      <c r="B16300" s="83" t="s">
        <v>24272</v>
      </c>
      <c r="C16300" t="s">
        <v>24273</v>
      </c>
    </row>
    <row r="16301" spans="1:6" hidden="1" x14ac:dyDescent="0.25">
      <c r="A16301" t="s">
        <v>23470</v>
      </c>
    </row>
    <row r="16302" spans="1:6" hidden="1" x14ac:dyDescent="0.25">
      <c r="A16302" t="s">
        <v>23470</v>
      </c>
      <c r="B16302" s="83" t="s">
        <v>24274</v>
      </c>
      <c r="C16302" t="s">
        <v>24275</v>
      </c>
      <c r="D16302" s="83" t="s">
        <v>162</v>
      </c>
      <c r="E16302" s="83">
        <v>620.59</v>
      </c>
      <c r="F16302" s="83">
        <v>638.80999999999995</v>
      </c>
    </row>
    <row r="16303" spans="1:6" hidden="1" x14ac:dyDescent="0.25">
      <c r="A16303" t="s">
        <v>23470</v>
      </c>
      <c r="B16303" s="83" t="s">
        <v>24276</v>
      </c>
      <c r="C16303" t="s">
        <v>24277</v>
      </c>
      <c r="D16303" s="83" t="s">
        <v>162</v>
      </c>
      <c r="E16303" s="83">
        <v>651.14</v>
      </c>
      <c r="F16303" s="83">
        <v>670.1</v>
      </c>
    </row>
    <row r="16304" spans="1:6" hidden="1" x14ac:dyDescent="0.25">
      <c r="A16304" t="s">
        <v>23470</v>
      </c>
      <c r="B16304" s="83" t="s">
        <v>24278</v>
      </c>
      <c r="C16304" t="s">
        <v>24279</v>
      </c>
      <c r="D16304" s="83" t="s">
        <v>162</v>
      </c>
      <c r="E16304" s="83">
        <v>662.56</v>
      </c>
      <c r="F16304" s="83">
        <v>680.74</v>
      </c>
    </row>
    <row r="16305" spans="1:6" hidden="1" x14ac:dyDescent="0.25">
      <c r="A16305" t="s">
        <v>23470</v>
      </c>
      <c r="B16305" s="83" t="s">
        <v>24280</v>
      </c>
      <c r="C16305" t="s">
        <v>24281</v>
      </c>
      <c r="D16305" s="83" t="s">
        <v>162</v>
      </c>
      <c r="E16305" s="83">
        <v>674.33</v>
      </c>
      <c r="F16305" s="83">
        <v>692.45</v>
      </c>
    </row>
    <row r="16306" spans="1:6" hidden="1" x14ac:dyDescent="0.25">
      <c r="A16306" t="s">
        <v>23470</v>
      </c>
      <c r="B16306" s="83" t="s">
        <v>24282</v>
      </c>
      <c r="C16306" t="s">
        <v>24283</v>
      </c>
      <c r="D16306" s="83" t="s">
        <v>162</v>
      </c>
      <c r="E16306" s="83">
        <v>728.22</v>
      </c>
      <c r="F16306" s="83">
        <v>746.82</v>
      </c>
    </row>
    <row r="16307" spans="1:6" hidden="1" x14ac:dyDescent="0.25">
      <c r="A16307" t="s">
        <v>23470</v>
      </c>
      <c r="B16307" s="83" t="s">
        <v>24284</v>
      </c>
      <c r="C16307" t="s">
        <v>24285</v>
      </c>
      <c r="D16307" s="83" t="s">
        <v>162</v>
      </c>
      <c r="E16307" s="83">
        <v>513.34</v>
      </c>
      <c r="F16307" s="83">
        <v>516.16999999999996</v>
      </c>
    </row>
    <row r="16308" spans="1:6" hidden="1" x14ac:dyDescent="0.25">
      <c r="A16308" t="s">
        <v>23470</v>
      </c>
      <c r="B16308" s="83" t="s">
        <v>24286</v>
      </c>
      <c r="C16308" t="s">
        <v>24287</v>
      </c>
      <c r="D16308" s="83" t="s">
        <v>162</v>
      </c>
      <c r="E16308" s="83">
        <v>544.47</v>
      </c>
      <c r="F16308" s="83">
        <v>547.29999999999995</v>
      </c>
    </row>
    <row r="16309" spans="1:6" hidden="1" x14ac:dyDescent="0.25">
      <c r="A16309" t="s">
        <v>23470</v>
      </c>
      <c r="B16309" s="83" t="s">
        <v>24288</v>
      </c>
      <c r="C16309" t="s">
        <v>24289</v>
      </c>
      <c r="D16309" s="83" t="s">
        <v>162</v>
      </c>
      <c r="E16309" s="83">
        <v>557.34</v>
      </c>
      <c r="F16309" s="83">
        <v>560.16999999999996</v>
      </c>
    </row>
    <row r="16310" spans="1:6" hidden="1" x14ac:dyDescent="0.25">
      <c r="A16310" t="s">
        <v>23470</v>
      </c>
      <c r="B16310" s="83" t="s">
        <v>24290</v>
      </c>
      <c r="C16310" t="s">
        <v>24291</v>
      </c>
      <c r="D16310" s="83" t="s">
        <v>162</v>
      </c>
      <c r="E16310" s="83">
        <v>579.34</v>
      </c>
      <c r="F16310" s="83">
        <v>582.16999999999996</v>
      </c>
    </row>
    <row r="16311" spans="1:6" hidden="1" x14ac:dyDescent="0.25">
      <c r="A16311" t="s">
        <v>23470</v>
      </c>
      <c r="B16311" s="83" t="s">
        <v>24292</v>
      </c>
      <c r="C16311" t="s">
        <v>24293</v>
      </c>
      <c r="D16311" s="83" t="s">
        <v>162</v>
      </c>
      <c r="E16311" s="83">
        <v>634.34</v>
      </c>
      <c r="F16311" s="83">
        <v>637.16999999999996</v>
      </c>
    </row>
    <row r="16312" spans="1:6" hidden="1" x14ac:dyDescent="0.25">
      <c r="A16312" t="s">
        <v>23470</v>
      </c>
      <c r="B16312" s="83" t="s">
        <v>24294</v>
      </c>
      <c r="C16312" t="s">
        <v>24295</v>
      </c>
    </row>
    <row r="16313" spans="1:6" hidden="1" x14ac:dyDescent="0.25">
      <c r="A16313" t="s">
        <v>23470</v>
      </c>
      <c r="B16313" s="83" t="s">
        <v>24296</v>
      </c>
      <c r="C16313" t="s">
        <v>24297</v>
      </c>
      <c r="D16313" s="83" t="s">
        <v>162</v>
      </c>
      <c r="E16313" s="83">
        <v>240.01</v>
      </c>
      <c r="F16313" s="83">
        <v>242.73</v>
      </c>
    </row>
    <row r="16314" spans="1:6" hidden="1" x14ac:dyDescent="0.25">
      <c r="A16314" t="s">
        <v>23470</v>
      </c>
      <c r="B16314" s="83" t="s">
        <v>24298</v>
      </c>
      <c r="C16314" t="s">
        <v>24299</v>
      </c>
      <c r="D16314" s="83" t="s">
        <v>162</v>
      </c>
      <c r="E16314" s="83">
        <v>220.37</v>
      </c>
      <c r="F16314" s="83">
        <v>223.19</v>
      </c>
    </row>
    <row r="16315" spans="1:6" hidden="1" x14ac:dyDescent="0.25">
      <c r="A16315" t="s">
        <v>23470</v>
      </c>
      <c r="B16315" s="83" t="s">
        <v>24300</v>
      </c>
      <c r="C16315" t="s">
        <v>24301</v>
      </c>
      <c r="D16315" s="83" t="s">
        <v>162</v>
      </c>
      <c r="E16315" s="83">
        <v>211.44</v>
      </c>
      <c r="F16315" s="83">
        <v>212.41</v>
      </c>
    </row>
    <row r="16316" spans="1:6" hidden="1" x14ac:dyDescent="0.25">
      <c r="A16316" t="s">
        <v>23470</v>
      </c>
      <c r="B16316" s="83" t="s">
        <v>24302</v>
      </c>
      <c r="C16316" t="s">
        <v>24303</v>
      </c>
    </row>
    <row r="16317" spans="1:6" hidden="1" x14ac:dyDescent="0.25">
      <c r="A16317" t="s">
        <v>23470</v>
      </c>
      <c r="B16317" s="83" t="s">
        <v>24304</v>
      </c>
      <c r="C16317" t="s">
        <v>24305</v>
      </c>
      <c r="D16317" s="83" t="s">
        <v>416</v>
      </c>
      <c r="E16317" s="83">
        <v>8.26</v>
      </c>
      <c r="F16317" s="83">
        <v>8.2899999999999991</v>
      </c>
    </row>
    <row r="16318" spans="1:6" hidden="1" x14ac:dyDescent="0.25">
      <c r="A16318" t="s">
        <v>23470</v>
      </c>
      <c r="B16318" s="83" t="s">
        <v>24306</v>
      </c>
      <c r="C16318" t="s">
        <v>24307</v>
      </c>
      <c r="D16318" s="83" t="s">
        <v>416</v>
      </c>
      <c r="E16318" s="83">
        <v>13.54</v>
      </c>
      <c r="F16318" s="83">
        <v>13.57</v>
      </c>
    </row>
    <row r="16319" spans="1:6" hidden="1" x14ac:dyDescent="0.25">
      <c r="A16319" t="s">
        <v>23470</v>
      </c>
      <c r="B16319" s="83" t="s">
        <v>24308</v>
      </c>
      <c r="C16319" t="s">
        <v>24309</v>
      </c>
    </row>
    <row r="16320" spans="1:6" hidden="1" x14ac:dyDescent="0.25">
      <c r="A16320" t="s">
        <v>23470</v>
      </c>
      <c r="B16320" s="83" t="s">
        <v>24310</v>
      </c>
      <c r="C16320" t="s">
        <v>24311</v>
      </c>
      <c r="D16320" s="83" t="s">
        <v>16</v>
      </c>
      <c r="E16320" s="83">
        <v>24.72</v>
      </c>
      <c r="F16320" s="83">
        <v>25.58</v>
      </c>
    </row>
    <row r="16321" spans="1:6" hidden="1" x14ac:dyDescent="0.25">
      <c r="A16321" t="s">
        <v>23470</v>
      </c>
      <c r="B16321" s="83" t="s">
        <v>24312</v>
      </c>
      <c r="C16321" t="s">
        <v>24313</v>
      </c>
      <c r="D16321" s="83" t="s">
        <v>16</v>
      </c>
      <c r="E16321" s="83">
        <v>26.54</v>
      </c>
      <c r="F16321" s="83">
        <v>27.4</v>
      </c>
    </row>
    <row r="16322" spans="1:6" hidden="1" x14ac:dyDescent="0.25">
      <c r="A16322" t="s">
        <v>23470</v>
      </c>
      <c r="B16322" s="83" t="s">
        <v>24314</v>
      </c>
      <c r="C16322" t="s">
        <v>24315</v>
      </c>
      <c r="D16322" s="83" t="s">
        <v>16</v>
      </c>
      <c r="E16322" s="83">
        <v>26.26</v>
      </c>
      <c r="F16322" s="83">
        <v>27.12</v>
      </c>
    </row>
    <row r="16323" spans="1:6" hidden="1" x14ac:dyDescent="0.25">
      <c r="A16323" t="s">
        <v>23470</v>
      </c>
      <c r="B16323" s="83" t="s">
        <v>24316</v>
      </c>
      <c r="C16323" t="s">
        <v>24317</v>
      </c>
    </row>
    <row r="16324" spans="1:6" hidden="1" x14ac:dyDescent="0.25">
      <c r="A16324" t="s">
        <v>23470</v>
      </c>
      <c r="B16324" s="83" t="s">
        <v>24318</v>
      </c>
      <c r="C16324" t="s">
        <v>24319</v>
      </c>
      <c r="D16324" s="83" t="s">
        <v>16</v>
      </c>
      <c r="E16324" s="83">
        <v>10.63</v>
      </c>
      <c r="F16324" s="83">
        <v>11.14</v>
      </c>
    </row>
    <row r="16325" spans="1:6" hidden="1" x14ac:dyDescent="0.25">
      <c r="A16325" t="s">
        <v>23470</v>
      </c>
      <c r="B16325" s="83" t="s">
        <v>24320</v>
      </c>
      <c r="C16325" t="s">
        <v>24321</v>
      </c>
      <c r="D16325" s="83" t="s">
        <v>60</v>
      </c>
      <c r="E16325" s="83">
        <v>87.83</v>
      </c>
      <c r="F16325" s="83">
        <v>88.94</v>
      </c>
    </row>
    <row r="16326" spans="1:6" hidden="1" x14ac:dyDescent="0.25">
      <c r="A16326" t="s">
        <v>23470</v>
      </c>
      <c r="B16326" s="83" t="s">
        <v>24322</v>
      </c>
      <c r="C16326" t="s">
        <v>24323</v>
      </c>
    </row>
    <row r="16327" spans="1:6" hidden="1" x14ac:dyDescent="0.25">
      <c r="A16327" t="s">
        <v>23470</v>
      </c>
      <c r="B16327" s="83" t="s">
        <v>24324</v>
      </c>
      <c r="C16327" t="s">
        <v>24325</v>
      </c>
      <c r="D16327" s="83" t="s">
        <v>16</v>
      </c>
      <c r="E16327" s="83">
        <v>1026.69</v>
      </c>
      <c r="F16327" s="83">
        <v>1060.31</v>
      </c>
    </row>
    <row r="16328" spans="1:6" hidden="1" x14ac:dyDescent="0.25">
      <c r="A16328" t="s">
        <v>23470</v>
      </c>
      <c r="B16328" s="83" t="s">
        <v>24326</v>
      </c>
      <c r="C16328" t="s">
        <v>24327</v>
      </c>
      <c r="D16328" s="83" t="s">
        <v>162</v>
      </c>
      <c r="E16328" s="83">
        <v>358.12</v>
      </c>
      <c r="F16328" s="83">
        <v>368.94</v>
      </c>
    </row>
    <row r="16329" spans="1:6" hidden="1" x14ac:dyDescent="0.25">
      <c r="A16329" t="s">
        <v>23470</v>
      </c>
      <c r="B16329" s="83" t="s">
        <v>24328</v>
      </c>
      <c r="C16329" t="s">
        <v>24329</v>
      </c>
    </row>
    <row r="16330" spans="1:6" hidden="1" x14ac:dyDescent="0.25">
      <c r="A16330" t="s">
        <v>23470</v>
      </c>
      <c r="B16330" s="83" t="s">
        <v>24330</v>
      </c>
      <c r="C16330" t="s">
        <v>24331</v>
      </c>
      <c r="D16330" s="83" t="s">
        <v>16</v>
      </c>
      <c r="E16330" s="83">
        <v>14266.52</v>
      </c>
      <c r="F16330" s="83">
        <v>14752.11</v>
      </c>
    </row>
    <row r="16331" spans="1:6" hidden="1" x14ac:dyDescent="0.25">
      <c r="A16331" t="s">
        <v>23470</v>
      </c>
      <c r="B16331" s="83" t="s">
        <v>24332</v>
      </c>
      <c r="C16331" t="s">
        <v>24333</v>
      </c>
      <c r="D16331" s="83" t="s">
        <v>16</v>
      </c>
      <c r="E16331" s="83">
        <v>15369</v>
      </c>
      <c r="F16331" s="83">
        <v>15898.33</v>
      </c>
    </row>
    <row r="16332" spans="1:6" hidden="1" x14ac:dyDescent="0.25">
      <c r="A16332" t="s">
        <v>23470</v>
      </c>
      <c r="B16332" s="83" t="s">
        <v>24334</v>
      </c>
      <c r="C16332" t="s">
        <v>24335</v>
      </c>
      <c r="D16332" s="83" t="s">
        <v>16</v>
      </c>
      <c r="E16332" s="83">
        <v>17015.650000000001</v>
      </c>
      <c r="F16332" s="83">
        <v>17599.09</v>
      </c>
    </row>
    <row r="16333" spans="1:6" hidden="1" x14ac:dyDescent="0.25">
      <c r="A16333" t="s">
        <v>23470</v>
      </c>
      <c r="B16333" s="83" t="s">
        <v>24336</v>
      </c>
      <c r="C16333" t="s">
        <v>24337</v>
      </c>
      <c r="D16333" s="83" t="s">
        <v>16</v>
      </c>
      <c r="E16333" s="83">
        <v>18361.96</v>
      </c>
      <c r="F16333" s="83">
        <v>18992.97</v>
      </c>
    </row>
    <row r="16334" spans="1:6" hidden="1" x14ac:dyDescent="0.25">
      <c r="A16334" t="s">
        <v>23470</v>
      </c>
      <c r="B16334" s="83" t="s">
        <v>24338</v>
      </c>
      <c r="C16334" t="s">
        <v>24339</v>
      </c>
      <c r="D16334" s="83" t="s">
        <v>16</v>
      </c>
      <c r="E16334" s="83">
        <v>19690.349999999999</v>
      </c>
      <c r="F16334" s="83">
        <v>20368.73</v>
      </c>
    </row>
    <row r="16335" spans="1:6" hidden="1" x14ac:dyDescent="0.25">
      <c r="A16335" t="s">
        <v>23470</v>
      </c>
      <c r="B16335" s="83" t="s">
        <v>24340</v>
      </c>
      <c r="C16335" t="s">
        <v>24341</v>
      </c>
      <c r="D16335" s="83" t="s">
        <v>16</v>
      </c>
      <c r="E16335" s="83">
        <v>21291.01</v>
      </c>
      <c r="F16335" s="83">
        <v>22029.13</v>
      </c>
    </row>
    <row r="16336" spans="1:6" hidden="1" x14ac:dyDescent="0.25">
      <c r="A16336" t="s">
        <v>23470</v>
      </c>
      <c r="B16336" s="83" t="s">
        <v>24342</v>
      </c>
      <c r="C16336" t="s">
        <v>24343</v>
      </c>
      <c r="D16336" s="83" t="s">
        <v>16</v>
      </c>
      <c r="E16336" s="83">
        <v>22646.86</v>
      </c>
      <c r="F16336" s="83">
        <v>23432.99</v>
      </c>
    </row>
    <row r="16337" spans="1:6" hidden="1" x14ac:dyDescent="0.25">
      <c r="A16337" t="s">
        <v>23470</v>
      </c>
      <c r="B16337" s="83" t="s">
        <v>24344</v>
      </c>
      <c r="C16337" t="s">
        <v>24345</v>
      </c>
    </row>
    <row r="16338" spans="1:6" hidden="1" x14ac:dyDescent="0.25">
      <c r="A16338" t="s">
        <v>23470</v>
      </c>
      <c r="B16338" s="83" t="s">
        <v>24346</v>
      </c>
      <c r="C16338" t="s">
        <v>24347</v>
      </c>
      <c r="D16338" s="83" t="s">
        <v>16</v>
      </c>
      <c r="E16338" s="83">
        <v>6096.99</v>
      </c>
      <c r="F16338" s="83">
        <v>6280.17</v>
      </c>
    </row>
    <row r="16339" spans="1:6" hidden="1" x14ac:dyDescent="0.25">
      <c r="A16339" t="s">
        <v>23470</v>
      </c>
      <c r="B16339" s="83" t="s">
        <v>24348</v>
      </c>
      <c r="C16339" t="s">
        <v>24349</v>
      </c>
      <c r="D16339" s="83" t="s">
        <v>16</v>
      </c>
      <c r="E16339" s="83">
        <v>2437.91</v>
      </c>
      <c r="F16339" s="83">
        <v>2518.02</v>
      </c>
    </row>
    <row r="16340" spans="1:6" hidden="1" x14ac:dyDescent="0.25">
      <c r="A16340" t="s">
        <v>23470</v>
      </c>
      <c r="B16340" s="83" t="s">
        <v>24350</v>
      </c>
      <c r="C16340" t="s">
        <v>24351</v>
      </c>
    </row>
    <row r="16341" spans="1:6" hidden="1" x14ac:dyDescent="0.25">
      <c r="A16341" t="s">
        <v>23470</v>
      </c>
      <c r="B16341" s="83" t="s">
        <v>24352</v>
      </c>
      <c r="C16341" t="s">
        <v>24353</v>
      </c>
      <c r="D16341" s="83" t="s">
        <v>162</v>
      </c>
      <c r="E16341" s="83">
        <v>847.73</v>
      </c>
      <c r="F16341" s="83">
        <v>859.44</v>
      </c>
    </row>
    <row r="16342" spans="1:6" hidden="1" x14ac:dyDescent="0.25">
      <c r="A16342" t="s">
        <v>23470</v>
      </c>
      <c r="B16342" s="83" t="s">
        <v>24354</v>
      </c>
      <c r="C16342" t="s">
        <v>24355</v>
      </c>
      <c r="D16342" s="83" t="s">
        <v>162</v>
      </c>
      <c r="E16342" s="83">
        <v>987.24</v>
      </c>
      <c r="F16342" s="83">
        <v>998.95</v>
      </c>
    </row>
    <row r="16343" spans="1:6" hidden="1" x14ac:dyDescent="0.25">
      <c r="A16343" t="s">
        <v>23470</v>
      </c>
      <c r="B16343" s="83" t="s">
        <v>24356</v>
      </c>
      <c r="C16343" t="s">
        <v>24357</v>
      </c>
      <c r="D16343" s="83" t="s">
        <v>162</v>
      </c>
      <c r="E16343" s="83">
        <v>778.68</v>
      </c>
      <c r="F16343" s="83">
        <v>790.39</v>
      </c>
    </row>
    <row r="16344" spans="1:6" hidden="1" x14ac:dyDescent="0.25">
      <c r="A16344" t="s">
        <v>23470</v>
      </c>
      <c r="B16344" s="83" t="s">
        <v>24358</v>
      </c>
      <c r="C16344" t="s">
        <v>24359</v>
      </c>
      <c r="D16344" s="83" t="s">
        <v>162</v>
      </c>
      <c r="E16344" s="83">
        <v>838.48</v>
      </c>
      <c r="F16344" s="83">
        <v>850.19</v>
      </c>
    </row>
    <row r="16345" spans="1:6" hidden="1" x14ac:dyDescent="0.25">
      <c r="A16345" t="s">
        <v>23470</v>
      </c>
      <c r="B16345" s="83" t="s">
        <v>24360</v>
      </c>
      <c r="C16345" t="s">
        <v>24361</v>
      </c>
      <c r="D16345" s="83" t="s">
        <v>162</v>
      </c>
      <c r="E16345" s="83">
        <v>1133.19</v>
      </c>
      <c r="F16345" s="83">
        <v>1154.8499999999999</v>
      </c>
    </row>
    <row r="16346" spans="1:6" hidden="1" x14ac:dyDescent="0.25">
      <c r="A16346" t="s">
        <v>23470</v>
      </c>
      <c r="B16346" s="83" t="s">
        <v>24362</v>
      </c>
      <c r="C16346" t="s">
        <v>24363</v>
      </c>
      <c r="D16346" s="83" t="s">
        <v>162</v>
      </c>
      <c r="E16346" s="83">
        <v>1213.1300000000001</v>
      </c>
      <c r="F16346" s="83">
        <v>1236.98</v>
      </c>
    </row>
    <row r="16347" spans="1:6" hidden="1" x14ac:dyDescent="0.25">
      <c r="A16347" t="s">
        <v>23470</v>
      </c>
      <c r="B16347" s="83" t="s">
        <v>24364</v>
      </c>
      <c r="C16347" t="s">
        <v>24365</v>
      </c>
      <c r="D16347" s="83" t="s">
        <v>162</v>
      </c>
      <c r="E16347" s="83">
        <v>1497.55</v>
      </c>
      <c r="F16347" s="83">
        <v>1524.74</v>
      </c>
    </row>
    <row r="16348" spans="1:6" hidden="1" x14ac:dyDescent="0.25">
      <c r="A16348" t="s">
        <v>23470</v>
      </c>
      <c r="B16348" s="83" t="s">
        <v>24366</v>
      </c>
      <c r="C16348" t="s">
        <v>24367</v>
      </c>
      <c r="D16348" s="83" t="s">
        <v>162</v>
      </c>
      <c r="E16348" s="83">
        <v>729.62</v>
      </c>
      <c r="F16348" s="83">
        <v>739.49</v>
      </c>
    </row>
    <row r="16349" spans="1:6" hidden="1" x14ac:dyDescent="0.25">
      <c r="A16349" t="s">
        <v>23470</v>
      </c>
      <c r="B16349" s="83" t="s">
        <v>24368</v>
      </c>
      <c r="C16349" t="s">
        <v>24369</v>
      </c>
    </row>
    <row r="16350" spans="1:6" hidden="1" x14ac:dyDescent="0.25">
      <c r="A16350" t="s">
        <v>23470</v>
      </c>
      <c r="B16350" s="83" t="s">
        <v>24370</v>
      </c>
      <c r="C16350" t="s">
        <v>24371</v>
      </c>
      <c r="D16350" s="83" t="s">
        <v>16</v>
      </c>
      <c r="E16350" s="83">
        <v>1387.36</v>
      </c>
      <c r="F16350" s="83">
        <v>1438.6</v>
      </c>
    </row>
    <row r="16351" spans="1:6" hidden="1" x14ac:dyDescent="0.25">
      <c r="A16351" t="s">
        <v>23470</v>
      </c>
      <c r="B16351" s="83" t="s">
        <v>24372</v>
      </c>
      <c r="C16351" t="s">
        <v>24373</v>
      </c>
      <c r="D16351" s="83" t="s">
        <v>16</v>
      </c>
      <c r="E16351" s="83">
        <v>3152.9</v>
      </c>
      <c r="F16351" s="83">
        <v>3266.57</v>
      </c>
    </row>
    <row r="16352" spans="1:6" hidden="1" x14ac:dyDescent="0.25">
      <c r="A16352" t="s">
        <v>23470</v>
      </c>
      <c r="B16352" s="83" t="s">
        <v>24374</v>
      </c>
      <c r="C16352" t="s">
        <v>24375</v>
      </c>
      <c r="D16352" s="83" t="s">
        <v>16</v>
      </c>
      <c r="E16352" s="83">
        <v>4796.71</v>
      </c>
      <c r="F16352" s="83">
        <v>4968.3500000000004</v>
      </c>
    </row>
    <row r="16353" spans="1:6" hidden="1" x14ac:dyDescent="0.25">
      <c r="A16353" t="s">
        <v>23470</v>
      </c>
      <c r="B16353" s="83" t="s">
        <v>24376</v>
      </c>
      <c r="C16353" t="s">
        <v>24377</v>
      </c>
      <c r="D16353" s="83" t="s">
        <v>16</v>
      </c>
      <c r="E16353" s="83">
        <v>6481.45</v>
      </c>
      <c r="F16353" s="83">
        <v>6712.67</v>
      </c>
    </row>
    <row r="16354" spans="1:6" hidden="1" x14ac:dyDescent="0.25">
      <c r="A16354" t="s">
        <v>23470</v>
      </c>
      <c r="B16354" s="83" t="s">
        <v>24378</v>
      </c>
      <c r="C16354" t="s">
        <v>24379</v>
      </c>
      <c r="D16354" s="83" t="s">
        <v>16</v>
      </c>
      <c r="E16354" s="83">
        <v>1281.68</v>
      </c>
      <c r="F16354" s="83">
        <v>1324.07</v>
      </c>
    </row>
    <row r="16355" spans="1:6" hidden="1" x14ac:dyDescent="0.25">
      <c r="A16355" t="s">
        <v>23470</v>
      </c>
      <c r="B16355" s="83" t="s">
        <v>24380</v>
      </c>
      <c r="C16355" t="s">
        <v>24381</v>
      </c>
      <c r="D16355" s="83" t="s">
        <v>16</v>
      </c>
      <c r="E16355" s="83">
        <v>2394.17</v>
      </c>
      <c r="F16355" s="83">
        <v>2463.85</v>
      </c>
    </row>
    <row r="16356" spans="1:6" hidden="1" x14ac:dyDescent="0.25">
      <c r="A16356" t="s">
        <v>23470</v>
      </c>
      <c r="B16356" s="83" t="s">
        <v>24382</v>
      </c>
      <c r="C16356" t="s">
        <v>24383</v>
      </c>
      <c r="D16356" s="83" t="s">
        <v>16</v>
      </c>
      <c r="E16356" s="83">
        <v>3307.8</v>
      </c>
      <c r="F16356" s="83">
        <v>3405.4</v>
      </c>
    </row>
    <row r="16357" spans="1:6" hidden="1" x14ac:dyDescent="0.25">
      <c r="A16357" t="s">
        <v>23470</v>
      </c>
      <c r="B16357" s="83" t="s">
        <v>24384</v>
      </c>
      <c r="C16357" t="s">
        <v>24385</v>
      </c>
      <c r="D16357" s="83" t="s">
        <v>16</v>
      </c>
      <c r="E16357" s="83">
        <v>5399.43</v>
      </c>
      <c r="F16357" s="83">
        <v>5534.22</v>
      </c>
    </row>
    <row r="16358" spans="1:6" hidden="1" x14ac:dyDescent="0.25">
      <c r="A16358" t="s">
        <v>23470</v>
      </c>
      <c r="B16358" s="83" t="s">
        <v>24386</v>
      </c>
      <c r="C16358" t="s">
        <v>24387</v>
      </c>
    </row>
    <row r="16359" spans="1:6" hidden="1" x14ac:dyDescent="0.25">
      <c r="A16359" t="s">
        <v>23470</v>
      </c>
      <c r="B16359" s="83" t="s">
        <v>24388</v>
      </c>
      <c r="C16359" t="s">
        <v>24389</v>
      </c>
    </row>
    <row r="16360" spans="1:6" hidden="1" x14ac:dyDescent="0.25">
      <c r="A16360" t="s">
        <v>23470</v>
      </c>
      <c r="B16360" s="83" t="s">
        <v>24390</v>
      </c>
      <c r="C16360" t="s">
        <v>24391</v>
      </c>
      <c r="D16360" s="83" t="s">
        <v>416</v>
      </c>
      <c r="E16360" s="83">
        <v>141.77000000000001</v>
      </c>
      <c r="F16360" s="83">
        <v>150.83000000000001</v>
      </c>
    </row>
    <row r="16361" spans="1:6" hidden="1" x14ac:dyDescent="0.25">
      <c r="A16361" t="s">
        <v>23470</v>
      </c>
    </row>
    <row r="16362" spans="1:6" hidden="1" x14ac:dyDescent="0.25">
      <c r="A16362" t="s">
        <v>23470</v>
      </c>
      <c r="B16362" s="83" t="s">
        <v>24392</v>
      </c>
      <c r="C16362" t="s">
        <v>24393</v>
      </c>
      <c r="D16362" s="83" t="s">
        <v>416</v>
      </c>
      <c r="E16362" s="83">
        <v>92.61</v>
      </c>
      <c r="F16362" s="83">
        <v>99.22</v>
      </c>
    </row>
    <row r="16363" spans="1:6" hidden="1" x14ac:dyDescent="0.25">
      <c r="A16363" t="s">
        <v>23470</v>
      </c>
    </row>
    <row r="16364" spans="1:6" hidden="1" x14ac:dyDescent="0.25">
      <c r="A16364" t="s">
        <v>23470</v>
      </c>
      <c r="B16364" s="83" t="s">
        <v>24394</v>
      </c>
      <c r="C16364" t="s">
        <v>24395</v>
      </c>
      <c r="D16364" s="83" t="s">
        <v>416</v>
      </c>
      <c r="E16364" s="83">
        <v>120.4</v>
      </c>
      <c r="F16364" s="83">
        <v>125.99</v>
      </c>
    </row>
    <row r="16365" spans="1:6" hidden="1" x14ac:dyDescent="0.25">
      <c r="A16365" t="s">
        <v>23470</v>
      </c>
    </row>
    <row r="16366" spans="1:6" hidden="1" x14ac:dyDescent="0.25">
      <c r="A16366" t="s">
        <v>23470</v>
      </c>
      <c r="B16366" s="83" t="s">
        <v>24396</v>
      </c>
      <c r="C16366" t="s">
        <v>24397</v>
      </c>
      <c r="D16366" s="83" t="s">
        <v>416</v>
      </c>
      <c r="E16366" s="83">
        <v>76.02</v>
      </c>
      <c r="F16366" s="83">
        <v>79.680000000000007</v>
      </c>
    </row>
    <row r="16367" spans="1:6" hidden="1" x14ac:dyDescent="0.25">
      <c r="A16367" t="s">
        <v>23470</v>
      </c>
    </row>
    <row r="16368" spans="1:6" hidden="1" x14ac:dyDescent="0.25">
      <c r="A16368" t="s">
        <v>23470</v>
      </c>
      <c r="B16368" s="83" t="s">
        <v>24398</v>
      </c>
      <c r="C16368" t="s">
        <v>24399</v>
      </c>
      <c r="D16368" s="83" t="s">
        <v>416</v>
      </c>
      <c r="E16368" s="83">
        <v>164.85</v>
      </c>
      <c r="F16368" s="83">
        <v>173.39</v>
      </c>
    </row>
    <row r="16369" spans="1:6" hidden="1" x14ac:dyDescent="0.25">
      <c r="A16369" t="s">
        <v>23470</v>
      </c>
    </row>
    <row r="16370" spans="1:6" hidden="1" x14ac:dyDescent="0.25">
      <c r="A16370" t="s">
        <v>23470</v>
      </c>
      <c r="B16370" s="83" t="s">
        <v>24400</v>
      </c>
      <c r="C16370" t="s">
        <v>24401</v>
      </c>
      <c r="D16370" s="83" t="s">
        <v>416</v>
      </c>
      <c r="E16370" s="83">
        <v>131.77000000000001</v>
      </c>
      <c r="F16370" s="83">
        <v>138.71</v>
      </c>
    </row>
    <row r="16371" spans="1:6" hidden="1" x14ac:dyDescent="0.25">
      <c r="A16371" t="s">
        <v>23470</v>
      </c>
    </row>
    <row r="16372" spans="1:6" hidden="1" x14ac:dyDescent="0.25">
      <c r="A16372" t="s">
        <v>23470</v>
      </c>
      <c r="B16372" s="83" t="s">
        <v>24402</v>
      </c>
      <c r="C16372" t="s">
        <v>24403</v>
      </c>
      <c r="D16372" s="83" t="s">
        <v>416</v>
      </c>
      <c r="E16372" s="83">
        <v>162.32</v>
      </c>
      <c r="F16372" s="83">
        <v>169.66</v>
      </c>
    </row>
    <row r="16373" spans="1:6" hidden="1" x14ac:dyDescent="0.25">
      <c r="A16373" t="s">
        <v>23470</v>
      </c>
    </row>
    <row r="16374" spans="1:6" hidden="1" x14ac:dyDescent="0.25">
      <c r="A16374" t="s">
        <v>23470</v>
      </c>
      <c r="B16374" s="83" t="s">
        <v>24404</v>
      </c>
      <c r="C16374" t="s">
        <v>24405</v>
      </c>
      <c r="D16374" s="83" t="s">
        <v>416</v>
      </c>
      <c r="E16374" s="83">
        <v>135.30000000000001</v>
      </c>
      <c r="F16374" s="83">
        <v>141.49</v>
      </c>
    </row>
    <row r="16375" spans="1:6" hidden="1" x14ac:dyDescent="0.25">
      <c r="A16375" t="s">
        <v>23470</v>
      </c>
    </row>
    <row r="16376" spans="1:6" hidden="1" x14ac:dyDescent="0.25">
      <c r="A16376" t="s">
        <v>23470</v>
      </c>
      <c r="B16376" s="83" t="s">
        <v>24406</v>
      </c>
      <c r="C16376" t="s">
        <v>24407</v>
      </c>
      <c r="D16376" s="83" t="s">
        <v>416</v>
      </c>
      <c r="E16376" s="83">
        <v>220.7</v>
      </c>
      <c r="F16376" s="83">
        <v>230.63</v>
      </c>
    </row>
    <row r="16377" spans="1:6" hidden="1" x14ac:dyDescent="0.25">
      <c r="A16377" t="s">
        <v>23470</v>
      </c>
    </row>
    <row r="16378" spans="1:6" hidden="1" x14ac:dyDescent="0.25">
      <c r="A16378" t="s">
        <v>23470</v>
      </c>
      <c r="B16378" s="83" t="s">
        <v>24408</v>
      </c>
      <c r="C16378" t="s">
        <v>24409</v>
      </c>
      <c r="D16378" s="83" t="s">
        <v>416</v>
      </c>
      <c r="E16378" s="83">
        <v>152.83000000000001</v>
      </c>
      <c r="F16378" s="83">
        <v>161.03</v>
      </c>
    </row>
    <row r="16379" spans="1:6" hidden="1" x14ac:dyDescent="0.25">
      <c r="A16379" t="s">
        <v>23470</v>
      </c>
    </row>
    <row r="16380" spans="1:6" hidden="1" x14ac:dyDescent="0.25">
      <c r="A16380" t="s">
        <v>23470</v>
      </c>
      <c r="B16380" s="83" t="s">
        <v>24410</v>
      </c>
      <c r="C16380" t="s">
        <v>24411</v>
      </c>
      <c r="D16380" s="83" t="s">
        <v>416</v>
      </c>
      <c r="E16380" s="83">
        <v>55.91</v>
      </c>
      <c r="F16380" s="83">
        <v>57.95</v>
      </c>
    </row>
    <row r="16381" spans="1:6" hidden="1" x14ac:dyDescent="0.25">
      <c r="A16381" t="s">
        <v>23470</v>
      </c>
    </row>
    <row r="16382" spans="1:6" hidden="1" x14ac:dyDescent="0.25">
      <c r="A16382" t="s">
        <v>23470</v>
      </c>
      <c r="B16382" s="83" t="s">
        <v>24412</v>
      </c>
      <c r="C16382" t="s">
        <v>24413</v>
      </c>
      <c r="D16382" s="83" t="s">
        <v>416</v>
      </c>
      <c r="E16382" s="83">
        <v>43.89</v>
      </c>
      <c r="F16382" s="83">
        <v>45.75</v>
      </c>
    </row>
    <row r="16383" spans="1:6" hidden="1" x14ac:dyDescent="0.25">
      <c r="A16383" t="s">
        <v>23470</v>
      </c>
    </row>
    <row r="16384" spans="1:6" hidden="1" x14ac:dyDescent="0.25">
      <c r="A16384" t="s">
        <v>23470</v>
      </c>
      <c r="B16384" s="83" t="s">
        <v>24414</v>
      </c>
      <c r="C16384" t="s">
        <v>24415</v>
      </c>
      <c r="D16384" s="83" t="s">
        <v>416</v>
      </c>
      <c r="E16384" s="83">
        <v>379.27</v>
      </c>
      <c r="F16384" s="83">
        <v>401.85</v>
      </c>
    </row>
    <row r="16385" spans="1:6" hidden="1" x14ac:dyDescent="0.25">
      <c r="A16385" t="s">
        <v>23470</v>
      </c>
    </row>
    <row r="16386" spans="1:6" hidden="1" x14ac:dyDescent="0.25">
      <c r="A16386" t="s">
        <v>23470</v>
      </c>
      <c r="B16386" s="83" t="s">
        <v>24416</v>
      </c>
      <c r="C16386" t="s">
        <v>24417</v>
      </c>
      <c r="D16386" s="83" t="s">
        <v>416</v>
      </c>
      <c r="E16386" s="83">
        <v>271.57</v>
      </c>
      <c r="F16386" s="83">
        <v>287.01</v>
      </c>
    </row>
    <row r="16387" spans="1:6" hidden="1" x14ac:dyDescent="0.25">
      <c r="A16387" t="s">
        <v>23470</v>
      </c>
    </row>
    <row r="16388" spans="1:6" hidden="1" x14ac:dyDescent="0.25">
      <c r="A16388" t="s">
        <v>23470</v>
      </c>
      <c r="B16388" s="83" t="s">
        <v>24418</v>
      </c>
      <c r="C16388" t="s">
        <v>24419</v>
      </c>
      <c r="D16388" s="83" t="s">
        <v>416</v>
      </c>
      <c r="E16388" s="83">
        <v>359.52</v>
      </c>
      <c r="F16388" s="83">
        <v>381.97</v>
      </c>
    </row>
    <row r="16389" spans="1:6" hidden="1" x14ac:dyDescent="0.25">
      <c r="A16389" t="s">
        <v>23470</v>
      </c>
    </row>
    <row r="16390" spans="1:6" hidden="1" x14ac:dyDescent="0.25">
      <c r="A16390" t="s">
        <v>23470</v>
      </c>
      <c r="B16390" s="83" t="s">
        <v>24420</v>
      </c>
      <c r="C16390" t="s">
        <v>24421</v>
      </c>
      <c r="D16390" s="83" t="s">
        <v>416</v>
      </c>
      <c r="E16390" s="83">
        <v>273</v>
      </c>
      <c r="F16390" s="83">
        <v>288.87</v>
      </c>
    </row>
    <row r="16391" spans="1:6" hidden="1" x14ac:dyDescent="0.25">
      <c r="A16391" t="s">
        <v>23470</v>
      </c>
    </row>
    <row r="16392" spans="1:6" hidden="1" x14ac:dyDescent="0.25">
      <c r="A16392" t="s">
        <v>23470</v>
      </c>
      <c r="B16392" s="83" t="s">
        <v>24422</v>
      </c>
      <c r="C16392" t="s">
        <v>24423</v>
      </c>
      <c r="D16392" s="83" t="s">
        <v>416</v>
      </c>
      <c r="E16392" s="83">
        <v>378.64</v>
      </c>
      <c r="F16392" s="83">
        <v>401.09</v>
      </c>
    </row>
    <row r="16393" spans="1:6" hidden="1" x14ac:dyDescent="0.25">
      <c r="A16393" t="s">
        <v>23470</v>
      </c>
    </row>
    <row r="16394" spans="1:6" hidden="1" x14ac:dyDescent="0.25">
      <c r="A16394" t="s">
        <v>23470</v>
      </c>
      <c r="B16394" s="83" t="s">
        <v>24424</v>
      </c>
      <c r="C16394" t="s">
        <v>24425</v>
      </c>
      <c r="D16394" s="83" t="s">
        <v>416</v>
      </c>
      <c r="E16394" s="83">
        <v>272.13</v>
      </c>
      <c r="F16394" s="83">
        <v>287.75</v>
      </c>
    </row>
    <row r="16395" spans="1:6" hidden="1" x14ac:dyDescent="0.25">
      <c r="A16395" t="s">
        <v>23470</v>
      </c>
    </row>
    <row r="16396" spans="1:6" hidden="1" x14ac:dyDescent="0.25">
      <c r="A16396" t="s">
        <v>23470</v>
      </c>
      <c r="B16396" s="83" t="s">
        <v>24426</v>
      </c>
      <c r="C16396" t="s">
        <v>24427</v>
      </c>
    </row>
    <row r="16397" spans="1:6" hidden="1" x14ac:dyDescent="0.25">
      <c r="A16397" t="s">
        <v>23470</v>
      </c>
      <c r="B16397" s="83" t="s">
        <v>24428</v>
      </c>
      <c r="C16397" t="s">
        <v>24429</v>
      </c>
      <c r="D16397" s="83" t="s">
        <v>64</v>
      </c>
      <c r="E16397" s="83">
        <v>16.329999999999998</v>
      </c>
      <c r="F16397" s="83">
        <v>17.13</v>
      </c>
    </row>
    <row r="16398" spans="1:6" hidden="1" x14ac:dyDescent="0.25">
      <c r="A16398" t="s">
        <v>23470</v>
      </c>
      <c r="B16398" s="83" t="s">
        <v>24430</v>
      </c>
      <c r="C16398" t="s">
        <v>24431</v>
      </c>
      <c r="D16398" s="83" t="s">
        <v>64</v>
      </c>
      <c r="E16398" s="83">
        <v>12.77</v>
      </c>
      <c r="F16398" s="83">
        <v>13.19</v>
      </c>
    </row>
    <row r="16399" spans="1:6" hidden="1" x14ac:dyDescent="0.25">
      <c r="A16399" t="s">
        <v>23470</v>
      </c>
      <c r="B16399" s="83" t="s">
        <v>24432</v>
      </c>
      <c r="C16399" t="s">
        <v>24433</v>
      </c>
      <c r="D16399" s="83" t="s">
        <v>64</v>
      </c>
      <c r="E16399" s="83">
        <v>14.62</v>
      </c>
      <c r="F16399" s="83">
        <v>15.21</v>
      </c>
    </row>
    <row r="16400" spans="1:6" hidden="1" x14ac:dyDescent="0.25">
      <c r="A16400" t="s">
        <v>23470</v>
      </c>
      <c r="B16400" s="83" t="s">
        <v>24434</v>
      </c>
      <c r="C16400" t="s">
        <v>24435</v>
      </c>
      <c r="D16400" s="83" t="s">
        <v>64</v>
      </c>
      <c r="E16400" s="83">
        <v>11.59</v>
      </c>
      <c r="F16400" s="83">
        <v>12</v>
      </c>
    </row>
    <row r="16401" spans="1:6" hidden="1" x14ac:dyDescent="0.25">
      <c r="A16401" t="s">
        <v>23470</v>
      </c>
      <c r="B16401" s="83" t="s">
        <v>24436</v>
      </c>
      <c r="C16401" t="s">
        <v>24437</v>
      </c>
      <c r="D16401" s="83" t="s">
        <v>64</v>
      </c>
      <c r="E16401" s="83">
        <v>10.4</v>
      </c>
      <c r="F16401" s="83">
        <v>10.68</v>
      </c>
    </row>
    <row r="16402" spans="1:6" hidden="1" x14ac:dyDescent="0.25">
      <c r="A16402" t="s">
        <v>23470</v>
      </c>
      <c r="B16402" s="83" t="s">
        <v>24438</v>
      </c>
      <c r="C16402" t="s">
        <v>24439</v>
      </c>
      <c r="D16402" s="83" t="s">
        <v>64</v>
      </c>
      <c r="E16402" s="83">
        <v>9.3699999999999992</v>
      </c>
      <c r="F16402" s="83">
        <v>9.57</v>
      </c>
    </row>
    <row r="16403" spans="1:6" hidden="1" x14ac:dyDescent="0.25">
      <c r="A16403" t="s">
        <v>23470</v>
      </c>
      <c r="B16403" s="83" t="s">
        <v>24440</v>
      </c>
      <c r="C16403" t="s">
        <v>24441</v>
      </c>
      <c r="D16403" s="83" t="s">
        <v>64</v>
      </c>
      <c r="E16403" s="83">
        <v>8.57</v>
      </c>
      <c r="F16403" s="83">
        <v>8.6999999999999993</v>
      </c>
    </row>
    <row r="16404" spans="1:6" hidden="1" x14ac:dyDescent="0.25">
      <c r="A16404" t="s">
        <v>23470</v>
      </c>
      <c r="B16404" s="83" t="s">
        <v>24442</v>
      </c>
      <c r="C16404" t="s">
        <v>24443</v>
      </c>
      <c r="D16404" s="83" t="s">
        <v>64</v>
      </c>
      <c r="E16404" s="83">
        <v>8.59</v>
      </c>
      <c r="F16404" s="83">
        <v>8.68</v>
      </c>
    </row>
    <row r="16405" spans="1:6" hidden="1" x14ac:dyDescent="0.25">
      <c r="A16405" t="s">
        <v>23470</v>
      </c>
      <c r="B16405" s="83" t="s">
        <v>24444</v>
      </c>
      <c r="C16405" t="s">
        <v>24445</v>
      </c>
      <c r="D16405" s="83" t="s">
        <v>64</v>
      </c>
      <c r="E16405" s="83">
        <v>8.43</v>
      </c>
      <c r="F16405" s="83">
        <v>8.4700000000000006</v>
      </c>
    </row>
    <row r="16406" spans="1:6" hidden="1" x14ac:dyDescent="0.25">
      <c r="A16406" t="s">
        <v>23470</v>
      </c>
      <c r="B16406" s="83" t="s">
        <v>24446</v>
      </c>
      <c r="C16406" t="s">
        <v>24447</v>
      </c>
      <c r="D16406" s="83" t="s">
        <v>64</v>
      </c>
      <c r="E16406" s="83">
        <v>8.42</v>
      </c>
      <c r="F16406" s="83">
        <v>8.4600000000000009</v>
      </c>
    </row>
    <row r="16407" spans="1:6" hidden="1" x14ac:dyDescent="0.25">
      <c r="A16407" t="s">
        <v>23470</v>
      </c>
      <c r="B16407" s="83" t="s">
        <v>24448</v>
      </c>
      <c r="C16407" t="s">
        <v>24449</v>
      </c>
      <c r="D16407" s="83" t="s">
        <v>64</v>
      </c>
      <c r="E16407" s="83">
        <v>9.32</v>
      </c>
      <c r="F16407" s="83">
        <v>9.36</v>
      </c>
    </row>
    <row r="16408" spans="1:6" hidden="1" x14ac:dyDescent="0.25">
      <c r="A16408" t="s">
        <v>23470</v>
      </c>
      <c r="B16408" s="83" t="s">
        <v>24450</v>
      </c>
      <c r="C16408" t="s">
        <v>24451</v>
      </c>
      <c r="D16408" s="83" t="s">
        <v>64</v>
      </c>
      <c r="E16408" s="83">
        <v>16.52</v>
      </c>
      <c r="F16408" s="83">
        <v>17.38</v>
      </c>
    </row>
    <row r="16409" spans="1:6" hidden="1" x14ac:dyDescent="0.25">
      <c r="A16409" t="s">
        <v>23470</v>
      </c>
      <c r="B16409" s="83" t="s">
        <v>24452</v>
      </c>
      <c r="C16409" t="s">
        <v>24453</v>
      </c>
      <c r="D16409" s="83" t="s">
        <v>64</v>
      </c>
      <c r="E16409" s="83">
        <v>16.52</v>
      </c>
      <c r="F16409" s="83">
        <v>17.38</v>
      </c>
    </row>
    <row r="16410" spans="1:6" hidden="1" x14ac:dyDescent="0.25">
      <c r="A16410" t="s">
        <v>23470</v>
      </c>
      <c r="B16410" s="83" t="s">
        <v>24454</v>
      </c>
      <c r="C16410" t="s">
        <v>24455</v>
      </c>
      <c r="D16410" s="83" t="s">
        <v>64</v>
      </c>
      <c r="E16410" s="83">
        <v>16.87</v>
      </c>
      <c r="F16410" s="83">
        <v>17.73</v>
      </c>
    </row>
    <row r="16411" spans="1:6" hidden="1" x14ac:dyDescent="0.25">
      <c r="A16411" t="s">
        <v>23470</v>
      </c>
      <c r="B16411" s="83" t="s">
        <v>24456</v>
      </c>
      <c r="C16411" t="s">
        <v>24457</v>
      </c>
      <c r="D16411" s="83" t="s">
        <v>64</v>
      </c>
      <c r="E16411" s="83">
        <v>13.32</v>
      </c>
      <c r="F16411" s="83">
        <v>13.92</v>
      </c>
    </row>
    <row r="16412" spans="1:6" hidden="1" x14ac:dyDescent="0.25">
      <c r="A16412" t="s">
        <v>23470</v>
      </c>
      <c r="B16412" s="83" t="s">
        <v>24458</v>
      </c>
      <c r="C16412" t="s">
        <v>24459</v>
      </c>
      <c r="D16412" s="83" t="s">
        <v>64</v>
      </c>
      <c r="E16412" s="83">
        <v>11.72</v>
      </c>
      <c r="F16412" s="83">
        <v>12.15</v>
      </c>
    </row>
    <row r="16413" spans="1:6" hidden="1" x14ac:dyDescent="0.25">
      <c r="A16413" t="s">
        <v>23470</v>
      </c>
      <c r="B16413" s="83" t="s">
        <v>24460</v>
      </c>
      <c r="C16413" t="s">
        <v>24461</v>
      </c>
      <c r="D16413" s="83" t="s">
        <v>64</v>
      </c>
      <c r="E16413" s="83">
        <v>10.42</v>
      </c>
      <c r="F16413" s="83">
        <v>10.72</v>
      </c>
    </row>
    <row r="16414" spans="1:6" hidden="1" x14ac:dyDescent="0.25">
      <c r="A16414" t="s">
        <v>23470</v>
      </c>
      <c r="B16414" s="83" t="s">
        <v>24462</v>
      </c>
      <c r="C16414" t="s">
        <v>24463</v>
      </c>
      <c r="D16414" s="83" t="s">
        <v>64</v>
      </c>
      <c r="E16414" s="83">
        <v>9.36</v>
      </c>
      <c r="F16414" s="83">
        <v>9.58</v>
      </c>
    </row>
    <row r="16415" spans="1:6" hidden="1" x14ac:dyDescent="0.25">
      <c r="A16415" t="s">
        <v>23470</v>
      </c>
      <c r="B16415" s="83" t="s">
        <v>24464</v>
      </c>
      <c r="C16415" t="s">
        <v>24465</v>
      </c>
      <c r="D16415" s="83" t="s">
        <v>64</v>
      </c>
      <c r="E16415" s="83">
        <v>9.15</v>
      </c>
      <c r="F16415" s="83">
        <v>9.3000000000000007</v>
      </c>
    </row>
    <row r="16416" spans="1:6" hidden="1" x14ac:dyDescent="0.25">
      <c r="A16416" t="s">
        <v>23470</v>
      </c>
      <c r="B16416" s="83" t="s">
        <v>24466</v>
      </c>
      <c r="C16416" t="s">
        <v>24467</v>
      </c>
      <c r="D16416" s="83" t="s">
        <v>64</v>
      </c>
      <c r="E16416" s="83">
        <v>8.82</v>
      </c>
      <c r="F16416" s="83">
        <v>8.92</v>
      </c>
    </row>
    <row r="16417" spans="1:6" hidden="1" x14ac:dyDescent="0.25">
      <c r="A16417" t="s">
        <v>23470</v>
      </c>
      <c r="B16417" s="83" t="s">
        <v>24468</v>
      </c>
      <c r="C16417" t="s">
        <v>24469</v>
      </c>
      <c r="D16417" s="83" t="s">
        <v>64</v>
      </c>
      <c r="E16417" s="83">
        <v>8.43</v>
      </c>
      <c r="F16417" s="83">
        <v>8.49</v>
      </c>
    </row>
    <row r="16418" spans="1:6" hidden="1" x14ac:dyDescent="0.25">
      <c r="A16418" t="s">
        <v>23470</v>
      </c>
      <c r="B16418" s="83" t="s">
        <v>24470</v>
      </c>
      <c r="C16418" t="s">
        <v>24471</v>
      </c>
      <c r="D16418" s="83" t="s">
        <v>64</v>
      </c>
      <c r="E16418" s="83">
        <v>9.33</v>
      </c>
      <c r="F16418" s="83">
        <v>9.39</v>
      </c>
    </row>
    <row r="16419" spans="1:6" hidden="1" x14ac:dyDescent="0.25">
      <c r="A16419" t="s">
        <v>23470</v>
      </c>
      <c r="B16419" s="83" t="s">
        <v>24472</v>
      </c>
      <c r="C16419" t="s">
        <v>24473</v>
      </c>
    </row>
    <row r="16420" spans="1:6" hidden="1" x14ac:dyDescent="0.25">
      <c r="A16420" t="s">
        <v>23470</v>
      </c>
      <c r="B16420" s="83" t="s">
        <v>24474</v>
      </c>
      <c r="C16420" t="s">
        <v>24475</v>
      </c>
      <c r="D16420" s="83" t="s">
        <v>64</v>
      </c>
      <c r="E16420" s="83">
        <v>10.59</v>
      </c>
      <c r="F16420" s="83">
        <v>10.76</v>
      </c>
    </row>
    <row r="16421" spans="1:6" hidden="1" x14ac:dyDescent="0.25">
      <c r="A16421" t="s">
        <v>23470</v>
      </c>
      <c r="B16421" s="83" t="s">
        <v>24476</v>
      </c>
      <c r="C16421" t="s">
        <v>24477</v>
      </c>
      <c r="D16421" s="83" t="s">
        <v>64</v>
      </c>
      <c r="E16421" s="83">
        <v>10.49</v>
      </c>
      <c r="F16421" s="83">
        <v>10.66</v>
      </c>
    </row>
    <row r="16422" spans="1:6" hidden="1" x14ac:dyDescent="0.25">
      <c r="A16422" t="s">
        <v>23470</v>
      </c>
      <c r="B16422" s="83" t="s">
        <v>24478</v>
      </c>
      <c r="C16422" t="s">
        <v>24479</v>
      </c>
      <c r="D16422" s="83" t="s">
        <v>64</v>
      </c>
      <c r="E16422" s="83">
        <v>10.43</v>
      </c>
      <c r="F16422" s="83">
        <v>10.6</v>
      </c>
    </row>
    <row r="16423" spans="1:6" hidden="1" x14ac:dyDescent="0.25">
      <c r="A16423" t="s">
        <v>23470</v>
      </c>
      <c r="B16423" s="83" t="s">
        <v>24480</v>
      </c>
      <c r="C16423" t="s">
        <v>24481</v>
      </c>
      <c r="D16423" s="83" t="s">
        <v>64</v>
      </c>
      <c r="E16423" s="83">
        <v>12.23</v>
      </c>
      <c r="F16423" s="83">
        <v>12.57</v>
      </c>
    </row>
    <row r="16424" spans="1:6" hidden="1" x14ac:dyDescent="0.25">
      <c r="A16424" t="s">
        <v>23470</v>
      </c>
      <c r="B16424" s="83" t="s">
        <v>24482</v>
      </c>
      <c r="C16424" t="s">
        <v>24483</v>
      </c>
      <c r="D16424" s="83" t="s">
        <v>64</v>
      </c>
      <c r="E16424" s="83">
        <v>11.64</v>
      </c>
      <c r="F16424" s="83">
        <v>11.92</v>
      </c>
    </row>
    <row r="16425" spans="1:6" hidden="1" x14ac:dyDescent="0.25">
      <c r="A16425" t="s">
        <v>23470</v>
      </c>
      <c r="B16425" s="83" t="s">
        <v>24484</v>
      </c>
      <c r="C16425" t="s">
        <v>24485</v>
      </c>
      <c r="D16425" s="83" t="s">
        <v>64</v>
      </c>
      <c r="E16425" s="83">
        <v>10.9</v>
      </c>
      <c r="F16425" s="83">
        <v>11.11</v>
      </c>
    </row>
    <row r="16426" spans="1:6" hidden="1" x14ac:dyDescent="0.25">
      <c r="A16426" t="s">
        <v>23470</v>
      </c>
      <c r="B16426" s="83" t="s">
        <v>24486</v>
      </c>
      <c r="C16426" t="s">
        <v>24487</v>
      </c>
      <c r="D16426" s="83" t="s">
        <v>64</v>
      </c>
      <c r="E16426" s="83">
        <v>10.31</v>
      </c>
      <c r="F16426" s="83">
        <v>10.48</v>
      </c>
    </row>
    <row r="16427" spans="1:6" hidden="1" x14ac:dyDescent="0.25">
      <c r="A16427" t="s">
        <v>23470</v>
      </c>
      <c r="B16427" s="83" t="s">
        <v>24488</v>
      </c>
      <c r="C16427" t="s">
        <v>24489</v>
      </c>
      <c r="D16427" s="83" t="s">
        <v>64</v>
      </c>
      <c r="E16427" s="83">
        <v>10.29</v>
      </c>
      <c r="F16427" s="83">
        <v>10.46</v>
      </c>
    </row>
    <row r="16428" spans="1:6" hidden="1" x14ac:dyDescent="0.25">
      <c r="A16428" t="s">
        <v>23470</v>
      </c>
      <c r="B16428" s="83" t="s">
        <v>24490</v>
      </c>
      <c r="C16428" t="s">
        <v>24491</v>
      </c>
      <c r="D16428" s="83" t="s">
        <v>64</v>
      </c>
      <c r="E16428" s="83">
        <v>10.27</v>
      </c>
      <c r="F16428" s="83">
        <v>10.44</v>
      </c>
    </row>
    <row r="16429" spans="1:6" hidden="1" x14ac:dyDescent="0.25">
      <c r="A16429" t="s">
        <v>23470</v>
      </c>
      <c r="B16429" s="83" t="s">
        <v>24492</v>
      </c>
      <c r="C16429" t="s">
        <v>24493</v>
      </c>
      <c r="D16429" s="83" t="s">
        <v>64</v>
      </c>
      <c r="E16429" s="83">
        <v>14.33</v>
      </c>
      <c r="F16429" s="83">
        <v>14.5</v>
      </c>
    </row>
    <row r="16430" spans="1:6" hidden="1" x14ac:dyDescent="0.25">
      <c r="A16430" t="s">
        <v>23470</v>
      </c>
      <c r="B16430" s="83" t="s">
        <v>24494</v>
      </c>
      <c r="C16430" t="s">
        <v>24495</v>
      </c>
      <c r="D16430" s="83" t="s">
        <v>64</v>
      </c>
      <c r="E16430" s="83">
        <v>10.72</v>
      </c>
      <c r="F16430" s="83">
        <v>10.92</v>
      </c>
    </row>
    <row r="16431" spans="1:6" hidden="1" x14ac:dyDescent="0.25">
      <c r="A16431" t="s">
        <v>23470</v>
      </c>
      <c r="B16431" s="83" t="s">
        <v>24496</v>
      </c>
      <c r="C16431" t="s">
        <v>24497</v>
      </c>
      <c r="D16431" s="83" t="s">
        <v>64</v>
      </c>
      <c r="E16431" s="83">
        <v>10.32</v>
      </c>
      <c r="F16431" s="83">
        <v>10.49</v>
      </c>
    </row>
    <row r="16432" spans="1:6" hidden="1" x14ac:dyDescent="0.25">
      <c r="A16432" t="s">
        <v>23470</v>
      </c>
      <c r="B16432" s="83" t="s">
        <v>24498</v>
      </c>
      <c r="C16432" t="s">
        <v>24499</v>
      </c>
      <c r="D16432" s="83" t="s">
        <v>64</v>
      </c>
      <c r="E16432" s="83">
        <v>10.28</v>
      </c>
      <c r="F16432" s="83">
        <v>10.45</v>
      </c>
    </row>
    <row r="16433" spans="1:6" hidden="1" x14ac:dyDescent="0.25">
      <c r="A16433" t="s">
        <v>23470</v>
      </c>
      <c r="B16433" s="83" t="s">
        <v>24500</v>
      </c>
      <c r="C16433" t="s">
        <v>24501</v>
      </c>
      <c r="D16433" s="83" t="s">
        <v>64</v>
      </c>
      <c r="E16433" s="83">
        <v>10.25</v>
      </c>
      <c r="F16433" s="83">
        <v>10.42</v>
      </c>
    </row>
    <row r="16434" spans="1:6" hidden="1" x14ac:dyDescent="0.25">
      <c r="A16434" t="s">
        <v>23470</v>
      </c>
      <c r="B16434" s="83" t="s">
        <v>24502</v>
      </c>
      <c r="C16434" t="s">
        <v>24503</v>
      </c>
    </row>
    <row r="16435" spans="1:6" hidden="1" x14ac:dyDescent="0.25">
      <c r="A16435" t="s">
        <v>23470</v>
      </c>
      <c r="B16435" s="83" t="s">
        <v>24504</v>
      </c>
      <c r="C16435" t="s">
        <v>24505</v>
      </c>
      <c r="D16435" s="83" t="s">
        <v>162</v>
      </c>
      <c r="E16435" s="83">
        <v>651.14</v>
      </c>
      <c r="F16435" s="83">
        <v>670.1</v>
      </c>
    </row>
    <row r="16436" spans="1:6" hidden="1" x14ac:dyDescent="0.25">
      <c r="A16436" t="s">
        <v>23470</v>
      </c>
      <c r="B16436" s="83" t="s">
        <v>24506</v>
      </c>
      <c r="C16436" t="s">
        <v>24507</v>
      </c>
      <c r="D16436" s="83" t="s">
        <v>162</v>
      </c>
      <c r="E16436" s="83">
        <v>662.56</v>
      </c>
      <c r="F16436" s="83">
        <v>680.74</v>
      </c>
    </row>
    <row r="16437" spans="1:6" hidden="1" x14ac:dyDescent="0.25">
      <c r="A16437" t="s">
        <v>23470</v>
      </c>
      <c r="B16437" s="83" t="s">
        <v>24508</v>
      </c>
      <c r="C16437" t="s">
        <v>24509</v>
      </c>
      <c r="D16437" s="83" t="s">
        <v>162</v>
      </c>
      <c r="E16437" s="83">
        <v>674.33</v>
      </c>
      <c r="F16437" s="83">
        <v>692.45</v>
      </c>
    </row>
    <row r="16438" spans="1:6" hidden="1" x14ac:dyDescent="0.25">
      <c r="A16438" t="s">
        <v>23470</v>
      </c>
      <c r="B16438" s="83" t="s">
        <v>24510</v>
      </c>
      <c r="C16438" t="s">
        <v>24511</v>
      </c>
      <c r="D16438" s="83" t="s">
        <v>162</v>
      </c>
      <c r="E16438" s="83">
        <v>728.22</v>
      </c>
      <c r="F16438" s="83">
        <v>746.82</v>
      </c>
    </row>
    <row r="16439" spans="1:6" hidden="1" x14ac:dyDescent="0.25">
      <c r="A16439" t="s">
        <v>23470</v>
      </c>
      <c r="B16439" s="83" t="s">
        <v>24512</v>
      </c>
      <c r="C16439" t="s">
        <v>24513</v>
      </c>
    </row>
    <row r="16440" spans="1:6" hidden="1" x14ac:dyDescent="0.25">
      <c r="A16440" t="s">
        <v>23470</v>
      </c>
      <c r="B16440" s="83" t="s">
        <v>24514</v>
      </c>
      <c r="C16440" t="s">
        <v>24515</v>
      </c>
      <c r="D16440" s="83" t="s">
        <v>162</v>
      </c>
      <c r="E16440" s="83">
        <v>620.35</v>
      </c>
      <c r="F16440" s="83">
        <v>630.54</v>
      </c>
    </row>
    <row r="16441" spans="1:6" hidden="1" x14ac:dyDescent="0.25">
      <c r="A16441" t="s">
        <v>23470</v>
      </c>
      <c r="B16441" s="83" t="s">
        <v>24516</v>
      </c>
      <c r="C16441" t="s">
        <v>24517</v>
      </c>
      <c r="D16441" s="83" t="s">
        <v>162</v>
      </c>
      <c r="E16441" s="83">
        <v>633.22</v>
      </c>
      <c r="F16441" s="83">
        <v>643.41</v>
      </c>
    </row>
    <row r="16442" spans="1:6" hidden="1" x14ac:dyDescent="0.25">
      <c r="A16442" t="s">
        <v>23470</v>
      </c>
      <c r="B16442" s="83" t="s">
        <v>24518</v>
      </c>
      <c r="C16442" t="s">
        <v>24519</v>
      </c>
      <c r="D16442" s="83" t="s">
        <v>162</v>
      </c>
      <c r="E16442" s="83">
        <v>655.22</v>
      </c>
      <c r="F16442" s="83">
        <v>665.41</v>
      </c>
    </row>
    <row r="16443" spans="1:6" hidden="1" x14ac:dyDescent="0.25">
      <c r="A16443" t="s">
        <v>23470</v>
      </c>
      <c r="B16443" s="83" t="s">
        <v>24520</v>
      </c>
      <c r="C16443" t="s">
        <v>24521</v>
      </c>
      <c r="D16443" s="83" t="s">
        <v>162</v>
      </c>
      <c r="E16443" s="83">
        <v>710.22</v>
      </c>
      <c r="F16443" s="83">
        <v>720.41</v>
      </c>
    </row>
    <row r="16444" spans="1:6" hidden="1" x14ac:dyDescent="0.25">
      <c r="A16444" t="s">
        <v>23470</v>
      </c>
      <c r="B16444" s="83" t="s">
        <v>24522</v>
      </c>
      <c r="C16444" t="s">
        <v>24523</v>
      </c>
    </row>
    <row r="16445" spans="1:6" hidden="1" x14ac:dyDescent="0.25">
      <c r="A16445" t="s">
        <v>23470</v>
      </c>
      <c r="B16445" s="83" t="s">
        <v>24524</v>
      </c>
      <c r="C16445" t="s">
        <v>24525</v>
      </c>
      <c r="D16445" s="83" t="s">
        <v>162</v>
      </c>
      <c r="E16445" s="83">
        <v>603.28</v>
      </c>
      <c r="F16445" s="83">
        <v>606.11</v>
      </c>
    </row>
    <row r="16446" spans="1:6" hidden="1" x14ac:dyDescent="0.25">
      <c r="A16446" t="s">
        <v>23470</v>
      </c>
      <c r="B16446" s="83" t="s">
        <v>24526</v>
      </c>
      <c r="C16446" t="s">
        <v>24527</v>
      </c>
      <c r="D16446" s="83" t="s">
        <v>162</v>
      </c>
      <c r="E16446" s="83">
        <v>616.15</v>
      </c>
      <c r="F16446" s="83">
        <v>618.98</v>
      </c>
    </row>
    <row r="16447" spans="1:6" hidden="1" x14ac:dyDescent="0.25">
      <c r="A16447" t="s">
        <v>23470</v>
      </c>
      <c r="B16447" s="83" t="s">
        <v>24528</v>
      </c>
      <c r="C16447" t="s">
        <v>24529</v>
      </c>
      <c r="D16447" s="83" t="s">
        <v>162</v>
      </c>
      <c r="E16447" s="83">
        <v>638.15</v>
      </c>
      <c r="F16447" s="83">
        <v>640.98</v>
      </c>
    </row>
    <row r="16448" spans="1:6" hidden="1" x14ac:dyDescent="0.25">
      <c r="A16448" t="s">
        <v>23470</v>
      </c>
      <c r="B16448" s="83" t="s">
        <v>24530</v>
      </c>
      <c r="C16448" t="s">
        <v>24531</v>
      </c>
      <c r="D16448" s="83" t="s">
        <v>162</v>
      </c>
      <c r="E16448" s="83">
        <v>693.15</v>
      </c>
      <c r="F16448" s="83">
        <v>695.98</v>
      </c>
    </row>
    <row r="16449" spans="1:6" hidden="1" x14ac:dyDescent="0.25">
      <c r="A16449" t="s">
        <v>23470</v>
      </c>
      <c r="B16449" s="83" t="s">
        <v>24532</v>
      </c>
      <c r="C16449" t="s">
        <v>24533</v>
      </c>
    </row>
    <row r="16450" spans="1:6" hidden="1" x14ac:dyDescent="0.25">
      <c r="A16450" t="s">
        <v>23470</v>
      </c>
    </row>
    <row r="16451" spans="1:6" hidden="1" x14ac:dyDescent="0.25">
      <c r="A16451" t="s">
        <v>23470</v>
      </c>
      <c r="B16451" s="83" t="s">
        <v>24534</v>
      </c>
      <c r="C16451" t="s">
        <v>24535</v>
      </c>
      <c r="D16451" s="83" t="s">
        <v>416</v>
      </c>
      <c r="E16451" s="83">
        <v>148.16999999999999</v>
      </c>
      <c r="F16451" s="83">
        <v>150.88999999999999</v>
      </c>
    </row>
    <row r="16452" spans="1:6" hidden="1" x14ac:dyDescent="0.25">
      <c r="A16452" t="s">
        <v>23470</v>
      </c>
    </row>
    <row r="16453" spans="1:6" hidden="1" x14ac:dyDescent="0.25">
      <c r="A16453" t="s">
        <v>23470</v>
      </c>
      <c r="B16453" s="83" t="s">
        <v>24536</v>
      </c>
      <c r="C16453" t="s">
        <v>24537</v>
      </c>
      <c r="D16453" s="83" t="s">
        <v>416</v>
      </c>
      <c r="E16453" s="83">
        <v>189.54</v>
      </c>
      <c r="F16453" s="83">
        <v>192.04</v>
      </c>
    </row>
    <row r="16454" spans="1:6" hidden="1" x14ac:dyDescent="0.25">
      <c r="A16454" t="s">
        <v>23470</v>
      </c>
    </row>
    <row r="16455" spans="1:6" hidden="1" x14ac:dyDescent="0.25">
      <c r="A16455" t="s">
        <v>23470</v>
      </c>
      <c r="B16455" s="83" t="s">
        <v>24538</v>
      </c>
      <c r="C16455" t="s">
        <v>24539</v>
      </c>
      <c r="D16455" s="83" t="s">
        <v>416</v>
      </c>
      <c r="E16455" s="83">
        <v>213.64</v>
      </c>
      <c r="F16455" s="83">
        <v>216</v>
      </c>
    </row>
    <row r="16456" spans="1:6" hidden="1" x14ac:dyDescent="0.25">
      <c r="A16456" t="s">
        <v>23470</v>
      </c>
    </row>
    <row r="16457" spans="1:6" hidden="1" x14ac:dyDescent="0.25">
      <c r="A16457" t="s">
        <v>23470</v>
      </c>
      <c r="B16457" s="83" t="s">
        <v>24540</v>
      </c>
      <c r="C16457" t="s">
        <v>24541</v>
      </c>
      <c r="D16457" s="83" t="s">
        <v>416</v>
      </c>
      <c r="E16457" s="83">
        <v>316.11</v>
      </c>
      <c r="F16457" s="83">
        <v>318.45</v>
      </c>
    </row>
    <row r="16458" spans="1:6" hidden="1" x14ac:dyDescent="0.25">
      <c r="A16458" t="s">
        <v>23470</v>
      </c>
    </row>
    <row r="16459" spans="1:6" hidden="1" x14ac:dyDescent="0.25">
      <c r="A16459" t="s">
        <v>23470</v>
      </c>
      <c r="B16459" s="83" t="s">
        <v>24542</v>
      </c>
      <c r="C16459" t="s">
        <v>24543</v>
      </c>
    </row>
    <row r="16460" spans="1:6" hidden="1" x14ac:dyDescent="0.25">
      <c r="A16460" t="s">
        <v>23470</v>
      </c>
      <c r="B16460" s="83" t="s">
        <v>24544</v>
      </c>
      <c r="C16460" t="s">
        <v>24545</v>
      </c>
    </row>
    <row r="16461" spans="1:6" hidden="1" x14ac:dyDescent="0.25">
      <c r="A16461" t="s">
        <v>23470</v>
      </c>
      <c r="B16461" s="83" t="s">
        <v>24546</v>
      </c>
      <c r="C16461" t="s">
        <v>47085</v>
      </c>
      <c r="D16461" s="83" t="s">
        <v>416</v>
      </c>
      <c r="E16461" s="83">
        <v>152.27000000000001</v>
      </c>
      <c r="F16461" s="83">
        <v>159.13999999999999</v>
      </c>
    </row>
    <row r="16462" spans="1:6" hidden="1" x14ac:dyDescent="0.25">
      <c r="A16462" t="s">
        <v>23470</v>
      </c>
      <c r="B16462" s="83" t="s">
        <v>24547</v>
      </c>
      <c r="C16462" t="s">
        <v>24548</v>
      </c>
    </row>
    <row r="16463" spans="1:6" hidden="1" x14ac:dyDescent="0.25">
      <c r="A16463" t="s">
        <v>23470</v>
      </c>
      <c r="B16463" s="83" t="s">
        <v>24549</v>
      </c>
      <c r="C16463" t="s">
        <v>47086</v>
      </c>
      <c r="D16463" s="83" t="s">
        <v>416</v>
      </c>
      <c r="E16463" s="83">
        <v>56.23</v>
      </c>
      <c r="F16463" s="83">
        <v>58.99</v>
      </c>
    </row>
    <row r="16464" spans="1:6" hidden="1" x14ac:dyDescent="0.25">
      <c r="A16464" t="s">
        <v>23470</v>
      </c>
      <c r="B16464" s="83" t="s">
        <v>24550</v>
      </c>
      <c r="C16464" t="s">
        <v>47087</v>
      </c>
      <c r="D16464" s="83" t="s">
        <v>416</v>
      </c>
      <c r="E16464" s="83">
        <v>80.650000000000006</v>
      </c>
      <c r="F16464" s="83">
        <v>84.68</v>
      </c>
    </row>
    <row r="16465" spans="1:6" hidden="1" x14ac:dyDescent="0.25">
      <c r="A16465" t="s">
        <v>23470</v>
      </c>
      <c r="B16465" s="83" t="s">
        <v>24551</v>
      </c>
      <c r="C16465" t="s">
        <v>47088</v>
      </c>
      <c r="D16465" s="83" t="s">
        <v>416</v>
      </c>
      <c r="E16465" s="83">
        <v>91.76</v>
      </c>
      <c r="F16465" s="83">
        <v>96.35</v>
      </c>
    </row>
    <row r="16466" spans="1:6" hidden="1" x14ac:dyDescent="0.25">
      <c r="A16466" t="s">
        <v>23470</v>
      </c>
      <c r="B16466" s="83" t="s">
        <v>47050</v>
      </c>
      <c r="C16466" t="s">
        <v>47089</v>
      </c>
      <c r="D16466" s="83" t="s">
        <v>416</v>
      </c>
      <c r="E16466" s="83">
        <v>191.55</v>
      </c>
      <c r="F16466" s="83">
        <v>199.33</v>
      </c>
    </row>
    <row r="16467" spans="1:6" hidden="1" x14ac:dyDescent="0.25">
      <c r="A16467" t="s">
        <v>23470</v>
      </c>
      <c r="B16467" s="83" t="s">
        <v>47051</v>
      </c>
      <c r="C16467" t="s">
        <v>47090</v>
      </c>
    </row>
    <row r="16468" spans="1:6" hidden="1" x14ac:dyDescent="0.25">
      <c r="A16468" t="s">
        <v>23470</v>
      </c>
      <c r="B16468" s="83" t="s">
        <v>47052</v>
      </c>
      <c r="C16468" t="s">
        <v>47091</v>
      </c>
      <c r="D16468" s="83" t="s">
        <v>416</v>
      </c>
      <c r="E16468" s="83">
        <v>74.25</v>
      </c>
      <c r="F16468" s="83">
        <v>77.430000000000007</v>
      </c>
    </row>
    <row r="16469" spans="1:6" hidden="1" x14ac:dyDescent="0.25">
      <c r="A16469" t="s">
        <v>23470</v>
      </c>
      <c r="B16469" s="83" t="s">
        <v>47053</v>
      </c>
      <c r="C16469" t="s">
        <v>47092</v>
      </c>
      <c r="D16469" s="83" t="s">
        <v>416</v>
      </c>
      <c r="E16469" s="83">
        <v>85.1</v>
      </c>
      <c r="F16469" s="83">
        <v>89.36</v>
      </c>
    </row>
    <row r="16470" spans="1:6" hidden="1" x14ac:dyDescent="0.25">
      <c r="A16470" t="s">
        <v>23470</v>
      </c>
      <c r="B16470" s="83" t="s">
        <v>24552</v>
      </c>
      <c r="C16470" t="s">
        <v>24553</v>
      </c>
    </row>
    <row r="16471" spans="1:6" hidden="1" x14ac:dyDescent="0.25">
      <c r="A16471" t="s">
        <v>23470</v>
      </c>
      <c r="B16471" s="83" t="s">
        <v>24554</v>
      </c>
      <c r="C16471" t="s">
        <v>47093</v>
      </c>
      <c r="D16471" s="83" t="s">
        <v>416</v>
      </c>
      <c r="E16471" s="83">
        <v>72.459999999999994</v>
      </c>
      <c r="F16471" s="83">
        <v>75.08</v>
      </c>
    </row>
    <row r="16472" spans="1:6" hidden="1" x14ac:dyDescent="0.25">
      <c r="A16472" t="s">
        <v>23470</v>
      </c>
      <c r="B16472" s="83" t="s">
        <v>24556</v>
      </c>
      <c r="C16472" t="s">
        <v>47094</v>
      </c>
      <c r="D16472" s="83" t="s">
        <v>416</v>
      </c>
      <c r="E16472" s="83">
        <v>91.68</v>
      </c>
      <c r="F16472" s="83">
        <v>95.25</v>
      </c>
    </row>
    <row r="16473" spans="1:6" hidden="1" x14ac:dyDescent="0.25">
      <c r="A16473" t="s">
        <v>23470</v>
      </c>
      <c r="B16473" s="83" t="s">
        <v>24558</v>
      </c>
      <c r="C16473" t="s">
        <v>47095</v>
      </c>
      <c r="D16473" s="83" t="s">
        <v>416</v>
      </c>
      <c r="E16473" s="83">
        <v>112.58</v>
      </c>
      <c r="F16473" s="83">
        <v>116.63</v>
      </c>
    </row>
    <row r="16474" spans="1:6" hidden="1" x14ac:dyDescent="0.25">
      <c r="A16474" t="s">
        <v>23470</v>
      </c>
      <c r="B16474" s="83" t="s">
        <v>24560</v>
      </c>
      <c r="C16474" t="s">
        <v>47096</v>
      </c>
      <c r="D16474" s="83" t="s">
        <v>416</v>
      </c>
      <c r="E16474" s="83">
        <v>79.849999999999994</v>
      </c>
      <c r="F16474" s="83">
        <v>83.22</v>
      </c>
    </row>
    <row r="16475" spans="1:6" hidden="1" x14ac:dyDescent="0.25">
      <c r="A16475" t="s">
        <v>23470</v>
      </c>
    </row>
    <row r="16476" spans="1:6" hidden="1" x14ac:dyDescent="0.25">
      <c r="A16476" t="s">
        <v>23470</v>
      </c>
      <c r="B16476" s="83" t="s">
        <v>24562</v>
      </c>
      <c r="C16476" t="s">
        <v>47097</v>
      </c>
      <c r="D16476" s="83" t="s">
        <v>416</v>
      </c>
      <c r="E16476" s="83">
        <v>101.75</v>
      </c>
      <c r="F16476" s="83">
        <v>106.35</v>
      </c>
    </row>
    <row r="16477" spans="1:6" hidden="1" x14ac:dyDescent="0.25">
      <c r="A16477" t="s">
        <v>23470</v>
      </c>
    </row>
    <row r="16478" spans="1:6" hidden="1" x14ac:dyDescent="0.25">
      <c r="A16478" t="s">
        <v>23470</v>
      </c>
      <c r="B16478" s="83" t="s">
        <v>24564</v>
      </c>
      <c r="C16478" t="s">
        <v>47098</v>
      </c>
      <c r="D16478" s="83" t="s">
        <v>416</v>
      </c>
      <c r="E16478" s="83">
        <v>124.01</v>
      </c>
      <c r="F16478" s="83">
        <v>129.19999999999999</v>
      </c>
    </row>
    <row r="16479" spans="1:6" hidden="1" x14ac:dyDescent="0.25">
      <c r="A16479" t="s">
        <v>23470</v>
      </c>
    </row>
    <row r="16480" spans="1:6" hidden="1" x14ac:dyDescent="0.25">
      <c r="A16480" t="s">
        <v>23470</v>
      </c>
      <c r="B16480" s="83" t="s">
        <v>47054</v>
      </c>
      <c r="C16480" t="s">
        <v>47099</v>
      </c>
      <c r="D16480" s="83" t="s">
        <v>416</v>
      </c>
      <c r="E16480" s="83">
        <v>231.07</v>
      </c>
      <c r="F16480" s="83">
        <v>238.16</v>
      </c>
    </row>
    <row r="16481" spans="1:6" hidden="1" x14ac:dyDescent="0.25">
      <c r="A16481" t="s">
        <v>23470</v>
      </c>
      <c r="B16481" s="83" t="s">
        <v>24566</v>
      </c>
      <c r="C16481" t="s">
        <v>24567</v>
      </c>
    </row>
    <row r="16482" spans="1:6" hidden="1" x14ac:dyDescent="0.25">
      <c r="A16482" t="s">
        <v>23470</v>
      </c>
      <c r="B16482" s="83" t="s">
        <v>24568</v>
      </c>
      <c r="C16482" t="s">
        <v>47100</v>
      </c>
      <c r="D16482" s="83" t="s">
        <v>416</v>
      </c>
      <c r="E16482" s="83">
        <v>91.2</v>
      </c>
      <c r="F16482" s="83">
        <v>93.99</v>
      </c>
    </row>
    <row r="16483" spans="1:6" hidden="1" x14ac:dyDescent="0.25">
      <c r="A16483" t="s">
        <v>23470</v>
      </c>
      <c r="B16483" s="83" t="s">
        <v>24569</v>
      </c>
      <c r="C16483" t="s">
        <v>47101</v>
      </c>
      <c r="D16483" s="83" t="s">
        <v>416</v>
      </c>
      <c r="E16483" s="83">
        <v>103.24</v>
      </c>
      <c r="F16483" s="83">
        <v>106.08</v>
      </c>
    </row>
    <row r="16484" spans="1:6" hidden="1" x14ac:dyDescent="0.25">
      <c r="A16484" t="s">
        <v>23470</v>
      </c>
      <c r="B16484" s="83" t="s">
        <v>24570</v>
      </c>
      <c r="C16484" t="s">
        <v>24571</v>
      </c>
    </row>
    <row r="16485" spans="1:6" hidden="1" x14ac:dyDescent="0.25">
      <c r="A16485" t="s">
        <v>23470</v>
      </c>
      <c r="B16485" s="83" t="s">
        <v>47055</v>
      </c>
      <c r="C16485" t="s">
        <v>47102</v>
      </c>
      <c r="D16485" s="83" t="s">
        <v>416</v>
      </c>
      <c r="E16485" s="83">
        <v>342.18</v>
      </c>
      <c r="F16485" s="83">
        <v>347.27</v>
      </c>
    </row>
    <row r="16486" spans="1:6" hidden="1" x14ac:dyDescent="0.25">
      <c r="A16486" t="s">
        <v>23470</v>
      </c>
    </row>
    <row r="16487" spans="1:6" hidden="1" x14ac:dyDescent="0.25">
      <c r="A16487" t="s">
        <v>23470</v>
      </c>
      <c r="B16487" s="83" t="s">
        <v>47056</v>
      </c>
      <c r="C16487" t="s">
        <v>47103</v>
      </c>
      <c r="D16487" s="83" t="s">
        <v>416</v>
      </c>
      <c r="E16487" s="83">
        <v>344.2</v>
      </c>
      <c r="F16487" s="83">
        <v>354.03</v>
      </c>
    </row>
    <row r="16488" spans="1:6" hidden="1" x14ac:dyDescent="0.25">
      <c r="A16488" t="s">
        <v>23470</v>
      </c>
    </row>
    <row r="16489" spans="1:6" hidden="1" x14ac:dyDescent="0.25">
      <c r="A16489" t="s">
        <v>23470</v>
      </c>
      <c r="B16489" s="83" t="s">
        <v>47057</v>
      </c>
      <c r="C16489" t="s">
        <v>47104</v>
      </c>
      <c r="D16489" s="83" t="s">
        <v>416</v>
      </c>
      <c r="E16489" s="83">
        <v>1128.6300000000001</v>
      </c>
      <c r="F16489" s="83">
        <v>1133.72</v>
      </c>
    </row>
    <row r="16490" spans="1:6" hidden="1" x14ac:dyDescent="0.25">
      <c r="A16490" t="s">
        <v>23470</v>
      </c>
    </row>
    <row r="16491" spans="1:6" hidden="1" x14ac:dyDescent="0.25">
      <c r="A16491" t="s">
        <v>23470</v>
      </c>
      <c r="B16491" s="83" t="s">
        <v>47058</v>
      </c>
      <c r="C16491" t="s">
        <v>47105</v>
      </c>
      <c r="D16491" s="83" t="s">
        <v>416</v>
      </c>
      <c r="E16491" s="83">
        <v>1093.2</v>
      </c>
      <c r="F16491" s="83">
        <v>1103.03</v>
      </c>
    </row>
    <row r="16492" spans="1:6" hidden="1" x14ac:dyDescent="0.25">
      <c r="A16492" t="s">
        <v>23470</v>
      </c>
    </row>
    <row r="16493" spans="1:6" hidden="1" x14ac:dyDescent="0.25">
      <c r="A16493" t="s">
        <v>23470</v>
      </c>
      <c r="B16493" s="83" t="s">
        <v>24572</v>
      </c>
      <c r="C16493" t="s">
        <v>24573</v>
      </c>
    </row>
    <row r="16494" spans="1:6" hidden="1" x14ac:dyDescent="0.25">
      <c r="A16494" t="s">
        <v>23470</v>
      </c>
      <c r="B16494" s="83" t="s">
        <v>24574</v>
      </c>
      <c r="C16494" t="s">
        <v>47106</v>
      </c>
      <c r="D16494" s="83" t="s">
        <v>416</v>
      </c>
      <c r="E16494" s="83">
        <v>55.52</v>
      </c>
      <c r="F16494" s="83">
        <v>55.52</v>
      </c>
    </row>
    <row r="16495" spans="1:6" hidden="1" x14ac:dyDescent="0.25">
      <c r="A16495" t="s">
        <v>23470</v>
      </c>
    </row>
    <row r="16496" spans="1:6" hidden="1" x14ac:dyDescent="0.25">
      <c r="A16496" t="s">
        <v>23470</v>
      </c>
      <c r="B16496" s="83" t="s">
        <v>24575</v>
      </c>
      <c r="C16496" t="s">
        <v>24576</v>
      </c>
      <c r="D16496" s="83" t="s">
        <v>16</v>
      </c>
      <c r="E16496" s="83">
        <v>516.08000000000004</v>
      </c>
      <c r="F16496" s="83">
        <v>524.91999999999996</v>
      </c>
    </row>
    <row r="16497" spans="1:6" hidden="1" x14ac:dyDescent="0.25">
      <c r="A16497" t="s">
        <v>23470</v>
      </c>
    </row>
    <row r="16498" spans="1:6" hidden="1" x14ac:dyDescent="0.25">
      <c r="A16498" t="s">
        <v>23470</v>
      </c>
      <c r="B16498" s="83" t="s">
        <v>24577</v>
      </c>
      <c r="C16498" t="s">
        <v>24578</v>
      </c>
    </row>
    <row r="16499" spans="1:6" hidden="1" x14ac:dyDescent="0.25">
      <c r="A16499" t="s">
        <v>23470</v>
      </c>
      <c r="B16499" s="83" t="s">
        <v>47059</v>
      </c>
      <c r="C16499" t="s">
        <v>47107</v>
      </c>
      <c r="D16499" s="83" t="s">
        <v>60</v>
      </c>
      <c r="E16499" s="83">
        <v>23.3</v>
      </c>
      <c r="F16499" s="83">
        <v>24.3</v>
      </c>
    </row>
    <row r="16500" spans="1:6" hidden="1" x14ac:dyDescent="0.25">
      <c r="A16500" t="s">
        <v>23470</v>
      </c>
      <c r="B16500" s="83" t="s">
        <v>47060</v>
      </c>
      <c r="C16500" t="s">
        <v>47108</v>
      </c>
      <c r="D16500" s="83" t="s">
        <v>60</v>
      </c>
      <c r="E16500" s="83">
        <v>23.04</v>
      </c>
      <c r="F16500" s="83">
        <v>24.01</v>
      </c>
    </row>
    <row r="16501" spans="1:6" hidden="1" x14ac:dyDescent="0.25">
      <c r="A16501" t="s">
        <v>23470</v>
      </c>
      <c r="B16501" s="83" t="s">
        <v>47061</v>
      </c>
      <c r="C16501" t="s">
        <v>47109</v>
      </c>
      <c r="D16501" s="83" t="s">
        <v>60</v>
      </c>
      <c r="E16501" s="83">
        <v>27.12</v>
      </c>
      <c r="F16501" s="83">
        <v>28.25</v>
      </c>
    </row>
    <row r="16502" spans="1:6" hidden="1" x14ac:dyDescent="0.25">
      <c r="A16502" t="s">
        <v>23470</v>
      </c>
      <c r="B16502" s="83" t="s">
        <v>47062</v>
      </c>
      <c r="C16502" t="s">
        <v>47110</v>
      </c>
      <c r="D16502" s="83" t="s">
        <v>60</v>
      </c>
      <c r="E16502" s="83">
        <v>26.83</v>
      </c>
      <c r="F16502" s="83">
        <v>27.93</v>
      </c>
    </row>
    <row r="16503" spans="1:6" hidden="1" x14ac:dyDescent="0.25">
      <c r="A16503" t="s">
        <v>23470</v>
      </c>
      <c r="B16503" s="83" t="s">
        <v>47063</v>
      </c>
      <c r="C16503" t="s">
        <v>47111</v>
      </c>
      <c r="D16503" s="83" t="s">
        <v>60</v>
      </c>
      <c r="E16503" s="83">
        <v>31.81</v>
      </c>
      <c r="F16503" s="83">
        <v>33.1</v>
      </c>
    </row>
    <row r="16504" spans="1:6" hidden="1" x14ac:dyDescent="0.25">
      <c r="A16504" t="s">
        <v>23470</v>
      </c>
      <c r="B16504" s="83" t="s">
        <v>47064</v>
      </c>
      <c r="C16504" t="s">
        <v>47112</v>
      </c>
      <c r="D16504" s="83" t="s">
        <v>60</v>
      </c>
      <c r="E16504" s="83">
        <v>31.24</v>
      </c>
      <c r="F16504" s="83">
        <v>32.49</v>
      </c>
    </row>
    <row r="16505" spans="1:6" hidden="1" x14ac:dyDescent="0.25">
      <c r="A16505" t="s">
        <v>23470</v>
      </c>
      <c r="B16505" s="83" t="s">
        <v>24579</v>
      </c>
      <c r="C16505" t="s">
        <v>24580</v>
      </c>
    </row>
    <row r="16506" spans="1:6" hidden="1" x14ac:dyDescent="0.25">
      <c r="A16506" t="s">
        <v>23470</v>
      </c>
      <c r="B16506" s="83" t="s">
        <v>24581</v>
      </c>
      <c r="C16506" t="s">
        <v>47113</v>
      </c>
      <c r="D16506" s="83" t="s">
        <v>60</v>
      </c>
      <c r="E16506" s="83">
        <v>451.8</v>
      </c>
      <c r="F16506" s="83">
        <v>461.82</v>
      </c>
    </row>
    <row r="16507" spans="1:6" hidden="1" x14ac:dyDescent="0.25">
      <c r="A16507" t="s">
        <v>23470</v>
      </c>
      <c r="B16507" s="83" t="s">
        <v>24582</v>
      </c>
      <c r="C16507" t="s">
        <v>47114</v>
      </c>
    </row>
    <row r="16508" spans="1:6" hidden="1" x14ac:dyDescent="0.25">
      <c r="A16508" t="s">
        <v>23470</v>
      </c>
      <c r="B16508" s="83" t="s">
        <v>47065</v>
      </c>
      <c r="C16508" t="s">
        <v>47115</v>
      </c>
      <c r="D16508" s="83" t="s">
        <v>416</v>
      </c>
      <c r="E16508" s="83">
        <v>274.77999999999997</v>
      </c>
      <c r="F16508" s="83">
        <v>286.94</v>
      </c>
    </row>
    <row r="16509" spans="1:6" hidden="1" x14ac:dyDescent="0.25">
      <c r="A16509" t="s">
        <v>23470</v>
      </c>
      <c r="B16509" s="83" t="s">
        <v>24583</v>
      </c>
      <c r="C16509" t="s">
        <v>24584</v>
      </c>
    </row>
    <row r="16510" spans="1:6" hidden="1" x14ac:dyDescent="0.25">
      <c r="A16510" t="s">
        <v>23470</v>
      </c>
      <c r="B16510" s="83" t="s">
        <v>24585</v>
      </c>
      <c r="C16510" t="s">
        <v>24586</v>
      </c>
      <c r="D16510" s="83" t="s">
        <v>60</v>
      </c>
      <c r="E16510" s="83">
        <v>40.380000000000003</v>
      </c>
      <c r="F16510" s="83">
        <v>42.28</v>
      </c>
    </row>
    <row r="16511" spans="1:6" hidden="1" x14ac:dyDescent="0.25">
      <c r="A16511" t="s">
        <v>23470</v>
      </c>
      <c r="B16511" s="83" t="s">
        <v>47066</v>
      </c>
      <c r="C16511" t="s">
        <v>24553</v>
      </c>
    </row>
    <row r="16512" spans="1:6" hidden="1" x14ac:dyDescent="0.25">
      <c r="A16512" t="s">
        <v>23470</v>
      </c>
      <c r="B16512" s="83" t="s">
        <v>47067</v>
      </c>
      <c r="C16512" t="s">
        <v>24555</v>
      </c>
      <c r="D16512" s="83" t="s">
        <v>416</v>
      </c>
      <c r="E16512" s="83">
        <v>72.459999999999994</v>
      </c>
      <c r="F16512" s="83">
        <v>75.08</v>
      </c>
    </row>
    <row r="16513" spans="1:6" hidden="1" x14ac:dyDescent="0.25">
      <c r="A16513" t="s">
        <v>23470</v>
      </c>
      <c r="B16513" s="83" t="s">
        <v>47068</v>
      </c>
      <c r="C16513" t="s">
        <v>24557</v>
      </c>
      <c r="D16513" s="83" t="s">
        <v>416</v>
      </c>
      <c r="E16513" s="83">
        <v>91.68</v>
      </c>
      <c r="F16513" s="83">
        <v>95.25</v>
      </c>
    </row>
    <row r="16514" spans="1:6" hidden="1" x14ac:dyDescent="0.25">
      <c r="A16514" t="s">
        <v>23470</v>
      </c>
      <c r="B16514" s="83" t="s">
        <v>47069</v>
      </c>
      <c r="C16514" t="s">
        <v>24559</v>
      </c>
      <c r="D16514" s="83" t="s">
        <v>416</v>
      </c>
      <c r="E16514" s="83">
        <v>112.58</v>
      </c>
      <c r="F16514" s="83">
        <v>116.63</v>
      </c>
    </row>
    <row r="16515" spans="1:6" hidden="1" x14ac:dyDescent="0.25">
      <c r="A16515" t="s">
        <v>23470</v>
      </c>
      <c r="B16515" s="83" t="s">
        <v>47070</v>
      </c>
      <c r="C16515" t="s">
        <v>24561</v>
      </c>
      <c r="D16515" s="83" t="s">
        <v>416</v>
      </c>
      <c r="E16515" s="83">
        <v>79.849999999999994</v>
      </c>
      <c r="F16515" s="83">
        <v>83.22</v>
      </c>
    </row>
    <row r="16516" spans="1:6" hidden="1" x14ac:dyDescent="0.25">
      <c r="A16516" t="s">
        <v>23470</v>
      </c>
      <c r="B16516" s="83" t="s">
        <v>47071</v>
      </c>
      <c r="C16516" t="s">
        <v>24563</v>
      </c>
      <c r="D16516" s="83" t="s">
        <v>416</v>
      </c>
      <c r="E16516" s="83">
        <v>101.75</v>
      </c>
      <c r="F16516" s="83">
        <v>106.35</v>
      </c>
    </row>
    <row r="16517" spans="1:6" hidden="1" x14ac:dyDescent="0.25">
      <c r="A16517" t="s">
        <v>23470</v>
      </c>
      <c r="B16517" s="83" t="s">
        <v>47072</v>
      </c>
      <c r="C16517" t="s">
        <v>24565</v>
      </c>
      <c r="D16517" s="83" t="s">
        <v>416</v>
      </c>
      <c r="E16517" s="83">
        <v>124.01</v>
      </c>
      <c r="F16517" s="83">
        <v>129.19999999999999</v>
      </c>
    </row>
    <row r="16518" spans="1:6" hidden="1" x14ac:dyDescent="0.25">
      <c r="A16518" t="s">
        <v>23470</v>
      </c>
      <c r="B16518" s="83" t="s">
        <v>47073</v>
      </c>
      <c r="C16518" t="s">
        <v>24553</v>
      </c>
    </row>
    <row r="16519" spans="1:6" hidden="1" x14ac:dyDescent="0.25">
      <c r="A16519" t="s">
        <v>23470</v>
      </c>
      <c r="B16519" s="83" t="s">
        <v>47074</v>
      </c>
      <c r="C16519" t="s">
        <v>24555</v>
      </c>
      <c r="D16519" s="83" t="s">
        <v>416</v>
      </c>
      <c r="E16519" s="83">
        <v>72.459999999999994</v>
      </c>
      <c r="F16519" s="83">
        <v>75.08</v>
      </c>
    </row>
    <row r="16520" spans="1:6" hidden="1" x14ac:dyDescent="0.25">
      <c r="A16520" t="s">
        <v>23470</v>
      </c>
      <c r="B16520" s="83" t="s">
        <v>47075</v>
      </c>
      <c r="C16520" t="s">
        <v>24557</v>
      </c>
      <c r="D16520" s="83" t="s">
        <v>416</v>
      </c>
      <c r="E16520" s="83">
        <v>91.68</v>
      </c>
      <c r="F16520" s="83">
        <v>95.25</v>
      </c>
    </row>
    <row r="16521" spans="1:6" hidden="1" x14ac:dyDescent="0.25">
      <c r="A16521" t="s">
        <v>23470</v>
      </c>
      <c r="B16521" s="83" t="s">
        <v>47076</v>
      </c>
      <c r="C16521" t="s">
        <v>24559</v>
      </c>
      <c r="D16521" s="83" t="s">
        <v>416</v>
      </c>
      <c r="E16521" s="83">
        <v>112.58</v>
      </c>
      <c r="F16521" s="83">
        <v>116.63</v>
      </c>
    </row>
    <row r="16522" spans="1:6" hidden="1" x14ac:dyDescent="0.25">
      <c r="A16522" t="s">
        <v>23470</v>
      </c>
      <c r="B16522" s="83" t="s">
        <v>47077</v>
      </c>
      <c r="C16522" t="s">
        <v>24561</v>
      </c>
      <c r="D16522" s="83" t="s">
        <v>416</v>
      </c>
      <c r="E16522" s="83">
        <v>79.849999999999994</v>
      </c>
      <c r="F16522" s="83">
        <v>83.22</v>
      </c>
    </row>
    <row r="16523" spans="1:6" hidden="1" x14ac:dyDescent="0.25">
      <c r="A16523" t="s">
        <v>23470</v>
      </c>
      <c r="B16523" s="83" t="s">
        <v>47078</v>
      </c>
      <c r="C16523" t="s">
        <v>24563</v>
      </c>
      <c r="D16523" s="83" t="s">
        <v>416</v>
      </c>
      <c r="E16523" s="83">
        <v>101.75</v>
      </c>
      <c r="F16523" s="83">
        <v>106.35</v>
      </c>
    </row>
    <row r="16524" spans="1:6" hidden="1" x14ac:dyDescent="0.25">
      <c r="A16524" t="s">
        <v>23470</v>
      </c>
      <c r="B16524" s="83" t="s">
        <v>47079</v>
      </c>
      <c r="C16524" t="s">
        <v>24565</v>
      </c>
      <c r="D16524" s="83" t="s">
        <v>416</v>
      </c>
      <c r="E16524" s="83">
        <v>124.01</v>
      </c>
      <c r="F16524" s="83">
        <v>129.19999999999999</v>
      </c>
    </row>
    <row r="16525" spans="1:6" hidden="1" x14ac:dyDescent="0.25">
      <c r="A16525" t="s">
        <v>23470</v>
      </c>
      <c r="B16525" s="83" t="s">
        <v>24587</v>
      </c>
      <c r="C16525" t="s">
        <v>24588</v>
      </c>
    </row>
    <row r="16526" spans="1:6" hidden="1" x14ac:dyDescent="0.25">
      <c r="A16526" t="s">
        <v>23470</v>
      </c>
      <c r="B16526" s="83" t="s">
        <v>24589</v>
      </c>
      <c r="C16526" t="s">
        <v>24590</v>
      </c>
    </row>
    <row r="16527" spans="1:6" hidden="1" x14ac:dyDescent="0.25">
      <c r="A16527" t="s">
        <v>23470</v>
      </c>
      <c r="B16527" s="83" t="s">
        <v>24591</v>
      </c>
      <c r="C16527" t="s">
        <v>24592</v>
      </c>
      <c r="D16527" s="83" t="s">
        <v>416</v>
      </c>
      <c r="E16527" s="83">
        <v>145.93</v>
      </c>
      <c r="F16527" s="83">
        <v>151.02000000000001</v>
      </c>
    </row>
    <row r="16528" spans="1:6" hidden="1" x14ac:dyDescent="0.25">
      <c r="A16528" t="s">
        <v>23470</v>
      </c>
      <c r="B16528" s="83" t="s">
        <v>24593</v>
      </c>
      <c r="C16528" t="s">
        <v>24594</v>
      </c>
      <c r="D16528" s="83" t="s">
        <v>416</v>
      </c>
      <c r="E16528" s="83">
        <v>78.09</v>
      </c>
      <c r="F16528" s="83">
        <v>81.48</v>
      </c>
    </row>
    <row r="16529" spans="1:6" hidden="1" x14ac:dyDescent="0.25">
      <c r="A16529" t="s">
        <v>23470</v>
      </c>
      <c r="B16529" s="83" t="s">
        <v>24595</v>
      </c>
      <c r="C16529" t="s">
        <v>24596</v>
      </c>
      <c r="D16529" s="83" t="s">
        <v>416</v>
      </c>
      <c r="E16529" s="83">
        <v>56.44</v>
      </c>
      <c r="F16529" s="83">
        <v>58.56</v>
      </c>
    </row>
    <row r="16530" spans="1:6" hidden="1" x14ac:dyDescent="0.25">
      <c r="A16530" t="s">
        <v>23470</v>
      </c>
      <c r="B16530" s="83" t="s">
        <v>24597</v>
      </c>
      <c r="C16530" t="s">
        <v>24598</v>
      </c>
    </row>
    <row r="16531" spans="1:6" hidden="1" x14ac:dyDescent="0.25">
      <c r="A16531" t="s">
        <v>23470</v>
      </c>
      <c r="B16531" s="83" t="s">
        <v>24599</v>
      </c>
      <c r="C16531" t="s">
        <v>24600</v>
      </c>
      <c r="D16531" s="83" t="s">
        <v>60</v>
      </c>
      <c r="E16531" s="83">
        <v>53.48</v>
      </c>
      <c r="F16531" s="83">
        <v>55.01</v>
      </c>
    </row>
    <row r="16532" spans="1:6" hidden="1" x14ac:dyDescent="0.25">
      <c r="A16532" t="s">
        <v>23470</v>
      </c>
      <c r="B16532" s="83" t="s">
        <v>24601</v>
      </c>
      <c r="C16532" t="s">
        <v>24602</v>
      </c>
      <c r="D16532" s="83" t="s">
        <v>60</v>
      </c>
      <c r="E16532" s="83">
        <v>42.3</v>
      </c>
      <c r="F16532" s="83">
        <v>43.74</v>
      </c>
    </row>
    <row r="16533" spans="1:6" hidden="1" x14ac:dyDescent="0.25">
      <c r="A16533" t="s">
        <v>23470</v>
      </c>
      <c r="B16533" s="83" t="s">
        <v>24603</v>
      </c>
      <c r="C16533" t="s">
        <v>24604</v>
      </c>
      <c r="D16533" s="83" t="s">
        <v>60</v>
      </c>
      <c r="E16533" s="83">
        <v>28.02</v>
      </c>
      <c r="F16533" s="83">
        <v>29.29</v>
      </c>
    </row>
    <row r="16534" spans="1:6" hidden="1" x14ac:dyDescent="0.25">
      <c r="A16534" t="s">
        <v>23470</v>
      </c>
      <c r="B16534" s="83" t="s">
        <v>24605</v>
      </c>
      <c r="C16534" t="s">
        <v>24606</v>
      </c>
      <c r="D16534" s="83" t="s">
        <v>60</v>
      </c>
      <c r="E16534" s="83">
        <v>24.06</v>
      </c>
      <c r="F16534" s="83">
        <v>25.08</v>
      </c>
    </row>
    <row r="16535" spans="1:6" hidden="1" x14ac:dyDescent="0.25">
      <c r="A16535" t="s">
        <v>23470</v>
      </c>
      <c r="B16535" s="83" t="s">
        <v>24607</v>
      </c>
      <c r="C16535" t="s">
        <v>24608</v>
      </c>
      <c r="D16535" s="83" t="s">
        <v>60</v>
      </c>
      <c r="E16535" s="83">
        <v>5.47</v>
      </c>
      <c r="F16535" s="83">
        <v>5.64</v>
      </c>
    </row>
    <row r="16536" spans="1:6" hidden="1" x14ac:dyDescent="0.25">
      <c r="A16536" t="s">
        <v>23470</v>
      </c>
      <c r="B16536" s="83" t="s">
        <v>24609</v>
      </c>
      <c r="C16536" t="s">
        <v>24610</v>
      </c>
    </row>
    <row r="16537" spans="1:6" hidden="1" x14ac:dyDescent="0.25">
      <c r="A16537" t="s">
        <v>23470</v>
      </c>
      <c r="B16537" s="83" t="s">
        <v>24611</v>
      </c>
      <c r="C16537" t="s">
        <v>24612</v>
      </c>
      <c r="D16537" s="83" t="s">
        <v>416</v>
      </c>
      <c r="E16537" s="83">
        <v>86.06</v>
      </c>
      <c r="F16537" s="83">
        <v>89.02</v>
      </c>
    </row>
    <row r="16538" spans="1:6" hidden="1" x14ac:dyDescent="0.25">
      <c r="A16538" t="s">
        <v>23470</v>
      </c>
      <c r="B16538" s="83" t="s">
        <v>24613</v>
      </c>
      <c r="C16538" t="s">
        <v>24614</v>
      </c>
      <c r="D16538" s="83" t="s">
        <v>416</v>
      </c>
      <c r="E16538" s="83">
        <v>132.38</v>
      </c>
      <c r="F16538" s="83">
        <v>135.37</v>
      </c>
    </row>
    <row r="16539" spans="1:6" hidden="1" x14ac:dyDescent="0.25">
      <c r="A16539" t="s">
        <v>23470</v>
      </c>
      <c r="B16539" s="83" t="s">
        <v>24615</v>
      </c>
      <c r="C16539" t="s">
        <v>24616</v>
      </c>
      <c r="D16539" s="83" t="s">
        <v>416</v>
      </c>
      <c r="E16539" s="83">
        <v>100.88</v>
      </c>
      <c r="F16539" s="83">
        <v>103.87</v>
      </c>
    </row>
    <row r="16540" spans="1:6" hidden="1" x14ac:dyDescent="0.25">
      <c r="A16540" t="s">
        <v>23470</v>
      </c>
      <c r="B16540" s="83" t="s">
        <v>24617</v>
      </c>
      <c r="C16540" t="s">
        <v>24618</v>
      </c>
    </row>
    <row r="16541" spans="1:6" hidden="1" x14ac:dyDescent="0.25">
      <c r="A16541" t="s">
        <v>23470</v>
      </c>
      <c r="B16541" s="83" t="s">
        <v>24619</v>
      </c>
      <c r="C16541" t="s">
        <v>24620</v>
      </c>
      <c r="D16541" s="83" t="s">
        <v>416</v>
      </c>
      <c r="E16541" s="83">
        <v>35.71</v>
      </c>
      <c r="F16541" s="83">
        <v>36.770000000000003</v>
      </c>
    </row>
    <row r="16542" spans="1:6" hidden="1" x14ac:dyDescent="0.25">
      <c r="A16542" t="s">
        <v>23470</v>
      </c>
      <c r="B16542" s="83" t="s">
        <v>24621</v>
      </c>
      <c r="C16542" t="s">
        <v>24622</v>
      </c>
      <c r="D16542" s="83" t="s">
        <v>416</v>
      </c>
      <c r="E16542" s="83">
        <v>42.4</v>
      </c>
      <c r="F16542" s="83">
        <v>43.46</v>
      </c>
    </row>
    <row r="16543" spans="1:6" hidden="1" x14ac:dyDescent="0.25">
      <c r="A16543" t="s">
        <v>23470</v>
      </c>
      <c r="B16543" s="83" t="s">
        <v>24623</v>
      </c>
      <c r="C16543" t="s">
        <v>24624</v>
      </c>
      <c r="D16543" s="83" t="s">
        <v>416</v>
      </c>
      <c r="E16543" s="83">
        <v>64.83</v>
      </c>
      <c r="F16543" s="83">
        <v>65.89</v>
      </c>
    </row>
    <row r="16544" spans="1:6" hidden="1" x14ac:dyDescent="0.25">
      <c r="A16544" t="s">
        <v>23470</v>
      </c>
      <c r="B16544" s="83" t="s">
        <v>24625</v>
      </c>
      <c r="C16544" t="s">
        <v>24626</v>
      </c>
    </row>
    <row r="16545" spans="1:6" hidden="1" x14ac:dyDescent="0.25">
      <c r="A16545" t="s">
        <v>23470</v>
      </c>
      <c r="B16545" s="83" t="s">
        <v>24627</v>
      </c>
      <c r="C16545" t="s">
        <v>24628</v>
      </c>
      <c r="D16545" s="83" t="s">
        <v>416</v>
      </c>
      <c r="E16545" s="83">
        <v>45.59</v>
      </c>
      <c r="F16545" s="83">
        <v>45.98</v>
      </c>
    </row>
    <row r="16546" spans="1:6" hidden="1" x14ac:dyDescent="0.25">
      <c r="A16546" t="s">
        <v>23470</v>
      </c>
      <c r="B16546" s="83" t="s">
        <v>24629</v>
      </c>
      <c r="C16546" t="s">
        <v>24630</v>
      </c>
    </row>
    <row r="16547" spans="1:6" hidden="1" x14ac:dyDescent="0.25">
      <c r="A16547" t="s">
        <v>23470</v>
      </c>
      <c r="B16547" s="83" t="s">
        <v>24631</v>
      </c>
      <c r="C16547" t="s">
        <v>24632</v>
      </c>
      <c r="D16547" s="83" t="s">
        <v>60</v>
      </c>
      <c r="E16547" s="83">
        <v>34.18</v>
      </c>
      <c r="F16547" s="83">
        <v>36.119999999999997</v>
      </c>
    </row>
    <row r="16548" spans="1:6" hidden="1" x14ac:dyDescent="0.25">
      <c r="A16548" t="s">
        <v>23470</v>
      </c>
      <c r="B16548" s="83" t="s">
        <v>24633</v>
      </c>
      <c r="C16548" t="s">
        <v>24634</v>
      </c>
      <c r="D16548" s="83" t="s">
        <v>60</v>
      </c>
      <c r="E16548" s="83">
        <v>61.36</v>
      </c>
      <c r="F16548" s="83">
        <v>62.21</v>
      </c>
    </row>
    <row r="16549" spans="1:6" hidden="1" x14ac:dyDescent="0.25">
      <c r="A16549" t="s">
        <v>23470</v>
      </c>
      <c r="B16549" s="83" t="s">
        <v>24635</v>
      </c>
      <c r="C16549" t="s">
        <v>24636</v>
      </c>
      <c r="D16549" s="83" t="s">
        <v>60</v>
      </c>
      <c r="E16549" s="83">
        <v>66.19</v>
      </c>
      <c r="F16549" s="83">
        <v>66.55</v>
      </c>
    </row>
    <row r="16550" spans="1:6" hidden="1" x14ac:dyDescent="0.25">
      <c r="A16550" t="s">
        <v>23470</v>
      </c>
      <c r="B16550" s="83" t="s">
        <v>24637</v>
      </c>
      <c r="C16550" t="s">
        <v>16834</v>
      </c>
    </row>
    <row r="16551" spans="1:6" hidden="1" x14ac:dyDescent="0.25">
      <c r="A16551" t="s">
        <v>23470</v>
      </c>
      <c r="B16551" s="83" t="s">
        <v>24638</v>
      </c>
      <c r="C16551" t="s">
        <v>24639</v>
      </c>
      <c r="D16551" s="83" t="s">
        <v>416</v>
      </c>
      <c r="E16551" s="83">
        <v>179.95</v>
      </c>
      <c r="F16551" s="83">
        <v>184.19</v>
      </c>
    </row>
    <row r="16552" spans="1:6" hidden="1" x14ac:dyDescent="0.25">
      <c r="A16552" t="s">
        <v>23470</v>
      </c>
      <c r="B16552" s="83" t="s">
        <v>24640</v>
      </c>
      <c r="C16552" t="s">
        <v>24641</v>
      </c>
      <c r="D16552" s="83" t="s">
        <v>416</v>
      </c>
      <c r="E16552" s="83">
        <v>101.2</v>
      </c>
      <c r="F16552" s="83">
        <v>105.44</v>
      </c>
    </row>
    <row r="16553" spans="1:6" hidden="1" x14ac:dyDescent="0.25">
      <c r="A16553" t="s">
        <v>23470</v>
      </c>
      <c r="B16553" s="83" t="s">
        <v>24642</v>
      </c>
      <c r="C16553" t="s">
        <v>16825</v>
      </c>
    </row>
    <row r="16554" spans="1:6" hidden="1" x14ac:dyDescent="0.25">
      <c r="A16554" t="s">
        <v>23470</v>
      </c>
      <c r="B16554" s="83" t="s">
        <v>24643</v>
      </c>
      <c r="C16554" t="s">
        <v>24644</v>
      </c>
      <c r="D16554" s="83" t="s">
        <v>416</v>
      </c>
      <c r="E16554" s="83">
        <v>111.99</v>
      </c>
      <c r="F16554" s="83">
        <v>111.99</v>
      </c>
    </row>
    <row r="16555" spans="1:6" hidden="1" x14ac:dyDescent="0.25">
      <c r="A16555" t="s">
        <v>23470</v>
      </c>
      <c r="B16555" s="83" t="s">
        <v>24645</v>
      </c>
      <c r="C16555" t="s">
        <v>24646</v>
      </c>
      <c r="D16555" s="83" t="s">
        <v>416</v>
      </c>
      <c r="E16555" s="83">
        <v>66.25</v>
      </c>
      <c r="F16555" s="83">
        <v>66.25</v>
      </c>
    </row>
    <row r="16556" spans="1:6" hidden="1" x14ac:dyDescent="0.25">
      <c r="A16556" t="s">
        <v>23470</v>
      </c>
      <c r="B16556" s="83" t="s">
        <v>24647</v>
      </c>
      <c r="C16556" t="s">
        <v>24648</v>
      </c>
    </row>
    <row r="16557" spans="1:6" hidden="1" x14ac:dyDescent="0.25">
      <c r="A16557" t="s">
        <v>23470</v>
      </c>
      <c r="B16557" s="83" t="s">
        <v>24649</v>
      </c>
      <c r="C16557" t="s">
        <v>24650</v>
      </c>
      <c r="D16557" s="83" t="s">
        <v>416</v>
      </c>
      <c r="E16557" s="83">
        <v>75</v>
      </c>
      <c r="F16557" s="83">
        <v>75</v>
      </c>
    </row>
    <row r="16558" spans="1:6" hidden="1" x14ac:dyDescent="0.25">
      <c r="A16558" t="s">
        <v>23470</v>
      </c>
      <c r="B16558" s="83" t="s">
        <v>24651</v>
      </c>
      <c r="C16558" t="s">
        <v>24652</v>
      </c>
    </row>
    <row r="16559" spans="1:6" hidden="1" x14ac:dyDescent="0.25">
      <c r="A16559" t="s">
        <v>23470</v>
      </c>
      <c r="B16559" s="83" t="s">
        <v>24653</v>
      </c>
      <c r="C16559" t="s">
        <v>24654</v>
      </c>
      <c r="D16559" s="83" t="s">
        <v>60</v>
      </c>
      <c r="E16559" s="83">
        <v>71.72</v>
      </c>
      <c r="F16559" s="83">
        <v>74.260000000000005</v>
      </c>
    </row>
    <row r="16560" spans="1:6" hidden="1" x14ac:dyDescent="0.25">
      <c r="A16560" t="s">
        <v>23470</v>
      </c>
      <c r="B16560" s="83" t="s">
        <v>24655</v>
      </c>
      <c r="C16560" t="s">
        <v>24656</v>
      </c>
      <c r="D16560" s="83" t="s">
        <v>60</v>
      </c>
      <c r="E16560" s="83">
        <v>99.55</v>
      </c>
      <c r="F16560" s="83">
        <v>102.52</v>
      </c>
    </row>
    <row r="16561" spans="1:6" hidden="1" x14ac:dyDescent="0.25">
      <c r="A16561" t="s">
        <v>23470</v>
      </c>
      <c r="B16561" s="83" t="s">
        <v>24657</v>
      </c>
      <c r="C16561" t="s">
        <v>24658</v>
      </c>
      <c r="D16561" s="83" t="s">
        <v>60</v>
      </c>
      <c r="E16561" s="83">
        <v>124.06</v>
      </c>
      <c r="F16561" s="83">
        <v>127.24</v>
      </c>
    </row>
    <row r="16562" spans="1:6" hidden="1" x14ac:dyDescent="0.25">
      <c r="A16562" t="s">
        <v>23470</v>
      </c>
      <c r="B16562" s="83" t="s">
        <v>24659</v>
      </c>
      <c r="C16562" t="s">
        <v>24660</v>
      </c>
      <c r="D16562" s="83" t="s">
        <v>60</v>
      </c>
      <c r="E16562" s="83">
        <v>138.74</v>
      </c>
      <c r="F16562" s="83">
        <v>142.13</v>
      </c>
    </row>
    <row r="16563" spans="1:6" hidden="1" x14ac:dyDescent="0.25">
      <c r="A16563" t="s">
        <v>23470</v>
      </c>
      <c r="B16563" s="83" t="s">
        <v>24661</v>
      </c>
      <c r="C16563" t="s">
        <v>24662</v>
      </c>
      <c r="D16563" s="83" t="s">
        <v>60</v>
      </c>
      <c r="E16563" s="83">
        <v>177.82</v>
      </c>
      <c r="F16563" s="83">
        <v>181.64</v>
      </c>
    </row>
    <row r="16564" spans="1:6" hidden="1" x14ac:dyDescent="0.25">
      <c r="A16564" t="s">
        <v>23470</v>
      </c>
      <c r="B16564" s="83" t="s">
        <v>24663</v>
      </c>
      <c r="C16564" t="s">
        <v>24664</v>
      </c>
      <c r="D16564" s="83" t="s">
        <v>60</v>
      </c>
      <c r="E16564" s="83">
        <v>61</v>
      </c>
      <c r="F16564" s="83">
        <v>63.54</v>
      </c>
    </row>
    <row r="16565" spans="1:6" hidden="1" x14ac:dyDescent="0.25">
      <c r="A16565" t="s">
        <v>23470</v>
      </c>
      <c r="B16565" s="83" t="s">
        <v>24665</v>
      </c>
      <c r="C16565" t="s">
        <v>24666</v>
      </c>
      <c r="D16565" s="83" t="s">
        <v>60</v>
      </c>
      <c r="E16565" s="83">
        <v>83.34</v>
      </c>
      <c r="F16565" s="83">
        <v>86.31</v>
      </c>
    </row>
    <row r="16566" spans="1:6" hidden="1" x14ac:dyDescent="0.25">
      <c r="A16566" t="s">
        <v>23470</v>
      </c>
      <c r="B16566" s="83" t="s">
        <v>24667</v>
      </c>
      <c r="C16566" t="s">
        <v>24668</v>
      </c>
      <c r="D16566" s="83" t="s">
        <v>60</v>
      </c>
      <c r="E16566" s="83">
        <v>102.66</v>
      </c>
      <c r="F16566" s="83">
        <v>105.84</v>
      </c>
    </row>
    <row r="16567" spans="1:6" hidden="1" x14ac:dyDescent="0.25">
      <c r="A16567" t="s">
        <v>23470</v>
      </c>
      <c r="B16567" s="83" t="s">
        <v>24669</v>
      </c>
      <c r="C16567" t="s">
        <v>24670</v>
      </c>
      <c r="D16567" s="83" t="s">
        <v>60</v>
      </c>
      <c r="E16567" s="83">
        <v>114.41</v>
      </c>
      <c r="F16567" s="83">
        <v>117.8</v>
      </c>
    </row>
    <row r="16568" spans="1:6" hidden="1" x14ac:dyDescent="0.25">
      <c r="A16568" t="s">
        <v>23470</v>
      </c>
      <c r="B16568" s="83" t="s">
        <v>24671</v>
      </c>
      <c r="C16568" t="s">
        <v>24672</v>
      </c>
      <c r="D16568" s="83" t="s">
        <v>60</v>
      </c>
      <c r="E16568" s="83">
        <v>145.4</v>
      </c>
      <c r="F16568" s="83">
        <v>149.22</v>
      </c>
    </row>
    <row r="16569" spans="1:6" hidden="1" x14ac:dyDescent="0.25">
      <c r="A16569" t="s">
        <v>23470</v>
      </c>
      <c r="B16569" s="83" t="s">
        <v>24673</v>
      </c>
      <c r="C16569" t="s">
        <v>24674</v>
      </c>
      <c r="D16569" s="83" t="s">
        <v>60</v>
      </c>
      <c r="E16569" s="83">
        <v>55.06</v>
      </c>
      <c r="F16569" s="83">
        <v>57.6</v>
      </c>
    </row>
    <row r="16570" spans="1:6" hidden="1" x14ac:dyDescent="0.25">
      <c r="A16570" t="s">
        <v>23470</v>
      </c>
      <c r="B16570" s="83" t="s">
        <v>24675</v>
      </c>
      <c r="C16570" t="s">
        <v>24676</v>
      </c>
      <c r="D16570" s="83" t="s">
        <v>60</v>
      </c>
      <c r="E16570" s="83">
        <v>74.349999999999994</v>
      </c>
      <c r="F16570" s="83">
        <v>77.319999999999993</v>
      </c>
    </row>
    <row r="16571" spans="1:6" hidden="1" x14ac:dyDescent="0.25">
      <c r="A16571" t="s">
        <v>23470</v>
      </c>
      <c r="B16571" s="83" t="s">
        <v>24677</v>
      </c>
      <c r="C16571" t="s">
        <v>24678</v>
      </c>
      <c r="D16571" s="83" t="s">
        <v>60</v>
      </c>
      <c r="E16571" s="83">
        <v>90.8</v>
      </c>
      <c r="F16571" s="83">
        <v>93.98</v>
      </c>
    </row>
    <row r="16572" spans="1:6" hidden="1" x14ac:dyDescent="0.25">
      <c r="A16572" t="s">
        <v>23470</v>
      </c>
      <c r="B16572" s="83" t="s">
        <v>24679</v>
      </c>
      <c r="C16572" t="s">
        <v>24680</v>
      </c>
      <c r="D16572" s="83" t="s">
        <v>60</v>
      </c>
      <c r="E16572" s="83">
        <v>100.92</v>
      </c>
      <c r="F16572" s="83">
        <v>104.31</v>
      </c>
    </row>
    <row r="16573" spans="1:6" hidden="1" x14ac:dyDescent="0.25">
      <c r="A16573" t="s">
        <v>23470</v>
      </c>
      <c r="B16573" s="83" t="s">
        <v>24681</v>
      </c>
      <c r="C16573" t="s">
        <v>24682</v>
      </c>
      <c r="D16573" s="83" t="s">
        <v>60</v>
      </c>
      <c r="E16573" s="83">
        <v>127.42</v>
      </c>
      <c r="F16573" s="83">
        <v>131.24</v>
      </c>
    </row>
    <row r="16574" spans="1:6" hidden="1" x14ac:dyDescent="0.25">
      <c r="A16574" t="s">
        <v>23470</v>
      </c>
      <c r="B16574" s="83" t="s">
        <v>24683</v>
      </c>
      <c r="C16574" t="s">
        <v>24684</v>
      </c>
    </row>
    <row r="16575" spans="1:6" hidden="1" x14ac:dyDescent="0.25">
      <c r="A16575" t="s">
        <v>23470</v>
      </c>
      <c r="B16575" s="83" t="s">
        <v>24685</v>
      </c>
      <c r="C16575" t="s">
        <v>24686</v>
      </c>
      <c r="D16575" s="83" t="s">
        <v>60</v>
      </c>
      <c r="E16575" s="83">
        <v>27.79</v>
      </c>
      <c r="F16575" s="83">
        <v>29.06</v>
      </c>
    </row>
    <row r="16576" spans="1:6" hidden="1" x14ac:dyDescent="0.25">
      <c r="A16576" t="s">
        <v>23470</v>
      </c>
      <c r="B16576" s="83" t="s">
        <v>24687</v>
      </c>
      <c r="C16576" t="s">
        <v>24688</v>
      </c>
      <c r="D16576" s="83" t="s">
        <v>60</v>
      </c>
      <c r="E16576" s="83">
        <v>32.43</v>
      </c>
      <c r="F16576" s="83">
        <v>33.700000000000003</v>
      </c>
    </row>
    <row r="16577" spans="1:6" hidden="1" x14ac:dyDescent="0.25">
      <c r="A16577" t="s">
        <v>23470</v>
      </c>
      <c r="B16577" s="83" t="s">
        <v>24689</v>
      </c>
      <c r="C16577" t="s">
        <v>24690</v>
      </c>
      <c r="D16577" s="83" t="s">
        <v>60</v>
      </c>
      <c r="E16577" s="83">
        <v>37.15</v>
      </c>
      <c r="F16577" s="83">
        <v>38.42</v>
      </c>
    </row>
    <row r="16578" spans="1:6" hidden="1" x14ac:dyDescent="0.25">
      <c r="A16578" t="s">
        <v>23470</v>
      </c>
      <c r="B16578" s="83" t="s">
        <v>24691</v>
      </c>
      <c r="C16578" t="s">
        <v>24692</v>
      </c>
      <c r="D16578" s="83" t="s">
        <v>60</v>
      </c>
      <c r="E16578" s="83">
        <v>44.63</v>
      </c>
      <c r="F16578" s="83">
        <v>45.9</v>
      </c>
    </row>
    <row r="16579" spans="1:6" hidden="1" x14ac:dyDescent="0.25">
      <c r="A16579" t="s">
        <v>23470</v>
      </c>
      <c r="B16579" s="83" t="s">
        <v>24693</v>
      </c>
      <c r="C16579" t="s">
        <v>24694</v>
      </c>
      <c r="D16579" s="83" t="s">
        <v>60</v>
      </c>
      <c r="E16579" s="83">
        <v>25.09</v>
      </c>
      <c r="F16579" s="83">
        <v>26.36</v>
      </c>
    </row>
    <row r="16580" spans="1:6" hidden="1" x14ac:dyDescent="0.25">
      <c r="A16580" t="s">
        <v>23470</v>
      </c>
      <c r="B16580" s="83" t="s">
        <v>24695</v>
      </c>
      <c r="C16580" t="s">
        <v>24696</v>
      </c>
      <c r="D16580" s="83" t="s">
        <v>60</v>
      </c>
      <c r="E16580" s="83">
        <v>28.83</v>
      </c>
      <c r="F16580" s="83">
        <v>30.1</v>
      </c>
    </row>
    <row r="16581" spans="1:6" hidden="1" x14ac:dyDescent="0.25">
      <c r="A16581" t="s">
        <v>23470</v>
      </c>
      <c r="B16581" s="83" t="s">
        <v>24697</v>
      </c>
      <c r="C16581" t="s">
        <v>24698</v>
      </c>
      <c r="D16581" s="83" t="s">
        <v>60</v>
      </c>
      <c r="E16581" s="83">
        <v>32.65</v>
      </c>
      <c r="F16581" s="83">
        <v>33.92</v>
      </c>
    </row>
    <row r="16582" spans="1:6" hidden="1" x14ac:dyDescent="0.25">
      <c r="A16582" t="s">
        <v>23470</v>
      </c>
      <c r="B16582" s="83" t="s">
        <v>24699</v>
      </c>
      <c r="C16582" t="s">
        <v>24700</v>
      </c>
      <c r="D16582" s="83" t="s">
        <v>60</v>
      </c>
      <c r="E16582" s="83">
        <v>38.69</v>
      </c>
      <c r="F16582" s="83">
        <v>39.96</v>
      </c>
    </row>
    <row r="16583" spans="1:6" hidden="1" x14ac:dyDescent="0.25">
      <c r="A16583" t="s">
        <v>23470</v>
      </c>
      <c r="B16583" s="83" t="s">
        <v>24701</v>
      </c>
      <c r="C16583" t="s">
        <v>24702</v>
      </c>
    </row>
    <row r="16584" spans="1:6" hidden="1" x14ac:dyDescent="0.25">
      <c r="A16584" t="s">
        <v>23470</v>
      </c>
      <c r="B16584" s="83" t="s">
        <v>24703</v>
      </c>
      <c r="C16584" t="s">
        <v>24704</v>
      </c>
    </row>
    <row r="16585" spans="1:6" hidden="1" x14ac:dyDescent="0.25">
      <c r="A16585" t="s">
        <v>23470</v>
      </c>
      <c r="B16585" s="83" t="s">
        <v>24705</v>
      </c>
      <c r="C16585" t="s">
        <v>24706</v>
      </c>
      <c r="D16585" s="83" t="s">
        <v>60</v>
      </c>
      <c r="E16585" s="83">
        <v>89.74</v>
      </c>
      <c r="F16585" s="83">
        <v>95.11</v>
      </c>
    </row>
    <row r="16586" spans="1:6" hidden="1" x14ac:dyDescent="0.25">
      <c r="A16586" t="s">
        <v>23470</v>
      </c>
    </row>
    <row r="16587" spans="1:6" hidden="1" x14ac:dyDescent="0.25">
      <c r="A16587" t="s">
        <v>23470</v>
      </c>
      <c r="B16587" s="83" t="s">
        <v>24707</v>
      </c>
      <c r="C16587" t="s">
        <v>24708</v>
      </c>
      <c r="D16587" s="83" t="s">
        <v>60</v>
      </c>
      <c r="E16587" s="83">
        <v>16.45</v>
      </c>
      <c r="F16587" s="83">
        <v>16.53</v>
      </c>
    </row>
    <row r="16588" spans="1:6" hidden="1" x14ac:dyDescent="0.25">
      <c r="A16588" t="s">
        <v>23470</v>
      </c>
      <c r="B16588" s="83" t="s">
        <v>24709</v>
      </c>
      <c r="C16588" t="s">
        <v>24710</v>
      </c>
      <c r="D16588" s="83" t="s">
        <v>60</v>
      </c>
      <c r="E16588" s="83">
        <v>42.62</v>
      </c>
      <c r="F16588" s="83">
        <v>46</v>
      </c>
    </row>
    <row r="16589" spans="1:6" hidden="1" x14ac:dyDescent="0.25">
      <c r="A16589" t="s">
        <v>23470</v>
      </c>
      <c r="B16589" s="83" t="s">
        <v>24711</v>
      </c>
      <c r="C16589" t="s">
        <v>16354</v>
      </c>
    </row>
    <row r="16590" spans="1:6" hidden="1" x14ac:dyDescent="0.25">
      <c r="A16590" t="s">
        <v>23470</v>
      </c>
      <c r="B16590" s="83" t="s">
        <v>24712</v>
      </c>
      <c r="C16590" t="s">
        <v>24713</v>
      </c>
      <c r="D16590" s="83" t="s">
        <v>416</v>
      </c>
      <c r="E16590" s="83">
        <v>47.98</v>
      </c>
      <c r="F16590" s="83">
        <v>51.46</v>
      </c>
    </row>
    <row r="16591" spans="1:6" hidden="1" x14ac:dyDescent="0.25">
      <c r="A16591" t="s">
        <v>23470</v>
      </c>
      <c r="B16591" s="83" t="s">
        <v>24714</v>
      </c>
      <c r="C16591" t="s">
        <v>24715</v>
      </c>
    </row>
    <row r="16592" spans="1:6" hidden="1" x14ac:dyDescent="0.25">
      <c r="A16592" t="s">
        <v>23470</v>
      </c>
      <c r="B16592" s="83" t="s">
        <v>24716</v>
      </c>
      <c r="C16592" t="s">
        <v>24717</v>
      </c>
      <c r="D16592" s="83" t="s">
        <v>416</v>
      </c>
      <c r="E16592" s="83">
        <v>39.15</v>
      </c>
      <c r="F16592" s="83">
        <v>41.42</v>
      </c>
    </row>
    <row r="16593" spans="1:6" hidden="1" x14ac:dyDescent="0.25">
      <c r="A16593" t="s">
        <v>23470</v>
      </c>
    </row>
    <row r="16594" spans="1:6" hidden="1" x14ac:dyDescent="0.25">
      <c r="A16594" t="s">
        <v>23470</v>
      </c>
      <c r="B16594" s="83" t="s">
        <v>24718</v>
      </c>
      <c r="C16594" t="s">
        <v>24719</v>
      </c>
      <c r="D16594" s="83" t="s">
        <v>416</v>
      </c>
      <c r="E16594" s="83">
        <v>49.22</v>
      </c>
      <c r="F16594" s="83">
        <v>51.63</v>
      </c>
    </row>
    <row r="16595" spans="1:6" hidden="1" x14ac:dyDescent="0.25">
      <c r="A16595" t="s">
        <v>23470</v>
      </c>
      <c r="B16595" s="83" t="s">
        <v>24720</v>
      </c>
      <c r="C16595" t="s">
        <v>24721</v>
      </c>
    </row>
    <row r="16596" spans="1:6" hidden="1" x14ac:dyDescent="0.25">
      <c r="A16596" t="s">
        <v>23470</v>
      </c>
      <c r="B16596" s="83" t="s">
        <v>24722</v>
      </c>
      <c r="C16596" t="s">
        <v>24723</v>
      </c>
      <c r="D16596" s="83" t="s">
        <v>416</v>
      </c>
      <c r="E16596" s="83">
        <v>37.04</v>
      </c>
      <c r="F16596" s="83">
        <v>37.04</v>
      </c>
    </row>
    <row r="16597" spans="1:6" hidden="1" x14ac:dyDescent="0.25">
      <c r="A16597" t="s">
        <v>23470</v>
      </c>
      <c r="B16597" s="83" t="s">
        <v>24724</v>
      </c>
      <c r="C16597" t="s">
        <v>24725</v>
      </c>
      <c r="D16597" s="83" t="s">
        <v>416</v>
      </c>
      <c r="E16597" s="83">
        <v>41.96</v>
      </c>
      <c r="F16597" s="83">
        <v>45.07</v>
      </c>
    </row>
    <row r="16598" spans="1:6" hidden="1" x14ac:dyDescent="0.25">
      <c r="A16598" t="s">
        <v>23470</v>
      </c>
    </row>
    <row r="16599" spans="1:6" hidden="1" x14ac:dyDescent="0.25">
      <c r="A16599" t="s">
        <v>23470</v>
      </c>
      <c r="B16599" s="83" t="s">
        <v>24726</v>
      </c>
      <c r="C16599" t="s">
        <v>24727</v>
      </c>
    </row>
    <row r="16600" spans="1:6" hidden="1" x14ac:dyDescent="0.25">
      <c r="A16600" t="s">
        <v>23470</v>
      </c>
      <c r="B16600" s="83" t="s">
        <v>24728</v>
      </c>
      <c r="C16600" t="s">
        <v>24729</v>
      </c>
      <c r="D16600" s="83" t="s">
        <v>416</v>
      </c>
      <c r="E16600" s="83">
        <v>119.92</v>
      </c>
      <c r="F16600" s="83">
        <v>121.31</v>
      </c>
    </row>
    <row r="16601" spans="1:6" hidden="1" x14ac:dyDescent="0.25">
      <c r="A16601" t="s">
        <v>23470</v>
      </c>
      <c r="B16601" s="83" t="s">
        <v>24730</v>
      </c>
      <c r="C16601" t="s">
        <v>24731</v>
      </c>
      <c r="D16601" s="83" t="s">
        <v>416</v>
      </c>
      <c r="E16601" s="83">
        <v>35.020000000000003</v>
      </c>
      <c r="F16601" s="83">
        <v>36.700000000000003</v>
      </c>
    </row>
    <row r="16602" spans="1:6" hidden="1" x14ac:dyDescent="0.25">
      <c r="A16602" t="s">
        <v>23470</v>
      </c>
      <c r="B16602" s="83" t="s">
        <v>24732</v>
      </c>
      <c r="C16602" t="s">
        <v>24733</v>
      </c>
      <c r="D16602" s="83" t="s">
        <v>416</v>
      </c>
      <c r="E16602" s="83">
        <v>24.45</v>
      </c>
      <c r="F16602" s="83">
        <v>25.99</v>
      </c>
    </row>
    <row r="16603" spans="1:6" hidden="1" x14ac:dyDescent="0.25">
      <c r="A16603" t="s">
        <v>23470</v>
      </c>
      <c r="B16603" s="83" t="s">
        <v>24734</v>
      </c>
      <c r="C16603" t="s">
        <v>24735</v>
      </c>
      <c r="D16603" s="83" t="s">
        <v>416</v>
      </c>
      <c r="E16603" s="83">
        <v>42.47</v>
      </c>
      <c r="F16603" s="83">
        <v>45.02</v>
      </c>
    </row>
    <row r="16604" spans="1:6" hidden="1" x14ac:dyDescent="0.25">
      <c r="A16604" t="s">
        <v>23470</v>
      </c>
      <c r="B16604" s="83" t="s">
        <v>24736</v>
      </c>
      <c r="C16604" t="s">
        <v>24737</v>
      </c>
      <c r="D16604" s="83" t="s">
        <v>416</v>
      </c>
      <c r="E16604" s="83">
        <v>35.94</v>
      </c>
      <c r="F16604" s="83">
        <v>37.159999999999997</v>
      </c>
    </row>
    <row r="16605" spans="1:6" hidden="1" x14ac:dyDescent="0.25">
      <c r="A16605" t="s">
        <v>23470</v>
      </c>
      <c r="B16605" s="83" t="s">
        <v>24738</v>
      </c>
      <c r="C16605" t="s">
        <v>24739</v>
      </c>
    </row>
    <row r="16606" spans="1:6" hidden="1" x14ac:dyDescent="0.25">
      <c r="A16606" t="s">
        <v>23470</v>
      </c>
      <c r="B16606" s="83" t="s">
        <v>24740</v>
      </c>
      <c r="C16606" t="s">
        <v>24741</v>
      </c>
      <c r="D16606" s="83" t="s">
        <v>416</v>
      </c>
      <c r="E16606" s="83">
        <v>83.97</v>
      </c>
      <c r="F16606" s="83">
        <v>86.71</v>
      </c>
    </row>
    <row r="16607" spans="1:6" hidden="1" x14ac:dyDescent="0.25">
      <c r="A16607" t="s">
        <v>23470</v>
      </c>
      <c r="B16607" s="83" t="s">
        <v>24742</v>
      </c>
      <c r="C16607" t="s">
        <v>24743</v>
      </c>
      <c r="D16607" s="83" t="s">
        <v>416</v>
      </c>
      <c r="E16607" s="83">
        <v>147.46</v>
      </c>
      <c r="F16607" s="83">
        <v>151.46</v>
      </c>
    </row>
    <row r="16608" spans="1:6" hidden="1" x14ac:dyDescent="0.25">
      <c r="A16608" t="s">
        <v>23470</v>
      </c>
    </row>
    <row r="16609" spans="1:6" hidden="1" x14ac:dyDescent="0.25">
      <c r="A16609" t="s">
        <v>23470</v>
      </c>
      <c r="B16609" s="83" t="s">
        <v>24744</v>
      </c>
      <c r="C16609" t="s">
        <v>24745</v>
      </c>
    </row>
    <row r="16610" spans="1:6" hidden="1" x14ac:dyDescent="0.25">
      <c r="A16610" t="s">
        <v>23470</v>
      </c>
      <c r="B16610" s="83" t="s">
        <v>24746</v>
      </c>
      <c r="C16610" t="s">
        <v>24747</v>
      </c>
      <c r="D16610" s="83" t="s">
        <v>416</v>
      </c>
      <c r="E16610" s="83">
        <v>20.25</v>
      </c>
      <c r="F16610" s="83">
        <v>21.27</v>
      </c>
    </row>
    <row r="16611" spans="1:6" hidden="1" x14ac:dyDescent="0.25">
      <c r="A16611" t="s">
        <v>23470</v>
      </c>
    </row>
    <row r="16612" spans="1:6" hidden="1" x14ac:dyDescent="0.25">
      <c r="A16612" t="s">
        <v>23470</v>
      </c>
      <c r="B16612" s="83" t="s">
        <v>24748</v>
      </c>
      <c r="C16612" t="s">
        <v>18546</v>
      </c>
    </row>
    <row r="16613" spans="1:6" hidden="1" x14ac:dyDescent="0.25">
      <c r="A16613" t="s">
        <v>23470</v>
      </c>
      <c r="B16613" s="83" t="s">
        <v>24749</v>
      </c>
      <c r="C16613" t="s">
        <v>24750</v>
      </c>
    </row>
    <row r="16614" spans="1:6" hidden="1" x14ac:dyDescent="0.25">
      <c r="A16614" t="s">
        <v>23470</v>
      </c>
      <c r="B16614" s="83" t="s">
        <v>24751</v>
      </c>
      <c r="C16614" t="s">
        <v>24752</v>
      </c>
      <c r="D16614" s="83" t="s">
        <v>60</v>
      </c>
      <c r="E16614" s="83">
        <v>6.62</v>
      </c>
      <c r="F16614" s="83">
        <v>6.96</v>
      </c>
    </row>
    <row r="16615" spans="1:6" hidden="1" x14ac:dyDescent="0.25">
      <c r="A16615" t="s">
        <v>23470</v>
      </c>
      <c r="B16615" s="83" t="s">
        <v>24753</v>
      </c>
      <c r="C16615" t="s">
        <v>24754</v>
      </c>
      <c r="D16615" s="83" t="s">
        <v>60</v>
      </c>
      <c r="E16615" s="83">
        <v>7.03</v>
      </c>
      <c r="F16615" s="83">
        <v>7.39</v>
      </c>
    </row>
    <row r="16616" spans="1:6" hidden="1" x14ac:dyDescent="0.25">
      <c r="A16616" t="s">
        <v>23470</v>
      </c>
      <c r="B16616" s="83" t="s">
        <v>24755</v>
      </c>
      <c r="C16616" t="s">
        <v>24756</v>
      </c>
      <c r="D16616" s="83" t="s">
        <v>60</v>
      </c>
      <c r="E16616" s="83">
        <v>12.24</v>
      </c>
      <c r="F16616" s="83">
        <v>12.66</v>
      </c>
    </row>
    <row r="16617" spans="1:6" hidden="1" x14ac:dyDescent="0.25">
      <c r="A16617" t="s">
        <v>23470</v>
      </c>
      <c r="B16617" s="83" t="s">
        <v>24757</v>
      </c>
      <c r="C16617" t="s">
        <v>24758</v>
      </c>
      <c r="D16617" s="83" t="s">
        <v>60</v>
      </c>
      <c r="E16617" s="83">
        <v>18.97</v>
      </c>
      <c r="F16617" s="83">
        <v>19.57</v>
      </c>
    </row>
    <row r="16618" spans="1:6" hidden="1" x14ac:dyDescent="0.25">
      <c r="A16618" t="s">
        <v>23470</v>
      </c>
      <c r="B16618" s="83" t="s">
        <v>24759</v>
      </c>
      <c r="C16618" t="s">
        <v>24760</v>
      </c>
      <c r="D16618" s="83" t="s">
        <v>60</v>
      </c>
      <c r="E16618" s="83">
        <v>21.83</v>
      </c>
      <c r="F16618" s="83">
        <v>22.68</v>
      </c>
    </row>
    <row r="16619" spans="1:6" hidden="1" x14ac:dyDescent="0.25">
      <c r="A16619" t="s">
        <v>23470</v>
      </c>
      <c r="B16619" s="83" t="s">
        <v>24761</v>
      </c>
      <c r="C16619" t="s">
        <v>24762</v>
      </c>
      <c r="D16619" s="83" t="s">
        <v>60</v>
      </c>
      <c r="E16619" s="83">
        <v>36.32</v>
      </c>
      <c r="F16619" s="83">
        <v>37.17</v>
      </c>
    </row>
    <row r="16620" spans="1:6" hidden="1" x14ac:dyDescent="0.25">
      <c r="A16620" t="s">
        <v>23470</v>
      </c>
      <c r="B16620" s="83" t="s">
        <v>24763</v>
      </c>
      <c r="C16620" t="s">
        <v>24764</v>
      </c>
      <c r="D16620" s="83" t="s">
        <v>60</v>
      </c>
      <c r="E16620" s="83">
        <v>60.91</v>
      </c>
      <c r="F16620" s="83">
        <v>62.39</v>
      </c>
    </row>
    <row r="16621" spans="1:6" hidden="1" x14ac:dyDescent="0.25">
      <c r="A16621" t="s">
        <v>23470</v>
      </c>
      <c r="B16621" s="83" t="s">
        <v>24765</v>
      </c>
      <c r="C16621" t="s">
        <v>24766</v>
      </c>
      <c r="D16621" s="83" t="s">
        <v>60</v>
      </c>
      <c r="E16621" s="83">
        <v>77.66</v>
      </c>
      <c r="F16621" s="83">
        <v>79.36</v>
      </c>
    </row>
    <row r="16622" spans="1:6" hidden="1" x14ac:dyDescent="0.25">
      <c r="A16622" t="s">
        <v>23470</v>
      </c>
      <c r="B16622" s="83" t="s">
        <v>24767</v>
      </c>
      <c r="C16622" t="s">
        <v>24768</v>
      </c>
      <c r="D16622" s="83" t="s">
        <v>60</v>
      </c>
      <c r="E16622" s="83">
        <v>111.96</v>
      </c>
      <c r="F16622" s="83">
        <v>113.86</v>
      </c>
    </row>
    <row r="16623" spans="1:6" hidden="1" x14ac:dyDescent="0.25">
      <c r="A16623" t="s">
        <v>23470</v>
      </c>
      <c r="B16623" s="83" t="s">
        <v>24769</v>
      </c>
      <c r="C16623" t="s">
        <v>24770</v>
      </c>
    </row>
    <row r="16624" spans="1:6" hidden="1" x14ac:dyDescent="0.25">
      <c r="A16624" t="s">
        <v>23470</v>
      </c>
      <c r="B16624" s="83" t="s">
        <v>24771</v>
      </c>
      <c r="C16624" t="s">
        <v>24772</v>
      </c>
      <c r="D16624" s="83" t="s">
        <v>60</v>
      </c>
      <c r="E16624" s="83">
        <v>36.869999999999997</v>
      </c>
      <c r="F16624" s="83">
        <v>38.340000000000003</v>
      </c>
    </row>
    <row r="16625" spans="1:6" hidden="1" x14ac:dyDescent="0.25">
      <c r="A16625" t="s">
        <v>23470</v>
      </c>
      <c r="B16625" s="83" t="s">
        <v>24773</v>
      </c>
      <c r="C16625" t="s">
        <v>24774</v>
      </c>
      <c r="D16625" s="83" t="s">
        <v>60</v>
      </c>
      <c r="E16625" s="83">
        <v>44.62</v>
      </c>
      <c r="F16625" s="83">
        <v>46.24</v>
      </c>
    </row>
    <row r="16626" spans="1:6" hidden="1" x14ac:dyDescent="0.25">
      <c r="A16626" t="s">
        <v>23470</v>
      </c>
      <c r="B16626" s="83" t="s">
        <v>24775</v>
      </c>
      <c r="C16626" t="s">
        <v>24776</v>
      </c>
      <c r="D16626" s="83" t="s">
        <v>60</v>
      </c>
      <c r="E16626" s="83">
        <v>52.81</v>
      </c>
      <c r="F16626" s="83">
        <v>54.58</v>
      </c>
    </row>
    <row r="16627" spans="1:6" hidden="1" x14ac:dyDescent="0.25">
      <c r="A16627" t="s">
        <v>23470</v>
      </c>
      <c r="B16627" s="83" t="s">
        <v>24777</v>
      </c>
      <c r="C16627" t="s">
        <v>24778</v>
      </c>
      <c r="D16627" s="83" t="s">
        <v>60</v>
      </c>
      <c r="E16627" s="83">
        <v>63.09</v>
      </c>
      <c r="F16627" s="83">
        <v>65.040000000000006</v>
      </c>
    </row>
    <row r="16628" spans="1:6" hidden="1" x14ac:dyDescent="0.25">
      <c r="A16628" t="s">
        <v>23470</v>
      </c>
      <c r="B16628" s="83" t="s">
        <v>24779</v>
      </c>
      <c r="C16628" t="s">
        <v>24780</v>
      </c>
      <c r="D16628" s="83" t="s">
        <v>60</v>
      </c>
      <c r="E16628" s="83">
        <v>81.64</v>
      </c>
      <c r="F16628" s="83">
        <v>84.07</v>
      </c>
    </row>
    <row r="16629" spans="1:6" hidden="1" x14ac:dyDescent="0.25">
      <c r="A16629" t="s">
        <v>23470</v>
      </c>
      <c r="B16629" s="83" t="s">
        <v>24781</v>
      </c>
      <c r="C16629" t="s">
        <v>24782</v>
      </c>
      <c r="D16629" s="83" t="s">
        <v>60</v>
      </c>
      <c r="E16629" s="83">
        <v>97.25</v>
      </c>
      <c r="F16629" s="83">
        <v>100.17</v>
      </c>
    </row>
    <row r="16630" spans="1:6" hidden="1" x14ac:dyDescent="0.25">
      <c r="A16630" t="s">
        <v>23470</v>
      </c>
      <c r="B16630" s="83" t="s">
        <v>24783</v>
      </c>
      <c r="C16630" t="s">
        <v>24784</v>
      </c>
      <c r="D16630" s="83" t="s">
        <v>60</v>
      </c>
      <c r="E16630" s="83">
        <v>132.57</v>
      </c>
      <c r="F16630" s="83">
        <v>136.07</v>
      </c>
    </row>
    <row r="16631" spans="1:6" hidden="1" x14ac:dyDescent="0.25">
      <c r="A16631" t="s">
        <v>23470</v>
      </c>
      <c r="B16631" s="83" t="s">
        <v>24785</v>
      </c>
      <c r="C16631" t="s">
        <v>24786</v>
      </c>
      <c r="D16631" s="83" t="s">
        <v>60</v>
      </c>
      <c r="E16631" s="83">
        <v>149.47999999999999</v>
      </c>
      <c r="F16631" s="83">
        <v>152.97999999999999</v>
      </c>
    </row>
    <row r="16632" spans="1:6" hidden="1" x14ac:dyDescent="0.25">
      <c r="A16632" t="s">
        <v>23470</v>
      </c>
      <c r="B16632" s="83" t="s">
        <v>24787</v>
      </c>
      <c r="C16632" t="s">
        <v>24788</v>
      </c>
      <c r="D16632" s="83" t="s">
        <v>60</v>
      </c>
      <c r="E16632" s="83">
        <v>200.41</v>
      </c>
      <c r="F16632" s="83">
        <v>203.91</v>
      </c>
    </row>
    <row r="16633" spans="1:6" hidden="1" x14ac:dyDescent="0.25">
      <c r="A16633" t="s">
        <v>23470</v>
      </c>
      <c r="B16633" s="83" t="s">
        <v>24789</v>
      </c>
      <c r="C16633" t="s">
        <v>24790</v>
      </c>
    </row>
    <row r="16634" spans="1:6" hidden="1" x14ac:dyDescent="0.25">
      <c r="A16634" t="s">
        <v>23470</v>
      </c>
      <c r="B16634" s="83" t="s">
        <v>24791</v>
      </c>
      <c r="C16634" t="s">
        <v>24792</v>
      </c>
      <c r="D16634" s="83" t="s">
        <v>60</v>
      </c>
      <c r="E16634" s="83">
        <v>58.78</v>
      </c>
      <c r="F16634" s="83">
        <v>59.38</v>
      </c>
    </row>
    <row r="16635" spans="1:6" hidden="1" x14ac:dyDescent="0.25">
      <c r="A16635" t="s">
        <v>23470</v>
      </c>
      <c r="B16635" s="83" t="s">
        <v>24793</v>
      </c>
      <c r="C16635" t="s">
        <v>24794</v>
      </c>
      <c r="D16635" s="83" t="s">
        <v>60</v>
      </c>
      <c r="E16635" s="83">
        <v>89.83</v>
      </c>
      <c r="F16635" s="83">
        <v>90.47</v>
      </c>
    </row>
    <row r="16636" spans="1:6" hidden="1" x14ac:dyDescent="0.25">
      <c r="A16636" t="s">
        <v>23470</v>
      </c>
      <c r="B16636" s="83" t="s">
        <v>24795</v>
      </c>
      <c r="C16636" t="s">
        <v>24796</v>
      </c>
      <c r="D16636" s="83" t="s">
        <v>60</v>
      </c>
      <c r="E16636" s="83">
        <v>111.61</v>
      </c>
      <c r="F16636" s="83">
        <v>112.3</v>
      </c>
    </row>
    <row r="16637" spans="1:6" hidden="1" x14ac:dyDescent="0.25">
      <c r="A16637" t="s">
        <v>23470</v>
      </c>
      <c r="B16637" s="83" t="s">
        <v>24797</v>
      </c>
      <c r="C16637" t="s">
        <v>24798</v>
      </c>
    </row>
    <row r="16638" spans="1:6" hidden="1" x14ac:dyDescent="0.25">
      <c r="A16638" t="s">
        <v>23470</v>
      </c>
      <c r="B16638" s="83" t="s">
        <v>24799</v>
      </c>
      <c r="C16638" t="s">
        <v>24800</v>
      </c>
      <c r="D16638" s="83" t="s">
        <v>60</v>
      </c>
      <c r="E16638" s="83">
        <v>41.59</v>
      </c>
      <c r="F16638" s="83">
        <v>42.19</v>
      </c>
    </row>
    <row r="16639" spans="1:6" hidden="1" x14ac:dyDescent="0.25">
      <c r="A16639" t="s">
        <v>23470</v>
      </c>
      <c r="B16639" s="83" t="s">
        <v>24801</v>
      </c>
      <c r="C16639" t="s">
        <v>24802</v>
      </c>
      <c r="D16639" s="83" t="s">
        <v>60</v>
      </c>
      <c r="E16639" s="83">
        <v>65.34</v>
      </c>
      <c r="F16639" s="83">
        <v>65.98</v>
      </c>
    </row>
    <row r="16640" spans="1:6" hidden="1" x14ac:dyDescent="0.25">
      <c r="A16640" t="s">
        <v>23470</v>
      </c>
      <c r="B16640" s="83" t="s">
        <v>24803</v>
      </c>
      <c r="C16640" t="s">
        <v>24804</v>
      </c>
      <c r="D16640" s="83" t="s">
        <v>60</v>
      </c>
      <c r="E16640" s="83">
        <v>80.17</v>
      </c>
      <c r="F16640" s="83">
        <v>80.86</v>
      </c>
    </row>
    <row r="16641" spans="1:6" hidden="1" x14ac:dyDescent="0.25">
      <c r="A16641" t="s">
        <v>23470</v>
      </c>
      <c r="B16641" s="83" t="s">
        <v>24805</v>
      </c>
      <c r="C16641" t="s">
        <v>24806</v>
      </c>
      <c r="D16641" s="83" t="s">
        <v>60</v>
      </c>
      <c r="E16641" s="83">
        <v>130.36000000000001</v>
      </c>
      <c r="F16641" s="83">
        <v>131.05000000000001</v>
      </c>
    </row>
    <row r="16642" spans="1:6" hidden="1" x14ac:dyDescent="0.25">
      <c r="A16642" t="s">
        <v>23470</v>
      </c>
      <c r="B16642" s="83" t="s">
        <v>24807</v>
      </c>
      <c r="C16642" t="s">
        <v>24808</v>
      </c>
      <c r="D16642" s="83" t="s">
        <v>60</v>
      </c>
      <c r="E16642" s="83">
        <v>171.45</v>
      </c>
      <c r="F16642" s="83">
        <v>172.14</v>
      </c>
    </row>
    <row r="16643" spans="1:6" hidden="1" x14ac:dyDescent="0.25">
      <c r="A16643" t="s">
        <v>23470</v>
      </c>
      <c r="B16643" s="83" t="s">
        <v>24809</v>
      </c>
      <c r="C16643" t="s">
        <v>24810</v>
      </c>
    </row>
    <row r="16644" spans="1:6" hidden="1" x14ac:dyDescent="0.25">
      <c r="A16644" t="s">
        <v>23470</v>
      </c>
      <c r="B16644" s="83" t="s">
        <v>24811</v>
      </c>
      <c r="C16644" t="s">
        <v>24812</v>
      </c>
      <c r="D16644" s="83" t="s">
        <v>60</v>
      </c>
      <c r="E16644" s="83">
        <v>22.75</v>
      </c>
      <c r="F16644" s="83">
        <v>23.95</v>
      </c>
    </row>
    <row r="16645" spans="1:6" hidden="1" x14ac:dyDescent="0.25">
      <c r="A16645" t="s">
        <v>23470</v>
      </c>
      <c r="B16645" s="83" t="s">
        <v>24813</v>
      </c>
      <c r="C16645" t="s">
        <v>24814</v>
      </c>
      <c r="D16645" s="83" t="s">
        <v>60</v>
      </c>
      <c r="E16645" s="83">
        <v>29.59</v>
      </c>
      <c r="F16645" s="83">
        <v>31.07</v>
      </c>
    </row>
    <row r="16646" spans="1:6" hidden="1" x14ac:dyDescent="0.25">
      <c r="A16646" t="s">
        <v>23470</v>
      </c>
      <c r="B16646" s="83" t="s">
        <v>24815</v>
      </c>
      <c r="C16646" t="s">
        <v>24816</v>
      </c>
      <c r="D16646" s="83" t="s">
        <v>60</v>
      </c>
      <c r="E16646" s="83">
        <v>28.97</v>
      </c>
      <c r="F16646" s="83">
        <v>30.45</v>
      </c>
    </row>
    <row r="16647" spans="1:6" hidden="1" x14ac:dyDescent="0.25">
      <c r="A16647" t="s">
        <v>23470</v>
      </c>
      <c r="B16647" s="83" t="s">
        <v>24817</v>
      </c>
      <c r="C16647" t="s">
        <v>24818</v>
      </c>
      <c r="D16647" s="83" t="s">
        <v>60</v>
      </c>
      <c r="E16647" s="83">
        <v>52.18</v>
      </c>
      <c r="F16647" s="83">
        <v>53.66</v>
      </c>
    </row>
    <row r="16648" spans="1:6" hidden="1" x14ac:dyDescent="0.25">
      <c r="A16648" t="s">
        <v>23470</v>
      </c>
      <c r="B16648" s="83" t="s">
        <v>24819</v>
      </c>
      <c r="C16648" t="s">
        <v>24820</v>
      </c>
      <c r="D16648" s="83" t="s">
        <v>60</v>
      </c>
      <c r="E16648" s="83">
        <v>92.81</v>
      </c>
      <c r="F16648" s="83">
        <v>94.29</v>
      </c>
    </row>
    <row r="16649" spans="1:6" hidden="1" x14ac:dyDescent="0.25">
      <c r="A16649" t="s">
        <v>23470</v>
      </c>
      <c r="B16649" s="83" t="s">
        <v>24821</v>
      </c>
      <c r="C16649" t="s">
        <v>24822</v>
      </c>
      <c r="D16649" s="83" t="s">
        <v>60</v>
      </c>
      <c r="E16649" s="83">
        <v>108.38</v>
      </c>
      <c r="F16649" s="83">
        <v>109.86</v>
      </c>
    </row>
    <row r="16650" spans="1:6" hidden="1" x14ac:dyDescent="0.25">
      <c r="A16650" t="s">
        <v>23470</v>
      </c>
      <c r="B16650" s="83" t="s">
        <v>24823</v>
      </c>
      <c r="C16650" t="s">
        <v>24824</v>
      </c>
    </row>
    <row r="16651" spans="1:6" hidden="1" x14ac:dyDescent="0.25">
      <c r="A16651" t="s">
        <v>23470</v>
      </c>
      <c r="B16651" s="83" t="s">
        <v>24825</v>
      </c>
      <c r="C16651" t="s">
        <v>24826</v>
      </c>
      <c r="D16651" s="83" t="s">
        <v>60</v>
      </c>
      <c r="E16651" s="83">
        <v>15.17</v>
      </c>
      <c r="F16651" s="83">
        <v>16.02</v>
      </c>
    </row>
    <row r="16652" spans="1:6" hidden="1" x14ac:dyDescent="0.25">
      <c r="A16652" t="s">
        <v>23470</v>
      </c>
      <c r="B16652" s="83" t="s">
        <v>24827</v>
      </c>
      <c r="C16652" t="s">
        <v>24828</v>
      </c>
    </row>
    <row r="16653" spans="1:6" hidden="1" x14ac:dyDescent="0.25">
      <c r="A16653" t="s">
        <v>23470</v>
      </c>
      <c r="B16653" s="83" t="s">
        <v>24829</v>
      </c>
      <c r="C16653" t="s">
        <v>24830</v>
      </c>
      <c r="D16653" s="83" t="s">
        <v>60</v>
      </c>
      <c r="E16653" s="83">
        <v>32.15</v>
      </c>
      <c r="F16653" s="83">
        <v>33.630000000000003</v>
      </c>
    </row>
    <row r="16654" spans="1:6" hidden="1" x14ac:dyDescent="0.25">
      <c r="A16654" t="s">
        <v>23470</v>
      </c>
      <c r="B16654" s="83" t="s">
        <v>24831</v>
      </c>
      <c r="C16654" t="s">
        <v>24832</v>
      </c>
      <c r="D16654" s="83" t="s">
        <v>60</v>
      </c>
      <c r="E16654" s="83">
        <v>38.29</v>
      </c>
      <c r="F16654" s="83">
        <v>40.19</v>
      </c>
    </row>
    <row r="16655" spans="1:6" hidden="1" x14ac:dyDescent="0.25">
      <c r="A16655" t="s">
        <v>23470</v>
      </c>
      <c r="B16655" s="83" t="s">
        <v>24833</v>
      </c>
      <c r="C16655" t="s">
        <v>24834</v>
      </c>
      <c r="D16655" s="83" t="s">
        <v>60</v>
      </c>
      <c r="E16655" s="83">
        <v>111.49</v>
      </c>
      <c r="F16655" s="83">
        <v>113.86</v>
      </c>
    </row>
    <row r="16656" spans="1:6" hidden="1" x14ac:dyDescent="0.25">
      <c r="A16656" t="s">
        <v>23470</v>
      </c>
      <c r="B16656" s="83" t="s">
        <v>24835</v>
      </c>
      <c r="C16656" t="s">
        <v>24836</v>
      </c>
    </row>
    <row r="16657" spans="1:6" hidden="1" x14ac:dyDescent="0.25">
      <c r="A16657" t="s">
        <v>23470</v>
      </c>
      <c r="B16657" s="83" t="s">
        <v>24837</v>
      </c>
      <c r="C16657" t="s">
        <v>24838</v>
      </c>
      <c r="D16657" s="83" t="s">
        <v>16</v>
      </c>
      <c r="E16657" s="83">
        <v>20.22</v>
      </c>
      <c r="F16657" s="83">
        <v>20.94</v>
      </c>
    </row>
    <row r="16658" spans="1:6" hidden="1" x14ac:dyDescent="0.25">
      <c r="A16658" t="s">
        <v>23470</v>
      </c>
      <c r="B16658" s="83" t="s">
        <v>24839</v>
      </c>
      <c r="C16658" t="s">
        <v>24840</v>
      </c>
      <c r="D16658" s="83" t="s">
        <v>16</v>
      </c>
      <c r="E16658" s="83">
        <v>18.329999999999998</v>
      </c>
      <c r="F16658" s="83">
        <v>19.05</v>
      </c>
    </row>
    <row r="16659" spans="1:6" hidden="1" x14ac:dyDescent="0.25">
      <c r="A16659" t="s">
        <v>23470</v>
      </c>
      <c r="B16659" s="83" t="s">
        <v>24841</v>
      </c>
      <c r="C16659" t="s">
        <v>24842</v>
      </c>
      <c r="D16659" s="83" t="s">
        <v>16</v>
      </c>
      <c r="E16659" s="83">
        <v>30.62</v>
      </c>
      <c r="F16659" s="83">
        <v>31.38</v>
      </c>
    </row>
    <row r="16660" spans="1:6" hidden="1" x14ac:dyDescent="0.25">
      <c r="A16660" t="s">
        <v>23470</v>
      </c>
      <c r="B16660" s="83" t="s">
        <v>24843</v>
      </c>
      <c r="C16660" t="s">
        <v>24844</v>
      </c>
      <c r="D16660" s="83" t="s">
        <v>16</v>
      </c>
      <c r="E16660" s="83">
        <v>46.43</v>
      </c>
      <c r="F16660" s="83">
        <v>47.28</v>
      </c>
    </row>
    <row r="16661" spans="1:6" hidden="1" x14ac:dyDescent="0.25">
      <c r="A16661" t="s">
        <v>23470</v>
      </c>
      <c r="B16661" s="83" t="s">
        <v>24845</v>
      </c>
      <c r="C16661" t="s">
        <v>24846</v>
      </c>
      <c r="D16661" s="83" t="s">
        <v>16</v>
      </c>
      <c r="E16661" s="83">
        <v>40.869999999999997</v>
      </c>
      <c r="F16661" s="83">
        <v>41.8</v>
      </c>
    </row>
    <row r="16662" spans="1:6" hidden="1" x14ac:dyDescent="0.25">
      <c r="A16662" t="s">
        <v>23470</v>
      </c>
      <c r="B16662" s="83" t="s">
        <v>24847</v>
      </c>
      <c r="C16662" t="s">
        <v>24848</v>
      </c>
      <c r="D16662" s="83" t="s">
        <v>16</v>
      </c>
      <c r="E16662" s="83">
        <v>87.84</v>
      </c>
      <c r="F16662" s="83">
        <v>89.03</v>
      </c>
    </row>
    <row r="16663" spans="1:6" hidden="1" x14ac:dyDescent="0.25">
      <c r="A16663" t="s">
        <v>23470</v>
      </c>
      <c r="B16663" s="83" t="s">
        <v>24849</v>
      </c>
      <c r="C16663" t="s">
        <v>24850</v>
      </c>
      <c r="D16663" s="83" t="s">
        <v>16</v>
      </c>
      <c r="E16663" s="83">
        <v>296.13</v>
      </c>
      <c r="F16663" s="83">
        <v>297.61</v>
      </c>
    </row>
    <row r="16664" spans="1:6" hidden="1" x14ac:dyDescent="0.25">
      <c r="A16664" t="s">
        <v>23470</v>
      </c>
      <c r="B16664" s="83" t="s">
        <v>24851</v>
      </c>
      <c r="C16664" t="s">
        <v>24852</v>
      </c>
    </row>
    <row r="16665" spans="1:6" hidden="1" x14ac:dyDescent="0.25">
      <c r="A16665" t="s">
        <v>23470</v>
      </c>
      <c r="B16665" s="83" t="s">
        <v>24853</v>
      </c>
      <c r="C16665" t="s">
        <v>24854</v>
      </c>
      <c r="D16665" s="83" t="s">
        <v>16</v>
      </c>
      <c r="E16665" s="83">
        <v>69.84</v>
      </c>
      <c r="F16665" s="83">
        <v>72.59</v>
      </c>
    </row>
    <row r="16666" spans="1:6" hidden="1" x14ac:dyDescent="0.25">
      <c r="A16666" t="s">
        <v>23470</v>
      </c>
      <c r="B16666" s="83" t="s">
        <v>24855</v>
      </c>
      <c r="C16666" t="s">
        <v>24856</v>
      </c>
      <c r="D16666" s="83" t="s">
        <v>16</v>
      </c>
      <c r="E16666" s="83">
        <v>75.87</v>
      </c>
      <c r="F16666" s="83">
        <v>78.62</v>
      </c>
    </row>
    <row r="16667" spans="1:6" hidden="1" x14ac:dyDescent="0.25">
      <c r="A16667" t="s">
        <v>23470</v>
      </c>
      <c r="B16667" s="83" t="s">
        <v>24857</v>
      </c>
      <c r="C16667" t="s">
        <v>24858</v>
      </c>
    </row>
    <row r="16668" spans="1:6" hidden="1" x14ac:dyDescent="0.25">
      <c r="A16668" t="s">
        <v>23470</v>
      </c>
      <c r="B16668" s="83" t="s">
        <v>24859</v>
      </c>
      <c r="C16668" t="s">
        <v>24860</v>
      </c>
      <c r="D16668" s="83" t="s">
        <v>16</v>
      </c>
      <c r="E16668" s="83">
        <v>52.21</v>
      </c>
      <c r="F16668" s="83">
        <v>54.75</v>
      </c>
    </row>
    <row r="16669" spans="1:6" hidden="1" x14ac:dyDescent="0.25">
      <c r="A16669" t="s">
        <v>23470</v>
      </c>
      <c r="B16669" s="83" t="s">
        <v>24861</v>
      </c>
      <c r="C16669" t="s">
        <v>24862</v>
      </c>
      <c r="D16669" s="83" t="s">
        <v>16</v>
      </c>
      <c r="E16669" s="83">
        <v>69.28</v>
      </c>
      <c r="F16669" s="83">
        <v>71.819999999999993</v>
      </c>
    </row>
    <row r="16670" spans="1:6" hidden="1" x14ac:dyDescent="0.25">
      <c r="A16670" t="s">
        <v>23470</v>
      </c>
      <c r="B16670" s="83" t="s">
        <v>24863</v>
      </c>
      <c r="C16670" t="s">
        <v>24864</v>
      </c>
      <c r="D16670" s="83" t="s">
        <v>16</v>
      </c>
      <c r="E16670" s="83">
        <v>73.34</v>
      </c>
      <c r="F16670" s="83">
        <v>75.88</v>
      </c>
    </row>
    <row r="16671" spans="1:6" hidden="1" x14ac:dyDescent="0.25">
      <c r="A16671" t="s">
        <v>23470</v>
      </c>
      <c r="B16671" s="83" t="s">
        <v>24865</v>
      </c>
      <c r="C16671" t="s">
        <v>24866</v>
      </c>
      <c r="D16671" s="83" t="s">
        <v>16</v>
      </c>
      <c r="E16671" s="83">
        <v>114.02</v>
      </c>
      <c r="F16671" s="83">
        <v>117.2</v>
      </c>
    </row>
    <row r="16672" spans="1:6" hidden="1" x14ac:dyDescent="0.25">
      <c r="A16672" t="s">
        <v>23470</v>
      </c>
      <c r="B16672" s="83" t="s">
        <v>24867</v>
      </c>
      <c r="C16672" t="s">
        <v>24868</v>
      </c>
      <c r="D16672" s="83" t="s">
        <v>16</v>
      </c>
      <c r="E16672" s="83">
        <v>138</v>
      </c>
      <c r="F16672" s="83">
        <v>142.02000000000001</v>
      </c>
    </row>
    <row r="16673" spans="1:6" hidden="1" x14ac:dyDescent="0.25">
      <c r="A16673" t="s">
        <v>23470</v>
      </c>
      <c r="B16673" s="83" t="s">
        <v>24869</v>
      </c>
      <c r="C16673" t="s">
        <v>24870</v>
      </c>
      <c r="D16673" s="83" t="s">
        <v>16</v>
      </c>
      <c r="E16673" s="83">
        <v>192.01</v>
      </c>
      <c r="F16673" s="83">
        <v>196.03</v>
      </c>
    </row>
    <row r="16674" spans="1:6" hidden="1" x14ac:dyDescent="0.25">
      <c r="A16674" t="s">
        <v>23470</v>
      </c>
      <c r="B16674" s="83" t="s">
        <v>24871</v>
      </c>
      <c r="C16674" t="s">
        <v>24872</v>
      </c>
      <c r="D16674" s="83" t="s">
        <v>16</v>
      </c>
      <c r="E16674" s="83">
        <v>325.29000000000002</v>
      </c>
      <c r="F16674" s="83">
        <v>329.31</v>
      </c>
    </row>
    <row r="16675" spans="1:6" hidden="1" x14ac:dyDescent="0.25">
      <c r="A16675" t="s">
        <v>23470</v>
      </c>
      <c r="B16675" s="83" t="s">
        <v>24873</v>
      </c>
      <c r="C16675" t="s">
        <v>24874</v>
      </c>
      <c r="D16675" s="83" t="s">
        <v>16</v>
      </c>
      <c r="E16675" s="83">
        <v>431.58</v>
      </c>
      <c r="F16675" s="83">
        <v>435.6</v>
      </c>
    </row>
    <row r="16676" spans="1:6" hidden="1" x14ac:dyDescent="0.25">
      <c r="A16676" t="s">
        <v>23470</v>
      </c>
      <c r="B16676" s="83" t="s">
        <v>24875</v>
      </c>
      <c r="C16676" t="s">
        <v>24876</v>
      </c>
      <c r="D16676" s="83" t="s">
        <v>16</v>
      </c>
      <c r="E16676" s="83">
        <v>666.15</v>
      </c>
      <c r="F16676" s="83">
        <v>670.17</v>
      </c>
    </row>
    <row r="16677" spans="1:6" hidden="1" x14ac:dyDescent="0.25">
      <c r="A16677" t="s">
        <v>23470</v>
      </c>
      <c r="B16677" s="83" t="s">
        <v>24877</v>
      </c>
      <c r="C16677" t="s">
        <v>24878</v>
      </c>
      <c r="D16677" s="83" t="s">
        <v>16</v>
      </c>
      <c r="E16677" s="83">
        <v>97.44</v>
      </c>
      <c r="F16677" s="83">
        <v>100.19</v>
      </c>
    </row>
    <row r="16678" spans="1:6" hidden="1" x14ac:dyDescent="0.25">
      <c r="A16678" t="s">
        <v>23470</v>
      </c>
      <c r="B16678" s="83" t="s">
        <v>24879</v>
      </c>
      <c r="C16678" t="s">
        <v>24880</v>
      </c>
      <c r="D16678" s="83" t="s">
        <v>16</v>
      </c>
      <c r="E16678" s="83">
        <v>104.46</v>
      </c>
      <c r="F16678" s="83">
        <v>107.21</v>
      </c>
    </row>
    <row r="16679" spans="1:6" hidden="1" x14ac:dyDescent="0.25">
      <c r="A16679" t="s">
        <v>23470</v>
      </c>
      <c r="B16679" s="83" t="s">
        <v>24881</v>
      </c>
      <c r="C16679" t="s">
        <v>24882</v>
      </c>
      <c r="D16679" s="83" t="s">
        <v>16</v>
      </c>
      <c r="E16679" s="83">
        <v>120.99</v>
      </c>
      <c r="F16679" s="83">
        <v>123.74</v>
      </c>
    </row>
    <row r="16680" spans="1:6" hidden="1" x14ac:dyDescent="0.25">
      <c r="A16680" t="s">
        <v>23470</v>
      </c>
      <c r="B16680" s="83" t="s">
        <v>24883</v>
      </c>
      <c r="C16680" t="s">
        <v>24884</v>
      </c>
      <c r="D16680" s="83" t="s">
        <v>16</v>
      </c>
      <c r="E16680" s="83">
        <v>157.54</v>
      </c>
      <c r="F16680" s="83">
        <v>160.29</v>
      </c>
    </row>
    <row r="16681" spans="1:6" hidden="1" x14ac:dyDescent="0.25">
      <c r="A16681" t="s">
        <v>23470</v>
      </c>
      <c r="B16681" s="83" t="s">
        <v>24885</v>
      </c>
      <c r="C16681" t="s">
        <v>17176</v>
      </c>
    </row>
    <row r="16682" spans="1:6" hidden="1" x14ac:dyDescent="0.25">
      <c r="A16682" t="s">
        <v>23470</v>
      </c>
      <c r="B16682" s="83" t="s">
        <v>24886</v>
      </c>
      <c r="C16682" t="s">
        <v>24887</v>
      </c>
      <c r="D16682" s="83" t="s">
        <v>16</v>
      </c>
      <c r="E16682" s="83">
        <v>464.01</v>
      </c>
      <c r="F16682" s="83">
        <v>465.4</v>
      </c>
    </row>
    <row r="16683" spans="1:6" hidden="1" x14ac:dyDescent="0.25">
      <c r="A16683" t="s">
        <v>23470</v>
      </c>
      <c r="B16683" s="83" t="s">
        <v>24888</v>
      </c>
      <c r="C16683" t="s">
        <v>24889</v>
      </c>
      <c r="D16683" s="83" t="s">
        <v>16</v>
      </c>
      <c r="E16683" s="83">
        <v>482.22</v>
      </c>
      <c r="F16683" s="83">
        <v>484.34</v>
      </c>
    </row>
    <row r="16684" spans="1:6" hidden="1" x14ac:dyDescent="0.25">
      <c r="A16684" t="s">
        <v>23470</v>
      </c>
      <c r="B16684" s="83" t="s">
        <v>24890</v>
      </c>
      <c r="C16684" t="s">
        <v>24891</v>
      </c>
      <c r="D16684" s="83" t="s">
        <v>16</v>
      </c>
      <c r="E16684" s="83">
        <v>353.92</v>
      </c>
      <c r="F16684" s="83">
        <v>355.31</v>
      </c>
    </row>
    <row r="16685" spans="1:6" hidden="1" x14ac:dyDescent="0.25">
      <c r="A16685" t="s">
        <v>23470</v>
      </c>
      <c r="B16685" s="83" t="s">
        <v>24892</v>
      </c>
      <c r="C16685" t="s">
        <v>24893</v>
      </c>
      <c r="D16685" s="83" t="s">
        <v>16</v>
      </c>
      <c r="E16685" s="83">
        <v>235.13</v>
      </c>
      <c r="F16685" s="83">
        <v>237.25</v>
      </c>
    </row>
    <row r="16686" spans="1:6" hidden="1" x14ac:dyDescent="0.25">
      <c r="A16686" t="s">
        <v>23470</v>
      </c>
      <c r="B16686" s="83" t="s">
        <v>24894</v>
      </c>
      <c r="C16686" t="s">
        <v>24895</v>
      </c>
      <c r="D16686" s="83" t="s">
        <v>16</v>
      </c>
      <c r="E16686" s="83">
        <v>219.23</v>
      </c>
      <c r="F16686" s="83">
        <v>220.62</v>
      </c>
    </row>
    <row r="16687" spans="1:6" hidden="1" x14ac:dyDescent="0.25">
      <c r="A16687" t="s">
        <v>23470</v>
      </c>
      <c r="B16687" s="83" t="s">
        <v>24896</v>
      </c>
      <c r="C16687" t="s">
        <v>24897</v>
      </c>
      <c r="D16687" s="83" t="s">
        <v>16</v>
      </c>
      <c r="E16687" s="83">
        <v>740.91</v>
      </c>
      <c r="F16687" s="83">
        <v>742.3</v>
      </c>
    </row>
    <row r="16688" spans="1:6" hidden="1" x14ac:dyDescent="0.25">
      <c r="A16688" t="s">
        <v>23470</v>
      </c>
      <c r="B16688" s="83" t="s">
        <v>24898</v>
      </c>
      <c r="C16688" t="s">
        <v>24899</v>
      </c>
      <c r="D16688" s="83" t="s">
        <v>16</v>
      </c>
      <c r="E16688" s="83">
        <v>253.91</v>
      </c>
      <c r="F16688" s="83">
        <v>255.3</v>
      </c>
    </row>
    <row r="16689" spans="1:6" hidden="1" x14ac:dyDescent="0.25">
      <c r="A16689" t="s">
        <v>23470</v>
      </c>
      <c r="B16689" s="83" t="s">
        <v>24900</v>
      </c>
      <c r="C16689" t="s">
        <v>24901</v>
      </c>
      <c r="D16689" s="83" t="s">
        <v>16</v>
      </c>
      <c r="E16689" s="83">
        <v>113.91</v>
      </c>
      <c r="F16689" s="83">
        <v>115.3</v>
      </c>
    </row>
    <row r="16690" spans="1:6" hidden="1" x14ac:dyDescent="0.25">
      <c r="A16690" t="s">
        <v>23470</v>
      </c>
      <c r="B16690" s="83" t="s">
        <v>24902</v>
      </c>
      <c r="C16690" t="s">
        <v>24903</v>
      </c>
      <c r="D16690" s="83" t="s">
        <v>16</v>
      </c>
      <c r="E16690" s="83">
        <v>53.52</v>
      </c>
      <c r="F16690" s="83">
        <v>54.91</v>
      </c>
    </row>
    <row r="16691" spans="1:6" hidden="1" x14ac:dyDescent="0.25">
      <c r="A16691" t="s">
        <v>23470</v>
      </c>
      <c r="B16691" s="83" t="s">
        <v>24904</v>
      </c>
      <c r="C16691" t="s">
        <v>24905</v>
      </c>
      <c r="D16691" s="83" t="s">
        <v>16</v>
      </c>
      <c r="E16691" s="83">
        <v>310.13</v>
      </c>
      <c r="F16691" s="83">
        <v>312.25</v>
      </c>
    </row>
    <row r="16692" spans="1:6" hidden="1" x14ac:dyDescent="0.25">
      <c r="A16692" t="s">
        <v>23470</v>
      </c>
      <c r="B16692" s="83" t="s">
        <v>24906</v>
      </c>
      <c r="C16692" t="s">
        <v>24907</v>
      </c>
      <c r="D16692" s="83" t="s">
        <v>16</v>
      </c>
      <c r="E16692" s="83">
        <v>65.91</v>
      </c>
      <c r="F16692" s="83">
        <v>67.3</v>
      </c>
    </row>
    <row r="16693" spans="1:6" hidden="1" x14ac:dyDescent="0.25">
      <c r="A16693" t="s">
        <v>23470</v>
      </c>
      <c r="B16693" s="83" t="s">
        <v>24908</v>
      </c>
      <c r="C16693" t="s">
        <v>24909</v>
      </c>
      <c r="D16693" s="83" t="s">
        <v>16</v>
      </c>
      <c r="E16693" s="83">
        <v>57.94</v>
      </c>
      <c r="F16693" s="83">
        <v>59.33</v>
      </c>
    </row>
    <row r="16694" spans="1:6" hidden="1" x14ac:dyDescent="0.25">
      <c r="A16694" t="s">
        <v>23470</v>
      </c>
      <c r="B16694" s="83" t="s">
        <v>24910</v>
      </c>
      <c r="C16694" t="s">
        <v>24911</v>
      </c>
      <c r="D16694" s="83" t="s">
        <v>16</v>
      </c>
      <c r="E16694" s="83">
        <v>856.91</v>
      </c>
      <c r="F16694" s="83">
        <v>858.3</v>
      </c>
    </row>
    <row r="16695" spans="1:6" hidden="1" x14ac:dyDescent="0.25">
      <c r="A16695" t="s">
        <v>23470</v>
      </c>
      <c r="B16695" s="83" t="s">
        <v>24912</v>
      </c>
      <c r="C16695" t="s">
        <v>24913</v>
      </c>
      <c r="D16695" s="83" t="s">
        <v>16</v>
      </c>
      <c r="E16695" s="83">
        <v>151.91</v>
      </c>
      <c r="F16695" s="83">
        <v>153.30000000000001</v>
      </c>
    </row>
    <row r="16696" spans="1:6" hidden="1" x14ac:dyDescent="0.25">
      <c r="A16696" t="s">
        <v>23470</v>
      </c>
      <c r="B16696" s="83" t="s">
        <v>24914</v>
      </c>
      <c r="C16696" t="s">
        <v>24915</v>
      </c>
      <c r="D16696" s="83" t="s">
        <v>16</v>
      </c>
      <c r="E16696" s="83">
        <v>198.91</v>
      </c>
      <c r="F16696" s="83">
        <v>200.3</v>
      </c>
    </row>
    <row r="16697" spans="1:6" hidden="1" x14ac:dyDescent="0.25">
      <c r="A16697" t="s">
        <v>23470</v>
      </c>
      <c r="B16697" s="83" t="s">
        <v>24916</v>
      </c>
      <c r="C16697" t="s">
        <v>24917</v>
      </c>
      <c r="D16697" s="83" t="s">
        <v>16</v>
      </c>
      <c r="E16697" s="83">
        <v>86.91</v>
      </c>
      <c r="F16697" s="83">
        <v>88.3</v>
      </c>
    </row>
    <row r="16698" spans="1:6" hidden="1" x14ac:dyDescent="0.25">
      <c r="A16698" t="s">
        <v>23470</v>
      </c>
      <c r="B16698" s="83" t="s">
        <v>24918</v>
      </c>
      <c r="C16698" t="s">
        <v>24919</v>
      </c>
      <c r="D16698" s="83" t="s">
        <v>16</v>
      </c>
      <c r="E16698" s="83">
        <v>85.91</v>
      </c>
      <c r="F16698" s="83">
        <v>87.3</v>
      </c>
    </row>
    <row r="16699" spans="1:6" hidden="1" x14ac:dyDescent="0.25">
      <c r="A16699" t="s">
        <v>23470</v>
      </c>
      <c r="B16699" s="83" t="s">
        <v>24920</v>
      </c>
      <c r="C16699" t="s">
        <v>24921</v>
      </c>
      <c r="D16699" s="83" t="s">
        <v>16</v>
      </c>
      <c r="E16699" s="83">
        <v>99.46</v>
      </c>
      <c r="F16699" s="83">
        <v>100.85</v>
      </c>
    </row>
    <row r="16700" spans="1:6" hidden="1" x14ac:dyDescent="0.25">
      <c r="A16700" t="s">
        <v>23470</v>
      </c>
      <c r="B16700" s="83" t="s">
        <v>24922</v>
      </c>
      <c r="C16700" t="s">
        <v>24923</v>
      </c>
      <c r="D16700" s="83" t="s">
        <v>16</v>
      </c>
      <c r="E16700" s="83">
        <v>134.74</v>
      </c>
      <c r="F16700" s="83">
        <v>136.13</v>
      </c>
    </row>
    <row r="16701" spans="1:6" hidden="1" x14ac:dyDescent="0.25">
      <c r="A16701" t="s">
        <v>23470</v>
      </c>
      <c r="B16701" s="83" t="s">
        <v>24924</v>
      </c>
      <c r="C16701" t="s">
        <v>24925</v>
      </c>
      <c r="D16701" s="83" t="s">
        <v>16</v>
      </c>
      <c r="E16701" s="83">
        <v>107.57</v>
      </c>
      <c r="F16701" s="83">
        <v>108.96</v>
      </c>
    </row>
    <row r="16702" spans="1:6" hidden="1" x14ac:dyDescent="0.25">
      <c r="A16702" t="s">
        <v>23470</v>
      </c>
      <c r="B16702" s="83" t="s">
        <v>24926</v>
      </c>
      <c r="C16702" t="s">
        <v>24927</v>
      </c>
      <c r="D16702" s="83" t="s">
        <v>16</v>
      </c>
      <c r="E16702" s="83">
        <v>57.74</v>
      </c>
      <c r="F16702" s="83">
        <v>59.52</v>
      </c>
    </row>
    <row r="16703" spans="1:6" hidden="1" x14ac:dyDescent="0.25">
      <c r="A16703" t="s">
        <v>23470</v>
      </c>
      <c r="B16703" s="83" t="s">
        <v>24928</v>
      </c>
      <c r="C16703" t="s">
        <v>24929</v>
      </c>
      <c r="D16703" s="83" t="s">
        <v>16</v>
      </c>
      <c r="E16703" s="83">
        <v>70.91</v>
      </c>
      <c r="F16703" s="83">
        <v>72.3</v>
      </c>
    </row>
    <row r="16704" spans="1:6" hidden="1" x14ac:dyDescent="0.25">
      <c r="A16704" t="s">
        <v>23470</v>
      </c>
      <c r="B16704" s="83" t="s">
        <v>24930</v>
      </c>
      <c r="C16704" t="s">
        <v>24931</v>
      </c>
      <c r="D16704" s="83" t="s">
        <v>16</v>
      </c>
      <c r="E16704" s="83">
        <v>81.900000000000006</v>
      </c>
      <c r="F16704" s="83">
        <v>83.29</v>
      </c>
    </row>
    <row r="16705" spans="1:6" hidden="1" x14ac:dyDescent="0.25">
      <c r="A16705" t="s">
        <v>23470</v>
      </c>
      <c r="B16705" s="83" t="s">
        <v>24932</v>
      </c>
      <c r="C16705" t="s">
        <v>24933</v>
      </c>
      <c r="D16705" s="83" t="s">
        <v>16</v>
      </c>
      <c r="E16705" s="83">
        <v>484.82</v>
      </c>
      <c r="F16705" s="83">
        <v>486.94</v>
      </c>
    </row>
    <row r="16706" spans="1:6" hidden="1" x14ac:dyDescent="0.25">
      <c r="A16706" t="s">
        <v>23470</v>
      </c>
      <c r="B16706" s="83" t="s">
        <v>24934</v>
      </c>
      <c r="C16706" t="s">
        <v>24935</v>
      </c>
      <c r="D16706" s="83" t="s">
        <v>16</v>
      </c>
      <c r="E16706" s="83">
        <v>123.99</v>
      </c>
      <c r="F16706" s="83">
        <v>125.38</v>
      </c>
    </row>
    <row r="16707" spans="1:6" hidden="1" x14ac:dyDescent="0.25">
      <c r="A16707" t="s">
        <v>23470</v>
      </c>
      <c r="B16707" s="83" t="s">
        <v>24936</v>
      </c>
      <c r="C16707" t="s">
        <v>17212</v>
      </c>
    </row>
    <row r="16708" spans="1:6" hidden="1" x14ac:dyDescent="0.25">
      <c r="A16708" t="s">
        <v>23470</v>
      </c>
      <c r="B16708" s="83" t="s">
        <v>24937</v>
      </c>
      <c r="C16708" t="s">
        <v>24938</v>
      </c>
      <c r="D16708" s="83" t="s">
        <v>16</v>
      </c>
      <c r="E16708" s="83">
        <v>25.18</v>
      </c>
      <c r="F16708" s="83">
        <v>26.03</v>
      </c>
    </row>
    <row r="16709" spans="1:6" hidden="1" x14ac:dyDescent="0.25">
      <c r="A16709" t="s">
        <v>23470</v>
      </c>
      <c r="B16709" s="83" t="s">
        <v>24939</v>
      </c>
      <c r="C16709" t="s">
        <v>24940</v>
      </c>
      <c r="D16709" s="83" t="s">
        <v>16</v>
      </c>
      <c r="E16709" s="83">
        <v>63.04</v>
      </c>
      <c r="F16709" s="83">
        <v>64.430000000000007</v>
      </c>
    </row>
    <row r="16710" spans="1:6" hidden="1" x14ac:dyDescent="0.25">
      <c r="A16710" t="s">
        <v>23470</v>
      </c>
      <c r="B16710" s="83" t="s">
        <v>24941</v>
      </c>
      <c r="C16710" t="s">
        <v>24942</v>
      </c>
      <c r="D16710" s="83" t="s">
        <v>16</v>
      </c>
      <c r="E16710" s="83">
        <v>50.5</v>
      </c>
      <c r="F16710" s="83">
        <v>51.35</v>
      </c>
    </row>
    <row r="16711" spans="1:6" hidden="1" x14ac:dyDescent="0.25">
      <c r="A16711" t="s">
        <v>23470</v>
      </c>
      <c r="B16711" s="83" t="s">
        <v>24943</v>
      </c>
      <c r="C16711" t="s">
        <v>24944</v>
      </c>
      <c r="D16711" s="83" t="s">
        <v>16</v>
      </c>
      <c r="E16711" s="83">
        <v>34.83</v>
      </c>
      <c r="F16711" s="83">
        <v>35.46</v>
      </c>
    </row>
    <row r="16712" spans="1:6" hidden="1" x14ac:dyDescent="0.25">
      <c r="A16712" t="s">
        <v>23470</v>
      </c>
      <c r="B16712" s="83" t="s">
        <v>24945</v>
      </c>
      <c r="C16712" t="s">
        <v>24946</v>
      </c>
      <c r="D16712" s="83" t="s">
        <v>16</v>
      </c>
      <c r="E16712" s="83">
        <v>220.67</v>
      </c>
      <c r="F16712" s="83">
        <v>222.06</v>
      </c>
    </row>
    <row r="16713" spans="1:6" hidden="1" x14ac:dyDescent="0.25">
      <c r="A16713" t="s">
        <v>23470</v>
      </c>
      <c r="B16713" s="83" t="s">
        <v>24947</v>
      </c>
      <c r="C16713" t="s">
        <v>24948</v>
      </c>
      <c r="D16713" s="83" t="s">
        <v>16</v>
      </c>
      <c r="E16713" s="83">
        <v>753.86</v>
      </c>
      <c r="F16713" s="83">
        <v>762.34</v>
      </c>
    </row>
    <row r="16714" spans="1:6" hidden="1" x14ac:dyDescent="0.25">
      <c r="A16714" t="s">
        <v>23470</v>
      </c>
      <c r="B16714" s="83" t="s">
        <v>24949</v>
      </c>
      <c r="C16714" t="s">
        <v>24950</v>
      </c>
      <c r="D16714" s="83" t="s">
        <v>16</v>
      </c>
      <c r="E16714" s="83">
        <v>363.75</v>
      </c>
      <c r="F16714" s="83">
        <v>372.23</v>
      </c>
    </row>
    <row r="16715" spans="1:6" hidden="1" x14ac:dyDescent="0.25">
      <c r="A16715" t="s">
        <v>23470</v>
      </c>
      <c r="B16715" s="83" t="s">
        <v>24951</v>
      </c>
      <c r="C16715" t="s">
        <v>24952</v>
      </c>
      <c r="D16715" s="83" t="s">
        <v>16</v>
      </c>
      <c r="E16715" s="83">
        <v>558.83000000000004</v>
      </c>
      <c r="F16715" s="83">
        <v>567.30999999999995</v>
      </c>
    </row>
    <row r="16716" spans="1:6" hidden="1" x14ac:dyDescent="0.25">
      <c r="A16716" t="s">
        <v>23470</v>
      </c>
      <c r="B16716" s="83" t="s">
        <v>24953</v>
      </c>
      <c r="C16716" t="s">
        <v>24954</v>
      </c>
      <c r="D16716" s="83" t="s">
        <v>16</v>
      </c>
      <c r="E16716" s="83">
        <v>14</v>
      </c>
      <c r="F16716" s="83">
        <v>14.85</v>
      </c>
    </row>
    <row r="16717" spans="1:6" hidden="1" x14ac:dyDescent="0.25">
      <c r="A16717" t="s">
        <v>23470</v>
      </c>
      <c r="B16717" s="83" t="s">
        <v>24955</v>
      </c>
      <c r="C16717" t="s">
        <v>24956</v>
      </c>
      <c r="D16717" s="83" t="s">
        <v>16</v>
      </c>
      <c r="E16717" s="83">
        <v>81.819999999999993</v>
      </c>
      <c r="F16717" s="83">
        <v>86.06</v>
      </c>
    </row>
    <row r="16718" spans="1:6" hidden="1" x14ac:dyDescent="0.25">
      <c r="A16718" t="s">
        <v>23470</v>
      </c>
      <c r="B16718" s="83" t="s">
        <v>24957</v>
      </c>
      <c r="C16718" t="s">
        <v>24958</v>
      </c>
      <c r="D16718" s="83" t="s">
        <v>16</v>
      </c>
      <c r="E16718" s="83">
        <v>72.790000000000006</v>
      </c>
      <c r="F16718" s="83">
        <v>77.03</v>
      </c>
    </row>
    <row r="16719" spans="1:6" hidden="1" x14ac:dyDescent="0.25">
      <c r="A16719" t="s">
        <v>23470</v>
      </c>
      <c r="B16719" s="83" t="s">
        <v>24959</v>
      </c>
      <c r="C16719" t="s">
        <v>24960</v>
      </c>
      <c r="D16719" s="83" t="s">
        <v>16</v>
      </c>
      <c r="E16719" s="83">
        <v>122.18</v>
      </c>
      <c r="F16719" s="83">
        <v>126.42</v>
      </c>
    </row>
    <row r="16720" spans="1:6" hidden="1" x14ac:dyDescent="0.25">
      <c r="A16720" t="s">
        <v>23470</v>
      </c>
      <c r="B16720" s="83" t="s">
        <v>24961</v>
      </c>
      <c r="C16720" t="s">
        <v>24962</v>
      </c>
      <c r="D16720" s="83" t="s">
        <v>16</v>
      </c>
      <c r="E16720" s="83">
        <v>146.53</v>
      </c>
      <c r="F16720" s="83">
        <v>150.77000000000001</v>
      </c>
    </row>
    <row r="16721" spans="1:6" hidden="1" x14ac:dyDescent="0.25">
      <c r="A16721" t="s">
        <v>23470</v>
      </c>
      <c r="B16721" s="83" t="s">
        <v>24963</v>
      </c>
      <c r="C16721" t="s">
        <v>24964</v>
      </c>
      <c r="D16721" s="83" t="s">
        <v>16</v>
      </c>
      <c r="E16721" s="83">
        <v>92.81</v>
      </c>
      <c r="F16721" s="83">
        <v>97.05</v>
      </c>
    </row>
    <row r="16722" spans="1:6" hidden="1" x14ac:dyDescent="0.25">
      <c r="A16722" t="s">
        <v>23470</v>
      </c>
      <c r="B16722" s="83" t="s">
        <v>24965</v>
      </c>
      <c r="C16722" t="s">
        <v>24966</v>
      </c>
      <c r="D16722" s="83" t="s">
        <v>16</v>
      </c>
      <c r="E16722" s="83">
        <v>102.98</v>
      </c>
      <c r="F16722" s="83">
        <v>107.22</v>
      </c>
    </row>
    <row r="16723" spans="1:6" hidden="1" x14ac:dyDescent="0.25">
      <c r="A16723" t="s">
        <v>23470</v>
      </c>
      <c r="B16723" s="83" t="s">
        <v>24967</v>
      </c>
      <c r="C16723" t="s">
        <v>24968</v>
      </c>
      <c r="D16723" s="83" t="s">
        <v>16</v>
      </c>
      <c r="E16723" s="83">
        <v>249.62</v>
      </c>
      <c r="F16723" s="83">
        <v>253.86</v>
      </c>
    </row>
    <row r="16724" spans="1:6" hidden="1" x14ac:dyDescent="0.25">
      <c r="A16724" t="s">
        <v>23470</v>
      </c>
      <c r="B16724" s="83" t="s">
        <v>24969</v>
      </c>
      <c r="C16724" t="s">
        <v>24970</v>
      </c>
      <c r="D16724" s="83" t="s">
        <v>16</v>
      </c>
      <c r="E16724" s="83">
        <v>203.74</v>
      </c>
      <c r="F16724" s="83">
        <v>207.98</v>
      </c>
    </row>
    <row r="16725" spans="1:6" hidden="1" x14ac:dyDescent="0.25">
      <c r="A16725" t="s">
        <v>23470</v>
      </c>
      <c r="B16725" s="83" t="s">
        <v>24971</v>
      </c>
      <c r="C16725" t="s">
        <v>18910</v>
      </c>
    </row>
    <row r="16726" spans="1:6" hidden="1" x14ac:dyDescent="0.25">
      <c r="A16726" t="s">
        <v>23470</v>
      </c>
      <c r="B16726" s="83" t="s">
        <v>24972</v>
      </c>
      <c r="C16726" t="s">
        <v>24973</v>
      </c>
      <c r="D16726" s="83" t="s">
        <v>16</v>
      </c>
      <c r="E16726" s="83">
        <v>19.23</v>
      </c>
      <c r="F16726" s="83">
        <v>19.649999999999999</v>
      </c>
    </row>
    <row r="16727" spans="1:6" hidden="1" x14ac:dyDescent="0.25">
      <c r="A16727" t="s">
        <v>23470</v>
      </c>
      <c r="B16727" s="83" t="s">
        <v>24974</v>
      </c>
      <c r="C16727" t="s">
        <v>24975</v>
      </c>
      <c r="D16727" s="83" t="s">
        <v>16</v>
      </c>
      <c r="E16727" s="83">
        <v>21.23</v>
      </c>
      <c r="F16727" s="83">
        <v>21.65</v>
      </c>
    </row>
    <row r="16728" spans="1:6" hidden="1" x14ac:dyDescent="0.25">
      <c r="A16728" t="s">
        <v>23470</v>
      </c>
      <c r="B16728" s="83" t="s">
        <v>24976</v>
      </c>
      <c r="C16728" t="s">
        <v>24977</v>
      </c>
      <c r="D16728" s="83" t="s">
        <v>16</v>
      </c>
      <c r="E16728" s="83">
        <v>19.23</v>
      </c>
      <c r="F16728" s="83">
        <v>19.649999999999999</v>
      </c>
    </row>
    <row r="16729" spans="1:6" hidden="1" x14ac:dyDescent="0.25">
      <c r="A16729" t="s">
        <v>23470</v>
      </c>
      <c r="B16729" s="83" t="s">
        <v>24978</v>
      </c>
      <c r="C16729" t="s">
        <v>24979</v>
      </c>
      <c r="D16729" s="83" t="s">
        <v>16</v>
      </c>
      <c r="E16729" s="83">
        <v>38.22</v>
      </c>
      <c r="F16729" s="83">
        <v>38.64</v>
      </c>
    </row>
    <row r="16730" spans="1:6" hidden="1" x14ac:dyDescent="0.25">
      <c r="A16730" t="s">
        <v>23470</v>
      </c>
      <c r="B16730" s="83" t="s">
        <v>24980</v>
      </c>
      <c r="C16730" t="s">
        <v>24981</v>
      </c>
      <c r="D16730" s="83" t="s">
        <v>16</v>
      </c>
      <c r="E16730" s="83">
        <v>42.04</v>
      </c>
      <c r="F16730" s="83">
        <v>44.16</v>
      </c>
    </row>
    <row r="16731" spans="1:6" hidden="1" x14ac:dyDescent="0.25">
      <c r="A16731" t="s">
        <v>23470</v>
      </c>
      <c r="B16731" s="83" t="s">
        <v>24982</v>
      </c>
      <c r="C16731" t="s">
        <v>24983</v>
      </c>
    </row>
    <row r="16732" spans="1:6" hidden="1" x14ac:dyDescent="0.25">
      <c r="A16732" t="s">
        <v>23470</v>
      </c>
      <c r="B16732" s="83" t="s">
        <v>24984</v>
      </c>
      <c r="C16732" t="s">
        <v>24985</v>
      </c>
      <c r="D16732" s="83" t="s">
        <v>16</v>
      </c>
      <c r="E16732" s="83">
        <v>25.72</v>
      </c>
      <c r="F16732" s="83">
        <v>27.11</v>
      </c>
    </row>
    <row r="16733" spans="1:6" hidden="1" x14ac:dyDescent="0.25">
      <c r="A16733" t="s">
        <v>23470</v>
      </c>
      <c r="B16733" s="83" t="s">
        <v>24986</v>
      </c>
      <c r="C16733" t="s">
        <v>24987</v>
      </c>
      <c r="D16733" s="83" t="s">
        <v>16</v>
      </c>
      <c r="E16733" s="83">
        <v>34.909999999999997</v>
      </c>
      <c r="F16733" s="83">
        <v>36.299999999999997</v>
      </c>
    </row>
    <row r="16734" spans="1:6" hidden="1" x14ac:dyDescent="0.25">
      <c r="A16734" t="s">
        <v>23470</v>
      </c>
      <c r="B16734" s="83" t="s">
        <v>24988</v>
      </c>
      <c r="C16734" t="s">
        <v>24989</v>
      </c>
      <c r="D16734" s="83" t="s">
        <v>16</v>
      </c>
      <c r="E16734" s="83">
        <v>153.1</v>
      </c>
      <c r="F16734" s="83">
        <v>155.22</v>
      </c>
    </row>
    <row r="16735" spans="1:6" hidden="1" x14ac:dyDescent="0.25">
      <c r="A16735" t="s">
        <v>23470</v>
      </c>
      <c r="B16735" s="83" t="s">
        <v>24990</v>
      </c>
      <c r="C16735" t="s">
        <v>24991</v>
      </c>
      <c r="D16735" s="83" t="s">
        <v>16</v>
      </c>
      <c r="E16735" s="83">
        <v>267.49</v>
      </c>
      <c r="F16735" s="83">
        <v>269.61</v>
      </c>
    </row>
    <row r="16736" spans="1:6" hidden="1" x14ac:dyDescent="0.25">
      <c r="A16736" t="s">
        <v>23470</v>
      </c>
      <c r="B16736" s="83" t="s">
        <v>24992</v>
      </c>
      <c r="C16736" t="s">
        <v>24993</v>
      </c>
      <c r="D16736" s="83" t="s">
        <v>16</v>
      </c>
      <c r="E16736" s="83">
        <v>271.04000000000002</v>
      </c>
      <c r="F16736" s="83">
        <v>273.16000000000003</v>
      </c>
    </row>
    <row r="16737" spans="1:6" hidden="1" x14ac:dyDescent="0.25">
      <c r="A16737" t="s">
        <v>23470</v>
      </c>
      <c r="B16737" s="83" t="s">
        <v>24994</v>
      </c>
      <c r="C16737" t="s">
        <v>24995</v>
      </c>
      <c r="D16737" s="83" t="s">
        <v>16</v>
      </c>
      <c r="E16737" s="83">
        <v>43.06</v>
      </c>
      <c r="F16737" s="83">
        <v>45.18</v>
      </c>
    </row>
    <row r="16738" spans="1:6" hidden="1" x14ac:dyDescent="0.25">
      <c r="A16738" t="s">
        <v>23470</v>
      </c>
      <c r="B16738" s="83" t="s">
        <v>24996</v>
      </c>
      <c r="C16738" t="s">
        <v>24997</v>
      </c>
      <c r="D16738" s="83" t="s">
        <v>16</v>
      </c>
      <c r="E16738" s="83">
        <v>43.65</v>
      </c>
      <c r="F16738" s="83">
        <v>46.4</v>
      </c>
    </row>
    <row r="16739" spans="1:6" hidden="1" x14ac:dyDescent="0.25">
      <c r="A16739" t="s">
        <v>23470</v>
      </c>
      <c r="B16739" s="83" t="s">
        <v>24998</v>
      </c>
      <c r="C16739" t="s">
        <v>24999</v>
      </c>
      <c r="D16739" s="83" t="s">
        <v>16</v>
      </c>
      <c r="E16739" s="83">
        <v>39.36</v>
      </c>
      <c r="F16739" s="83">
        <v>41.48</v>
      </c>
    </row>
    <row r="16740" spans="1:6" hidden="1" x14ac:dyDescent="0.25">
      <c r="A16740" t="s">
        <v>23470</v>
      </c>
      <c r="B16740" s="83" t="s">
        <v>25000</v>
      </c>
      <c r="C16740" t="s">
        <v>25001</v>
      </c>
      <c r="D16740" s="83" t="s">
        <v>16</v>
      </c>
      <c r="E16740" s="83">
        <v>37.03</v>
      </c>
      <c r="F16740" s="83">
        <v>38.51</v>
      </c>
    </row>
    <row r="16741" spans="1:6" hidden="1" x14ac:dyDescent="0.25">
      <c r="A16741" t="s">
        <v>23470</v>
      </c>
      <c r="B16741" s="83" t="s">
        <v>25002</v>
      </c>
      <c r="C16741" t="s">
        <v>25003</v>
      </c>
      <c r="D16741" s="83" t="s">
        <v>16</v>
      </c>
      <c r="E16741" s="83">
        <v>29.6</v>
      </c>
      <c r="F16741" s="83">
        <v>31.08</v>
      </c>
    </row>
    <row r="16742" spans="1:6" hidden="1" x14ac:dyDescent="0.25">
      <c r="A16742" t="s">
        <v>23470</v>
      </c>
      <c r="B16742" s="83" t="s">
        <v>25004</v>
      </c>
      <c r="C16742" t="s">
        <v>25005</v>
      </c>
      <c r="D16742" s="83" t="s">
        <v>16</v>
      </c>
      <c r="E16742" s="83">
        <v>11.36</v>
      </c>
      <c r="F16742" s="83">
        <v>12.08</v>
      </c>
    </row>
    <row r="16743" spans="1:6" hidden="1" x14ac:dyDescent="0.25">
      <c r="A16743" t="s">
        <v>23470</v>
      </c>
      <c r="B16743" s="83" t="s">
        <v>25006</v>
      </c>
      <c r="C16743" t="s">
        <v>25007</v>
      </c>
      <c r="D16743" s="83" t="s">
        <v>16</v>
      </c>
      <c r="E16743" s="83">
        <v>141.04</v>
      </c>
      <c r="F16743" s="83">
        <v>143.16</v>
      </c>
    </row>
    <row r="16744" spans="1:6" hidden="1" x14ac:dyDescent="0.25">
      <c r="A16744" t="s">
        <v>23470</v>
      </c>
      <c r="B16744" s="83" t="s">
        <v>25008</v>
      </c>
      <c r="C16744" t="s">
        <v>25009</v>
      </c>
      <c r="D16744" s="83" t="s">
        <v>16</v>
      </c>
      <c r="E16744" s="83">
        <v>117.65</v>
      </c>
      <c r="F16744" s="83">
        <v>119.77</v>
      </c>
    </row>
    <row r="16745" spans="1:6" hidden="1" x14ac:dyDescent="0.25">
      <c r="A16745" t="s">
        <v>23470</v>
      </c>
      <c r="B16745" s="83" t="s">
        <v>25010</v>
      </c>
      <c r="C16745" t="s">
        <v>25011</v>
      </c>
    </row>
    <row r="16746" spans="1:6" hidden="1" x14ac:dyDescent="0.25">
      <c r="A16746" t="s">
        <v>23470</v>
      </c>
      <c r="B16746" s="83" t="s">
        <v>25012</v>
      </c>
      <c r="C16746" t="s">
        <v>25013</v>
      </c>
      <c r="D16746" s="83" t="s">
        <v>16</v>
      </c>
      <c r="E16746" s="83">
        <v>192.38</v>
      </c>
      <c r="F16746" s="83">
        <v>195.34</v>
      </c>
    </row>
    <row r="16747" spans="1:6" hidden="1" x14ac:dyDescent="0.25">
      <c r="A16747" t="s">
        <v>23470</v>
      </c>
      <c r="B16747" s="83" t="s">
        <v>25014</v>
      </c>
      <c r="C16747" t="s">
        <v>25015</v>
      </c>
      <c r="D16747" s="83" t="s">
        <v>16</v>
      </c>
      <c r="E16747" s="83">
        <v>209.95</v>
      </c>
      <c r="F16747" s="83">
        <v>212.91</v>
      </c>
    </row>
    <row r="16748" spans="1:6" hidden="1" x14ac:dyDescent="0.25">
      <c r="A16748" t="s">
        <v>23470</v>
      </c>
      <c r="B16748" s="83" t="s">
        <v>25016</v>
      </c>
      <c r="C16748" t="s">
        <v>25017</v>
      </c>
      <c r="D16748" s="83" t="s">
        <v>16</v>
      </c>
      <c r="E16748" s="83">
        <v>719.77</v>
      </c>
      <c r="F16748" s="83">
        <v>724.01</v>
      </c>
    </row>
    <row r="16749" spans="1:6" hidden="1" x14ac:dyDescent="0.25">
      <c r="A16749" t="s">
        <v>23470</v>
      </c>
      <c r="B16749" s="83" t="s">
        <v>25018</v>
      </c>
      <c r="C16749" t="s">
        <v>25019</v>
      </c>
    </row>
    <row r="16750" spans="1:6" hidden="1" x14ac:dyDescent="0.25">
      <c r="A16750" t="s">
        <v>23470</v>
      </c>
      <c r="B16750" s="83" t="s">
        <v>25020</v>
      </c>
      <c r="C16750" t="s">
        <v>25021</v>
      </c>
      <c r="D16750" s="83" t="s">
        <v>16</v>
      </c>
      <c r="E16750" s="83">
        <v>9.0500000000000007</v>
      </c>
      <c r="F16750" s="83">
        <v>9.77</v>
      </c>
    </row>
    <row r="16751" spans="1:6" hidden="1" x14ac:dyDescent="0.25">
      <c r="A16751" t="s">
        <v>23470</v>
      </c>
      <c r="B16751" s="83" t="s">
        <v>25022</v>
      </c>
      <c r="C16751" t="s">
        <v>25023</v>
      </c>
    </row>
    <row r="16752" spans="1:6" hidden="1" x14ac:dyDescent="0.25">
      <c r="A16752" t="s">
        <v>23470</v>
      </c>
      <c r="B16752" s="83" t="s">
        <v>25024</v>
      </c>
      <c r="C16752" t="s">
        <v>25025</v>
      </c>
      <c r="D16752" s="83" t="s">
        <v>16</v>
      </c>
      <c r="E16752" s="83">
        <v>328.34</v>
      </c>
      <c r="F16752" s="83">
        <v>334.3</v>
      </c>
    </row>
    <row r="16753" spans="1:6" hidden="1" x14ac:dyDescent="0.25">
      <c r="A16753" t="s">
        <v>23470</v>
      </c>
      <c r="B16753" s="83" t="s">
        <v>25026</v>
      </c>
      <c r="C16753" t="s">
        <v>25027</v>
      </c>
      <c r="D16753" s="83" t="s">
        <v>16</v>
      </c>
      <c r="E16753" s="83">
        <v>427.97</v>
      </c>
      <c r="F16753" s="83">
        <v>439.44</v>
      </c>
    </row>
    <row r="16754" spans="1:6" hidden="1" x14ac:dyDescent="0.25">
      <c r="A16754" t="s">
        <v>23470</v>
      </c>
      <c r="B16754" s="83" t="s">
        <v>25028</v>
      </c>
      <c r="C16754" t="s">
        <v>25029</v>
      </c>
      <c r="D16754" s="83" t="s">
        <v>16</v>
      </c>
      <c r="E16754" s="83">
        <v>57.13</v>
      </c>
      <c r="F16754" s="83">
        <v>59.67</v>
      </c>
    </row>
    <row r="16755" spans="1:6" hidden="1" x14ac:dyDescent="0.25">
      <c r="A16755" t="s">
        <v>23470</v>
      </c>
      <c r="B16755" s="83" t="s">
        <v>25030</v>
      </c>
      <c r="C16755" t="s">
        <v>25031</v>
      </c>
      <c r="D16755" s="83" t="s">
        <v>16</v>
      </c>
      <c r="E16755" s="83">
        <v>54.89</v>
      </c>
      <c r="F16755" s="83">
        <v>57.43</v>
      </c>
    </row>
    <row r="16756" spans="1:6" hidden="1" x14ac:dyDescent="0.25">
      <c r="A16756" t="s">
        <v>23470</v>
      </c>
      <c r="B16756" s="83" t="s">
        <v>25032</v>
      </c>
      <c r="C16756" t="s">
        <v>25033</v>
      </c>
      <c r="D16756" s="83" t="s">
        <v>16</v>
      </c>
      <c r="E16756" s="83">
        <v>39.21</v>
      </c>
      <c r="F16756" s="83">
        <v>41.75</v>
      </c>
    </row>
    <row r="16757" spans="1:6" hidden="1" x14ac:dyDescent="0.25">
      <c r="A16757" t="s">
        <v>23470</v>
      </c>
      <c r="B16757" s="83" t="s">
        <v>25034</v>
      </c>
      <c r="C16757" t="s">
        <v>25035</v>
      </c>
      <c r="D16757" s="83" t="s">
        <v>16</v>
      </c>
      <c r="E16757" s="83">
        <v>82.31</v>
      </c>
      <c r="F16757" s="83">
        <v>84.85</v>
      </c>
    </row>
    <row r="16758" spans="1:6" hidden="1" x14ac:dyDescent="0.25">
      <c r="A16758" t="s">
        <v>23470</v>
      </c>
      <c r="B16758" s="83" t="s">
        <v>25036</v>
      </c>
      <c r="C16758" t="s">
        <v>25037</v>
      </c>
      <c r="D16758" s="83" t="s">
        <v>16</v>
      </c>
      <c r="E16758" s="83">
        <v>88.47</v>
      </c>
      <c r="F16758" s="83">
        <v>91.01</v>
      </c>
    </row>
    <row r="16759" spans="1:6" hidden="1" x14ac:dyDescent="0.25">
      <c r="A16759" t="s">
        <v>23470</v>
      </c>
      <c r="B16759" s="83" t="s">
        <v>25038</v>
      </c>
      <c r="C16759" t="s">
        <v>25039</v>
      </c>
      <c r="D16759" s="83" t="s">
        <v>16</v>
      </c>
      <c r="E16759" s="83">
        <v>45.03</v>
      </c>
      <c r="F16759" s="83">
        <v>47.15</v>
      </c>
    </row>
    <row r="16760" spans="1:6" hidden="1" x14ac:dyDescent="0.25">
      <c r="A16760" t="s">
        <v>23470</v>
      </c>
      <c r="B16760" s="83" t="s">
        <v>25040</v>
      </c>
      <c r="C16760" t="s">
        <v>25041</v>
      </c>
      <c r="D16760" s="83" t="s">
        <v>16</v>
      </c>
      <c r="E16760" s="83">
        <v>39.049999999999997</v>
      </c>
      <c r="F16760" s="83">
        <v>41.17</v>
      </c>
    </row>
    <row r="16761" spans="1:6" hidden="1" x14ac:dyDescent="0.25">
      <c r="A16761" t="s">
        <v>23470</v>
      </c>
      <c r="B16761" s="83" t="s">
        <v>25042</v>
      </c>
      <c r="C16761" t="s">
        <v>25043</v>
      </c>
      <c r="D16761" s="83" t="s">
        <v>16</v>
      </c>
      <c r="E16761" s="83">
        <v>50.33</v>
      </c>
      <c r="F16761" s="83">
        <v>52.45</v>
      </c>
    </row>
    <row r="16762" spans="1:6" hidden="1" x14ac:dyDescent="0.25">
      <c r="A16762" t="s">
        <v>23470</v>
      </c>
      <c r="B16762" s="83" t="s">
        <v>25044</v>
      </c>
      <c r="C16762" t="s">
        <v>25045</v>
      </c>
      <c r="D16762" s="83" t="s">
        <v>16</v>
      </c>
      <c r="E16762" s="83">
        <v>324.45999999999998</v>
      </c>
      <c r="F16762" s="83">
        <v>332.94</v>
      </c>
    </row>
    <row r="16763" spans="1:6" hidden="1" x14ac:dyDescent="0.25">
      <c r="A16763" t="s">
        <v>23470</v>
      </c>
      <c r="B16763" s="83" t="s">
        <v>25046</v>
      </c>
      <c r="C16763" t="s">
        <v>25047</v>
      </c>
      <c r="D16763" s="83" t="s">
        <v>16</v>
      </c>
      <c r="E16763" s="83">
        <v>314.45999999999998</v>
      </c>
      <c r="F16763" s="83">
        <v>322.94</v>
      </c>
    </row>
    <row r="16764" spans="1:6" hidden="1" x14ac:dyDescent="0.25">
      <c r="A16764" t="s">
        <v>23470</v>
      </c>
      <c r="B16764" s="83" t="s">
        <v>25048</v>
      </c>
      <c r="C16764" t="s">
        <v>25049</v>
      </c>
      <c r="D16764" s="83" t="s">
        <v>16</v>
      </c>
      <c r="E16764" s="83">
        <v>464.46</v>
      </c>
      <c r="F16764" s="83">
        <v>472.94</v>
      </c>
    </row>
    <row r="16765" spans="1:6" hidden="1" x14ac:dyDescent="0.25">
      <c r="A16765" t="s">
        <v>23470</v>
      </c>
      <c r="B16765" s="83" t="s">
        <v>25050</v>
      </c>
      <c r="C16765" t="s">
        <v>25051</v>
      </c>
      <c r="D16765" s="83" t="s">
        <v>16</v>
      </c>
      <c r="E16765" s="83">
        <v>209.25</v>
      </c>
      <c r="F16765" s="83">
        <v>215.61</v>
      </c>
    </row>
    <row r="16766" spans="1:6" hidden="1" x14ac:dyDescent="0.25">
      <c r="A16766" t="s">
        <v>23470</v>
      </c>
      <c r="B16766" s="83" t="s">
        <v>25052</v>
      </c>
      <c r="C16766" t="s">
        <v>25053</v>
      </c>
      <c r="D16766" s="83" t="s">
        <v>16</v>
      </c>
      <c r="E16766" s="83">
        <v>366.28</v>
      </c>
      <c r="F16766" s="83">
        <v>372.64</v>
      </c>
    </row>
    <row r="16767" spans="1:6" hidden="1" x14ac:dyDescent="0.25">
      <c r="A16767" t="s">
        <v>23470</v>
      </c>
      <c r="B16767" s="83" t="s">
        <v>25054</v>
      </c>
      <c r="C16767" t="s">
        <v>25055</v>
      </c>
      <c r="D16767" s="83" t="s">
        <v>16</v>
      </c>
      <c r="E16767" s="83">
        <v>7769.02</v>
      </c>
      <c r="F16767" s="83">
        <v>7785.98</v>
      </c>
    </row>
    <row r="16768" spans="1:6" hidden="1" x14ac:dyDescent="0.25">
      <c r="A16768" t="s">
        <v>23470</v>
      </c>
      <c r="B16768" s="83" t="s">
        <v>25056</v>
      </c>
      <c r="C16768" t="s">
        <v>25057</v>
      </c>
      <c r="D16768" s="83" t="s">
        <v>16</v>
      </c>
      <c r="E16768" s="83">
        <v>21.69</v>
      </c>
      <c r="F16768" s="83">
        <v>22.32</v>
      </c>
    </row>
    <row r="16769" spans="1:6" hidden="1" x14ac:dyDescent="0.25">
      <c r="A16769" t="s">
        <v>23470</v>
      </c>
      <c r="B16769" s="83" t="s">
        <v>25058</v>
      </c>
      <c r="C16769" t="s">
        <v>25059</v>
      </c>
      <c r="D16769" s="83" t="s">
        <v>16</v>
      </c>
      <c r="E16769" s="83">
        <v>15.36</v>
      </c>
      <c r="F16769" s="83">
        <v>15.99</v>
      </c>
    </row>
    <row r="16770" spans="1:6" hidden="1" x14ac:dyDescent="0.25">
      <c r="A16770" t="s">
        <v>23470</v>
      </c>
      <c r="B16770" s="83" t="s">
        <v>25060</v>
      </c>
      <c r="C16770" t="s">
        <v>25061</v>
      </c>
      <c r="D16770" s="83" t="s">
        <v>16</v>
      </c>
      <c r="E16770" s="83">
        <v>18.350000000000001</v>
      </c>
      <c r="F16770" s="83">
        <v>18.98</v>
      </c>
    </row>
    <row r="16771" spans="1:6" hidden="1" x14ac:dyDescent="0.25">
      <c r="A16771" t="s">
        <v>23470</v>
      </c>
      <c r="B16771" s="83" t="s">
        <v>25062</v>
      </c>
      <c r="C16771" t="s">
        <v>25063</v>
      </c>
    </row>
    <row r="16772" spans="1:6" hidden="1" x14ac:dyDescent="0.25">
      <c r="A16772" t="s">
        <v>23470</v>
      </c>
      <c r="B16772" s="83" t="s">
        <v>25064</v>
      </c>
      <c r="C16772" t="s">
        <v>25065</v>
      </c>
      <c r="D16772" s="83" t="s">
        <v>16</v>
      </c>
      <c r="E16772" s="83">
        <v>170.46</v>
      </c>
      <c r="F16772" s="83">
        <v>178.94</v>
      </c>
    </row>
    <row r="16773" spans="1:6" hidden="1" x14ac:dyDescent="0.25">
      <c r="A16773" t="s">
        <v>23470</v>
      </c>
      <c r="B16773" s="83" t="s">
        <v>25066</v>
      </c>
      <c r="C16773" t="s">
        <v>25067</v>
      </c>
      <c r="D16773" s="83" t="s">
        <v>16</v>
      </c>
      <c r="E16773" s="83">
        <v>405.05</v>
      </c>
      <c r="F16773" s="83">
        <v>418.62</v>
      </c>
    </row>
    <row r="16774" spans="1:6" hidden="1" x14ac:dyDescent="0.25">
      <c r="A16774" t="s">
        <v>23470</v>
      </c>
      <c r="B16774" s="83" t="s">
        <v>25068</v>
      </c>
      <c r="C16774" t="s">
        <v>25069</v>
      </c>
      <c r="D16774" s="83" t="s">
        <v>16</v>
      </c>
      <c r="E16774" s="83">
        <v>209.24</v>
      </c>
      <c r="F16774" s="83">
        <v>217.72</v>
      </c>
    </row>
    <row r="16775" spans="1:6" hidden="1" x14ac:dyDescent="0.25">
      <c r="A16775" t="s">
        <v>23470</v>
      </c>
      <c r="B16775" s="83" t="s">
        <v>25070</v>
      </c>
      <c r="C16775" t="s">
        <v>25071</v>
      </c>
      <c r="D16775" s="83" t="s">
        <v>16</v>
      </c>
      <c r="E16775" s="83">
        <v>460.1</v>
      </c>
      <c r="F16775" s="83">
        <v>474.21</v>
      </c>
    </row>
    <row r="16776" spans="1:6" hidden="1" x14ac:dyDescent="0.25">
      <c r="A16776" t="s">
        <v>23470</v>
      </c>
      <c r="B16776" s="83" t="s">
        <v>25072</v>
      </c>
      <c r="C16776" t="s">
        <v>25073</v>
      </c>
      <c r="D16776" s="83" t="s">
        <v>16</v>
      </c>
      <c r="E16776" s="83">
        <v>180.76</v>
      </c>
      <c r="F16776" s="83">
        <v>189.24</v>
      </c>
    </row>
    <row r="16777" spans="1:6" hidden="1" x14ac:dyDescent="0.25">
      <c r="A16777" t="s">
        <v>23470</v>
      </c>
      <c r="B16777" s="83" t="s">
        <v>25074</v>
      </c>
      <c r="C16777" t="s">
        <v>25075</v>
      </c>
      <c r="D16777" s="83" t="s">
        <v>16</v>
      </c>
      <c r="E16777" s="83">
        <v>431.62</v>
      </c>
      <c r="F16777" s="83">
        <v>445.73</v>
      </c>
    </row>
    <row r="16778" spans="1:6" hidden="1" x14ac:dyDescent="0.25">
      <c r="A16778" t="s">
        <v>23470</v>
      </c>
      <c r="B16778" s="83" t="s">
        <v>25076</v>
      </c>
      <c r="C16778" t="s">
        <v>25077</v>
      </c>
      <c r="D16778" s="83" t="s">
        <v>16</v>
      </c>
      <c r="E16778" s="83">
        <v>180.76</v>
      </c>
      <c r="F16778" s="83">
        <v>189.24</v>
      </c>
    </row>
    <row r="16779" spans="1:6" hidden="1" x14ac:dyDescent="0.25">
      <c r="A16779" t="s">
        <v>23470</v>
      </c>
      <c r="B16779" s="83" t="s">
        <v>25078</v>
      </c>
      <c r="C16779" t="s">
        <v>25079</v>
      </c>
      <c r="D16779" s="83" t="s">
        <v>16</v>
      </c>
      <c r="E16779" s="83">
        <v>395.46</v>
      </c>
      <c r="F16779" s="83">
        <v>403.94</v>
      </c>
    </row>
    <row r="16780" spans="1:6" hidden="1" x14ac:dyDescent="0.25">
      <c r="A16780" t="s">
        <v>23470</v>
      </c>
      <c r="B16780" s="83" t="s">
        <v>25080</v>
      </c>
      <c r="C16780" t="s">
        <v>25081</v>
      </c>
      <c r="D16780" s="83" t="s">
        <v>16</v>
      </c>
      <c r="E16780" s="83">
        <v>642.6</v>
      </c>
      <c r="F16780" s="83">
        <v>656.71</v>
      </c>
    </row>
    <row r="16781" spans="1:6" hidden="1" x14ac:dyDescent="0.25">
      <c r="A16781" t="s">
        <v>23470</v>
      </c>
      <c r="B16781" s="83" t="s">
        <v>25082</v>
      </c>
      <c r="C16781" t="s">
        <v>25083</v>
      </c>
      <c r="D16781" s="83" t="s">
        <v>1372</v>
      </c>
      <c r="E16781" s="83">
        <v>1942.62</v>
      </c>
      <c r="F16781" s="83">
        <v>1956.73</v>
      </c>
    </row>
    <row r="16782" spans="1:6" hidden="1" x14ac:dyDescent="0.25">
      <c r="A16782" t="s">
        <v>23470</v>
      </c>
      <c r="B16782" s="83" t="s">
        <v>25084</v>
      </c>
      <c r="C16782" t="s">
        <v>25085</v>
      </c>
      <c r="D16782" s="83" t="s">
        <v>1372</v>
      </c>
      <c r="E16782" s="83">
        <v>824.44</v>
      </c>
      <c r="F16782" s="83">
        <v>838.55</v>
      </c>
    </row>
    <row r="16783" spans="1:6" hidden="1" x14ac:dyDescent="0.25">
      <c r="A16783" t="s">
        <v>23470</v>
      </c>
      <c r="B16783" s="83" t="s">
        <v>25086</v>
      </c>
      <c r="C16783" t="s">
        <v>25087</v>
      </c>
      <c r="D16783" s="83" t="s">
        <v>16</v>
      </c>
      <c r="E16783" s="83">
        <v>1056.22</v>
      </c>
      <c r="F16783" s="83">
        <v>1064.7</v>
      </c>
    </row>
    <row r="16784" spans="1:6" hidden="1" x14ac:dyDescent="0.25">
      <c r="A16784" t="s">
        <v>23470</v>
      </c>
      <c r="B16784" s="83" t="s">
        <v>25088</v>
      </c>
      <c r="C16784" t="s">
        <v>25089</v>
      </c>
      <c r="D16784" s="83" t="s">
        <v>16</v>
      </c>
      <c r="E16784" s="83">
        <v>191.21</v>
      </c>
      <c r="F16784" s="83">
        <v>199.69</v>
      </c>
    </row>
    <row r="16785" spans="1:6" hidden="1" x14ac:dyDescent="0.25">
      <c r="A16785" t="s">
        <v>23470</v>
      </c>
      <c r="B16785" s="83" t="s">
        <v>25090</v>
      </c>
      <c r="C16785" t="s">
        <v>25091</v>
      </c>
      <c r="D16785" s="83" t="s">
        <v>16</v>
      </c>
      <c r="E16785" s="83">
        <v>260.82</v>
      </c>
      <c r="F16785" s="83">
        <v>269.3</v>
      </c>
    </row>
    <row r="16786" spans="1:6" hidden="1" x14ac:dyDescent="0.25">
      <c r="A16786" t="s">
        <v>23470</v>
      </c>
      <c r="B16786" s="83" t="s">
        <v>25092</v>
      </c>
      <c r="C16786" t="s">
        <v>25093</v>
      </c>
    </row>
    <row r="16787" spans="1:6" hidden="1" x14ac:dyDescent="0.25">
      <c r="A16787" t="s">
        <v>23470</v>
      </c>
      <c r="B16787" s="83" t="s">
        <v>25094</v>
      </c>
      <c r="C16787" t="s">
        <v>25095</v>
      </c>
      <c r="D16787" s="83" t="s">
        <v>16</v>
      </c>
      <c r="E16787" s="83">
        <v>501.84</v>
      </c>
      <c r="F16787" s="83">
        <v>512.44000000000005</v>
      </c>
    </row>
    <row r="16788" spans="1:6" hidden="1" x14ac:dyDescent="0.25">
      <c r="A16788" t="s">
        <v>23470</v>
      </c>
      <c r="B16788" s="83" t="s">
        <v>25096</v>
      </c>
      <c r="C16788" t="s">
        <v>25097</v>
      </c>
      <c r="D16788" s="83" t="s">
        <v>16</v>
      </c>
      <c r="E16788" s="83">
        <v>961.14</v>
      </c>
      <c r="F16788" s="83">
        <v>983.34</v>
      </c>
    </row>
    <row r="16789" spans="1:6" hidden="1" x14ac:dyDescent="0.25">
      <c r="A16789" t="s">
        <v>23470</v>
      </c>
      <c r="B16789" s="83" t="s">
        <v>25098</v>
      </c>
      <c r="C16789" t="s">
        <v>25099</v>
      </c>
      <c r="D16789" s="83" t="s">
        <v>16</v>
      </c>
      <c r="E16789" s="83">
        <v>404.7</v>
      </c>
      <c r="F16789" s="83">
        <v>415.3</v>
      </c>
    </row>
    <row r="16790" spans="1:6" hidden="1" x14ac:dyDescent="0.25">
      <c r="A16790" t="s">
        <v>23470</v>
      </c>
      <c r="B16790" s="83" t="s">
        <v>25100</v>
      </c>
      <c r="C16790" t="s">
        <v>25101</v>
      </c>
      <c r="D16790" s="83" t="s">
        <v>16</v>
      </c>
      <c r="E16790" s="83">
        <v>447.76</v>
      </c>
      <c r="F16790" s="83">
        <v>460.48</v>
      </c>
    </row>
    <row r="16791" spans="1:6" hidden="1" x14ac:dyDescent="0.25">
      <c r="A16791" t="s">
        <v>23470</v>
      </c>
      <c r="B16791" s="83" t="s">
        <v>25102</v>
      </c>
      <c r="C16791" t="s">
        <v>25103</v>
      </c>
      <c r="D16791" s="83" t="s">
        <v>16</v>
      </c>
      <c r="E16791" s="83">
        <v>442.25</v>
      </c>
      <c r="F16791" s="83">
        <v>452.85</v>
      </c>
    </row>
    <row r="16792" spans="1:6" hidden="1" x14ac:dyDescent="0.25">
      <c r="A16792" t="s">
        <v>23470</v>
      </c>
      <c r="B16792" s="83" t="s">
        <v>25104</v>
      </c>
      <c r="C16792" t="s">
        <v>25105</v>
      </c>
      <c r="D16792" s="83" t="s">
        <v>16</v>
      </c>
      <c r="E16792" s="83">
        <v>901.55</v>
      </c>
      <c r="F16792" s="83">
        <v>923.75</v>
      </c>
    </row>
    <row r="16793" spans="1:6" hidden="1" x14ac:dyDescent="0.25">
      <c r="A16793" t="s">
        <v>23470</v>
      </c>
      <c r="B16793" s="83" t="s">
        <v>25106</v>
      </c>
      <c r="C16793" t="s">
        <v>25107</v>
      </c>
      <c r="D16793" s="83" t="s">
        <v>16</v>
      </c>
      <c r="E16793" s="83">
        <v>1526.1</v>
      </c>
      <c r="F16793" s="83">
        <v>1536.7</v>
      </c>
    </row>
    <row r="16794" spans="1:6" hidden="1" x14ac:dyDescent="0.25">
      <c r="A16794" t="s">
        <v>23470</v>
      </c>
      <c r="B16794" s="83" t="s">
        <v>25108</v>
      </c>
      <c r="C16794" t="s">
        <v>25109</v>
      </c>
      <c r="D16794" s="83" t="s">
        <v>16</v>
      </c>
      <c r="E16794" s="83">
        <v>202.87</v>
      </c>
      <c r="F16794" s="83">
        <v>203.15</v>
      </c>
    </row>
    <row r="16795" spans="1:6" hidden="1" x14ac:dyDescent="0.25">
      <c r="A16795" t="s">
        <v>23470</v>
      </c>
      <c r="B16795" s="83" t="s">
        <v>25110</v>
      </c>
      <c r="C16795" t="s">
        <v>25111</v>
      </c>
      <c r="D16795" s="83" t="s">
        <v>16</v>
      </c>
      <c r="E16795" s="83">
        <v>90.09</v>
      </c>
      <c r="F16795" s="83">
        <v>92.84</v>
      </c>
    </row>
    <row r="16796" spans="1:6" hidden="1" x14ac:dyDescent="0.25">
      <c r="A16796" t="s">
        <v>23470</v>
      </c>
      <c r="B16796" s="83" t="s">
        <v>25112</v>
      </c>
      <c r="C16796" t="s">
        <v>17247</v>
      </c>
    </row>
    <row r="16797" spans="1:6" hidden="1" x14ac:dyDescent="0.25">
      <c r="A16797" t="s">
        <v>23470</v>
      </c>
      <c r="B16797" s="83" t="s">
        <v>25113</v>
      </c>
      <c r="C16797" t="s">
        <v>25114</v>
      </c>
      <c r="D16797" s="83" t="s">
        <v>16</v>
      </c>
      <c r="E16797" s="83">
        <v>419.46</v>
      </c>
      <c r="F16797" s="83">
        <v>427.94</v>
      </c>
    </row>
    <row r="16798" spans="1:6" hidden="1" x14ac:dyDescent="0.25">
      <c r="A16798" t="s">
        <v>23470</v>
      </c>
      <c r="B16798" s="83" t="s">
        <v>25115</v>
      </c>
      <c r="C16798" t="s">
        <v>25116</v>
      </c>
      <c r="D16798" s="83" t="s">
        <v>16</v>
      </c>
      <c r="E16798" s="83">
        <v>686.9</v>
      </c>
      <c r="F16798" s="83">
        <v>698.89</v>
      </c>
    </row>
    <row r="16799" spans="1:6" hidden="1" x14ac:dyDescent="0.25">
      <c r="A16799" t="s">
        <v>23470</v>
      </c>
      <c r="B16799" s="83" t="s">
        <v>25117</v>
      </c>
      <c r="C16799" t="s">
        <v>25118</v>
      </c>
      <c r="D16799" s="83" t="s">
        <v>60</v>
      </c>
      <c r="E16799" s="83">
        <v>839.73</v>
      </c>
      <c r="F16799" s="83">
        <v>846.09</v>
      </c>
    </row>
    <row r="16800" spans="1:6" hidden="1" x14ac:dyDescent="0.25">
      <c r="A16800" t="s">
        <v>23470</v>
      </c>
      <c r="B16800" s="83" t="s">
        <v>25119</v>
      </c>
      <c r="C16800" t="s">
        <v>25120</v>
      </c>
      <c r="D16800" s="83" t="s">
        <v>16</v>
      </c>
      <c r="E16800" s="83">
        <v>1013.51</v>
      </c>
      <c r="F16800" s="83">
        <v>1019.87</v>
      </c>
    </row>
    <row r="16801" spans="1:6" hidden="1" x14ac:dyDescent="0.25">
      <c r="A16801" t="s">
        <v>23470</v>
      </c>
      <c r="B16801" s="83" t="s">
        <v>25121</v>
      </c>
      <c r="C16801" t="s">
        <v>25122</v>
      </c>
    </row>
    <row r="16802" spans="1:6" hidden="1" x14ac:dyDescent="0.25">
      <c r="A16802" t="s">
        <v>23470</v>
      </c>
      <c r="B16802" s="83" t="s">
        <v>25123</v>
      </c>
      <c r="C16802" t="s">
        <v>25124</v>
      </c>
      <c r="D16802" s="83" t="s">
        <v>16</v>
      </c>
      <c r="E16802" s="83">
        <v>297.83</v>
      </c>
      <c r="F16802" s="83">
        <v>300.8</v>
      </c>
    </row>
    <row r="16803" spans="1:6" hidden="1" x14ac:dyDescent="0.25">
      <c r="A16803" t="s">
        <v>23470</v>
      </c>
      <c r="B16803" s="83" t="s">
        <v>25125</v>
      </c>
      <c r="C16803" t="s">
        <v>25126</v>
      </c>
      <c r="D16803" s="83" t="s">
        <v>16</v>
      </c>
      <c r="E16803" s="83">
        <v>282.73</v>
      </c>
      <c r="F16803" s="83">
        <v>285.7</v>
      </c>
    </row>
    <row r="16804" spans="1:6" hidden="1" x14ac:dyDescent="0.25">
      <c r="A16804" t="s">
        <v>23470</v>
      </c>
      <c r="B16804" s="83" t="s">
        <v>25127</v>
      </c>
      <c r="C16804" t="s">
        <v>17162</v>
      </c>
    </row>
    <row r="16805" spans="1:6" hidden="1" x14ac:dyDescent="0.25">
      <c r="A16805" t="s">
        <v>23470</v>
      </c>
      <c r="B16805" s="83" t="s">
        <v>25128</v>
      </c>
      <c r="C16805" t="s">
        <v>25129</v>
      </c>
      <c r="D16805" s="83" t="s">
        <v>16</v>
      </c>
      <c r="E16805" s="83">
        <v>577.19000000000005</v>
      </c>
      <c r="F16805" s="83">
        <v>585.66999999999996</v>
      </c>
    </row>
    <row r="16806" spans="1:6" hidden="1" x14ac:dyDescent="0.25">
      <c r="A16806" t="s">
        <v>23470</v>
      </c>
      <c r="B16806" s="83" t="s">
        <v>25130</v>
      </c>
      <c r="C16806" t="s">
        <v>25131</v>
      </c>
      <c r="D16806" s="83" t="s">
        <v>16</v>
      </c>
      <c r="E16806" s="83">
        <v>729.67</v>
      </c>
      <c r="F16806" s="83">
        <v>740.9</v>
      </c>
    </row>
    <row r="16807" spans="1:6" hidden="1" x14ac:dyDescent="0.25">
      <c r="A16807" t="s">
        <v>23470</v>
      </c>
      <c r="B16807" s="83" t="s">
        <v>25132</v>
      </c>
      <c r="C16807" t="s">
        <v>25133</v>
      </c>
      <c r="D16807" s="83" t="s">
        <v>16</v>
      </c>
      <c r="E16807" s="83">
        <v>474.46</v>
      </c>
      <c r="F16807" s="83">
        <v>482.94</v>
      </c>
    </row>
    <row r="16808" spans="1:6" hidden="1" x14ac:dyDescent="0.25">
      <c r="A16808" t="s">
        <v>23470</v>
      </c>
      <c r="B16808" s="83" t="s">
        <v>25134</v>
      </c>
      <c r="C16808" t="s">
        <v>25135</v>
      </c>
      <c r="D16808" s="83" t="s">
        <v>16</v>
      </c>
      <c r="E16808" s="83">
        <v>1767.83</v>
      </c>
      <c r="F16808" s="83">
        <v>1842.23</v>
      </c>
    </row>
    <row r="16809" spans="1:6" hidden="1" x14ac:dyDescent="0.25">
      <c r="A16809" t="s">
        <v>23470</v>
      </c>
      <c r="B16809" s="83" t="s">
        <v>25136</v>
      </c>
      <c r="C16809" t="s">
        <v>25137</v>
      </c>
    </row>
    <row r="16810" spans="1:6" hidden="1" x14ac:dyDescent="0.25">
      <c r="A16810" t="s">
        <v>23470</v>
      </c>
      <c r="B16810" s="83" t="s">
        <v>25138</v>
      </c>
      <c r="C16810" t="s">
        <v>25139</v>
      </c>
      <c r="D16810" s="83" t="s">
        <v>16</v>
      </c>
      <c r="E16810" s="83">
        <v>1893.42</v>
      </c>
      <c r="F16810" s="83">
        <v>1899.78</v>
      </c>
    </row>
    <row r="16811" spans="1:6" hidden="1" x14ac:dyDescent="0.25">
      <c r="A16811" t="s">
        <v>23470</v>
      </c>
      <c r="B16811" s="83" t="s">
        <v>25140</v>
      </c>
      <c r="C16811" t="s">
        <v>25141</v>
      </c>
      <c r="D16811" s="83" t="s">
        <v>16</v>
      </c>
      <c r="E16811" s="83">
        <v>2498.42</v>
      </c>
      <c r="F16811" s="83">
        <v>2504.7800000000002</v>
      </c>
    </row>
    <row r="16812" spans="1:6" hidden="1" x14ac:dyDescent="0.25">
      <c r="A16812" t="s">
        <v>23470</v>
      </c>
      <c r="B16812" s="83" t="s">
        <v>25142</v>
      </c>
      <c r="C16812" t="s">
        <v>25143</v>
      </c>
      <c r="D16812" s="83" t="s">
        <v>16</v>
      </c>
      <c r="E16812" s="83">
        <v>1358.42</v>
      </c>
      <c r="F16812" s="83">
        <v>1364.78</v>
      </c>
    </row>
    <row r="16813" spans="1:6" hidden="1" x14ac:dyDescent="0.25">
      <c r="A16813" t="s">
        <v>23470</v>
      </c>
      <c r="B16813" s="83" t="s">
        <v>25144</v>
      </c>
      <c r="C16813" t="s">
        <v>25145</v>
      </c>
      <c r="D16813" s="83" t="s">
        <v>16</v>
      </c>
      <c r="E16813" s="83">
        <v>3208.42</v>
      </c>
      <c r="F16813" s="83">
        <v>3214.78</v>
      </c>
    </row>
    <row r="16814" spans="1:6" hidden="1" x14ac:dyDescent="0.25">
      <c r="A16814" t="s">
        <v>23470</v>
      </c>
      <c r="B16814" s="83" t="s">
        <v>25146</v>
      </c>
      <c r="C16814" t="s">
        <v>25147</v>
      </c>
      <c r="D16814" s="83" t="s">
        <v>16</v>
      </c>
      <c r="E16814" s="83">
        <v>261.42</v>
      </c>
      <c r="F16814" s="83">
        <v>267.77999999999997</v>
      </c>
    </row>
    <row r="16815" spans="1:6" hidden="1" x14ac:dyDescent="0.25">
      <c r="A16815" t="s">
        <v>23470</v>
      </c>
      <c r="B16815" s="83" t="s">
        <v>25148</v>
      </c>
      <c r="C16815" t="s">
        <v>25149</v>
      </c>
      <c r="D16815" s="83" t="s">
        <v>16</v>
      </c>
      <c r="E16815" s="83">
        <v>2403.79</v>
      </c>
      <c r="F16815" s="83">
        <v>2486.88</v>
      </c>
    </row>
    <row r="16816" spans="1:6" hidden="1" x14ac:dyDescent="0.25">
      <c r="A16816" t="s">
        <v>23470</v>
      </c>
      <c r="B16816" s="83" t="s">
        <v>25150</v>
      </c>
      <c r="C16816" t="s">
        <v>25151</v>
      </c>
      <c r="D16816" s="83" t="s">
        <v>16</v>
      </c>
      <c r="E16816" s="83">
        <v>3310.78</v>
      </c>
      <c r="F16816" s="83">
        <v>3413.81</v>
      </c>
    </row>
    <row r="16817" spans="1:6" hidden="1" x14ac:dyDescent="0.25">
      <c r="A16817" t="s">
        <v>23470</v>
      </c>
      <c r="B16817" s="83" t="s">
        <v>25152</v>
      </c>
      <c r="C16817" t="s">
        <v>25153</v>
      </c>
      <c r="D16817" s="83" t="s">
        <v>16</v>
      </c>
      <c r="E16817" s="83">
        <v>1713.29</v>
      </c>
      <c r="F16817" s="83">
        <v>1778.35</v>
      </c>
    </row>
    <row r="16818" spans="1:6" hidden="1" x14ac:dyDescent="0.25">
      <c r="A16818" t="s">
        <v>23470</v>
      </c>
      <c r="B16818" s="83" t="s">
        <v>25154</v>
      </c>
      <c r="C16818" t="s">
        <v>25155</v>
      </c>
      <c r="D16818" s="83" t="s">
        <v>16</v>
      </c>
      <c r="E16818" s="83">
        <v>2339.06</v>
      </c>
      <c r="F16818" s="83">
        <v>2417.89</v>
      </c>
    </row>
    <row r="16819" spans="1:6" hidden="1" x14ac:dyDescent="0.25">
      <c r="A16819" t="s">
        <v>23470</v>
      </c>
      <c r="B16819" s="83" t="s">
        <v>25156</v>
      </c>
      <c r="C16819" t="s">
        <v>25157</v>
      </c>
      <c r="D16819" s="83" t="s">
        <v>16</v>
      </c>
      <c r="E16819" s="83">
        <v>2341.2399999999998</v>
      </c>
      <c r="F16819" s="83">
        <v>2423.5300000000002</v>
      </c>
    </row>
    <row r="16820" spans="1:6" hidden="1" x14ac:dyDescent="0.25">
      <c r="A16820" t="s">
        <v>23470</v>
      </c>
      <c r="B16820" s="83" t="s">
        <v>25158</v>
      </c>
      <c r="C16820" t="s">
        <v>25159</v>
      </c>
      <c r="D16820" s="83" t="s">
        <v>16</v>
      </c>
      <c r="E16820" s="83">
        <v>2960.77</v>
      </c>
      <c r="F16820" s="83">
        <v>3056.46</v>
      </c>
    </row>
    <row r="16821" spans="1:6" hidden="1" x14ac:dyDescent="0.25">
      <c r="A16821" t="s">
        <v>23470</v>
      </c>
      <c r="B16821" s="83" t="s">
        <v>25160</v>
      </c>
      <c r="C16821" t="s">
        <v>25161</v>
      </c>
    </row>
    <row r="16822" spans="1:6" hidden="1" x14ac:dyDescent="0.25">
      <c r="A16822" t="s">
        <v>23470</v>
      </c>
      <c r="B16822" s="83" t="s">
        <v>25162</v>
      </c>
      <c r="C16822" t="s">
        <v>25163</v>
      </c>
      <c r="D16822" s="83" t="s">
        <v>16</v>
      </c>
      <c r="E16822" s="83">
        <v>47.67</v>
      </c>
      <c r="F16822" s="83">
        <v>49.8</v>
      </c>
    </row>
    <row r="16823" spans="1:6" hidden="1" x14ac:dyDescent="0.25">
      <c r="A16823" t="s">
        <v>23470</v>
      </c>
      <c r="B16823" s="83" t="s">
        <v>25164</v>
      </c>
      <c r="C16823" t="s">
        <v>25165</v>
      </c>
      <c r="D16823" s="83" t="s">
        <v>16</v>
      </c>
      <c r="E16823" s="83">
        <v>114.7</v>
      </c>
      <c r="F16823" s="83">
        <v>115.55</v>
      </c>
    </row>
    <row r="16824" spans="1:6" hidden="1" x14ac:dyDescent="0.25">
      <c r="A16824" t="s">
        <v>23470</v>
      </c>
      <c r="B16824" s="83" t="s">
        <v>25166</v>
      </c>
      <c r="C16824" t="s">
        <v>25167</v>
      </c>
      <c r="D16824" s="83" t="s">
        <v>16</v>
      </c>
      <c r="E16824" s="83">
        <v>44.72</v>
      </c>
      <c r="F16824" s="83">
        <v>46.85</v>
      </c>
    </row>
    <row r="16825" spans="1:6" hidden="1" x14ac:dyDescent="0.25">
      <c r="A16825" t="s">
        <v>23470</v>
      </c>
      <c r="B16825" s="83" t="s">
        <v>25168</v>
      </c>
      <c r="C16825" t="s">
        <v>25169</v>
      </c>
      <c r="D16825" s="83" t="s">
        <v>16</v>
      </c>
      <c r="E16825" s="83">
        <v>56.43</v>
      </c>
      <c r="F16825" s="83">
        <v>58.56</v>
      </c>
    </row>
    <row r="16826" spans="1:6" hidden="1" x14ac:dyDescent="0.25">
      <c r="A16826" t="s">
        <v>23470</v>
      </c>
      <c r="B16826" s="83" t="s">
        <v>25170</v>
      </c>
      <c r="C16826" t="s">
        <v>25171</v>
      </c>
      <c r="D16826" s="83" t="s">
        <v>16</v>
      </c>
      <c r="E16826" s="83">
        <v>41.71</v>
      </c>
      <c r="F16826" s="83">
        <v>43.84</v>
      </c>
    </row>
    <row r="16827" spans="1:6" hidden="1" x14ac:dyDescent="0.25">
      <c r="A16827" t="s">
        <v>23470</v>
      </c>
      <c r="B16827" s="83" t="s">
        <v>25172</v>
      </c>
      <c r="C16827" t="s">
        <v>25173</v>
      </c>
      <c r="D16827" s="83" t="s">
        <v>16</v>
      </c>
      <c r="E16827" s="83">
        <v>36.869999999999997</v>
      </c>
      <c r="F16827" s="83">
        <v>37.72</v>
      </c>
    </row>
    <row r="16828" spans="1:6" hidden="1" x14ac:dyDescent="0.25">
      <c r="A16828" t="s">
        <v>23470</v>
      </c>
      <c r="B16828" s="83" t="s">
        <v>25174</v>
      </c>
      <c r="C16828" t="s">
        <v>25175</v>
      </c>
      <c r="D16828" s="83" t="s">
        <v>16</v>
      </c>
      <c r="E16828" s="83">
        <v>39.71</v>
      </c>
      <c r="F16828" s="83">
        <v>41.84</v>
      </c>
    </row>
    <row r="16829" spans="1:6" hidden="1" x14ac:dyDescent="0.25">
      <c r="A16829" t="s">
        <v>23470</v>
      </c>
      <c r="B16829" s="83" t="s">
        <v>25176</v>
      </c>
      <c r="C16829" t="s">
        <v>25177</v>
      </c>
      <c r="D16829" s="83" t="s">
        <v>16</v>
      </c>
      <c r="E16829" s="83">
        <v>51.97</v>
      </c>
      <c r="F16829" s="83">
        <v>56.22</v>
      </c>
    </row>
    <row r="16830" spans="1:6" hidden="1" x14ac:dyDescent="0.25">
      <c r="A16830" t="s">
        <v>23470</v>
      </c>
      <c r="B16830" s="83" t="s">
        <v>25178</v>
      </c>
      <c r="C16830" t="s">
        <v>709</v>
      </c>
      <c r="D16830" s="83" t="s">
        <v>16</v>
      </c>
      <c r="E16830" s="83">
        <v>35.14</v>
      </c>
      <c r="F16830" s="83">
        <v>37.270000000000003</v>
      </c>
    </row>
    <row r="16831" spans="1:6" hidden="1" x14ac:dyDescent="0.25">
      <c r="A16831" t="s">
        <v>23470</v>
      </c>
      <c r="B16831" s="83" t="s">
        <v>25179</v>
      </c>
      <c r="C16831" t="s">
        <v>25180</v>
      </c>
      <c r="D16831" s="83" t="s">
        <v>16</v>
      </c>
      <c r="E16831" s="83">
        <v>20.94</v>
      </c>
      <c r="F16831" s="83">
        <v>21.22</v>
      </c>
    </row>
    <row r="16832" spans="1:6" hidden="1" x14ac:dyDescent="0.25">
      <c r="A16832" t="s">
        <v>23470</v>
      </c>
      <c r="B16832" s="83" t="s">
        <v>25181</v>
      </c>
      <c r="C16832" t="s">
        <v>25182</v>
      </c>
      <c r="D16832" s="83" t="s">
        <v>16</v>
      </c>
      <c r="E16832" s="83">
        <v>36.89</v>
      </c>
      <c r="F16832" s="83">
        <v>37.17</v>
      </c>
    </row>
    <row r="16833" spans="1:6" hidden="1" x14ac:dyDescent="0.25">
      <c r="A16833" t="s">
        <v>23470</v>
      </c>
      <c r="B16833" s="83" t="s">
        <v>25183</v>
      </c>
      <c r="C16833" t="s">
        <v>25184</v>
      </c>
      <c r="D16833" s="83" t="s">
        <v>16</v>
      </c>
      <c r="E16833" s="83">
        <v>392.27</v>
      </c>
      <c r="F16833" s="83">
        <v>396.51</v>
      </c>
    </row>
    <row r="16834" spans="1:6" hidden="1" x14ac:dyDescent="0.25">
      <c r="A16834" t="s">
        <v>23470</v>
      </c>
      <c r="B16834" s="83" t="s">
        <v>25185</v>
      </c>
      <c r="C16834" t="s">
        <v>25186</v>
      </c>
      <c r="D16834" s="83" t="s">
        <v>16</v>
      </c>
      <c r="E16834" s="83">
        <v>499.65</v>
      </c>
      <c r="F16834" s="83">
        <v>503.89</v>
      </c>
    </row>
    <row r="16835" spans="1:6" hidden="1" x14ac:dyDescent="0.25">
      <c r="A16835" t="s">
        <v>23470</v>
      </c>
      <c r="B16835" s="83" t="s">
        <v>25187</v>
      </c>
      <c r="C16835" t="s">
        <v>25188</v>
      </c>
      <c r="D16835" s="83" t="s">
        <v>16</v>
      </c>
      <c r="E16835" s="83">
        <v>78.5</v>
      </c>
      <c r="F16835" s="83">
        <v>78.84</v>
      </c>
    </row>
    <row r="16836" spans="1:6" hidden="1" x14ac:dyDescent="0.25">
      <c r="A16836" t="s">
        <v>23470</v>
      </c>
      <c r="B16836" s="83" t="s">
        <v>25189</v>
      </c>
      <c r="C16836" t="s">
        <v>25190</v>
      </c>
      <c r="D16836" s="83" t="s">
        <v>16</v>
      </c>
      <c r="E16836" s="83">
        <v>14.19</v>
      </c>
      <c r="F16836" s="83">
        <v>14.61</v>
      </c>
    </row>
    <row r="16837" spans="1:6" hidden="1" x14ac:dyDescent="0.25">
      <c r="A16837" t="s">
        <v>23470</v>
      </c>
      <c r="B16837" s="83" t="s">
        <v>25191</v>
      </c>
      <c r="C16837" t="s">
        <v>25192</v>
      </c>
      <c r="D16837" s="83" t="s">
        <v>16</v>
      </c>
      <c r="E16837" s="83">
        <v>17.64</v>
      </c>
      <c r="F16837" s="83">
        <v>18.059999999999999</v>
      </c>
    </row>
    <row r="16838" spans="1:6" hidden="1" x14ac:dyDescent="0.25">
      <c r="A16838" t="s">
        <v>23470</v>
      </c>
      <c r="B16838" s="83" t="s">
        <v>25193</v>
      </c>
      <c r="C16838" t="s">
        <v>25194</v>
      </c>
    </row>
    <row r="16839" spans="1:6" hidden="1" x14ac:dyDescent="0.25">
      <c r="A16839" t="s">
        <v>23470</v>
      </c>
      <c r="B16839" s="83" t="s">
        <v>25195</v>
      </c>
      <c r="C16839" t="s">
        <v>25196</v>
      </c>
      <c r="D16839" s="83" t="s">
        <v>60</v>
      </c>
      <c r="E16839" s="83">
        <v>51.1</v>
      </c>
      <c r="F16839" s="83">
        <v>52.57</v>
      </c>
    </row>
    <row r="16840" spans="1:6" hidden="1" x14ac:dyDescent="0.25">
      <c r="A16840" t="s">
        <v>23470</v>
      </c>
      <c r="B16840" s="83" t="s">
        <v>25197</v>
      </c>
      <c r="C16840" t="s">
        <v>25198</v>
      </c>
      <c r="D16840" s="83" t="s">
        <v>60</v>
      </c>
      <c r="E16840" s="83">
        <v>66.959999999999994</v>
      </c>
      <c r="F16840" s="83">
        <v>68.58</v>
      </c>
    </row>
    <row r="16841" spans="1:6" hidden="1" x14ac:dyDescent="0.25">
      <c r="A16841" t="s">
        <v>23470</v>
      </c>
      <c r="B16841" s="83" t="s">
        <v>25199</v>
      </c>
      <c r="C16841" t="s">
        <v>25200</v>
      </c>
      <c r="D16841" s="83" t="s">
        <v>16</v>
      </c>
      <c r="E16841" s="83">
        <v>58.01</v>
      </c>
      <c r="F16841" s="83">
        <v>60.55</v>
      </c>
    </row>
    <row r="16842" spans="1:6" hidden="1" x14ac:dyDescent="0.25">
      <c r="A16842" t="s">
        <v>23470</v>
      </c>
      <c r="B16842" s="83" t="s">
        <v>25201</v>
      </c>
      <c r="C16842" t="s">
        <v>25202</v>
      </c>
      <c r="D16842" s="83" t="s">
        <v>16</v>
      </c>
      <c r="E16842" s="83">
        <v>35.01</v>
      </c>
      <c r="F16842" s="83">
        <v>36.909999999999997</v>
      </c>
    </row>
    <row r="16843" spans="1:6" hidden="1" x14ac:dyDescent="0.25">
      <c r="A16843" t="s">
        <v>23470</v>
      </c>
      <c r="B16843" s="83" t="s">
        <v>25203</v>
      </c>
      <c r="C16843" t="s">
        <v>25204</v>
      </c>
      <c r="D16843" s="83" t="s">
        <v>16</v>
      </c>
      <c r="E16843" s="83">
        <v>107.46</v>
      </c>
      <c r="F16843" s="83">
        <v>108.31</v>
      </c>
    </row>
    <row r="16844" spans="1:6" hidden="1" x14ac:dyDescent="0.25">
      <c r="A16844" t="s">
        <v>23470</v>
      </c>
      <c r="B16844" s="83" t="s">
        <v>25205</v>
      </c>
      <c r="C16844" t="s">
        <v>25206</v>
      </c>
      <c r="D16844" s="83" t="s">
        <v>16</v>
      </c>
      <c r="E16844" s="83">
        <v>47.64</v>
      </c>
      <c r="F16844" s="83">
        <v>49.76</v>
      </c>
    </row>
    <row r="16845" spans="1:6" hidden="1" x14ac:dyDescent="0.25">
      <c r="A16845" t="s">
        <v>23470</v>
      </c>
      <c r="B16845" s="83" t="s">
        <v>25207</v>
      </c>
      <c r="C16845" t="s">
        <v>25208</v>
      </c>
      <c r="D16845" s="83" t="s">
        <v>16</v>
      </c>
      <c r="E16845" s="83">
        <v>124.9</v>
      </c>
      <c r="F16845" s="83">
        <v>126.8</v>
      </c>
    </row>
    <row r="16846" spans="1:6" hidden="1" x14ac:dyDescent="0.25">
      <c r="A16846" t="s">
        <v>23470</v>
      </c>
      <c r="B16846" s="83" t="s">
        <v>25209</v>
      </c>
      <c r="C16846" t="s">
        <v>25210</v>
      </c>
      <c r="D16846" s="83" t="s">
        <v>16</v>
      </c>
      <c r="E16846" s="83">
        <v>18.36</v>
      </c>
      <c r="F16846" s="83">
        <v>19.21</v>
      </c>
    </row>
    <row r="16847" spans="1:6" hidden="1" x14ac:dyDescent="0.25">
      <c r="A16847" t="s">
        <v>23470</v>
      </c>
      <c r="B16847" s="83" t="s">
        <v>25211</v>
      </c>
      <c r="C16847" t="s">
        <v>25212</v>
      </c>
    </row>
    <row r="16848" spans="1:6" hidden="1" x14ac:dyDescent="0.25">
      <c r="A16848" t="s">
        <v>23470</v>
      </c>
      <c r="B16848" s="83" t="s">
        <v>25213</v>
      </c>
      <c r="C16848" t="s">
        <v>25214</v>
      </c>
      <c r="D16848" s="83" t="s">
        <v>16</v>
      </c>
      <c r="E16848" s="83">
        <v>6.3</v>
      </c>
      <c r="F16848" s="83">
        <v>6.58</v>
      </c>
    </row>
    <row r="16849" spans="1:6" hidden="1" x14ac:dyDescent="0.25">
      <c r="A16849" t="s">
        <v>23470</v>
      </c>
      <c r="B16849" s="83" t="s">
        <v>25215</v>
      </c>
      <c r="C16849" t="s">
        <v>25216</v>
      </c>
      <c r="D16849" s="83" t="s">
        <v>16</v>
      </c>
      <c r="E16849" s="83">
        <v>1072.57</v>
      </c>
      <c r="F16849" s="83">
        <v>1114.33</v>
      </c>
    </row>
    <row r="16850" spans="1:6" hidden="1" x14ac:dyDescent="0.25">
      <c r="A16850" t="s">
        <v>23470</v>
      </c>
      <c r="B16850" s="83" t="s">
        <v>25217</v>
      </c>
      <c r="C16850" t="s">
        <v>25218</v>
      </c>
      <c r="D16850" s="83" t="s">
        <v>16</v>
      </c>
      <c r="E16850" s="83">
        <v>13.07</v>
      </c>
      <c r="F16850" s="83">
        <v>13.6</v>
      </c>
    </row>
    <row r="16851" spans="1:6" hidden="1" x14ac:dyDescent="0.25">
      <c r="A16851" t="s">
        <v>23470</v>
      </c>
      <c r="B16851" s="83" t="s">
        <v>25219</v>
      </c>
      <c r="C16851" t="s">
        <v>25220</v>
      </c>
      <c r="D16851" s="83" t="s">
        <v>16</v>
      </c>
      <c r="E16851" s="83">
        <v>1160.3499999999999</v>
      </c>
      <c r="F16851" s="83">
        <v>1202.3599999999999</v>
      </c>
    </row>
    <row r="16852" spans="1:6" hidden="1" x14ac:dyDescent="0.25">
      <c r="A16852" t="s">
        <v>23470</v>
      </c>
      <c r="B16852" s="83" t="s">
        <v>25221</v>
      </c>
      <c r="C16852" t="s">
        <v>25222</v>
      </c>
      <c r="D16852" s="83" t="s">
        <v>16</v>
      </c>
      <c r="E16852" s="83">
        <v>24.78</v>
      </c>
      <c r="F16852" s="83">
        <v>25.78</v>
      </c>
    </row>
    <row r="16853" spans="1:6" hidden="1" x14ac:dyDescent="0.25">
      <c r="A16853" t="s">
        <v>23470</v>
      </c>
    </row>
    <row r="16854" spans="1:6" hidden="1" x14ac:dyDescent="0.25">
      <c r="A16854" t="s">
        <v>23470</v>
      </c>
      <c r="B16854" s="83" t="s">
        <v>25223</v>
      </c>
      <c r="C16854" t="s">
        <v>25224</v>
      </c>
      <c r="D16854" s="83" t="s">
        <v>16</v>
      </c>
      <c r="E16854" s="83">
        <v>1367.13</v>
      </c>
      <c r="F16854" s="83">
        <v>1409.61</v>
      </c>
    </row>
    <row r="16855" spans="1:6" hidden="1" x14ac:dyDescent="0.25">
      <c r="A16855" t="s">
        <v>23470</v>
      </c>
      <c r="B16855" s="83" t="s">
        <v>25225</v>
      </c>
      <c r="C16855" t="s">
        <v>25226</v>
      </c>
      <c r="D16855" s="83" t="s">
        <v>16</v>
      </c>
      <c r="E16855" s="83">
        <v>200.58</v>
      </c>
      <c r="F16855" s="83">
        <v>202.19</v>
      </c>
    </row>
    <row r="16856" spans="1:6" hidden="1" x14ac:dyDescent="0.25">
      <c r="A16856" t="s">
        <v>23470</v>
      </c>
    </row>
    <row r="16857" spans="1:6" hidden="1" x14ac:dyDescent="0.25">
      <c r="A16857" t="s">
        <v>23470</v>
      </c>
      <c r="B16857" s="83" t="s">
        <v>25227</v>
      </c>
      <c r="C16857" t="s">
        <v>25228</v>
      </c>
      <c r="D16857" s="83" t="s">
        <v>16</v>
      </c>
      <c r="E16857" s="83">
        <v>1778.9</v>
      </c>
      <c r="F16857" s="83">
        <v>1837.27</v>
      </c>
    </row>
    <row r="16858" spans="1:6" hidden="1" x14ac:dyDescent="0.25">
      <c r="A16858" t="s">
        <v>23470</v>
      </c>
      <c r="B16858" s="83" t="s">
        <v>25229</v>
      </c>
      <c r="C16858" t="s">
        <v>25230</v>
      </c>
      <c r="D16858" s="83" t="s">
        <v>16</v>
      </c>
      <c r="E16858" s="83">
        <v>288.02</v>
      </c>
      <c r="F16858" s="83">
        <v>290.32</v>
      </c>
    </row>
    <row r="16859" spans="1:6" hidden="1" x14ac:dyDescent="0.25">
      <c r="A16859" t="s">
        <v>23470</v>
      </c>
      <c r="B16859" s="83" t="s">
        <v>25231</v>
      </c>
      <c r="C16859" t="s">
        <v>25232</v>
      </c>
      <c r="D16859" s="83" t="s">
        <v>16</v>
      </c>
      <c r="E16859" s="83">
        <v>2103.17</v>
      </c>
      <c r="F16859" s="83">
        <v>2162.23</v>
      </c>
    </row>
    <row r="16860" spans="1:6" hidden="1" x14ac:dyDescent="0.25">
      <c r="A16860" t="s">
        <v>23470</v>
      </c>
      <c r="B16860" s="83" t="s">
        <v>25233</v>
      </c>
      <c r="C16860" t="s">
        <v>25234</v>
      </c>
      <c r="D16860" s="83" t="s">
        <v>16</v>
      </c>
      <c r="E16860" s="83">
        <v>250.51</v>
      </c>
      <c r="F16860" s="83">
        <v>256.82</v>
      </c>
    </row>
    <row r="16861" spans="1:6" hidden="1" x14ac:dyDescent="0.25">
      <c r="A16861" t="s">
        <v>23470</v>
      </c>
      <c r="B16861" s="83" t="s">
        <v>25235</v>
      </c>
      <c r="C16861" t="s">
        <v>25236</v>
      </c>
      <c r="D16861" s="83" t="s">
        <v>60</v>
      </c>
      <c r="E16861" s="83">
        <v>286.25</v>
      </c>
      <c r="F16861" s="83">
        <v>299.88</v>
      </c>
    </row>
    <row r="16862" spans="1:6" hidden="1" x14ac:dyDescent="0.25">
      <c r="A16862" t="s">
        <v>23470</v>
      </c>
      <c r="B16862" s="83" t="s">
        <v>25237</v>
      </c>
      <c r="C16862" t="s">
        <v>25238</v>
      </c>
      <c r="D16862" s="83" t="s">
        <v>16</v>
      </c>
      <c r="E16862" s="83">
        <v>1198.78</v>
      </c>
      <c r="F16862" s="83">
        <v>1246.57</v>
      </c>
    </row>
    <row r="16863" spans="1:6" hidden="1" x14ac:dyDescent="0.25">
      <c r="A16863" t="s">
        <v>23470</v>
      </c>
      <c r="B16863" s="83" t="s">
        <v>25239</v>
      </c>
      <c r="C16863" t="s">
        <v>25240</v>
      </c>
      <c r="D16863" s="83" t="s">
        <v>16</v>
      </c>
      <c r="E16863" s="83">
        <v>304.05</v>
      </c>
      <c r="F16863" s="83">
        <v>314.44</v>
      </c>
    </row>
    <row r="16864" spans="1:6" hidden="1" x14ac:dyDescent="0.25">
      <c r="A16864" t="s">
        <v>23470</v>
      </c>
      <c r="B16864" s="83" t="s">
        <v>25241</v>
      </c>
      <c r="C16864" t="s">
        <v>25242</v>
      </c>
      <c r="D16864" s="83" t="s">
        <v>60</v>
      </c>
      <c r="E16864" s="83">
        <v>357.82</v>
      </c>
      <c r="F16864" s="83">
        <v>374.88</v>
      </c>
    </row>
    <row r="16865" spans="1:6" hidden="1" x14ac:dyDescent="0.25">
      <c r="A16865" t="s">
        <v>23470</v>
      </c>
      <c r="B16865" s="83" t="s">
        <v>25243</v>
      </c>
      <c r="C16865" t="s">
        <v>25244</v>
      </c>
      <c r="D16865" s="83" t="s">
        <v>16</v>
      </c>
      <c r="E16865" s="83">
        <v>1363.33</v>
      </c>
      <c r="F16865" s="83">
        <v>1415.2</v>
      </c>
    </row>
    <row r="16866" spans="1:6" hidden="1" x14ac:dyDescent="0.25">
      <c r="A16866" t="s">
        <v>23470</v>
      </c>
      <c r="B16866" s="83" t="s">
        <v>25245</v>
      </c>
      <c r="C16866" t="s">
        <v>25246</v>
      </c>
      <c r="D16866" s="83" t="s">
        <v>16</v>
      </c>
      <c r="E16866" s="83">
        <v>655.62</v>
      </c>
      <c r="F16866" s="83">
        <v>677.79</v>
      </c>
    </row>
    <row r="16867" spans="1:6" hidden="1" x14ac:dyDescent="0.25">
      <c r="A16867" t="s">
        <v>23470</v>
      </c>
      <c r="B16867" s="83" t="s">
        <v>25247</v>
      </c>
      <c r="C16867" t="s">
        <v>25248</v>
      </c>
      <c r="D16867" s="83" t="s">
        <v>60</v>
      </c>
      <c r="E16867" s="83">
        <v>500.95</v>
      </c>
      <c r="F16867" s="83">
        <v>524.82000000000005</v>
      </c>
    </row>
    <row r="16868" spans="1:6" hidden="1" x14ac:dyDescent="0.25">
      <c r="A16868" t="s">
        <v>23470</v>
      </c>
      <c r="B16868" s="83" t="s">
        <v>25249</v>
      </c>
      <c r="C16868" t="s">
        <v>25250</v>
      </c>
      <c r="D16868" s="83" t="s">
        <v>16</v>
      </c>
      <c r="E16868" s="83">
        <v>1799.97</v>
      </c>
      <c r="F16868" s="83">
        <v>1863.62</v>
      </c>
    </row>
    <row r="16869" spans="1:6" hidden="1" x14ac:dyDescent="0.25">
      <c r="A16869" t="s">
        <v>23470</v>
      </c>
      <c r="B16869" s="83" t="s">
        <v>25251</v>
      </c>
      <c r="C16869" t="s">
        <v>25252</v>
      </c>
      <c r="D16869" s="83" t="s">
        <v>16</v>
      </c>
      <c r="E16869" s="83">
        <v>776.7</v>
      </c>
      <c r="F16869" s="83">
        <v>806.61</v>
      </c>
    </row>
    <row r="16870" spans="1:6" hidden="1" x14ac:dyDescent="0.25">
      <c r="A16870" t="s">
        <v>23470</v>
      </c>
      <c r="B16870" s="83" t="s">
        <v>25253</v>
      </c>
      <c r="C16870" t="s">
        <v>25254</v>
      </c>
      <c r="D16870" s="83" t="s">
        <v>60</v>
      </c>
      <c r="E16870" s="83">
        <v>644.07000000000005</v>
      </c>
      <c r="F16870" s="83">
        <v>674.76</v>
      </c>
    </row>
    <row r="16871" spans="1:6" hidden="1" x14ac:dyDescent="0.25">
      <c r="A16871" t="s">
        <v>23470</v>
      </c>
      <c r="B16871" s="83" t="s">
        <v>25255</v>
      </c>
      <c r="C16871" t="s">
        <v>25256</v>
      </c>
      <c r="D16871" s="83" t="s">
        <v>16</v>
      </c>
      <c r="E16871" s="83">
        <v>2355.02</v>
      </c>
      <c r="F16871" s="83">
        <v>2441.69</v>
      </c>
    </row>
    <row r="16872" spans="1:6" hidden="1" x14ac:dyDescent="0.25">
      <c r="A16872" t="s">
        <v>23470</v>
      </c>
      <c r="B16872" s="83" t="s">
        <v>25257</v>
      </c>
      <c r="C16872" t="s">
        <v>25258</v>
      </c>
      <c r="D16872" s="83" t="s">
        <v>16</v>
      </c>
      <c r="E16872" s="83">
        <v>1004.96</v>
      </c>
      <c r="F16872" s="83">
        <v>1042.45</v>
      </c>
    </row>
    <row r="16873" spans="1:6" hidden="1" x14ac:dyDescent="0.25">
      <c r="A16873" t="s">
        <v>23470</v>
      </c>
      <c r="B16873" s="83" t="s">
        <v>25259</v>
      </c>
      <c r="C16873" t="s">
        <v>25260</v>
      </c>
      <c r="D16873" s="83" t="s">
        <v>60</v>
      </c>
      <c r="E16873" s="83">
        <v>787.2</v>
      </c>
      <c r="F16873" s="83">
        <v>824.71</v>
      </c>
    </row>
    <row r="16874" spans="1:6" hidden="1" x14ac:dyDescent="0.25">
      <c r="A16874" t="s">
        <v>23470</v>
      </c>
      <c r="B16874" s="83" t="s">
        <v>25261</v>
      </c>
      <c r="C16874" t="s">
        <v>25262</v>
      </c>
      <c r="D16874" s="83" t="s">
        <v>16</v>
      </c>
      <c r="E16874" s="83">
        <v>2820.11</v>
      </c>
      <c r="F16874" s="83">
        <v>2914.36</v>
      </c>
    </row>
    <row r="16875" spans="1:6" hidden="1" x14ac:dyDescent="0.25">
      <c r="A16875" t="s">
        <v>23470</v>
      </c>
      <c r="B16875" s="83" t="s">
        <v>25263</v>
      </c>
      <c r="C16875" t="s">
        <v>25264</v>
      </c>
      <c r="D16875" s="83" t="s">
        <v>16</v>
      </c>
      <c r="E16875" s="83">
        <v>234.96</v>
      </c>
      <c r="F16875" s="83">
        <v>242.61</v>
      </c>
    </row>
    <row r="16876" spans="1:6" hidden="1" x14ac:dyDescent="0.25">
      <c r="A16876" t="s">
        <v>23470</v>
      </c>
      <c r="B16876" s="83" t="s">
        <v>25265</v>
      </c>
      <c r="C16876" t="s">
        <v>25266</v>
      </c>
      <c r="D16876" s="83" t="s">
        <v>60</v>
      </c>
      <c r="E16876" s="83">
        <v>154.79</v>
      </c>
      <c r="F16876" s="83">
        <v>161.22999999999999</v>
      </c>
    </row>
    <row r="16877" spans="1:6" hidden="1" x14ac:dyDescent="0.25">
      <c r="A16877" t="s">
        <v>23470</v>
      </c>
      <c r="B16877" s="83" t="s">
        <v>25267</v>
      </c>
      <c r="C16877" t="s">
        <v>25268</v>
      </c>
      <c r="D16877" s="83" t="s">
        <v>16</v>
      </c>
      <c r="E16877" s="83">
        <v>1294.24</v>
      </c>
      <c r="F16877" s="83">
        <v>1343.37</v>
      </c>
    </row>
    <row r="16878" spans="1:6" hidden="1" x14ac:dyDescent="0.25">
      <c r="A16878" t="s">
        <v>23470</v>
      </c>
      <c r="B16878" s="83" t="s">
        <v>25269</v>
      </c>
      <c r="C16878" t="s">
        <v>25270</v>
      </c>
      <c r="D16878" s="83" t="s">
        <v>16</v>
      </c>
      <c r="E16878" s="83">
        <v>498.87</v>
      </c>
      <c r="F16878" s="83">
        <v>514.70000000000005</v>
      </c>
    </row>
    <row r="16879" spans="1:6" hidden="1" x14ac:dyDescent="0.25">
      <c r="A16879" t="s">
        <v>23470</v>
      </c>
      <c r="B16879" s="83" t="s">
        <v>25271</v>
      </c>
      <c r="C16879" t="s">
        <v>25272</v>
      </c>
      <c r="D16879" s="83" t="s">
        <v>60</v>
      </c>
      <c r="E16879" s="83">
        <v>216.71</v>
      </c>
      <c r="F16879" s="83">
        <v>225.73</v>
      </c>
    </row>
    <row r="16880" spans="1:6" hidden="1" x14ac:dyDescent="0.25">
      <c r="A16880" t="s">
        <v>23470</v>
      </c>
      <c r="B16880" s="83" t="s">
        <v>25273</v>
      </c>
      <c r="C16880" t="s">
        <v>25274</v>
      </c>
      <c r="D16880" s="83" t="s">
        <v>16</v>
      </c>
      <c r="E16880" s="83">
        <v>1643.22</v>
      </c>
      <c r="F16880" s="83">
        <v>1700.53</v>
      </c>
    </row>
    <row r="16881" spans="1:6" hidden="1" x14ac:dyDescent="0.25">
      <c r="A16881" t="s">
        <v>23470</v>
      </c>
      <c r="B16881" s="83" t="s">
        <v>25275</v>
      </c>
      <c r="C16881" t="s">
        <v>25276</v>
      </c>
      <c r="D16881" s="83" t="s">
        <v>16</v>
      </c>
      <c r="E16881" s="83">
        <v>576.67999999999995</v>
      </c>
      <c r="F16881" s="83">
        <v>598.49</v>
      </c>
    </row>
    <row r="16882" spans="1:6" hidden="1" x14ac:dyDescent="0.25">
      <c r="A16882" t="s">
        <v>23470</v>
      </c>
      <c r="B16882" s="83" t="s">
        <v>25277</v>
      </c>
      <c r="C16882" t="s">
        <v>25278</v>
      </c>
      <c r="D16882" s="83" t="s">
        <v>60</v>
      </c>
      <c r="E16882" s="83">
        <v>271.94</v>
      </c>
      <c r="F16882" s="83">
        <v>282.83</v>
      </c>
    </row>
    <row r="16883" spans="1:6" hidden="1" x14ac:dyDescent="0.25">
      <c r="A16883" t="s">
        <v>23470</v>
      </c>
      <c r="B16883" s="83" t="s">
        <v>25279</v>
      </c>
      <c r="C16883" t="s">
        <v>25280</v>
      </c>
      <c r="D16883" s="83" t="s">
        <v>16</v>
      </c>
      <c r="E16883" s="83">
        <v>2155</v>
      </c>
      <c r="F16883" s="83">
        <v>2233.5700000000002</v>
      </c>
    </row>
    <row r="16884" spans="1:6" hidden="1" x14ac:dyDescent="0.25">
      <c r="A16884" t="s">
        <v>23470</v>
      </c>
      <c r="B16884" s="83" t="s">
        <v>25281</v>
      </c>
      <c r="C16884" t="s">
        <v>25282</v>
      </c>
      <c r="D16884" s="83" t="s">
        <v>16</v>
      </c>
      <c r="E16884" s="83">
        <v>768.29</v>
      </c>
      <c r="F16884" s="83">
        <v>796.17</v>
      </c>
    </row>
    <row r="16885" spans="1:6" hidden="1" x14ac:dyDescent="0.25">
      <c r="A16885" t="s">
        <v>23470</v>
      </c>
      <c r="B16885" s="83" t="s">
        <v>25283</v>
      </c>
      <c r="C16885" t="s">
        <v>25284</v>
      </c>
      <c r="D16885" s="83" t="s">
        <v>60</v>
      </c>
      <c r="E16885" s="83">
        <v>340.53</v>
      </c>
      <c r="F16885" s="83">
        <v>354.72</v>
      </c>
    </row>
    <row r="16886" spans="1:6" hidden="1" x14ac:dyDescent="0.25">
      <c r="A16886" t="s">
        <v>23470</v>
      </c>
      <c r="B16886" s="83" t="s">
        <v>25285</v>
      </c>
      <c r="C16886" t="s">
        <v>25286</v>
      </c>
      <c r="D16886" s="83" t="s">
        <v>16</v>
      </c>
      <c r="E16886" s="83">
        <v>2583.44</v>
      </c>
      <c r="F16886" s="83">
        <v>2668.08</v>
      </c>
    </row>
    <row r="16887" spans="1:6" hidden="1" x14ac:dyDescent="0.25">
      <c r="A16887" t="s">
        <v>23470</v>
      </c>
      <c r="B16887" s="83" t="s">
        <v>25287</v>
      </c>
      <c r="C16887" t="s">
        <v>25288</v>
      </c>
    </row>
    <row r="16888" spans="1:6" hidden="1" x14ac:dyDescent="0.25">
      <c r="A16888" t="s">
        <v>23470</v>
      </c>
      <c r="B16888" s="83" t="s">
        <v>25289</v>
      </c>
      <c r="C16888" t="s">
        <v>25290</v>
      </c>
      <c r="D16888" s="83" t="s">
        <v>16</v>
      </c>
      <c r="E16888" s="83">
        <v>474.18</v>
      </c>
      <c r="F16888" s="83">
        <v>499.77</v>
      </c>
    </row>
    <row r="16889" spans="1:6" hidden="1" x14ac:dyDescent="0.25">
      <c r="A16889" t="s">
        <v>23470</v>
      </c>
      <c r="B16889" s="83" t="s">
        <v>25291</v>
      </c>
      <c r="C16889" t="s">
        <v>25292</v>
      </c>
      <c r="D16889" s="83" t="s">
        <v>16</v>
      </c>
      <c r="E16889" s="83">
        <v>617.61</v>
      </c>
      <c r="F16889" s="83">
        <v>652.12</v>
      </c>
    </row>
    <row r="16890" spans="1:6" hidden="1" x14ac:dyDescent="0.25">
      <c r="A16890" t="s">
        <v>23470</v>
      </c>
      <c r="B16890" s="83" t="s">
        <v>25293</v>
      </c>
      <c r="C16890" t="s">
        <v>25294</v>
      </c>
      <c r="D16890" s="83" t="s">
        <v>16</v>
      </c>
      <c r="E16890" s="83">
        <v>571.76</v>
      </c>
      <c r="F16890" s="83">
        <v>603.57000000000005</v>
      </c>
    </row>
    <row r="16891" spans="1:6" hidden="1" x14ac:dyDescent="0.25">
      <c r="A16891" t="s">
        <v>23470</v>
      </c>
      <c r="B16891" s="83" t="s">
        <v>25295</v>
      </c>
      <c r="C16891" t="s">
        <v>25296</v>
      </c>
      <c r="D16891" s="83" t="s">
        <v>16</v>
      </c>
      <c r="E16891" s="83">
        <v>675.87</v>
      </c>
      <c r="F16891" s="83">
        <v>712.51</v>
      </c>
    </row>
    <row r="16892" spans="1:6" hidden="1" x14ac:dyDescent="0.25">
      <c r="A16892" t="s">
        <v>23470</v>
      </c>
      <c r="B16892" s="83" t="s">
        <v>25297</v>
      </c>
      <c r="C16892" t="s">
        <v>25298</v>
      </c>
      <c r="D16892" s="83" t="s">
        <v>16</v>
      </c>
      <c r="E16892" s="83">
        <v>633.6</v>
      </c>
      <c r="F16892" s="83">
        <v>668.34</v>
      </c>
    </row>
    <row r="16893" spans="1:6" hidden="1" x14ac:dyDescent="0.25">
      <c r="A16893" t="s">
        <v>23470</v>
      </c>
      <c r="B16893" s="83" t="s">
        <v>25299</v>
      </c>
      <c r="C16893" t="s">
        <v>25300</v>
      </c>
      <c r="D16893" s="83" t="s">
        <v>16</v>
      </c>
      <c r="E16893" s="83">
        <v>816.81</v>
      </c>
      <c r="F16893" s="83">
        <v>862.53</v>
      </c>
    </row>
    <row r="16894" spans="1:6" hidden="1" x14ac:dyDescent="0.25">
      <c r="A16894" t="s">
        <v>23470</v>
      </c>
      <c r="B16894" s="83" t="s">
        <v>25301</v>
      </c>
      <c r="C16894" t="s">
        <v>25302</v>
      </c>
    </row>
    <row r="16895" spans="1:6" hidden="1" x14ac:dyDescent="0.25">
      <c r="A16895" t="s">
        <v>23470</v>
      </c>
      <c r="B16895" s="83" t="s">
        <v>25303</v>
      </c>
      <c r="C16895" t="s">
        <v>25304</v>
      </c>
      <c r="D16895" s="83" t="s">
        <v>60</v>
      </c>
      <c r="E16895" s="83">
        <v>88.88</v>
      </c>
      <c r="F16895" s="83">
        <v>93.19</v>
      </c>
    </row>
    <row r="16896" spans="1:6" hidden="1" x14ac:dyDescent="0.25">
      <c r="A16896" t="s">
        <v>23470</v>
      </c>
      <c r="B16896" s="83" t="s">
        <v>25305</v>
      </c>
      <c r="C16896" t="s">
        <v>25306</v>
      </c>
    </row>
    <row r="16897" spans="1:6" hidden="1" x14ac:dyDescent="0.25">
      <c r="A16897" t="s">
        <v>23470</v>
      </c>
      <c r="B16897" s="83" t="s">
        <v>25307</v>
      </c>
      <c r="C16897" t="s">
        <v>25308</v>
      </c>
      <c r="D16897" s="83" t="s">
        <v>16</v>
      </c>
      <c r="E16897" s="83">
        <v>42.38</v>
      </c>
      <c r="F16897" s="83">
        <v>42.73</v>
      </c>
    </row>
    <row r="16898" spans="1:6" hidden="1" x14ac:dyDescent="0.25">
      <c r="A16898" t="s">
        <v>23470</v>
      </c>
      <c r="B16898" s="83" t="s">
        <v>25309</v>
      </c>
      <c r="C16898" t="s">
        <v>25310</v>
      </c>
    </row>
    <row r="16899" spans="1:6" hidden="1" x14ac:dyDescent="0.25">
      <c r="A16899" t="s">
        <v>23470</v>
      </c>
      <c r="B16899" s="83" t="s">
        <v>25311</v>
      </c>
      <c r="C16899" t="s">
        <v>25312</v>
      </c>
      <c r="D16899" s="83" t="s">
        <v>16</v>
      </c>
      <c r="E16899" s="83">
        <v>6264.66</v>
      </c>
      <c r="F16899" s="83">
        <v>6276.58</v>
      </c>
    </row>
    <row r="16900" spans="1:6" hidden="1" x14ac:dyDescent="0.25">
      <c r="A16900" t="s">
        <v>23470</v>
      </c>
      <c r="B16900" s="83" t="s">
        <v>25313</v>
      </c>
      <c r="C16900" t="s">
        <v>25314</v>
      </c>
      <c r="D16900" s="83" t="s">
        <v>16</v>
      </c>
      <c r="E16900" s="83">
        <v>7266.66</v>
      </c>
      <c r="F16900" s="83">
        <v>7278.58</v>
      </c>
    </row>
    <row r="16901" spans="1:6" hidden="1" x14ac:dyDescent="0.25">
      <c r="A16901" t="s">
        <v>23470</v>
      </c>
      <c r="B16901" s="83" t="s">
        <v>25315</v>
      </c>
      <c r="C16901" t="s">
        <v>25316</v>
      </c>
      <c r="D16901" s="83" t="s">
        <v>16</v>
      </c>
      <c r="E16901" s="83">
        <v>1468.2</v>
      </c>
      <c r="F16901" s="83">
        <v>1480.12</v>
      </c>
    </row>
    <row r="16902" spans="1:6" hidden="1" x14ac:dyDescent="0.25">
      <c r="A16902" t="s">
        <v>23470</v>
      </c>
      <c r="B16902" s="83" t="s">
        <v>25317</v>
      </c>
      <c r="C16902" t="s">
        <v>25318</v>
      </c>
      <c r="D16902" s="83" t="s">
        <v>16</v>
      </c>
      <c r="E16902" s="83">
        <v>1466.56</v>
      </c>
      <c r="F16902" s="83">
        <v>1478.48</v>
      </c>
    </row>
    <row r="16903" spans="1:6" hidden="1" x14ac:dyDescent="0.25">
      <c r="A16903" t="s">
        <v>23470</v>
      </c>
      <c r="B16903" s="83" t="s">
        <v>25319</v>
      </c>
      <c r="C16903" t="s">
        <v>19460</v>
      </c>
    </row>
    <row r="16904" spans="1:6" hidden="1" x14ac:dyDescent="0.25">
      <c r="A16904" t="s">
        <v>23470</v>
      </c>
      <c r="B16904" s="83" t="s">
        <v>25320</v>
      </c>
      <c r="C16904" t="s">
        <v>25321</v>
      </c>
      <c r="D16904" s="83" t="s">
        <v>16</v>
      </c>
      <c r="E16904" s="83">
        <v>698.69</v>
      </c>
      <c r="F16904" s="83">
        <v>699.41</v>
      </c>
    </row>
    <row r="16905" spans="1:6" hidden="1" x14ac:dyDescent="0.25">
      <c r="A16905" t="s">
        <v>23470</v>
      </c>
      <c r="B16905" s="83" t="s">
        <v>25322</v>
      </c>
      <c r="C16905" t="s">
        <v>25323</v>
      </c>
      <c r="D16905" s="83" t="s">
        <v>16</v>
      </c>
      <c r="E16905" s="83">
        <v>157.19</v>
      </c>
      <c r="F16905" s="83">
        <v>157.91</v>
      </c>
    </row>
    <row r="16906" spans="1:6" hidden="1" x14ac:dyDescent="0.25">
      <c r="A16906" t="s">
        <v>23470</v>
      </c>
      <c r="B16906" s="83" t="s">
        <v>25324</v>
      </c>
      <c r="C16906" t="s">
        <v>25325</v>
      </c>
      <c r="D16906" s="83" t="s">
        <v>16</v>
      </c>
      <c r="E16906" s="83">
        <v>197.18</v>
      </c>
      <c r="F16906" s="83">
        <v>197.9</v>
      </c>
    </row>
    <row r="16907" spans="1:6" hidden="1" x14ac:dyDescent="0.25">
      <c r="A16907" t="s">
        <v>23470</v>
      </c>
      <c r="B16907" s="83" t="s">
        <v>25326</v>
      </c>
      <c r="C16907" t="s">
        <v>25327</v>
      </c>
      <c r="D16907" s="83" t="s">
        <v>16</v>
      </c>
      <c r="E16907" s="83">
        <v>142.09</v>
      </c>
      <c r="F16907" s="83">
        <v>142.81</v>
      </c>
    </row>
    <row r="16908" spans="1:6" hidden="1" x14ac:dyDescent="0.25">
      <c r="A16908" t="s">
        <v>23470</v>
      </c>
      <c r="B16908" s="83" t="s">
        <v>25328</v>
      </c>
      <c r="C16908" t="s">
        <v>25329</v>
      </c>
      <c r="D16908" s="83" t="s">
        <v>16</v>
      </c>
      <c r="E16908" s="83">
        <v>164.7</v>
      </c>
      <c r="F16908" s="83">
        <v>165.42</v>
      </c>
    </row>
    <row r="16909" spans="1:6" hidden="1" x14ac:dyDescent="0.25">
      <c r="A16909" t="s">
        <v>23470</v>
      </c>
      <c r="B16909" s="83" t="s">
        <v>25330</v>
      </c>
      <c r="C16909" t="s">
        <v>25331</v>
      </c>
      <c r="D16909" s="83" t="s">
        <v>16</v>
      </c>
      <c r="E16909" s="83">
        <v>325.29000000000002</v>
      </c>
      <c r="F16909" s="83">
        <v>329.31</v>
      </c>
    </row>
    <row r="16910" spans="1:6" hidden="1" x14ac:dyDescent="0.25">
      <c r="A16910" t="s">
        <v>23470</v>
      </c>
      <c r="B16910" s="83" t="s">
        <v>25332</v>
      </c>
      <c r="C16910" t="s">
        <v>25333</v>
      </c>
      <c r="D16910" s="83" t="s">
        <v>16</v>
      </c>
      <c r="E16910" s="83">
        <v>139.22</v>
      </c>
      <c r="F16910" s="83">
        <v>141.16999999999999</v>
      </c>
    </row>
    <row r="16911" spans="1:6" hidden="1" x14ac:dyDescent="0.25">
      <c r="A16911" t="s">
        <v>23470</v>
      </c>
      <c r="B16911" s="83" t="s">
        <v>25334</v>
      </c>
      <c r="C16911" t="s">
        <v>25335</v>
      </c>
      <c r="D16911" s="83" t="s">
        <v>16</v>
      </c>
      <c r="E16911" s="83">
        <v>246.96</v>
      </c>
      <c r="F16911" s="83">
        <v>249.5</v>
      </c>
    </row>
    <row r="16912" spans="1:6" hidden="1" x14ac:dyDescent="0.25">
      <c r="A16912" t="s">
        <v>23470</v>
      </c>
      <c r="B16912" s="83" t="s">
        <v>25336</v>
      </c>
      <c r="C16912" t="s">
        <v>25337</v>
      </c>
      <c r="D16912" s="83" t="s">
        <v>16</v>
      </c>
      <c r="E16912" s="83">
        <v>115.14</v>
      </c>
      <c r="F16912" s="83">
        <v>117.68</v>
      </c>
    </row>
    <row r="16913" spans="1:6" hidden="1" x14ac:dyDescent="0.25">
      <c r="A16913" t="s">
        <v>23470</v>
      </c>
      <c r="B16913" s="83" t="s">
        <v>25338</v>
      </c>
      <c r="C16913" t="s">
        <v>25339</v>
      </c>
      <c r="D16913" s="83" t="s">
        <v>16</v>
      </c>
      <c r="E16913" s="83">
        <v>54.77</v>
      </c>
      <c r="F16913" s="83">
        <v>55.28</v>
      </c>
    </row>
    <row r="16914" spans="1:6" hidden="1" x14ac:dyDescent="0.25">
      <c r="A16914" t="s">
        <v>23470</v>
      </c>
      <c r="B16914" s="83" t="s">
        <v>25340</v>
      </c>
      <c r="C16914" t="s">
        <v>25341</v>
      </c>
      <c r="D16914" s="83" t="s">
        <v>16</v>
      </c>
      <c r="E16914" s="83">
        <v>81.63</v>
      </c>
      <c r="F16914" s="83">
        <v>82.9</v>
      </c>
    </row>
    <row r="16915" spans="1:6" hidden="1" x14ac:dyDescent="0.25">
      <c r="A16915" t="s">
        <v>23470</v>
      </c>
      <c r="B16915" s="83" t="s">
        <v>25342</v>
      </c>
      <c r="C16915" t="s">
        <v>25343</v>
      </c>
      <c r="D16915" s="83" t="s">
        <v>16</v>
      </c>
      <c r="E16915" s="83">
        <v>202.05</v>
      </c>
      <c r="F16915" s="83">
        <v>204.19</v>
      </c>
    </row>
    <row r="16916" spans="1:6" hidden="1" x14ac:dyDescent="0.25">
      <c r="A16916" t="s">
        <v>23470</v>
      </c>
      <c r="B16916" s="83" t="s">
        <v>25344</v>
      </c>
      <c r="C16916" t="s">
        <v>25345</v>
      </c>
      <c r="D16916" s="83" t="s">
        <v>16</v>
      </c>
      <c r="E16916" s="83">
        <v>350.81</v>
      </c>
      <c r="F16916" s="83">
        <v>355.92</v>
      </c>
    </row>
    <row r="16917" spans="1:6" hidden="1" x14ac:dyDescent="0.25">
      <c r="A16917" t="s">
        <v>23470</v>
      </c>
      <c r="B16917" s="83" t="s">
        <v>25346</v>
      </c>
      <c r="C16917" t="s">
        <v>25347</v>
      </c>
      <c r="D16917" s="83" t="s">
        <v>16</v>
      </c>
      <c r="E16917" s="83">
        <v>407.66</v>
      </c>
      <c r="F16917" s="83">
        <v>412.77</v>
      </c>
    </row>
    <row r="16918" spans="1:6" hidden="1" x14ac:dyDescent="0.25">
      <c r="A16918" t="s">
        <v>23470</v>
      </c>
      <c r="B16918" s="83" t="s">
        <v>25348</v>
      </c>
      <c r="C16918" t="s">
        <v>25349</v>
      </c>
      <c r="D16918" s="83" t="s">
        <v>16</v>
      </c>
      <c r="E16918" s="83">
        <v>13.98</v>
      </c>
      <c r="F16918" s="83">
        <v>14.24</v>
      </c>
    </row>
    <row r="16919" spans="1:6" hidden="1" x14ac:dyDescent="0.25">
      <c r="A16919" t="s">
        <v>23470</v>
      </c>
      <c r="B16919" s="83" t="s">
        <v>25350</v>
      </c>
      <c r="C16919" t="s">
        <v>25351</v>
      </c>
      <c r="D16919" s="83" t="s">
        <v>16</v>
      </c>
      <c r="E16919" s="83">
        <v>634.98</v>
      </c>
      <c r="F16919" s="83">
        <v>639.22</v>
      </c>
    </row>
    <row r="16920" spans="1:6" hidden="1" x14ac:dyDescent="0.25">
      <c r="A16920" t="s">
        <v>23470</v>
      </c>
      <c r="B16920" s="83" t="s">
        <v>25352</v>
      </c>
      <c r="C16920" t="s">
        <v>25353</v>
      </c>
      <c r="D16920" s="83" t="s">
        <v>16</v>
      </c>
      <c r="E16920" s="83">
        <v>10.5</v>
      </c>
      <c r="F16920" s="83">
        <v>10.92</v>
      </c>
    </row>
    <row r="16921" spans="1:6" hidden="1" x14ac:dyDescent="0.25">
      <c r="A16921" t="s">
        <v>23470</v>
      </c>
      <c r="B16921" s="83" t="s">
        <v>25354</v>
      </c>
      <c r="C16921" t="s">
        <v>25355</v>
      </c>
      <c r="D16921" s="83" t="s">
        <v>16</v>
      </c>
      <c r="E16921" s="83">
        <v>368.36</v>
      </c>
      <c r="F16921" s="83">
        <v>369.21</v>
      </c>
    </row>
    <row r="16922" spans="1:6" hidden="1" x14ac:dyDescent="0.25">
      <c r="A16922" t="s">
        <v>23470</v>
      </c>
      <c r="B16922" s="83" t="s">
        <v>25356</v>
      </c>
      <c r="C16922" t="s">
        <v>25357</v>
      </c>
      <c r="D16922" s="83" t="s">
        <v>16</v>
      </c>
      <c r="E16922" s="83">
        <v>467.85</v>
      </c>
      <c r="F16922" s="83">
        <v>468.7</v>
      </c>
    </row>
    <row r="16923" spans="1:6" hidden="1" x14ac:dyDescent="0.25">
      <c r="A16923" t="s">
        <v>23470</v>
      </c>
      <c r="B16923" s="83" t="s">
        <v>25358</v>
      </c>
      <c r="C16923" t="s">
        <v>25359</v>
      </c>
      <c r="D16923" s="83" t="s">
        <v>16</v>
      </c>
      <c r="E16923" s="83">
        <v>242.58</v>
      </c>
      <c r="F16923" s="83">
        <v>243.85</v>
      </c>
    </row>
    <row r="16924" spans="1:6" hidden="1" x14ac:dyDescent="0.25">
      <c r="A16924" t="s">
        <v>23470</v>
      </c>
      <c r="B16924" s="83" t="s">
        <v>25360</v>
      </c>
      <c r="C16924" t="s">
        <v>25361</v>
      </c>
      <c r="D16924" s="83" t="s">
        <v>16</v>
      </c>
      <c r="E16924" s="83">
        <v>115.22</v>
      </c>
      <c r="F16924" s="83">
        <v>116.49</v>
      </c>
    </row>
    <row r="16925" spans="1:6" hidden="1" x14ac:dyDescent="0.25">
      <c r="A16925" t="s">
        <v>23470</v>
      </c>
      <c r="B16925" s="83" t="s">
        <v>25362</v>
      </c>
      <c r="C16925" t="s">
        <v>25363</v>
      </c>
      <c r="D16925" s="83" t="s">
        <v>16</v>
      </c>
      <c r="E16925" s="83">
        <v>360.64</v>
      </c>
      <c r="F16925" s="83">
        <v>361.7</v>
      </c>
    </row>
    <row r="16926" spans="1:6" hidden="1" x14ac:dyDescent="0.25">
      <c r="A16926" t="s">
        <v>23470</v>
      </c>
      <c r="B16926" s="83" t="s">
        <v>25364</v>
      </c>
      <c r="C16926" t="s">
        <v>25365</v>
      </c>
      <c r="D16926" s="83" t="s">
        <v>16</v>
      </c>
      <c r="E16926" s="83">
        <v>1412.86</v>
      </c>
      <c r="F16926" s="83">
        <v>1423.46</v>
      </c>
    </row>
    <row r="16927" spans="1:6" hidden="1" x14ac:dyDescent="0.25">
      <c r="A16927" t="s">
        <v>23470</v>
      </c>
      <c r="B16927" s="83" t="s">
        <v>25366</v>
      </c>
      <c r="C16927" t="s">
        <v>25367</v>
      </c>
      <c r="D16927" s="83" t="s">
        <v>16</v>
      </c>
      <c r="E16927" s="83">
        <v>1626.86</v>
      </c>
      <c r="F16927" s="83">
        <v>1638.78</v>
      </c>
    </row>
    <row r="16928" spans="1:6" hidden="1" x14ac:dyDescent="0.25">
      <c r="A16928" t="s">
        <v>23470</v>
      </c>
      <c r="B16928" s="83" t="s">
        <v>25368</v>
      </c>
      <c r="C16928" t="s">
        <v>25369</v>
      </c>
      <c r="D16928" s="83" t="s">
        <v>16</v>
      </c>
      <c r="E16928" s="83">
        <v>29.48</v>
      </c>
      <c r="F16928" s="83">
        <v>31.17</v>
      </c>
    </row>
    <row r="16929" spans="1:6" hidden="1" x14ac:dyDescent="0.25">
      <c r="A16929" t="s">
        <v>23470</v>
      </c>
      <c r="B16929" s="83" t="s">
        <v>25370</v>
      </c>
      <c r="C16929" t="s">
        <v>25371</v>
      </c>
      <c r="D16929" s="83" t="s">
        <v>16</v>
      </c>
      <c r="E16929" s="83">
        <v>65.040000000000006</v>
      </c>
      <c r="F16929" s="83">
        <v>67.16</v>
      </c>
    </row>
    <row r="16930" spans="1:6" hidden="1" x14ac:dyDescent="0.25">
      <c r="A16930" t="s">
        <v>23470</v>
      </c>
      <c r="B16930" s="83" t="s">
        <v>25372</v>
      </c>
      <c r="C16930" t="s">
        <v>25373</v>
      </c>
      <c r="D16930" s="83" t="s">
        <v>16</v>
      </c>
      <c r="E16930" s="83">
        <v>308.14</v>
      </c>
      <c r="F16930" s="83">
        <v>310.26</v>
      </c>
    </row>
    <row r="16931" spans="1:6" hidden="1" x14ac:dyDescent="0.25">
      <c r="A16931" t="s">
        <v>23470</v>
      </c>
      <c r="B16931" s="83" t="s">
        <v>25374</v>
      </c>
      <c r="C16931" t="s">
        <v>25375</v>
      </c>
      <c r="D16931" s="83" t="s">
        <v>16</v>
      </c>
      <c r="E16931" s="83">
        <v>1563.16</v>
      </c>
      <c r="F16931" s="83">
        <v>1573.76</v>
      </c>
    </row>
    <row r="16932" spans="1:6" hidden="1" x14ac:dyDescent="0.25">
      <c r="A16932" t="s">
        <v>23470</v>
      </c>
      <c r="B16932" s="83" t="s">
        <v>25376</v>
      </c>
      <c r="C16932" t="s">
        <v>25377</v>
      </c>
      <c r="D16932" s="83" t="s">
        <v>16</v>
      </c>
      <c r="E16932" s="83">
        <v>2030.53</v>
      </c>
      <c r="F16932" s="83">
        <v>2042.45</v>
      </c>
    </row>
    <row r="16933" spans="1:6" hidden="1" x14ac:dyDescent="0.25">
      <c r="A16933" t="s">
        <v>23470</v>
      </c>
      <c r="B16933" s="83" t="s">
        <v>25378</v>
      </c>
      <c r="C16933" t="s">
        <v>25379</v>
      </c>
      <c r="D16933" s="83" t="s">
        <v>16</v>
      </c>
      <c r="E16933" s="83">
        <v>72.59</v>
      </c>
      <c r="F16933" s="83">
        <v>73.86</v>
      </c>
    </row>
    <row r="16934" spans="1:6" hidden="1" x14ac:dyDescent="0.25">
      <c r="A16934" t="s">
        <v>23470</v>
      </c>
      <c r="B16934" s="83" t="s">
        <v>25380</v>
      </c>
      <c r="C16934" t="s">
        <v>25381</v>
      </c>
      <c r="D16934" s="83" t="s">
        <v>16</v>
      </c>
      <c r="E16934" s="83">
        <v>126.28</v>
      </c>
      <c r="F16934" s="83">
        <v>130.52000000000001</v>
      </c>
    </row>
    <row r="16935" spans="1:6" hidden="1" x14ac:dyDescent="0.25">
      <c r="A16935" t="s">
        <v>23470</v>
      </c>
      <c r="B16935" s="83" t="s">
        <v>25382</v>
      </c>
      <c r="C16935" t="s">
        <v>25383</v>
      </c>
    </row>
    <row r="16936" spans="1:6" hidden="1" x14ac:dyDescent="0.25">
      <c r="A16936" t="s">
        <v>23470</v>
      </c>
      <c r="B16936" s="83" t="s">
        <v>25384</v>
      </c>
      <c r="C16936" t="s">
        <v>25385</v>
      </c>
    </row>
    <row r="16937" spans="1:6" hidden="1" x14ac:dyDescent="0.25">
      <c r="A16937" t="s">
        <v>23470</v>
      </c>
      <c r="B16937" s="83" t="s">
        <v>25386</v>
      </c>
      <c r="C16937" t="s">
        <v>25387</v>
      </c>
      <c r="D16937" s="83" t="s">
        <v>60</v>
      </c>
      <c r="E16937" s="83">
        <v>6.7</v>
      </c>
      <c r="F16937" s="83">
        <v>7.23</v>
      </c>
    </row>
    <row r="16938" spans="1:6" hidden="1" x14ac:dyDescent="0.25">
      <c r="A16938" t="s">
        <v>23470</v>
      </c>
      <c r="B16938" s="83" t="s">
        <v>25388</v>
      </c>
      <c r="C16938" t="s">
        <v>25389</v>
      </c>
      <c r="D16938" s="83" t="s">
        <v>60</v>
      </c>
      <c r="E16938" s="83">
        <v>7.23</v>
      </c>
      <c r="F16938" s="83">
        <v>7.81</v>
      </c>
    </row>
    <row r="16939" spans="1:6" hidden="1" x14ac:dyDescent="0.25">
      <c r="A16939" t="s">
        <v>23470</v>
      </c>
      <c r="B16939" s="83" t="s">
        <v>25390</v>
      </c>
      <c r="C16939" t="s">
        <v>25391</v>
      </c>
      <c r="D16939" s="83" t="s">
        <v>60</v>
      </c>
      <c r="E16939" s="83">
        <v>9.16</v>
      </c>
      <c r="F16939" s="83">
        <v>9.7899999999999991</v>
      </c>
    </row>
    <row r="16940" spans="1:6" hidden="1" x14ac:dyDescent="0.25">
      <c r="A16940" t="s">
        <v>23470</v>
      </c>
      <c r="B16940" s="83" t="s">
        <v>25392</v>
      </c>
      <c r="C16940" t="s">
        <v>25393</v>
      </c>
      <c r="D16940" s="83" t="s">
        <v>60</v>
      </c>
      <c r="E16940" s="83">
        <v>8.1300000000000008</v>
      </c>
      <c r="F16940" s="83">
        <v>8.66</v>
      </c>
    </row>
    <row r="16941" spans="1:6" hidden="1" x14ac:dyDescent="0.25">
      <c r="A16941" t="s">
        <v>23470</v>
      </c>
      <c r="B16941" s="83" t="s">
        <v>25394</v>
      </c>
      <c r="C16941" t="s">
        <v>25395</v>
      </c>
      <c r="D16941" s="83" t="s">
        <v>60</v>
      </c>
      <c r="E16941" s="83">
        <v>8.35</v>
      </c>
      <c r="F16941" s="83">
        <v>8.93</v>
      </c>
    </row>
    <row r="16942" spans="1:6" hidden="1" x14ac:dyDescent="0.25">
      <c r="A16942" t="s">
        <v>23470</v>
      </c>
      <c r="B16942" s="83" t="s">
        <v>25396</v>
      </c>
      <c r="C16942" t="s">
        <v>25397</v>
      </c>
      <c r="D16942" s="83" t="s">
        <v>60</v>
      </c>
      <c r="E16942" s="83">
        <v>10.11</v>
      </c>
      <c r="F16942" s="83">
        <v>10.74</v>
      </c>
    </row>
    <row r="16943" spans="1:6" hidden="1" x14ac:dyDescent="0.25">
      <c r="A16943" t="s">
        <v>23470</v>
      </c>
      <c r="B16943" s="83" t="s">
        <v>25398</v>
      </c>
      <c r="C16943" t="s">
        <v>25399</v>
      </c>
      <c r="D16943" s="83" t="s">
        <v>60</v>
      </c>
      <c r="E16943" s="83">
        <v>9.77</v>
      </c>
      <c r="F16943" s="83">
        <v>10.4</v>
      </c>
    </row>
    <row r="16944" spans="1:6" hidden="1" x14ac:dyDescent="0.25">
      <c r="A16944" t="s">
        <v>23470</v>
      </c>
      <c r="B16944" s="83" t="s">
        <v>25400</v>
      </c>
      <c r="C16944" t="s">
        <v>25401</v>
      </c>
      <c r="D16944" s="83" t="s">
        <v>60</v>
      </c>
      <c r="E16944" s="83">
        <v>10.95</v>
      </c>
      <c r="F16944" s="83">
        <v>11.67</v>
      </c>
    </row>
    <row r="16945" spans="1:6" hidden="1" x14ac:dyDescent="0.25">
      <c r="A16945" t="s">
        <v>23470</v>
      </c>
      <c r="B16945" s="83" t="s">
        <v>25402</v>
      </c>
      <c r="C16945" t="s">
        <v>25403</v>
      </c>
      <c r="D16945" s="83" t="s">
        <v>60</v>
      </c>
      <c r="E16945" s="83">
        <v>7.92</v>
      </c>
      <c r="F16945" s="83">
        <v>8.36</v>
      </c>
    </row>
    <row r="16946" spans="1:6" hidden="1" x14ac:dyDescent="0.25">
      <c r="A16946" t="s">
        <v>23470</v>
      </c>
      <c r="B16946" s="83" t="s">
        <v>25404</v>
      </c>
      <c r="C16946" t="s">
        <v>25405</v>
      </c>
      <c r="D16946" s="83" t="s">
        <v>60</v>
      </c>
      <c r="E16946" s="83">
        <v>10.06</v>
      </c>
      <c r="F16946" s="83">
        <v>10.57</v>
      </c>
    </row>
    <row r="16947" spans="1:6" hidden="1" x14ac:dyDescent="0.25">
      <c r="A16947" t="s">
        <v>23470</v>
      </c>
      <c r="B16947" s="83" t="s">
        <v>25406</v>
      </c>
      <c r="C16947" t="s">
        <v>25407</v>
      </c>
      <c r="D16947" s="83" t="s">
        <v>60</v>
      </c>
      <c r="E16947" s="83">
        <v>15.12</v>
      </c>
      <c r="F16947" s="83">
        <v>15.71</v>
      </c>
    </row>
    <row r="16948" spans="1:6" hidden="1" x14ac:dyDescent="0.25">
      <c r="A16948" t="s">
        <v>23470</v>
      </c>
      <c r="B16948" s="83" t="s">
        <v>25408</v>
      </c>
      <c r="C16948" t="s">
        <v>25409</v>
      </c>
      <c r="D16948" s="83" t="s">
        <v>60</v>
      </c>
      <c r="E16948" s="83">
        <v>18.04</v>
      </c>
      <c r="F16948" s="83">
        <v>18.72</v>
      </c>
    </row>
    <row r="16949" spans="1:6" hidden="1" x14ac:dyDescent="0.25">
      <c r="A16949" t="s">
        <v>23470</v>
      </c>
      <c r="B16949" s="83" t="s">
        <v>25410</v>
      </c>
      <c r="C16949" t="s">
        <v>25411</v>
      </c>
      <c r="D16949" s="83" t="s">
        <v>60</v>
      </c>
      <c r="E16949" s="83">
        <v>11.84</v>
      </c>
      <c r="F16949" s="83">
        <v>12.1</v>
      </c>
    </row>
    <row r="16950" spans="1:6" hidden="1" x14ac:dyDescent="0.25">
      <c r="A16950" t="s">
        <v>23470</v>
      </c>
      <c r="B16950" s="83" t="s">
        <v>25412</v>
      </c>
      <c r="C16950" t="s">
        <v>25413</v>
      </c>
      <c r="D16950" s="83" t="s">
        <v>60</v>
      </c>
      <c r="E16950" s="83">
        <v>4.4800000000000004</v>
      </c>
      <c r="F16950" s="83">
        <v>4.78</v>
      </c>
    </row>
    <row r="16951" spans="1:6" hidden="1" x14ac:dyDescent="0.25">
      <c r="A16951" t="s">
        <v>23470</v>
      </c>
      <c r="B16951" s="83" t="s">
        <v>25414</v>
      </c>
      <c r="C16951" t="s">
        <v>25415</v>
      </c>
      <c r="D16951" s="83" t="s">
        <v>60</v>
      </c>
      <c r="E16951" s="83">
        <v>6.46</v>
      </c>
      <c r="F16951" s="83">
        <v>6.82</v>
      </c>
    </row>
    <row r="16952" spans="1:6" hidden="1" x14ac:dyDescent="0.25">
      <c r="A16952" t="s">
        <v>23470</v>
      </c>
      <c r="B16952" s="83" t="s">
        <v>25416</v>
      </c>
      <c r="C16952" t="s">
        <v>25417</v>
      </c>
      <c r="D16952" s="83" t="s">
        <v>60</v>
      </c>
      <c r="E16952" s="83">
        <v>5.42</v>
      </c>
      <c r="F16952" s="83">
        <v>5.68</v>
      </c>
    </row>
    <row r="16953" spans="1:6" hidden="1" x14ac:dyDescent="0.25">
      <c r="A16953" t="s">
        <v>23470</v>
      </c>
      <c r="B16953" s="83" t="s">
        <v>25418</v>
      </c>
      <c r="C16953" t="s">
        <v>25419</v>
      </c>
      <c r="D16953" s="83" t="s">
        <v>60</v>
      </c>
      <c r="E16953" s="83">
        <v>5.6</v>
      </c>
      <c r="F16953" s="83">
        <v>5.9</v>
      </c>
    </row>
    <row r="16954" spans="1:6" hidden="1" x14ac:dyDescent="0.25">
      <c r="A16954" t="s">
        <v>23470</v>
      </c>
      <c r="B16954" s="83" t="s">
        <v>25420</v>
      </c>
      <c r="C16954" t="s">
        <v>25421</v>
      </c>
      <c r="D16954" s="83" t="s">
        <v>60</v>
      </c>
      <c r="E16954" s="83">
        <v>7.41</v>
      </c>
      <c r="F16954" s="83">
        <v>7.77</v>
      </c>
    </row>
    <row r="16955" spans="1:6" hidden="1" x14ac:dyDescent="0.25">
      <c r="A16955" t="s">
        <v>23470</v>
      </c>
      <c r="B16955" s="83" t="s">
        <v>25422</v>
      </c>
      <c r="C16955" t="s">
        <v>25423</v>
      </c>
      <c r="D16955" s="83" t="s">
        <v>60</v>
      </c>
      <c r="E16955" s="83">
        <v>7.07</v>
      </c>
      <c r="F16955" s="83">
        <v>7.43</v>
      </c>
    </row>
    <row r="16956" spans="1:6" hidden="1" x14ac:dyDescent="0.25">
      <c r="A16956" t="s">
        <v>23470</v>
      </c>
      <c r="B16956" s="83" t="s">
        <v>25424</v>
      </c>
      <c r="C16956" t="s">
        <v>25425</v>
      </c>
      <c r="D16956" s="83" t="s">
        <v>60</v>
      </c>
      <c r="E16956" s="83">
        <v>8.1999999999999993</v>
      </c>
      <c r="F16956" s="83">
        <v>8.65</v>
      </c>
    </row>
    <row r="16957" spans="1:6" hidden="1" x14ac:dyDescent="0.25">
      <c r="A16957" t="s">
        <v>23470</v>
      </c>
      <c r="B16957" s="83" t="s">
        <v>25426</v>
      </c>
      <c r="C16957" t="s">
        <v>25427</v>
      </c>
      <c r="D16957" s="83" t="s">
        <v>60</v>
      </c>
      <c r="E16957" s="83">
        <v>6.88</v>
      </c>
      <c r="F16957" s="83">
        <v>7.22</v>
      </c>
    </row>
    <row r="16958" spans="1:6" hidden="1" x14ac:dyDescent="0.25">
      <c r="A16958" t="s">
        <v>23470</v>
      </c>
      <c r="B16958" s="83" t="s">
        <v>25428</v>
      </c>
      <c r="C16958" t="s">
        <v>25429</v>
      </c>
      <c r="D16958" s="83" t="s">
        <v>60</v>
      </c>
      <c r="E16958" s="83">
        <v>9.0399999999999991</v>
      </c>
      <c r="F16958" s="83">
        <v>9.43</v>
      </c>
    </row>
    <row r="16959" spans="1:6" hidden="1" x14ac:dyDescent="0.25">
      <c r="A16959" t="s">
        <v>23470</v>
      </c>
      <c r="B16959" s="83" t="s">
        <v>25430</v>
      </c>
      <c r="C16959" t="s">
        <v>25431</v>
      </c>
      <c r="D16959" s="83" t="s">
        <v>60</v>
      </c>
      <c r="E16959" s="83">
        <v>14.1</v>
      </c>
      <c r="F16959" s="83">
        <v>14.58</v>
      </c>
    </row>
    <row r="16960" spans="1:6" hidden="1" x14ac:dyDescent="0.25">
      <c r="A16960" t="s">
        <v>23470</v>
      </c>
      <c r="B16960" s="83" t="s">
        <v>25432</v>
      </c>
      <c r="C16960" t="s">
        <v>25433</v>
      </c>
      <c r="D16960" s="83" t="s">
        <v>60</v>
      </c>
      <c r="E16960" s="83">
        <v>16.96</v>
      </c>
      <c r="F16960" s="83">
        <v>17.54</v>
      </c>
    </row>
    <row r="16961" spans="1:6" hidden="1" x14ac:dyDescent="0.25">
      <c r="A16961" t="s">
        <v>23470</v>
      </c>
      <c r="B16961" s="83" t="s">
        <v>25434</v>
      </c>
      <c r="C16961" t="s">
        <v>25435</v>
      </c>
      <c r="D16961" s="83" t="s">
        <v>60</v>
      </c>
      <c r="E16961" s="83">
        <v>6.53</v>
      </c>
      <c r="F16961" s="83">
        <v>7.05</v>
      </c>
    </row>
    <row r="16962" spans="1:6" hidden="1" x14ac:dyDescent="0.25">
      <c r="A16962" t="s">
        <v>23470</v>
      </c>
      <c r="B16962" s="83" t="s">
        <v>25436</v>
      </c>
      <c r="C16962" t="s">
        <v>25437</v>
      </c>
      <c r="D16962" s="83" t="s">
        <v>60</v>
      </c>
      <c r="E16962" s="83">
        <v>7.01</v>
      </c>
      <c r="F16962" s="83">
        <v>7.58</v>
      </c>
    </row>
    <row r="16963" spans="1:6" hidden="1" x14ac:dyDescent="0.25">
      <c r="A16963" t="s">
        <v>23470</v>
      </c>
      <c r="B16963" s="83" t="s">
        <v>25438</v>
      </c>
      <c r="C16963" t="s">
        <v>25439</v>
      </c>
      <c r="D16963" s="83" t="s">
        <v>60</v>
      </c>
      <c r="E16963" s="83">
        <v>8.89</v>
      </c>
      <c r="F16963" s="83">
        <v>9.52</v>
      </c>
    </row>
    <row r="16964" spans="1:6" hidden="1" x14ac:dyDescent="0.25">
      <c r="A16964" t="s">
        <v>23470</v>
      </c>
      <c r="B16964" s="83" t="s">
        <v>25440</v>
      </c>
      <c r="C16964" t="s">
        <v>25441</v>
      </c>
      <c r="D16964" s="83" t="s">
        <v>60</v>
      </c>
      <c r="E16964" s="83">
        <v>7.85</v>
      </c>
      <c r="F16964" s="83">
        <v>8.3699999999999992</v>
      </c>
    </row>
    <row r="16965" spans="1:6" hidden="1" x14ac:dyDescent="0.25">
      <c r="A16965" t="s">
        <v>23470</v>
      </c>
      <c r="B16965" s="83" t="s">
        <v>25442</v>
      </c>
      <c r="C16965" t="s">
        <v>25443</v>
      </c>
      <c r="D16965" s="83" t="s">
        <v>60</v>
      </c>
      <c r="E16965" s="83">
        <v>8.0500000000000007</v>
      </c>
      <c r="F16965" s="83">
        <v>8.6199999999999992</v>
      </c>
    </row>
    <row r="16966" spans="1:6" hidden="1" x14ac:dyDescent="0.25">
      <c r="A16966" t="s">
        <v>23470</v>
      </c>
      <c r="B16966" s="83" t="s">
        <v>25444</v>
      </c>
      <c r="C16966" t="s">
        <v>25445</v>
      </c>
      <c r="D16966" s="83" t="s">
        <v>60</v>
      </c>
      <c r="E16966" s="83">
        <v>9.77</v>
      </c>
      <c r="F16966" s="83">
        <v>10.4</v>
      </c>
    </row>
    <row r="16967" spans="1:6" hidden="1" x14ac:dyDescent="0.25">
      <c r="A16967" t="s">
        <v>23470</v>
      </c>
      <c r="B16967" s="83" t="s">
        <v>25446</v>
      </c>
      <c r="C16967" t="s">
        <v>25447</v>
      </c>
      <c r="D16967" s="83" t="s">
        <v>60</v>
      </c>
      <c r="E16967" s="83">
        <v>9.4499999999999993</v>
      </c>
      <c r="F16967" s="83">
        <v>10.08</v>
      </c>
    </row>
    <row r="16968" spans="1:6" hidden="1" x14ac:dyDescent="0.25">
      <c r="A16968" t="s">
        <v>23470</v>
      </c>
      <c r="B16968" s="83" t="s">
        <v>25448</v>
      </c>
      <c r="C16968" t="s">
        <v>25449</v>
      </c>
      <c r="D16968" s="83" t="s">
        <v>60</v>
      </c>
      <c r="E16968" s="83">
        <v>10.56</v>
      </c>
      <c r="F16968" s="83">
        <v>11.25</v>
      </c>
    </row>
    <row r="16969" spans="1:6" hidden="1" x14ac:dyDescent="0.25">
      <c r="A16969" t="s">
        <v>23470</v>
      </c>
      <c r="B16969" s="83" t="s">
        <v>25450</v>
      </c>
      <c r="C16969" t="s">
        <v>25451</v>
      </c>
      <c r="D16969" s="83" t="s">
        <v>60</v>
      </c>
      <c r="E16969" s="83">
        <v>10.37</v>
      </c>
      <c r="F16969" s="83">
        <v>11.07</v>
      </c>
    </row>
    <row r="16970" spans="1:6" hidden="1" x14ac:dyDescent="0.25">
      <c r="A16970" t="s">
        <v>23470</v>
      </c>
      <c r="B16970" s="83" t="s">
        <v>25452</v>
      </c>
      <c r="C16970" t="s">
        <v>25453</v>
      </c>
      <c r="D16970" s="83" t="s">
        <v>60</v>
      </c>
      <c r="E16970" s="83">
        <v>12.52</v>
      </c>
      <c r="F16970" s="83">
        <v>13.26</v>
      </c>
    </row>
    <row r="16971" spans="1:6" hidden="1" x14ac:dyDescent="0.25">
      <c r="A16971" t="s">
        <v>23470</v>
      </c>
      <c r="B16971" s="83" t="s">
        <v>25454</v>
      </c>
      <c r="C16971" t="s">
        <v>25455</v>
      </c>
      <c r="D16971" s="83" t="s">
        <v>60</v>
      </c>
      <c r="E16971" s="83">
        <v>17.579999999999998</v>
      </c>
      <c r="F16971" s="83">
        <v>18.41</v>
      </c>
    </row>
    <row r="16972" spans="1:6" hidden="1" x14ac:dyDescent="0.25">
      <c r="A16972" t="s">
        <v>23470</v>
      </c>
      <c r="B16972" s="83" t="s">
        <v>25456</v>
      </c>
      <c r="C16972" t="s">
        <v>25457</v>
      </c>
      <c r="D16972" s="83" t="s">
        <v>60</v>
      </c>
      <c r="E16972" s="83">
        <v>20.440000000000001</v>
      </c>
      <c r="F16972" s="83">
        <v>21.37</v>
      </c>
    </row>
    <row r="16973" spans="1:6" hidden="1" x14ac:dyDescent="0.25">
      <c r="A16973" t="s">
        <v>23470</v>
      </c>
      <c r="B16973" s="83" t="s">
        <v>25458</v>
      </c>
      <c r="C16973" t="s">
        <v>25459</v>
      </c>
      <c r="D16973" s="83" t="s">
        <v>60</v>
      </c>
      <c r="E16973" s="83">
        <v>1.93</v>
      </c>
      <c r="F16973" s="83">
        <v>2.12</v>
      </c>
    </row>
    <row r="16974" spans="1:6" hidden="1" x14ac:dyDescent="0.25">
      <c r="A16974" t="s">
        <v>23470</v>
      </c>
      <c r="B16974" s="83" t="s">
        <v>25460</v>
      </c>
      <c r="C16974" t="s">
        <v>25461</v>
      </c>
    </row>
    <row r="16975" spans="1:6" hidden="1" x14ac:dyDescent="0.25">
      <c r="A16975" t="s">
        <v>23470</v>
      </c>
      <c r="B16975" s="83" t="s">
        <v>25462</v>
      </c>
      <c r="C16975" t="s">
        <v>25463</v>
      </c>
      <c r="D16975" s="83" t="s">
        <v>60</v>
      </c>
      <c r="E16975" s="83">
        <v>7.26</v>
      </c>
      <c r="F16975" s="83">
        <v>7.72</v>
      </c>
    </row>
    <row r="16976" spans="1:6" hidden="1" x14ac:dyDescent="0.25">
      <c r="A16976" t="s">
        <v>23470</v>
      </c>
      <c r="B16976" s="83" t="s">
        <v>25464</v>
      </c>
      <c r="C16976" t="s">
        <v>25465</v>
      </c>
      <c r="D16976" s="83" t="s">
        <v>60</v>
      </c>
      <c r="E16976" s="83">
        <v>10.76</v>
      </c>
      <c r="F16976" s="83">
        <v>11.46</v>
      </c>
    </row>
    <row r="16977" spans="1:6" hidden="1" x14ac:dyDescent="0.25">
      <c r="A16977" t="s">
        <v>23470</v>
      </c>
      <c r="B16977" s="83" t="s">
        <v>25466</v>
      </c>
      <c r="C16977" t="s">
        <v>25467</v>
      </c>
      <c r="D16977" s="83" t="s">
        <v>60</v>
      </c>
      <c r="E16977" s="83">
        <v>16.16</v>
      </c>
      <c r="F16977" s="83">
        <v>17.21</v>
      </c>
    </row>
    <row r="16978" spans="1:6" hidden="1" x14ac:dyDescent="0.25">
      <c r="A16978" t="s">
        <v>23470</v>
      </c>
      <c r="B16978" s="83" t="s">
        <v>25468</v>
      </c>
      <c r="C16978" t="s">
        <v>25469</v>
      </c>
      <c r="D16978" s="83" t="s">
        <v>60</v>
      </c>
      <c r="E16978" s="83">
        <v>29.15</v>
      </c>
      <c r="F16978" s="83">
        <v>29.76</v>
      </c>
    </row>
    <row r="16979" spans="1:6" hidden="1" x14ac:dyDescent="0.25">
      <c r="A16979" t="s">
        <v>23470</v>
      </c>
    </row>
    <row r="16980" spans="1:6" hidden="1" x14ac:dyDescent="0.25">
      <c r="A16980" t="s">
        <v>23470</v>
      </c>
      <c r="B16980" s="83" t="s">
        <v>25470</v>
      </c>
      <c r="C16980" t="s">
        <v>25471</v>
      </c>
      <c r="D16980" s="83" t="s">
        <v>60</v>
      </c>
      <c r="E16980" s="83">
        <v>40.11</v>
      </c>
      <c r="F16980" s="83">
        <v>40.97</v>
      </c>
    </row>
    <row r="16981" spans="1:6" hidden="1" x14ac:dyDescent="0.25">
      <c r="A16981" t="s">
        <v>23470</v>
      </c>
    </row>
    <row r="16982" spans="1:6" hidden="1" x14ac:dyDescent="0.25">
      <c r="A16982" t="s">
        <v>23470</v>
      </c>
      <c r="B16982" s="83" t="s">
        <v>25472</v>
      </c>
      <c r="C16982" t="s">
        <v>25473</v>
      </c>
      <c r="D16982" s="83" t="s">
        <v>60</v>
      </c>
      <c r="E16982" s="83">
        <v>59.37</v>
      </c>
      <c r="F16982" s="83">
        <v>60.57</v>
      </c>
    </row>
    <row r="16983" spans="1:6" hidden="1" x14ac:dyDescent="0.25">
      <c r="A16983" t="s">
        <v>23470</v>
      </c>
    </row>
    <row r="16984" spans="1:6" hidden="1" x14ac:dyDescent="0.25">
      <c r="A16984" t="s">
        <v>23470</v>
      </c>
      <c r="B16984" s="83" t="s">
        <v>25474</v>
      </c>
      <c r="C16984" t="s">
        <v>25475</v>
      </c>
      <c r="D16984" s="83" t="s">
        <v>60</v>
      </c>
      <c r="E16984" s="83">
        <v>68.73</v>
      </c>
      <c r="F16984" s="83">
        <v>70.33</v>
      </c>
    </row>
    <row r="16985" spans="1:6" hidden="1" x14ac:dyDescent="0.25">
      <c r="A16985" t="s">
        <v>23470</v>
      </c>
    </row>
    <row r="16986" spans="1:6" hidden="1" x14ac:dyDescent="0.25">
      <c r="A16986" t="s">
        <v>23470</v>
      </c>
      <c r="B16986" s="83" t="s">
        <v>25476</v>
      </c>
      <c r="C16986" t="s">
        <v>25477</v>
      </c>
    </row>
    <row r="16987" spans="1:6" hidden="1" x14ac:dyDescent="0.25">
      <c r="A16987" t="s">
        <v>23470</v>
      </c>
      <c r="B16987" s="83" t="s">
        <v>25478</v>
      </c>
      <c r="C16987" t="s">
        <v>25479</v>
      </c>
      <c r="D16987" s="83" t="s">
        <v>60</v>
      </c>
      <c r="E16987" s="83">
        <v>7.23</v>
      </c>
      <c r="F16987" s="83">
        <v>7.51</v>
      </c>
    </row>
    <row r="16988" spans="1:6" hidden="1" x14ac:dyDescent="0.25">
      <c r="A16988" t="s">
        <v>23470</v>
      </c>
      <c r="B16988" s="83" t="s">
        <v>25480</v>
      </c>
      <c r="C16988" t="s">
        <v>25481</v>
      </c>
      <c r="D16988" s="83" t="s">
        <v>60</v>
      </c>
      <c r="E16988" s="83">
        <v>10.28</v>
      </c>
      <c r="F16988" s="83">
        <v>10.69</v>
      </c>
    </row>
    <row r="16989" spans="1:6" hidden="1" x14ac:dyDescent="0.25">
      <c r="A16989" t="s">
        <v>23470</v>
      </c>
      <c r="B16989" s="83" t="s">
        <v>25482</v>
      </c>
      <c r="C16989" t="s">
        <v>25483</v>
      </c>
      <c r="D16989" s="83" t="s">
        <v>60</v>
      </c>
      <c r="E16989" s="83">
        <v>15.2</v>
      </c>
      <c r="F16989" s="83">
        <v>15.84</v>
      </c>
    </row>
    <row r="16990" spans="1:6" hidden="1" x14ac:dyDescent="0.25">
      <c r="A16990" t="s">
        <v>23470</v>
      </c>
      <c r="B16990" s="83" t="s">
        <v>25484</v>
      </c>
      <c r="C16990" t="s">
        <v>25485</v>
      </c>
      <c r="D16990" s="83" t="s">
        <v>60</v>
      </c>
      <c r="E16990" s="83">
        <v>19.57</v>
      </c>
      <c r="F16990" s="83">
        <v>20.3</v>
      </c>
    </row>
    <row r="16991" spans="1:6" hidden="1" x14ac:dyDescent="0.25">
      <c r="A16991" t="s">
        <v>23470</v>
      </c>
      <c r="B16991" s="83" t="s">
        <v>25486</v>
      </c>
      <c r="C16991" t="s">
        <v>25487</v>
      </c>
    </row>
    <row r="16992" spans="1:6" hidden="1" x14ac:dyDescent="0.25">
      <c r="A16992" t="s">
        <v>23470</v>
      </c>
      <c r="B16992" s="83" t="s">
        <v>25488</v>
      </c>
      <c r="C16992" t="s">
        <v>25489</v>
      </c>
      <c r="D16992" s="83" t="s">
        <v>60</v>
      </c>
      <c r="E16992" s="83">
        <v>60.79</v>
      </c>
      <c r="F16992" s="83">
        <v>61.96</v>
      </c>
    </row>
    <row r="16993" spans="1:6" hidden="1" x14ac:dyDescent="0.25">
      <c r="A16993" t="s">
        <v>23470</v>
      </c>
      <c r="B16993" s="83" t="s">
        <v>25490</v>
      </c>
      <c r="C16993" t="s">
        <v>25491</v>
      </c>
      <c r="D16993" s="83" t="s">
        <v>60</v>
      </c>
      <c r="E16993" s="83">
        <v>77.34</v>
      </c>
      <c r="F16993" s="83">
        <v>78.89</v>
      </c>
    </row>
    <row r="16994" spans="1:6" hidden="1" x14ac:dyDescent="0.25">
      <c r="A16994" t="s">
        <v>23470</v>
      </c>
      <c r="B16994" s="83" t="s">
        <v>25492</v>
      </c>
      <c r="C16994" t="s">
        <v>25493</v>
      </c>
      <c r="D16994" s="83" t="s">
        <v>60</v>
      </c>
      <c r="E16994" s="83">
        <v>127.85</v>
      </c>
      <c r="F16994" s="83">
        <v>130.16</v>
      </c>
    </row>
    <row r="16995" spans="1:6" hidden="1" x14ac:dyDescent="0.25">
      <c r="A16995" t="s">
        <v>23470</v>
      </c>
      <c r="B16995" s="83" t="s">
        <v>25494</v>
      </c>
      <c r="C16995" t="s">
        <v>25495</v>
      </c>
      <c r="D16995" s="83" t="s">
        <v>16</v>
      </c>
      <c r="E16995" s="83">
        <v>47.41</v>
      </c>
      <c r="F16995" s="83">
        <v>48.5</v>
      </c>
    </row>
    <row r="16996" spans="1:6" hidden="1" x14ac:dyDescent="0.25">
      <c r="A16996" t="s">
        <v>23470</v>
      </c>
      <c r="B16996" s="83" t="s">
        <v>25496</v>
      </c>
      <c r="C16996" t="s">
        <v>25497</v>
      </c>
      <c r="D16996" s="83" t="s">
        <v>16</v>
      </c>
      <c r="E16996" s="83">
        <v>54.85</v>
      </c>
      <c r="F16996" s="83">
        <v>56.5</v>
      </c>
    </row>
    <row r="16997" spans="1:6" hidden="1" x14ac:dyDescent="0.25">
      <c r="A16997" t="s">
        <v>23470</v>
      </c>
      <c r="B16997" s="83" t="s">
        <v>25498</v>
      </c>
      <c r="C16997" t="s">
        <v>25499</v>
      </c>
      <c r="D16997" s="83" t="s">
        <v>16</v>
      </c>
      <c r="E16997" s="83">
        <v>68.92</v>
      </c>
      <c r="F16997" s="83">
        <v>71.72</v>
      </c>
    </row>
    <row r="16998" spans="1:6" hidden="1" x14ac:dyDescent="0.25">
      <c r="A16998" t="s">
        <v>23470</v>
      </c>
      <c r="B16998" s="83" t="s">
        <v>25500</v>
      </c>
      <c r="C16998" t="s">
        <v>25501</v>
      </c>
      <c r="D16998" s="83" t="s">
        <v>60</v>
      </c>
      <c r="E16998" s="83">
        <v>18.559999999999999</v>
      </c>
      <c r="F16998" s="83">
        <v>19.010000000000002</v>
      </c>
    </row>
    <row r="16999" spans="1:6" hidden="1" x14ac:dyDescent="0.25">
      <c r="A16999" t="s">
        <v>23470</v>
      </c>
      <c r="B16999" s="83" t="s">
        <v>25502</v>
      </c>
      <c r="C16999" t="s">
        <v>25503</v>
      </c>
      <c r="D16999" s="83" t="s">
        <v>16</v>
      </c>
      <c r="E16999" s="83">
        <v>71.22</v>
      </c>
      <c r="F16999" s="83">
        <v>72.849999999999994</v>
      </c>
    </row>
    <row r="17000" spans="1:6" hidden="1" x14ac:dyDescent="0.25">
      <c r="A17000" t="s">
        <v>23470</v>
      </c>
      <c r="B17000" s="83" t="s">
        <v>25504</v>
      </c>
      <c r="C17000" t="s">
        <v>25505</v>
      </c>
      <c r="D17000" s="83" t="s">
        <v>16</v>
      </c>
      <c r="E17000" s="83">
        <v>94.97</v>
      </c>
      <c r="F17000" s="83">
        <v>97.45</v>
      </c>
    </row>
    <row r="17001" spans="1:6" hidden="1" x14ac:dyDescent="0.25">
      <c r="A17001" t="s">
        <v>23470</v>
      </c>
      <c r="B17001" s="83" t="s">
        <v>25506</v>
      </c>
      <c r="C17001" t="s">
        <v>25507</v>
      </c>
      <c r="D17001" s="83" t="s">
        <v>16</v>
      </c>
      <c r="E17001" s="83">
        <v>170.3</v>
      </c>
      <c r="F17001" s="83">
        <v>174.51</v>
      </c>
    </row>
    <row r="17002" spans="1:6" hidden="1" x14ac:dyDescent="0.25">
      <c r="A17002" t="s">
        <v>23470</v>
      </c>
      <c r="B17002" s="83" t="s">
        <v>25508</v>
      </c>
      <c r="C17002" t="s">
        <v>25509</v>
      </c>
      <c r="D17002" s="83" t="s">
        <v>16</v>
      </c>
      <c r="E17002" s="83">
        <v>98.96</v>
      </c>
      <c r="F17002" s="83">
        <v>101.13</v>
      </c>
    </row>
    <row r="17003" spans="1:6" hidden="1" x14ac:dyDescent="0.25">
      <c r="A17003" t="s">
        <v>23470</v>
      </c>
      <c r="B17003" s="83" t="s">
        <v>25510</v>
      </c>
      <c r="C17003" t="s">
        <v>25511</v>
      </c>
      <c r="D17003" s="83" t="s">
        <v>16</v>
      </c>
      <c r="E17003" s="83">
        <v>131.29</v>
      </c>
      <c r="F17003" s="83">
        <v>134.62</v>
      </c>
    </row>
    <row r="17004" spans="1:6" hidden="1" x14ac:dyDescent="0.25">
      <c r="A17004" t="s">
        <v>23470</v>
      </c>
      <c r="B17004" s="83" t="s">
        <v>25512</v>
      </c>
      <c r="C17004" t="s">
        <v>25513</v>
      </c>
      <c r="D17004" s="83" t="s">
        <v>16</v>
      </c>
      <c r="E17004" s="83">
        <v>229.35</v>
      </c>
      <c r="F17004" s="83">
        <v>234.97</v>
      </c>
    </row>
    <row r="17005" spans="1:6" hidden="1" x14ac:dyDescent="0.25">
      <c r="A17005" t="s">
        <v>23470</v>
      </c>
      <c r="B17005" s="83" t="s">
        <v>25514</v>
      </c>
      <c r="C17005" t="s">
        <v>25515</v>
      </c>
    </row>
    <row r="17006" spans="1:6" hidden="1" x14ac:dyDescent="0.25">
      <c r="A17006" t="s">
        <v>23470</v>
      </c>
      <c r="B17006" s="83" t="s">
        <v>25516</v>
      </c>
      <c r="C17006" t="s">
        <v>25517</v>
      </c>
      <c r="D17006" s="83" t="s">
        <v>16</v>
      </c>
      <c r="E17006" s="83">
        <v>65.61</v>
      </c>
      <c r="F17006" s="83">
        <v>66.88</v>
      </c>
    </row>
    <row r="17007" spans="1:6" hidden="1" x14ac:dyDescent="0.25">
      <c r="A17007" t="s">
        <v>23470</v>
      </c>
      <c r="B17007" s="83" t="s">
        <v>25518</v>
      </c>
      <c r="C17007" t="s">
        <v>25519</v>
      </c>
      <c r="D17007" s="83" t="s">
        <v>16</v>
      </c>
      <c r="E17007" s="83">
        <v>130.82</v>
      </c>
      <c r="F17007" s="83">
        <v>132.94</v>
      </c>
    </row>
    <row r="17008" spans="1:6" hidden="1" x14ac:dyDescent="0.25">
      <c r="A17008" t="s">
        <v>23470</v>
      </c>
      <c r="B17008" s="83" t="s">
        <v>25520</v>
      </c>
      <c r="C17008" t="s">
        <v>25521</v>
      </c>
      <c r="D17008" s="83" t="s">
        <v>16</v>
      </c>
      <c r="E17008" s="83">
        <v>99.14</v>
      </c>
      <c r="F17008" s="83">
        <v>101.26</v>
      </c>
    </row>
    <row r="17009" spans="1:6" hidden="1" x14ac:dyDescent="0.25">
      <c r="A17009" t="s">
        <v>23470</v>
      </c>
      <c r="B17009" s="83" t="s">
        <v>25522</v>
      </c>
      <c r="C17009" t="s">
        <v>25523</v>
      </c>
      <c r="D17009" s="83" t="s">
        <v>16</v>
      </c>
      <c r="E17009" s="83">
        <v>193.14</v>
      </c>
      <c r="F17009" s="83">
        <v>195.26</v>
      </c>
    </row>
    <row r="17010" spans="1:6" hidden="1" x14ac:dyDescent="0.25">
      <c r="A17010" t="s">
        <v>23470</v>
      </c>
      <c r="B17010" s="83" t="s">
        <v>25524</v>
      </c>
      <c r="C17010" t="s">
        <v>25525</v>
      </c>
      <c r="D17010" s="83" t="s">
        <v>16</v>
      </c>
      <c r="E17010" s="83">
        <v>220.32</v>
      </c>
      <c r="F17010" s="83">
        <v>228</v>
      </c>
    </row>
    <row r="17011" spans="1:6" hidden="1" x14ac:dyDescent="0.25">
      <c r="A17011" t="s">
        <v>23470</v>
      </c>
    </row>
    <row r="17012" spans="1:6" hidden="1" x14ac:dyDescent="0.25">
      <c r="A17012" t="s">
        <v>23470</v>
      </c>
      <c r="B17012" s="83" t="s">
        <v>25526</v>
      </c>
      <c r="C17012" t="s">
        <v>25527</v>
      </c>
      <c r="D17012" s="83" t="s">
        <v>16</v>
      </c>
      <c r="E17012" s="83">
        <v>768.05</v>
      </c>
      <c r="F17012" s="83">
        <v>787.09</v>
      </c>
    </row>
    <row r="17013" spans="1:6" hidden="1" x14ac:dyDescent="0.25">
      <c r="A17013" t="s">
        <v>23470</v>
      </c>
    </row>
    <row r="17014" spans="1:6" hidden="1" x14ac:dyDescent="0.25">
      <c r="A17014" t="s">
        <v>23470</v>
      </c>
      <c r="B17014" s="83" t="s">
        <v>25528</v>
      </c>
      <c r="C17014" t="s">
        <v>25529</v>
      </c>
      <c r="D17014" s="83" t="s">
        <v>16</v>
      </c>
      <c r="E17014" s="83">
        <v>1725.83</v>
      </c>
      <c r="F17014" s="83">
        <v>1730.07</v>
      </c>
    </row>
    <row r="17015" spans="1:6" hidden="1" x14ac:dyDescent="0.25">
      <c r="A17015" t="s">
        <v>23470</v>
      </c>
    </row>
    <row r="17016" spans="1:6" hidden="1" x14ac:dyDescent="0.25">
      <c r="A17016" t="s">
        <v>23470</v>
      </c>
      <c r="B17016" s="83" t="s">
        <v>25530</v>
      </c>
      <c r="C17016" t="s">
        <v>25531</v>
      </c>
      <c r="D17016" s="83" t="s">
        <v>16</v>
      </c>
      <c r="E17016" s="83">
        <v>61.69</v>
      </c>
      <c r="F17016" s="83">
        <v>61.9</v>
      </c>
    </row>
    <row r="17017" spans="1:6" hidden="1" x14ac:dyDescent="0.25">
      <c r="A17017" t="s">
        <v>23470</v>
      </c>
    </row>
    <row r="17018" spans="1:6" hidden="1" x14ac:dyDescent="0.25">
      <c r="A17018" t="s">
        <v>23470</v>
      </c>
      <c r="B17018" s="83" t="s">
        <v>25532</v>
      </c>
      <c r="C17018" t="s">
        <v>25533</v>
      </c>
      <c r="D17018" s="83" t="s">
        <v>16</v>
      </c>
      <c r="E17018" s="83">
        <v>9.09</v>
      </c>
      <c r="F17018" s="83">
        <v>9.8000000000000007</v>
      </c>
    </row>
    <row r="17019" spans="1:6" hidden="1" x14ac:dyDescent="0.25">
      <c r="A17019" t="s">
        <v>23470</v>
      </c>
      <c r="B17019" s="83" t="s">
        <v>25534</v>
      </c>
      <c r="C17019" t="s">
        <v>25535</v>
      </c>
      <c r="D17019" s="83" t="s">
        <v>16</v>
      </c>
      <c r="E17019" s="83">
        <v>8.6</v>
      </c>
      <c r="F17019" s="83">
        <v>9.31</v>
      </c>
    </row>
    <row r="17020" spans="1:6" hidden="1" x14ac:dyDescent="0.25">
      <c r="A17020" t="s">
        <v>23470</v>
      </c>
      <c r="B17020" s="83" t="s">
        <v>25536</v>
      </c>
      <c r="C17020" t="s">
        <v>25537</v>
      </c>
      <c r="D17020" s="83" t="s">
        <v>16</v>
      </c>
      <c r="E17020" s="83">
        <v>10.72</v>
      </c>
      <c r="F17020" s="83">
        <v>11.44</v>
      </c>
    </row>
    <row r="17021" spans="1:6" hidden="1" x14ac:dyDescent="0.25">
      <c r="A17021" t="s">
        <v>23470</v>
      </c>
      <c r="B17021" s="83" t="s">
        <v>25538</v>
      </c>
      <c r="C17021" t="s">
        <v>25539</v>
      </c>
      <c r="D17021" s="83" t="s">
        <v>16</v>
      </c>
      <c r="E17021" s="83">
        <v>10.15</v>
      </c>
      <c r="F17021" s="83">
        <v>10.87</v>
      </c>
    </row>
    <row r="17022" spans="1:6" hidden="1" x14ac:dyDescent="0.25">
      <c r="A17022" t="s">
        <v>23470</v>
      </c>
      <c r="B17022" s="83" t="s">
        <v>25540</v>
      </c>
      <c r="C17022" t="s">
        <v>25541</v>
      </c>
      <c r="D17022" s="83" t="s">
        <v>16</v>
      </c>
      <c r="E17022" s="83">
        <v>12.65</v>
      </c>
      <c r="F17022" s="83">
        <v>13.58</v>
      </c>
    </row>
    <row r="17023" spans="1:6" hidden="1" x14ac:dyDescent="0.25">
      <c r="A17023" t="s">
        <v>23470</v>
      </c>
      <c r="B17023" s="83" t="s">
        <v>25542</v>
      </c>
      <c r="C17023" t="s">
        <v>25543</v>
      </c>
      <c r="D17023" s="83" t="s">
        <v>16</v>
      </c>
      <c r="E17023" s="83">
        <v>13.4</v>
      </c>
      <c r="F17023" s="83">
        <v>14.33</v>
      </c>
    </row>
    <row r="17024" spans="1:6" hidden="1" x14ac:dyDescent="0.25">
      <c r="A17024" t="s">
        <v>23470</v>
      </c>
      <c r="B17024" s="83" t="s">
        <v>25544</v>
      </c>
      <c r="C17024" t="s">
        <v>25545</v>
      </c>
      <c r="D17024" s="83" t="s">
        <v>16</v>
      </c>
      <c r="E17024" s="83">
        <v>25.36</v>
      </c>
      <c r="F17024" s="83">
        <v>26.52</v>
      </c>
    </row>
    <row r="17025" spans="1:6" hidden="1" x14ac:dyDescent="0.25">
      <c r="A17025" t="s">
        <v>23470</v>
      </c>
      <c r="B17025" s="83" t="s">
        <v>25546</v>
      </c>
      <c r="C17025" t="s">
        <v>25547</v>
      </c>
      <c r="D17025" s="83" t="s">
        <v>16</v>
      </c>
      <c r="E17025" s="83">
        <v>36.29</v>
      </c>
      <c r="F17025" s="83">
        <v>37.659999999999997</v>
      </c>
    </row>
    <row r="17026" spans="1:6" hidden="1" x14ac:dyDescent="0.25">
      <c r="A17026" t="s">
        <v>23470</v>
      </c>
      <c r="B17026" s="83" t="s">
        <v>25548</v>
      </c>
      <c r="C17026" t="s">
        <v>25549</v>
      </c>
      <c r="D17026" s="83" t="s">
        <v>16</v>
      </c>
      <c r="E17026" s="83">
        <v>72.34</v>
      </c>
      <c r="F17026" s="83">
        <v>73.989999999999995</v>
      </c>
    </row>
    <row r="17027" spans="1:6" hidden="1" x14ac:dyDescent="0.25">
      <c r="A17027" t="s">
        <v>23470</v>
      </c>
      <c r="B17027" s="83" t="s">
        <v>25550</v>
      </c>
      <c r="C17027" t="s">
        <v>25551</v>
      </c>
      <c r="D17027" s="83" t="s">
        <v>16</v>
      </c>
      <c r="E17027" s="83">
        <v>15.22</v>
      </c>
      <c r="F17027" s="83">
        <v>16.25</v>
      </c>
    </row>
    <row r="17028" spans="1:6" hidden="1" x14ac:dyDescent="0.25">
      <c r="A17028" t="s">
        <v>23470</v>
      </c>
      <c r="B17028" s="83" t="s">
        <v>25552</v>
      </c>
      <c r="C17028" t="s">
        <v>25553</v>
      </c>
      <c r="D17028" s="83" t="s">
        <v>16</v>
      </c>
      <c r="E17028" s="83">
        <v>17.32</v>
      </c>
      <c r="F17028" s="83">
        <v>18.559999999999999</v>
      </c>
    </row>
    <row r="17029" spans="1:6" hidden="1" x14ac:dyDescent="0.25">
      <c r="A17029" t="s">
        <v>23470</v>
      </c>
      <c r="B17029" s="83" t="s">
        <v>25554</v>
      </c>
      <c r="C17029" t="s">
        <v>25555</v>
      </c>
      <c r="D17029" s="83" t="s">
        <v>16</v>
      </c>
      <c r="E17029" s="83">
        <v>27.66</v>
      </c>
      <c r="F17029" s="83">
        <v>29.2</v>
      </c>
    </row>
    <row r="17030" spans="1:6" hidden="1" x14ac:dyDescent="0.25">
      <c r="A17030" t="s">
        <v>23470</v>
      </c>
      <c r="B17030" s="83" t="s">
        <v>25556</v>
      </c>
      <c r="C17030" t="s">
        <v>25557</v>
      </c>
    </row>
    <row r="17031" spans="1:6" hidden="1" x14ac:dyDescent="0.25">
      <c r="A17031" t="s">
        <v>23470</v>
      </c>
      <c r="B17031" s="83" t="s">
        <v>25558</v>
      </c>
      <c r="C17031" t="s">
        <v>25559</v>
      </c>
      <c r="D17031" s="83" t="s">
        <v>16</v>
      </c>
      <c r="E17031" s="83">
        <v>121.05</v>
      </c>
      <c r="F17031" s="83">
        <v>128.47</v>
      </c>
    </row>
    <row r="17032" spans="1:6" hidden="1" x14ac:dyDescent="0.25">
      <c r="A17032" t="s">
        <v>23470</v>
      </c>
      <c r="B17032" s="83" t="s">
        <v>25560</v>
      </c>
      <c r="C17032" t="s">
        <v>25561</v>
      </c>
      <c r="D17032" s="83" t="s">
        <v>16</v>
      </c>
      <c r="E17032" s="83">
        <v>152.72999999999999</v>
      </c>
      <c r="F17032" s="83">
        <v>161.21</v>
      </c>
    </row>
    <row r="17033" spans="1:6" hidden="1" x14ac:dyDescent="0.25">
      <c r="A17033" t="s">
        <v>23470</v>
      </c>
      <c r="B17033" s="83" t="s">
        <v>25562</v>
      </c>
      <c r="C17033" t="s">
        <v>25563</v>
      </c>
      <c r="D17033" s="83" t="s">
        <v>16</v>
      </c>
      <c r="E17033" s="83">
        <v>502.59</v>
      </c>
      <c r="F17033" s="83">
        <v>511.07</v>
      </c>
    </row>
    <row r="17034" spans="1:6" hidden="1" x14ac:dyDescent="0.25">
      <c r="A17034" t="s">
        <v>23470</v>
      </c>
      <c r="B17034" s="83" t="s">
        <v>25564</v>
      </c>
      <c r="C17034" t="s">
        <v>25565</v>
      </c>
    </row>
    <row r="17035" spans="1:6" hidden="1" x14ac:dyDescent="0.25">
      <c r="A17035" t="s">
        <v>23470</v>
      </c>
      <c r="B17035" s="83" t="s">
        <v>25566</v>
      </c>
      <c r="C17035" t="s">
        <v>25567</v>
      </c>
      <c r="D17035" s="83" t="s">
        <v>16</v>
      </c>
      <c r="E17035" s="83">
        <v>32.28</v>
      </c>
      <c r="F17035" s="83">
        <v>33.17</v>
      </c>
    </row>
    <row r="17036" spans="1:6" hidden="1" x14ac:dyDescent="0.25">
      <c r="A17036" t="s">
        <v>23470</v>
      </c>
      <c r="B17036" s="83" t="s">
        <v>25568</v>
      </c>
      <c r="C17036" t="s">
        <v>25569</v>
      </c>
      <c r="D17036" s="83" t="s">
        <v>16</v>
      </c>
      <c r="E17036" s="83">
        <v>43.21</v>
      </c>
      <c r="F17036" s="83">
        <v>44.1</v>
      </c>
    </row>
    <row r="17037" spans="1:6" hidden="1" x14ac:dyDescent="0.25">
      <c r="A17037" t="s">
        <v>23470</v>
      </c>
      <c r="B17037" s="83" t="s">
        <v>25570</v>
      </c>
      <c r="C17037" t="s">
        <v>25571</v>
      </c>
      <c r="D17037" s="83" t="s">
        <v>16</v>
      </c>
      <c r="E17037" s="83">
        <v>90.14</v>
      </c>
      <c r="F17037" s="83">
        <v>92.26</v>
      </c>
    </row>
    <row r="17038" spans="1:6" hidden="1" x14ac:dyDescent="0.25">
      <c r="A17038" t="s">
        <v>23470</v>
      </c>
      <c r="B17038" s="83" t="s">
        <v>25572</v>
      </c>
      <c r="C17038" t="s">
        <v>25573</v>
      </c>
      <c r="D17038" s="83" t="s">
        <v>16</v>
      </c>
      <c r="E17038" s="83">
        <v>71.05</v>
      </c>
      <c r="F17038" s="83">
        <v>73.17</v>
      </c>
    </row>
    <row r="17039" spans="1:6" hidden="1" x14ac:dyDescent="0.25">
      <c r="A17039" t="s">
        <v>23470</v>
      </c>
      <c r="B17039" s="83" t="s">
        <v>25574</v>
      </c>
      <c r="C17039" t="s">
        <v>25575</v>
      </c>
      <c r="D17039" s="83" t="s">
        <v>16</v>
      </c>
      <c r="E17039" s="83">
        <v>117.38</v>
      </c>
      <c r="F17039" s="83">
        <v>119.93</v>
      </c>
    </row>
    <row r="17040" spans="1:6" hidden="1" x14ac:dyDescent="0.25">
      <c r="A17040" t="s">
        <v>23470</v>
      </c>
      <c r="B17040" s="83" t="s">
        <v>25576</v>
      </c>
      <c r="C17040" t="s">
        <v>25577</v>
      </c>
      <c r="D17040" s="83" t="s">
        <v>16</v>
      </c>
      <c r="E17040" s="83">
        <v>152.61000000000001</v>
      </c>
      <c r="F17040" s="83">
        <v>155.16</v>
      </c>
    </row>
    <row r="17041" spans="1:6" hidden="1" x14ac:dyDescent="0.25">
      <c r="A17041" t="s">
        <v>23470</v>
      </c>
      <c r="B17041" s="83" t="s">
        <v>25578</v>
      </c>
      <c r="C17041" t="s">
        <v>25579</v>
      </c>
      <c r="D17041" s="83" t="s">
        <v>16</v>
      </c>
      <c r="E17041" s="83">
        <v>161.69999999999999</v>
      </c>
      <c r="F17041" s="83">
        <v>164.25</v>
      </c>
    </row>
    <row r="17042" spans="1:6" hidden="1" x14ac:dyDescent="0.25">
      <c r="A17042" t="s">
        <v>23470</v>
      </c>
      <c r="B17042" s="83" t="s">
        <v>25580</v>
      </c>
      <c r="C17042" t="s">
        <v>25581</v>
      </c>
      <c r="D17042" s="83" t="s">
        <v>16</v>
      </c>
      <c r="E17042" s="83">
        <v>144.96</v>
      </c>
      <c r="F17042" s="83">
        <v>147.51</v>
      </c>
    </row>
    <row r="17043" spans="1:6" hidden="1" x14ac:dyDescent="0.25">
      <c r="A17043" t="s">
        <v>23470</v>
      </c>
      <c r="B17043" s="83" t="s">
        <v>25582</v>
      </c>
      <c r="C17043" t="s">
        <v>25583</v>
      </c>
      <c r="D17043" s="83" t="s">
        <v>16</v>
      </c>
      <c r="E17043" s="83">
        <v>473.04</v>
      </c>
      <c r="F17043" s="83">
        <v>475.59</v>
      </c>
    </row>
    <row r="17044" spans="1:6" hidden="1" x14ac:dyDescent="0.25">
      <c r="A17044" t="s">
        <v>23470</v>
      </c>
      <c r="B17044" s="83" t="s">
        <v>25584</v>
      </c>
      <c r="C17044" t="s">
        <v>25585</v>
      </c>
      <c r="D17044" s="83" t="s">
        <v>16</v>
      </c>
      <c r="E17044" s="83">
        <v>451.28</v>
      </c>
      <c r="F17044" s="83">
        <v>453.83</v>
      </c>
    </row>
    <row r="17045" spans="1:6" hidden="1" x14ac:dyDescent="0.25">
      <c r="A17045" t="s">
        <v>23470</v>
      </c>
      <c r="B17045" s="83" t="s">
        <v>25586</v>
      </c>
      <c r="C17045" t="s">
        <v>25587</v>
      </c>
      <c r="D17045" s="83" t="s">
        <v>16</v>
      </c>
      <c r="E17045" s="83">
        <v>451.28</v>
      </c>
      <c r="F17045" s="83">
        <v>453.83</v>
      </c>
    </row>
    <row r="17046" spans="1:6" hidden="1" x14ac:dyDescent="0.25">
      <c r="A17046" t="s">
        <v>23470</v>
      </c>
      <c r="B17046" s="83" t="s">
        <v>25588</v>
      </c>
      <c r="C17046" t="s">
        <v>25589</v>
      </c>
      <c r="D17046" s="83" t="s">
        <v>16</v>
      </c>
      <c r="E17046" s="83">
        <v>435.38</v>
      </c>
      <c r="F17046" s="83">
        <v>437.93</v>
      </c>
    </row>
    <row r="17047" spans="1:6" hidden="1" x14ac:dyDescent="0.25">
      <c r="A17047" t="s">
        <v>23470</v>
      </c>
      <c r="B17047" s="83" t="s">
        <v>25590</v>
      </c>
      <c r="C17047" t="s">
        <v>25591</v>
      </c>
    </row>
    <row r="17048" spans="1:6" hidden="1" x14ac:dyDescent="0.25">
      <c r="A17048" t="s">
        <v>23470</v>
      </c>
      <c r="B17048" s="83" t="s">
        <v>25592</v>
      </c>
      <c r="C17048" t="s">
        <v>25593</v>
      </c>
      <c r="D17048" s="83" t="s">
        <v>16</v>
      </c>
      <c r="E17048" s="83">
        <v>18.79</v>
      </c>
      <c r="F17048" s="83">
        <v>19.68</v>
      </c>
    </row>
    <row r="17049" spans="1:6" hidden="1" x14ac:dyDescent="0.25">
      <c r="A17049" t="s">
        <v>23470</v>
      </c>
      <c r="B17049" s="83" t="s">
        <v>25594</v>
      </c>
      <c r="C17049" t="s">
        <v>25595</v>
      </c>
      <c r="D17049" s="83" t="s">
        <v>16</v>
      </c>
      <c r="E17049" s="83">
        <v>20.09</v>
      </c>
      <c r="F17049" s="83">
        <v>20.98</v>
      </c>
    </row>
    <row r="17050" spans="1:6" hidden="1" x14ac:dyDescent="0.25">
      <c r="A17050" t="s">
        <v>23470</v>
      </c>
      <c r="B17050" s="83" t="s">
        <v>25596</v>
      </c>
      <c r="C17050" t="s">
        <v>25597</v>
      </c>
      <c r="D17050" s="83" t="s">
        <v>16</v>
      </c>
      <c r="E17050" s="83">
        <v>20.09</v>
      </c>
      <c r="F17050" s="83">
        <v>20.98</v>
      </c>
    </row>
    <row r="17051" spans="1:6" hidden="1" x14ac:dyDescent="0.25">
      <c r="A17051" t="s">
        <v>23470</v>
      </c>
      <c r="B17051" s="83" t="s">
        <v>25598</v>
      </c>
      <c r="C17051" t="s">
        <v>25599</v>
      </c>
      <c r="D17051" s="83" t="s">
        <v>16</v>
      </c>
      <c r="E17051" s="83">
        <v>20.09</v>
      </c>
      <c r="F17051" s="83">
        <v>20.98</v>
      </c>
    </row>
    <row r="17052" spans="1:6" hidden="1" x14ac:dyDescent="0.25">
      <c r="A17052" t="s">
        <v>23470</v>
      </c>
      <c r="B17052" s="83" t="s">
        <v>25600</v>
      </c>
      <c r="C17052" t="s">
        <v>25601</v>
      </c>
      <c r="D17052" s="83" t="s">
        <v>16</v>
      </c>
      <c r="E17052" s="83">
        <v>19.88</v>
      </c>
      <c r="F17052" s="83">
        <v>20.77</v>
      </c>
    </row>
    <row r="17053" spans="1:6" hidden="1" x14ac:dyDescent="0.25">
      <c r="A17053" t="s">
        <v>23470</v>
      </c>
      <c r="B17053" s="83" t="s">
        <v>25602</v>
      </c>
      <c r="C17053" t="s">
        <v>25603</v>
      </c>
      <c r="D17053" s="83" t="s">
        <v>16</v>
      </c>
      <c r="E17053" s="83">
        <v>20.49</v>
      </c>
      <c r="F17053" s="83">
        <v>21.38</v>
      </c>
    </row>
    <row r="17054" spans="1:6" hidden="1" x14ac:dyDescent="0.25">
      <c r="A17054" t="s">
        <v>23470</v>
      </c>
      <c r="B17054" s="83" t="s">
        <v>25604</v>
      </c>
      <c r="C17054" t="s">
        <v>25605</v>
      </c>
      <c r="D17054" s="83" t="s">
        <v>16</v>
      </c>
      <c r="E17054" s="83">
        <v>21.66</v>
      </c>
      <c r="F17054" s="83">
        <v>22.55</v>
      </c>
    </row>
    <row r="17055" spans="1:6" hidden="1" x14ac:dyDescent="0.25">
      <c r="A17055" t="s">
        <v>23470</v>
      </c>
      <c r="B17055" s="83" t="s">
        <v>25606</v>
      </c>
      <c r="C17055" t="s">
        <v>25607</v>
      </c>
      <c r="D17055" s="83" t="s">
        <v>16</v>
      </c>
      <c r="E17055" s="83">
        <v>24.58</v>
      </c>
      <c r="F17055" s="83">
        <v>25.47</v>
      </c>
    </row>
    <row r="17056" spans="1:6" hidden="1" x14ac:dyDescent="0.25">
      <c r="A17056" t="s">
        <v>23470</v>
      </c>
      <c r="B17056" s="83" t="s">
        <v>25608</v>
      </c>
      <c r="C17056" t="s">
        <v>25609</v>
      </c>
      <c r="D17056" s="83" t="s">
        <v>16</v>
      </c>
      <c r="E17056" s="83">
        <v>67.52</v>
      </c>
      <c r="F17056" s="83">
        <v>69.64</v>
      </c>
    </row>
    <row r="17057" spans="1:6" hidden="1" x14ac:dyDescent="0.25">
      <c r="A17057" t="s">
        <v>23470</v>
      </c>
      <c r="B17057" s="83" t="s">
        <v>25610</v>
      </c>
      <c r="C17057" t="s">
        <v>25611</v>
      </c>
      <c r="D17057" s="83" t="s">
        <v>16</v>
      </c>
      <c r="E17057" s="83">
        <v>64.900000000000006</v>
      </c>
      <c r="F17057" s="83">
        <v>67.02</v>
      </c>
    </row>
    <row r="17058" spans="1:6" hidden="1" x14ac:dyDescent="0.25">
      <c r="A17058" t="s">
        <v>23470</v>
      </c>
      <c r="B17058" s="83" t="s">
        <v>25612</v>
      </c>
      <c r="C17058" t="s">
        <v>25613</v>
      </c>
      <c r="D17058" s="83" t="s">
        <v>16</v>
      </c>
      <c r="E17058" s="83">
        <v>48.92</v>
      </c>
      <c r="F17058" s="83">
        <v>51.04</v>
      </c>
    </row>
    <row r="17059" spans="1:6" hidden="1" x14ac:dyDescent="0.25">
      <c r="A17059" t="s">
        <v>23470</v>
      </c>
      <c r="B17059" s="83" t="s">
        <v>25614</v>
      </c>
      <c r="C17059" t="s">
        <v>25615</v>
      </c>
      <c r="D17059" s="83" t="s">
        <v>16</v>
      </c>
      <c r="E17059" s="83">
        <v>67.52</v>
      </c>
      <c r="F17059" s="83">
        <v>69.64</v>
      </c>
    </row>
    <row r="17060" spans="1:6" hidden="1" x14ac:dyDescent="0.25">
      <c r="A17060" t="s">
        <v>23470</v>
      </c>
      <c r="B17060" s="83" t="s">
        <v>25616</v>
      </c>
      <c r="C17060" t="s">
        <v>25617</v>
      </c>
      <c r="D17060" s="83" t="s">
        <v>16</v>
      </c>
      <c r="E17060" s="83">
        <v>64.540000000000006</v>
      </c>
      <c r="F17060" s="83">
        <v>66.66</v>
      </c>
    </row>
    <row r="17061" spans="1:6" hidden="1" x14ac:dyDescent="0.25">
      <c r="A17061" t="s">
        <v>23470</v>
      </c>
      <c r="B17061" s="83" t="s">
        <v>25618</v>
      </c>
      <c r="C17061" t="s">
        <v>25619</v>
      </c>
      <c r="D17061" s="83" t="s">
        <v>16</v>
      </c>
      <c r="E17061" s="83">
        <v>55.43</v>
      </c>
      <c r="F17061" s="83">
        <v>57.55</v>
      </c>
    </row>
    <row r="17062" spans="1:6" hidden="1" x14ac:dyDescent="0.25">
      <c r="A17062" t="s">
        <v>23470</v>
      </c>
      <c r="B17062" s="83" t="s">
        <v>25620</v>
      </c>
      <c r="C17062" t="s">
        <v>25621</v>
      </c>
      <c r="D17062" s="83" t="s">
        <v>16</v>
      </c>
      <c r="E17062" s="83">
        <v>76.73</v>
      </c>
      <c r="F17062" s="83">
        <v>78.849999999999994</v>
      </c>
    </row>
    <row r="17063" spans="1:6" hidden="1" x14ac:dyDescent="0.25">
      <c r="A17063" t="s">
        <v>23470</v>
      </c>
      <c r="B17063" s="83" t="s">
        <v>25622</v>
      </c>
      <c r="C17063" t="s">
        <v>25623</v>
      </c>
      <c r="D17063" s="83" t="s">
        <v>16</v>
      </c>
      <c r="E17063" s="83">
        <v>82.14</v>
      </c>
      <c r="F17063" s="83">
        <v>84.26</v>
      </c>
    </row>
    <row r="17064" spans="1:6" hidden="1" x14ac:dyDescent="0.25">
      <c r="A17064" t="s">
        <v>23470</v>
      </c>
      <c r="B17064" s="83" t="s">
        <v>25624</v>
      </c>
      <c r="C17064" t="s">
        <v>25625</v>
      </c>
      <c r="D17064" s="83" t="s">
        <v>16</v>
      </c>
      <c r="E17064" s="83">
        <v>103.21</v>
      </c>
      <c r="F17064" s="83">
        <v>105.76</v>
      </c>
    </row>
    <row r="17065" spans="1:6" hidden="1" x14ac:dyDescent="0.25">
      <c r="A17065" t="s">
        <v>23470</v>
      </c>
      <c r="B17065" s="83" t="s">
        <v>25626</v>
      </c>
      <c r="C17065" t="s">
        <v>25627</v>
      </c>
      <c r="D17065" s="83" t="s">
        <v>16</v>
      </c>
      <c r="E17065" s="83">
        <v>90.63</v>
      </c>
      <c r="F17065" s="83">
        <v>93.18</v>
      </c>
    </row>
    <row r="17066" spans="1:6" hidden="1" x14ac:dyDescent="0.25">
      <c r="A17066" t="s">
        <v>23470</v>
      </c>
      <c r="B17066" s="83" t="s">
        <v>25628</v>
      </c>
      <c r="C17066" t="s">
        <v>25629</v>
      </c>
      <c r="D17066" s="83" t="s">
        <v>16</v>
      </c>
      <c r="E17066" s="83">
        <v>104.06</v>
      </c>
      <c r="F17066" s="83">
        <v>106.61</v>
      </c>
    </row>
    <row r="17067" spans="1:6" hidden="1" x14ac:dyDescent="0.25">
      <c r="A17067" t="s">
        <v>23470</v>
      </c>
      <c r="B17067" s="83" t="s">
        <v>25630</v>
      </c>
      <c r="C17067" t="s">
        <v>25631</v>
      </c>
      <c r="D17067" s="83" t="s">
        <v>16</v>
      </c>
      <c r="E17067" s="83">
        <v>103.21</v>
      </c>
      <c r="F17067" s="83">
        <v>105.76</v>
      </c>
    </row>
    <row r="17068" spans="1:6" hidden="1" x14ac:dyDescent="0.25">
      <c r="A17068" t="s">
        <v>23470</v>
      </c>
      <c r="B17068" s="83" t="s">
        <v>25632</v>
      </c>
      <c r="C17068" t="s">
        <v>25633</v>
      </c>
      <c r="D17068" s="83" t="s">
        <v>16</v>
      </c>
      <c r="E17068" s="83">
        <v>103.21</v>
      </c>
      <c r="F17068" s="83">
        <v>105.76</v>
      </c>
    </row>
    <row r="17069" spans="1:6" hidden="1" x14ac:dyDescent="0.25">
      <c r="A17069" t="s">
        <v>23470</v>
      </c>
      <c r="B17069" s="83" t="s">
        <v>25634</v>
      </c>
      <c r="C17069" t="s">
        <v>25635</v>
      </c>
      <c r="D17069" s="83" t="s">
        <v>16</v>
      </c>
      <c r="E17069" s="83">
        <v>104.06</v>
      </c>
      <c r="F17069" s="83">
        <v>106.61</v>
      </c>
    </row>
    <row r="17070" spans="1:6" hidden="1" x14ac:dyDescent="0.25">
      <c r="A17070" t="s">
        <v>23470</v>
      </c>
      <c r="B17070" s="83" t="s">
        <v>25636</v>
      </c>
      <c r="C17070" t="s">
        <v>25637</v>
      </c>
      <c r="D17070" s="83" t="s">
        <v>16</v>
      </c>
      <c r="E17070" s="83">
        <v>104.06</v>
      </c>
      <c r="F17070" s="83">
        <v>106.61</v>
      </c>
    </row>
    <row r="17071" spans="1:6" hidden="1" x14ac:dyDescent="0.25">
      <c r="A17071" t="s">
        <v>23470</v>
      </c>
      <c r="B17071" s="83" t="s">
        <v>25638</v>
      </c>
      <c r="C17071" t="s">
        <v>25639</v>
      </c>
      <c r="D17071" s="83" t="s">
        <v>16</v>
      </c>
      <c r="E17071" s="83">
        <v>119.35</v>
      </c>
      <c r="F17071" s="83">
        <v>121.9</v>
      </c>
    </row>
    <row r="17072" spans="1:6" hidden="1" x14ac:dyDescent="0.25">
      <c r="A17072" t="s">
        <v>23470</v>
      </c>
      <c r="B17072" s="83" t="s">
        <v>25640</v>
      </c>
      <c r="C17072" t="s">
        <v>25641</v>
      </c>
    </row>
    <row r="17073" spans="1:6" hidden="1" x14ac:dyDescent="0.25">
      <c r="A17073" t="s">
        <v>23470</v>
      </c>
      <c r="B17073" s="83" t="s">
        <v>25642</v>
      </c>
      <c r="C17073" t="s">
        <v>25643</v>
      </c>
      <c r="D17073" s="83" t="s">
        <v>16</v>
      </c>
      <c r="E17073" s="83">
        <v>114.39</v>
      </c>
      <c r="F17073" s="83">
        <v>116.51</v>
      </c>
    </row>
    <row r="17074" spans="1:6" hidden="1" x14ac:dyDescent="0.25">
      <c r="A17074" t="s">
        <v>23470</v>
      </c>
    </row>
    <row r="17075" spans="1:6" hidden="1" x14ac:dyDescent="0.25">
      <c r="A17075" t="s">
        <v>23470</v>
      </c>
      <c r="B17075" s="83" t="s">
        <v>25644</v>
      </c>
      <c r="C17075" t="s">
        <v>25645</v>
      </c>
      <c r="D17075" s="83" t="s">
        <v>16</v>
      </c>
      <c r="E17075" s="83">
        <v>114.39</v>
      </c>
      <c r="F17075" s="83">
        <v>116.51</v>
      </c>
    </row>
    <row r="17076" spans="1:6" hidden="1" x14ac:dyDescent="0.25">
      <c r="A17076" t="s">
        <v>23470</v>
      </c>
    </row>
    <row r="17077" spans="1:6" hidden="1" x14ac:dyDescent="0.25">
      <c r="A17077" t="s">
        <v>23470</v>
      </c>
      <c r="B17077" s="83" t="s">
        <v>25646</v>
      </c>
      <c r="C17077" t="s">
        <v>25647</v>
      </c>
    </row>
    <row r="17078" spans="1:6" hidden="1" x14ac:dyDescent="0.25">
      <c r="A17078" t="s">
        <v>23470</v>
      </c>
      <c r="B17078" s="83" t="s">
        <v>25648</v>
      </c>
      <c r="C17078" t="s">
        <v>25649</v>
      </c>
      <c r="D17078" s="83" t="s">
        <v>16</v>
      </c>
      <c r="E17078" s="83">
        <v>49.29</v>
      </c>
      <c r="F17078" s="83">
        <v>51.54</v>
      </c>
    </row>
    <row r="17079" spans="1:6" hidden="1" x14ac:dyDescent="0.25">
      <c r="A17079" t="s">
        <v>23470</v>
      </c>
      <c r="B17079" s="83" t="s">
        <v>25650</v>
      </c>
      <c r="C17079" t="s">
        <v>25651</v>
      </c>
      <c r="D17079" s="83" t="s">
        <v>16</v>
      </c>
      <c r="E17079" s="83">
        <v>44.2</v>
      </c>
      <c r="F17079" s="83">
        <v>46.32</v>
      </c>
    </row>
    <row r="17080" spans="1:6" hidden="1" x14ac:dyDescent="0.25">
      <c r="A17080" t="s">
        <v>23470</v>
      </c>
      <c r="B17080" s="83" t="s">
        <v>25652</v>
      </c>
      <c r="C17080" t="s">
        <v>25653</v>
      </c>
      <c r="D17080" s="83" t="s">
        <v>16</v>
      </c>
      <c r="E17080" s="83">
        <v>18.190000000000001</v>
      </c>
      <c r="F17080" s="83">
        <v>19.04</v>
      </c>
    </row>
    <row r="17081" spans="1:6" hidden="1" x14ac:dyDescent="0.25">
      <c r="A17081" t="s">
        <v>23470</v>
      </c>
      <c r="B17081" s="83" t="s">
        <v>25654</v>
      </c>
      <c r="C17081" t="s">
        <v>25655</v>
      </c>
      <c r="D17081" s="83" t="s">
        <v>16</v>
      </c>
      <c r="E17081" s="83">
        <v>344.41</v>
      </c>
      <c r="F17081" s="83">
        <v>346.87</v>
      </c>
    </row>
    <row r="17082" spans="1:6" hidden="1" x14ac:dyDescent="0.25">
      <c r="A17082" t="s">
        <v>23470</v>
      </c>
      <c r="B17082" s="83" t="s">
        <v>25656</v>
      </c>
      <c r="C17082" t="s">
        <v>25657</v>
      </c>
      <c r="D17082" s="83" t="s">
        <v>16</v>
      </c>
      <c r="E17082" s="83">
        <v>389.41</v>
      </c>
      <c r="F17082" s="83">
        <v>391.87</v>
      </c>
    </row>
    <row r="17083" spans="1:6" hidden="1" x14ac:dyDescent="0.25">
      <c r="A17083" t="s">
        <v>23470</v>
      </c>
      <c r="B17083" s="83" t="s">
        <v>25658</v>
      </c>
      <c r="C17083" t="s">
        <v>25659</v>
      </c>
      <c r="D17083" s="83" t="s">
        <v>16</v>
      </c>
      <c r="E17083" s="83">
        <v>314.41000000000003</v>
      </c>
      <c r="F17083" s="83">
        <v>316.87</v>
      </c>
    </row>
    <row r="17084" spans="1:6" hidden="1" x14ac:dyDescent="0.25">
      <c r="A17084" t="s">
        <v>23470</v>
      </c>
      <c r="B17084" s="83" t="s">
        <v>25660</v>
      </c>
      <c r="C17084" t="s">
        <v>25661</v>
      </c>
    </row>
    <row r="17085" spans="1:6" hidden="1" x14ac:dyDescent="0.25">
      <c r="A17085" t="s">
        <v>23470</v>
      </c>
      <c r="B17085" s="83" t="s">
        <v>25662</v>
      </c>
      <c r="C17085" t="s">
        <v>25663</v>
      </c>
      <c r="D17085" s="83" t="s">
        <v>60</v>
      </c>
      <c r="E17085" s="83">
        <v>2.41</v>
      </c>
      <c r="F17085" s="83">
        <v>2.4900000000000002</v>
      </c>
    </row>
    <row r="17086" spans="1:6" hidden="1" x14ac:dyDescent="0.25">
      <c r="A17086" t="s">
        <v>23470</v>
      </c>
      <c r="B17086" s="83" t="s">
        <v>25664</v>
      </c>
      <c r="C17086" t="s">
        <v>25665</v>
      </c>
      <c r="D17086" s="83" t="s">
        <v>60</v>
      </c>
      <c r="E17086" s="83">
        <v>3.88</v>
      </c>
      <c r="F17086" s="83">
        <v>4.03</v>
      </c>
    </row>
    <row r="17087" spans="1:6" hidden="1" x14ac:dyDescent="0.25">
      <c r="A17087" t="s">
        <v>23470</v>
      </c>
      <c r="B17087" s="83" t="s">
        <v>25666</v>
      </c>
      <c r="C17087" t="s">
        <v>25667</v>
      </c>
      <c r="D17087" s="83" t="s">
        <v>60</v>
      </c>
      <c r="E17087" s="83">
        <v>6.28</v>
      </c>
      <c r="F17087" s="83">
        <v>6.51</v>
      </c>
    </row>
    <row r="17088" spans="1:6" hidden="1" x14ac:dyDescent="0.25">
      <c r="A17088" t="s">
        <v>23470</v>
      </c>
      <c r="B17088" s="83" t="s">
        <v>25668</v>
      </c>
      <c r="C17088" t="s">
        <v>25669</v>
      </c>
      <c r="D17088" s="83" t="s">
        <v>60</v>
      </c>
      <c r="E17088" s="83">
        <v>7.48</v>
      </c>
      <c r="F17088" s="83">
        <v>7.71</v>
      </c>
    </row>
    <row r="17089" spans="1:6" hidden="1" x14ac:dyDescent="0.25">
      <c r="A17089" t="s">
        <v>23470</v>
      </c>
      <c r="B17089" s="83" t="s">
        <v>25670</v>
      </c>
      <c r="C17089" t="s">
        <v>25671</v>
      </c>
      <c r="D17089" s="83" t="s">
        <v>60</v>
      </c>
      <c r="E17089" s="83">
        <v>11.32</v>
      </c>
      <c r="F17089" s="83">
        <v>11.66</v>
      </c>
    </row>
    <row r="17090" spans="1:6" hidden="1" x14ac:dyDescent="0.25">
      <c r="A17090" t="s">
        <v>23470</v>
      </c>
      <c r="B17090" s="83" t="s">
        <v>25672</v>
      </c>
      <c r="C17090" t="s">
        <v>25673</v>
      </c>
    </row>
    <row r="17091" spans="1:6" hidden="1" x14ac:dyDescent="0.25">
      <c r="A17091" t="s">
        <v>23470</v>
      </c>
      <c r="B17091" s="83" t="s">
        <v>25674</v>
      </c>
      <c r="C17091" t="s">
        <v>25675</v>
      </c>
      <c r="D17091" s="83" t="s">
        <v>60</v>
      </c>
      <c r="E17091" s="83">
        <v>2.16</v>
      </c>
      <c r="F17091" s="83">
        <v>2.2599999999999998</v>
      </c>
    </row>
    <row r="17092" spans="1:6" hidden="1" x14ac:dyDescent="0.25">
      <c r="A17092" t="s">
        <v>23470</v>
      </c>
      <c r="B17092" s="83" t="s">
        <v>25676</v>
      </c>
      <c r="C17092" t="s">
        <v>25677</v>
      </c>
      <c r="D17092" s="83" t="s">
        <v>60</v>
      </c>
      <c r="E17092" s="83">
        <v>3.3</v>
      </c>
      <c r="F17092" s="83">
        <v>3.45</v>
      </c>
    </row>
    <row r="17093" spans="1:6" hidden="1" x14ac:dyDescent="0.25">
      <c r="A17093" t="s">
        <v>23470</v>
      </c>
      <c r="B17093" s="83" t="s">
        <v>25678</v>
      </c>
      <c r="C17093" t="s">
        <v>25679</v>
      </c>
      <c r="D17093" s="83" t="s">
        <v>60</v>
      </c>
      <c r="E17093" s="83">
        <v>4.59</v>
      </c>
      <c r="F17093" s="83">
        <v>4.76</v>
      </c>
    </row>
    <row r="17094" spans="1:6" hidden="1" x14ac:dyDescent="0.25">
      <c r="A17094" t="s">
        <v>23470</v>
      </c>
      <c r="B17094" s="83" t="s">
        <v>25680</v>
      </c>
      <c r="C17094" t="s">
        <v>25681</v>
      </c>
      <c r="D17094" s="83" t="s">
        <v>60</v>
      </c>
      <c r="E17094" s="83">
        <v>6.39</v>
      </c>
      <c r="F17094" s="83">
        <v>6.62</v>
      </c>
    </row>
    <row r="17095" spans="1:6" hidden="1" x14ac:dyDescent="0.25">
      <c r="A17095" t="s">
        <v>23470</v>
      </c>
      <c r="B17095" s="83" t="s">
        <v>25682</v>
      </c>
      <c r="C17095" t="s">
        <v>25683</v>
      </c>
      <c r="D17095" s="83" t="s">
        <v>60</v>
      </c>
      <c r="E17095" s="83">
        <v>9.9600000000000009</v>
      </c>
      <c r="F17095" s="83">
        <v>10.3</v>
      </c>
    </row>
    <row r="17096" spans="1:6" hidden="1" x14ac:dyDescent="0.25">
      <c r="A17096" t="s">
        <v>23470</v>
      </c>
      <c r="B17096" s="83" t="s">
        <v>25684</v>
      </c>
      <c r="C17096" t="s">
        <v>25685</v>
      </c>
      <c r="D17096" s="83" t="s">
        <v>60</v>
      </c>
      <c r="E17096" s="83">
        <v>15.05</v>
      </c>
      <c r="F17096" s="83">
        <v>15.55</v>
      </c>
    </row>
    <row r="17097" spans="1:6" hidden="1" x14ac:dyDescent="0.25">
      <c r="A17097" t="s">
        <v>23470</v>
      </c>
      <c r="B17097" s="83" t="s">
        <v>25686</v>
      </c>
      <c r="C17097" t="s">
        <v>25687</v>
      </c>
      <c r="D17097" s="83" t="s">
        <v>60</v>
      </c>
      <c r="E17097" s="83">
        <v>30.3</v>
      </c>
      <c r="F17097" s="83">
        <v>30.91</v>
      </c>
    </row>
    <row r="17098" spans="1:6" hidden="1" x14ac:dyDescent="0.25">
      <c r="A17098" t="s">
        <v>23470</v>
      </c>
      <c r="B17098" s="83" t="s">
        <v>25688</v>
      </c>
      <c r="C17098" t="s">
        <v>25689</v>
      </c>
      <c r="D17098" s="83" t="s">
        <v>60</v>
      </c>
      <c r="E17098" s="83">
        <v>39.72</v>
      </c>
      <c r="F17098" s="83">
        <v>40.479999999999997</v>
      </c>
    </row>
    <row r="17099" spans="1:6" hidden="1" x14ac:dyDescent="0.25">
      <c r="A17099" t="s">
        <v>23470</v>
      </c>
      <c r="B17099" s="83" t="s">
        <v>25690</v>
      </c>
      <c r="C17099" t="s">
        <v>25691</v>
      </c>
      <c r="D17099" s="83" t="s">
        <v>60</v>
      </c>
      <c r="E17099" s="83">
        <v>59.23</v>
      </c>
      <c r="F17099" s="83">
        <v>60.29</v>
      </c>
    </row>
    <row r="17100" spans="1:6" hidden="1" x14ac:dyDescent="0.25">
      <c r="A17100" t="s">
        <v>23470</v>
      </c>
      <c r="B17100" s="83" t="s">
        <v>25692</v>
      </c>
      <c r="C17100" t="s">
        <v>25693</v>
      </c>
      <c r="D17100" s="83" t="s">
        <v>60</v>
      </c>
      <c r="E17100" s="83">
        <v>84.84</v>
      </c>
      <c r="F17100" s="83">
        <v>86.46</v>
      </c>
    </row>
    <row r="17101" spans="1:6" hidden="1" x14ac:dyDescent="0.25">
      <c r="A17101" t="s">
        <v>23470</v>
      </c>
      <c r="B17101" s="83" t="s">
        <v>25694</v>
      </c>
      <c r="C17101" t="s">
        <v>25695</v>
      </c>
      <c r="D17101" s="83" t="s">
        <v>60</v>
      </c>
      <c r="E17101" s="83">
        <v>111.71</v>
      </c>
      <c r="F17101" s="83">
        <v>113.83</v>
      </c>
    </row>
    <row r="17102" spans="1:6" hidden="1" x14ac:dyDescent="0.25">
      <c r="A17102" t="s">
        <v>23470</v>
      </c>
      <c r="B17102" s="83" t="s">
        <v>25696</v>
      </c>
      <c r="C17102" t="s">
        <v>25697</v>
      </c>
      <c r="D17102" s="83" t="s">
        <v>60</v>
      </c>
      <c r="E17102" s="83">
        <v>142.36000000000001</v>
      </c>
      <c r="F17102" s="83">
        <v>145.11000000000001</v>
      </c>
    </row>
    <row r="17103" spans="1:6" hidden="1" x14ac:dyDescent="0.25">
      <c r="A17103" t="s">
        <v>23470</v>
      </c>
      <c r="B17103" s="83" t="s">
        <v>25698</v>
      </c>
      <c r="C17103" t="s">
        <v>25699</v>
      </c>
      <c r="D17103" s="83" t="s">
        <v>60</v>
      </c>
      <c r="E17103" s="83">
        <v>3.02</v>
      </c>
      <c r="F17103" s="83">
        <v>3.12</v>
      </c>
    </row>
    <row r="17104" spans="1:6" hidden="1" x14ac:dyDescent="0.25">
      <c r="A17104" t="s">
        <v>23470</v>
      </c>
      <c r="B17104" s="83" t="s">
        <v>25700</v>
      </c>
      <c r="C17104" t="s">
        <v>25701</v>
      </c>
      <c r="D17104" s="83" t="s">
        <v>60</v>
      </c>
      <c r="E17104" s="83">
        <v>3.5</v>
      </c>
      <c r="F17104" s="83">
        <v>3.65</v>
      </c>
    </row>
    <row r="17105" spans="1:6" hidden="1" x14ac:dyDescent="0.25">
      <c r="A17105" t="s">
        <v>23470</v>
      </c>
      <c r="B17105" s="83" t="s">
        <v>25702</v>
      </c>
      <c r="C17105" t="s">
        <v>25703</v>
      </c>
      <c r="D17105" s="83" t="s">
        <v>60</v>
      </c>
      <c r="E17105" s="83">
        <v>4.7699999999999996</v>
      </c>
      <c r="F17105" s="83">
        <v>4.9400000000000004</v>
      </c>
    </row>
    <row r="17106" spans="1:6" hidden="1" x14ac:dyDescent="0.25">
      <c r="A17106" t="s">
        <v>23470</v>
      </c>
      <c r="B17106" s="83" t="s">
        <v>25704</v>
      </c>
      <c r="C17106" t="s">
        <v>25705</v>
      </c>
      <c r="D17106" s="83" t="s">
        <v>60</v>
      </c>
      <c r="E17106" s="83">
        <v>6.78</v>
      </c>
      <c r="F17106" s="83">
        <v>7.01</v>
      </c>
    </row>
    <row r="17107" spans="1:6" hidden="1" x14ac:dyDescent="0.25">
      <c r="A17107" t="s">
        <v>23470</v>
      </c>
      <c r="B17107" s="83" t="s">
        <v>25706</v>
      </c>
      <c r="C17107" t="s">
        <v>25707</v>
      </c>
      <c r="D17107" s="83" t="s">
        <v>60</v>
      </c>
      <c r="E17107" s="83">
        <v>13.73</v>
      </c>
      <c r="F17107" s="83">
        <v>14.07</v>
      </c>
    </row>
    <row r="17108" spans="1:6" hidden="1" x14ac:dyDescent="0.25">
      <c r="A17108" t="s">
        <v>23470</v>
      </c>
      <c r="B17108" s="83" t="s">
        <v>25708</v>
      </c>
      <c r="C17108" t="s">
        <v>25709</v>
      </c>
      <c r="D17108" s="83" t="s">
        <v>60</v>
      </c>
      <c r="E17108" s="83">
        <v>21.04</v>
      </c>
      <c r="F17108" s="83">
        <v>21.54</v>
      </c>
    </row>
    <row r="17109" spans="1:6" hidden="1" x14ac:dyDescent="0.25">
      <c r="A17109" t="s">
        <v>23470</v>
      </c>
      <c r="B17109" s="83" t="s">
        <v>25710</v>
      </c>
      <c r="C17109" t="s">
        <v>25711</v>
      </c>
      <c r="D17109" s="83" t="s">
        <v>60</v>
      </c>
      <c r="E17109" s="83">
        <v>31.5</v>
      </c>
      <c r="F17109" s="83">
        <v>32.11</v>
      </c>
    </row>
    <row r="17110" spans="1:6" hidden="1" x14ac:dyDescent="0.25">
      <c r="A17110" t="s">
        <v>23470</v>
      </c>
      <c r="B17110" s="83" t="s">
        <v>25712</v>
      </c>
      <c r="C17110" t="s">
        <v>25713</v>
      </c>
      <c r="D17110" s="83" t="s">
        <v>60</v>
      </c>
      <c r="E17110" s="83">
        <v>42.91</v>
      </c>
      <c r="F17110" s="83">
        <v>43.67</v>
      </c>
    </row>
    <row r="17111" spans="1:6" hidden="1" x14ac:dyDescent="0.25">
      <c r="A17111" t="s">
        <v>23470</v>
      </c>
      <c r="B17111" s="83" t="s">
        <v>25714</v>
      </c>
      <c r="C17111" t="s">
        <v>25715</v>
      </c>
      <c r="D17111" s="83" t="s">
        <v>60</v>
      </c>
      <c r="E17111" s="83">
        <v>62.7</v>
      </c>
      <c r="F17111" s="83">
        <v>63.63</v>
      </c>
    </row>
    <row r="17112" spans="1:6" hidden="1" x14ac:dyDescent="0.25">
      <c r="A17112" t="s">
        <v>23470</v>
      </c>
      <c r="B17112" s="83" t="s">
        <v>25716</v>
      </c>
      <c r="C17112" t="s">
        <v>25717</v>
      </c>
      <c r="D17112" s="83" t="s">
        <v>60</v>
      </c>
      <c r="E17112" s="83">
        <v>87.38</v>
      </c>
      <c r="F17112" s="83">
        <v>88.65</v>
      </c>
    </row>
    <row r="17113" spans="1:6" hidden="1" x14ac:dyDescent="0.25">
      <c r="A17113" t="s">
        <v>23470</v>
      </c>
      <c r="B17113" s="83" t="s">
        <v>25718</v>
      </c>
      <c r="C17113" t="s">
        <v>25719</v>
      </c>
      <c r="D17113" s="83" t="s">
        <v>60</v>
      </c>
      <c r="E17113" s="83">
        <v>118.12</v>
      </c>
      <c r="F17113" s="83">
        <v>120.24</v>
      </c>
    </row>
    <row r="17114" spans="1:6" hidden="1" x14ac:dyDescent="0.25">
      <c r="A17114" t="s">
        <v>23470</v>
      </c>
      <c r="B17114" s="83" t="s">
        <v>25720</v>
      </c>
      <c r="C17114" t="s">
        <v>25721</v>
      </c>
      <c r="D17114" s="83" t="s">
        <v>60</v>
      </c>
      <c r="E17114" s="83">
        <v>154.31</v>
      </c>
      <c r="F17114" s="83">
        <v>157.06</v>
      </c>
    </row>
    <row r="17115" spans="1:6" hidden="1" x14ac:dyDescent="0.25">
      <c r="A17115" t="s">
        <v>23470</v>
      </c>
      <c r="B17115" s="83" t="s">
        <v>25722</v>
      </c>
      <c r="C17115" t="s">
        <v>25723</v>
      </c>
      <c r="D17115" s="83" t="s">
        <v>60</v>
      </c>
      <c r="E17115" s="83">
        <v>157.04</v>
      </c>
      <c r="F17115" s="83">
        <v>160.01</v>
      </c>
    </row>
    <row r="17116" spans="1:6" hidden="1" x14ac:dyDescent="0.25">
      <c r="A17116" t="s">
        <v>23470</v>
      </c>
      <c r="B17116" s="83" t="s">
        <v>25724</v>
      </c>
      <c r="C17116" t="s">
        <v>25725</v>
      </c>
      <c r="D17116" s="83" t="s">
        <v>60</v>
      </c>
      <c r="E17116" s="83">
        <v>183.76</v>
      </c>
      <c r="F17116" s="83">
        <v>186.94</v>
      </c>
    </row>
    <row r="17117" spans="1:6" hidden="1" x14ac:dyDescent="0.25">
      <c r="A17117" t="s">
        <v>23470</v>
      </c>
      <c r="B17117" s="83" t="s">
        <v>25726</v>
      </c>
      <c r="C17117" t="s">
        <v>25727</v>
      </c>
      <c r="D17117" s="83" t="s">
        <v>60</v>
      </c>
      <c r="E17117" s="83">
        <v>293.52</v>
      </c>
      <c r="F17117" s="83">
        <v>296.91000000000003</v>
      </c>
    </row>
    <row r="17118" spans="1:6" hidden="1" x14ac:dyDescent="0.25">
      <c r="A17118" t="s">
        <v>23470</v>
      </c>
      <c r="B17118" s="83" t="s">
        <v>25728</v>
      </c>
      <c r="C17118" t="s">
        <v>25729</v>
      </c>
    </row>
    <row r="17119" spans="1:6" hidden="1" x14ac:dyDescent="0.25">
      <c r="A17119" t="s">
        <v>23470</v>
      </c>
      <c r="B17119" s="83" t="s">
        <v>25730</v>
      </c>
      <c r="C17119" t="s">
        <v>25731</v>
      </c>
      <c r="D17119" s="83" t="s">
        <v>16</v>
      </c>
      <c r="E17119" s="83">
        <v>15.11</v>
      </c>
      <c r="F17119" s="83">
        <v>15.54</v>
      </c>
    </row>
    <row r="17120" spans="1:6" hidden="1" x14ac:dyDescent="0.25">
      <c r="A17120" t="s">
        <v>23470</v>
      </c>
      <c r="B17120" s="83" t="s">
        <v>25732</v>
      </c>
      <c r="C17120" t="s">
        <v>25733</v>
      </c>
      <c r="D17120" s="83" t="s">
        <v>16</v>
      </c>
      <c r="E17120" s="83">
        <v>11.13</v>
      </c>
      <c r="F17120" s="83">
        <v>11.56</v>
      </c>
    </row>
    <row r="17121" spans="1:6" hidden="1" x14ac:dyDescent="0.25">
      <c r="A17121" t="s">
        <v>23470</v>
      </c>
      <c r="B17121" s="83" t="s">
        <v>25734</v>
      </c>
      <c r="C17121" t="s">
        <v>25735</v>
      </c>
      <c r="D17121" s="83" t="s">
        <v>16</v>
      </c>
      <c r="E17121" s="83">
        <v>8.8800000000000008</v>
      </c>
      <c r="F17121" s="83">
        <v>9.31</v>
      </c>
    </row>
    <row r="17122" spans="1:6" hidden="1" x14ac:dyDescent="0.25">
      <c r="A17122" t="s">
        <v>23470</v>
      </c>
      <c r="B17122" s="83" t="s">
        <v>25736</v>
      </c>
      <c r="C17122" t="s">
        <v>25737</v>
      </c>
      <c r="D17122" s="83" t="s">
        <v>16</v>
      </c>
      <c r="E17122" s="83">
        <v>13.76</v>
      </c>
      <c r="F17122" s="83">
        <v>14.61</v>
      </c>
    </row>
    <row r="17123" spans="1:6" hidden="1" x14ac:dyDescent="0.25">
      <c r="A17123" t="s">
        <v>23470</v>
      </c>
      <c r="B17123" s="83" t="s">
        <v>25738</v>
      </c>
      <c r="C17123" t="s">
        <v>25739</v>
      </c>
      <c r="D17123" s="83" t="s">
        <v>16</v>
      </c>
      <c r="E17123" s="83">
        <v>17.600000000000001</v>
      </c>
      <c r="F17123" s="83">
        <v>18.36</v>
      </c>
    </row>
    <row r="17124" spans="1:6" hidden="1" x14ac:dyDescent="0.25">
      <c r="A17124" t="s">
        <v>23470</v>
      </c>
      <c r="B17124" s="83" t="s">
        <v>25740</v>
      </c>
      <c r="C17124" t="s">
        <v>25741</v>
      </c>
      <c r="D17124" s="83" t="s">
        <v>16</v>
      </c>
      <c r="E17124" s="83">
        <v>21.85</v>
      </c>
      <c r="F17124" s="83">
        <v>22.7</v>
      </c>
    </row>
    <row r="17125" spans="1:6" hidden="1" x14ac:dyDescent="0.25">
      <c r="A17125" t="s">
        <v>23470</v>
      </c>
      <c r="B17125" s="83" t="s">
        <v>25742</v>
      </c>
      <c r="C17125" t="s">
        <v>25743</v>
      </c>
      <c r="D17125" s="83" t="s">
        <v>16</v>
      </c>
      <c r="E17125" s="83">
        <v>22.26</v>
      </c>
      <c r="F17125" s="83">
        <v>23.11</v>
      </c>
    </row>
    <row r="17126" spans="1:6" hidden="1" x14ac:dyDescent="0.25">
      <c r="A17126" t="s">
        <v>23470</v>
      </c>
      <c r="B17126" s="83" t="s">
        <v>25744</v>
      </c>
      <c r="C17126" t="s">
        <v>25745</v>
      </c>
      <c r="D17126" s="83" t="s">
        <v>16</v>
      </c>
      <c r="E17126" s="83">
        <v>23.46</v>
      </c>
      <c r="F17126" s="83">
        <v>24.31</v>
      </c>
    </row>
    <row r="17127" spans="1:6" hidden="1" x14ac:dyDescent="0.25">
      <c r="A17127" t="s">
        <v>23470</v>
      </c>
      <c r="B17127" s="83" t="s">
        <v>25746</v>
      </c>
      <c r="C17127" t="s">
        <v>25747</v>
      </c>
      <c r="D17127" s="83" t="s">
        <v>16</v>
      </c>
      <c r="E17127" s="83">
        <v>25.21</v>
      </c>
      <c r="F17127" s="83">
        <v>26.14</v>
      </c>
    </row>
    <row r="17128" spans="1:6" hidden="1" x14ac:dyDescent="0.25">
      <c r="A17128" t="s">
        <v>23470</v>
      </c>
      <c r="B17128" s="83" t="s">
        <v>25748</v>
      </c>
      <c r="C17128" t="s">
        <v>25749</v>
      </c>
      <c r="D17128" s="83" t="s">
        <v>16</v>
      </c>
      <c r="E17128" s="83">
        <v>27.86</v>
      </c>
      <c r="F17128" s="83">
        <v>28.71</v>
      </c>
    </row>
    <row r="17129" spans="1:6" hidden="1" x14ac:dyDescent="0.25">
      <c r="A17129" t="s">
        <v>23470</v>
      </c>
      <c r="B17129" s="83" t="s">
        <v>25750</v>
      </c>
      <c r="C17129" t="s">
        <v>25751</v>
      </c>
      <c r="D17129" s="83" t="s">
        <v>16</v>
      </c>
      <c r="E17129" s="83">
        <v>30.01</v>
      </c>
      <c r="F17129" s="83">
        <v>30.86</v>
      </c>
    </row>
    <row r="17130" spans="1:6" hidden="1" x14ac:dyDescent="0.25">
      <c r="A17130" t="s">
        <v>23470</v>
      </c>
      <c r="B17130" s="83" t="s">
        <v>25752</v>
      </c>
      <c r="C17130" t="s">
        <v>25753</v>
      </c>
      <c r="D17130" s="83" t="s">
        <v>16</v>
      </c>
      <c r="E17130" s="83">
        <v>10.53</v>
      </c>
      <c r="F17130" s="83">
        <v>10.87</v>
      </c>
    </row>
    <row r="17131" spans="1:6" hidden="1" x14ac:dyDescent="0.25">
      <c r="A17131" t="s">
        <v>23470</v>
      </c>
      <c r="B17131" s="83" t="s">
        <v>25754</v>
      </c>
      <c r="C17131" t="s">
        <v>25755</v>
      </c>
      <c r="D17131" s="83" t="s">
        <v>16</v>
      </c>
      <c r="E17131" s="83">
        <v>5.24</v>
      </c>
      <c r="F17131" s="83">
        <v>5.58</v>
      </c>
    </row>
    <row r="17132" spans="1:6" hidden="1" x14ac:dyDescent="0.25">
      <c r="A17132" t="s">
        <v>23470</v>
      </c>
      <c r="B17132" s="83" t="s">
        <v>25756</v>
      </c>
      <c r="C17132" t="s">
        <v>25757</v>
      </c>
      <c r="D17132" s="83" t="s">
        <v>16</v>
      </c>
      <c r="E17132" s="83">
        <v>8.7100000000000009</v>
      </c>
      <c r="F17132" s="83">
        <v>9.0500000000000007</v>
      </c>
    </row>
    <row r="17133" spans="1:6" hidden="1" x14ac:dyDescent="0.25">
      <c r="A17133" t="s">
        <v>23470</v>
      </c>
      <c r="B17133" s="83" t="s">
        <v>25758</v>
      </c>
      <c r="C17133" t="s">
        <v>25759</v>
      </c>
      <c r="D17133" s="83" t="s">
        <v>16</v>
      </c>
      <c r="E17133" s="83">
        <v>8.1199999999999992</v>
      </c>
      <c r="F17133" s="83">
        <v>8.4600000000000009</v>
      </c>
    </row>
    <row r="17134" spans="1:6" hidden="1" x14ac:dyDescent="0.25">
      <c r="A17134" t="s">
        <v>23470</v>
      </c>
      <c r="B17134" s="83" t="s">
        <v>25760</v>
      </c>
      <c r="C17134" t="s">
        <v>25761</v>
      </c>
    </row>
    <row r="17135" spans="1:6" hidden="1" x14ac:dyDescent="0.25">
      <c r="A17135" t="s">
        <v>23470</v>
      </c>
      <c r="B17135" s="83" t="s">
        <v>25762</v>
      </c>
      <c r="C17135" t="s">
        <v>25763</v>
      </c>
      <c r="D17135" s="83" t="s">
        <v>16</v>
      </c>
      <c r="E17135" s="83">
        <v>14.13</v>
      </c>
      <c r="F17135" s="83">
        <v>14.89</v>
      </c>
    </row>
    <row r="17136" spans="1:6" hidden="1" x14ac:dyDescent="0.25">
      <c r="A17136" t="s">
        <v>23470</v>
      </c>
      <c r="B17136" s="83" t="s">
        <v>25764</v>
      </c>
      <c r="C17136" t="s">
        <v>25765</v>
      </c>
      <c r="D17136" s="83" t="s">
        <v>16</v>
      </c>
      <c r="E17136" s="83">
        <v>16.239999999999998</v>
      </c>
      <c r="F17136" s="83">
        <v>17</v>
      </c>
    </row>
    <row r="17137" spans="1:6" hidden="1" x14ac:dyDescent="0.25">
      <c r="A17137" t="s">
        <v>23470</v>
      </c>
      <c r="B17137" s="83" t="s">
        <v>25766</v>
      </c>
      <c r="C17137" t="s">
        <v>25767</v>
      </c>
      <c r="D17137" s="83" t="s">
        <v>16</v>
      </c>
      <c r="E17137" s="83">
        <v>21.46</v>
      </c>
      <c r="F17137" s="83">
        <v>22.22</v>
      </c>
    </row>
    <row r="17138" spans="1:6" hidden="1" x14ac:dyDescent="0.25">
      <c r="A17138" t="s">
        <v>23470</v>
      </c>
      <c r="B17138" s="83" t="s">
        <v>25768</v>
      </c>
      <c r="C17138" t="s">
        <v>25769</v>
      </c>
      <c r="D17138" s="83" t="s">
        <v>16</v>
      </c>
      <c r="E17138" s="83">
        <v>31.41</v>
      </c>
      <c r="F17138" s="83">
        <v>32.17</v>
      </c>
    </row>
    <row r="17139" spans="1:6" hidden="1" x14ac:dyDescent="0.25">
      <c r="A17139" t="s">
        <v>23470</v>
      </c>
      <c r="B17139" s="83" t="s">
        <v>25770</v>
      </c>
      <c r="C17139" t="s">
        <v>25771</v>
      </c>
      <c r="D17139" s="83" t="s">
        <v>16</v>
      </c>
      <c r="E17139" s="83">
        <v>16.11</v>
      </c>
      <c r="F17139" s="83">
        <v>16.87</v>
      </c>
    </row>
    <row r="17140" spans="1:6" hidden="1" x14ac:dyDescent="0.25">
      <c r="A17140" t="s">
        <v>23470</v>
      </c>
      <c r="B17140" s="83" t="s">
        <v>25772</v>
      </c>
      <c r="C17140" t="s">
        <v>25773</v>
      </c>
      <c r="D17140" s="83" t="s">
        <v>16</v>
      </c>
      <c r="E17140" s="83">
        <v>31.59</v>
      </c>
      <c r="F17140" s="83">
        <v>32.35</v>
      </c>
    </row>
    <row r="17141" spans="1:6" hidden="1" x14ac:dyDescent="0.25">
      <c r="A17141" t="s">
        <v>23470</v>
      </c>
      <c r="B17141" s="83" t="s">
        <v>25774</v>
      </c>
      <c r="C17141" t="s">
        <v>25775</v>
      </c>
      <c r="D17141" s="83" t="s">
        <v>16</v>
      </c>
      <c r="E17141" s="83">
        <v>52.3</v>
      </c>
      <c r="F17141" s="83">
        <v>53.57</v>
      </c>
    </row>
    <row r="17142" spans="1:6" hidden="1" x14ac:dyDescent="0.25">
      <c r="A17142" t="s">
        <v>23470</v>
      </c>
      <c r="B17142" s="83" t="s">
        <v>25776</v>
      </c>
      <c r="C17142" t="s">
        <v>25777</v>
      </c>
      <c r="D17142" s="83" t="s">
        <v>16</v>
      </c>
      <c r="E17142" s="83">
        <v>5.0199999999999996</v>
      </c>
      <c r="F17142" s="83">
        <v>5.36</v>
      </c>
    </row>
    <row r="17143" spans="1:6" hidden="1" x14ac:dyDescent="0.25">
      <c r="A17143" t="s">
        <v>23470</v>
      </c>
      <c r="B17143" s="83" t="s">
        <v>25778</v>
      </c>
      <c r="C17143" t="s">
        <v>25779</v>
      </c>
      <c r="D17143" s="83" t="s">
        <v>16</v>
      </c>
      <c r="E17143" s="83">
        <v>11.81</v>
      </c>
      <c r="F17143" s="83">
        <v>12.57</v>
      </c>
    </row>
    <row r="17144" spans="1:6" hidden="1" x14ac:dyDescent="0.25">
      <c r="A17144" t="s">
        <v>23470</v>
      </c>
      <c r="B17144" s="83" t="s">
        <v>25780</v>
      </c>
      <c r="C17144" t="s">
        <v>25781</v>
      </c>
      <c r="D17144" s="83" t="s">
        <v>16</v>
      </c>
      <c r="E17144" s="83">
        <v>4.76</v>
      </c>
      <c r="F17144" s="83">
        <v>5.0999999999999996</v>
      </c>
    </row>
    <row r="17145" spans="1:6" hidden="1" x14ac:dyDescent="0.25">
      <c r="A17145" t="s">
        <v>23470</v>
      </c>
      <c r="B17145" s="83" t="s">
        <v>25782</v>
      </c>
      <c r="C17145" t="s">
        <v>25783</v>
      </c>
      <c r="D17145" s="83" t="s">
        <v>16</v>
      </c>
      <c r="E17145" s="83">
        <v>4.78</v>
      </c>
      <c r="F17145" s="83">
        <v>5.12</v>
      </c>
    </row>
    <row r="17146" spans="1:6" hidden="1" x14ac:dyDescent="0.25">
      <c r="A17146" t="s">
        <v>23470</v>
      </c>
      <c r="B17146" s="83" t="s">
        <v>25784</v>
      </c>
      <c r="C17146" t="s">
        <v>25785</v>
      </c>
      <c r="D17146" s="83" t="s">
        <v>16</v>
      </c>
      <c r="E17146" s="83">
        <v>5.67</v>
      </c>
      <c r="F17146" s="83">
        <v>6.01</v>
      </c>
    </row>
    <row r="17147" spans="1:6" hidden="1" x14ac:dyDescent="0.25">
      <c r="A17147" t="s">
        <v>23470</v>
      </c>
      <c r="B17147" s="83" t="s">
        <v>25786</v>
      </c>
      <c r="C17147" t="s">
        <v>25787</v>
      </c>
      <c r="D17147" s="83" t="s">
        <v>16</v>
      </c>
      <c r="E17147" s="83">
        <v>6.97</v>
      </c>
      <c r="F17147" s="83">
        <v>7.31</v>
      </c>
    </row>
    <row r="17148" spans="1:6" hidden="1" x14ac:dyDescent="0.25">
      <c r="A17148" t="s">
        <v>23470</v>
      </c>
      <c r="B17148" s="83" t="s">
        <v>25788</v>
      </c>
      <c r="C17148" t="s">
        <v>25789</v>
      </c>
      <c r="D17148" s="83" t="s">
        <v>16</v>
      </c>
      <c r="E17148" s="83">
        <v>7.47</v>
      </c>
      <c r="F17148" s="83">
        <v>7.81</v>
      </c>
    </row>
    <row r="17149" spans="1:6" hidden="1" x14ac:dyDescent="0.25">
      <c r="A17149" t="s">
        <v>23470</v>
      </c>
      <c r="B17149" s="83" t="s">
        <v>25790</v>
      </c>
      <c r="C17149" t="s">
        <v>25791</v>
      </c>
    </row>
    <row r="17150" spans="1:6" hidden="1" x14ac:dyDescent="0.25">
      <c r="A17150" t="s">
        <v>23470</v>
      </c>
      <c r="B17150" s="83" t="s">
        <v>25792</v>
      </c>
      <c r="C17150" t="s">
        <v>25793</v>
      </c>
      <c r="D17150" s="83" t="s">
        <v>16</v>
      </c>
      <c r="E17150" s="83">
        <v>73.459999999999994</v>
      </c>
      <c r="F17150" s="83">
        <v>74.86</v>
      </c>
    </row>
    <row r="17151" spans="1:6" hidden="1" x14ac:dyDescent="0.25">
      <c r="A17151" t="s">
        <v>23470</v>
      </c>
      <c r="B17151" s="83" t="s">
        <v>25794</v>
      </c>
      <c r="C17151" t="s">
        <v>25795</v>
      </c>
      <c r="D17151" s="83" t="s">
        <v>16</v>
      </c>
      <c r="E17151" s="83">
        <v>143.96</v>
      </c>
      <c r="F17151" s="83">
        <v>145.36000000000001</v>
      </c>
    </row>
    <row r="17152" spans="1:6" hidden="1" x14ac:dyDescent="0.25">
      <c r="A17152" t="s">
        <v>23470</v>
      </c>
      <c r="B17152" s="83" t="s">
        <v>25796</v>
      </c>
      <c r="C17152" t="s">
        <v>25797</v>
      </c>
      <c r="D17152" s="83" t="s">
        <v>16</v>
      </c>
      <c r="E17152" s="83">
        <v>143.96</v>
      </c>
      <c r="F17152" s="83">
        <v>145.36000000000001</v>
      </c>
    </row>
    <row r="17153" spans="1:6" hidden="1" x14ac:dyDescent="0.25">
      <c r="A17153" t="s">
        <v>23470</v>
      </c>
      <c r="B17153" s="83" t="s">
        <v>25798</v>
      </c>
      <c r="C17153" t="s">
        <v>25799</v>
      </c>
      <c r="D17153" s="83" t="s">
        <v>16</v>
      </c>
      <c r="E17153" s="83">
        <v>147.28</v>
      </c>
      <c r="F17153" s="83">
        <v>148.68</v>
      </c>
    </row>
    <row r="17154" spans="1:6" hidden="1" x14ac:dyDescent="0.25">
      <c r="A17154" t="s">
        <v>23470</v>
      </c>
      <c r="B17154" s="83" t="s">
        <v>25800</v>
      </c>
      <c r="C17154" t="s">
        <v>25801</v>
      </c>
      <c r="D17154" s="83" t="s">
        <v>16</v>
      </c>
      <c r="E17154" s="83">
        <v>163.96</v>
      </c>
      <c r="F17154" s="83">
        <v>165.36</v>
      </c>
    </row>
    <row r="17155" spans="1:6" hidden="1" x14ac:dyDescent="0.25">
      <c r="A17155" t="s">
        <v>23470</v>
      </c>
      <c r="B17155" s="83" t="s">
        <v>25802</v>
      </c>
      <c r="C17155" t="s">
        <v>25803</v>
      </c>
      <c r="D17155" s="83" t="s">
        <v>1372</v>
      </c>
      <c r="E17155" s="83">
        <v>218.45</v>
      </c>
      <c r="F17155" s="83">
        <v>224.81</v>
      </c>
    </row>
    <row r="17156" spans="1:6" hidden="1" x14ac:dyDescent="0.25">
      <c r="A17156" t="s">
        <v>23470</v>
      </c>
      <c r="B17156" s="83" t="s">
        <v>25804</v>
      </c>
      <c r="C17156" t="s">
        <v>25805</v>
      </c>
      <c r="D17156" s="83" t="s">
        <v>1372</v>
      </c>
      <c r="E17156" s="83">
        <v>231.43</v>
      </c>
      <c r="F17156" s="83">
        <v>237.79</v>
      </c>
    </row>
    <row r="17157" spans="1:6" hidden="1" x14ac:dyDescent="0.25">
      <c r="A17157" t="s">
        <v>23470</v>
      </c>
      <c r="B17157" s="83" t="s">
        <v>25806</v>
      </c>
      <c r="C17157" t="s">
        <v>25807</v>
      </c>
      <c r="D17157" s="83" t="s">
        <v>1372</v>
      </c>
      <c r="E17157" s="83">
        <v>239.39</v>
      </c>
      <c r="F17157" s="83">
        <v>245.75</v>
      </c>
    </row>
    <row r="17158" spans="1:6" hidden="1" x14ac:dyDescent="0.25">
      <c r="A17158" t="s">
        <v>23470</v>
      </c>
      <c r="B17158" s="83" t="s">
        <v>25808</v>
      </c>
      <c r="C17158" t="s">
        <v>25809</v>
      </c>
      <c r="D17158" s="83" t="s">
        <v>16</v>
      </c>
      <c r="E17158" s="83">
        <v>220.15</v>
      </c>
      <c r="F17158" s="83">
        <v>222.27</v>
      </c>
    </row>
    <row r="17159" spans="1:6" hidden="1" x14ac:dyDescent="0.25">
      <c r="A17159" t="s">
        <v>23470</v>
      </c>
      <c r="B17159" s="83" t="s">
        <v>25810</v>
      </c>
      <c r="C17159" t="s">
        <v>25811</v>
      </c>
      <c r="D17159" s="83" t="s">
        <v>16</v>
      </c>
      <c r="E17159" s="83">
        <v>133.12</v>
      </c>
      <c r="F17159" s="83">
        <v>134.52000000000001</v>
      </c>
    </row>
    <row r="17160" spans="1:6" hidden="1" x14ac:dyDescent="0.25">
      <c r="A17160" t="s">
        <v>23470</v>
      </c>
      <c r="B17160" s="83" t="s">
        <v>25812</v>
      </c>
      <c r="C17160" t="s">
        <v>25813</v>
      </c>
      <c r="D17160" s="83" t="s">
        <v>16</v>
      </c>
      <c r="E17160" s="83">
        <v>121.56</v>
      </c>
      <c r="F17160" s="83">
        <v>122.67</v>
      </c>
    </row>
    <row r="17161" spans="1:6" hidden="1" x14ac:dyDescent="0.25">
      <c r="A17161" t="s">
        <v>23470</v>
      </c>
      <c r="B17161" s="83" t="s">
        <v>25814</v>
      </c>
      <c r="C17161" t="s">
        <v>25815</v>
      </c>
      <c r="D17161" s="83" t="s">
        <v>16</v>
      </c>
      <c r="E17161" s="83">
        <v>126.66</v>
      </c>
      <c r="F17161" s="83">
        <v>128.06</v>
      </c>
    </row>
    <row r="17162" spans="1:6" hidden="1" x14ac:dyDescent="0.25">
      <c r="A17162" t="s">
        <v>23470</v>
      </c>
      <c r="B17162" s="83" t="s">
        <v>25816</v>
      </c>
      <c r="C17162" t="s">
        <v>25817</v>
      </c>
    </row>
    <row r="17163" spans="1:6" hidden="1" x14ac:dyDescent="0.25">
      <c r="A17163" t="s">
        <v>23470</v>
      </c>
      <c r="B17163" s="83" t="s">
        <v>25818</v>
      </c>
      <c r="C17163" t="s">
        <v>25819</v>
      </c>
      <c r="D17163" s="83" t="s">
        <v>16</v>
      </c>
      <c r="E17163" s="83">
        <v>74.959999999999994</v>
      </c>
      <c r="F17163" s="83">
        <v>76.36</v>
      </c>
    </row>
    <row r="17164" spans="1:6" hidden="1" x14ac:dyDescent="0.25">
      <c r="A17164" t="s">
        <v>23470</v>
      </c>
      <c r="B17164" s="83" t="s">
        <v>25820</v>
      </c>
      <c r="C17164" t="s">
        <v>25821</v>
      </c>
      <c r="D17164" s="83" t="s">
        <v>16</v>
      </c>
      <c r="E17164" s="83">
        <v>80.03</v>
      </c>
      <c r="F17164" s="83">
        <v>81.430000000000007</v>
      </c>
    </row>
    <row r="17165" spans="1:6" hidden="1" x14ac:dyDescent="0.25">
      <c r="A17165" t="s">
        <v>23470</v>
      </c>
      <c r="B17165" s="83" t="s">
        <v>25822</v>
      </c>
      <c r="C17165" t="s">
        <v>25823</v>
      </c>
      <c r="D17165" s="83" t="s">
        <v>16</v>
      </c>
      <c r="E17165" s="83">
        <v>88.36</v>
      </c>
      <c r="F17165" s="83">
        <v>89.76</v>
      </c>
    </row>
    <row r="17166" spans="1:6" hidden="1" x14ac:dyDescent="0.25">
      <c r="A17166" t="s">
        <v>23470</v>
      </c>
      <c r="B17166" s="83" t="s">
        <v>25824</v>
      </c>
      <c r="C17166" t="s">
        <v>25825</v>
      </c>
      <c r="D17166" s="83" t="s">
        <v>16</v>
      </c>
      <c r="E17166" s="83">
        <v>74.959999999999994</v>
      </c>
      <c r="F17166" s="83">
        <v>76.36</v>
      </c>
    </row>
    <row r="17167" spans="1:6" hidden="1" x14ac:dyDescent="0.25">
      <c r="A17167" t="s">
        <v>23470</v>
      </c>
      <c r="B17167" s="83" t="s">
        <v>25826</v>
      </c>
      <c r="C17167" t="s">
        <v>25827</v>
      </c>
      <c r="D17167" s="83" t="s">
        <v>16</v>
      </c>
      <c r="E17167" s="83">
        <v>77.86</v>
      </c>
      <c r="F17167" s="83">
        <v>79.260000000000005</v>
      </c>
    </row>
    <row r="17168" spans="1:6" hidden="1" x14ac:dyDescent="0.25">
      <c r="A17168" t="s">
        <v>23470</v>
      </c>
      <c r="B17168" s="83" t="s">
        <v>25828</v>
      </c>
      <c r="C17168" t="s">
        <v>25829</v>
      </c>
      <c r="D17168" s="83" t="s">
        <v>16</v>
      </c>
      <c r="E17168" s="83">
        <v>109.96</v>
      </c>
      <c r="F17168" s="83">
        <v>111.36</v>
      </c>
    </row>
    <row r="17169" spans="1:6" hidden="1" x14ac:dyDescent="0.25">
      <c r="A17169" t="s">
        <v>23470</v>
      </c>
      <c r="B17169" s="83" t="s">
        <v>25830</v>
      </c>
      <c r="C17169" t="s">
        <v>25831</v>
      </c>
      <c r="D17169" s="83" t="s">
        <v>16</v>
      </c>
      <c r="E17169" s="83">
        <v>123.86</v>
      </c>
      <c r="F17169" s="83">
        <v>125.26</v>
      </c>
    </row>
    <row r="17170" spans="1:6" hidden="1" x14ac:dyDescent="0.25">
      <c r="A17170" t="s">
        <v>23470</v>
      </c>
      <c r="B17170" s="83" t="s">
        <v>25832</v>
      </c>
      <c r="C17170" t="s">
        <v>25803</v>
      </c>
      <c r="D17170" s="83" t="s">
        <v>16</v>
      </c>
      <c r="E17170" s="83">
        <v>149.44999999999999</v>
      </c>
      <c r="F17170" s="83">
        <v>155.81</v>
      </c>
    </row>
    <row r="17171" spans="1:6" hidden="1" x14ac:dyDescent="0.25">
      <c r="A17171" t="s">
        <v>23470</v>
      </c>
      <c r="B17171" s="83" t="s">
        <v>25833</v>
      </c>
      <c r="C17171" t="s">
        <v>25805</v>
      </c>
      <c r="D17171" s="83" t="s">
        <v>16</v>
      </c>
      <c r="E17171" s="83">
        <v>165.33</v>
      </c>
      <c r="F17171" s="83">
        <v>171.69</v>
      </c>
    </row>
    <row r="17172" spans="1:6" hidden="1" x14ac:dyDescent="0.25">
      <c r="A17172" t="s">
        <v>23470</v>
      </c>
      <c r="B17172" s="83" t="s">
        <v>25834</v>
      </c>
      <c r="C17172" t="s">
        <v>25807</v>
      </c>
      <c r="D17172" s="83" t="s">
        <v>16</v>
      </c>
      <c r="E17172" s="83">
        <v>199.29</v>
      </c>
      <c r="F17172" s="83">
        <v>205.65</v>
      </c>
    </row>
    <row r="17173" spans="1:6" hidden="1" x14ac:dyDescent="0.25">
      <c r="A17173" t="s">
        <v>23470</v>
      </c>
      <c r="B17173" s="83" t="s">
        <v>25835</v>
      </c>
      <c r="C17173" t="s">
        <v>25836</v>
      </c>
    </row>
    <row r="17174" spans="1:6" hidden="1" x14ac:dyDescent="0.25">
      <c r="A17174" t="s">
        <v>23470</v>
      </c>
      <c r="B17174" s="83" t="s">
        <v>25837</v>
      </c>
      <c r="C17174" t="s">
        <v>25838</v>
      </c>
      <c r="D17174" s="83" t="s">
        <v>16</v>
      </c>
      <c r="E17174" s="83">
        <v>56.85</v>
      </c>
      <c r="F17174" s="83">
        <v>58.12</v>
      </c>
    </row>
    <row r="17175" spans="1:6" hidden="1" x14ac:dyDescent="0.25">
      <c r="A17175" t="s">
        <v>23470</v>
      </c>
      <c r="B17175" s="83" t="s">
        <v>25839</v>
      </c>
      <c r="C17175" t="s">
        <v>25840</v>
      </c>
    </row>
    <row r="17176" spans="1:6" hidden="1" x14ac:dyDescent="0.25">
      <c r="A17176" t="s">
        <v>23470</v>
      </c>
      <c r="B17176" s="83" t="s">
        <v>25841</v>
      </c>
      <c r="C17176" t="s">
        <v>25842</v>
      </c>
      <c r="D17176" s="83" t="s">
        <v>16</v>
      </c>
      <c r="E17176" s="83">
        <v>81.05</v>
      </c>
      <c r="F17176" s="83">
        <v>83.17</v>
      </c>
    </row>
    <row r="17177" spans="1:6" hidden="1" x14ac:dyDescent="0.25">
      <c r="A17177" t="s">
        <v>23470</v>
      </c>
      <c r="B17177" s="83" t="s">
        <v>25843</v>
      </c>
      <c r="C17177" t="s">
        <v>25844</v>
      </c>
      <c r="D17177" s="83" t="s">
        <v>16</v>
      </c>
      <c r="E17177" s="83">
        <v>53.39</v>
      </c>
      <c r="F17177" s="83">
        <v>54.79</v>
      </c>
    </row>
    <row r="17178" spans="1:6" hidden="1" x14ac:dyDescent="0.25">
      <c r="A17178" t="s">
        <v>23470</v>
      </c>
      <c r="B17178" s="83" t="s">
        <v>25845</v>
      </c>
      <c r="C17178" t="s">
        <v>25846</v>
      </c>
      <c r="D17178" s="83" t="s">
        <v>16</v>
      </c>
      <c r="E17178" s="83">
        <v>65.680000000000007</v>
      </c>
      <c r="F17178" s="83">
        <v>66.95</v>
      </c>
    </row>
    <row r="17179" spans="1:6" hidden="1" x14ac:dyDescent="0.25">
      <c r="A17179" t="s">
        <v>23470</v>
      </c>
      <c r="B17179" s="83" t="s">
        <v>25847</v>
      </c>
      <c r="C17179" t="s">
        <v>25848</v>
      </c>
    </row>
    <row r="17180" spans="1:6" hidden="1" x14ac:dyDescent="0.25">
      <c r="A17180" t="s">
        <v>23470</v>
      </c>
      <c r="B17180" s="83" t="s">
        <v>25849</v>
      </c>
      <c r="C17180" t="s">
        <v>25850</v>
      </c>
      <c r="D17180" s="83" t="s">
        <v>16</v>
      </c>
      <c r="E17180" s="83">
        <v>13.48</v>
      </c>
      <c r="F17180" s="83">
        <v>14.54</v>
      </c>
    </row>
    <row r="17181" spans="1:6" hidden="1" x14ac:dyDescent="0.25">
      <c r="A17181" t="s">
        <v>23470</v>
      </c>
      <c r="B17181" s="83" t="s">
        <v>25851</v>
      </c>
      <c r="C17181" t="s">
        <v>25852</v>
      </c>
      <c r="D17181" s="83" t="s">
        <v>16</v>
      </c>
      <c r="E17181" s="83">
        <v>18.350000000000001</v>
      </c>
      <c r="F17181" s="83">
        <v>19.11</v>
      </c>
    </row>
    <row r="17182" spans="1:6" hidden="1" x14ac:dyDescent="0.25">
      <c r="A17182" t="s">
        <v>23470</v>
      </c>
      <c r="B17182" s="83" t="s">
        <v>25853</v>
      </c>
      <c r="C17182" t="s">
        <v>25854</v>
      </c>
      <c r="D17182" s="83" t="s">
        <v>16</v>
      </c>
      <c r="E17182" s="83">
        <v>6.82</v>
      </c>
      <c r="F17182" s="83">
        <v>7.25</v>
      </c>
    </row>
    <row r="17183" spans="1:6" hidden="1" x14ac:dyDescent="0.25">
      <c r="A17183" t="s">
        <v>23470</v>
      </c>
      <c r="B17183" s="83" t="s">
        <v>25855</v>
      </c>
      <c r="C17183" t="s">
        <v>25856</v>
      </c>
    </row>
    <row r="17184" spans="1:6" hidden="1" x14ac:dyDescent="0.25">
      <c r="A17184" t="s">
        <v>23470</v>
      </c>
      <c r="B17184" s="83" t="s">
        <v>25857</v>
      </c>
      <c r="C17184" t="s">
        <v>25858</v>
      </c>
      <c r="D17184" s="83" t="s">
        <v>16</v>
      </c>
      <c r="E17184" s="83">
        <v>606.53</v>
      </c>
      <c r="F17184" s="83">
        <v>620.92999999999995</v>
      </c>
    </row>
    <row r="17185" spans="1:6" hidden="1" x14ac:dyDescent="0.25">
      <c r="A17185" t="s">
        <v>23470</v>
      </c>
      <c r="B17185" s="83" t="s">
        <v>25859</v>
      </c>
      <c r="C17185" t="s">
        <v>25860</v>
      </c>
      <c r="D17185" s="83" t="s">
        <v>16</v>
      </c>
      <c r="E17185" s="83">
        <v>1230.02</v>
      </c>
      <c r="F17185" s="83">
        <v>1244.42</v>
      </c>
    </row>
    <row r="17186" spans="1:6" hidden="1" x14ac:dyDescent="0.25">
      <c r="A17186" t="s">
        <v>23470</v>
      </c>
      <c r="B17186" s="83" t="s">
        <v>25861</v>
      </c>
      <c r="C17186" t="s">
        <v>25862</v>
      </c>
      <c r="D17186" s="83" t="s">
        <v>16</v>
      </c>
      <c r="E17186" s="83">
        <v>2569.48</v>
      </c>
      <c r="F17186" s="83">
        <v>2583.88</v>
      </c>
    </row>
    <row r="17187" spans="1:6" hidden="1" x14ac:dyDescent="0.25">
      <c r="A17187" t="s">
        <v>23470</v>
      </c>
      <c r="B17187" s="83" t="s">
        <v>25863</v>
      </c>
      <c r="C17187" t="s">
        <v>25864</v>
      </c>
    </row>
    <row r="17188" spans="1:6" hidden="1" x14ac:dyDescent="0.25">
      <c r="A17188" t="s">
        <v>23470</v>
      </c>
      <c r="B17188" s="83" t="s">
        <v>25865</v>
      </c>
      <c r="C17188" t="s">
        <v>25866</v>
      </c>
      <c r="D17188" s="83" t="s">
        <v>16</v>
      </c>
      <c r="E17188" s="83">
        <v>10.67</v>
      </c>
      <c r="F17188" s="83">
        <v>11.35</v>
      </c>
    </row>
    <row r="17189" spans="1:6" hidden="1" x14ac:dyDescent="0.25">
      <c r="A17189" t="s">
        <v>23470</v>
      </c>
      <c r="B17189" s="83" t="s">
        <v>25867</v>
      </c>
      <c r="C17189" t="s">
        <v>25868</v>
      </c>
      <c r="D17189" s="83" t="s">
        <v>16</v>
      </c>
      <c r="E17189" s="83">
        <v>14.67</v>
      </c>
      <c r="F17189" s="83">
        <v>15.35</v>
      </c>
    </row>
    <row r="17190" spans="1:6" hidden="1" x14ac:dyDescent="0.25">
      <c r="A17190" t="s">
        <v>23470</v>
      </c>
      <c r="B17190" s="83" t="s">
        <v>25869</v>
      </c>
      <c r="C17190" t="s">
        <v>25870</v>
      </c>
      <c r="D17190" s="83" t="s">
        <v>16</v>
      </c>
      <c r="E17190" s="83">
        <v>17.77</v>
      </c>
      <c r="F17190" s="83">
        <v>18.45</v>
      </c>
    </row>
    <row r="17191" spans="1:6" hidden="1" x14ac:dyDescent="0.25">
      <c r="A17191" t="s">
        <v>23470</v>
      </c>
      <c r="B17191" s="83" t="s">
        <v>25871</v>
      </c>
      <c r="C17191" t="s">
        <v>25872</v>
      </c>
      <c r="D17191" s="83" t="s">
        <v>16</v>
      </c>
      <c r="E17191" s="83">
        <v>19.32</v>
      </c>
      <c r="F17191" s="83">
        <v>20</v>
      </c>
    </row>
    <row r="17192" spans="1:6" hidden="1" x14ac:dyDescent="0.25">
      <c r="A17192" t="s">
        <v>23470</v>
      </c>
      <c r="B17192" s="83" t="s">
        <v>25873</v>
      </c>
      <c r="C17192" t="s">
        <v>25874</v>
      </c>
      <c r="D17192" s="83" t="s">
        <v>16</v>
      </c>
      <c r="E17192" s="83">
        <v>21.11</v>
      </c>
      <c r="F17192" s="83">
        <v>21.79</v>
      </c>
    </row>
    <row r="17193" spans="1:6" hidden="1" x14ac:dyDescent="0.25">
      <c r="A17193" t="s">
        <v>23470</v>
      </c>
      <c r="B17193" s="83" t="s">
        <v>25875</v>
      </c>
      <c r="C17193" t="s">
        <v>25876</v>
      </c>
      <c r="D17193" s="83" t="s">
        <v>16</v>
      </c>
      <c r="E17193" s="83">
        <v>31.67</v>
      </c>
      <c r="F17193" s="83">
        <v>32.35</v>
      </c>
    </row>
    <row r="17194" spans="1:6" hidden="1" x14ac:dyDescent="0.25">
      <c r="A17194" t="s">
        <v>23470</v>
      </c>
      <c r="B17194" s="83" t="s">
        <v>25877</v>
      </c>
      <c r="C17194" t="s">
        <v>25878</v>
      </c>
      <c r="D17194" s="83" t="s">
        <v>16</v>
      </c>
      <c r="E17194" s="83">
        <v>33.020000000000003</v>
      </c>
      <c r="F17194" s="83">
        <v>33.700000000000003</v>
      </c>
    </row>
    <row r="17195" spans="1:6" hidden="1" x14ac:dyDescent="0.25">
      <c r="A17195" t="s">
        <v>23470</v>
      </c>
      <c r="B17195" s="83" t="s">
        <v>25879</v>
      </c>
      <c r="C17195" t="s">
        <v>25880</v>
      </c>
      <c r="D17195" s="83" t="s">
        <v>16</v>
      </c>
      <c r="E17195" s="83">
        <v>61.77</v>
      </c>
      <c r="F17195" s="83">
        <v>62.45</v>
      </c>
    </row>
    <row r="17196" spans="1:6" hidden="1" x14ac:dyDescent="0.25">
      <c r="A17196" t="s">
        <v>23470</v>
      </c>
      <c r="B17196" s="83" t="s">
        <v>25881</v>
      </c>
      <c r="C17196" t="s">
        <v>25882</v>
      </c>
      <c r="D17196" s="83" t="s">
        <v>16</v>
      </c>
      <c r="E17196" s="83">
        <v>19.27</v>
      </c>
      <c r="F17196" s="83">
        <v>19.95</v>
      </c>
    </row>
    <row r="17197" spans="1:6" hidden="1" x14ac:dyDescent="0.25">
      <c r="A17197" t="s">
        <v>23470</v>
      </c>
      <c r="B17197" s="83" t="s">
        <v>25883</v>
      </c>
      <c r="C17197" t="s">
        <v>25884</v>
      </c>
      <c r="D17197" s="83" t="s">
        <v>16</v>
      </c>
      <c r="E17197" s="83">
        <v>25.76</v>
      </c>
      <c r="F17197" s="83">
        <v>26.44</v>
      </c>
    </row>
    <row r="17198" spans="1:6" hidden="1" x14ac:dyDescent="0.25">
      <c r="A17198" t="s">
        <v>23470</v>
      </c>
      <c r="B17198" s="83" t="s">
        <v>25885</v>
      </c>
      <c r="C17198" t="s">
        <v>25886</v>
      </c>
      <c r="D17198" s="83" t="s">
        <v>16</v>
      </c>
      <c r="E17198" s="83">
        <v>19.739999999999998</v>
      </c>
      <c r="F17198" s="83">
        <v>20.420000000000002</v>
      </c>
    </row>
    <row r="17199" spans="1:6" hidden="1" x14ac:dyDescent="0.25">
      <c r="A17199" t="s">
        <v>23470</v>
      </c>
      <c r="B17199" s="83" t="s">
        <v>25887</v>
      </c>
      <c r="C17199" t="s">
        <v>25888</v>
      </c>
      <c r="D17199" s="83" t="s">
        <v>16</v>
      </c>
      <c r="E17199" s="83">
        <v>11.56</v>
      </c>
      <c r="F17199" s="83">
        <v>12.24</v>
      </c>
    </row>
    <row r="17200" spans="1:6" hidden="1" x14ac:dyDescent="0.25">
      <c r="A17200" t="s">
        <v>23470</v>
      </c>
      <c r="B17200" s="83" t="s">
        <v>25889</v>
      </c>
      <c r="C17200" t="s">
        <v>25890</v>
      </c>
      <c r="D17200" s="83" t="s">
        <v>16</v>
      </c>
      <c r="E17200" s="83">
        <v>10.76</v>
      </c>
      <c r="F17200" s="83">
        <v>11.44</v>
      </c>
    </row>
    <row r="17201" spans="1:6" hidden="1" x14ac:dyDescent="0.25">
      <c r="A17201" t="s">
        <v>23470</v>
      </c>
      <c r="B17201" s="83" t="s">
        <v>25891</v>
      </c>
      <c r="C17201" t="s">
        <v>25892</v>
      </c>
      <c r="D17201" s="83" t="s">
        <v>16</v>
      </c>
      <c r="E17201" s="83">
        <v>10.16</v>
      </c>
      <c r="F17201" s="83">
        <v>10.84</v>
      </c>
    </row>
    <row r="17202" spans="1:6" hidden="1" x14ac:dyDescent="0.25">
      <c r="A17202" t="s">
        <v>23470</v>
      </c>
      <c r="B17202" s="83" t="s">
        <v>25893</v>
      </c>
      <c r="C17202" t="s">
        <v>25894</v>
      </c>
      <c r="D17202" s="83" t="s">
        <v>16</v>
      </c>
      <c r="E17202" s="83">
        <v>16.760000000000002</v>
      </c>
      <c r="F17202" s="83">
        <v>17.440000000000001</v>
      </c>
    </row>
    <row r="17203" spans="1:6" hidden="1" x14ac:dyDescent="0.25">
      <c r="A17203" t="s">
        <v>23470</v>
      </c>
      <c r="B17203" s="83" t="s">
        <v>25895</v>
      </c>
      <c r="C17203" t="s">
        <v>25882</v>
      </c>
      <c r="D17203" s="83" t="s">
        <v>16</v>
      </c>
      <c r="E17203" s="83">
        <v>19.27</v>
      </c>
      <c r="F17203" s="83">
        <v>19.95</v>
      </c>
    </row>
    <row r="17204" spans="1:6" hidden="1" x14ac:dyDescent="0.25">
      <c r="A17204" t="s">
        <v>23470</v>
      </c>
      <c r="B17204" s="83" t="s">
        <v>25896</v>
      </c>
      <c r="C17204" t="s">
        <v>25897</v>
      </c>
      <c r="D17204" s="83" t="s">
        <v>16</v>
      </c>
      <c r="E17204" s="83">
        <v>19.739999999999998</v>
      </c>
      <c r="F17204" s="83">
        <v>20.420000000000002</v>
      </c>
    </row>
    <row r="17205" spans="1:6" hidden="1" x14ac:dyDescent="0.25">
      <c r="A17205" t="s">
        <v>23470</v>
      </c>
      <c r="B17205" s="83" t="s">
        <v>25898</v>
      </c>
      <c r="C17205" t="s">
        <v>25899</v>
      </c>
    </row>
    <row r="17206" spans="1:6" hidden="1" x14ac:dyDescent="0.25">
      <c r="A17206" t="s">
        <v>23470</v>
      </c>
      <c r="B17206" s="83" t="s">
        <v>25900</v>
      </c>
      <c r="C17206" t="s">
        <v>25901</v>
      </c>
      <c r="D17206" s="83" t="s">
        <v>16</v>
      </c>
      <c r="E17206" s="83">
        <v>1461.16</v>
      </c>
      <c r="F17206" s="83">
        <v>1486.6</v>
      </c>
    </row>
    <row r="17207" spans="1:6" hidden="1" x14ac:dyDescent="0.25">
      <c r="A17207" t="s">
        <v>23470</v>
      </c>
      <c r="B17207" s="83" t="s">
        <v>25902</v>
      </c>
      <c r="C17207" t="s">
        <v>25903</v>
      </c>
      <c r="D17207" s="83" t="s">
        <v>16</v>
      </c>
      <c r="E17207" s="83">
        <v>1557.59</v>
      </c>
      <c r="F17207" s="83">
        <v>1583.03</v>
      </c>
    </row>
    <row r="17208" spans="1:6" hidden="1" x14ac:dyDescent="0.25">
      <c r="A17208" t="s">
        <v>23470</v>
      </c>
      <c r="B17208" s="83" t="s">
        <v>25904</v>
      </c>
      <c r="C17208" t="s">
        <v>25905</v>
      </c>
      <c r="D17208" s="83" t="s">
        <v>16</v>
      </c>
      <c r="E17208" s="83">
        <v>1677.08</v>
      </c>
      <c r="F17208" s="83">
        <v>1702.52</v>
      </c>
    </row>
    <row r="17209" spans="1:6" hidden="1" x14ac:dyDescent="0.25">
      <c r="A17209" t="s">
        <v>23470</v>
      </c>
      <c r="B17209" s="83" t="s">
        <v>25906</v>
      </c>
      <c r="C17209" t="s">
        <v>25907</v>
      </c>
      <c r="D17209" s="83" t="s">
        <v>16</v>
      </c>
      <c r="E17209" s="83">
        <v>1779.47</v>
      </c>
      <c r="F17209" s="83">
        <v>1813.39</v>
      </c>
    </row>
    <row r="17210" spans="1:6" hidden="1" x14ac:dyDescent="0.25">
      <c r="A17210" t="s">
        <v>23470</v>
      </c>
      <c r="B17210" s="83" t="s">
        <v>25908</v>
      </c>
      <c r="C17210" t="s">
        <v>25909</v>
      </c>
      <c r="D17210" s="83" t="s">
        <v>16</v>
      </c>
      <c r="E17210" s="83">
        <v>1997.2</v>
      </c>
      <c r="F17210" s="83">
        <v>2039.6</v>
      </c>
    </row>
    <row r="17211" spans="1:6" hidden="1" x14ac:dyDescent="0.25">
      <c r="A17211" t="s">
        <v>23470</v>
      </c>
      <c r="B17211" s="83" t="s">
        <v>25910</v>
      </c>
      <c r="C17211" t="s">
        <v>25911</v>
      </c>
      <c r="D17211" s="83" t="s">
        <v>16</v>
      </c>
      <c r="E17211" s="83">
        <v>2060.64</v>
      </c>
      <c r="F17211" s="83">
        <v>2111.52</v>
      </c>
    </row>
    <row r="17212" spans="1:6" hidden="1" x14ac:dyDescent="0.25">
      <c r="A17212" t="s">
        <v>23470</v>
      </c>
      <c r="B17212" s="83" t="s">
        <v>25912</v>
      </c>
      <c r="C17212" t="s">
        <v>25913</v>
      </c>
      <c r="D17212" s="83" t="s">
        <v>16</v>
      </c>
      <c r="E17212" s="83">
        <v>2461.88</v>
      </c>
      <c r="F17212" s="83">
        <v>2521.2399999999998</v>
      </c>
    </row>
    <row r="17213" spans="1:6" hidden="1" x14ac:dyDescent="0.25">
      <c r="A17213" t="s">
        <v>23470</v>
      </c>
      <c r="B17213" s="83" t="s">
        <v>25914</v>
      </c>
      <c r="C17213" t="s">
        <v>25915</v>
      </c>
      <c r="D17213" s="83" t="s">
        <v>16</v>
      </c>
      <c r="E17213" s="83">
        <v>2961.04</v>
      </c>
      <c r="F17213" s="83">
        <v>3032.02</v>
      </c>
    </row>
    <row r="17214" spans="1:6" hidden="1" x14ac:dyDescent="0.25">
      <c r="A17214" t="s">
        <v>23470</v>
      </c>
      <c r="B17214" s="83" t="s">
        <v>25916</v>
      </c>
      <c r="C17214" t="s">
        <v>25917</v>
      </c>
      <c r="D17214" s="83" t="s">
        <v>16</v>
      </c>
      <c r="E17214" s="83">
        <v>3710.85</v>
      </c>
      <c r="F17214" s="83">
        <v>3797.55</v>
      </c>
    </row>
    <row r="17215" spans="1:6" hidden="1" x14ac:dyDescent="0.25">
      <c r="A17215" t="s">
        <v>23470</v>
      </c>
      <c r="B17215" s="83" t="s">
        <v>25918</v>
      </c>
      <c r="C17215" t="s">
        <v>25919</v>
      </c>
      <c r="D17215" s="83" t="s">
        <v>16</v>
      </c>
      <c r="E17215" s="83">
        <v>4714.03</v>
      </c>
      <c r="F17215" s="83">
        <v>4807.74</v>
      </c>
    </row>
    <row r="17216" spans="1:6" hidden="1" x14ac:dyDescent="0.25">
      <c r="A17216" t="s">
        <v>23470</v>
      </c>
      <c r="B17216" s="83" t="s">
        <v>25920</v>
      </c>
      <c r="C17216" t="s">
        <v>25921</v>
      </c>
      <c r="D17216" s="83" t="s">
        <v>16</v>
      </c>
      <c r="E17216" s="83">
        <v>6350.66</v>
      </c>
      <c r="F17216" s="83">
        <v>6452.42</v>
      </c>
    </row>
    <row r="17217" spans="1:6" hidden="1" x14ac:dyDescent="0.25">
      <c r="A17217" t="s">
        <v>23470</v>
      </c>
      <c r="B17217" s="83" t="s">
        <v>25922</v>
      </c>
      <c r="C17217" t="s">
        <v>25923</v>
      </c>
      <c r="D17217" s="83" t="s">
        <v>16</v>
      </c>
      <c r="E17217" s="83">
        <v>7385.84</v>
      </c>
      <c r="F17217" s="83">
        <v>7487.6</v>
      </c>
    </row>
    <row r="17218" spans="1:6" hidden="1" x14ac:dyDescent="0.25">
      <c r="A17218" t="s">
        <v>23470</v>
      </c>
      <c r="B17218" s="83" t="s">
        <v>25924</v>
      </c>
      <c r="C17218" t="s">
        <v>25925</v>
      </c>
      <c r="D17218" s="83" t="s">
        <v>16</v>
      </c>
      <c r="E17218" s="83">
        <v>7369.94</v>
      </c>
      <c r="F17218" s="83">
        <v>7471.7</v>
      </c>
    </row>
    <row r="17219" spans="1:6" hidden="1" x14ac:dyDescent="0.25">
      <c r="A17219" t="s">
        <v>23470</v>
      </c>
      <c r="B17219" s="83" t="s">
        <v>25926</v>
      </c>
      <c r="C17219" t="s">
        <v>25927</v>
      </c>
    </row>
    <row r="17220" spans="1:6" hidden="1" x14ac:dyDescent="0.25">
      <c r="A17220" t="s">
        <v>23470</v>
      </c>
      <c r="B17220" s="83" t="s">
        <v>25928</v>
      </c>
      <c r="C17220" t="s">
        <v>25929</v>
      </c>
      <c r="D17220" s="83" t="s">
        <v>16</v>
      </c>
      <c r="E17220" s="83">
        <v>1068.58</v>
      </c>
      <c r="F17220" s="83">
        <v>1094.02</v>
      </c>
    </row>
    <row r="17221" spans="1:6" hidden="1" x14ac:dyDescent="0.25">
      <c r="A17221" t="s">
        <v>23470</v>
      </c>
      <c r="B17221" s="83" t="s">
        <v>25930</v>
      </c>
      <c r="C17221" t="s">
        <v>25931</v>
      </c>
      <c r="D17221" s="83" t="s">
        <v>16</v>
      </c>
      <c r="E17221" s="83">
        <v>1165.01</v>
      </c>
      <c r="F17221" s="83">
        <v>1190.45</v>
      </c>
    </row>
    <row r="17222" spans="1:6" hidden="1" x14ac:dyDescent="0.25">
      <c r="A17222" t="s">
        <v>23470</v>
      </c>
      <c r="B17222" s="83" t="s">
        <v>25932</v>
      </c>
      <c r="C17222" t="s">
        <v>25933</v>
      </c>
      <c r="D17222" s="83" t="s">
        <v>16</v>
      </c>
      <c r="E17222" s="83">
        <v>1284.5</v>
      </c>
      <c r="F17222" s="83">
        <v>1309.94</v>
      </c>
    </row>
    <row r="17223" spans="1:6" hidden="1" x14ac:dyDescent="0.25">
      <c r="A17223" t="s">
        <v>23470</v>
      </c>
      <c r="B17223" s="83" t="s">
        <v>25934</v>
      </c>
      <c r="C17223" t="s">
        <v>25935</v>
      </c>
      <c r="D17223" s="83" t="s">
        <v>16</v>
      </c>
      <c r="E17223" s="83">
        <v>1386.89</v>
      </c>
      <c r="F17223" s="83">
        <v>1420.81</v>
      </c>
    </row>
    <row r="17224" spans="1:6" hidden="1" x14ac:dyDescent="0.25">
      <c r="A17224" t="s">
        <v>23470</v>
      </c>
      <c r="B17224" s="83" t="s">
        <v>25936</v>
      </c>
      <c r="C17224" t="s">
        <v>25937</v>
      </c>
      <c r="D17224" s="83" t="s">
        <v>16</v>
      </c>
      <c r="E17224" s="83">
        <v>1604.62</v>
      </c>
      <c r="F17224" s="83">
        <v>1647.02</v>
      </c>
    </row>
    <row r="17225" spans="1:6" hidden="1" x14ac:dyDescent="0.25">
      <c r="A17225" t="s">
        <v>23470</v>
      </c>
      <c r="B17225" s="83" t="s">
        <v>25938</v>
      </c>
      <c r="C17225" t="s">
        <v>25939</v>
      </c>
      <c r="D17225" s="83" t="s">
        <v>16</v>
      </c>
      <c r="E17225" s="83">
        <v>1668.06</v>
      </c>
      <c r="F17225" s="83">
        <v>1718.94</v>
      </c>
    </row>
    <row r="17226" spans="1:6" hidden="1" x14ac:dyDescent="0.25">
      <c r="A17226" t="s">
        <v>23470</v>
      </c>
      <c r="B17226" s="83" t="s">
        <v>25940</v>
      </c>
      <c r="C17226" t="s">
        <v>25941</v>
      </c>
      <c r="D17226" s="83" t="s">
        <v>16</v>
      </c>
      <c r="E17226" s="83">
        <v>2069.3000000000002</v>
      </c>
      <c r="F17226" s="83">
        <v>2128.66</v>
      </c>
    </row>
    <row r="17227" spans="1:6" hidden="1" x14ac:dyDescent="0.25">
      <c r="A17227" t="s">
        <v>23470</v>
      </c>
      <c r="B17227" s="83" t="s">
        <v>25942</v>
      </c>
      <c r="C17227" t="s">
        <v>25943</v>
      </c>
      <c r="D17227" s="83" t="s">
        <v>16</v>
      </c>
      <c r="E17227" s="83">
        <v>2568.46</v>
      </c>
      <c r="F17227" s="83">
        <v>2639.44</v>
      </c>
    </row>
    <row r="17228" spans="1:6" hidden="1" x14ac:dyDescent="0.25">
      <c r="A17228" t="s">
        <v>23470</v>
      </c>
      <c r="B17228" s="83" t="s">
        <v>25944</v>
      </c>
      <c r="C17228" t="s">
        <v>25945</v>
      </c>
      <c r="D17228" s="83" t="s">
        <v>16</v>
      </c>
      <c r="E17228" s="83">
        <v>3155.84</v>
      </c>
      <c r="F17228" s="83">
        <v>3242.54</v>
      </c>
    </row>
    <row r="17229" spans="1:6" hidden="1" x14ac:dyDescent="0.25">
      <c r="A17229" t="s">
        <v>23470</v>
      </c>
      <c r="B17229" s="83" t="s">
        <v>25946</v>
      </c>
      <c r="C17229" t="s">
        <v>25947</v>
      </c>
      <c r="D17229" s="83" t="s">
        <v>16</v>
      </c>
      <c r="E17229" s="83">
        <v>4159.0200000000004</v>
      </c>
      <c r="F17229" s="83">
        <v>4252.7299999999996</v>
      </c>
    </row>
    <row r="17230" spans="1:6" hidden="1" x14ac:dyDescent="0.25">
      <c r="A17230" t="s">
        <v>23470</v>
      </c>
      <c r="B17230" s="83" t="s">
        <v>25948</v>
      </c>
      <c r="C17230" t="s">
        <v>25949</v>
      </c>
      <c r="D17230" s="83" t="s">
        <v>16</v>
      </c>
      <c r="E17230" s="83">
        <v>5784.43</v>
      </c>
      <c r="F17230" s="83">
        <v>5886.19</v>
      </c>
    </row>
    <row r="17231" spans="1:6" hidden="1" x14ac:dyDescent="0.25">
      <c r="A17231" t="s">
        <v>23470</v>
      </c>
      <c r="B17231" s="83" t="s">
        <v>25950</v>
      </c>
      <c r="C17231" t="s">
        <v>25951</v>
      </c>
      <c r="D17231" s="83" t="s">
        <v>16</v>
      </c>
      <c r="E17231" s="83">
        <v>6819.61</v>
      </c>
      <c r="F17231" s="83">
        <v>6921.37</v>
      </c>
    </row>
    <row r="17232" spans="1:6" hidden="1" x14ac:dyDescent="0.25">
      <c r="A17232" t="s">
        <v>23470</v>
      </c>
      <c r="B17232" s="83" t="s">
        <v>25952</v>
      </c>
      <c r="C17232" t="s">
        <v>25953</v>
      </c>
      <c r="D17232" s="83" t="s">
        <v>16</v>
      </c>
      <c r="E17232" s="83">
        <v>6803.71</v>
      </c>
      <c r="F17232" s="83">
        <v>6905.47</v>
      </c>
    </row>
    <row r="17233" spans="1:6" hidden="1" x14ac:dyDescent="0.25">
      <c r="A17233" t="s">
        <v>23470</v>
      </c>
      <c r="B17233" s="83" t="s">
        <v>25954</v>
      </c>
      <c r="C17233" t="s">
        <v>25955</v>
      </c>
    </row>
    <row r="17234" spans="1:6" hidden="1" x14ac:dyDescent="0.25">
      <c r="A17234" t="s">
        <v>23470</v>
      </c>
      <c r="B17234" s="83" t="s">
        <v>25956</v>
      </c>
      <c r="C17234" t="s">
        <v>25957</v>
      </c>
      <c r="D17234" s="83" t="s">
        <v>60</v>
      </c>
      <c r="E17234" s="83">
        <v>11.99</v>
      </c>
      <c r="F17234" s="83">
        <v>12.33</v>
      </c>
    </row>
    <row r="17235" spans="1:6" hidden="1" x14ac:dyDescent="0.25">
      <c r="A17235" t="s">
        <v>23470</v>
      </c>
      <c r="B17235" s="83" t="s">
        <v>25958</v>
      </c>
      <c r="C17235" t="s">
        <v>25959</v>
      </c>
      <c r="D17235" s="83" t="s">
        <v>60</v>
      </c>
      <c r="E17235" s="83">
        <v>21.81</v>
      </c>
      <c r="F17235" s="83">
        <v>22.42</v>
      </c>
    </row>
    <row r="17236" spans="1:6" hidden="1" x14ac:dyDescent="0.25">
      <c r="A17236" t="s">
        <v>23470</v>
      </c>
      <c r="B17236" s="83" t="s">
        <v>25960</v>
      </c>
      <c r="C17236" t="s">
        <v>25961</v>
      </c>
      <c r="D17236" s="83" t="s">
        <v>60</v>
      </c>
      <c r="E17236" s="83">
        <v>25.97</v>
      </c>
      <c r="F17236" s="83">
        <v>26.73</v>
      </c>
    </row>
    <row r="17237" spans="1:6" hidden="1" x14ac:dyDescent="0.25">
      <c r="A17237" t="s">
        <v>23470</v>
      </c>
      <c r="B17237" s="83" t="s">
        <v>25962</v>
      </c>
      <c r="C17237" t="s">
        <v>25963</v>
      </c>
      <c r="D17237" s="83" t="s">
        <v>60</v>
      </c>
      <c r="E17237" s="83">
        <v>32.17</v>
      </c>
      <c r="F17237" s="83">
        <v>33.229999999999997</v>
      </c>
    </row>
    <row r="17238" spans="1:6" hidden="1" x14ac:dyDescent="0.25">
      <c r="A17238" t="s">
        <v>23470</v>
      </c>
      <c r="B17238" s="83" t="s">
        <v>25964</v>
      </c>
      <c r="C17238" t="s">
        <v>25965</v>
      </c>
      <c r="D17238" s="83" t="s">
        <v>60</v>
      </c>
      <c r="E17238" s="83">
        <v>4.0199999999999996</v>
      </c>
      <c r="F17238" s="83">
        <v>4.25</v>
      </c>
    </row>
    <row r="17239" spans="1:6" hidden="1" x14ac:dyDescent="0.25">
      <c r="A17239" t="s">
        <v>23470</v>
      </c>
      <c r="B17239" s="83" t="s">
        <v>25966</v>
      </c>
      <c r="C17239" t="s">
        <v>25967</v>
      </c>
      <c r="D17239" s="83" t="s">
        <v>60</v>
      </c>
      <c r="E17239" s="83">
        <v>5.53</v>
      </c>
      <c r="F17239" s="83">
        <v>5.87</v>
      </c>
    </row>
    <row r="17240" spans="1:6" hidden="1" x14ac:dyDescent="0.25">
      <c r="A17240" t="s">
        <v>23470</v>
      </c>
      <c r="B17240" s="83" t="s">
        <v>25968</v>
      </c>
      <c r="C17240" t="s">
        <v>25969</v>
      </c>
      <c r="D17240" s="83" t="s">
        <v>60</v>
      </c>
      <c r="E17240" s="83">
        <v>9.31</v>
      </c>
      <c r="F17240" s="83">
        <v>9.81</v>
      </c>
    </row>
    <row r="17241" spans="1:6" hidden="1" x14ac:dyDescent="0.25">
      <c r="A17241" t="s">
        <v>23470</v>
      </c>
      <c r="B17241" s="83" t="s">
        <v>25970</v>
      </c>
      <c r="C17241" t="s">
        <v>25971</v>
      </c>
      <c r="D17241" s="83" t="s">
        <v>60</v>
      </c>
      <c r="E17241" s="83">
        <v>15.99</v>
      </c>
      <c r="F17241" s="83">
        <v>16.489999999999998</v>
      </c>
    </row>
    <row r="17242" spans="1:6" hidden="1" x14ac:dyDescent="0.25">
      <c r="A17242" t="s">
        <v>23470</v>
      </c>
      <c r="B17242" s="83" t="s">
        <v>25972</v>
      </c>
      <c r="C17242" t="s">
        <v>25973</v>
      </c>
      <c r="D17242" s="83" t="s">
        <v>60</v>
      </c>
      <c r="E17242" s="83">
        <v>21.42</v>
      </c>
      <c r="F17242" s="83">
        <v>22.03</v>
      </c>
    </row>
    <row r="17243" spans="1:6" hidden="1" x14ac:dyDescent="0.25">
      <c r="A17243" t="s">
        <v>23470</v>
      </c>
      <c r="B17243" s="83" t="s">
        <v>25974</v>
      </c>
      <c r="C17243" t="s">
        <v>25975</v>
      </c>
      <c r="D17243" s="83" t="s">
        <v>60</v>
      </c>
      <c r="E17243" s="83">
        <v>31.94</v>
      </c>
      <c r="F17243" s="83">
        <v>32.700000000000003</v>
      </c>
    </row>
    <row r="17244" spans="1:6" hidden="1" x14ac:dyDescent="0.25">
      <c r="A17244" t="s">
        <v>23470</v>
      </c>
      <c r="B17244" s="83" t="s">
        <v>25976</v>
      </c>
      <c r="C17244" t="s">
        <v>25977</v>
      </c>
      <c r="D17244" s="83" t="s">
        <v>60</v>
      </c>
      <c r="E17244" s="83">
        <v>49.11</v>
      </c>
      <c r="F17244" s="83">
        <v>50.17</v>
      </c>
    </row>
    <row r="17245" spans="1:6" hidden="1" x14ac:dyDescent="0.25">
      <c r="A17245" t="s">
        <v>23470</v>
      </c>
      <c r="B17245" s="83" t="s">
        <v>25978</v>
      </c>
      <c r="C17245" t="s">
        <v>25979</v>
      </c>
      <c r="D17245" s="83" t="s">
        <v>60</v>
      </c>
      <c r="E17245" s="83">
        <v>6.34</v>
      </c>
      <c r="F17245" s="83">
        <v>6.68</v>
      </c>
    </row>
    <row r="17246" spans="1:6" hidden="1" x14ac:dyDescent="0.25">
      <c r="A17246" t="s">
        <v>23470</v>
      </c>
      <c r="B17246" s="83" t="s">
        <v>25980</v>
      </c>
      <c r="C17246" t="s">
        <v>25981</v>
      </c>
    </row>
    <row r="17247" spans="1:6" hidden="1" x14ac:dyDescent="0.25">
      <c r="A17247" t="s">
        <v>23470</v>
      </c>
      <c r="B17247" s="83" t="s">
        <v>25982</v>
      </c>
      <c r="C17247" t="s">
        <v>25983</v>
      </c>
      <c r="D17247" s="83" t="s">
        <v>16</v>
      </c>
      <c r="E17247" s="83">
        <v>9.7100000000000009</v>
      </c>
      <c r="F17247" s="83">
        <v>10.14</v>
      </c>
    </row>
    <row r="17248" spans="1:6" hidden="1" x14ac:dyDescent="0.25">
      <c r="A17248" t="s">
        <v>23470</v>
      </c>
      <c r="B17248" s="83" t="s">
        <v>25984</v>
      </c>
      <c r="C17248" t="s">
        <v>25985</v>
      </c>
      <c r="D17248" s="83" t="s">
        <v>16</v>
      </c>
      <c r="E17248" s="83">
        <v>25.37</v>
      </c>
      <c r="F17248" s="83">
        <v>26.13</v>
      </c>
    </row>
    <row r="17249" spans="1:6" hidden="1" x14ac:dyDescent="0.25">
      <c r="A17249" t="s">
        <v>23470</v>
      </c>
      <c r="B17249" s="83" t="s">
        <v>25986</v>
      </c>
      <c r="C17249" t="s">
        <v>25987</v>
      </c>
      <c r="D17249" s="83" t="s">
        <v>16</v>
      </c>
      <c r="E17249" s="83">
        <v>5.76</v>
      </c>
      <c r="F17249" s="83">
        <v>6.1</v>
      </c>
    </row>
    <row r="17250" spans="1:6" hidden="1" x14ac:dyDescent="0.25">
      <c r="A17250" t="s">
        <v>23470</v>
      </c>
      <c r="B17250" s="83" t="s">
        <v>25988</v>
      </c>
      <c r="C17250" t="s">
        <v>25989</v>
      </c>
    </row>
    <row r="17251" spans="1:6" hidden="1" x14ac:dyDescent="0.25">
      <c r="A17251" t="s">
        <v>23470</v>
      </c>
      <c r="B17251" s="83" t="s">
        <v>25990</v>
      </c>
      <c r="C17251" t="s">
        <v>25991</v>
      </c>
      <c r="D17251" s="83" t="s">
        <v>16</v>
      </c>
      <c r="E17251" s="83">
        <v>5.67</v>
      </c>
      <c r="F17251" s="83">
        <v>5.88</v>
      </c>
    </row>
    <row r="17252" spans="1:6" hidden="1" x14ac:dyDescent="0.25">
      <c r="A17252" t="s">
        <v>23470</v>
      </c>
      <c r="B17252" s="83" t="s">
        <v>25992</v>
      </c>
      <c r="C17252" t="s">
        <v>25993</v>
      </c>
      <c r="D17252" s="83" t="s">
        <v>16</v>
      </c>
      <c r="E17252" s="83">
        <v>5.67</v>
      </c>
      <c r="F17252" s="83">
        <v>5.88</v>
      </c>
    </row>
    <row r="17253" spans="1:6" hidden="1" x14ac:dyDescent="0.25">
      <c r="A17253" t="s">
        <v>23470</v>
      </c>
      <c r="B17253" s="83" t="s">
        <v>25994</v>
      </c>
      <c r="C17253" t="s">
        <v>25995</v>
      </c>
      <c r="D17253" s="83" t="s">
        <v>60</v>
      </c>
      <c r="E17253" s="83">
        <v>5.37</v>
      </c>
      <c r="F17253" s="83">
        <v>5.71</v>
      </c>
    </row>
    <row r="17254" spans="1:6" hidden="1" x14ac:dyDescent="0.25">
      <c r="A17254" t="s">
        <v>23470</v>
      </c>
      <c r="B17254" s="83" t="s">
        <v>25996</v>
      </c>
      <c r="C17254" t="s">
        <v>25997</v>
      </c>
      <c r="D17254" s="83" t="s">
        <v>60</v>
      </c>
      <c r="E17254" s="83">
        <v>10.29</v>
      </c>
      <c r="F17254" s="83">
        <v>10.63</v>
      </c>
    </row>
    <row r="17255" spans="1:6" hidden="1" x14ac:dyDescent="0.25">
      <c r="A17255" t="s">
        <v>23470</v>
      </c>
      <c r="B17255" s="83" t="s">
        <v>25998</v>
      </c>
      <c r="C17255" t="s">
        <v>25999</v>
      </c>
      <c r="D17255" s="83" t="s">
        <v>16</v>
      </c>
      <c r="E17255" s="83">
        <v>9.9</v>
      </c>
      <c r="F17255" s="83">
        <v>10.33</v>
      </c>
    </row>
    <row r="17256" spans="1:6" hidden="1" x14ac:dyDescent="0.25">
      <c r="A17256" t="s">
        <v>23470</v>
      </c>
      <c r="B17256" s="83" t="s">
        <v>26000</v>
      </c>
      <c r="C17256" t="s">
        <v>26001</v>
      </c>
      <c r="D17256" s="83" t="s">
        <v>16</v>
      </c>
      <c r="E17256" s="83">
        <v>2.74</v>
      </c>
      <c r="F17256" s="83">
        <v>2.87</v>
      </c>
    </row>
    <row r="17257" spans="1:6" hidden="1" x14ac:dyDescent="0.25">
      <c r="A17257" t="s">
        <v>23470</v>
      </c>
      <c r="B17257" s="83" t="s">
        <v>26002</v>
      </c>
      <c r="C17257" t="s">
        <v>26003</v>
      </c>
      <c r="D17257" s="83" t="s">
        <v>16</v>
      </c>
      <c r="E17257" s="83">
        <v>2.13</v>
      </c>
      <c r="F17257" s="83">
        <v>2.2599999999999998</v>
      </c>
    </row>
    <row r="17258" spans="1:6" hidden="1" x14ac:dyDescent="0.25">
      <c r="A17258" t="s">
        <v>23470</v>
      </c>
      <c r="B17258" s="83" t="s">
        <v>26004</v>
      </c>
      <c r="C17258" t="s">
        <v>26005</v>
      </c>
      <c r="D17258" s="83" t="s">
        <v>16</v>
      </c>
      <c r="E17258" s="83">
        <v>2.08</v>
      </c>
      <c r="F17258" s="83">
        <v>2.21</v>
      </c>
    </row>
    <row r="17259" spans="1:6" hidden="1" x14ac:dyDescent="0.25">
      <c r="A17259" t="s">
        <v>23470</v>
      </c>
      <c r="B17259" s="83" t="s">
        <v>26006</v>
      </c>
      <c r="C17259" t="s">
        <v>26007</v>
      </c>
      <c r="D17259" s="83" t="s">
        <v>16</v>
      </c>
      <c r="E17259" s="83">
        <v>2.2200000000000002</v>
      </c>
      <c r="F17259" s="83">
        <v>2.35</v>
      </c>
    </row>
    <row r="17260" spans="1:6" hidden="1" x14ac:dyDescent="0.25">
      <c r="A17260" t="s">
        <v>23470</v>
      </c>
      <c r="B17260" s="83" t="s">
        <v>26008</v>
      </c>
      <c r="C17260" t="s">
        <v>26009</v>
      </c>
      <c r="D17260" s="83" t="s">
        <v>16</v>
      </c>
      <c r="E17260" s="83">
        <v>5.23</v>
      </c>
      <c r="F17260" s="83">
        <v>5.36</v>
      </c>
    </row>
    <row r="17261" spans="1:6" hidden="1" x14ac:dyDescent="0.25">
      <c r="A17261" t="s">
        <v>23470</v>
      </c>
      <c r="B17261" s="83" t="s">
        <v>26010</v>
      </c>
      <c r="C17261" t="s">
        <v>26011</v>
      </c>
      <c r="D17261" s="83" t="s">
        <v>16</v>
      </c>
      <c r="E17261" s="83">
        <v>18.78</v>
      </c>
      <c r="F17261" s="83">
        <v>19.84</v>
      </c>
    </row>
    <row r="17262" spans="1:6" hidden="1" x14ac:dyDescent="0.25">
      <c r="A17262" t="s">
        <v>23470</v>
      </c>
      <c r="B17262" s="83" t="s">
        <v>26012</v>
      </c>
      <c r="C17262" t="s">
        <v>26013</v>
      </c>
      <c r="D17262" s="83" t="s">
        <v>16</v>
      </c>
      <c r="E17262" s="83">
        <v>35.270000000000003</v>
      </c>
      <c r="F17262" s="83">
        <v>36.03</v>
      </c>
    </row>
    <row r="17263" spans="1:6" hidden="1" x14ac:dyDescent="0.25">
      <c r="A17263" t="s">
        <v>23470</v>
      </c>
      <c r="B17263" s="83" t="s">
        <v>26014</v>
      </c>
      <c r="C17263" t="s">
        <v>26015</v>
      </c>
      <c r="D17263" s="83" t="s">
        <v>16</v>
      </c>
      <c r="E17263" s="83">
        <v>36.69</v>
      </c>
      <c r="F17263" s="83">
        <v>37.96</v>
      </c>
    </row>
    <row r="17264" spans="1:6" hidden="1" x14ac:dyDescent="0.25">
      <c r="A17264" t="s">
        <v>23470</v>
      </c>
      <c r="B17264" s="83" t="s">
        <v>26016</v>
      </c>
      <c r="C17264" t="s">
        <v>26017</v>
      </c>
      <c r="D17264" s="83" t="s">
        <v>16</v>
      </c>
      <c r="E17264" s="83">
        <v>205.25</v>
      </c>
      <c r="F17264" s="83">
        <v>206.52</v>
      </c>
    </row>
    <row r="17265" spans="1:6" hidden="1" x14ac:dyDescent="0.25">
      <c r="A17265" t="s">
        <v>23470</v>
      </c>
      <c r="B17265" s="83" t="s">
        <v>26018</v>
      </c>
      <c r="C17265" t="s">
        <v>26019</v>
      </c>
      <c r="D17265" s="83" t="s">
        <v>16</v>
      </c>
      <c r="E17265" s="83">
        <v>103.46</v>
      </c>
      <c r="F17265" s="83">
        <v>104.31</v>
      </c>
    </row>
    <row r="17266" spans="1:6" hidden="1" x14ac:dyDescent="0.25">
      <c r="A17266" t="s">
        <v>23470</v>
      </c>
      <c r="B17266" s="83" t="s">
        <v>26020</v>
      </c>
      <c r="C17266" t="s">
        <v>26021</v>
      </c>
      <c r="D17266" s="83" t="s">
        <v>16</v>
      </c>
      <c r="E17266" s="83">
        <v>97.38</v>
      </c>
      <c r="F17266" s="83">
        <v>98.23</v>
      </c>
    </row>
    <row r="17267" spans="1:6" hidden="1" x14ac:dyDescent="0.25">
      <c r="A17267" t="s">
        <v>23470</v>
      </c>
      <c r="B17267" s="83" t="s">
        <v>26022</v>
      </c>
      <c r="C17267" t="s">
        <v>26023</v>
      </c>
      <c r="D17267" s="83" t="s">
        <v>16</v>
      </c>
      <c r="E17267" s="83">
        <v>34.15</v>
      </c>
      <c r="F17267" s="83">
        <v>36.270000000000003</v>
      </c>
    </row>
    <row r="17268" spans="1:6" hidden="1" x14ac:dyDescent="0.25">
      <c r="A17268" t="s">
        <v>23470</v>
      </c>
      <c r="B17268" s="83" t="s">
        <v>26024</v>
      </c>
      <c r="C17268" t="s">
        <v>26025</v>
      </c>
      <c r="D17268" s="83" t="s">
        <v>16</v>
      </c>
      <c r="E17268" s="83">
        <v>22.89</v>
      </c>
      <c r="F17268" s="83">
        <v>23.74</v>
      </c>
    </row>
    <row r="17269" spans="1:6" hidden="1" x14ac:dyDescent="0.25">
      <c r="A17269" t="s">
        <v>23470</v>
      </c>
      <c r="B17269" s="83" t="s">
        <v>26026</v>
      </c>
      <c r="C17269" t="s">
        <v>26027</v>
      </c>
      <c r="D17269" s="83" t="s">
        <v>16</v>
      </c>
      <c r="E17269" s="83">
        <v>1332.3</v>
      </c>
      <c r="F17269" s="83">
        <v>1336.54</v>
      </c>
    </row>
    <row r="17270" spans="1:6" hidden="1" x14ac:dyDescent="0.25">
      <c r="A17270" t="s">
        <v>23470</v>
      </c>
      <c r="B17270" s="83" t="s">
        <v>26028</v>
      </c>
      <c r="C17270" t="s">
        <v>26029</v>
      </c>
      <c r="D17270" s="83" t="s">
        <v>16</v>
      </c>
      <c r="E17270" s="83">
        <v>31.39</v>
      </c>
      <c r="F17270" s="83">
        <v>33.51</v>
      </c>
    </row>
    <row r="17271" spans="1:6" hidden="1" x14ac:dyDescent="0.25">
      <c r="A17271" t="s">
        <v>23470</v>
      </c>
      <c r="B17271" s="83" t="s">
        <v>26030</v>
      </c>
      <c r="C17271" t="s">
        <v>26031</v>
      </c>
      <c r="D17271" s="83" t="s">
        <v>16</v>
      </c>
      <c r="E17271" s="83">
        <v>67.3</v>
      </c>
      <c r="F17271" s="83">
        <v>71.540000000000006</v>
      </c>
    </row>
    <row r="17272" spans="1:6" hidden="1" x14ac:dyDescent="0.25">
      <c r="A17272" t="s">
        <v>23470</v>
      </c>
      <c r="B17272" s="83" t="s">
        <v>26032</v>
      </c>
      <c r="C17272" t="s">
        <v>26033</v>
      </c>
      <c r="D17272" s="83" t="s">
        <v>16</v>
      </c>
      <c r="E17272" s="83">
        <v>481.66</v>
      </c>
      <c r="F17272" s="83">
        <v>485.9</v>
      </c>
    </row>
    <row r="17273" spans="1:6" hidden="1" x14ac:dyDescent="0.25">
      <c r="A17273" t="s">
        <v>23470</v>
      </c>
      <c r="B17273" s="83" t="s">
        <v>26034</v>
      </c>
      <c r="C17273" t="s">
        <v>26035</v>
      </c>
      <c r="D17273" s="83" t="s">
        <v>16</v>
      </c>
      <c r="E17273" s="83">
        <v>856.29</v>
      </c>
      <c r="F17273" s="83">
        <v>860.53</v>
      </c>
    </row>
    <row r="17274" spans="1:6" hidden="1" x14ac:dyDescent="0.25">
      <c r="A17274" t="s">
        <v>23470</v>
      </c>
      <c r="B17274" s="83" t="s">
        <v>26036</v>
      </c>
      <c r="C17274" t="s">
        <v>26037</v>
      </c>
    </row>
    <row r="17275" spans="1:6" hidden="1" x14ac:dyDescent="0.25">
      <c r="A17275" t="s">
        <v>23470</v>
      </c>
      <c r="B17275" s="83" t="s">
        <v>26038</v>
      </c>
      <c r="C17275" t="s">
        <v>26039</v>
      </c>
      <c r="D17275" s="83" t="s">
        <v>16</v>
      </c>
      <c r="E17275" s="83">
        <v>60.13</v>
      </c>
      <c r="F17275" s="83">
        <v>62.25</v>
      </c>
    </row>
    <row r="17276" spans="1:6" hidden="1" x14ac:dyDescent="0.25">
      <c r="A17276" t="s">
        <v>23470</v>
      </c>
      <c r="B17276" s="83" t="s">
        <v>26040</v>
      </c>
      <c r="C17276" t="s">
        <v>26041</v>
      </c>
      <c r="D17276" s="83" t="s">
        <v>16</v>
      </c>
      <c r="E17276" s="83">
        <v>16.25</v>
      </c>
      <c r="F17276" s="83">
        <v>16.88</v>
      </c>
    </row>
    <row r="17277" spans="1:6" hidden="1" x14ac:dyDescent="0.25">
      <c r="A17277" t="s">
        <v>23470</v>
      </c>
      <c r="B17277" s="83" t="s">
        <v>26042</v>
      </c>
      <c r="C17277" t="s">
        <v>26043</v>
      </c>
      <c r="D17277" s="83" t="s">
        <v>16</v>
      </c>
      <c r="E17277" s="83">
        <v>205.94</v>
      </c>
      <c r="F17277" s="83">
        <v>214.42</v>
      </c>
    </row>
    <row r="17278" spans="1:6" hidden="1" x14ac:dyDescent="0.25">
      <c r="A17278" t="s">
        <v>23470</v>
      </c>
      <c r="B17278" s="83" t="s">
        <v>26044</v>
      </c>
      <c r="C17278" t="s">
        <v>26045</v>
      </c>
      <c r="D17278" s="83" t="s">
        <v>16</v>
      </c>
      <c r="E17278" s="83">
        <v>83.65</v>
      </c>
      <c r="F17278" s="83">
        <v>85.77</v>
      </c>
    </row>
    <row r="17279" spans="1:6" hidden="1" x14ac:dyDescent="0.25">
      <c r="A17279" t="s">
        <v>23470</v>
      </c>
      <c r="B17279" s="83" t="s">
        <v>26046</v>
      </c>
      <c r="C17279" t="s">
        <v>26047</v>
      </c>
      <c r="D17279" s="83" t="s">
        <v>16</v>
      </c>
      <c r="E17279" s="83">
        <v>84.11</v>
      </c>
      <c r="F17279" s="83">
        <v>86.23</v>
      </c>
    </row>
    <row r="17280" spans="1:6" hidden="1" x14ac:dyDescent="0.25">
      <c r="A17280" t="s">
        <v>23470</v>
      </c>
      <c r="B17280" s="83" t="s">
        <v>26048</v>
      </c>
      <c r="C17280" t="s">
        <v>26049</v>
      </c>
    </row>
    <row r="17281" spans="1:6" hidden="1" x14ac:dyDescent="0.25">
      <c r="A17281" t="s">
        <v>23470</v>
      </c>
      <c r="B17281" s="83" t="s">
        <v>26050</v>
      </c>
      <c r="C17281" t="s">
        <v>26051</v>
      </c>
      <c r="D17281" s="83" t="s">
        <v>16</v>
      </c>
      <c r="E17281" s="83">
        <v>113.49</v>
      </c>
      <c r="F17281" s="83">
        <v>118.52</v>
      </c>
    </row>
    <row r="17282" spans="1:6" hidden="1" x14ac:dyDescent="0.25">
      <c r="A17282" t="s">
        <v>23470</v>
      </c>
      <c r="B17282" s="83" t="s">
        <v>26052</v>
      </c>
      <c r="C17282" t="s">
        <v>26053</v>
      </c>
      <c r="D17282" s="83" t="s">
        <v>16</v>
      </c>
      <c r="E17282" s="83">
        <v>948.6</v>
      </c>
      <c r="F17282" s="83">
        <v>965.3</v>
      </c>
    </row>
    <row r="17283" spans="1:6" hidden="1" x14ac:dyDescent="0.25">
      <c r="A17283" t="s">
        <v>23470</v>
      </c>
      <c r="B17283" s="83" t="s">
        <v>26054</v>
      </c>
      <c r="C17283" t="s">
        <v>26055</v>
      </c>
      <c r="D17283" s="83" t="s">
        <v>16</v>
      </c>
      <c r="E17283" s="83">
        <v>1503.58</v>
      </c>
      <c r="F17283" s="83">
        <v>1530.16</v>
      </c>
    </row>
    <row r="17284" spans="1:6" hidden="1" x14ac:dyDescent="0.25">
      <c r="A17284" t="s">
        <v>23470</v>
      </c>
      <c r="B17284" s="83" t="s">
        <v>26056</v>
      </c>
      <c r="C17284" t="s">
        <v>26057</v>
      </c>
    </row>
    <row r="17285" spans="1:6" hidden="1" x14ac:dyDescent="0.25">
      <c r="A17285" t="s">
        <v>23470</v>
      </c>
      <c r="B17285" s="83" t="s">
        <v>26058</v>
      </c>
      <c r="C17285" t="s">
        <v>26059</v>
      </c>
      <c r="D17285" s="83" t="s">
        <v>16</v>
      </c>
      <c r="E17285" s="83">
        <v>59.67</v>
      </c>
      <c r="F17285" s="83">
        <v>61.79</v>
      </c>
    </row>
    <row r="17286" spans="1:6" hidden="1" x14ac:dyDescent="0.25">
      <c r="A17286" t="s">
        <v>23470</v>
      </c>
      <c r="B17286" s="83" t="s">
        <v>26060</v>
      </c>
      <c r="C17286" t="s">
        <v>26061</v>
      </c>
      <c r="D17286" s="83" t="s">
        <v>16</v>
      </c>
      <c r="E17286" s="83">
        <v>126.03</v>
      </c>
      <c r="F17286" s="83">
        <v>128.78</v>
      </c>
    </row>
    <row r="17287" spans="1:6" hidden="1" x14ac:dyDescent="0.25">
      <c r="A17287" t="s">
        <v>23470</v>
      </c>
      <c r="B17287" s="83" t="s">
        <v>26062</v>
      </c>
      <c r="C17287" t="s">
        <v>26063</v>
      </c>
      <c r="D17287" s="83" t="s">
        <v>16</v>
      </c>
      <c r="E17287" s="83">
        <v>322.60000000000002</v>
      </c>
      <c r="F17287" s="83">
        <v>325.35000000000002</v>
      </c>
    </row>
    <row r="17288" spans="1:6" hidden="1" x14ac:dyDescent="0.25">
      <c r="A17288" t="s">
        <v>23470</v>
      </c>
      <c r="B17288" s="83" t="s">
        <v>26064</v>
      </c>
      <c r="C17288" t="s">
        <v>26065</v>
      </c>
      <c r="D17288" s="83" t="s">
        <v>16</v>
      </c>
      <c r="E17288" s="83">
        <v>375.32</v>
      </c>
      <c r="F17288" s="83">
        <v>378.07</v>
      </c>
    </row>
    <row r="17289" spans="1:6" hidden="1" x14ac:dyDescent="0.25">
      <c r="A17289" t="s">
        <v>23470</v>
      </c>
      <c r="B17289" s="83" t="s">
        <v>26066</v>
      </c>
      <c r="C17289" t="s">
        <v>26067</v>
      </c>
      <c r="D17289" s="83" t="s">
        <v>16</v>
      </c>
      <c r="E17289" s="83">
        <v>1393.99</v>
      </c>
      <c r="F17289" s="83">
        <v>1400.35</v>
      </c>
    </row>
    <row r="17290" spans="1:6" hidden="1" x14ac:dyDescent="0.25">
      <c r="A17290" t="s">
        <v>23470</v>
      </c>
      <c r="B17290" s="83" t="s">
        <v>26068</v>
      </c>
      <c r="C17290" t="s">
        <v>26069</v>
      </c>
    </row>
    <row r="17291" spans="1:6" hidden="1" x14ac:dyDescent="0.25">
      <c r="A17291" t="s">
        <v>23470</v>
      </c>
      <c r="B17291" s="83" t="s">
        <v>26070</v>
      </c>
      <c r="C17291" t="s">
        <v>26071</v>
      </c>
      <c r="D17291" s="83" t="s">
        <v>60</v>
      </c>
      <c r="E17291" s="83">
        <v>11.02</v>
      </c>
      <c r="F17291" s="83">
        <v>11.36</v>
      </c>
    </row>
    <row r="17292" spans="1:6" hidden="1" x14ac:dyDescent="0.25">
      <c r="A17292" t="s">
        <v>23470</v>
      </c>
      <c r="B17292" s="83" t="s">
        <v>26072</v>
      </c>
      <c r="C17292" t="s">
        <v>26073</v>
      </c>
      <c r="D17292" s="83" t="s">
        <v>60</v>
      </c>
      <c r="E17292" s="83">
        <v>18.809999999999999</v>
      </c>
      <c r="F17292" s="83">
        <v>19.309999999999999</v>
      </c>
    </row>
    <row r="17293" spans="1:6" hidden="1" x14ac:dyDescent="0.25">
      <c r="A17293" t="s">
        <v>23470</v>
      </c>
      <c r="B17293" s="83" t="s">
        <v>26074</v>
      </c>
      <c r="C17293" t="s">
        <v>26075</v>
      </c>
      <c r="D17293" s="83" t="s">
        <v>60</v>
      </c>
      <c r="E17293" s="83">
        <v>24.81</v>
      </c>
      <c r="F17293" s="83">
        <v>25.41</v>
      </c>
    </row>
    <row r="17294" spans="1:6" hidden="1" x14ac:dyDescent="0.25">
      <c r="A17294" t="s">
        <v>23470</v>
      </c>
      <c r="B17294" s="83" t="s">
        <v>26076</v>
      </c>
      <c r="C17294" t="s">
        <v>26077</v>
      </c>
      <c r="D17294" s="83" t="s">
        <v>60</v>
      </c>
      <c r="E17294" s="83">
        <v>35.409999999999997</v>
      </c>
      <c r="F17294" s="83">
        <v>36.17</v>
      </c>
    </row>
    <row r="17295" spans="1:6" hidden="1" x14ac:dyDescent="0.25">
      <c r="A17295" t="s">
        <v>23470</v>
      </c>
      <c r="B17295" s="83" t="s">
        <v>26078</v>
      </c>
      <c r="C17295" t="s">
        <v>26079</v>
      </c>
      <c r="D17295" s="83" t="s">
        <v>60</v>
      </c>
      <c r="E17295" s="83">
        <v>49.27</v>
      </c>
      <c r="F17295" s="83">
        <v>50.33</v>
      </c>
    </row>
    <row r="17296" spans="1:6" hidden="1" x14ac:dyDescent="0.25">
      <c r="A17296" t="s">
        <v>23470</v>
      </c>
      <c r="B17296" s="83" t="s">
        <v>26080</v>
      </c>
      <c r="C17296" t="s">
        <v>26081</v>
      </c>
      <c r="D17296" s="83" t="s">
        <v>60</v>
      </c>
      <c r="E17296" s="83">
        <v>68.69</v>
      </c>
      <c r="F17296" s="83">
        <v>70.34</v>
      </c>
    </row>
    <row r="17297" spans="1:6" hidden="1" x14ac:dyDescent="0.25">
      <c r="A17297" t="s">
        <v>23470</v>
      </c>
      <c r="B17297" s="83" t="s">
        <v>26082</v>
      </c>
      <c r="C17297" t="s">
        <v>26083</v>
      </c>
    </row>
    <row r="17298" spans="1:6" hidden="1" x14ac:dyDescent="0.25">
      <c r="A17298" t="s">
        <v>23470</v>
      </c>
      <c r="B17298" s="83" t="s">
        <v>26084</v>
      </c>
      <c r="C17298" t="s">
        <v>26085</v>
      </c>
      <c r="D17298" s="83" t="s">
        <v>16</v>
      </c>
      <c r="E17298" s="83">
        <v>15.86</v>
      </c>
      <c r="F17298" s="83">
        <v>16.07</v>
      </c>
    </row>
    <row r="17299" spans="1:6" hidden="1" x14ac:dyDescent="0.25">
      <c r="A17299" t="s">
        <v>23470</v>
      </c>
      <c r="B17299" s="83" t="s">
        <v>26086</v>
      </c>
      <c r="C17299" t="s">
        <v>26087</v>
      </c>
      <c r="D17299" s="83" t="s">
        <v>16</v>
      </c>
      <c r="E17299" s="83">
        <v>38.11</v>
      </c>
      <c r="F17299" s="83">
        <v>38.96</v>
      </c>
    </row>
    <row r="17300" spans="1:6" hidden="1" x14ac:dyDescent="0.25">
      <c r="A17300" t="s">
        <v>23470</v>
      </c>
      <c r="B17300" s="83" t="s">
        <v>26088</v>
      </c>
      <c r="C17300" t="s">
        <v>26089</v>
      </c>
      <c r="D17300" s="83" t="s">
        <v>16</v>
      </c>
      <c r="E17300" s="83">
        <v>231.15</v>
      </c>
      <c r="F17300" s="83">
        <v>233.27</v>
      </c>
    </row>
    <row r="17301" spans="1:6" hidden="1" x14ac:dyDescent="0.25">
      <c r="A17301" t="s">
        <v>23470</v>
      </c>
      <c r="B17301" s="83" t="s">
        <v>26090</v>
      </c>
      <c r="C17301" t="s">
        <v>26091</v>
      </c>
      <c r="D17301" s="83" t="s">
        <v>16</v>
      </c>
      <c r="E17301" s="83">
        <v>252.15</v>
      </c>
      <c r="F17301" s="83">
        <v>254.27</v>
      </c>
    </row>
    <row r="17302" spans="1:6" hidden="1" x14ac:dyDescent="0.25">
      <c r="A17302" t="s">
        <v>23470</v>
      </c>
      <c r="B17302" s="83" t="s">
        <v>26092</v>
      </c>
      <c r="C17302" t="s">
        <v>26093</v>
      </c>
      <c r="D17302" s="83" t="s">
        <v>16</v>
      </c>
      <c r="E17302" s="83">
        <v>3.69</v>
      </c>
      <c r="F17302" s="83">
        <v>3.9</v>
      </c>
    </row>
    <row r="17303" spans="1:6" hidden="1" x14ac:dyDescent="0.25">
      <c r="A17303" t="s">
        <v>23470</v>
      </c>
      <c r="B17303" s="83" t="s">
        <v>26094</v>
      </c>
      <c r="C17303" t="s">
        <v>26095</v>
      </c>
      <c r="D17303" s="83" t="s">
        <v>16</v>
      </c>
      <c r="E17303" s="83">
        <v>54.06</v>
      </c>
      <c r="F17303" s="83">
        <v>54.91</v>
      </c>
    </row>
    <row r="17304" spans="1:6" hidden="1" x14ac:dyDescent="0.25">
      <c r="A17304" t="s">
        <v>23470</v>
      </c>
      <c r="B17304" s="83" t="s">
        <v>26096</v>
      </c>
      <c r="C17304" t="s">
        <v>26097</v>
      </c>
      <c r="D17304" s="83" t="s">
        <v>16</v>
      </c>
      <c r="E17304" s="83">
        <v>574.75</v>
      </c>
      <c r="F17304" s="83">
        <v>576.87</v>
      </c>
    </row>
    <row r="17305" spans="1:6" hidden="1" x14ac:dyDescent="0.25">
      <c r="A17305" t="s">
        <v>23470</v>
      </c>
      <c r="B17305" s="83" t="s">
        <v>26098</v>
      </c>
      <c r="C17305" t="s">
        <v>26099</v>
      </c>
      <c r="D17305" s="83" t="s">
        <v>16</v>
      </c>
      <c r="E17305" s="83">
        <v>17.43</v>
      </c>
      <c r="F17305" s="83">
        <v>17.64</v>
      </c>
    </row>
    <row r="17306" spans="1:6" hidden="1" x14ac:dyDescent="0.25">
      <c r="A17306" t="s">
        <v>23470</v>
      </c>
      <c r="B17306" s="83" t="s">
        <v>26100</v>
      </c>
      <c r="C17306" t="s">
        <v>26101</v>
      </c>
      <c r="D17306" s="83" t="s">
        <v>16</v>
      </c>
      <c r="E17306" s="83">
        <v>6.37</v>
      </c>
      <c r="F17306" s="83">
        <v>6.71</v>
      </c>
    </row>
    <row r="17307" spans="1:6" hidden="1" x14ac:dyDescent="0.25">
      <c r="A17307" t="s">
        <v>23470</v>
      </c>
      <c r="B17307" s="83" t="s">
        <v>26102</v>
      </c>
      <c r="C17307" t="s">
        <v>26103</v>
      </c>
      <c r="D17307" s="83" t="s">
        <v>16</v>
      </c>
      <c r="E17307" s="83">
        <v>41.96</v>
      </c>
      <c r="F17307" s="83">
        <v>42.81</v>
      </c>
    </row>
    <row r="17308" spans="1:6" hidden="1" x14ac:dyDescent="0.25">
      <c r="A17308" t="s">
        <v>23470</v>
      </c>
      <c r="B17308" s="83" t="s">
        <v>26104</v>
      </c>
      <c r="C17308" t="s">
        <v>26105</v>
      </c>
      <c r="D17308" s="83" t="s">
        <v>16</v>
      </c>
      <c r="E17308" s="83">
        <v>5.08</v>
      </c>
      <c r="F17308" s="83">
        <v>5.42</v>
      </c>
    </row>
    <row r="17309" spans="1:6" hidden="1" x14ac:dyDescent="0.25">
      <c r="A17309" t="s">
        <v>23470</v>
      </c>
      <c r="B17309" s="83" t="s">
        <v>26106</v>
      </c>
      <c r="C17309" t="s">
        <v>26107</v>
      </c>
      <c r="D17309" s="83" t="s">
        <v>16</v>
      </c>
      <c r="E17309" s="83">
        <v>5.04</v>
      </c>
      <c r="F17309" s="83">
        <v>5.38</v>
      </c>
    </row>
    <row r="17310" spans="1:6" hidden="1" x14ac:dyDescent="0.25">
      <c r="A17310" t="s">
        <v>23470</v>
      </c>
      <c r="B17310" s="83" t="s">
        <v>26108</v>
      </c>
      <c r="C17310" t="s">
        <v>26109</v>
      </c>
      <c r="D17310" s="83" t="s">
        <v>16</v>
      </c>
      <c r="E17310" s="83">
        <v>30.44</v>
      </c>
      <c r="F17310" s="83">
        <v>31.29</v>
      </c>
    </row>
    <row r="17311" spans="1:6" hidden="1" x14ac:dyDescent="0.25">
      <c r="A17311" t="s">
        <v>23470</v>
      </c>
      <c r="B17311" s="83" t="s">
        <v>26110</v>
      </c>
      <c r="C17311" t="s">
        <v>26111</v>
      </c>
      <c r="D17311" s="83" t="s">
        <v>16</v>
      </c>
      <c r="E17311" s="83">
        <v>3.67</v>
      </c>
      <c r="F17311" s="83">
        <v>3.88</v>
      </c>
    </row>
    <row r="17312" spans="1:6" hidden="1" x14ac:dyDescent="0.25">
      <c r="A17312" t="s">
        <v>23470</v>
      </c>
      <c r="B17312" s="83" t="s">
        <v>26112</v>
      </c>
      <c r="C17312" t="s">
        <v>26113</v>
      </c>
      <c r="D17312" s="83" t="s">
        <v>16</v>
      </c>
      <c r="E17312" s="83">
        <v>355.09</v>
      </c>
      <c r="F17312" s="83">
        <v>357.21</v>
      </c>
    </row>
    <row r="17313" spans="1:6" hidden="1" x14ac:dyDescent="0.25">
      <c r="A17313" t="s">
        <v>23470</v>
      </c>
      <c r="B17313" s="83" t="s">
        <v>26114</v>
      </c>
      <c r="C17313" t="s">
        <v>26115</v>
      </c>
      <c r="D17313" s="83" t="s">
        <v>16</v>
      </c>
      <c r="E17313" s="83">
        <v>125.01</v>
      </c>
      <c r="F17313" s="83">
        <v>126.07</v>
      </c>
    </row>
    <row r="17314" spans="1:6" hidden="1" x14ac:dyDescent="0.25">
      <c r="A17314" t="s">
        <v>23470</v>
      </c>
      <c r="B17314" s="83" t="s">
        <v>26116</v>
      </c>
      <c r="C17314" t="s">
        <v>26117</v>
      </c>
      <c r="D17314" s="83" t="s">
        <v>16</v>
      </c>
      <c r="E17314" s="83">
        <v>6.5</v>
      </c>
      <c r="F17314" s="83">
        <v>6.84</v>
      </c>
    </row>
    <row r="17315" spans="1:6" hidden="1" x14ac:dyDescent="0.25">
      <c r="A17315" t="s">
        <v>23470</v>
      </c>
      <c r="B17315" s="83" t="s">
        <v>26118</v>
      </c>
      <c r="C17315" t="s">
        <v>26119</v>
      </c>
      <c r="D17315" s="83" t="s">
        <v>16</v>
      </c>
      <c r="E17315" s="83">
        <v>5.33</v>
      </c>
      <c r="F17315" s="83">
        <v>5.54</v>
      </c>
    </row>
    <row r="17316" spans="1:6" hidden="1" x14ac:dyDescent="0.25">
      <c r="A17316" t="s">
        <v>23470</v>
      </c>
      <c r="B17316" s="83" t="s">
        <v>26120</v>
      </c>
      <c r="C17316" t="s">
        <v>26121</v>
      </c>
      <c r="D17316" s="83" t="s">
        <v>16</v>
      </c>
      <c r="E17316" s="83">
        <v>3.11</v>
      </c>
      <c r="F17316" s="83">
        <v>3.32</v>
      </c>
    </row>
    <row r="17317" spans="1:6" hidden="1" x14ac:dyDescent="0.25">
      <c r="A17317" t="s">
        <v>23470</v>
      </c>
      <c r="B17317" s="83" t="s">
        <v>26122</v>
      </c>
      <c r="C17317" t="s">
        <v>26123</v>
      </c>
      <c r="D17317" s="83" t="s">
        <v>16</v>
      </c>
      <c r="E17317" s="83">
        <v>2.4900000000000002</v>
      </c>
      <c r="F17317" s="83">
        <v>2.7</v>
      </c>
    </row>
    <row r="17318" spans="1:6" hidden="1" x14ac:dyDescent="0.25">
      <c r="A17318" t="s">
        <v>23470</v>
      </c>
      <c r="B17318" s="83" t="s">
        <v>26124</v>
      </c>
      <c r="C17318" t="s">
        <v>26125</v>
      </c>
      <c r="D17318" s="83" t="s">
        <v>16</v>
      </c>
      <c r="E17318" s="83">
        <v>2.58</v>
      </c>
      <c r="F17318" s="83">
        <v>2.79</v>
      </c>
    </row>
    <row r="17319" spans="1:6" hidden="1" x14ac:dyDescent="0.25">
      <c r="A17319" t="s">
        <v>23470</v>
      </c>
      <c r="B17319" s="83" t="s">
        <v>26126</v>
      </c>
      <c r="C17319" t="s">
        <v>26127</v>
      </c>
      <c r="D17319" s="83" t="s">
        <v>16</v>
      </c>
      <c r="E17319" s="83">
        <v>4.13</v>
      </c>
      <c r="F17319" s="83">
        <v>4.47</v>
      </c>
    </row>
    <row r="17320" spans="1:6" hidden="1" x14ac:dyDescent="0.25">
      <c r="A17320" t="s">
        <v>23470</v>
      </c>
      <c r="B17320" s="83" t="s">
        <v>26128</v>
      </c>
      <c r="C17320" t="s">
        <v>26129</v>
      </c>
      <c r="D17320" s="83" t="s">
        <v>16</v>
      </c>
      <c r="E17320" s="83">
        <v>46.68</v>
      </c>
      <c r="F17320" s="83">
        <v>47.95</v>
      </c>
    </row>
    <row r="17321" spans="1:6" hidden="1" x14ac:dyDescent="0.25">
      <c r="A17321" t="s">
        <v>23470</v>
      </c>
      <c r="B17321" s="83" t="s">
        <v>26130</v>
      </c>
      <c r="C17321" t="s">
        <v>26131</v>
      </c>
      <c r="D17321" s="83" t="s">
        <v>16</v>
      </c>
      <c r="E17321" s="83">
        <v>239.87</v>
      </c>
      <c r="F17321" s="83">
        <v>241.99</v>
      </c>
    </row>
    <row r="17322" spans="1:6" hidden="1" x14ac:dyDescent="0.25">
      <c r="A17322" t="s">
        <v>23470</v>
      </c>
      <c r="B17322" s="83" t="s">
        <v>26132</v>
      </c>
      <c r="C17322" t="s">
        <v>26133</v>
      </c>
      <c r="D17322" s="83" t="s">
        <v>16</v>
      </c>
      <c r="E17322" s="83">
        <v>137.85</v>
      </c>
      <c r="F17322" s="83">
        <v>139.54</v>
      </c>
    </row>
    <row r="17323" spans="1:6" hidden="1" x14ac:dyDescent="0.25">
      <c r="A17323" t="s">
        <v>23470</v>
      </c>
      <c r="B17323" s="83" t="s">
        <v>26134</v>
      </c>
      <c r="C17323" t="s">
        <v>26135</v>
      </c>
      <c r="D17323" s="83" t="s">
        <v>16</v>
      </c>
      <c r="E17323" s="83">
        <v>2.27</v>
      </c>
      <c r="F17323" s="83">
        <v>2.48</v>
      </c>
    </row>
    <row r="17324" spans="1:6" hidden="1" x14ac:dyDescent="0.25">
      <c r="A17324" t="s">
        <v>23470</v>
      </c>
      <c r="B17324" s="83" t="s">
        <v>26136</v>
      </c>
      <c r="C17324" t="s">
        <v>26137</v>
      </c>
      <c r="D17324" s="83" t="s">
        <v>16</v>
      </c>
      <c r="E17324" s="83">
        <v>100.69</v>
      </c>
      <c r="F17324" s="83">
        <v>101.96</v>
      </c>
    </row>
    <row r="17325" spans="1:6" hidden="1" x14ac:dyDescent="0.25">
      <c r="A17325" t="s">
        <v>23470</v>
      </c>
      <c r="B17325" s="83" t="s">
        <v>26138</v>
      </c>
      <c r="C17325" t="s">
        <v>26139</v>
      </c>
      <c r="D17325" s="83" t="s">
        <v>16</v>
      </c>
      <c r="E17325" s="83">
        <v>14.53</v>
      </c>
      <c r="F17325" s="83">
        <v>14.87</v>
      </c>
    </row>
    <row r="17326" spans="1:6" hidden="1" x14ac:dyDescent="0.25">
      <c r="A17326" t="s">
        <v>23470</v>
      </c>
      <c r="B17326" s="83" t="s">
        <v>26140</v>
      </c>
      <c r="C17326" t="s">
        <v>26141</v>
      </c>
      <c r="D17326" s="83" t="s">
        <v>16</v>
      </c>
      <c r="E17326" s="83">
        <v>40.799999999999997</v>
      </c>
      <c r="F17326" s="83">
        <v>41.23</v>
      </c>
    </row>
    <row r="17327" spans="1:6" hidden="1" x14ac:dyDescent="0.25">
      <c r="A17327" t="s">
        <v>23470</v>
      </c>
      <c r="B17327" s="83" t="s">
        <v>26142</v>
      </c>
      <c r="C17327" t="s">
        <v>26143</v>
      </c>
      <c r="D17327" s="83" t="s">
        <v>16</v>
      </c>
      <c r="E17327" s="83">
        <v>15.02</v>
      </c>
      <c r="F17327" s="83">
        <v>15.23</v>
      </c>
    </row>
    <row r="17328" spans="1:6" hidden="1" x14ac:dyDescent="0.25">
      <c r="A17328" t="s">
        <v>23470</v>
      </c>
      <c r="B17328" s="83" t="s">
        <v>26144</v>
      </c>
      <c r="C17328" t="s">
        <v>26145</v>
      </c>
      <c r="D17328" s="83" t="s">
        <v>16</v>
      </c>
      <c r="E17328" s="83">
        <v>26.35</v>
      </c>
      <c r="F17328" s="83">
        <v>26.69</v>
      </c>
    </row>
    <row r="17329" spans="1:6" hidden="1" x14ac:dyDescent="0.25">
      <c r="A17329" t="s">
        <v>23470</v>
      </c>
      <c r="B17329" s="83" t="s">
        <v>26146</v>
      </c>
      <c r="C17329" t="s">
        <v>26147</v>
      </c>
      <c r="D17329" s="83" t="s">
        <v>16</v>
      </c>
      <c r="E17329" s="83">
        <v>555.80999999999995</v>
      </c>
      <c r="F17329" s="83">
        <v>557.92999999999995</v>
      </c>
    </row>
    <row r="17330" spans="1:6" hidden="1" x14ac:dyDescent="0.25">
      <c r="A17330" t="s">
        <v>23470</v>
      </c>
      <c r="B17330" s="83" t="s">
        <v>26148</v>
      </c>
      <c r="C17330" t="s">
        <v>26149</v>
      </c>
      <c r="D17330" s="83" t="s">
        <v>16</v>
      </c>
      <c r="E17330" s="83">
        <v>223.86</v>
      </c>
      <c r="F17330" s="83">
        <v>225.98</v>
      </c>
    </row>
    <row r="17331" spans="1:6" hidden="1" x14ac:dyDescent="0.25">
      <c r="A17331" t="s">
        <v>23470</v>
      </c>
      <c r="B17331" s="83" t="s">
        <v>26150</v>
      </c>
      <c r="C17331" t="s">
        <v>26151</v>
      </c>
      <c r="D17331" s="83" t="s">
        <v>16</v>
      </c>
      <c r="E17331" s="83">
        <v>24.82</v>
      </c>
      <c r="F17331" s="83">
        <v>26.09</v>
      </c>
    </row>
    <row r="17332" spans="1:6" hidden="1" x14ac:dyDescent="0.25">
      <c r="A17332" t="s">
        <v>23470</v>
      </c>
      <c r="B17332" s="83" t="s">
        <v>26152</v>
      </c>
      <c r="C17332" t="s">
        <v>26153</v>
      </c>
      <c r="D17332" s="83" t="s">
        <v>16</v>
      </c>
      <c r="E17332" s="83">
        <v>79</v>
      </c>
      <c r="F17332" s="83">
        <v>79</v>
      </c>
    </row>
    <row r="17333" spans="1:6" hidden="1" x14ac:dyDescent="0.25">
      <c r="A17333" t="s">
        <v>23470</v>
      </c>
      <c r="B17333" s="83" t="s">
        <v>26154</v>
      </c>
      <c r="C17333" t="s">
        <v>26155</v>
      </c>
      <c r="D17333" s="83" t="s">
        <v>16</v>
      </c>
      <c r="E17333" s="83">
        <v>43.48</v>
      </c>
      <c r="F17333" s="83">
        <v>44.75</v>
      </c>
    </row>
    <row r="17334" spans="1:6" hidden="1" x14ac:dyDescent="0.25">
      <c r="A17334" t="s">
        <v>23470</v>
      </c>
      <c r="B17334" s="83" t="s">
        <v>26156</v>
      </c>
      <c r="C17334" t="s">
        <v>26157</v>
      </c>
      <c r="D17334" s="83" t="s">
        <v>16</v>
      </c>
      <c r="E17334" s="83">
        <v>6.71</v>
      </c>
      <c r="F17334" s="83">
        <v>6.92</v>
      </c>
    </row>
    <row r="17335" spans="1:6" hidden="1" x14ac:dyDescent="0.25">
      <c r="A17335" t="s">
        <v>23470</v>
      </c>
      <c r="B17335" s="83" t="s">
        <v>26158</v>
      </c>
      <c r="C17335" t="s">
        <v>26159</v>
      </c>
      <c r="D17335" s="83" t="s">
        <v>16</v>
      </c>
      <c r="E17335" s="83">
        <v>33.549999999999997</v>
      </c>
      <c r="F17335" s="83">
        <v>34.82</v>
      </c>
    </row>
    <row r="17336" spans="1:6" hidden="1" x14ac:dyDescent="0.25">
      <c r="A17336" t="s">
        <v>23470</v>
      </c>
      <c r="B17336" s="83" t="s">
        <v>26160</v>
      </c>
      <c r="C17336" t="s">
        <v>26161</v>
      </c>
    </row>
    <row r="17337" spans="1:6" hidden="1" x14ac:dyDescent="0.25">
      <c r="A17337" t="s">
        <v>23470</v>
      </c>
      <c r="B17337" s="83" t="s">
        <v>26162</v>
      </c>
      <c r="C17337" t="s">
        <v>26163</v>
      </c>
      <c r="D17337" s="83" t="s">
        <v>16</v>
      </c>
      <c r="E17337" s="83">
        <v>71.14</v>
      </c>
      <c r="F17337" s="83">
        <v>73.260000000000005</v>
      </c>
    </row>
    <row r="17338" spans="1:6" hidden="1" x14ac:dyDescent="0.25">
      <c r="A17338" t="s">
        <v>23470</v>
      </c>
      <c r="B17338" s="83" t="s">
        <v>26164</v>
      </c>
      <c r="C17338" t="s">
        <v>26165</v>
      </c>
    </row>
    <row r="17339" spans="1:6" hidden="1" x14ac:dyDescent="0.25">
      <c r="A17339" t="s">
        <v>23470</v>
      </c>
      <c r="B17339" s="83" t="s">
        <v>26166</v>
      </c>
      <c r="C17339" t="s">
        <v>26167</v>
      </c>
    </row>
    <row r="17340" spans="1:6" hidden="1" x14ac:dyDescent="0.25">
      <c r="A17340" t="s">
        <v>23470</v>
      </c>
      <c r="B17340" s="83" t="s">
        <v>26168</v>
      </c>
      <c r="C17340" t="s">
        <v>26169</v>
      </c>
      <c r="D17340" s="83" t="s">
        <v>16</v>
      </c>
      <c r="E17340" s="83">
        <v>747.32</v>
      </c>
      <c r="F17340" s="83">
        <v>748.88</v>
      </c>
    </row>
    <row r="17341" spans="1:6" hidden="1" x14ac:dyDescent="0.25">
      <c r="A17341" t="s">
        <v>23470</v>
      </c>
    </row>
    <row r="17342" spans="1:6" hidden="1" x14ac:dyDescent="0.25">
      <c r="A17342" t="s">
        <v>23470</v>
      </c>
      <c r="B17342" s="83" t="s">
        <v>26170</v>
      </c>
      <c r="C17342" t="s">
        <v>26171</v>
      </c>
      <c r="D17342" s="83" t="s">
        <v>16</v>
      </c>
      <c r="E17342" s="83">
        <v>748.92</v>
      </c>
      <c r="F17342" s="83">
        <v>750.65</v>
      </c>
    </row>
    <row r="17343" spans="1:6" hidden="1" x14ac:dyDescent="0.25">
      <c r="A17343" t="s">
        <v>23470</v>
      </c>
    </row>
    <row r="17344" spans="1:6" hidden="1" x14ac:dyDescent="0.25">
      <c r="A17344" t="s">
        <v>23470</v>
      </c>
      <c r="B17344" s="83" t="s">
        <v>26172</v>
      </c>
      <c r="C17344" t="s">
        <v>26173</v>
      </c>
      <c r="D17344" s="83" t="s">
        <v>16</v>
      </c>
      <c r="E17344" s="83">
        <v>772.54</v>
      </c>
      <c r="F17344" s="83">
        <v>774.43</v>
      </c>
    </row>
    <row r="17345" spans="1:6" hidden="1" x14ac:dyDescent="0.25">
      <c r="A17345" t="s">
        <v>23470</v>
      </c>
    </row>
    <row r="17346" spans="1:6" hidden="1" x14ac:dyDescent="0.25">
      <c r="A17346" t="s">
        <v>23470</v>
      </c>
      <c r="B17346" s="83" t="s">
        <v>26174</v>
      </c>
      <c r="C17346" t="s">
        <v>26175</v>
      </c>
      <c r="D17346" s="83" t="s">
        <v>16</v>
      </c>
      <c r="E17346" s="83">
        <v>850</v>
      </c>
      <c r="F17346" s="83">
        <v>852.32</v>
      </c>
    </row>
    <row r="17347" spans="1:6" hidden="1" x14ac:dyDescent="0.25">
      <c r="A17347" t="s">
        <v>23470</v>
      </c>
    </row>
    <row r="17348" spans="1:6" hidden="1" x14ac:dyDescent="0.25">
      <c r="A17348" t="s">
        <v>23470</v>
      </c>
      <c r="B17348" s="83" t="s">
        <v>26176</v>
      </c>
      <c r="C17348" t="s">
        <v>26177</v>
      </c>
    </row>
    <row r="17349" spans="1:6" hidden="1" x14ac:dyDescent="0.25">
      <c r="A17349" t="s">
        <v>23470</v>
      </c>
      <c r="B17349" s="83" t="s">
        <v>26178</v>
      </c>
      <c r="C17349" t="s">
        <v>26179</v>
      </c>
      <c r="D17349" s="83" t="s">
        <v>16</v>
      </c>
      <c r="E17349" s="83">
        <v>1006.57</v>
      </c>
      <c r="F17349" s="83">
        <v>1024.1099999999999</v>
      </c>
    </row>
    <row r="17350" spans="1:6" hidden="1" x14ac:dyDescent="0.25">
      <c r="A17350" t="s">
        <v>23470</v>
      </c>
    </row>
    <row r="17351" spans="1:6" hidden="1" x14ac:dyDescent="0.25">
      <c r="A17351" t="s">
        <v>23470</v>
      </c>
      <c r="B17351" s="83" t="s">
        <v>26180</v>
      </c>
      <c r="C17351" t="s">
        <v>26181</v>
      </c>
      <c r="D17351" s="83" t="s">
        <v>16</v>
      </c>
      <c r="E17351" s="83">
        <v>1024.5999999999999</v>
      </c>
      <c r="F17351" s="83">
        <v>1042.6400000000001</v>
      </c>
    </row>
    <row r="17352" spans="1:6" hidden="1" x14ac:dyDescent="0.25">
      <c r="A17352" t="s">
        <v>23470</v>
      </c>
    </row>
    <row r="17353" spans="1:6" hidden="1" x14ac:dyDescent="0.25">
      <c r="A17353" t="s">
        <v>23470</v>
      </c>
      <c r="B17353" s="83" t="s">
        <v>26182</v>
      </c>
      <c r="C17353" t="s">
        <v>26183</v>
      </c>
      <c r="D17353" s="83" t="s">
        <v>16</v>
      </c>
      <c r="E17353" s="83">
        <v>1027.24</v>
      </c>
      <c r="F17353" s="83">
        <v>1045.77</v>
      </c>
    </row>
    <row r="17354" spans="1:6" hidden="1" x14ac:dyDescent="0.25">
      <c r="A17354" t="s">
        <v>23470</v>
      </c>
    </row>
    <row r="17355" spans="1:6" hidden="1" x14ac:dyDescent="0.25">
      <c r="A17355" t="s">
        <v>23470</v>
      </c>
      <c r="B17355" s="83" t="s">
        <v>26184</v>
      </c>
      <c r="C17355" t="s">
        <v>26185</v>
      </c>
      <c r="D17355" s="83" t="s">
        <v>16</v>
      </c>
      <c r="E17355" s="83">
        <v>1033.51</v>
      </c>
      <c r="F17355" s="83">
        <v>1052.52</v>
      </c>
    </row>
    <row r="17356" spans="1:6" hidden="1" x14ac:dyDescent="0.25">
      <c r="A17356" t="s">
        <v>23470</v>
      </c>
    </row>
    <row r="17357" spans="1:6" hidden="1" x14ac:dyDescent="0.25">
      <c r="A17357" t="s">
        <v>23470</v>
      </c>
      <c r="B17357" s="83" t="s">
        <v>26186</v>
      </c>
      <c r="C17357" t="s">
        <v>26187</v>
      </c>
    </row>
    <row r="17358" spans="1:6" hidden="1" x14ac:dyDescent="0.25">
      <c r="A17358" t="s">
        <v>23470</v>
      </c>
      <c r="B17358" s="83" t="s">
        <v>26188</v>
      </c>
      <c r="C17358" t="s">
        <v>26189</v>
      </c>
      <c r="D17358" s="83" t="s">
        <v>16</v>
      </c>
      <c r="E17358" s="83">
        <v>374.09</v>
      </c>
      <c r="F17358" s="83">
        <v>378.45</v>
      </c>
    </row>
    <row r="17359" spans="1:6" hidden="1" x14ac:dyDescent="0.25">
      <c r="A17359" t="s">
        <v>23470</v>
      </c>
    </row>
    <row r="17360" spans="1:6" hidden="1" x14ac:dyDescent="0.25">
      <c r="A17360" t="s">
        <v>23470</v>
      </c>
      <c r="B17360" s="83" t="s">
        <v>26190</v>
      </c>
      <c r="C17360" t="s">
        <v>26191</v>
      </c>
      <c r="D17360" s="83" t="s">
        <v>16</v>
      </c>
      <c r="E17360" s="83">
        <v>389.41</v>
      </c>
      <c r="F17360" s="83">
        <v>394.22</v>
      </c>
    </row>
    <row r="17361" spans="1:6" hidden="1" x14ac:dyDescent="0.25">
      <c r="A17361" t="s">
        <v>23470</v>
      </c>
    </row>
    <row r="17362" spans="1:6" hidden="1" x14ac:dyDescent="0.25">
      <c r="A17362" t="s">
        <v>23470</v>
      </c>
      <c r="B17362" s="83" t="s">
        <v>26192</v>
      </c>
      <c r="C17362" t="s">
        <v>26193</v>
      </c>
      <c r="D17362" s="83" t="s">
        <v>16</v>
      </c>
      <c r="E17362" s="83">
        <v>389.33</v>
      </c>
      <c r="F17362" s="83">
        <v>394.59</v>
      </c>
    </row>
    <row r="17363" spans="1:6" hidden="1" x14ac:dyDescent="0.25">
      <c r="A17363" t="s">
        <v>23470</v>
      </c>
    </row>
    <row r="17364" spans="1:6" hidden="1" x14ac:dyDescent="0.25">
      <c r="A17364" t="s">
        <v>23470</v>
      </c>
      <c r="B17364" s="83" t="s">
        <v>26194</v>
      </c>
      <c r="C17364" t="s">
        <v>26195</v>
      </c>
      <c r="D17364" s="83" t="s">
        <v>16</v>
      </c>
      <c r="E17364" s="83">
        <v>392.88</v>
      </c>
      <c r="F17364" s="83">
        <v>398.58</v>
      </c>
    </row>
    <row r="17365" spans="1:6" hidden="1" x14ac:dyDescent="0.25">
      <c r="A17365" t="s">
        <v>23470</v>
      </c>
    </row>
    <row r="17366" spans="1:6" hidden="1" x14ac:dyDescent="0.25">
      <c r="A17366" t="s">
        <v>23470</v>
      </c>
      <c r="B17366" s="83" t="s">
        <v>26196</v>
      </c>
      <c r="C17366" t="s">
        <v>26197</v>
      </c>
    </row>
    <row r="17367" spans="1:6" hidden="1" x14ac:dyDescent="0.25">
      <c r="A17367" t="s">
        <v>23470</v>
      </c>
      <c r="B17367" s="83" t="s">
        <v>26198</v>
      </c>
      <c r="C17367" t="s">
        <v>26199</v>
      </c>
      <c r="D17367" s="83" t="s">
        <v>16</v>
      </c>
      <c r="E17367" s="83">
        <v>299.92</v>
      </c>
      <c r="F17367" s="83">
        <v>306.64999999999998</v>
      </c>
    </row>
    <row r="17368" spans="1:6" hidden="1" x14ac:dyDescent="0.25">
      <c r="A17368" t="s">
        <v>23470</v>
      </c>
    </row>
    <row r="17369" spans="1:6" hidden="1" x14ac:dyDescent="0.25">
      <c r="A17369" t="s">
        <v>23470</v>
      </c>
      <c r="B17369" s="83" t="s">
        <v>26200</v>
      </c>
      <c r="C17369" t="s">
        <v>26201</v>
      </c>
      <c r="D17369" s="83" t="s">
        <v>60</v>
      </c>
      <c r="E17369" s="83">
        <v>13.58</v>
      </c>
      <c r="F17369" s="83">
        <v>13.81</v>
      </c>
    </row>
    <row r="17370" spans="1:6" hidden="1" x14ac:dyDescent="0.25">
      <c r="A17370" t="s">
        <v>23470</v>
      </c>
      <c r="B17370" s="83" t="s">
        <v>26202</v>
      </c>
      <c r="C17370" t="s">
        <v>26203</v>
      </c>
    </row>
    <row r="17371" spans="1:6" hidden="1" x14ac:dyDescent="0.25">
      <c r="A17371" t="s">
        <v>23470</v>
      </c>
      <c r="B17371" s="83" t="s">
        <v>26204</v>
      </c>
      <c r="C17371" t="s">
        <v>26205</v>
      </c>
      <c r="D17371" s="83" t="s">
        <v>16</v>
      </c>
      <c r="E17371" s="83">
        <v>309.92</v>
      </c>
      <c r="F17371" s="83">
        <v>313.32</v>
      </c>
    </row>
    <row r="17372" spans="1:6" hidden="1" x14ac:dyDescent="0.25">
      <c r="A17372" t="s">
        <v>23470</v>
      </c>
      <c r="B17372" s="83" t="s">
        <v>26206</v>
      </c>
      <c r="C17372" t="s">
        <v>26207</v>
      </c>
      <c r="D17372" s="83" t="s">
        <v>16</v>
      </c>
      <c r="E17372" s="83">
        <v>235.79</v>
      </c>
      <c r="F17372" s="83">
        <v>240.03</v>
      </c>
    </row>
    <row r="17373" spans="1:6" hidden="1" x14ac:dyDescent="0.25">
      <c r="A17373" t="s">
        <v>23470</v>
      </c>
      <c r="B17373" s="83" t="s">
        <v>26208</v>
      </c>
      <c r="C17373" t="s">
        <v>26209</v>
      </c>
      <c r="D17373" s="83" t="s">
        <v>16</v>
      </c>
      <c r="E17373" s="83">
        <v>200.57</v>
      </c>
      <c r="F17373" s="83">
        <v>203.97</v>
      </c>
    </row>
    <row r="17374" spans="1:6" hidden="1" x14ac:dyDescent="0.25">
      <c r="A17374" t="s">
        <v>23470</v>
      </c>
      <c r="B17374" s="83" t="s">
        <v>26210</v>
      </c>
      <c r="C17374" t="s">
        <v>26211</v>
      </c>
      <c r="D17374" s="83" t="s">
        <v>16</v>
      </c>
      <c r="E17374" s="83">
        <v>202.19</v>
      </c>
      <c r="F17374" s="83">
        <v>206.43</v>
      </c>
    </row>
    <row r="17375" spans="1:6" hidden="1" x14ac:dyDescent="0.25">
      <c r="A17375" t="s">
        <v>23470</v>
      </c>
      <c r="B17375" s="83" t="s">
        <v>26212</v>
      </c>
      <c r="C17375" t="s">
        <v>26213</v>
      </c>
      <c r="D17375" s="83" t="s">
        <v>16</v>
      </c>
      <c r="E17375" s="83">
        <v>36.909999999999997</v>
      </c>
      <c r="F17375" s="83">
        <v>40.020000000000003</v>
      </c>
    </row>
    <row r="17376" spans="1:6" hidden="1" x14ac:dyDescent="0.25">
      <c r="A17376" t="s">
        <v>23470</v>
      </c>
      <c r="B17376" s="83" t="s">
        <v>26214</v>
      </c>
      <c r="C17376" t="s">
        <v>26215</v>
      </c>
      <c r="D17376" s="83" t="s">
        <v>16</v>
      </c>
      <c r="E17376" s="83">
        <v>125.52</v>
      </c>
      <c r="F17376" s="83">
        <v>128.63</v>
      </c>
    </row>
    <row r="17377" spans="1:6" hidden="1" x14ac:dyDescent="0.25">
      <c r="A17377" t="s">
        <v>23470</v>
      </c>
      <c r="B17377" s="83" t="s">
        <v>26216</v>
      </c>
      <c r="C17377" t="s">
        <v>26217</v>
      </c>
    </row>
    <row r="17378" spans="1:6" hidden="1" x14ac:dyDescent="0.25">
      <c r="A17378" t="s">
        <v>23470</v>
      </c>
      <c r="B17378" s="83" t="s">
        <v>26218</v>
      </c>
      <c r="C17378" t="s">
        <v>26219</v>
      </c>
    </row>
    <row r="17379" spans="1:6" hidden="1" x14ac:dyDescent="0.25">
      <c r="A17379" t="s">
        <v>23470</v>
      </c>
      <c r="B17379" s="83" t="s">
        <v>26220</v>
      </c>
      <c r="C17379" t="s">
        <v>26221</v>
      </c>
      <c r="D17379" s="83" t="s">
        <v>416</v>
      </c>
      <c r="E17379" s="83">
        <v>687.94</v>
      </c>
      <c r="F17379" s="83">
        <v>693.74</v>
      </c>
    </row>
    <row r="17380" spans="1:6" hidden="1" x14ac:dyDescent="0.25">
      <c r="A17380" t="s">
        <v>23470</v>
      </c>
      <c r="B17380" s="83" t="s">
        <v>26222</v>
      </c>
      <c r="C17380" t="s">
        <v>26223</v>
      </c>
      <c r="D17380" s="83" t="s">
        <v>416</v>
      </c>
      <c r="E17380" s="83">
        <v>336.3</v>
      </c>
      <c r="F17380" s="83">
        <v>338.06</v>
      </c>
    </row>
    <row r="17381" spans="1:6" hidden="1" x14ac:dyDescent="0.25">
      <c r="A17381" t="s">
        <v>23470</v>
      </c>
      <c r="B17381" s="83" t="s">
        <v>26224</v>
      </c>
      <c r="C17381" t="s">
        <v>26225</v>
      </c>
      <c r="D17381" s="83" t="s">
        <v>416</v>
      </c>
      <c r="E17381" s="83">
        <v>339.77</v>
      </c>
      <c r="F17381" s="83">
        <v>342.14</v>
      </c>
    </row>
    <row r="17382" spans="1:6" hidden="1" x14ac:dyDescent="0.25">
      <c r="A17382" t="s">
        <v>23470</v>
      </c>
    </row>
    <row r="17383" spans="1:6" hidden="1" x14ac:dyDescent="0.25">
      <c r="A17383" t="s">
        <v>23470</v>
      </c>
      <c r="B17383" s="83" t="s">
        <v>26226</v>
      </c>
      <c r="C17383" t="s">
        <v>26227</v>
      </c>
      <c r="D17383" s="83" t="s">
        <v>416</v>
      </c>
      <c r="E17383" s="83">
        <v>264.26</v>
      </c>
      <c r="F17383" s="83">
        <v>267.52999999999997</v>
      </c>
    </row>
    <row r="17384" spans="1:6" hidden="1" x14ac:dyDescent="0.25">
      <c r="A17384" t="s">
        <v>23470</v>
      </c>
      <c r="B17384" s="83" t="s">
        <v>26228</v>
      </c>
      <c r="C17384" t="s">
        <v>26229</v>
      </c>
      <c r="D17384" s="83" t="s">
        <v>416</v>
      </c>
      <c r="E17384" s="83">
        <v>409.63</v>
      </c>
      <c r="F17384" s="83">
        <v>413.43</v>
      </c>
    </row>
    <row r="17385" spans="1:6" hidden="1" x14ac:dyDescent="0.25">
      <c r="A17385" t="s">
        <v>23470</v>
      </c>
    </row>
    <row r="17386" spans="1:6" hidden="1" x14ac:dyDescent="0.25">
      <c r="A17386" t="s">
        <v>23470</v>
      </c>
      <c r="B17386" s="83" t="s">
        <v>26230</v>
      </c>
      <c r="C17386" t="s">
        <v>26231</v>
      </c>
      <c r="D17386" s="83" t="s">
        <v>60</v>
      </c>
      <c r="E17386" s="83">
        <v>16.559999999999999</v>
      </c>
      <c r="F17386" s="83">
        <v>17.079999999999998</v>
      </c>
    </row>
    <row r="17387" spans="1:6" hidden="1" x14ac:dyDescent="0.25">
      <c r="A17387" t="s">
        <v>23470</v>
      </c>
      <c r="B17387" s="83" t="s">
        <v>26232</v>
      </c>
      <c r="C17387" t="s">
        <v>26233</v>
      </c>
    </row>
    <row r="17388" spans="1:6" hidden="1" x14ac:dyDescent="0.25">
      <c r="A17388" t="s">
        <v>23470</v>
      </c>
      <c r="B17388" s="83" t="s">
        <v>26234</v>
      </c>
      <c r="C17388" t="s">
        <v>26235</v>
      </c>
      <c r="D17388" s="83" t="s">
        <v>416</v>
      </c>
      <c r="E17388" s="83">
        <v>497.24</v>
      </c>
      <c r="F17388" s="83">
        <v>498.45</v>
      </c>
    </row>
    <row r="17389" spans="1:6" hidden="1" x14ac:dyDescent="0.25">
      <c r="A17389" t="s">
        <v>23470</v>
      </c>
      <c r="B17389" s="83" t="s">
        <v>26236</v>
      </c>
      <c r="C17389" t="s">
        <v>26237</v>
      </c>
    </row>
    <row r="17390" spans="1:6" hidden="1" x14ac:dyDescent="0.25">
      <c r="A17390" t="s">
        <v>23470</v>
      </c>
      <c r="B17390" s="83" t="s">
        <v>26238</v>
      </c>
      <c r="C17390" t="s">
        <v>26239</v>
      </c>
      <c r="D17390" s="83" t="s">
        <v>416</v>
      </c>
      <c r="E17390" s="83">
        <v>312.19</v>
      </c>
      <c r="F17390" s="83">
        <v>328.65</v>
      </c>
    </row>
    <row r="17391" spans="1:6" hidden="1" x14ac:dyDescent="0.25">
      <c r="A17391" t="s">
        <v>23470</v>
      </c>
      <c r="B17391" s="83" t="s">
        <v>26240</v>
      </c>
      <c r="C17391" t="s">
        <v>26241</v>
      </c>
      <c r="D17391" s="83" t="s">
        <v>416</v>
      </c>
      <c r="E17391" s="83">
        <v>302.19</v>
      </c>
      <c r="F17391" s="83">
        <v>318.39</v>
      </c>
    </row>
    <row r="17392" spans="1:6" hidden="1" x14ac:dyDescent="0.25">
      <c r="A17392" t="s">
        <v>23470</v>
      </c>
      <c r="B17392" s="83" t="s">
        <v>26242</v>
      </c>
      <c r="C17392" t="s">
        <v>26243</v>
      </c>
      <c r="D17392" s="83" t="s">
        <v>416</v>
      </c>
      <c r="E17392" s="83">
        <v>310.77</v>
      </c>
      <c r="F17392" s="83">
        <v>324.49</v>
      </c>
    </row>
    <row r="17393" spans="1:6" hidden="1" x14ac:dyDescent="0.25">
      <c r="A17393" t="s">
        <v>23470</v>
      </c>
      <c r="B17393" s="83" t="s">
        <v>26244</v>
      </c>
      <c r="C17393" t="s">
        <v>26245</v>
      </c>
      <c r="D17393" s="83" t="s">
        <v>416</v>
      </c>
      <c r="E17393" s="83">
        <v>237.77</v>
      </c>
      <c r="F17393" s="83">
        <v>249.64</v>
      </c>
    </row>
    <row r="17394" spans="1:6" hidden="1" x14ac:dyDescent="0.25">
      <c r="A17394" t="s">
        <v>23470</v>
      </c>
      <c r="B17394" s="83" t="s">
        <v>26246</v>
      </c>
      <c r="C17394" t="s">
        <v>26247</v>
      </c>
      <c r="D17394" s="83" t="s">
        <v>16</v>
      </c>
      <c r="E17394" s="83">
        <v>670.48</v>
      </c>
      <c r="F17394" s="83">
        <v>702.78</v>
      </c>
    </row>
    <row r="17395" spans="1:6" hidden="1" x14ac:dyDescent="0.25">
      <c r="A17395" t="s">
        <v>23470</v>
      </c>
      <c r="B17395" s="83" t="s">
        <v>26248</v>
      </c>
      <c r="C17395" t="s">
        <v>26249</v>
      </c>
      <c r="D17395" s="83" t="s">
        <v>16</v>
      </c>
      <c r="E17395" s="83">
        <v>1450.35</v>
      </c>
      <c r="F17395" s="83">
        <v>1514.95</v>
      </c>
    </row>
    <row r="17396" spans="1:6" hidden="1" x14ac:dyDescent="0.25">
      <c r="A17396" t="s">
        <v>23470</v>
      </c>
      <c r="B17396" s="83" t="s">
        <v>26250</v>
      </c>
      <c r="C17396" t="s">
        <v>26251</v>
      </c>
      <c r="D17396" s="83" t="s">
        <v>16</v>
      </c>
      <c r="E17396" s="83">
        <v>21.15</v>
      </c>
      <c r="F17396" s="83">
        <v>22.85</v>
      </c>
    </row>
    <row r="17397" spans="1:6" hidden="1" x14ac:dyDescent="0.25">
      <c r="A17397" t="s">
        <v>23470</v>
      </c>
      <c r="B17397" s="83" t="s">
        <v>26252</v>
      </c>
      <c r="C17397" t="s">
        <v>26253</v>
      </c>
    </row>
    <row r="17398" spans="1:6" hidden="1" x14ac:dyDescent="0.25">
      <c r="A17398" t="s">
        <v>23470</v>
      </c>
      <c r="B17398" s="83" t="s">
        <v>26254</v>
      </c>
      <c r="C17398" t="s">
        <v>26255</v>
      </c>
      <c r="D17398" s="83" t="s">
        <v>416</v>
      </c>
      <c r="E17398" s="83">
        <v>495.69</v>
      </c>
      <c r="F17398" s="83">
        <v>529.16999999999996</v>
      </c>
    </row>
    <row r="17399" spans="1:6" hidden="1" x14ac:dyDescent="0.25">
      <c r="A17399" t="s">
        <v>23470</v>
      </c>
      <c r="B17399" s="83" t="s">
        <v>26256</v>
      </c>
      <c r="C17399" t="s">
        <v>26257</v>
      </c>
    </row>
    <row r="17400" spans="1:6" hidden="1" x14ac:dyDescent="0.25">
      <c r="A17400" t="s">
        <v>23470</v>
      </c>
      <c r="B17400" s="83" t="s">
        <v>26258</v>
      </c>
      <c r="C17400" t="s">
        <v>26259</v>
      </c>
      <c r="D17400" s="83" t="s">
        <v>16</v>
      </c>
      <c r="E17400" s="83">
        <v>233.55</v>
      </c>
      <c r="F17400" s="83">
        <v>235.67</v>
      </c>
    </row>
    <row r="17401" spans="1:6" hidden="1" x14ac:dyDescent="0.25">
      <c r="A17401" t="s">
        <v>23470</v>
      </c>
      <c r="B17401" s="83" t="s">
        <v>26260</v>
      </c>
      <c r="C17401" t="s">
        <v>26261</v>
      </c>
      <c r="D17401" s="83" t="s">
        <v>16</v>
      </c>
      <c r="E17401" s="83">
        <v>166.08</v>
      </c>
      <c r="F17401" s="83">
        <v>168.2</v>
      </c>
    </row>
    <row r="17402" spans="1:6" hidden="1" x14ac:dyDescent="0.25">
      <c r="A17402" t="s">
        <v>23470</v>
      </c>
      <c r="B17402" s="83" t="s">
        <v>26262</v>
      </c>
      <c r="C17402" t="s">
        <v>26263</v>
      </c>
      <c r="D17402" s="83" t="s">
        <v>16</v>
      </c>
      <c r="E17402" s="83">
        <v>195.98</v>
      </c>
      <c r="F17402" s="83">
        <v>198.1</v>
      </c>
    </row>
    <row r="17403" spans="1:6" hidden="1" x14ac:dyDescent="0.25">
      <c r="A17403" t="s">
        <v>23470</v>
      </c>
      <c r="B17403" s="83" t="s">
        <v>26264</v>
      </c>
      <c r="C17403" t="s">
        <v>26265</v>
      </c>
      <c r="D17403" s="83" t="s">
        <v>16</v>
      </c>
      <c r="E17403" s="83">
        <v>385.84</v>
      </c>
      <c r="F17403" s="83">
        <v>387.96</v>
      </c>
    </row>
    <row r="17404" spans="1:6" hidden="1" x14ac:dyDescent="0.25">
      <c r="A17404" t="s">
        <v>23470</v>
      </c>
      <c r="B17404" s="83" t="s">
        <v>26266</v>
      </c>
      <c r="C17404" t="s">
        <v>26267</v>
      </c>
      <c r="D17404" s="83" t="s">
        <v>16</v>
      </c>
      <c r="E17404" s="83">
        <v>278.08</v>
      </c>
      <c r="F17404" s="83">
        <v>280.2</v>
      </c>
    </row>
    <row r="17405" spans="1:6" hidden="1" x14ac:dyDescent="0.25">
      <c r="A17405" t="s">
        <v>23470</v>
      </c>
      <c r="B17405" s="83" t="s">
        <v>26268</v>
      </c>
      <c r="C17405" t="s">
        <v>26269</v>
      </c>
      <c r="D17405" s="83" t="s">
        <v>16</v>
      </c>
      <c r="E17405" s="83">
        <v>89.38</v>
      </c>
      <c r="F17405" s="83">
        <v>91.5</v>
      </c>
    </row>
    <row r="17406" spans="1:6" hidden="1" x14ac:dyDescent="0.25">
      <c r="A17406" t="s">
        <v>23470</v>
      </c>
      <c r="B17406" s="83" t="s">
        <v>26270</v>
      </c>
      <c r="C17406" t="s">
        <v>26271</v>
      </c>
      <c r="D17406" s="83" t="s">
        <v>60</v>
      </c>
      <c r="E17406" s="83">
        <v>77.03</v>
      </c>
      <c r="F17406" s="83">
        <v>79.150000000000006</v>
      </c>
    </row>
    <row r="17407" spans="1:6" hidden="1" x14ac:dyDescent="0.25">
      <c r="A17407" t="s">
        <v>23470</v>
      </c>
      <c r="B17407" s="83" t="s">
        <v>26272</v>
      </c>
      <c r="C17407" t="s">
        <v>26273</v>
      </c>
      <c r="D17407" s="83" t="s">
        <v>60</v>
      </c>
      <c r="E17407" s="83">
        <v>261.75</v>
      </c>
      <c r="F17407" s="83">
        <v>266</v>
      </c>
    </row>
    <row r="17408" spans="1:6" hidden="1" x14ac:dyDescent="0.25">
      <c r="A17408" t="s">
        <v>23470</v>
      </c>
    </row>
    <row r="17409" spans="1:6" hidden="1" x14ac:dyDescent="0.25">
      <c r="A17409" t="s">
        <v>23470</v>
      </c>
      <c r="B17409" s="83" t="s">
        <v>26274</v>
      </c>
      <c r="C17409" t="s">
        <v>26275</v>
      </c>
      <c r="D17409" s="83" t="s">
        <v>60</v>
      </c>
      <c r="E17409" s="83">
        <v>392.24</v>
      </c>
      <c r="F17409" s="83">
        <v>412.61</v>
      </c>
    </row>
    <row r="17410" spans="1:6" hidden="1" x14ac:dyDescent="0.25">
      <c r="A17410" t="s">
        <v>23470</v>
      </c>
    </row>
    <row r="17411" spans="1:6" hidden="1" x14ac:dyDescent="0.25">
      <c r="A17411" t="s">
        <v>23470</v>
      </c>
      <c r="B17411" s="83" t="s">
        <v>26276</v>
      </c>
      <c r="C17411" t="s">
        <v>26277</v>
      </c>
      <c r="D17411" s="83" t="s">
        <v>60</v>
      </c>
      <c r="E17411" s="83">
        <v>444.09</v>
      </c>
      <c r="F17411" s="83">
        <v>468.78</v>
      </c>
    </row>
    <row r="17412" spans="1:6" hidden="1" x14ac:dyDescent="0.25">
      <c r="A17412" t="s">
        <v>23470</v>
      </c>
    </row>
    <row r="17413" spans="1:6" hidden="1" x14ac:dyDescent="0.25">
      <c r="A17413" t="s">
        <v>23470</v>
      </c>
      <c r="B17413" s="83" t="s">
        <v>26278</v>
      </c>
      <c r="C17413" t="s">
        <v>26279</v>
      </c>
      <c r="D17413" s="83" t="s">
        <v>60</v>
      </c>
      <c r="E17413" s="83">
        <v>309.77999999999997</v>
      </c>
      <c r="F17413" s="83">
        <v>320.35000000000002</v>
      </c>
    </row>
    <row r="17414" spans="1:6" hidden="1" x14ac:dyDescent="0.25">
      <c r="A17414" t="s">
        <v>23470</v>
      </c>
    </row>
    <row r="17415" spans="1:6" hidden="1" x14ac:dyDescent="0.25">
      <c r="A17415" t="s">
        <v>23470</v>
      </c>
      <c r="B17415" s="83" t="s">
        <v>26280</v>
      </c>
      <c r="C17415" t="s">
        <v>26281</v>
      </c>
      <c r="D17415" s="83" t="s">
        <v>60</v>
      </c>
      <c r="E17415" s="83">
        <v>371.94</v>
      </c>
      <c r="F17415" s="83">
        <v>386.81</v>
      </c>
    </row>
    <row r="17416" spans="1:6" hidden="1" x14ac:dyDescent="0.25">
      <c r="A17416" t="s">
        <v>23470</v>
      </c>
    </row>
    <row r="17417" spans="1:6" hidden="1" x14ac:dyDescent="0.25">
      <c r="A17417" t="s">
        <v>23470</v>
      </c>
      <c r="B17417" s="83" t="s">
        <v>26282</v>
      </c>
      <c r="C17417" t="s">
        <v>26283</v>
      </c>
    </row>
    <row r="17418" spans="1:6" hidden="1" x14ac:dyDescent="0.25">
      <c r="A17418" t="s">
        <v>23470</v>
      </c>
      <c r="B17418" s="83" t="s">
        <v>26284</v>
      </c>
      <c r="C17418" t="s">
        <v>26285</v>
      </c>
      <c r="D17418" s="83" t="s">
        <v>16</v>
      </c>
      <c r="E17418" s="83">
        <v>289.69</v>
      </c>
      <c r="F17418" s="83">
        <v>305.91000000000003</v>
      </c>
    </row>
    <row r="17419" spans="1:6" hidden="1" x14ac:dyDescent="0.25">
      <c r="A17419" t="s">
        <v>23470</v>
      </c>
      <c r="B17419" s="83" t="s">
        <v>26286</v>
      </c>
      <c r="C17419" t="s">
        <v>26287</v>
      </c>
      <c r="D17419" s="83" t="s">
        <v>16</v>
      </c>
      <c r="E17419" s="83">
        <v>326.77999999999997</v>
      </c>
      <c r="F17419" s="83">
        <v>342.26</v>
      </c>
    </row>
    <row r="17420" spans="1:6" hidden="1" x14ac:dyDescent="0.25">
      <c r="A17420" t="s">
        <v>23470</v>
      </c>
      <c r="B17420" s="83" t="s">
        <v>26288</v>
      </c>
      <c r="C17420" t="s">
        <v>26289</v>
      </c>
      <c r="D17420" s="83" t="s">
        <v>16</v>
      </c>
      <c r="E17420" s="83">
        <v>187.82</v>
      </c>
      <c r="F17420" s="83">
        <v>201.28</v>
      </c>
    </row>
    <row r="17421" spans="1:6" hidden="1" x14ac:dyDescent="0.25">
      <c r="A17421" t="s">
        <v>23470</v>
      </c>
      <c r="B17421" s="83" t="s">
        <v>26290</v>
      </c>
      <c r="C17421" t="s">
        <v>26291</v>
      </c>
      <c r="D17421" s="83" t="s">
        <v>60</v>
      </c>
      <c r="E17421" s="83">
        <v>629.09</v>
      </c>
      <c r="F17421" s="83">
        <v>657.68</v>
      </c>
    </row>
    <row r="17422" spans="1:6" hidden="1" x14ac:dyDescent="0.25">
      <c r="A17422" t="s">
        <v>23470</v>
      </c>
      <c r="B17422" s="83" t="s">
        <v>26292</v>
      </c>
      <c r="C17422" t="s">
        <v>26293</v>
      </c>
      <c r="D17422" s="83" t="s">
        <v>16</v>
      </c>
      <c r="E17422" s="83">
        <v>253.65</v>
      </c>
      <c r="F17422" s="83">
        <v>254.84</v>
      </c>
    </row>
    <row r="17423" spans="1:6" hidden="1" x14ac:dyDescent="0.25">
      <c r="A17423" t="s">
        <v>23470</v>
      </c>
      <c r="B17423" s="83" t="s">
        <v>26294</v>
      </c>
      <c r="C17423" t="s">
        <v>26295</v>
      </c>
    </row>
    <row r="17424" spans="1:6" hidden="1" x14ac:dyDescent="0.25">
      <c r="A17424" t="s">
        <v>23470</v>
      </c>
      <c r="B17424" s="83" t="s">
        <v>26296</v>
      </c>
      <c r="C17424" t="s">
        <v>26297</v>
      </c>
      <c r="D17424" s="83" t="s">
        <v>416</v>
      </c>
      <c r="E17424" s="83">
        <v>126.09</v>
      </c>
      <c r="F17424" s="83">
        <v>130.33000000000001</v>
      </c>
    </row>
    <row r="17425" spans="1:6" hidden="1" x14ac:dyDescent="0.25">
      <c r="A17425" t="s">
        <v>23470</v>
      </c>
      <c r="B17425" s="83" t="s">
        <v>26298</v>
      </c>
      <c r="C17425" t="s">
        <v>26299</v>
      </c>
    </row>
    <row r="17426" spans="1:6" hidden="1" x14ac:dyDescent="0.25">
      <c r="A17426" t="s">
        <v>23470</v>
      </c>
      <c r="B17426" s="83" t="s">
        <v>26300</v>
      </c>
      <c r="C17426" t="s">
        <v>26301</v>
      </c>
      <c r="D17426" s="83" t="s">
        <v>16</v>
      </c>
      <c r="E17426" s="83">
        <v>1066.27</v>
      </c>
      <c r="F17426" s="83">
        <v>1107.75</v>
      </c>
    </row>
    <row r="17427" spans="1:6" hidden="1" x14ac:dyDescent="0.25">
      <c r="A17427" t="s">
        <v>23470</v>
      </c>
      <c r="B17427" s="83" t="s">
        <v>26302</v>
      </c>
      <c r="C17427" t="s">
        <v>26303</v>
      </c>
      <c r="D17427" s="83" t="s">
        <v>16</v>
      </c>
      <c r="E17427" s="83">
        <v>1147.28</v>
      </c>
      <c r="F17427" s="83">
        <v>1188.76</v>
      </c>
    </row>
    <row r="17428" spans="1:6" hidden="1" x14ac:dyDescent="0.25">
      <c r="A17428" t="s">
        <v>23470</v>
      </c>
      <c r="B17428" s="83" t="s">
        <v>26304</v>
      </c>
      <c r="C17428" t="s">
        <v>26305</v>
      </c>
      <c r="D17428" s="83" t="s">
        <v>16</v>
      </c>
      <c r="E17428" s="83">
        <v>1342.35</v>
      </c>
      <c r="F17428" s="83">
        <v>1383.83</v>
      </c>
    </row>
    <row r="17429" spans="1:6" hidden="1" x14ac:dyDescent="0.25">
      <c r="A17429" t="s">
        <v>23470</v>
      </c>
      <c r="B17429" s="83" t="s">
        <v>26306</v>
      </c>
      <c r="C17429" t="s">
        <v>26307</v>
      </c>
      <c r="D17429" s="83" t="s">
        <v>16</v>
      </c>
      <c r="E17429" s="83">
        <v>1739.32</v>
      </c>
      <c r="F17429" s="83">
        <v>1796.08</v>
      </c>
    </row>
    <row r="17430" spans="1:6" hidden="1" x14ac:dyDescent="0.25">
      <c r="A17430" t="s">
        <v>23470</v>
      </c>
      <c r="B17430" s="83" t="s">
        <v>26308</v>
      </c>
      <c r="C17430" t="s">
        <v>26309</v>
      </c>
      <c r="D17430" s="83" t="s">
        <v>16</v>
      </c>
      <c r="E17430" s="83">
        <v>2047.15</v>
      </c>
      <c r="F17430" s="83">
        <v>2103.91</v>
      </c>
    </row>
    <row r="17431" spans="1:6" hidden="1" x14ac:dyDescent="0.25">
      <c r="A17431" t="s">
        <v>23470</v>
      </c>
      <c r="B17431" s="83" t="s">
        <v>26310</v>
      </c>
      <c r="C17431" t="s">
        <v>16711</v>
      </c>
    </row>
    <row r="17432" spans="1:6" hidden="1" x14ac:dyDescent="0.25">
      <c r="A17432" t="s">
        <v>23470</v>
      </c>
      <c r="B17432" s="83" t="s">
        <v>26311</v>
      </c>
      <c r="C17432" t="s">
        <v>26312</v>
      </c>
    </row>
    <row r="17433" spans="1:6" hidden="1" x14ac:dyDescent="0.25">
      <c r="A17433" t="s">
        <v>23470</v>
      </c>
      <c r="B17433" s="83" t="s">
        <v>26313</v>
      </c>
      <c r="C17433" t="s">
        <v>26314</v>
      </c>
      <c r="D17433" s="83" t="s">
        <v>416</v>
      </c>
      <c r="E17433" s="83">
        <v>4.1399999999999997</v>
      </c>
      <c r="F17433" s="83">
        <v>4.3899999999999997</v>
      </c>
    </row>
    <row r="17434" spans="1:6" hidden="1" x14ac:dyDescent="0.25">
      <c r="A17434" t="s">
        <v>23470</v>
      </c>
    </row>
    <row r="17435" spans="1:6" hidden="1" x14ac:dyDescent="0.25">
      <c r="A17435" t="s">
        <v>23470</v>
      </c>
      <c r="B17435" s="83" t="s">
        <v>26315</v>
      </c>
      <c r="C17435" t="s">
        <v>26316</v>
      </c>
      <c r="D17435" s="83" t="s">
        <v>416</v>
      </c>
      <c r="E17435" s="83">
        <v>7.29</v>
      </c>
      <c r="F17435" s="83">
        <v>7.87</v>
      </c>
    </row>
    <row r="17436" spans="1:6" hidden="1" x14ac:dyDescent="0.25">
      <c r="A17436" t="s">
        <v>23470</v>
      </c>
    </row>
    <row r="17437" spans="1:6" hidden="1" x14ac:dyDescent="0.25">
      <c r="A17437" t="s">
        <v>23470</v>
      </c>
      <c r="B17437" s="83" t="s">
        <v>26317</v>
      </c>
      <c r="C17437" t="s">
        <v>26318</v>
      </c>
      <c r="D17437" s="83" t="s">
        <v>416</v>
      </c>
      <c r="E17437" s="83">
        <v>28.99</v>
      </c>
      <c r="F17437" s="83">
        <v>30.56</v>
      </c>
    </row>
    <row r="17438" spans="1:6" hidden="1" x14ac:dyDescent="0.25">
      <c r="A17438" t="s">
        <v>23470</v>
      </c>
    </row>
    <row r="17439" spans="1:6" hidden="1" x14ac:dyDescent="0.25">
      <c r="A17439" t="s">
        <v>23470</v>
      </c>
      <c r="B17439" s="83" t="s">
        <v>26319</v>
      </c>
      <c r="C17439" t="s">
        <v>26320</v>
      </c>
      <c r="D17439" s="83" t="s">
        <v>416</v>
      </c>
      <c r="E17439" s="83">
        <v>27.81</v>
      </c>
      <c r="F17439" s="83">
        <v>29.39</v>
      </c>
    </row>
    <row r="17440" spans="1:6" hidden="1" x14ac:dyDescent="0.25">
      <c r="A17440" t="s">
        <v>23470</v>
      </c>
    </row>
    <row r="17441" spans="1:6" hidden="1" x14ac:dyDescent="0.25">
      <c r="A17441" t="s">
        <v>23470</v>
      </c>
      <c r="B17441" s="83" t="s">
        <v>26321</v>
      </c>
      <c r="C17441" t="s">
        <v>26322</v>
      </c>
      <c r="D17441" s="83" t="s">
        <v>416</v>
      </c>
      <c r="E17441" s="83">
        <v>31.2</v>
      </c>
      <c r="F17441" s="83">
        <v>33.04</v>
      </c>
    </row>
    <row r="17442" spans="1:6" hidden="1" x14ac:dyDescent="0.25">
      <c r="A17442" t="s">
        <v>23470</v>
      </c>
    </row>
    <row r="17443" spans="1:6" hidden="1" x14ac:dyDescent="0.25">
      <c r="A17443" t="s">
        <v>23470</v>
      </c>
      <c r="B17443" s="83" t="s">
        <v>26323</v>
      </c>
      <c r="C17443" t="s">
        <v>26324</v>
      </c>
      <c r="D17443" s="83" t="s">
        <v>416</v>
      </c>
      <c r="E17443" s="83">
        <v>30.07</v>
      </c>
      <c r="F17443" s="83">
        <v>31.9</v>
      </c>
    </row>
    <row r="17444" spans="1:6" hidden="1" x14ac:dyDescent="0.25">
      <c r="A17444" t="s">
        <v>23470</v>
      </c>
    </row>
    <row r="17445" spans="1:6" hidden="1" x14ac:dyDescent="0.25">
      <c r="A17445" t="s">
        <v>23470</v>
      </c>
      <c r="B17445" s="83" t="s">
        <v>26325</v>
      </c>
      <c r="C17445" t="s">
        <v>26326</v>
      </c>
      <c r="D17445" s="83" t="s">
        <v>416</v>
      </c>
      <c r="E17445" s="83">
        <v>28.36</v>
      </c>
      <c r="F17445" s="83">
        <v>30.37</v>
      </c>
    </row>
    <row r="17446" spans="1:6" hidden="1" x14ac:dyDescent="0.25">
      <c r="A17446" t="s">
        <v>23470</v>
      </c>
    </row>
    <row r="17447" spans="1:6" hidden="1" x14ac:dyDescent="0.25">
      <c r="A17447" t="s">
        <v>23470</v>
      </c>
      <c r="B17447" s="83" t="s">
        <v>26327</v>
      </c>
      <c r="C17447" t="s">
        <v>26328</v>
      </c>
      <c r="D17447" s="83" t="s">
        <v>416</v>
      </c>
      <c r="E17447" s="83">
        <v>29.55</v>
      </c>
      <c r="F17447" s="83">
        <v>31.18</v>
      </c>
    </row>
    <row r="17448" spans="1:6" hidden="1" x14ac:dyDescent="0.25">
      <c r="A17448" t="s">
        <v>23470</v>
      </c>
    </row>
    <row r="17449" spans="1:6" hidden="1" x14ac:dyDescent="0.25">
      <c r="A17449" t="s">
        <v>23470</v>
      </c>
      <c r="B17449" s="83" t="s">
        <v>26329</v>
      </c>
      <c r="C17449" t="s">
        <v>26330</v>
      </c>
      <c r="D17449" s="83" t="s">
        <v>416</v>
      </c>
      <c r="E17449" s="83">
        <v>28.37</v>
      </c>
      <c r="F17449" s="83">
        <v>30.01</v>
      </c>
    </row>
    <row r="17450" spans="1:6" hidden="1" x14ac:dyDescent="0.25">
      <c r="A17450" t="s">
        <v>23470</v>
      </c>
    </row>
    <row r="17451" spans="1:6" hidden="1" x14ac:dyDescent="0.25">
      <c r="A17451" t="s">
        <v>23470</v>
      </c>
      <c r="B17451" s="83" t="s">
        <v>26331</v>
      </c>
      <c r="C17451" t="s">
        <v>26332</v>
      </c>
      <c r="D17451" s="83" t="s">
        <v>416</v>
      </c>
      <c r="E17451" s="83">
        <v>34.979999999999997</v>
      </c>
      <c r="F17451" s="83">
        <v>36.82</v>
      </c>
    </row>
    <row r="17452" spans="1:6" hidden="1" x14ac:dyDescent="0.25">
      <c r="A17452" t="s">
        <v>23470</v>
      </c>
    </row>
    <row r="17453" spans="1:6" hidden="1" x14ac:dyDescent="0.25">
      <c r="A17453" t="s">
        <v>23470</v>
      </c>
      <c r="B17453" s="83" t="s">
        <v>26333</v>
      </c>
      <c r="C17453" t="s">
        <v>26334</v>
      </c>
      <c r="D17453" s="83" t="s">
        <v>416</v>
      </c>
      <c r="E17453" s="83">
        <v>33.85</v>
      </c>
      <c r="F17453" s="83">
        <v>35.68</v>
      </c>
    </row>
    <row r="17454" spans="1:6" hidden="1" x14ac:dyDescent="0.25">
      <c r="A17454" t="s">
        <v>23470</v>
      </c>
    </row>
    <row r="17455" spans="1:6" hidden="1" x14ac:dyDescent="0.25">
      <c r="A17455" t="s">
        <v>23470</v>
      </c>
      <c r="B17455" s="83" t="s">
        <v>26335</v>
      </c>
      <c r="C17455" t="s">
        <v>26336</v>
      </c>
      <c r="D17455" s="83" t="s">
        <v>416</v>
      </c>
      <c r="E17455" s="83">
        <v>31.2</v>
      </c>
      <c r="F17455" s="83">
        <v>33.04</v>
      </c>
    </row>
    <row r="17456" spans="1:6" hidden="1" x14ac:dyDescent="0.25">
      <c r="A17456" t="s">
        <v>23470</v>
      </c>
    </row>
    <row r="17457" spans="1:6" hidden="1" x14ac:dyDescent="0.25">
      <c r="A17457" t="s">
        <v>23470</v>
      </c>
      <c r="B17457" s="83" t="s">
        <v>26337</v>
      </c>
      <c r="C17457" t="s">
        <v>26338</v>
      </c>
      <c r="D17457" s="83" t="s">
        <v>416</v>
      </c>
      <c r="E17457" s="83">
        <v>30.07</v>
      </c>
      <c r="F17457" s="83">
        <v>31.9</v>
      </c>
    </row>
    <row r="17458" spans="1:6" hidden="1" x14ac:dyDescent="0.25">
      <c r="A17458" t="s">
        <v>23470</v>
      </c>
    </row>
    <row r="17459" spans="1:6" hidden="1" x14ac:dyDescent="0.25">
      <c r="A17459" t="s">
        <v>23470</v>
      </c>
      <c r="B17459" s="83" t="s">
        <v>26339</v>
      </c>
      <c r="C17459" t="s">
        <v>26340</v>
      </c>
    </row>
    <row r="17460" spans="1:6" hidden="1" x14ac:dyDescent="0.25">
      <c r="A17460" t="s">
        <v>23470</v>
      </c>
      <c r="B17460" s="83" t="s">
        <v>26341</v>
      </c>
      <c r="C17460" t="s">
        <v>26342</v>
      </c>
      <c r="D17460" s="83" t="s">
        <v>416</v>
      </c>
      <c r="E17460" s="83">
        <v>26.23</v>
      </c>
      <c r="F17460" s="83">
        <v>27.33</v>
      </c>
    </row>
    <row r="17461" spans="1:6" hidden="1" x14ac:dyDescent="0.25">
      <c r="A17461" t="s">
        <v>23470</v>
      </c>
      <c r="B17461" s="83" t="s">
        <v>26343</v>
      </c>
      <c r="C17461" t="s">
        <v>26344</v>
      </c>
      <c r="D17461" s="83" t="s">
        <v>416</v>
      </c>
      <c r="E17461" s="83">
        <v>23.79</v>
      </c>
      <c r="F17461" s="83">
        <v>24.64</v>
      </c>
    </row>
    <row r="17462" spans="1:6" hidden="1" x14ac:dyDescent="0.25">
      <c r="A17462" t="s">
        <v>23470</v>
      </c>
      <c r="B17462" s="83" t="s">
        <v>26345</v>
      </c>
      <c r="C17462" t="s">
        <v>26346</v>
      </c>
    </row>
    <row r="17463" spans="1:6" hidden="1" x14ac:dyDescent="0.25">
      <c r="A17463" t="s">
        <v>23470</v>
      </c>
      <c r="B17463" s="83" t="s">
        <v>26347</v>
      </c>
      <c r="C17463" t="s">
        <v>26348</v>
      </c>
      <c r="D17463" s="83" t="s">
        <v>416</v>
      </c>
      <c r="E17463" s="83">
        <v>62.35</v>
      </c>
      <c r="F17463" s="83">
        <v>65.44</v>
      </c>
    </row>
    <row r="17464" spans="1:6" hidden="1" x14ac:dyDescent="0.25">
      <c r="A17464" t="s">
        <v>23470</v>
      </c>
    </row>
    <row r="17465" spans="1:6" hidden="1" x14ac:dyDescent="0.25">
      <c r="A17465" t="s">
        <v>23470</v>
      </c>
      <c r="B17465" s="83" t="s">
        <v>26349</v>
      </c>
      <c r="C17465" t="s">
        <v>26350</v>
      </c>
      <c r="D17465" s="83" t="s">
        <v>416</v>
      </c>
      <c r="E17465" s="83">
        <v>56.06</v>
      </c>
      <c r="F17465" s="83">
        <v>58.53</v>
      </c>
    </row>
    <row r="17466" spans="1:6" hidden="1" x14ac:dyDescent="0.25">
      <c r="A17466" t="s">
        <v>23470</v>
      </c>
    </row>
    <row r="17467" spans="1:6" hidden="1" x14ac:dyDescent="0.25">
      <c r="A17467" t="s">
        <v>23470</v>
      </c>
      <c r="B17467" s="83" t="s">
        <v>26351</v>
      </c>
      <c r="C17467" t="s">
        <v>26352</v>
      </c>
      <c r="D17467" s="83" t="s">
        <v>416</v>
      </c>
      <c r="E17467" s="83">
        <v>61.31</v>
      </c>
      <c r="F17467" s="83">
        <v>64.03</v>
      </c>
    </row>
    <row r="17468" spans="1:6" hidden="1" x14ac:dyDescent="0.25">
      <c r="A17468" t="s">
        <v>23470</v>
      </c>
    </row>
    <row r="17469" spans="1:6" hidden="1" x14ac:dyDescent="0.25">
      <c r="A17469" t="s">
        <v>23470</v>
      </c>
      <c r="B17469" s="83" t="s">
        <v>26353</v>
      </c>
      <c r="C17469" t="s">
        <v>26354</v>
      </c>
      <c r="D17469" s="83" t="s">
        <v>416</v>
      </c>
      <c r="E17469" s="83">
        <v>60.43</v>
      </c>
      <c r="F17469" s="83">
        <v>63.04</v>
      </c>
    </row>
    <row r="17470" spans="1:6" hidden="1" x14ac:dyDescent="0.25">
      <c r="A17470" t="s">
        <v>23470</v>
      </c>
    </row>
    <row r="17471" spans="1:6" hidden="1" x14ac:dyDescent="0.25">
      <c r="A17471" t="s">
        <v>23470</v>
      </c>
      <c r="B17471" s="83" t="s">
        <v>26355</v>
      </c>
      <c r="C17471" t="s">
        <v>26356</v>
      </c>
      <c r="D17471" s="83" t="s">
        <v>416</v>
      </c>
      <c r="E17471" s="83">
        <v>91.4</v>
      </c>
      <c r="F17471" s="83">
        <v>94.49</v>
      </c>
    </row>
    <row r="17472" spans="1:6" hidden="1" x14ac:dyDescent="0.25">
      <c r="A17472" t="s">
        <v>23470</v>
      </c>
    </row>
    <row r="17473" spans="1:6" hidden="1" x14ac:dyDescent="0.25">
      <c r="A17473" t="s">
        <v>23470</v>
      </c>
      <c r="B17473" s="83" t="s">
        <v>26357</v>
      </c>
      <c r="C17473" t="s">
        <v>26358</v>
      </c>
      <c r="D17473" s="83" t="s">
        <v>416</v>
      </c>
      <c r="E17473" s="83">
        <v>84.75</v>
      </c>
      <c r="F17473" s="83">
        <v>87.22</v>
      </c>
    </row>
    <row r="17474" spans="1:6" hidden="1" x14ac:dyDescent="0.25">
      <c r="A17474" t="s">
        <v>23470</v>
      </c>
    </row>
    <row r="17475" spans="1:6" hidden="1" x14ac:dyDescent="0.25">
      <c r="A17475" t="s">
        <v>23470</v>
      </c>
      <c r="B17475" s="83" t="s">
        <v>26359</v>
      </c>
      <c r="C17475" t="s">
        <v>26360</v>
      </c>
      <c r="D17475" s="83" t="s">
        <v>416</v>
      </c>
      <c r="E17475" s="83">
        <v>90.27</v>
      </c>
      <c r="F17475" s="83">
        <v>92.99</v>
      </c>
    </row>
    <row r="17476" spans="1:6" hidden="1" x14ac:dyDescent="0.25">
      <c r="A17476" t="s">
        <v>23470</v>
      </c>
    </row>
    <row r="17477" spans="1:6" hidden="1" x14ac:dyDescent="0.25">
      <c r="A17477" t="s">
        <v>23470</v>
      </c>
      <c r="B17477" s="83" t="s">
        <v>26361</v>
      </c>
      <c r="C17477" t="s">
        <v>26362</v>
      </c>
      <c r="D17477" s="83" t="s">
        <v>416</v>
      </c>
      <c r="E17477" s="83">
        <v>89.67</v>
      </c>
      <c r="F17477" s="83">
        <v>92.28</v>
      </c>
    </row>
    <row r="17478" spans="1:6" hidden="1" x14ac:dyDescent="0.25">
      <c r="A17478" t="s">
        <v>23470</v>
      </c>
    </row>
    <row r="17479" spans="1:6" hidden="1" x14ac:dyDescent="0.25">
      <c r="A17479" t="s">
        <v>23470</v>
      </c>
      <c r="B17479" s="83" t="s">
        <v>26363</v>
      </c>
      <c r="C17479" t="s">
        <v>26364</v>
      </c>
      <c r="D17479" s="83" t="s">
        <v>416</v>
      </c>
      <c r="E17479" s="83">
        <v>123.91</v>
      </c>
      <c r="F17479" s="83">
        <v>128.04</v>
      </c>
    </row>
    <row r="17480" spans="1:6" hidden="1" x14ac:dyDescent="0.25">
      <c r="A17480" t="s">
        <v>23470</v>
      </c>
      <c r="B17480" s="83" t="s">
        <v>26365</v>
      </c>
      <c r="C17480" t="s">
        <v>26366</v>
      </c>
      <c r="D17480" s="83" t="s">
        <v>416</v>
      </c>
      <c r="E17480" s="83">
        <v>173.16</v>
      </c>
      <c r="F17480" s="83">
        <v>177.29</v>
      </c>
    </row>
    <row r="17481" spans="1:6" hidden="1" x14ac:dyDescent="0.25">
      <c r="A17481" t="s">
        <v>23470</v>
      </c>
      <c r="B17481" s="83" t="s">
        <v>26367</v>
      </c>
      <c r="C17481" t="s">
        <v>26368</v>
      </c>
    </row>
    <row r="17482" spans="1:6" hidden="1" x14ac:dyDescent="0.25">
      <c r="A17482" t="s">
        <v>23470</v>
      </c>
      <c r="B17482" s="83" t="s">
        <v>26369</v>
      </c>
      <c r="C17482" t="s">
        <v>26370</v>
      </c>
      <c r="D17482" s="83" t="s">
        <v>416</v>
      </c>
      <c r="E17482" s="83">
        <v>87.68</v>
      </c>
      <c r="F17482" s="83">
        <v>91.92</v>
      </c>
    </row>
    <row r="17483" spans="1:6" hidden="1" x14ac:dyDescent="0.25">
      <c r="A17483" t="s">
        <v>23470</v>
      </c>
      <c r="B17483" s="83" t="s">
        <v>26371</v>
      </c>
      <c r="C17483" t="s">
        <v>26372</v>
      </c>
      <c r="D17483" s="83" t="s">
        <v>416</v>
      </c>
      <c r="E17483" s="83">
        <v>403.43</v>
      </c>
      <c r="F17483" s="83">
        <v>410.32</v>
      </c>
    </row>
    <row r="17484" spans="1:6" hidden="1" x14ac:dyDescent="0.25">
      <c r="A17484" t="s">
        <v>23470</v>
      </c>
      <c r="B17484" s="83" t="s">
        <v>26373</v>
      </c>
      <c r="C17484" t="s">
        <v>26374</v>
      </c>
      <c r="D17484" s="83" t="s">
        <v>416</v>
      </c>
      <c r="E17484" s="83">
        <v>325.02</v>
      </c>
      <c r="F17484" s="83">
        <v>331.91</v>
      </c>
    </row>
    <row r="17485" spans="1:6" hidden="1" x14ac:dyDescent="0.25">
      <c r="A17485" t="s">
        <v>23470</v>
      </c>
      <c r="B17485" s="83" t="s">
        <v>26375</v>
      </c>
      <c r="C17485" t="s">
        <v>26376</v>
      </c>
    </row>
    <row r="17486" spans="1:6" hidden="1" x14ac:dyDescent="0.25">
      <c r="A17486" t="s">
        <v>23470</v>
      </c>
      <c r="B17486" s="83" t="s">
        <v>26377</v>
      </c>
      <c r="C17486" t="s">
        <v>26378</v>
      </c>
      <c r="D17486" s="83" t="s">
        <v>60</v>
      </c>
      <c r="E17486" s="83">
        <v>8.7100000000000009</v>
      </c>
      <c r="F17486" s="83">
        <v>9.15</v>
      </c>
    </row>
    <row r="17487" spans="1:6" hidden="1" x14ac:dyDescent="0.25">
      <c r="A17487" t="s">
        <v>23470</v>
      </c>
      <c r="B17487" s="83" t="s">
        <v>26379</v>
      </c>
      <c r="C17487" t="s">
        <v>26380</v>
      </c>
    </row>
    <row r="17488" spans="1:6" hidden="1" x14ac:dyDescent="0.25">
      <c r="A17488" t="s">
        <v>23470</v>
      </c>
      <c r="B17488" s="83" t="s">
        <v>26381</v>
      </c>
      <c r="C17488" t="s">
        <v>26382</v>
      </c>
    </row>
    <row r="17489" spans="1:6" hidden="1" x14ac:dyDescent="0.25">
      <c r="A17489" t="s">
        <v>23470</v>
      </c>
      <c r="B17489" s="83" t="s">
        <v>26383</v>
      </c>
      <c r="C17489" t="s">
        <v>26384</v>
      </c>
      <c r="D17489" s="83" t="s">
        <v>416</v>
      </c>
      <c r="E17489" s="83">
        <v>50.68</v>
      </c>
      <c r="F17489" s="83">
        <v>52.86</v>
      </c>
    </row>
    <row r="17490" spans="1:6" hidden="1" x14ac:dyDescent="0.25">
      <c r="A17490" t="s">
        <v>23470</v>
      </c>
      <c r="B17490" s="83" t="s">
        <v>26385</v>
      </c>
      <c r="C17490" t="s">
        <v>26386</v>
      </c>
      <c r="D17490" s="83" t="s">
        <v>416</v>
      </c>
      <c r="E17490" s="83">
        <v>63.58</v>
      </c>
      <c r="F17490" s="83">
        <v>66.09</v>
      </c>
    </row>
    <row r="17491" spans="1:6" hidden="1" x14ac:dyDescent="0.25">
      <c r="A17491" t="s">
        <v>23470</v>
      </c>
      <c r="B17491" s="83" t="s">
        <v>26387</v>
      </c>
      <c r="C17491" t="s">
        <v>26388</v>
      </c>
      <c r="D17491" s="83" t="s">
        <v>416</v>
      </c>
      <c r="E17491" s="83">
        <v>76.48</v>
      </c>
      <c r="F17491" s="83">
        <v>79.31</v>
      </c>
    </row>
    <row r="17492" spans="1:6" hidden="1" x14ac:dyDescent="0.25">
      <c r="A17492" t="s">
        <v>23470</v>
      </c>
      <c r="B17492" s="83" t="s">
        <v>26389</v>
      </c>
      <c r="C17492" t="s">
        <v>26390</v>
      </c>
      <c r="D17492" s="83" t="s">
        <v>416</v>
      </c>
      <c r="E17492" s="83">
        <v>59.92</v>
      </c>
      <c r="F17492" s="83">
        <v>62.74</v>
      </c>
    </row>
    <row r="17493" spans="1:6" hidden="1" x14ac:dyDescent="0.25">
      <c r="A17493" t="s">
        <v>23470</v>
      </c>
      <c r="B17493" s="83" t="s">
        <v>26391</v>
      </c>
      <c r="C17493" t="s">
        <v>26392</v>
      </c>
      <c r="D17493" s="83" t="s">
        <v>416</v>
      </c>
      <c r="E17493" s="83">
        <v>73.77</v>
      </c>
      <c r="F17493" s="83">
        <v>76.92</v>
      </c>
    </row>
    <row r="17494" spans="1:6" hidden="1" x14ac:dyDescent="0.25">
      <c r="A17494" t="s">
        <v>23470</v>
      </c>
      <c r="B17494" s="83" t="s">
        <v>26393</v>
      </c>
      <c r="C17494" t="s">
        <v>26394</v>
      </c>
      <c r="D17494" s="83" t="s">
        <v>416</v>
      </c>
      <c r="E17494" s="83">
        <v>87.63</v>
      </c>
      <c r="F17494" s="83">
        <v>91.1</v>
      </c>
    </row>
    <row r="17495" spans="1:6" hidden="1" x14ac:dyDescent="0.25">
      <c r="A17495" t="s">
        <v>23470</v>
      </c>
      <c r="B17495" s="83" t="s">
        <v>26395</v>
      </c>
      <c r="C17495" t="s">
        <v>26396</v>
      </c>
    </row>
    <row r="17496" spans="1:6" hidden="1" x14ac:dyDescent="0.25">
      <c r="A17496" t="s">
        <v>23470</v>
      </c>
      <c r="B17496" s="83" t="s">
        <v>26397</v>
      </c>
      <c r="C17496" t="s">
        <v>26398</v>
      </c>
      <c r="D17496" s="83" t="s">
        <v>416</v>
      </c>
      <c r="E17496" s="83">
        <v>37.08</v>
      </c>
      <c r="F17496" s="83">
        <v>39.9</v>
      </c>
    </row>
    <row r="17497" spans="1:6" hidden="1" x14ac:dyDescent="0.25">
      <c r="A17497" t="s">
        <v>23470</v>
      </c>
      <c r="B17497" s="83" t="s">
        <v>26399</v>
      </c>
      <c r="C17497" t="s">
        <v>26400</v>
      </c>
      <c r="D17497" s="83" t="s">
        <v>416</v>
      </c>
      <c r="E17497" s="83">
        <v>39.78</v>
      </c>
      <c r="F17497" s="83">
        <v>42.65</v>
      </c>
    </row>
    <row r="17498" spans="1:6" hidden="1" x14ac:dyDescent="0.25">
      <c r="A17498" t="s">
        <v>23470</v>
      </c>
      <c r="B17498" s="83" t="s">
        <v>26401</v>
      </c>
      <c r="C17498" t="s">
        <v>26402</v>
      </c>
      <c r="D17498" s="83" t="s">
        <v>416</v>
      </c>
      <c r="E17498" s="83">
        <v>42.48</v>
      </c>
      <c r="F17498" s="83">
        <v>45.4</v>
      </c>
    </row>
    <row r="17499" spans="1:6" hidden="1" x14ac:dyDescent="0.25">
      <c r="A17499" t="s">
        <v>23470</v>
      </c>
      <c r="B17499" s="83" t="s">
        <v>26403</v>
      </c>
      <c r="C17499" t="s">
        <v>26404</v>
      </c>
    </row>
    <row r="17500" spans="1:6" hidden="1" x14ac:dyDescent="0.25">
      <c r="A17500" t="s">
        <v>23470</v>
      </c>
      <c r="B17500" s="83" t="s">
        <v>26405</v>
      </c>
      <c r="C17500" t="s">
        <v>26406</v>
      </c>
      <c r="D17500" s="83" t="s">
        <v>416</v>
      </c>
      <c r="E17500" s="83">
        <v>48.26</v>
      </c>
      <c r="F17500" s="83">
        <v>51.69</v>
      </c>
    </row>
    <row r="17501" spans="1:6" hidden="1" x14ac:dyDescent="0.25">
      <c r="A17501" t="s">
        <v>23470</v>
      </c>
      <c r="B17501" s="83" t="s">
        <v>26407</v>
      </c>
      <c r="C17501" t="s">
        <v>26408</v>
      </c>
      <c r="D17501" s="83" t="s">
        <v>416</v>
      </c>
      <c r="E17501" s="83">
        <v>50.96</v>
      </c>
      <c r="F17501" s="83">
        <v>54.44</v>
      </c>
    </row>
    <row r="17502" spans="1:6" hidden="1" x14ac:dyDescent="0.25">
      <c r="A17502" t="s">
        <v>23470</v>
      </c>
      <c r="B17502" s="83" t="s">
        <v>26409</v>
      </c>
      <c r="C17502" t="s">
        <v>26410</v>
      </c>
      <c r="D17502" s="83" t="s">
        <v>416</v>
      </c>
      <c r="E17502" s="83">
        <v>51.24</v>
      </c>
      <c r="F17502" s="83">
        <v>54.67</v>
      </c>
    </row>
    <row r="17503" spans="1:6" hidden="1" x14ac:dyDescent="0.25">
      <c r="A17503" t="s">
        <v>23470</v>
      </c>
      <c r="B17503" s="83" t="s">
        <v>26411</v>
      </c>
      <c r="C17503" t="s">
        <v>26412</v>
      </c>
      <c r="D17503" s="83" t="s">
        <v>416</v>
      </c>
      <c r="E17503" s="83">
        <v>53.94</v>
      </c>
      <c r="F17503" s="83">
        <v>57.42</v>
      </c>
    </row>
    <row r="17504" spans="1:6" hidden="1" x14ac:dyDescent="0.25">
      <c r="A17504" t="s">
        <v>23470</v>
      </c>
      <c r="B17504" s="83" t="s">
        <v>26413</v>
      </c>
      <c r="C17504" t="s">
        <v>26414</v>
      </c>
      <c r="D17504" s="83" t="s">
        <v>416</v>
      </c>
      <c r="E17504" s="83">
        <v>55.23</v>
      </c>
      <c r="F17504" s="83">
        <v>58.66</v>
      </c>
    </row>
    <row r="17505" spans="1:6" hidden="1" x14ac:dyDescent="0.25">
      <c r="A17505" t="s">
        <v>23470</v>
      </c>
      <c r="B17505" s="83" t="s">
        <v>26415</v>
      </c>
      <c r="C17505" t="s">
        <v>26416</v>
      </c>
      <c r="D17505" s="83" t="s">
        <v>416</v>
      </c>
      <c r="E17505" s="83">
        <v>57.93</v>
      </c>
      <c r="F17505" s="83">
        <v>61.41</v>
      </c>
    </row>
    <row r="17506" spans="1:6" hidden="1" x14ac:dyDescent="0.25">
      <c r="A17506" t="s">
        <v>23470</v>
      </c>
      <c r="B17506" s="83" t="s">
        <v>26417</v>
      </c>
      <c r="C17506" t="s">
        <v>26418</v>
      </c>
    </row>
    <row r="17507" spans="1:6" hidden="1" x14ac:dyDescent="0.25">
      <c r="A17507" t="s">
        <v>23470</v>
      </c>
      <c r="B17507" s="83" t="s">
        <v>26419</v>
      </c>
      <c r="C17507" t="s">
        <v>26420</v>
      </c>
      <c r="D17507" s="83" t="s">
        <v>416</v>
      </c>
      <c r="E17507" s="83">
        <v>41.58</v>
      </c>
      <c r="F17507" s="83">
        <v>44.75</v>
      </c>
    </row>
    <row r="17508" spans="1:6" hidden="1" x14ac:dyDescent="0.25">
      <c r="A17508" t="s">
        <v>23470</v>
      </c>
      <c r="B17508" s="83" t="s">
        <v>26421</v>
      </c>
      <c r="C17508" t="s">
        <v>26422</v>
      </c>
      <c r="D17508" s="83" t="s">
        <v>416</v>
      </c>
      <c r="E17508" s="83">
        <v>44.28</v>
      </c>
      <c r="F17508" s="83">
        <v>47.5</v>
      </c>
    </row>
    <row r="17509" spans="1:6" hidden="1" x14ac:dyDescent="0.25">
      <c r="A17509" t="s">
        <v>23470</v>
      </c>
      <c r="B17509" s="83" t="s">
        <v>26423</v>
      </c>
      <c r="C17509" t="s">
        <v>26424</v>
      </c>
      <c r="D17509" s="83" t="s">
        <v>416</v>
      </c>
      <c r="E17509" s="83">
        <v>46.98</v>
      </c>
      <c r="F17509" s="83">
        <v>50.25</v>
      </c>
    </row>
    <row r="17510" spans="1:6" hidden="1" x14ac:dyDescent="0.25">
      <c r="A17510" t="s">
        <v>23470</v>
      </c>
      <c r="B17510" s="83" t="s">
        <v>26425</v>
      </c>
      <c r="C17510" t="s">
        <v>26426</v>
      </c>
    </row>
    <row r="17511" spans="1:6" hidden="1" x14ac:dyDescent="0.25">
      <c r="A17511" t="s">
        <v>23470</v>
      </c>
      <c r="B17511" s="83" t="s">
        <v>26427</v>
      </c>
      <c r="C17511" t="s">
        <v>26428</v>
      </c>
      <c r="D17511" s="83" t="s">
        <v>416</v>
      </c>
      <c r="E17511" s="83">
        <v>51.5</v>
      </c>
      <c r="F17511" s="83">
        <v>55.14</v>
      </c>
    </row>
    <row r="17512" spans="1:6" hidden="1" x14ac:dyDescent="0.25">
      <c r="A17512" t="s">
        <v>23470</v>
      </c>
      <c r="B17512" s="83" t="s">
        <v>26429</v>
      </c>
      <c r="C17512" t="s">
        <v>26430</v>
      </c>
      <c r="D17512" s="83" t="s">
        <v>416</v>
      </c>
      <c r="E17512" s="83">
        <v>54.2</v>
      </c>
      <c r="F17512" s="83">
        <v>57.89</v>
      </c>
    </row>
    <row r="17513" spans="1:6" hidden="1" x14ac:dyDescent="0.25">
      <c r="A17513" t="s">
        <v>23470</v>
      </c>
      <c r="B17513" s="83" t="s">
        <v>26431</v>
      </c>
      <c r="C17513" t="s">
        <v>26432</v>
      </c>
      <c r="D17513" s="83" t="s">
        <v>416</v>
      </c>
      <c r="E17513" s="83">
        <v>54.48</v>
      </c>
      <c r="F17513" s="83">
        <v>58.12</v>
      </c>
    </row>
    <row r="17514" spans="1:6" hidden="1" x14ac:dyDescent="0.25">
      <c r="A17514" t="s">
        <v>23470</v>
      </c>
      <c r="B17514" s="83" t="s">
        <v>26433</v>
      </c>
      <c r="C17514" t="s">
        <v>26434</v>
      </c>
      <c r="D17514" s="83" t="s">
        <v>416</v>
      </c>
      <c r="E17514" s="83">
        <v>57.18</v>
      </c>
      <c r="F17514" s="83">
        <v>60.87</v>
      </c>
    </row>
    <row r="17515" spans="1:6" hidden="1" x14ac:dyDescent="0.25">
      <c r="A17515" t="s">
        <v>23470</v>
      </c>
      <c r="B17515" s="83" t="s">
        <v>26435</v>
      </c>
      <c r="C17515" t="s">
        <v>26436</v>
      </c>
      <c r="D17515" s="83" t="s">
        <v>416</v>
      </c>
      <c r="E17515" s="83">
        <v>58.47</v>
      </c>
      <c r="F17515" s="83">
        <v>62.11</v>
      </c>
    </row>
    <row r="17516" spans="1:6" hidden="1" x14ac:dyDescent="0.25">
      <c r="A17516" t="s">
        <v>23470</v>
      </c>
      <c r="B17516" s="83" t="s">
        <v>26437</v>
      </c>
      <c r="C17516" t="s">
        <v>26438</v>
      </c>
      <c r="D17516" s="83" t="s">
        <v>416</v>
      </c>
      <c r="E17516" s="83">
        <v>61.17</v>
      </c>
      <c r="F17516" s="83">
        <v>64.86</v>
      </c>
    </row>
    <row r="17517" spans="1:6" hidden="1" x14ac:dyDescent="0.25">
      <c r="A17517" t="s">
        <v>23470</v>
      </c>
      <c r="B17517" s="83" t="s">
        <v>26439</v>
      </c>
      <c r="C17517" t="s">
        <v>26440</v>
      </c>
    </row>
    <row r="17518" spans="1:6" hidden="1" x14ac:dyDescent="0.25">
      <c r="A17518" t="s">
        <v>23470</v>
      </c>
      <c r="B17518" s="83" t="s">
        <v>26441</v>
      </c>
      <c r="C17518" t="s">
        <v>26442</v>
      </c>
      <c r="D17518" s="83" t="s">
        <v>416</v>
      </c>
      <c r="E17518" s="83">
        <v>45.32</v>
      </c>
      <c r="F17518" s="83">
        <v>48.86</v>
      </c>
    </row>
    <row r="17519" spans="1:6" hidden="1" x14ac:dyDescent="0.25">
      <c r="A17519" t="s">
        <v>23470</v>
      </c>
      <c r="B17519" s="83" t="s">
        <v>26443</v>
      </c>
      <c r="C17519" t="s">
        <v>26444</v>
      </c>
      <c r="D17519" s="83" t="s">
        <v>416</v>
      </c>
      <c r="E17519" s="83">
        <v>52.92</v>
      </c>
      <c r="F17519" s="83">
        <v>56.79</v>
      </c>
    </row>
    <row r="17520" spans="1:6" hidden="1" x14ac:dyDescent="0.25">
      <c r="A17520" t="s">
        <v>23470</v>
      </c>
      <c r="B17520" s="83" t="s">
        <v>26445</v>
      </c>
      <c r="C17520" t="s">
        <v>16478</v>
      </c>
    </row>
    <row r="17521" spans="1:6" hidden="1" x14ac:dyDescent="0.25">
      <c r="A17521" t="s">
        <v>23470</v>
      </c>
      <c r="B17521" s="83" t="s">
        <v>26446</v>
      </c>
      <c r="C17521" t="s">
        <v>26447</v>
      </c>
      <c r="D17521" s="83" t="s">
        <v>416</v>
      </c>
      <c r="E17521" s="83">
        <v>301.64</v>
      </c>
      <c r="F17521" s="83">
        <v>307.89</v>
      </c>
    </row>
    <row r="17522" spans="1:6" hidden="1" x14ac:dyDescent="0.25">
      <c r="A17522" t="s">
        <v>23470</v>
      </c>
      <c r="B17522" s="83" t="s">
        <v>26448</v>
      </c>
      <c r="C17522" t="s">
        <v>16418</v>
      </c>
    </row>
    <row r="17523" spans="1:6" hidden="1" x14ac:dyDescent="0.25">
      <c r="A17523" t="s">
        <v>23470</v>
      </c>
      <c r="B17523" s="83" t="s">
        <v>26449</v>
      </c>
      <c r="C17523" t="s">
        <v>26450</v>
      </c>
      <c r="D17523" s="83" t="s">
        <v>416</v>
      </c>
      <c r="E17523" s="83">
        <v>66.69</v>
      </c>
      <c r="F17523" s="83">
        <v>68.900000000000006</v>
      </c>
    </row>
    <row r="17524" spans="1:6" hidden="1" x14ac:dyDescent="0.25">
      <c r="A17524" t="s">
        <v>23470</v>
      </c>
      <c r="B17524" s="83" t="s">
        <v>26451</v>
      </c>
      <c r="C17524" t="s">
        <v>26452</v>
      </c>
      <c r="D17524" s="83" t="s">
        <v>416</v>
      </c>
      <c r="E17524" s="83">
        <v>60.12</v>
      </c>
      <c r="F17524" s="83">
        <v>61.71</v>
      </c>
    </row>
    <row r="17525" spans="1:6" hidden="1" x14ac:dyDescent="0.25">
      <c r="A17525" t="s">
        <v>23470</v>
      </c>
      <c r="B17525" s="83" t="s">
        <v>26453</v>
      </c>
      <c r="C17525" t="s">
        <v>26454</v>
      </c>
      <c r="D17525" s="83" t="s">
        <v>416</v>
      </c>
      <c r="E17525" s="83">
        <v>53.25</v>
      </c>
      <c r="F17525" s="83">
        <v>54.13</v>
      </c>
    </row>
    <row r="17526" spans="1:6" hidden="1" x14ac:dyDescent="0.25">
      <c r="A17526" t="s">
        <v>23470</v>
      </c>
      <c r="B17526" s="83" t="s">
        <v>26455</v>
      </c>
      <c r="C17526" t="s">
        <v>26456</v>
      </c>
    </row>
    <row r="17527" spans="1:6" hidden="1" x14ac:dyDescent="0.25">
      <c r="A17527" t="s">
        <v>23470</v>
      </c>
      <c r="B17527" s="83" t="s">
        <v>26457</v>
      </c>
      <c r="C17527" t="s">
        <v>26458</v>
      </c>
      <c r="D17527" s="83" t="s">
        <v>416</v>
      </c>
      <c r="E17527" s="83">
        <v>91.06</v>
      </c>
      <c r="F17527" s="83">
        <v>95.59</v>
      </c>
    </row>
    <row r="17528" spans="1:6" hidden="1" x14ac:dyDescent="0.25">
      <c r="A17528" t="s">
        <v>23470</v>
      </c>
      <c r="B17528" s="83" t="s">
        <v>26459</v>
      </c>
      <c r="C17528" t="s">
        <v>26460</v>
      </c>
      <c r="D17528" s="83" t="s">
        <v>416</v>
      </c>
      <c r="E17528" s="83">
        <v>396.4</v>
      </c>
      <c r="F17528" s="83">
        <v>401.95</v>
      </c>
    </row>
    <row r="17529" spans="1:6" hidden="1" x14ac:dyDescent="0.25">
      <c r="A17529" t="s">
        <v>23470</v>
      </c>
      <c r="B17529" s="83" t="s">
        <v>26461</v>
      </c>
      <c r="C17529" t="s">
        <v>26462</v>
      </c>
      <c r="D17529" s="83" t="s">
        <v>416</v>
      </c>
      <c r="E17529" s="83">
        <v>439.2</v>
      </c>
      <c r="F17529" s="83">
        <v>444.75</v>
      </c>
    </row>
    <row r="17530" spans="1:6" hidden="1" x14ac:dyDescent="0.25">
      <c r="A17530" t="s">
        <v>23470</v>
      </c>
      <c r="B17530" s="83" t="s">
        <v>26463</v>
      </c>
      <c r="C17530" t="s">
        <v>26464</v>
      </c>
    </row>
    <row r="17531" spans="1:6" hidden="1" x14ac:dyDescent="0.25">
      <c r="A17531" t="s">
        <v>23470</v>
      </c>
      <c r="B17531" s="83" t="s">
        <v>26465</v>
      </c>
      <c r="C17531" t="s">
        <v>26466</v>
      </c>
      <c r="D17531" s="83" t="s">
        <v>416</v>
      </c>
      <c r="E17531" s="83">
        <v>112.5</v>
      </c>
      <c r="F17531" s="83">
        <v>117.03</v>
      </c>
    </row>
    <row r="17532" spans="1:6" hidden="1" x14ac:dyDescent="0.25">
      <c r="A17532" t="s">
        <v>23470</v>
      </c>
      <c r="B17532" s="83" t="s">
        <v>26467</v>
      </c>
      <c r="C17532" t="s">
        <v>26468</v>
      </c>
      <c r="D17532" s="83" t="s">
        <v>416</v>
      </c>
      <c r="E17532" s="83">
        <v>127.22</v>
      </c>
      <c r="F17532" s="83">
        <v>131.75</v>
      </c>
    </row>
    <row r="17533" spans="1:6" hidden="1" x14ac:dyDescent="0.25">
      <c r="A17533" t="s">
        <v>23470</v>
      </c>
      <c r="B17533" s="83" t="s">
        <v>26469</v>
      </c>
      <c r="C17533" t="s">
        <v>26470</v>
      </c>
      <c r="D17533" s="83" t="s">
        <v>416</v>
      </c>
      <c r="E17533" s="83">
        <v>127.22</v>
      </c>
      <c r="F17533" s="83">
        <v>131.75</v>
      </c>
    </row>
    <row r="17534" spans="1:6" hidden="1" x14ac:dyDescent="0.25">
      <c r="A17534" t="s">
        <v>23470</v>
      </c>
      <c r="B17534" s="83" t="s">
        <v>26471</v>
      </c>
      <c r="C17534" t="s">
        <v>26472</v>
      </c>
    </row>
    <row r="17535" spans="1:6" hidden="1" x14ac:dyDescent="0.25">
      <c r="A17535" t="s">
        <v>23470</v>
      </c>
      <c r="B17535" s="83" t="s">
        <v>26473</v>
      </c>
      <c r="C17535" t="s">
        <v>26474</v>
      </c>
      <c r="D17535" s="83" t="s">
        <v>416</v>
      </c>
      <c r="E17535" s="83">
        <v>91.05</v>
      </c>
      <c r="F17535" s="83">
        <v>91.76</v>
      </c>
    </row>
    <row r="17536" spans="1:6" hidden="1" x14ac:dyDescent="0.25">
      <c r="A17536" t="s">
        <v>23470</v>
      </c>
      <c r="B17536" s="83" t="s">
        <v>26475</v>
      </c>
      <c r="C17536" t="s">
        <v>26476</v>
      </c>
      <c r="D17536" s="83" t="s">
        <v>416</v>
      </c>
      <c r="E17536" s="83">
        <v>88.31</v>
      </c>
      <c r="F17536" s="83">
        <v>89.02</v>
      </c>
    </row>
    <row r="17537" spans="1:6" hidden="1" x14ac:dyDescent="0.25">
      <c r="A17537" t="s">
        <v>23470</v>
      </c>
      <c r="B17537" s="83" t="s">
        <v>26477</v>
      </c>
      <c r="C17537" t="s">
        <v>26478</v>
      </c>
      <c r="D17537" s="83" t="s">
        <v>416</v>
      </c>
      <c r="E17537" s="83">
        <v>174.62</v>
      </c>
      <c r="F17537" s="83">
        <v>176.74</v>
      </c>
    </row>
    <row r="17538" spans="1:6" hidden="1" x14ac:dyDescent="0.25">
      <c r="A17538" t="s">
        <v>23470</v>
      </c>
      <c r="B17538" s="83" t="s">
        <v>26479</v>
      </c>
      <c r="C17538" t="s">
        <v>26480</v>
      </c>
      <c r="D17538" s="83" t="s">
        <v>416</v>
      </c>
      <c r="E17538" s="83">
        <v>659.54</v>
      </c>
      <c r="F17538" s="83">
        <v>659.64</v>
      </c>
    </row>
    <row r="17539" spans="1:6" hidden="1" x14ac:dyDescent="0.25">
      <c r="A17539" t="s">
        <v>23470</v>
      </c>
      <c r="B17539" s="83" t="s">
        <v>26481</v>
      </c>
      <c r="C17539" t="s">
        <v>26482</v>
      </c>
    </row>
    <row r="17540" spans="1:6" hidden="1" x14ac:dyDescent="0.25">
      <c r="A17540" t="s">
        <v>23470</v>
      </c>
      <c r="B17540" s="83" t="s">
        <v>26483</v>
      </c>
      <c r="C17540" t="s">
        <v>26484</v>
      </c>
      <c r="D17540" s="83" t="s">
        <v>416</v>
      </c>
      <c r="E17540" s="83">
        <v>105.05</v>
      </c>
      <c r="F17540" s="83">
        <v>110.3</v>
      </c>
    </row>
    <row r="17541" spans="1:6" hidden="1" x14ac:dyDescent="0.25">
      <c r="A17541" t="s">
        <v>23470</v>
      </c>
      <c r="B17541" s="83" t="s">
        <v>26485</v>
      </c>
      <c r="C17541" t="s">
        <v>26486</v>
      </c>
    </row>
    <row r="17542" spans="1:6" hidden="1" x14ac:dyDescent="0.25">
      <c r="A17542" t="s">
        <v>23470</v>
      </c>
      <c r="B17542" s="83" t="s">
        <v>26487</v>
      </c>
      <c r="C17542" t="s">
        <v>26488</v>
      </c>
      <c r="D17542" s="83" t="s">
        <v>416</v>
      </c>
      <c r="E17542" s="83">
        <v>56.62</v>
      </c>
      <c r="F17542" s="83">
        <v>58.75</v>
      </c>
    </row>
    <row r="17543" spans="1:6" hidden="1" x14ac:dyDescent="0.25">
      <c r="A17543" t="s">
        <v>23470</v>
      </c>
      <c r="B17543" s="83" t="s">
        <v>26489</v>
      </c>
      <c r="C17543" t="s">
        <v>26490</v>
      </c>
      <c r="D17543" s="83" t="s">
        <v>416</v>
      </c>
      <c r="E17543" s="83">
        <v>73.760000000000005</v>
      </c>
      <c r="F17543" s="83">
        <v>76.42</v>
      </c>
    </row>
    <row r="17544" spans="1:6" hidden="1" x14ac:dyDescent="0.25">
      <c r="A17544" t="s">
        <v>23470</v>
      </c>
      <c r="B17544" s="83" t="s">
        <v>26491</v>
      </c>
      <c r="C17544" t="s">
        <v>26492</v>
      </c>
      <c r="D17544" s="83" t="s">
        <v>416</v>
      </c>
      <c r="E17544" s="83">
        <v>109.41</v>
      </c>
      <c r="F17544" s="83">
        <v>113.95</v>
      </c>
    </row>
    <row r="17545" spans="1:6" hidden="1" x14ac:dyDescent="0.25">
      <c r="A17545" t="s">
        <v>23470</v>
      </c>
      <c r="B17545" s="83" t="s">
        <v>26493</v>
      </c>
      <c r="C17545" t="s">
        <v>26494</v>
      </c>
      <c r="D17545" s="83" t="s">
        <v>416</v>
      </c>
      <c r="E17545" s="83">
        <v>103.88</v>
      </c>
      <c r="F17545" s="83">
        <v>107.31</v>
      </c>
    </row>
    <row r="17546" spans="1:6" hidden="1" x14ac:dyDescent="0.25">
      <c r="A17546" t="s">
        <v>23470</v>
      </c>
      <c r="B17546" s="83" t="s">
        <v>26495</v>
      </c>
      <c r="C17546" t="s">
        <v>26496</v>
      </c>
      <c r="D17546" s="83" t="s">
        <v>416</v>
      </c>
      <c r="E17546" s="83">
        <v>119</v>
      </c>
      <c r="F17546" s="83">
        <v>122.43</v>
      </c>
    </row>
    <row r="17547" spans="1:6" hidden="1" x14ac:dyDescent="0.25">
      <c r="A17547" t="s">
        <v>23470</v>
      </c>
      <c r="B17547" s="83" t="s">
        <v>26497</v>
      </c>
      <c r="C17547" t="s">
        <v>26498</v>
      </c>
      <c r="D17547" s="83" t="s">
        <v>416</v>
      </c>
      <c r="E17547" s="83">
        <v>1.61</v>
      </c>
      <c r="F17547" s="83">
        <v>1.63</v>
      </c>
    </row>
    <row r="17548" spans="1:6" hidden="1" x14ac:dyDescent="0.25">
      <c r="A17548" t="s">
        <v>23470</v>
      </c>
      <c r="B17548" s="83" t="s">
        <v>26499</v>
      </c>
      <c r="C17548" t="s">
        <v>26500</v>
      </c>
      <c r="D17548" s="83" t="s">
        <v>416</v>
      </c>
      <c r="E17548" s="83">
        <v>1.63</v>
      </c>
      <c r="F17548" s="83">
        <v>1.65</v>
      </c>
    </row>
    <row r="17549" spans="1:6" hidden="1" x14ac:dyDescent="0.25">
      <c r="A17549" t="s">
        <v>23470</v>
      </c>
      <c r="B17549" s="83" t="s">
        <v>26501</v>
      </c>
      <c r="C17549" t="s">
        <v>26502</v>
      </c>
    </row>
    <row r="17550" spans="1:6" hidden="1" x14ac:dyDescent="0.25">
      <c r="A17550" t="s">
        <v>23470</v>
      </c>
      <c r="B17550" s="83" t="s">
        <v>26503</v>
      </c>
      <c r="C17550" t="s">
        <v>26504</v>
      </c>
      <c r="D17550" s="83" t="s">
        <v>416</v>
      </c>
      <c r="E17550" s="83">
        <v>107.74</v>
      </c>
      <c r="F17550" s="83">
        <v>107.74</v>
      </c>
    </row>
    <row r="17551" spans="1:6" hidden="1" x14ac:dyDescent="0.25">
      <c r="A17551" t="s">
        <v>23470</v>
      </c>
      <c r="B17551" s="83" t="s">
        <v>26505</v>
      </c>
      <c r="C17551" t="s">
        <v>26506</v>
      </c>
      <c r="D17551" s="83" t="s">
        <v>416</v>
      </c>
      <c r="E17551" s="83">
        <v>41.22</v>
      </c>
      <c r="F17551" s="83">
        <v>42.86</v>
      </c>
    </row>
    <row r="17552" spans="1:6" hidden="1" x14ac:dyDescent="0.25">
      <c r="A17552" t="s">
        <v>23470</v>
      </c>
      <c r="B17552" s="83" t="s">
        <v>26507</v>
      </c>
      <c r="C17552" t="s">
        <v>16671</v>
      </c>
    </row>
    <row r="17553" spans="1:6" hidden="1" x14ac:dyDescent="0.25">
      <c r="A17553" t="s">
        <v>23470</v>
      </c>
      <c r="B17553" s="83" t="s">
        <v>26508</v>
      </c>
      <c r="C17553" t="s">
        <v>26509</v>
      </c>
      <c r="D17553" s="83" t="s">
        <v>60</v>
      </c>
      <c r="E17553" s="83">
        <v>28.51</v>
      </c>
      <c r="F17553" s="83">
        <v>29.1</v>
      </c>
    </row>
    <row r="17554" spans="1:6" hidden="1" x14ac:dyDescent="0.25">
      <c r="A17554" t="s">
        <v>23470</v>
      </c>
      <c r="B17554" s="83" t="s">
        <v>26510</v>
      </c>
      <c r="C17554" t="s">
        <v>26511</v>
      </c>
    </row>
    <row r="17555" spans="1:6" hidden="1" x14ac:dyDescent="0.25">
      <c r="A17555" t="s">
        <v>23470</v>
      </c>
      <c r="B17555" s="83" t="s">
        <v>26512</v>
      </c>
      <c r="C17555" t="s">
        <v>26513</v>
      </c>
      <c r="D17555" s="83" t="s">
        <v>60</v>
      </c>
      <c r="E17555" s="83">
        <v>262.95</v>
      </c>
      <c r="F17555" s="83">
        <v>264.02</v>
      </c>
    </row>
    <row r="17556" spans="1:6" hidden="1" x14ac:dyDescent="0.25">
      <c r="A17556" t="s">
        <v>23470</v>
      </c>
      <c r="B17556" s="83" t="s">
        <v>26514</v>
      </c>
      <c r="C17556" t="s">
        <v>26515</v>
      </c>
      <c r="D17556" s="83" t="s">
        <v>60</v>
      </c>
      <c r="E17556" s="83">
        <v>263.22000000000003</v>
      </c>
      <c r="F17556" s="83">
        <v>264.3</v>
      </c>
    </row>
    <row r="17557" spans="1:6" hidden="1" x14ac:dyDescent="0.25">
      <c r="A17557" t="s">
        <v>23470</v>
      </c>
      <c r="B17557" s="83" t="s">
        <v>26516</v>
      </c>
      <c r="C17557" t="s">
        <v>26517</v>
      </c>
      <c r="D17557" s="83" t="s">
        <v>60</v>
      </c>
      <c r="E17557" s="83">
        <v>51.84</v>
      </c>
      <c r="F17557" s="83">
        <v>52.92</v>
      </c>
    </row>
    <row r="17558" spans="1:6" hidden="1" x14ac:dyDescent="0.25">
      <c r="A17558" t="s">
        <v>23470</v>
      </c>
      <c r="B17558" s="83" t="s">
        <v>26518</v>
      </c>
      <c r="C17558" t="s">
        <v>26519</v>
      </c>
    </row>
    <row r="17559" spans="1:6" hidden="1" x14ac:dyDescent="0.25">
      <c r="A17559" t="s">
        <v>23470</v>
      </c>
      <c r="B17559" s="83" t="s">
        <v>26520</v>
      </c>
      <c r="C17559" t="s">
        <v>26521</v>
      </c>
      <c r="D17559" s="83" t="s">
        <v>60</v>
      </c>
      <c r="E17559" s="83">
        <v>14.66</v>
      </c>
      <c r="F17559" s="83">
        <v>16.12</v>
      </c>
    </row>
    <row r="17560" spans="1:6" hidden="1" x14ac:dyDescent="0.25">
      <c r="A17560" t="s">
        <v>23470</v>
      </c>
      <c r="B17560" s="83" t="s">
        <v>26522</v>
      </c>
      <c r="C17560" t="s">
        <v>26523</v>
      </c>
      <c r="D17560" s="83" t="s">
        <v>60</v>
      </c>
      <c r="E17560" s="83">
        <v>14.88</v>
      </c>
      <c r="F17560" s="83">
        <v>16.34</v>
      </c>
    </row>
    <row r="17561" spans="1:6" hidden="1" x14ac:dyDescent="0.25">
      <c r="A17561" t="s">
        <v>23470</v>
      </c>
      <c r="B17561" s="83" t="s">
        <v>26524</v>
      </c>
      <c r="C17561" t="s">
        <v>26525</v>
      </c>
    </row>
    <row r="17562" spans="1:6" hidden="1" x14ac:dyDescent="0.25">
      <c r="A17562" t="s">
        <v>23470</v>
      </c>
      <c r="B17562" s="83" t="s">
        <v>26526</v>
      </c>
      <c r="C17562" t="s">
        <v>26527</v>
      </c>
      <c r="D17562" s="83" t="s">
        <v>416</v>
      </c>
      <c r="E17562" s="83">
        <v>403.72</v>
      </c>
      <c r="F17562" s="83">
        <v>412.34</v>
      </c>
    </row>
    <row r="17563" spans="1:6" hidden="1" x14ac:dyDescent="0.25">
      <c r="A17563" t="s">
        <v>23470</v>
      </c>
      <c r="B17563" s="83" t="s">
        <v>26528</v>
      </c>
      <c r="C17563" t="s">
        <v>26529</v>
      </c>
      <c r="D17563" s="83" t="s">
        <v>416</v>
      </c>
      <c r="E17563" s="83">
        <v>443.72</v>
      </c>
      <c r="F17563" s="83">
        <v>452.34</v>
      </c>
    </row>
    <row r="17564" spans="1:6" hidden="1" x14ac:dyDescent="0.25">
      <c r="A17564" t="s">
        <v>23470</v>
      </c>
      <c r="B17564" s="83" t="s">
        <v>26530</v>
      </c>
      <c r="C17564" t="s">
        <v>26531</v>
      </c>
      <c r="D17564" s="83" t="s">
        <v>416</v>
      </c>
      <c r="E17564" s="83">
        <v>269.5</v>
      </c>
      <c r="F17564" s="83">
        <v>271.14</v>
      </c>
    </row>
    <row r="17565" spans="1:6" hidden="1" x14ac:dyDescent="0.25">
      <c r="A17565" t="s">
        <v>23470</v>
      </c>
      <c r="B17565" s="83" t="s">
        <v>26532</v>
      </c>
      <c r="C17565" t="s">
        <v>26533</v>
      </c>
      <c r="D17565" s="83" t="s">
        <v>416</v>
      </c>
      <c r="E17565" s="83">
        <v>138.35</v>
      </c>
      <c r="F17565" s="83">
        <v>146.97</v>
      </c>
    </row>
    <row r="17566" spans="1:6" hidden="1" x14ac:dyDescent="0.25">
      <c r="A17566" t="s">
        <v>23470</v>
      </c>
      <c r="B17566" s="83" t="s">
        <v>26534</v>
      </c>
      <c r="C17566" t="s">
        <v>26535</v>
      </c>
    </row>
    <row r="17567" spans="1:6" hidden="1" x14ac:dyDescent="0.25">
      <c r="A17567" t="s">
        <v>23470</v>
      </c>
      <c r="B17567" s="83" t="s">
        <v>26536</v>
      </c>
      <c r="C17567" t="s">
        <v>26537</v>
      </c>
      <c r="D17567" s="83" t="s">
        <v>416</v>
      </c>
      <c r="E17567" s="83">
        <v>403.72</v>
      </c>
      <c r="F17567" s="83">
        <v>412.34</v>
      </c>
    </row>
    <row r="17568" spans="1:6" hidden="1" x14ac:dyDescent="0.25">
      <c r="A17568" t="s">
        <v>23470</v>
      </c>
      <c r="B17568" s="83" t="s">
        <v>26538</v>
      </c>
      <c r="C17568" t="s">
        <v>26539</v>
      </c>
      <c r="D17568" s="83" t="s">
        <v>416</v>
      </c>
      <c r="E17568" s="83">
        <v>443.72</v>
      </c>
      <c r="F17568" s="83">
        <v>452.34</v>
      </c>
    </row>
    <row r="17569" spans="1:6" hidden="1" x14ac:dyDescent="0.25">
      <c r="A17569" t="s">
        <v>23470</v>
      </c>
      <c r="B17569" s="83" t="s">
        <v>26540</v>
      </c>
      <c r="C17569" t="s">
        <v>26541</v>
      </c>
      <c r="D17569" s="83" t="s">
        <v>416</v>
      </c>
      <c r="E17569" s="83">
        <v>269.5</v>
      </c>
      <c r="F17569" s="83">
        <v>271.14</v>
      </c>
    </row>
    <row r="17570" spans="1:6" hidden="1" x14ac:dyDescent="0.25">
      <c r="A17570" t="s">
        <v>23470</v>
      </c>
      <c r="B17570" s="83" t="s">
        <v>26542</v>
      </c>
      <c r="C17570" t="s">
        <v>16697</v>
      </c>
    </row>
    <row r="17571" spans="1:6" hidden="1" x14ac:dyDescent="0.25">
      <c r="A17571" t="s">
        <v>23470</v>
      </c>
      <c r="B17571" s="83" t="s">
        <v>26543</v>
      </c>
      <c r="C17571" t="s">
        <v>26544</v>
      </c>
      <c r="D17571" s="83" t="s">
        <v>60</v>
      </c>
      <c r="E17571" s="83">
        <v>45.07</v>
      </c>
      <c r="F17571" s="83">
        <v>47.37</v>
      </c>
    </row>
    <row r="17572" spans="1:6" hidden="1" x14ac:dyDescent="0.25">
      <c r="A17572" t="s">
        <v>23470</v>
      </c>
      <c r="B17572" s="83" t="s">
        <v>26545</v>
      </c>
      <c r="C17572" t="s">
        <v>26546</v>
      </c>
      <c r="D17572" s="83" t="s">
        <v>60</v>
      </c>
      <c r="E17572" s="83">
        <v>54</v>
      </c>
      <c r="F17572" s="83">
        <v>57</v>
      </c>
    </row>
    <row r="17573" spans="1:6" hidden="1" x14ac:dyDescent="0.25">
      <c r="A17573" t="s">
        <v>23470</v>
      </c>
      <c r="B17573" s="83" t="s">
        <v>26547</v>
      </c>
      <c r="C17573" t="s">
        <v>26548</v>
      </c>
      <c r="D17573" s="83" t="s">
        <v>60</v>
      </c>
      <c r="E17573" s="83">
        <v>69.900000000000006</v>
      </c>
      <c r="F17573" s="83">
        <v>73.73</v>
      </c>
    </row>
    <row r="17574" spans="1:6" hidden="1" x14ac:dyDescent="0.25">
      <c r="A17574" t="s">
        <v>23470</v>
      </c>
      <c r="B17574" s="83" t="s">
        <v>26549</v>
      </c>
      <c r="C17574" t="s">
        <v>26550</v>
      </c>
      <c r="D17574" s="83" t="s">
        <v>60</v>
      </c>
      <c r="E17574" s="83">
        <v>77.7</v>
      </c>
      <c r="F17574" s="83">
        <v>81.95</v>
      </c>
    </row>
    <row r="17575" spans="1:6" hidden="1" x14ac:dyDescent="0.25">
      <c r="A17575" t="s">
        <v>23470</v>
      </c>
      <c r="B17575" s="83" t="s">
        <v>26551</v>
      </c>
      <c r="C17575" t="s">
        <v>26552</v>
      </c>
      <c r="D17575" s="83" t="s">
        <v>60</v>
      </c>
      <c r="E17575" s="83">
        <v>114.63</v>
      </c>
      <c r="F17575" s="83">
        <v>120.97</v>
      </c>
    </row>
    <row r="17576" spans="1:6" hidden="1" x14ac:dyDescent="0.25">
      <c r="A17576" t="s">
        <v>23470</v>
      </c>
      <c r="B17576" s="83" t="s">
        <v>26553</v>
      </c>
      <c r="C17576" t="s">
        <v>26554</v>
      </c>
      <c r="D17576" s="83" t="s">
        <v>60</v>
      </c>
      <c r="E17576" s="83">
        <v>180</v>
      </c>
      <c r="F17576" s="83">
        <v>190.12</v>
      </c>
    </row>
    <row r="17577" spans="1:6" hidden="1" x14ac:dyDescent="0.25">
      <c r="A17577" t="s">
        <v>23470</v>
      </c>
      <c r="B17577" s="83" t="s">
        <v>26555</v>
      </c>
      <c r="C17577" t="s">
        <v>26556</v>
      </c>
      <c r="D17577" s="83" t="s">
        <v>60</v>
      </c>
      <c r="E17577" s="83">
        <v>261.82</v>
      </c>
      <c r="F17577" s="83">
        <v>276.52</v>
      </c>
    </row>
    <row r="17578" spans="1:6" hidden="1" x14ac:dyDescent="0.25">
      <c r="A17578" t="s">
        <v>23470</v>
      </c>
      <c r="B17578" s="83" t="s">
        <v>26557</v>
      </c>
      <c r="C17578" t="s">
        <v>26558</v>
      </c>
    </row>
    <row r="17579" spans="1:6" hidden="1" x14ac:dyDescent="0.25">
      <c r="A17579" t="s">
        <v>23470</v>
      </c>
      <c r="B17579" s="83" t="s">
        <v>26559</v>
      </c>
      <c r="C17579" t="s">
        <v>26560</v>
      </c>
      <c r="D17579" s="83" t="s">
        <v>162</v>
      </c>
      <c r="E17579" s="83">
        <v>17.559999999999999</v>
      </c>
      <c r="F17579" s="83">
        <v>19.239999999999998</v>
      </c>
    </row>
    <row r="17580" spans="1:6" hidden="1" x14ac:dyDescent="0.25">
      <c r="A17580" t="s">
        <v>23470</v>
      </c>
      <c r="B17580" s="83" t="s">
        <v>26561</v>
      </c>
      <c r="C17580" t="s">
        <v>26562</v>
      </c>
    </row>
    <row r="17581" spans="1:6" hidden="1" x14ac:dyDescent="0.25">
      <c r="A17581" t="s">
        <v>23470</v>
      </c>
      <c r="B17581" s="83" t="s">
        <v>26563</v>
      </c>
      <c r="C17581" t="s">
        <v>26564</v>
      </c>
    </row>
    <row r="17582" spans="1:6" hidden="1" x14ac:dyDescent="0.25">
      <c r="A17582" t="s">
        <v>23470</v>
      </c>
      <c r="B17582" s="83" t="s">
        <v>26565</v>
      </c>
      <c r="C17582" t="s">
        <v>26566</v>
      </c>
      <c r="D17582" s="83" t="s">
        <v>416</v>
      </c>
      <c r="E17582" s="83">
        <v>457.06</v>
      </c>
      <c r="F17582" s="83">
        <v>459.85</v>
      </c>
    </row>
    <row r="17583" spans="1:6" hidden="1" x14ac:dyDescent="0.25">
      <c r="A17583" t="s">
        <v>23470</v>
      </c>
    </row>
    <row r="17584" spans="1:6" hidden="1" x14ac:dyDescent="0.25">
      <c r="A17584" t="s">
        <v>23470</v>
      </c>
      <c r="B17584" s="83" t="s">
        <v>26567</v>
      </c>
      <c r="C17584" t="s">
        <v>26568</v>
      </c>
      <c r="D17584" s="83" t="s">
        <v>416</v>
      </c>
      <c r="E17584" s="83">
        <v>473.11</v>
      </c>
      <c r="F17584" s="83">
        <v>475.35</v>
      </c>
    </row>
    <row r="17585" spans="1:6" hidden="1" x14ac:dyDescent="0.25">
      <c r="A17585" t="s">
        <v>23470</v>
      </c>
    </row>
    <row r="17586" spans="1:6" hidden="1" x14ac:dyDescent="0.25">
      <c r="A17586" t="s">
        <v>23470</v>
      </c>
      <c r="B17586" s="83" t="s">
        <v>26569</v>
      </c>
      <c r="C17586" t="s">
        <v>26570</v>
      </c>
      <c r="D17586" s="83" t="s">
        <v>416</v>
      </c>
      <c r="E17586" s="83">
        <v>449.35</v>
      </c>
      <c r="F17586" s="83">
        <v>451.06</v>
      </c>
    </row>
    <row r="17587" spans="1:6" hidden="1" x14ac:dyDescent="0.25">
      <c r="A17587" t="s">
        <v>23470</v>
      </c>
    </row>
    <row r="17588" spans="1:6" hidden="1" x14ac:dyDescent="0.25">
      <c r="A17588" t="s">
        <v>23470</v>
      </c>
      <c r="B17588" s="83" t="s">
        <v>26571</v>
      </c>
      <c r="C17588" t="s">
        <v>26572</v>
      </c>
      <c r="D17588" s="83" t="s">
        <v>416</v>
      </c>
      <c r="E17588" s="83">
        <v>442.06</v>
      </c>
      <c r="F17588" s="83">
        <v>444.85</v>
      </c>
    </row>
    <row r="17589" spans="1:6" hidden="1" x14ac:dyDescent="0.25">
      <c r="A17589" t="s">
        <v>23470</v>
      </c>
    </row>
    <row r="17590" spans="1:6" hidden="1" x14ac:dyDescent="0.25">
      <c r="A17590" t="s">
        <v>23470</v>
      </c>
      <c r="B17590" s="83" t="s">
        <v>26573</v>
      </c>
      <c r="C17590" t="s">
        <v>26574</v>
      </c>
      <c r="D17590" s="83" t="s">
        <v>416</v>
      </c>
      <c r="E17590" s="83">
        <v>630.11</v>
      </c>
      <c r="F17590" s="83">
        <v>632.35</v>
      </c>
    </row>
    <row r="17591" spans="1:6" hidden="1" x14ac:dyDescent="0.25">
      <c r="A17591" t="s">
        <v>23470</v>
      </c>
    </row>
    <row r="17592" spans="1:6" hidden="1" x14ac:dyDescent="0.25">
      <c r="A17592" t="s">
        <v>23470</v>
      </c>
      <c r="B17592" s="83" t="s">
        <v>26575</v>
      </c>
      <c r="C17592" t="s">
        <v>26576</v>
      </c>
      <c r="D17592" s="83" t="s">
        <v>416</v>
      </c>
      <c r="E17592" s="83">
        <v>929.35</v>
      </c>
      <c r="F17592" s="83">
        <v>931.06</v>
      </c>
    </row>
    <row r="17593" spans="1:6" hidden="1" x14ac:dyDescent="0.25">
      <c r="A17593" t="s">
        <v>23470</v>
      </c>
    </row>
    <row r="17594" spans="1:6" hidden="1" x14ac:dyDescent="0.25">
      <c r="A17594" t="s">
        <v>23470</v>
      </c>
      <c r="B17594" s="83" t="s">
        <v>26577</v>
      </c>
      <c r="C17594" t="s">
        <v>26578</v>
      </c>
      <c r="D17594" s="83" t="s">
        <v>416</v>
      </c>
      <c r="E17594" s="83">
        <v>554.39</v>
      </c>
      <c r="F17594" s="83">
        <v>556.92999999999995</v>
      </c>
    </row>
    <row r="17595" spans="1:6" hidden="1" x14ac:dyDescent="0.25">
      <c r="A17595" t="s">
        <v>23470</v>
      </c>
    </row>
    <row r="17596" spans="1:6" hidden="1" x14ac:dyDescent="0.25">
      <c r="A17596" t="s">
        <v>23470</v>
      </c>
      <c r="B17596" s="83" t="s">
        <v>26579</v>
      </c>
      <c r="C17596" t="s">
        <v>26580</v>
      </c>
      <c r="D17596" s="83" t="s">
        <v>416</v>
      </c>
      <c r="E17596" s="83">
        <v>1121.01</v>
      </c>
      <c r="F17596" s="83">
        <v>1123.33</v>
      </c>
    </row>
    <row r="17597" spans="1:6" hidden="1" x14ac:dyDescent="0.25">
      <c r="A17597" t="s">
        <v>23470</v>
      </c>
    </row>
    <row r="17598" spans="1:6" hidden="1" x14ac:dyDescent="0.25">
      <c r="A17598" t="s">
        <v>23470</v>
      </c>
      <c r="B17598" s="83" t="s">
        <v>26581</v>
      </c>
      <c r="C17598" t="s">
        <v>26582</v>
      </c>
      <c r="D17598" s="83" t="s">
        <v>416</v>
      </c>
      <c r="E17598" s="83">
        <v>1244.07</v>
      </c>
      <c r="F17598" s="83">
        <v>1246.21</v>
      </c>
    </row>
    <row r="17599" spans="1:6" hidden="1" x14ac:dyDescent="0.25">
      <c r="A17599" t="s">
        <v>23470</v>
      </c>
    </row>
    <row r="17600" spans="1:6" hidden="1" x14ac:dyDescent="0.25">
      <c r="A17600" t="s">
        <v>23470</v>
      </c>
      <c r="B17600" s="83" t="s">
        <v>26583</v>
      </c>
      <c r="C17600" t="s">
        <v>26584</v>
      </c>
      <c r="D17600" s="83" t="s">
        <v>416</v>
      </c>
      <c r="E17600" s="83">
        <v>680.6</v>
      </c>
      <c r="F17600" s="83">
        <v>686.53</v>
      </c>
    </row>
    <row r="17601" spans="1:6" hidden="1" x14ac:dyDescent="0.25">
      <c r="A17601" t="s">
        <v>23470</v>
      </c>
      <c r="B17601" s="83" t="s">
        <v>26585</v>
      </c>
      <c r="C17601" t="s">
        <v>26586</v>
      </c>
      <c r="D17601" s="83" t="s">
        <v>416</v>
      </c>
      <c r="E17601" s="83">
        <v>1232.24</v>
      </c>
      <c r="F17601" s="83">
        <v>1237.6400000000001</v>
      </c>
    </row>
    <row r="17602" spans="1:6" hidden="1" x14ac:dyDescent="0.25">
      <c r="A17602" t="s">
        <v>23470</v>
      </c>
      <c r="B17602" s="83" t="s">
        <v>26587</v>
      </c>
      <c r="C17602" t="s">
        <v>26588</v>
      </c>
      <c r="D17602" s="83" t="s">
        <v>416</v>
      </c>
      <c r="E17602" s="83">
        <v>1343.67</v>
      </c>
      <c r="F17602" s="83">
        <v>1348.61</v>
      </c>
    </row>
    <row r="17603" spans="1:6" hidden="1" x14ac:dyDescent="0.25">
      <c r="A17603" t="s">
        <v>23470</v>
      </c>
      <c r="B17603" s="83" t="s">
        <v>26589</v>
      </c>
      <c r="C17603" t="s">
        <v>26590</v>
      </c>
      <c r="D17603" s="83" t="s">
        <v>416</v>
      </c>
      <c r="E17603" s="83">
        <v>415.64</v>
      </c>
      <c r="F17603" s="83">
        <v>420.58</v>
      </c>
    </row>
    <row r="17604" spans="1:6" hidden="1" x14ac:dyDescent="0.25">
      <c r="A17604" t="s">
        <v>23470</v>
      </c>
      <c r="B17604" s="83" t="s">
        <v>26591</v>
      </c>
      <c r="C17604" t="s">
        <v>26592</v>
      </c>
      <c r="D17604" s="83" t="s">
        <v>416</v>
      </c>
      <c r="E17604" s="83">
        <v>454.38</v>
      </c>
      <c r="F17604" s="83">
        <v>459.75</v>
      </c>
    </row>
    <row r="17605" spans="1:6" hidden="1" x14ac:dyDescent="0.25">
      <c r="A17605" t="s">
        <v>23470</v>
      </c>
      <c r="B17605" s="83" t="s">
        <v>26593</v>
      </c>
      <c r="C17605" t="s">
        <v>26594</v>
      </c>
      <c r="D17605" s="83" t="s">
        <v>416</v>
      </c>
      <c r="E17605" s="83">
        <v>516.74</v>
      </c>
      <c r="F17605" s="83">
        <v>521.79</v>
      </c>
    </row>
    <row r="17606" spans="1:6" hidden="1" x14ac:dyDescent="0.25">
      <c r="A17606" t="s">
        <v>23470</v>
      </c>
      <c r="B17606" s="83" t="s">
        <v>26595</v>
      </c>
      <c r="C17606" t="s">
        <v>26596</v>
      </c>
    </row>
    <row r="17607" spans="1:6" hidden="1" x14ac:dyDescent="0.25">
      <c r="A17607" t="s">
        <v>23470</v>
      </c>
      <c r="B17607" s="83" t="s">
        <v>26597</v>
      </c>
      <c r="C17607" t="s">
        <v>26598</v>
      </c>
      <c r="D17607" s="83" t="s">
        <v>416</v>
      </c>
      <c r="E17607" s="83">
        <v>339.99</v>
      </c>
      <c r="F17607" s="83">
        <v>342.71</v>
      </c>
    </row>
    <row r="17608" spans="1:6" hidden="1" x14ac:dyDescent="0.25">
      <c r="A17608" t="s">
        <v>23470</v>
      </c>
    </row>
    <row r="17609" spans="1:6" hidden="1" x14ac:dyDescent="0.25">
      <c r="A17609" t="s">
        <v>23470</v>
      </c>
      <c r="B17609" s="83" t="s">
        <v>26599</v>
      </c>
      <c r="C17609" t="s">
        <v>26600</v>
      </c>
      <c r="D17609" s="83" t="s">
        <v>416</v>
      </c>
      <c r="E17609" s="83">
        <v>334.89</v>
      </c>
      <c r="F17609" s="83">
        <v>336.21</v>
      </c>
    </row>
    <row r="17610" spans="1:6" hidden="1" x14ac:dyDescent="0.25">
      <c r="A17610" t="s">
        <v>23470</v>
      </c>
    </row>
    <row r="17611" spans="1:6" hidden="1" x14ac:dyDescent="0.25">
      <c r="A17611" t="s">
        <v>23470</v>
      </c>
      <c r="B17611" s="83" t="s">
        <v>26601</v>
      </c>
      <c r="C17611" t="s">
        <v>26602</v>
      </c>
      <c r="D17611" s="83" t="s">
        <v>416</v>
      </c>
      <c r="E17611" s="83">
        <v>324.39</v>
      </c>
      <c r="F17611" s="83">
        <v>325.08</v>
      </c>
    </row>
    <row r="17612" spans="1:6" hidden="1" x14ac:dyDescent="0.25">
      <c r="A17612" t="s">
        <v>23470</v>
      </c>
      <c r="B17612" s="83" t="s">
        <v>26603</v>
      </c>
      <c r="C17612" t="s">
        <v>16937</v>
      </c>
    </row>
    <row r="17613" spans="1:6" hidden="1" x14ac:dyDescent="0.25">
      <c r="A17613" t="s">
        <v>23470</v>
      </c>
      <c r="B17613" s="83" t="s">
        <v>26604</v>
      </c>
      <c r="C17613" t="s">
        <v>26605</v>
      </c>
    </row>
    <row r="17614" spans="1:6" hidden="1" x14ac:dyDescent="0.25">
      <c r="A17614" t="s">
        <v>23470</v>
      </c>
      <c r="B17614" s="83" t="s">
        <v>26606</v>
      </c>
      <c r="C17614" t="s">
        <v>26607</v>
      </c>
      <c r="D17614" s="83" t="s">
        <v>416</v>
      </c>
      <c r="E17614" s="83">
        <v>21.11</v>
      </c>
      <c r="F17614" s="83">
        <v>22.39</v>
      </c>
    </row>
    <row r="17615" spans="1:6" hidden="1" x14ac:dyDescent="0.25">
      <c r="A17615" t="s">
        <v>23470</v>
      </c>
      <c r="B17615" s="83" t="s">
        <v>26608</v>
      </c>
      <c r="C17615" t="s">
        <v>26609</v>
      </c>
      <c r="D17615" s="83" t="s">
        <v>416</v>
      </c>
      <c r="E17615" s="83">
        <v>29.47</v>
      </c>
      <c r="F17615" s="83">
        <v>31.17</v>
      </c>
    </row>
    <row r="17616" spans="1:6" hidden="1" x14ac:dyDescent="0.25">
      <c r="A17616" t="s">
        <v>23470</v>
      </c>
      <c r="B17616" s="83" t="s">
        <v>26610</v>
      </c>
      <c r="C17616" t="s">
        <v>26611</v>
      </c>
      <c r="D17616" s="83" t="s">
        <v>416</v>
      </c>
      <c r="E17616" s="83">
        <v>3.37</v>
      </c>
      <c r="F17616" s="83">
        <v>3.53</v>
      </c>
    </row>
    <row r="17617" spans="1:6" hidden="1" x14ac:dyDescent="0.25">
      <c r="A17617" t="s">
        <v>23470</v>
      </c>
      <c r="B17617" s="83" t="s">
        <v>26612</v>
      </c>
      <c r="C17617" t="s">
        <v>26613</v>
      </c>
      <c r="D17617" s="83" t="s">
        <v>416</v>
      </c>
      <c r="E17617" s="83">
        <v>4.78</v>
      </c>
      <c r="F17617" s="83">
        <v>4.9400000000000004</v>
      </c>
    </row>
    <row r="17618" spans="1:6" hidden="1" x14ac:dyDescent="0.25">
      <c r="A17618" t="s">
        <v>23470</v>
      </c>
      <c r="B17618" s="83" t="s">
        <v>26614</v>
      </c>
      <c r="C17618" t="s">
        <v>26615</v>
      </c>
      <c r="D17618" s="83" t="s">
        <v>416</v>
      </c>
      <c r="E17618" s="83">
        <v>16.16</v>
      </c>
      <c r="F17618" s="83">
        <v>17.18</v>
      </c>
    </row>
    <row r="17619" spans="1:6" hidden="1" x14ac:dyDescent="0.25">
      <c r="A17619" t="s">
        <v>23470</v>
      </c>
      <c r="B17619" s="83" t="s">
        <v>26616</v>
      </c>
      <c r="C17619" t="s">
        <v>26617</v>
      </c>
      <c r="D17619" s="83" t="s">
        <v>416</v>
      </c>
      <c r="E17619" s="83">
        <v>19.73</v>
      </c>
      <c r="F17619" s="83">
        <v>20.75</v>
      </c>
    </row>
    <row r="17620" spans="1:6" hidden="1" x14ac:dyDescent="0.25">
      <c r="A17620" t="s">
        <v>23470</v>
      </c>
      <c r="B17620" s="83" t="s">
        <v>26618</v>
      </c>
      <c r="C17620" t="s">
        <v>26619</v>
      </c>
      <c r="D17620" s="83" t="s">
        <v>416</v>
      </c>
      <c r="E17620" s="83">
        <v>19.78</v>
      </c>
      <c r="F17620" s="83">
        <v>20.8</v>
      </c>
    </row>
    <row r="17621" spans="1:6" hidden="1" x14ac:dyDescent="0.25">
      <c r="A17621" t="s">
        <v>23470</v>
      </c>
    </row>
    <row r="17622" spans="1:6" hidden="1" x14ac:dyDescent="0.25">
      <c r="A17622" t="s">
        <v>23470</v>
      </c>
      <c r="B17622" s="83" t="s">
        <v>26620</v>
      </c>
      <c r="C17622" t="s">
        <v>26621</v>
      </c>
    </row>
    <row r="17623" spans="1:6" hidden="1" x14ac:dyDescent="0.25">
      <c r="A17623" t="s">
        <v>23470</v>
      </c>
      <c r="B17623" s="83" t="s">
        <v>26622</v>
      </c>
      <c r="C17623" t="s">
        <v>26623</v>
      </c>
      <c r="D17623" s="83" t="s">
        <v>416</v>
      </c>
      <c r="E17623" s="83">
        <v>19.59</v>
      </c>
      <c r="F17623" s="83">
        <v>21.2</v>
      </c>
    </row>
    <row r="17624" spans="1:6" hidden="1" x14ac:dyDescent="0.25">
      <c r="A17624" t="s">
        <v>23470</v>
      </c>
      <c r="B17624" s="83" t="s">
        <v>26624</v>
      </c>
      <c r="C17624" t="s">
        <v>26625</v>
      </c>
      <c r="D17624" s="83" t="s">
        <v>416</v>
      </c>
      <c r="E17624" s="83">
        <v>26.75</v>
      </c>
      <c r="F17624" s="83">
        <v>28.89</v>
      </c>
    </row>
    <row r="17625" spans="1:6" hidden="1" x14ac:dyDescent="0.25">
      <c r="A17625" t="s">
        <v>23470</v>
      </c>
      <c r="B17625" s="83" t="s">
        <v>26626</v>
      </c>
      <c r="C17625" t="s">
        <v>26627</v>
      </c>
      <c r="D17625" s="83" t="s">
        <v>416</v>
      </c>
      <c r="E17625" s="83">
        <v>12.44</v>
      </c>
      <c r="F17625" s="83">
        <v>13.18</v>
      </c>
    </row>
    <row r="17626" spans="1:6" hidden="1" x14ac:dyDescent="0.25">
      <c r="A17626" t="s">
        <v>23470</v>
      </c>
      <c r="B17626" s="83" t="s">
        <v>26628</v>
      </c>
      <c r="C17626" t="s">
        <v>26629</v>
      </c>
      <c r="D17626" s="83" t="s">
        <v>416</v>
      </c>
      <c r="E17626" s="83">
        <v>15.46</v>
      </c>
      <c r="F17626" s="83">
        <v>16.46</v>
      </c>
    </row>
    <row r="17627" spans="1:6" hidden="1" x14ac:dyDescent="0.25">
      <c r="A17627" t="s">
        <v>23470</v>
      </c>
      <c r="B17627" s="83" t="s">
        <v>26630</v>
      </c>
      <c r="C17627" t="s">
        <v>26631</v>
      </c>
      <c r="D17627" s="83" t="s">
        <v>416</v>
      </c>
      <c r="E17627" s="83">
        <v>3.38</v>
      </c>
      <c r="F17627" s="83">
        <v>3.55</v>
      </c>
    </row>
    <row r="17628" spans="1:6" hidden="1" x14ac:dyDescent="0.25">
      <c r="A17628" t="s">
        <v>23470</v>
      </c>
      <c r="B17628" s="83" t="s">
        <v>26632</v>
      </c>
      <c r="C17628" t="s">
        <v>26633</v>
      </c>
      <c r="D17628" s="83" t="s">
        <v>416</v>
      </c>
      <c r="E17628" s="83">
        <v>3</v>
      </c>
      <c r="F17628" s="83">
        <v>3.12</v>
      </c>
    </row>
    <row r="17629" spans="1:6" hidden="1" x14ac:dyDescent="0.25">
      <c r="A17629" t="s">
        <v>23470</v>
      </c>
      <c r="B17629" s="83" t="s">
        <v>26634</v>
      </c>
      <c r="C17629" t="s">
        <v>26635</v>
      </c>
      <c r="D17629" s="83" t="s">
        <v>416</v>
      </c>
      <c r="E17629" s="83">
        <v>4.79</v>
      </c>
      <c r="F17629" s="83">
        <v>4.96</v>
      </c>
    </row>
    <row r="17630" spans="1:6" hidden="1" x14ac:dyDescent="0.25">
      <c r="A17630" t="s">
        <v>23470</v>
      </c>
      <c r="B17630" s="83" t="s">
        <v>26636</v>
      </c>
      <c r="C17630" t="s">
        <v>26637</v>
      </c>
      <c r="D17630" s="83" t="s">
        <v>416</v>
      </c>
      <c r="E17630" s="83">
        <v>4.41</v>
      </c>
      <c r="F17630" s="83">
        <v>4.53</v>
      </c>
    </row>
    <row r="17631" spans="1:6" hidden="1" x14ac:dyDescent="0.25">
      <c r="A17631" t="s">
        <v>23470</v>
      </c>
      <c r="B17631" s="83" t="s">
        <v>26638</v>
      </c>
      <c r="C17631" t="s">
        <v>26639</v>
      </c>
      <c r="D17631" s="83" t="s">
        <v>416</v>
      </c>
      <c r="E17631" s="83">
        <v>17.7</v>
      </c>
      <c r="F17631" s="83">
        <v>18.48</v>
      </c>
    </row>
    <row r="17632" spans="1:6" hidden="1" x14ac:dyDescent="0.25">
      <c r="A17632" t="s">
        <v>23470</v>
      </c>
      <c r="B17632" s="83" t="s">
        <v>26640</v>
      </c>
      <c r="C17632" t="s">
        <v>26641</v>
      </c>
      <c r="D17632" s="83" t="s">
        <v>416</v>
      </c>
      <c r="E17632" s="83">
        <v>15.93</v>
      </c>
      <c r="F17632" s="83">
        <v>16.53</v>
      </c>
    </row>
    <row r="17633" spans="1:6" hidden="1" x14ac:dyDescent="0.25">
      <c r="A17633" t="s">
        <v>23470</v>
      </c>
      <c r="B17633" s="83" t="s">
        <v>26642</v>
      </c>
      <c r="C17633" t="s">
        <v>26643</v>
      </c>
      <c r="D17633" s="83" t="s">
        <v>416</v>
      </c>
      <c r="E17633" s="83">
        <v>23.58</v>
      </c>
      <c r="F17633" s="83">
        <v>24.36</v>
      </c>
    </row>
    <row r="17634" spans="1:6" hidden="1" x14ac:dyDescent="0.25">
      <c r="A17634" t="s">
        <v>23470</v>
      </c>
    </row>
    <row r="17635" spans="1:6" hidden="1" x14ac:dyDescent="0.25">
      <c r="A17635" t="s">
        <v>23470</v>
      </c>
      <c r="B17635" s="83" t="s">
        <v>26644</v>
      </c>
      <c r="C17635" t="s">
        <v>26645</v>
      </c>
      <c r="D17635" s="83" t="s">
        <v>416</v>
      </c>
      <c r="E17635" s="83">
        <v>21.81</v>
      </c>
      <c r="F17635" s="83">
        <v>22.41</v>
      </c>
    </row>
    <row r="17636" spans="1:6" hidden="1" x14ac:dyDescent="0.25">
      <c r="A17636" t="s">
        <v>23470</v>
      </c>
      <c r="B17636" s="83" t="s">
        <v>26646</v>
      </c>
      <c r="C17636" t="s">
        <v>26647</v>
      </c>
      <c r="D17636" s="83" t="s">
        <v>416</v>
      </c>
      <c r="E17636" s="83">
        <v>21.75</v>
      </c>
      <c r="F17636" s="83">
        <v>22.35</v>
      </c>
    </row>
    <row r="17637" spans="1:6" hidden="1" x14ac:dyDescent="0.25">
      <c r="A17637" t="s">
        <v>23470</v>
      </c>
      <c r="B17637" s="83" t="s">
        <v>26648</v>
      </c>
      <c r="C17637" t="s">
        <v>26649</v>
      </c>
    </row>
    <row r="17638" spans="1:6" hidden="1" x14ac:dyDescent="0.25">
      <c r="A17638" t="s">
        <v>23470</v>
      </c>
      <c r="B17638" s="83" t="s">
        <v>26650</v>
      </c>
      <c r="C17638" t="s">
        <v>26651</v>
      </c>
      <c r="D17638" s="83" t="s">
        <v>416</v>
      </c>
      <c r="E17638" s="83">
        <v>4.83</v>
      </c>
      <c r="F17638" s="83">
        <v>5.15</v>
      </c>
    </row>
    <row r="17639" spans="1:6" hidden="1" x14ac:dyDescent="0.25">
      <c r="A17639" t="s">
        <v>23470</v>
      </c>
      <c r="B17639" s="83" t="s">
        <v>26652</v>
      </c>
      <c r="C17639" t="s">
        <v>26653</v>
      </c>
      <c r="D17639" s="83" t="s">
        <v>416</v>
      </c>
      <c r="E17639" s="83">
        <v>51.99</v>
      </c>
      <c r="F17639" s="83">
        <v>52.89</v>
      </c>
    </row>
    <row r="17640" spans="1:6" hidden="1" x14ac:dyDescent="0.25">
      <c r="A17640" t="s">
        <v>23470</v>
      </c>
      <c r="B17640" s="83" t="s">
        <v>26654</v>
      </c>
      <c r="C17640" t="s">
        <v>26655</v>
      </c>
      <c r="D17640" s="83" t="s">
        <v>416</v>
      </c>
      <c r="E17640" s="83">
        <v>23.72</v>
      </c>
      <c r="F17640" s="83">
        <v>24.62</v>
      </c>
    </row>
    <row r="17641" spans="1:6" hidden="1" x14ac:dyDescent="0.25">
      <c r="A17641" t="s">
        <v>23470</v>
      </c>
      <c r="B17641" s="83" t="s">
        <v>26656</v>
      </c>
      <c r="C17641" t="s">
        <v>26657</v>
      </c>
      <c r="D17641" s="83" t="s">
        <v>416</v>
      </c>
      <c r="E17641" s="83">
        <v>26.61</v>
      </c>
      <c r="F17641" s="83">
        <v>27.81</v>
      </c>
    </row>
    <row r="17642" spans="1:6" hidden="1" x14ac:dyDescent="0.25">
      <c r="A17642" t="s">
        <v>23470</v>
      </c>
      <c r="B17642" s="83" t="s">
        <v>26658</v>
      </c>
      <c r="C17642" t="s">
        <v>26659</v>
      </c>
      <c r="D17642" s="83" t="s">
        <v>60</v>
      </c>
      <c r="E17642" s="83">
        <v>6.41</v>
      </c>
      <c r="F17642" s="83">
        <v>6.53</v>
      </c>
    </row>
    <row r="17643" spans="1:6" hidden="1" x14ac:dyDescent="0.25">
      <c r="A17643" t="s">
        <v>23470</v>
      </c>
      <c r="B17643" s="83" t="s">
        <v>26660</v>
      </c>
      <c r="C17643" t="s">
        <v>26661</v>
      </c>
    </row>
    <row r="17644" spans="1:6" hidden="1" x14ac:dyDescent="0.25">
      <c r="A17644" t="s">
        <v>23470</v>
      </c>
      <c r="B17644" s="83" t="s">
        <v>26662</v>
      </c>
      <c r="C17644" t="s">
        <v>26663</v>
      </c>
      <c r="D17644" s="83" t="s">
        <v>416</v>
      </c>
      <c r="E17644" s="83">
        <v>8.17</v>
      </c>
      <c r="F17644" s="83">
        <v>8.93</v>
      </c>
    </row>
    <row r="17645" spans="1:6" hidden="1" x14ac:dyDescent="0.25">
      <c r="A17645" t="s">
        <v>23470</v>
      </c>
      <c r="B17645" s="83" t="s">
        <v>26664</v>
      </c>
      <c r="C17645" t="s">
        <v>26665</v>
      </c>
      <c r="D17645" s="83" t="s">
        <v>416</v>
      </c>
      <c r="E17645" s="83">
        <v>12.56</v>
      </c>
      <c r="F17645" s="83">
        <v>13.32</v>
      </c>
    </row>
    <row r="17646" spans="1:6" hidden="1" x14ac:dyDescent="0.25">
      <c r="A17646" t="s">
        <v>23470</v>
      </c>
      <c r="B17646" s="83" t="s">
        <v>26666</v>
      </c>
      <c r="C17646" t="s">
        <v>26667</v>
      </c>
      <c r="D17646" s="83" t="s">
        <v>416</v>
      </c>
      <c r="E17646" s="83">
        <v>32.08</v>
      </c>
      <c r="F17646" s="83">
        <v>33.82</v>
      </c>
    </row>
    <row r="17647" spans="1:6" hidden="1" x14ac:dyDescent="0.25">
      <c r="A17647" t="s">
        <v>23470</v>
      </c>
    </row>
    <row r="17648" spans="1:6" hidden="1" x14ac:dyDescent="0.25">
      <c r="A17648" t="s">
        <v>23470</v>
      </c>
      <c r="B17648" s="83" t="s">
        <v>26668</v>
      </c>
      <c r="C17648" t="s">
        <v>26669</v>
      </c>
      <c r="D17648" s="83" t="s">
        <v>416</v>
      </c>
      <c r="E17648" s="83">
        <v>45.67</v>
      </c>
      <c r="F17648" s="83">
        <v>49.14</v>
      </c>
    </row>
    <row r="17649" spans="1:6" hidden="1" x14ac:dyDescent="0.25">
      <c r="A17649" t="s">
        <v>23470</v>
      </c>
      <c r="B17649" s="83" t="s">
        <v>26670</v>
      </c>
      <c r="C17649" t="s">
        <v>26671</v>
      </c>
      <c r="D17649" s="83" t="s">
        <v>416</v>
      </c>
      <c r="E17649" s="83">
        <v>46.61</v>
      </c>
      <c r="F17649" s="83">
        <v>50.08</v>
      </c>
    </row>
    <row r="17650" spans="1:6" hidden="1" x14ac:dyDescent="0.25">
      <c r="A17650" t="s">
        <v>23470</v>
      </c>
    </row>
    <row r="17651" spans="1:6" hidden="1" x14ac:dyDescent="0.25">
      <c r="A17651" t="s">
        <v>23470</v>
      </c>
      <c r="B17651" s="83" t="s">
        <v>26672</v>
      </c>
      <c r="C17651" t="s">
        <v>26673</v>
      </c>
      <c r="D17651" s="83" t="s">
        <v>416</v>
      </c>
      <c r="E17651" s="83">
        <v>46.73</v>
      </c>
      <c r="F17651" s="83">
        <v>50.2</v>
      </c>
    </row>
    <row r="17652" spans="1:6" hidden="1" x14ac:dyDescent="0.25">
      <c r="A17652" t="s">
        <v>23470</v>
      </c>
    </row>
    <row r="17653" spans="1:6" hidden="1" x14ac:dyDescent="0.25">
      <c r="A17653" t="s">
        <v>23470</v>
      </c>
      <c r="B17653" s="83" t="s">
        <v>26674</v>
      </c>
      <c r="C17653" t="s">
        <v>26675</v>
      </c>
    </row>
    <row r="17654" spans="1:6" hidden="1" x14ac:dyDescent="0.25">
      <c r="A17654" t="s">
        <v>23470</v>
      </c>
      <c r="B17654" s="83" t="s">
        <v>26676</v>
      </c>
      <c r="C17654" t="s">
        <v>26677</v>
      </c>
      <c r="D17654" s="83" t="s">
        <v>416</v>
      </c>
      <c r="E17654" s="83">
        <v>1.74</v>
      </c>
      <c r="F17654" s="83">
        <v>1.88</v>
      </c>
    </row>
    <row r="17655" spans="1:6" hidden="1" x14ac:dyDescent="0.25">
      <c r="A17655" t="s">
        <v>23470</v>
      </c>
      <c r="B17655" s="83" t="s">
        <v>26678</v>
      </c>
      <c r="C17655" t="s">
        <v>26679</v>
      </c>
      <c r="D17655" s="83" t="s">
        <v>416</v>
      </c>
      <c r="E17655" s="83">
        <v>16.22</v>
      </c>
      <c r="F17655" s="83">
        <v>16.940000000000001</v>
      </c>
    </row>
    <row r="17656" spans="1:6" hidden="1" x14ac:dyDescent="0.25">
      <c r="A17656" t="s">
        <v>23470</v>
      </c>
      <c r="B17656" s="83" t="s">
        <v>26680</v>
      </c>
      <c r="C17656" t="s">
        <v>26681</v>
      </c>
      <c r="D17656" s="83" t="s">
        <v>416</v>
      </c>
      <c r="E17656" s="83">
        <v>20.93</v>
      </c>
      <c r="F17656" s="83">
        <v>22.08</v>
      </c>
    </row>
    <row r="17657" spans="1:6" hidden="1" x14ac:dyDescent="0.25">
      <c r="A17657" t="s">
        <v>23470</v>
      </c>
      <c r="B17657" s="83" t="s">
        <v>26682</v>
      </c>
      <c r="C17657" t="s">
        <v>26683</v>
      </c>
      <c r="D17657" s="83" t="s">
        <v>416</v>
      </c>
      <c r="E17657" s="83">
        <v>19.43</v>
      </c>
      <c r="F17657" s="83">
        <v>20.64</v>
      </c>
    </row>
    <row r="17658" spans="1:6" hidden="1" x14ac:dyDescent="0.25">
      <c r="A17658" t="s">
        <v>23470</v>
      </c>
      <c r="B17658" s="83" t="s">
        <v>26684</v>
      </c>
      <c r="C17658" t="s">
        <v>26685</v>
      </c>
      <c r="D17658" s="83" t="s">
        <v>416</v>
      </c>
      <c r="E17658" s="83">
        <v>17.850000000000001</v>
      </c>
      <c r="F17658" s="83">
        <v>19.059999999999999</v>
      </c>
    </row>
    <row r="17659" spans="1:6" hidden="1" x14ac:dyDescent="0.25">
      <c r="A17659" t="s">
        <v>23470</v>
      </c>
      <c r="B17659" s="83" t="s">
        <v>26686</v>
      </c>
      <c r="C17659" t="s">
        <v>26687</v>
      </c>
      <c r="D17659" s="83" t="s">
        <v>416</v>
      </c>
      <c r="E17659" s="83">
        <v>24.95</v>
      </c>
      <c r="F17659" s="83">
        <v>26.11</v>
      </c>
    </row>
    <row r="17660" spans="1:6" hidden="1" x14ac:dyDescent="0.25">
      <c r="A17660" t="s">
        <v>23470</v>
      </c>
      <c r="B17660" s="83" t="s">
        <v>26688</v>
      </c>
      <c r="C17660" t="s">
        <v>26689</v>
      </c>
      <c r="D17660" s="83" t="s">
        <v>416</v>
      </c>
      <c r="E17660" s="83">
        <v>13.63</v>
      </c>
      <c r="F17660" s="83">
        <v>14.6</v>
      </c>
    </row>
    <row r="17661" spans="1:6" hidden="1" x14ac:dyDescent="0.25">
      <c r="A17661" t="s">
        <v>23470</v>
      </c>
    </row>
    <row r="17662" spans="1:6" hidden="1" x14ac:dyDescent="0.25">
      <c r="A17662" t="s">
        <v>23470</v>
      </c>
      <c r="B17662" s="83" t="s">
        <v>26690</v>
      </c>
      <c r="C17662" t="s">
        <v>26691</v>
      </c>
      <c r="D17662" s="83" t="s">
        <v>416</v>
      </c>
      <c r="E17662" s="83">
        <v>16.579999999999998</v>
      </c>
      <c r="F17662" s="83">
        <v>17.55</v>
      </c>
    </row>
    <row r="17663" spans="1:6" hidden="1" x14ac:dyDescent="0.25">
      <c r="A17663" t="s">
        <v>23470</v>
      </c>
    </row>
    <row r="17664" spans="1:6" hidden="1" x14ac:dyDescent="0.25">
      <c r="A17664" t="s">
        <v>23470</v>
      </c>
      <c r="B17664" s="83" t="s">
        <v>26692</v>
      </c>
      <c r="C17664" t="s">
        <v>26693</v>
      </c>
      <c r="D17664" s="83" t="s">
        <v>416</v>
      </c>
      <c r="E17664" s="83">
        <v>15.88</v>
      </c>
      <c r="F17664" s="83">
        <v>16.850000000000001</v>
      </c>
    </row>
    <row r="17665" spans="1:6" hidden="1" x14ac:dyDescent="0.25">
      <c r="A17665" t="s">
        <v>23470</v>
      </c>
    </row>
    <row r="17666" spans="1:6" hidden="1" x14ac:dyDescent="0.25">
      <c r="A17666" t="s">
        <v>23470</v>
      </c>
      <c r="B17666" s="83" t="s">
        <v>26694</v>
      </c>
      <c r="C17666" t="s">
        <v>26695</v>
      </c>
    </row>
    <row r="17667" spans="1:6" hidden="1" x14ac:dyDescent="0.25">
      <c r="A17667" t="s">
        <v>23470</v>
      </c>
      <c r="B17667" s="83" t="s">
        <v>26696</v>
      </c>
      <c r="C17667" t="s">
        <v>26697</v>
      </c>
      <c r="D17667" s="83" t="s">
        <v>416</v>
      </c>
      <c r="E17667" s="83">
        <v>17.14</v>
      </c>
      <c r="F17667" s="83">
        <v>18.84</v>
      </c>
    </row>
    <row r="17668" spans="1:6" hidden="1" x14ac:dyDescent="0.25">
      <c r="A17668" t="s">
        <v>23470</v>
      </c>
      <c r="B17668" s="83" t="s">
        <v>26698</v>
      </c>
      <c r="C17668" t="s">
        <v>26699</v>
      </c>
      <c r="D17668" s="83" t="s">
        <v>416</v>
      </c>
      <c r="E17668" s="83">
        <v>21.9</v>
      </c>
      <c r="F17668" s="83">
        <v>22.97</v>
      </c>
    </row>
    <row r="17669" spans="1:6" hidden="1" x14ac:dyDescent="0.25">
      <c r="A17669" t="s">
        <v>23470</v>
      </c>
      <c r="B17669" s="83" t="s">
        <v>26700</v>
      </c>
      <c r="C17669" t="s">
        <v>26701</v>
      </c>
      <c r="D17669" s="83" t="s">
        <v>416</v>
      </c>
      <c r="E17669" s="83">
        <v>30.46</v>
      </c>
      <c r="F17669" s="83">
        <v>31.53</v>
      </c>
    </row>
    <row r="17670" spans="1:6" hidden="1" x14ac:dyDescent="0.25">
      <c r="A17670" t="s">
        <v>23470</v>
      </c>
      <c r="B17670" s="83" t="s">
        <v>26702</v>
      </c>
      <c r="C17670" t="s">
        <v>26703</v>
      </c>
      <c r="D17670" s="83" t="s">
        <v>416</v>
      </c>
      <c r="E17670" s="83">
        <v>33.11</v>
      </c>
      <c r="F17670" s="83">
        <v>34.18</v>
      </c>
    </row>
    <row r="17671" spans="1:6" hidden="1" x14ac:dyDescent="0.25">
      <c r="A17671" t="s">
        <v>23470</v>
      </c>
      <c r="B17671" s="83" t="s">
        <v>26704</v>
      </c>
      <c r="C17671" t="s">
        <v>26705</v>
      </c>
    </row>
    <row r="17672" spans="1:6" hidden="1" x14ac:dyDescent="0.25">
      <c r="A17672" t="s">
        <v>23470</v>
      </c>
      <c r="B17672" s="83" t="s">
        <v>26706</v>
      </c>
      <c r="C17672" t="s">
        <v>26707</v>
      </c>
    </row>
    <row r="17673" spans="1:6" hidden="1" x14ac:dyDescent="0.25">
      <c r="A17673" t="s">
        <v>23470</v>
      </c>
      <c r="B17673" s="83" t="s">
        <v>26708</v>
      </c>
      <c r="C17673" t="s">
        <v>26709</v>
      </c>
      <c r="D17673" s="83" t="s">
        <v>16</v>
      </c>
      <c r="E17673" s="83">
        <v>1860.48</v>
      </c>
      <c r="F17673" s="83">
        <v>1864.97</v>
      </c>
    </row>
    <row r="17674" spans="1:6" hidden="1" x14ac:dyDescent="0.25">
      <c r="A17674" t="s">
        <v>23470</v>
      </c>
      <c r="B17674" s="83" t="s">
        <v>26710</v>
      </c>
      <c r="C17674" t="s">
        <v>26711</v>
      </c>
      <c r="D17674" s="83" t="s">
        <v>16</v>
      </c>
      <c r="E17674" s="83">
        <v>3724.38</v>
      </c>
      <c r="F17674" s="83">
        <v>3742.44</v>
      </c>
    </row>
    <row r="17675" spans="1:6" hidden="1" x14ac:dyDescent="0.25">
      <c r="A17675" t="s">
        <v>23470</v>
      </c>
      <c r="B17675" s="83" t="s">
        <v>26712</v>
      </c>
      <c r="C17675" t="s">
        <v>26713</v>
      </c>
      <c r="D17675" s="83" t="s">
        <v>1372</v>
      </c>
      <c r="E17675" s="83">
        <v>1627.12</v>
      </c>
      <c r="F17675" s="83">
        <v>1631.51</v>
      </c>
    </row>
    <row r="17676" spans="1:6" hidden="1" x14ac:dyDescent="0.25">
      <c r="A17676" t="s">
        <v>23470</v>
      </c>
      <c r="B17676" s="83" t="s">
        <v>26714</v>
      </c>
      <c r="C17676" t="s">
        <v>26715</v>
      </c>
      <c r="D17676" s="83" t="s">
        <v>1372</v>
      </c>
      <c r="E17676" s="83">
        <v>1696.74</v>
      </c>
      <c r="F17676" s="83">
        <v>1701.13</v>
      </c>
    </row>
    <row r="17677" spans="1:6" hidden="1" x14ac:dyDescent="0.25">
      <c r="A17677" t="s">
        <v>23470</v>
      </c>
      <c r="B17677" s="83" t="s">
        <v>26716</v>
      </c>
      <c r="C17677" t="s">
        <v>26717</v>
      </c>
      <c r="D17677" s="83" t="s">
        <v>16</v>
      </c>
      <c r="E17677" s="83">
        <v>2764.36</v>
      </c>
      <c r="F17677" s="83">
        <v>2773.24</v>
      </c>
    </row>
    <row r="17678" spans="1:6" hidden="1" x14ac:dyDescent="0.25">
      <c r="A17678" t="s">
        <v>23470</v>
      </c>
      <c r="B17678" s="83" t="s">
        <v>26718</v>
      </c>
      <c r="C17678" t="s">
        <v>26719</v>
      </c>
    </row>
    <row r="17679" spans="1:6" hidden="1" x14ac:dyDescent="0.25">
      <c r="A17679" t="s">
        <v>23470</v>
      </c>
      <c r="B17679" s="83" t="s">
        <v>26720</v>
      </c>
      <c r="C17679" t="s">
        <v>26721</v>
      </c>
      <c r="D17679" s="83" t="s">
        <v>16</v>
      </c>
      <c r="E17679" s="83">
        <v>136.80000000000001</v>
      </c>
      <c r="F17679" s="83">
        <v>137.22</v>
      </c>
    </row>
    <row r="17680" spans="1:6" hidden="1" x14ac:dyDescent="0.25">
      <c r="A17680" t="s">
        <v>23470</v>
      </c>
      <c r="B17680" s="83" t="s">
        <v>26722</v>
      </c>
      <c r="C17680" t="s">
        <v>26723</v>
      </c>
      <c r="D17680" s="83" t="s">
        <v>16</v>
      </c>
      <c r="E17680" s="83">
        <v>741.18</v>
      </c>
      <c r="F17680" s="83">
        <v>743.3</v>
      </c>
    </row>
    <row r="17681" spans="1:6" hidden="1" x14ac:dyDescent="0.25">
      <c r="A17681" t="s">
        <v>23470</v>
      </c>
      <c r="B17681" s="83" t="s">
        <v>26724</v>
      </c>
      <c r="C17681" t="s">
        <v>26725</v>
      </c>
      <c r="D17681" s="83" t="s">
        <v>16</v>
      </c>
      <c r="E17681" s="83">
        <v>10.76</v>
      </c>
      <c r="F17681" s="83">
        <v>11.17</v>
      </c>
    </row>
    <row r="17682" spans="1:6" hidden="1" x14ac:dyDescent="0.25">
      <c r="A17682" t="s">
        <v>23470</v>
      </c>
      <c r="B17682" s="83" t="s">
        <v>26726</v>
      </c>
      <c r="C17682" t="s">
        <v>26727</v>
      </c>
      <c r="D17682" s="83" t="s">
        <v>16</v>
      </c>
      <c r="E17682" s="83">
        <v>10.35</v>
      </c>
      <c r="F17682" s="83">
        <v>10.49</v>
      </c>
    </row>
    <row r="17683" spans="1:6" hidden="1" x14ac:dyDescent="0.25">
      <c r="A17683" t="s">
        <v>23470</v>
      </c>
      <c r="B17683" s="83" t="s">
        <v>26728</v>
      </c>
      <c r="C17683" t="s">
        <v>26729</v>
      </c>
      <c r="D17683" s="83" t="s">
        <v>16</v>
      </c>
      <c r="E17683" s="83">
        <v>125.4</v>
      </c>
      <c r="F17683" s="83">
        <v>125.66</v>
      </c>
    </row>
    <row r="17684" spans="1:6" hidden="1" x14ac:dyDescent="0.25">
      <c r="A17684" t="s">
        <v>23470</v>
      </c>
      <c r="B17684" s="83" t="s">
        <v>26730</v>
      </c>
      <c r="C17684" t="s">
        <v>26731</v>
      </c>
      <c r="D17684" s="83" t="s">
        <v>16</v>
      </c>
      <c r="E17684" s="83">
        <v>159.84</v>
      </c>
      <c r="F17684" s="83">
        <v>160.1</v>
      </c>
    </row>
    <row r="17685" spans="1:6" hidden="1" x14ac:dyDescent="0.25">
      <c r="A17685" t="s">
        <v>23470</v>
      </c>
      <c r="B17685" s="83" t="s">
        <v>26732</v>
      </c>
      <c r="C17685" t="s">
        <v>26733</v>
      </c>
      <c r="D17685" s="83" t="s">
        <v>16</v>
      </c>
      <c r="E17685" s="83">
        <v>896.36</v>
      </c>
      <c r="F17685" s="83">
        <v>900.6</v>
      </c>
    </row>
    <row r="17686" spans="1:6" hidden="1" x14ac:dyDescent="0.25">
      <c r="A17686" t="s">
        <v>23470</v>
      </c>
      <c r="B17686" s="83" t="s">
        <v>26734</v>
      </c>
      <c r="C17686" t="s">
        <v>26735</v>
      </c>
      <c r="D17686" s="83" t="s">
        <v>16</v>
      </c>
      <c r="E17686" s="83">
        <v>902.36</v>
      </c>
      <c r="F17686" s="83">
        <v>906.6</v>
      </c>
    </row>
    <row r="17687" spans="1:6" hidden="1" x14ac:dyDescent="0.25">
      <c r="A17687" t="s">
        <v>23470</v>
      </c>
      <c r="B17687" s="83" t="s">
        <v>26736</v>
      </c>
      <c r="C17687" t="s">
        <v>26737</v>
      </c>
      <c r="D17687" s="83" t="s">
        <v>16</v>
      </c>
      <c r="E17687" s="83">
        <v>1642.36</v>
      </c>
      <c r="F17687" s="83">
        <v>1646.6</v>
      </c>
    </row>
    <row r="17688" spans="1:6" hidden="1" x14ac:dyDescent="0.25">
      <c r="A17688" t="s">
        <v>23470</v>
      </c>
      <c r="B17688" s="83" t="s">
        <v>26738</v>
      </c>
      <c r="C17688" t="s">
        <v>26739</v>
      </c>
      <c r="D17688" s="83" t="s">
        <v>16</v>
      </c>
      <c r="E17688" s="83">
        <v>539.36</v>
      </c>
      <c r="F17688" s="83">
        <v>543.6</v>
      </c>
    </row>
    <row r="17689" spans="1:6" hidden="1" x14ac:dyDescent="0.25">
      <c r="A17689" t="s">
        <v>23470</v>
      </c>
      <c r="B17689" s="83" t="s">
        <v>26740</v>
      </c>
      <c r="C17689" t="s">
        <v>26741</v>
      </c>
      <c r="D17689" s="83" t="s">
        <v>16</v>
      </c>
      <c r="E17689" s="83">
        <v>688.36</v>
      </c>
      <c r="F17689" s="83">
        <v>692.6</v>
      </c>
    </row>
    <row r="17690" spans="1:6" hidden="1" x14ac:dyDescent="0.25">
      <c r="A17690" t="s">
        <v>23470</v>
      </c>
      <c r="B17690" s="83" t="s">
        <v>26742</v>
      </c>
      <c r="C17690" t="s">
        <v>26743</v>
      </c>
      <c r="D17690" s="83" t="s">
        <v>16</v>
      </c>
      <c r="E17690" s="83">
        <v>39.39</v>
      </c>
      <c r="F17690" s="83">
        <v>39.81</v>
      </c>
    </row>
    <row r="17691" spans="1:6" hidden="1" x14ac:dyDescent="0.25">
      <c r="A17691" t="s">
        <v>23470</v>
      </c>
      <c r="B17691" s="83" t="s">
        <v>26744</v>
      </c>
      <c r="C17691" t="s">
        <v>26745</v>
      </c>
    </row>
    <row r="17692" spans="1:6" hidden="1" x14ac:dyDescent="0.25">
      <c r="A17692" t="s">
        <v>23470</v>
      </c>
      <c r="B17692" s="83" t="s">
        <v>26746</v>
      </c>
      <c r="C17692" t="s">
        <v>26747</v>
      </c>
      <c r="D17692" s="83" t="s">
        <v>16</v>
      </c>
      <c r="E17692" s="83">
        <v>43.97</v>
      </c>
      <c r="F17692" s="83">
        <v>44.38</v>
      </c>
    </row>
    <row r="17693" spans="1:6" hidden="1" x14ac:dyDescent="0.25">
      <c r="A17693" t="s">
        <v>23470</v>
      </c>
      <c r="B17693" s="83" t="s">
        <v>26748</v>
      </c>
      <c r="C17693" t="s">
        <v>26749</v>
      </c>
      <c r="D17693" s="83" t="s">
        <v>16</v>
      </c>
      <c r="E17693" s="83">
        <v>53.41</v>
      </c>
      <c r="F17693" s="83">
        <v>53.82</v>
      </c>
    </row>
    <row r="17694" spans="1:6" hidden="1" x14ac:dyDescent="0.25">
      <c r="A17694" t="s">
        <v>23470</v>
      </c>
      <c r="B17694" s="83" t="s">
        <v>26750</v>
      </c>
      <c r="C17694" t="s">
        <v>26751</v>
      </c>
      <c r="D17694" s="83" t="s">
        <v>16</v>
      </c>
      <c r="E17694" s="83">
        <v>43.97</v>
      </c>
      <c r="F17694" s="83">
        <v>44.38</v>
      </c>
    </row>
    <row r="17695" spans="1:6" hidden="1" x14ac:dyDescent="0.25">
      <c r="A17695" t="s">
        <v>23470</v>
      </c>
      <c r="B17695" s="83" t="s">
        <v>26752</v>
      </c>
      <c r="C17695" t="s">
        <v>26753</v>
      </c>
      <c r="D17695" s="83" t="s">
        <v>16</v>
      </c>
      <c r="E17695" s="83">
        <v>17.87</v>
      </c>
      <c r="F17695" s="83">
        <v>18.28</v>
      </c>
    </row>
    <row r="17696" spans="1:6" hidden="1" x14ac:dyDescent="0.25">
      <c r="A17696" t="s">
        <v>23470</v>
      </c>
      <c r="B17696" s="83" t="s">
        <v>26754</v>
      </c>
      <c r="C17696" t="s">
        <v>26755</v>
      </c>
      <c r="D17696" s="83" t="s">
        <v>16</v>
      </c>
      <c r="E17696" s="83">
        <v>10.97</v>
      </c>
      <c r="F17696" s="83">
        <v>11.38</v>
      </c>
    </row>
    <row r="17697" spans="1:6" hidden="1" x14ac:dyDescent="0.25">
      <c r="A17697" t="s">
        <v>23470</v>
      </c>
      <c r="B17697" s="83" t="s">
        <v>26756</v>
      </c>
      <c r="C17697" t="s">
        <v>26757</v>
      </c>
      <c r="D17697" s="83" t="s">
        <v>16</v>
      </c>
      <c r="E17697" s="83">
        <v>12.47</v>
      </c>
      <c r="F17697" s="83">
        <v>12.88</v>
      </c>
    </row>
    <row r="17698" spans="1:6" hidden="1" x14ac:dyDescent="0.25">
      <c r="A17698" t="s">
        <v>23470</v>
      </c>
      <c r="B17698" s="83" t="s">
        <v>26758</v>
      </c>
      <c r="C17698" t="s">
        <v>26759</v>
      </c>
      <c r="D17698" s="83" t="s">
        <v>16</v>
      </c>
      <c r="E17698" s="83">
        <v>16.48</v>
      </c>
      <c r="F17698" s="83">
        <v>16.690000000000001</v>
      </c>
    </row>
    <row r="17699" spans="1:6" hidden="1" x14ac:dyDescent="0.25">
      <c r="A17699" t="s">
        <v>23470</v>
      </c>
      <c r="B17699" s="83" t="s">
        <v>26760</v>
      </c>
      <c r="C17699" t="s">
        <v>26761</v>
      </c>
      <c r="D17699" s="83" t="s">
        <v>16</v>
      </c>
      <c r="E17699" s="83">
        <v>13.98</v>
      </c>
      <c r="F17699" s="83">
        <v>14.19</v>
      </c>
    </row>
    <row r="17700" spans="1:6" hidden="1" x14ac:dyDescent="0.25">
      <c r="A17700" t="s">
        <v>23470</v>
      </c>
      <c r="B17700" s="83" t="s">
        <v>26762</v>
      </c>
      <c r="C17700" t="s">
        <v>26763</v>
      </c>
      <c r="D17700" s="83" t="s">
        <v>16</v>
      </c>
      <c r="E17700" s="83">
        <v>14.98</v>
      </c>
      <c r="F17700" s="83">
        <v>15.19</v>
      </c>
    </row>
    <row r="17701" spans="1:6" hidden="1" x14ac:dyDescent="0.25">
      <c r="A17701" t="s">
        <v>23470</v>
      </c>
      <c r="B17701" s="83" t="s">
        <v>26764</v>
      </c>
      <c r="C17701" t="s">
        <v>26765</v>
      </c>
      <c r="D17701" s="83" t="s">
        <v>16</v>
      </c>
      <c r="E17701" s="83">
        <v>8.9700000000000006</v>
      </c>
      <c r="F17701" s="83">
        <v>9.3800000000000008</v>
      </c>
    </row>
    <row r="17702" spans="1:6" hidden="1" x14ac:dyDescent="0.25">
      <c r="A17702" t="s">
        <v>23470</v>
      </c>
      <c r="B17702" s="83" t="s">
        <v>26766</v>
      </c>
      <c r="C17702" t="s">
        <v>26767</v>
      </c>
      <c r="D17702" s="83" t="s">
        <v>16</v>
      </c>
      <c r="E17702" s="83">
        <v>8.8699999999999992</v>
      </c>
      <c r="F17702" s="83">
        <v>9.2799999999999994</v>
      </c>
    </row>
    <row r="17703" spans="1:6" hidden="1" x14ac:dyDescent="0.25">
      <c r="A17703" t="s">
        <v>23470</v>
      </c>
      <c r="B17703" s="83" t="s">
        <v>26768</v>
      </c>
      <c r="C17703" t="s">
        <v>26769</v>
      </c>
    </row>
    <row r="17704" spans="1:6" hidden="1" x14ac:dyDescent="0.25">
      <c r="A17704" t="s">
        <v>23470</v>
      </c>
      <c r="B17704" s="83" t="s">
        <v>26770</v>
      </c>
      <c r="C17704" t="s">
        <v>26771</v>
      </c>
      <c r="D17704" s="83" t="s">
        <v>416</v>
      </c>
      <c r="E17704" s="83">
        <v>237.53</v>
      </c>
      <c r="F17704" s="83">
        <v>249.55</v>
      </c>
    </row>
    <row r="17705" spans="1:6" hidden="1" x14ac:dyDescent="0.25">
      <c r="A17705" t="s">
        <v>23470</v>
      </c>
      <c r="B17705" s="83" t="s">
        <v>26772</v>
      </c>
      <c r="C17705" t="s">
        <v>26773</v>
      </c>
      <c r="D17705" s="83" t="s">
        <v>416</v>
      </c>
      <c r="E17705" s="83">
        <v>261.16000000000003</v>
      </c>
      <c r="F17705" s="83">
        <v>273.18</v>
      </c>
    </row>
    <row r="17706" spans="1:6" hidden="1" x14ac:dyDescent="0.25">
      <c r="A17706" t="s">
        <v>23470</v>
      </c>
      <c r="B17706" s="83" t="s">
        <v>26774</v>
      </c>
      <c r="C17706" t="s">
        <v>26775</v>
      </c>
      <c r="D17706" s="83" t="s">
        <v>416</v>
      </c>
      <c r="E17706" s="83">
        <v>514.12</v>
      </c>
      <c r="F17706" s="83">
        <v>525.4</v>
      </c>
    </row>
    <row r="17707" spans="1:6" hidden="1" x14ac:dyDescent="0.25">
      <c r="A17707" t="s">
        <v>23470</v>
      </c>
      <c r="B17707" s="83" t="s">
        <v>26776</v>
      </c>
      <c r="C17707" t="s">
        <v>26777</v>
      </c>
      <c r="D17707" s="83" t="s">
        <v>416</v>
      </c>
      <c r="E17707" s="83">
        <v>383.12</v>
      </c>
      <c r="F17707" s="83">
        <v>394.4</v>
      </c>
    </row>
    <row r="17708" spans="1:6" hidden="1" x14ac:dyDescent="0.25">
      <c r="A17708" t="s">
        <v>23470</v>
      </c>
      <c r="B17708" s="83" t="s">
        <v>26778</v>
      </c>
      <c r="C17708" t="s">
        <v>26779</v>
      </c>
      <c r="D17708" s="83" t="s">
        <v>416</v>
      </c>
      <c r="E17708" s="83">
        <v>336.15</v>
      </c>
      <c r="F17708" s="83">
        <v>347.43</v>
      </c>
    </row>
    <row r="17709" spans="1:6" hidden="1" x14ac:dyDescent="0.25">
      <c r="A17709" t="s">
        <v>23470</v>
      </c>
      <c r="B17709" s="83" t="s">
        <v>26780</v>
      </c>
      <c r="C17709" t="s">
        <v>26781</v>
      </c>
      <c r="D17709" s="83" t="s">
        <v>416</v>
      </c>
      <c r="E17709" s="83">
        <v>341.07</v>
      </c>
      <c r="F17709" s="83">
        <v>350.12</v>
      </c>
    </row>
    <row r="17710" spans="1:6" hidden="1" x14ac:dyDescent="0.25">
      <c r="A17710" t="s">
        <v>23470</v>
      </c>
      <c r="B17710" s="83" t="s">
        <v>26782</v>
      </c>
      <c r="C17710" t="s">
        <v>26783</v>
      </c>
      <c r="D17710" s="83" t="s">
        <v>416</v>
      </c>
      <c r="E17710" s="83">
        <v>316.14999999999998</v>
      </c>
      <c r="F17710" s="83">
        <v>327.43</v>
      </c>
    </row>
    <row r="17711" spans="1:6" hidden="1" x14ac:dyDescent="0.25">
      <c r="A17711" t="s">
        <v>23470</v>
      </c>
      <c r="B17711" s="83" t="s">
        <v>26784</v>
      </c>
      <c r="C17711" t="s">
        <v>26785</v>
      </c>
      <c r="D17711" s="83" t="s">
        <v>60</v>
      </c>
      <c r="E17711" s="83">
        <v>263.22000000000003</v>
      </c>
      <c r="F17711" s="83">
        <v>264.3</v>
      </c>
    </row>
    <row r="17712" spans="1:6" hidden="1" x14ac:dyDescent="0.25">
      <c r="A17712" t="s">
        <v>23470</v>
      </c>
      <c r="B17712" s="83" t="s">
        <v>26786</v>
      </c>
      <c r="C17712" t="s">
        <v>26787</v>
      </c>
      <c r="D17712" s="83" t="s">
        <v>60</v>
      </c>
      <c r="E17712" s="83">
        <v>51.84</v>
      </c>
      <c r="F17712" s="83">
        <v>52.92</v>
      </c>
    </row>
    <row r="17713" spans="1:6" hidden="1" x14ac:dyDescent="0.25">
      <c r="A17713" t="s">
        <v>23470</v>
      </c>
      <c r="B17713" s="83" t="s">
        <v>26788</v>
      </c>
      <c r="C17713" t="s">
        <v>26789</v>
      </c>
      <c r="D17713" s="83" t="s">
        <v>60</v>
      </c>
      <c r="E17713" s="83">
        <v>54.81</v>
      </c>
      <c r="F17713" s="83">
        <v>55.98</v>
      </c>
    </row>
    <row r="17714" spans="1:6" hidden="1" x14ac:dyDescent="0.25">
      <c r="A17714" t="s">
        <v>23470</v>
      </c>
      <c r="B17714" s="83" t="s">
        <v>26790</v>
      </c>
      <c r="C17714" t="s">
        <v>26791</v>
      </c>
    </row>
    <row r="17715" spans="1:6" hidden="1" x14ac:dyDescent="0.25">
      <c r="A17715" t="s">
        <v>23470</v>
      </c>
      <c r="B17715" s="83" t="s">
        <v>26792</v>
      </c>
      <c r="C17715" t="s">
        <v>26793</v>
      </c>
      <c r="D17715" s="83" t="s">
        <v>416</v>
      </c>
      <c r="E17715" s="83">
        <v>314.10000000000002</v>
      </c>
      <c r="F17715" s="83">
        <v>323.14999999999998</v>
      </c>
    </row>
    <row r="17716" spans="1:6" hidden="1" x14ac:dyDescent="0.25">
      <c r="A17716" t="s">
        <v>23470</v>
      </c>
      <c r="B17716" s="83" t="s">
        <v>26794</v>
      </c>
      <c r="C17716" t="s">
        <v>26795</v>
      </c>
      <c r="D17716" s="83" t="s">
        <v>416</v>
      </c>
      <c r="E17716" s="83">
        <v>361.07</v>
      </c>
      <c r="F17716" s="83">
        <v>370.12</v>
      </c>
    </row>
    <row r="17717" spans="1:6" hidden="1" x14ac:dyDescent="0.25">
      <c r="A17717" t="s">
        <v>23470</v>
      </c>
      <c r="B17717" s="83" t="s">
        <v>26796</v>
      </c>
      <c r="C17717" t="s">
        <v>26797</v>
      </c>
      <c r="D17717" s="83" t="s">
        <v>416</v>
      </c>
      <c r="E17717" s="83">
        <v>474.12</v>
      </c>
      <c r="F17717" s="83">
        <v>485.4</v>
      </c>
    </row>
    <row r="17718" spans="1:6" hidden="1" x14ac:dyDescent="0.25">
      <c r="A17718" t="s">
        <v>23470</v>
      </c>
      <c r="B17718" s="83" t="s">
        <v>26798</v>
      </c>
      <c r="C17718" t="s">
        <v>26799</v>
      </c>
      <c r="D17718" s="83" t="s">
        <v>416</v>
      </c>
      <c r="E17718" s="83">
        <v>270.10000000000002</v>
      </c>
      <c r="F17718" s="83">
        <v>279.14999999999998</v>
      </c>
    </row>
    <row r="17719" spans="1:6" hidden="1" x14ac:dyDescent="0.25">
      <c r="A17719" t="s">
        <v>23470</v>
      </c>
      <c r="B17719" s="83" t="s">
        <v>26800</v>
      </c>
      <c r="C17719" t="s">
        <v>26801</v>
      </c>
      <c r="D17719" s="83" t="s">
        <v>416</v>
      </c>
      <c r="E17719" s="83">
        <v>352.43</v>
      </c>
      <c r="F17719" s="83">
        <v>370.38</v>
      </c>
    </row>
    <row r="17720" spans="1:6" hidden="1" x14ac:dyDescent="0.25">
      <c r="A17720" t="s">
        <v>23470</v>
      </c>
      <c r="B17720" s="83" t="s">
        <v>26802</v>
      </c>
      <c r="C17720" t="s">
        <v>26803</v>
      </c>
    </row>
    <row r="17721" spans="1:6" hidden="1" x14ac:dyDescent="0.25">
      <c r="A17721" t="s">
        <v>23470</v>
      </c>
      <c r="B17721" s="83" t="s">
        <v>26804</v>
      </c>
      <c r="C17721" t="s">
        <v>47116</v>
      </c>
      <c r="D17721" s="83" t="s">
        <v>16</v>
      </c>
      <c r="E17721" s="83">
        <v>157.9</v>
      </c>
      <c r="F17721" s="83">
        <v>163.83000000000001</v>
      </c>
    </row>
    <row r="17722" spans="1:6" hidden="1" x14ac:dyDescent="0.25">
      <c r="A17722" t="s">
        <v>23470</v>
      </c>
      <c r="B17722" s="83" t="s">
        <v>26805</v>
      </c>
      <c r="C17722" t="s">
        <v>47117</v>
      </c>
      <c r="D17722" s="83" t="s">
        <v>16</v>
      </c>
      <c r="E17722" s="83">
        <v>422.05</v>
      </c>
      <c r="F17722" s="83">
        <v>426.43</v>
      </c>
    </row>
    <row r="17723" spans="1:6" hidden="1" x14ac:dyDescent="0.25">
      <c r="A17723" t="s">
        <v>23470</v>
      </c>
      <c r="B17723" s="83" t="s">
        <v>47080</v>
      </c>
      <c r="C17723" t="s">
        <v>47118</v>
      </c>
      <c r="D17723" s="83" t="s">
        <v>16</v>
      </c>
      <c r="E17723" s="83">
        <v>437.31</v>
      </c>
      <c r="F17723" s="83">
        <v>455.32</v>
      </c>
    </row>
    <row r="17724" spans="1:6" hidden="1" x14ac:dyDescent="0.25">
      <c r="A17724" t="s">
        <v>23470</v>
      </c>
      <c r="B17724" s="83" t="s">
        <v>47081</v>
      </c>
      <c r="C17724" t="s">
        <v>47119</v>
      </c>
      <c r="D17724" s="83" t="s">
        <v>16</v>
      </c>
      <c r="E17724" s="83">
        <v>452.85</v>
      </c>
      <c r="F17724" s="83">
        <v>472.38</v>
      </c>
    </row>
    <row r="17725" spans="1:6" hidden="1" x14ac:dyDescent="0.25">
      <c r="A17725" t="s">
        <v>23470</v>
      </c>
      <c r="B17725" s="83" t="s">
        <v>47082</v>
      </c>
      <c r="C17725" t="s">
        <v>47120</v>
      </c>
      <c r="D17725" s="83" t="s">
        <v>60</v>
      </c>
      <c r="E17725" s="83">
        <v>402.07</v>
      </c>
      <c r="F17725" s="83">
        <v>421.5</v>
      </c>
    </row>
    <row r="17726" spans="1:6" hidden="1" x14ac:dyDescent="0.25">
      <c r="A17726" t="s">
        <v>23470</v>
      </c>
      <c r="B17726" s="83" t="s">
        <v>47083</v>
      </c>
      <c r="C17726" t="s">
        <v>47121</v>
      </c>
      <c r="D17726" s="83" t="s">
        <v>60</v>
      </c>
      <c r="E17726" s="83">
        <v>873.05</v>
      </c>
      <c r="F17726" s="83">
        <v>914.94</v>
      </c>
    </row>
    <row r="17727" spans="1:6" hidden="1" x14ac:dyDescent="0.25">
      <c r="A17727" t="s">
        <v>23470</v>
      </c>
      <c r="B17727" s="83" t="s">
        <v>26806</v>
      </c>
      <c r="C17727" t="s">
        <v>26807</v>
      </c>
      <c r="D17727" s="83" t="s">
        <v>1372</v>
      </c>
      <c r="E17727" s="83">
        <v>1143.49</v>
      </c>
      <c r="F17727" s="83">
        <v>1148.48</v>
      </c>
    </row>
    <row r="17728" spans="1:6" hidden="1" x14ac:dyDescent="0.25">
      <c r="A17728" t="s">
        <v>23470</v>
      </c>
      <c r="B17728" s="83" t="s">
        <v>26808</v>
      </c>
      <c r="C17728" t="s">
        <v>26809</v>
      </c>
      <c r="D17728" s="83" t="s">
        <v>1372</v>
      </c>
      <c r="E17728" s="83">
        <v>1457.72</v>
      </c>
      <c r="F17728" s="83">
        <v>1462.58</v>
      </c>
    </row>
    <row r="17729" spans="1:6" hidden="1" x14ac:dyDescent="0.25">
      <c r="A17729" t="s">
        <v>23470</v>
      </c>
      <c r="B17729" s="83" t="s">
        <v>26810</v>
      </c>
      <c r="C17729" t="s">
        <v>26811</v>
      </c>
    </row>
    <row r="17730" spans="1:6" hidden="1" x14ac:dyDescent="0.25">
      <c r="A17730" t="s">
        <v>23470</v>
      </c>
      <c r="B17730" s="83" t="s">
        <v>26812</v>
      </c>
      <c r="C17730" t="s">
        <v>26813</v>
      </c>
      <c r="D17730" s="83" t="s">
        <v>16</v>
      </c>
      <c r="E17730" s="83">
        <v>2618.17</v>
      </c>
      <c r="F17730" s="83">
        <v>2626.69</v>
      </c>
    </row>
    <row r="17731" spans="1:6" hidden="1" x14ac:dyDescent="0.25">
      <c r="A17731" t="s">
        <v>23470</v>
      </c>
      <c r="B17731" s="83" t="s">
        <v>26814</v>
      </c>
      <c r="C17731" t="s">
        <v>26815</v>
      </c>
      <c r="D17731" s="83" t="s">
        <v>16</v>
      </c>
      <c r="E17731" s="83">
        <v>4391.18</v>
      </c>
      <c r="F17731" s="83">
        <v>4393.3</v>
      </c>
    </row>
    <row r="17732" spans="1:6" hidden="1" x14ac:dyDescent="0.25">
      <c r="A17732" t="s">
        <v>23470</v>
      </c>
      <c r="B17732" s="83" t="s">
        <v>26816</v>
      </c>
      <c r="C17732" t="s">
        <v>26817</v>
      </c>
      <c r="D17732" s="83" t="s">
        <v>16</v>
      </c>
      <c r="E17732" s="83">
        <v>3801.18</v>
      </c>
      <c r="F17732" s="83">
        <v>3803.3</v>
      </c>
    </row>
    <row r="17733" spans="1:6" hidden="1" x14ac:dyDescent="0.25">
      <c r="A17733" t="s">
        <v>23470</v>
      </c>
      <c r="B17733" s="83" t="s">
        <v>26818</v>
      </c>
      <c r="C17733" t="s">
        <v>26819</v>
      </c>
      <c r="D17733" s="83" t="s">
        <v>16</v>
      </c>
      <c r="E17733" s="83">
        <v>4071.18</v>
      </c>
      <c r="F17733" s="83">
        <v>4073.3</v>
      </c>
    </row>
    <row r="17734" spans="1:6" hidden="1" x14ac:dyDescent="0.25">
      <c r="A17734" t="s">
        <v>23470</v>
      </c>
      <c r="B17734" s="83" t="s">
        <v>26820</v>
      </c>
      <c r="C17734" t="s">
        <v>26821</v>
      </c>
      <c r="D17734" s="83" t="s">
        <v>16</v>
      </c>
      <c r="E17734" s="83">
        <v>1843.38</v>
      </c>
      <c r="F17734" s="83">
        <v>1845.5</v>
      </c>
    </row>
    <row r="17735" spans="1:6" hidden="1" x14ac:dyDescent="0.25">
      <c r="A17735" t="s">
        <v>23470</v>
      </c>
      <c r="B17735" s="83" t="s">
        <v>26822</v>
      </c>
      <c r="C17735" t="s">
        <v>26823</v>
      </c>
    </row>
    <row r="17736" spans="1:6" hidden="1" x14ac:dyDescent="0.25">
      <c r="A17736" t="s">
        <v>23470</v>
      </c>
      <c r="B17736" s="83" t="s">
        <v>26824</v>
      </c>
      <c r="C17736" t="s">
        <v>26825</v>
      </c>
      <c r="D17736" s="83" t="s">
        <v>16</v>
      </c>
      <c r="E17736" s="83">
        <v>37.43</v>
      </c>
      <c r="F17736" s="83">
        <v>40.67</v>
      </c>
    </row>
    <row r="17737" spans="1:6" hidden="1" x14ac:dyDescent="0.25">
      <c r="A17737" t="s">
        <v>23470</v>
      </c>
      <c r="B17737" s="83" t="s">
        <v>26826</v>
      </c>
      <c r="C17737" t="s">
        <v>26827</v>
      </c>
    </row>
    <row r="17738" spans="1:6" hidden="1" x14ac:dyDescent="0.25">
      <c r="A17738" t="s">
        <v>23470</v>
      </c>
      <c r="B17738" s="83" t="s">
        <v>26828</v>
      </c>
      <c r="C17738" t="s">
        <v>26829</v>
      </c>
      <c r="D17738" s="83" t="s">
        <v>60</v>
      </c>
      <c r="E17738" s="83">
        <v>51.19</v>
      </c>
      <c r="F17738" s="83">
        <v>53.03</v>
      </c>
    </row>
    <row r="17739" spans="1:6" hidden="1" x14ac:dyDescent="0.25">
      <c r="A17739" t="s">
        <v>23470</v>
      </c>
    </row>
    <row r="17740" spans="1:6" hidden="1" x14ac:dyDescent="0.25">
      <c r="A17740" t="s">
        <v>23470</v>
      </c>
      <c r="B17740" s="83" t="s">
        <v>26830</v>
      </c>
      <c r="C17740" t="s">
        <v>26831</v>
      </c>
      <c r="D17740" s="83" t="s">
        <v>60</v>
      </c>
      <c r="E17740" s="83">
        <v>87.46</v>
      </c>
      <c r="F17740" s="83">
        <v>89.93</v>
      </c>
    </row>
    <row r="17741" spans="1:6" hidden="1" x14ac:dyDescent="0.25">
      <c r="A17741" t="s">
        <v>23470</v>
      </c>
    </row>
    <row r="17742" spans="1:6" hidden="1" x14ac:dyDescent="0.25">
      <c r="A17742" t="s">
        <v>23470</v>
      </c>
      <c r="B17742" s="83" t="s">
        <v>26832</v>
      </c>
      <c r="C17742" t="s">
        <v>26833</v>
      </c>
      <c r="D17742" s="83" t="s">
        <v>60</v>
      </c>
      <c r="E17742" s="83">
        <v>37.69</v>
      </c>
      <c r="F17742" s="83">
        <v>40.520000000000003</v>
      </c>
    </row>
    <row r="17743" spans="1:6" hidden="1" x14ac:dyDescent="0.25">
      <c r="A17743" t="s">
        <v>23470</v>
      </c>
      <c r="B17743" s="83" t="s">
        <v>26834</v>
      </c>
      <c r="C17743" t="s">
        <v>26835</v>
      </c>
      <c r="D17743" s="83" t="s">
        <v>60</v>
      </c>
      <c r="E17743" s="83">
        <v>33.549999999999997</v>
      </c>
      <c r="F17743" s="83">
        <v>34.42</v>
      </c>
    </row>
    <row r="17744" spans="1:6" hidden="1" x14ac:dyDescent="0.25">
      <c r="A17744" t="s">
        <v>23470</v>
      </c>
      <c r="B17744" s="83" t="s">
        <v>26836</v>
      </c>
      <c r="C17744" t="s">
        <v>26837</v>
      </c>
      <c r="D17744" s="83" t="s">
        <v>60</v>
      </c>
      <c r="E17744" s="83">
        <v>81.63</v>
      </c>
      <c r="F17744" s="83">
        <v>82.51</v>
      </c>
    </row>
    <row r="17745" spans="1:6" hidden="1" x14ac:dyDescent="0.25">
      <c r="A17745" t="s">
        <v>23470</v>
      </c>
      <c r="B17745" s="83" t="s">
        <v>26838</v>
      </c>
      <c r="C17745" t="s">
        <v>26839</v>
      </c>
    </row>
    <row r="17746" spans="1:6" hidden="1" x14ac:dyDescent="0.25">
      <c r="A17746" t="s">
        <v>23470</v>
      </c>
      <c r="B17746" s="83" t="s">
        <v>26840</v>
      </c>
      <c r="C17746" t="s">
        <v>26841</v>
      </c>
      <c r="D17746" s="83" t="s">
        <v>60</v>
      </c>
      <c r="E17746" s="83">
        <v>34.590000000000003</v>
      </c>
      <c r="F17746" s="83">
        <v>37.9</v>
      </c>
    </row>
    <row r="17747" spans="1:6" hidden="1" x14ac:dyDescent="0.25">
      <c r="A17747" t="s">
        <v>23470</v>
      </c>
      <c r="B17747" s="83" t="s">
        <v>26842</v>
      </c>
      <c r="C17747" t="s">
        <v>26843</v>
      </c>
      <c r="D17747" s="83" t="s">
        <v>60</v>
      </c>
      <c r="E17747" s="83">
        <v>51.59</v>
      </c>
      <c r="F17747" s="83">
        <v>56.54</v>
      </c>
    </row>
    <row r="17748" spans="1:6" hidden="1" x14ac:dyDescent="0.25">
      <c r="A17748" t="s">
        <v>23470</v>
      </c>
      <c r="B17748" s="83" t="s">
        <v>26844</v>
      </c>
      <c r="C17748" t="s">
        <v>24584</v>
      </c>
    </row>
    <row r="17749" spans="1:6" hidden="1" x14ac:dyDescent="0.25">
      <c r="A17749" t="s">
        <v>23470</v>
      </c>
      <c r="B17749" s="83" t="s">
        <v>26845</v>
      </c>
      <c r="C17749" t="s">
        <v>24586</v>
      </c>
      <c r="D17749" s="83" t="s">
        <v>60</v>
      </c>
      <c r="E17749" s="83">
        <v>29.15</v>
      </c>
      <c r="F17749" s="83">
        <v>30.12</v>
      </c>
    </row>
    <row r="17750" spans="1:6" hidden="1" x14ac:dyDescent="0.25">
      <c r="A17750" t="s">
        <v>23470</v>
      </c>
      <c r="B17750" s="83" t="s">
        <v>26846</v>
      </c>
      <c r="C17750" t="s">
        <v>26847</v>
      </c>
    </row>
    <row r="17751" spans="1:6" hidden="1" x14ac:dyDescent="0.25">
      <c r="A17751" t="s">
        <v>23470</v>
      </c>
      <c r="B17751" s="83" t="s">
        <v>26848</v>
      </c>
      <c r="C17751" t="s">
        <v>26849</v>
      </c>
      <c r="D17751" s="83" t="s">
        <v>60</v>
      </c>
      <c r="E17751" s="83">
        <v>292.39</v>
      </c>
      <c r="F17751" s="83">
        <v>303.45999999999998</v>
      </c>
    </row>
    <row r="17752" spans="1:6" hidden="1" x14ac:dyDescent="0.25">
      <c r="A17752" t="s">
        <v>23470</v>
      </c>
      <c r="B17752" s="83" t="s">
        <v>26850</v>
      </c>
      <c r="C17752" t="s">
        <v>26851</v>
      </c>
      <c r="D17752" s="83" t="s">
        <v>60</v>
      </c>
      <c r="E17752" s="83">
        <v>232.72</v>
      </c>
      <c r="F17752" s="83">
        <v>241.12</v>
      </c>
    </row>
    <row r="17753" spans="1:6" hidden="1" x14ac:dyDescent="0.25">
      <c r="A17753" t="s">
        <v>23470</v>
      </c>
      <c r="B17753" s="83" t="s">
        <v>26852</v>
      </c>
      <c r="C17753" t="s">
        <v>26853</v>
      </c>
      <c r="D17753" s="83" t="s">
        <v>60</v>
      </c>
      <c r="E17753" s="83">
        <v>20.6</v>
      </c>
      <c r="F17753" s="83">
        <v>22.25</v>
      </c>
    </row>
    <row r="17754" spans="1:6" hidden="1" x14ac:dyDescent="0.25">
      <c r="A17754" t="s">
        <v>23470</v>
      </c>
      <c r="B17754" s="83" t="s">
        <v>26854</v>
      </c>
      <c r="C17754" t="s">
        <v>26855</v>
      </c>
    </row>
    <row r="17755" spans="1:6" hidden="1" x14ac:dyDescent="0.25">
      <c r="A17755" t="s">
        <v>23470</v>
      </c>
      <c r="B17755" s="83" t="s">
        <v>26856</v>
      </c>
      <c r="C17755" t="s">
        <v>26857</v>
      </c>
      <c r="D17755" s="83" t="s">
        <v>16</v>
      </c>
      <c r="E17755" s="83">
        <v>238.51</v>
      </c>
      <c r="F17755" s="83">
        <v>238.85</v>
      </c>
    </row>
    <row r="17756" spans="1:6" hidden="1" x14ac:dyDescent="0.25">
      <c r="A17756" t="s">
        <v>23470</v>
      </c>
      <c r="B17756" s="83" t="s">
        <v>26858</v>
      </c>
      <c r="C17756" t="s">
        <v>26859</v>
      </c>
      <c r="D17756" s="83" t="s">
        <v>16</v>
      </c>
      <c r="E17756" s="83">
        <v>288.51</v>
      </c>
      <c r="F17756" s="83">
        <v>288.85000000000002</v>
      </c>
    </row>
    <row r="17757" spans="1:6" hidden="1" x14ac:dyDescent="0.25">
      <c r="A17757" t="s">
        <v>23470</v>
      </c>
      <c r="B17757" s="83" t="s">
        <v>26860</v>
      </c>
      <c r="C17757" t="s">
        <v>26861</v>
      </c>
      <c r="D17757" s="83" t="s">
        <v>16</v>
      </c>
      <c r="E17757" s="83">
        <v>722.75</v>
      </c>
      <c r="F17757" s="83">
        <v>724.44</v>
      </c>
    </row>
    <row r="17758" spans="1:6" hidden="1" x14ac:dyDescent="0.25">
      <c r="A17758" t="s">
        <v>23470</v>
      </c>
      <c r="B17758" s="83" t="s">
        <v>26862</v>
      </c>
      <c r="C17758" t="s">
        <v>26863</v>
      </c>
      <c r="D17758" s="83" t="s">
        <v>16</v>
      </c>
      <c r="E17758" s="83">
        <v>1012.75</v>
      </c>
      <c r="F17758" s="83">
        <v>1014.44</v>
      </c>
    </row>
    <row r="17759" spans="1:6" hidden="1" x14ac:dyDescent="0.25">
      <c r="A17759" t="s">
        <v>23470</v>
      </c>
      <c r="B17759" s="83" t="s">
        <v>26864</v>
      </c>
      <c r="C17759" t="s">
        <v>19128</v>
      </c>
    </row>
    <row r="17760" spans="1:6" hidden="1" x14ac:dyDescent="0.25">
      <c r="A17760" t="s">
        <v>23470</v>
      </c>
      <c r="B17760" s="83" t="s">
        <v>26865</v>
      </c>
      <c r="C17760" t="s">
        <v>26866</v>
      </c>
    </row>
    <row r="17761" spans="1:6" hidden="1" x14ac:dyDescent="0.25">
      <c r="A17761" t="s">
        <v>23470</v>
      </c>
      <c r="B17761" s="83" t="s">
        <v>26867</v>
      </c>
      <c r="C17761" t="s">
        <v>26868</v>
      </c>
      <c r="D17761" s="83" t="s">
        <v>60</v>
      </c>
      <c r="E17761" s="83">
        <v>99.06</v>
      </c>
      <c r="F17761" s="83">
        <v>99.21</v>
      </c>
    </row>
    <row r="17762" spans="1:6" hidden="1" x14ac:dyDescent="0.25">
      <c r="A17762" t="s">
        <v>23470</v>
      </c>
    </row>
    <row r="17763" spans="1:6" hidden="1" x14ac:dyDescent="0.25">
      <c r="A17763" t="s">
        <v>23470</v>
      </c>
      <c r="B17763" s="83" t="s">
        <v>26869</v>
      </c>
      <c r="C17763" t="s">
        <v>26870</v>
      </c>
      <c r="D17763" s="83" t="s">
        <v>60</v>
      </c>
      <c r="E17763" s="83">
        <v>364.73</v>
      </c>
      <c r="F17763" s="83">
        <v>365.54</v>
      </c>
    </row>
    <row r="17764" spans="1:6" hidden="1" x14ac:dyDescent="0.25">
      <c r="A17764" t="s">
        <v>23470</v>
      </c>
    </row>
    <row r="17765" spans="1:6" hidden="1" x14ac:dyDescent="0.25">
      <c r="A17765" t="s">
        <v>23470</v>
      </c>
      <c r="B17765" s="83" t="s">
        <v>26871</v>
      </c>
      <c r="C17765" t="s">
        <v>26872</v>
      </c>
      <c r="D17765" s="83" t="s">
        <v>60</v>
      </c>
      <c r="E17765" s="83">
        <v>2844.85</v>
      </c>
      <c r="F17765" s="83">
        <v>2846.91</v>
      </c>
    </row>
    <row r="17766" spans="1:6" hidden="1" x14ac:dyDescent="0.25">
      <c r="A17766" t="s">
        <v>23470</v>
      </c>
    </row>
    <row r="17767" spans="1:6" hidden="1" x14ac:dyDescent="0.25">
      <c r="A17767" t="s">
        <v>23470</v>
      </c>
      <c r="B17767" s="83" t="s">
        <v>26873</v>
      </c>
      <c r="C17767" t="s">
        <v>26874</v>
      </c>
      <c r="D17767" s="83" t="s">
        <v>60</v>
      </c>
      <c r="E17767" s="83">
        <v>149.19</v>
      </c>
      <c r="F17767" s="83">
        <v>149.34</v>
      </c>
    </row>
    <row r="17768" spans="1:6" hidden="1" x14ac:dyDescent="0.25">
      <c r="A17768" t="s">
        <v>23470</v>
      </c>
    </row>
    <row r="17769" spans="1:6" hidden="1" x14ac:dyDescent="0.25">
      <c r="A17769" t="s">
        <v>23470</v>
      </c>
      <c r="B17769" s="83" t="s">
        <v>26875</v>
      </c>
      <c r="C17769" t="s">
        <v>26876</v>
      </c>
      <c r="D17769" s="83" t="s">
        <v>60</v>
      </c>
      <c r="E17769" s="83">
        <v>601.91999999999996</v>
      </c>
      <c r="F17769" s="83">
        <v>603.13</v>
      </c>
    </row>
    <row r="17770" spans="1:6" hidden="1" x14ac:dyDescent="0.25">
      <c r="A17770" t="s">
        <v>23470</v>
      </c>
    </row>
    <row r="17771" spans="1:6" hidden="1" x14ac:dyDescent="0.25">
      <c r="A17771" t="s">
        <v>23470</v>
      </c>
      <c r="B17771" s="83" t="s">
        <v>26877</v>
      </c>
      <c r="C17771" t="s">
        <v>26878</v>
      </c>
    </row>
    <row r="17772" spans="1:6" hidden="1" x14ac:dyDescent="0.25">
      <c r="A17772" t="s">
        <v>23470</v>
      </c>
      <c r="B17772" s="83" t="s">
        <v>26879</v>
      </c>
      <c r="C17772" t="s">
        <v>26880</v>
      </c>
      <c r="D17772" s="83" t="s">
        <v>60</v>
      </c>
      <c r="E17772" s="83">
        <v>155.26</v>
      </c>
      <c r="F17772" s="83">
        <v>156.99</v>
      </c>
    </row>
    <row r="17773" spans="1:6" hidden="1" x14ac:dyDescent="0.25">
      <c r="A17773" t="s">
        <v>23470</v>
      </c>
    </row>
    <row r="17774" spans="1:6" hidden="1" x14ac:dyDescent="0.25">
      <c r="A17774" t="s">
        <v>23470</v>
      </c>
      <c r="B17774" s="83" t="s">
        <v>26881</v>
      </c>
      <c r="C17774" t="s">
        <v>26882</v>
      </c>
      <c r="D17774" s="83" t="s">
        <v>60</v>
      </c>
      <c r="E17774" s="83">
        <v>190.89</v>
      </c>
      <c r="F17774" s="83">
        <v>193.09</v>
      </c>
    </row>
    <row r="17775" spans="1:6" hidden="1" x14ac:dyDescent="0.25">
      <c r="A17775" t="s">
        <v>23470</v>
      </c>
    </row>
    <row r="17776" spans="1:6" hidden="1" x14ac:dyDescent="0.25">
      <c r="A17776" t="s">
        <v>23470</v>
      </c>
      <c r="B17776" s="83" t="s">
        <v>26883</v>
      </c>
      <c r="C17776" t="s">
        <v>26884</v>
      </c>
      <c r="D17776" s="83" t="s">
        <v>60</v>
      </c>
      <c r="E17776" s="83">
        <v>252.41</v>
      </c>
      <c r="F17776" s="83">
        <v>255.1</v>
      </c>
    </row>
    <row r="17777" spans="1:6" hidden="1" x14ac:dyDescent="0.25">
      <c r="A17777" t="s">
        <v>23470</v>
      </c>
    </row>
    <row r="17778" spans="1:6" hidden="1" x14ac:dyDescent="0.25">
      <c r="A17778" t="s">
        <v>23470</v>
      </c>
      <c r="B17778" s="83" t="s">
        <v>26885</v>
      </c>
      <c r="C17778" t="s">
        <v>26886</v>
      </c>
      <c r="D17778" s="83" t="s">
        <v>60</v>
      </c>
      <c r="E17778" s="83">
        <v>398.75</v>
      </c>
      <c r="F17778" s="83">
        <v>402.43</v>
      </c>
    </row>
    <row r="17779" spans="1:6" hidden="1" x14ac:dyDescent="0.25">
      <c r="A17779" t="s">
        <v>23470</v>
      </c>
    </row>
    <row r="17780" spans="1:6" hidden="1" x14ac:dyDescent="0.25">
      <c r="A17780" t="s">
        <v>23470</v>
      </c>
      <c r="B17780" s="83" t="s">
        <v>26887</v>
      </c>
      <c r="C17780" t="s">
        <v>26888</v>
      </c>
      <c r="D17780" s="83" t="s">
        <v>60</v>
      </c>
      <c r="E17780" s="83">
        <v>558.88</v>
      </c>
      <c r="F17780" s="83">
        <v>564.26</v>
      </c>
    </row>
    <row r="17781" spans="1:6" hidden="1" x14ac:dyDescent="0.25">
      <c r="A17781" t="s">
        <v>23470</v>
      </c>
    </row>
    <row r="17782" spans="1:6" hidden="1" x14ac:dyDescent="0.25">
      <c r="A17782" t="s">
        <v>23470</v>
      </c>
      <c r="B17782" s="83" t="s">
        <v>26889</v>
      </c>
      <c r="C17782" t="s">
        <v>26890</v>
      </c>
      <c r="D17782" s="83" t="s">
        <v>60</v>
      </c>
      <c r="E17782" s="83">
        <v>768.93</v>
      </c>
      <c r="F17782" s="83">
        <v>775.46</v>
      </c>
    </row>
    <row r="17783" spans="1:6" hidden="1" x14ac:dyDescent="0.25">
      <c r="A17783" t="s">
        <v>23470</v>
      </c>
    </row>
    <row r="17784" spans="1:6" hidden="1" x14ac:dyDescent="0.25">
      <c r="A17784" t="s">
        <v>23470</v>
      </c>
      <c r="B17784" s="83" t="s">
        <v>26891</v>
      </c>
      <c r="C17784" t="s">
        <v>26892</v>
      </c>
      <c r="D17784" s="83" t="s">
        <v>60</v>
      </c>
      <c r="E17784" s="83">
        <v>1164.83</v>
      </c>
      <c r="F17784" s="83">
        <v>1173.0999999999999</v>
      </c>
    </row>
    <row r="17785" spans="1:6" hidden="1" x14ac:dyDescent="0.25">
      <c r="A17785" t="s">
        <v>23470</v>
      </c>
    </row>
    <row r="17786" spans="1:6" hidden="1" x14ac:dyDescent="0.25">
      <c r="A17786" t="s">
        <v>23470</v>
      </c>
      <c r="B17786" s="83" t="s">
        <v>26893</v>
      </c>
      <c r="C17786" t="s">
        <v>26894</v>
      </c>
    </row>
    <row r="17787" spans="1:6" hidden="1" x14ac:dyDescent="0.25">
      <c r="A17787" t="s">
        <v>23470</v>
      </c>
      <c r="B17787" s="83" t="s">
        <v>26895</v>
      </c>
      <c r="C17787" t="s">
        <v>26896</v>
      </c>
      <c r="D17787" s="83" t="s">
        <v>60</v>
      </c>
      <c r="E17787" s="83">
        <v>168.65</v>
      </c>
      <c r="F17787" s="83">
        <v>170.38</v>
      </c>
    </row>
    <row r="17788" spans="1:6" hidden="1" x14ac:dyDescent="0.25">
      <c r="A17788" t="s">
        <v>23470</v>
      </c>
    </row>
    <row r="17789" spans="1:6" hidden="1" x14ac:dyDescent="0.25">
      <c r="A17789" t="s">
        <v>23470</v>
      </c>
      <c r="B17789" s="83" t="s">
        <v>26897</v>
      </c>
      <c r="C17789" t="s">
        <v>26898</v>
      </c>
      <c r="D17789" s="83" t="s">
        <v>60</v>
      </c>
      <c r="E17789" s="83">
        <v>209.43</v>
      </c>
      <c r="F17789" s="83">
        <v>211.63</v>
      </c>
    </row>
    <row r="17790" spans="1:6" hidden="1" x14ac:dyDescent="0.25">
      <c r="A17790" t="s">
        <v>23470</v>
      </c>
    </row>
    <row r="17791" spans="1:6" hidden="1" x14ac:dyDescent="0.25">
      <c r="A17791" t="s">
        <v>23470</v>
      </c>
      <c r="B17791" s="83" t="s">
        <v>26899</v>
      </c>
      <c r="C17791" t="s">
        <v>26900</v>
      </c>
      <c r="D17791" s="83" t="s">
        <v>60</v>
      </c>
      <c r="E17791" s="83">
        <v>268.89</v>
      </c>
      <c r="F17791" s="83">
        <v>271.58</v>
      </c>
    </row>
    <row r="17792" spans="1:6" hidden="1" x14ac:dyDescent="0.25">
      <c r="A17792" t="s">
        <v>23470</v>
      </c>
    </row>
    <row r="17793" spans="1:6" hidden="1" x14ac:dyDescent="0.25">
      <c r="A17793" t="s">
        <v>23470</v>
      </c>
      <c r="B17793" s="83" t="s">
        <v>26901</v>
      </c>
      <c r="C17793" t="s">
        <v>26902</v>
      </c>
      <c r="D17793" s="83" t="s">
        <v>60</v>
      </c>
      <c r="E17793" s="83">
        <v>421.41</v>
      </c>
      <c r="F17793" s="83">
        <v>425.09</v>
      </c>
    </row>
    <row r="17794" spans="1:6" hidden="1" x14ac:dyDescent="0.25">
      <c r="A17794" t="s">
        <v>23470</v>
      </c>
    </row>
    <row r="17795" spans="1:6" hidden="1" x14ac:dyDescent="0.25">
      <c r="A17795" t="s">
        <v>23470</v>
      </c>
      <c r="B17795" s="83" t="s">
        <v>26903</v>
      </c>
      <c r="C17795" t="s">
        <v>26904</v>
      </c>
      <c r="D17795" s="83" t="s">
        <v>60</v>
      </c>
      <c r="E17795" s="83">
        <v>574.33000000000004</v>
      </c>
      <c r="F17795" s="83">
        <v>579.71</v>
      </c>
    </row>
    <row r="17796" spans="1:6" hidden="1" x14ac:dyDescent="0.25">
      <c r="A17796" t="s">
        <v>23470</v>
      </c>
    </row>
    <row r="17797" spans="1:6" hidden="1" x14ac:dyDescent="0.25">
      <c r="A17797" t="s">
        <v>23470</v>
      </c>
      <c r="B17797" s="83" t="s">
        <v>26905</v>
      </c>
      <c r="C17797" t="s">
        <v>26906</v>
      </c>
      <c r="D17797" s="83" t="s">
        <v>60</v>
      </c>
      <c r="E17797" s="83">
        <v>794.68</v>
      </c>
      <c r="F17797" s="83">
        <v>801.21</v>
      </c>
    </row>
    <row r="17798" spans="1:6" hidden="1" x14ac:dyDescent="0.25">
      <c r="A17798" t="s">
        <v>23470</v>
      </c>
    </row>
    <row r="17799" spans="1:6" hidden="1" x14ac:dyDescent="0.25">
      <c r="A17799" t="s">
        <v>23470</v>
      </c>
      <c r="B17799" s="83" t="s">
        <v>26907</v>
      </c>
      <c r="C17799" t="s">
        <v>26908</v>
      </c>
      <c r="D17799" s="83" t="s">
        <v>60</v>
      </c>
      <c r="E17799" s="83">
        <v>1195.73</v>
      </c>
      <c r="F17799" s="83">
        <v>1204</v>
      </c>
    </row>
    <row r="17800" spans="1:6" hidden="1" x14ac:dyDescent="0.25">
      <c r="A17800" t="s">
        <v>23470</v>
      </c>
    </row>
    <row r="17801" spans="1:6" hidden="1" x14ac:dyDescent="0.25">
      <c r="A17801" t="s">
        <v>23470</v>
      </c>
      <c r="B17801" s="83" t="s">
        <v>26909</v>
      </c>
      <c r="C17801" t="s">
        <v>26910</v>
      </c>
    </row>
    <row r="17802" spans="1:6" hidden="1" x14ac:dyDescent="0.25">
      <c r="A17802" t="s">
        <v>23470</v>
      </c>
      <c r="B17802" s="83" t="s">
        <v>26911</v>
      </c>
      <c r="C17802" t="s">
        <v>26912</v>
      </c>
      <c r="D17802" s="83" t="s">
        <v>60</v>
      </c>
      <c r="E17802" s="83">
        <v>310.08999999999997</v>
      </c>
      <c r="F17802" s="83">
        <v>312.77999999999997</v>
      </c>
    </row>
    <row r="17803" spans="1:6" hidden="1" x14ac:dyDescent="0.25">
      <c r="A17803" t="s">
        <v>23470</v>
      </c>
    </row>
    <row r="17804" spans="1:6" hidden="1" x14ac:dyDescent="0.25">
      <c r="A17804" t="s">
        <v>23470</v>
      </c>
      <c r="B17804" s="83" t="s">
        <v>26913</v>
      </c>
      <c r="C17804" t="s">
        <v>26914</v>
      </c>
      <c r="D17804" s="83" t="s">
        <v>60</v>
      </c>
      <c r="E17804" s="83">
        <v>491.51</v>
      </c>
      <c r="F17804" s="83">
        <v>495.2</v>
      </c>
    </row>
    <row r="17805" spans="1:6" hidden="1" x14ac:dyDescent="0.25">
      <c r="A17805" t="s">
        <v>23470</v>
      </c>
    </row>
    <row r="17806" spans="1:6" hidden="1" x14ac:dyDescent="0.25">
      <c r="A17806" t="s">
        <v>23470</v>
      </c>
      <c r="B17806" s="83" t="s">
        <v>26915</v>
      </c>
      <c r="C17806" t="s">
        <v>26914</v>
      </c>
      <c r="D17806" s="83" t="s">
        <v>60</v>
      </c>
      <c r="E17806" s="83">
        <v>667.03</v>
      </c>
      <c r="F17806" s="83">
        <v>672.41</v>
      </c>
    </row>
    <row r="17807" spans="1:6" hidden="1" x14ac:dyDescent="0.25">
      <c r="A17807" t="s">
        <v>23470</v>
      </c>
    </row>
    <row r="17808" spans="1:6" hidden="1" x14ac:dyDescent="0.25">
      <c r="A17808" t="s">
        <v>23470</v>
      </c>
      <c r="B17808" s="83" t="s">
        <v>26916</v>
      </c>
      <c r="C17808" t="s">
        <v>26917</v>
      </c>
      <c r="D17808" s="83" t="s">
        <v>60</v>
      </c>
      <c r="E17808" s="83">
        <v>1150.6400000000001</v>
      </c>
      <c r="F17808" s="83">
        <v>1157.17</v>
      </c>
    </row>
    <row r="17809" spans="1:6" hidden="1" x14ac:dyDescent="0.25">
      <c r="A17809" t="s">
        <v>23470</v>
      </c>
    </row>
    <row r="17810" spans="1:6" hidden="1" x14ac:dyDescent="0.25">
      <c r="A17810" t="s">
        <v>23470</v>
      </c>
      <c r="B17810" s="83" t="s">
        <v>26918</v>
      </c>
      <c r="C17810" t="s">
        <v>26919</v>
      </c>
      <c r="D17810" s="83" t="s">
        <v>60</v>
      </c>
      <c r="E17810" s="83">
        <v>1630.39</v>
      </c>
      <c r="F17810" s="83">
        <v>1638.66</v>
      </c>
    </row>
    <row r="17811" spans="1:6" hidden="1" x14ac:dyDescent="0.25">
      <c r="A17811" t="s">
        <v>23470</v>
      </c>
    </row>
    <row r="17812" spans="1:6" hidden="1" x14ac:dyDescent="0.25">
      <c r="A17812" t="s">
        <v>23470</v>
      </c>
      <c r="B17812" s="83" t="s">
        <v>26920</v>
      </c>
      <c r="C17812" t="s">
        <v>26921</v>
      </c>
    </row>
    <row r="17813" spans="1:6" hidden="1" x14ac:dyDescent="0.25">
      <c r="A17813" t="s">
        <v>23470</v>
      </c>
      <c r="B17813" s="83" t="s">
        <v>26922</v>
      </c>
      <c r="C17813" t="s">
        <v>26923</v>
      </c>
      <c r="D17813" s="83" t="s">
        <v>162</v>
      </c>
      <c r="E17813" s="83">
        <v>548.35</v>
      </c>
      <c r="F17813" s="83">
        <v>566.47</v>
      </c>
    </row>
    <row r="17814" spans="1:6" hidden="1" x14ac:dyDescent="0.25">
      <c r="A17814" t="s">
        <v>23470</v>
      </c>
    </row>
    <row r="17815" spans="1:6" hidden="1" x14ac:dyDescent="0.25">
      <c r="A17815" t="s">
        <v>23470</v>
      </c>
      <c r="B17815" s="83" t="s">
        <v>26924</v>
      </c>
      <c r="C17815" t="s">
        <v>26925</v>
      </c>
    </row>
    <row r="17816" spans="1:6" hidden="1" x14ac:dyDescent="0.25">
      <c r="A17816" t="s">
        <v>23470</v>
      </c>
      <c r="B17816" s="83" t="s">
        <v>26926</v>
      </c>
      <c r="C17816" t="s">
        <v>26927</v>
      </c>
      <c r="D17816" s="83" t="s">
        <v>416</v>
      </c>
      <c r="E17816" s="83">
        <v>84.32</v>
      </c>
      <c r="F17816" s="83">
        <v>88.62</v>
      </c>
    </row>
    <row r="17817" spans="1:6" hidden="1" x14ac:dyDescent="0.25">
      <c r="A17817" t="s">
        <v>23470</v>
      </c>
    </row>
    <row r="17818" spans="1:6" hidden="1" x14ac:dyDescent="0.25">
      <c r="A17818" t="s">
        <v>23470</v>
      </c>
      <c r="B17818" s="83" t="s">
        <v>26928</v>
      </c>
      <c r="C17818" t="s">
        <v>26929</v>
      </c>
      <c r="D17818" s="83" t="s">
        <v>416</v>
      </c>
      <c r="E17818" s="83">
        <v>82.31</v>
      </c>
      <c r="F17818" s="83">
        <v>86.54</v>
      </c>
    </row>
    <row r="17819" spans="1:6" hidden="1" x14ac:dyDescent="0.25">
      <c r="A17819" t="s">
        <v>23470</v>
      </c>
    </row>
    <row r="17820" spans="1:6" hidden="1" x14ac:dyDescent="0.25">
      <c r="A17820" t="s">
        <v>23470</v>
      </c>
      <c r="B17820" s="83" t="s">
        <v>26930</v>
      </c>
      <c r="C17820" t="s">
        <v>26931</v>
      </c>
    </row>
    <row r="17821" spans="1:6" hidden="1" x14ac:dyDescent="0.25">
      <c r="A17821" t="s">
        <v>23470</v>
      </c>
      <c r="B17821" s="83" t="s">
        <v>26932</v>
      </c>
      <c r="C17821" t="s">
        <v>26933</v>
      </c>
      <c r="D17821" s="83" t="s">
        <v>16</v>
      </c>
      <c r="E17821" s="83">
        <v>1164.26</v>
      </c>
      <c r="F17821" s="83">
        <v>1210.82</v>
      </c>
    </row>
    <row r="17822" spans="1:6" hidden="1" x14ac:dyDescent="0.25">
      <c r="A17822" t="s">
        <v>23470</v>
      </c>
      <c r="B17822" s="83" t="s">
        <v>26934</v>
      </c>
      <c r="C17822" t="s">
        <v>26935</v>
      </c>
      <c r="D17822" s="83" t="s">
        <v>16</v>
      </c>
      <c r="E17822" s="83">
        <v>1277.95</v>
      </c>
      <c r="F17822" s="83">
        <v>1329.25</v>
      </c>
    </row>
    <row r="17823" spans="1:6" hidden="1" x14ac:dyDescent="0.25">
      <c r="A17823" t="s">
        <v>23470</v>
      </c>
      <c r="B17823" s="83" t="s">
        <v>26936</v>
      </c>
      <c r="C17823" t="s">
        <v>26937</v>
      </c>
      <c r="D17823" s="83" t="s">
        <v>16</v>
      </c>
      <c r="E17823" s="83">
        <v>1398.22</v>
      </c>
      <c r="F17823" s="83">
        <v>1454.61</v>
      </c>
    </row>
    <row r="17824" spans="1:6" hidden="1" x14ac:dyDescent="0.25">
      <c r="A17824" t="s">
        <v>23470</v>
      </c>
      <c r="B17824" s="83" t="s">
        <v>26938</v>
      </c>
      <c r="C17824" t="s">
        <v>26939</v>
      </c>
      <c r="D17824" s="83" t="s">
        <v>16</v>
      </c>
      <c r="E17824" s="83">
        <v>1521.78</v>
      </c>
      <c r="F17824" s="83">
        <v>1583.44</v>
      </c>
    </row>
    <row r="17825" spans="1:6" hidden="1" x14ac:dyDescent="0.25">
      <c r="A17825" t="s">
        <v>23470</v>
      </c>
      <c r="B17825" s="83" t="s">
        <v>26940</v>
      </c>
      <c r="C17825" t="s">
        <v>26941</v>
      </c>
      <c r="D17825" s="83" t="s">
        <v>16</v>
      </c>
      <c r="E17825" s="83">
        <v>1655.98</v>
      </c>
      <c r="F17825" s="83">
        <v>1723.29</v>
      </c>
    </row>
    <row r="17826" spans="1:6" hidden="1" x14ac:dyDescent="0.25">
      <c r="A17826" t="s">
        <v>23470</v>
      </c>
      <c r="B17826" s="83" t="s">
        <v>26942</v>
      </c>
      <c r="C17826" t="s">
        <v>26943</v>
      </c>
      <c r="D17826" s="83" t="s">
        <v>16</v>
      </c>
      <c r="E17826" s="83">
        <v>1788.32</v>
      </c>
      <c r="F17826" s="83">
        <v>1861.35</v>
      </c>
    </row>
    <row r="17827" spans="1:6" hidden="1" x14ac:dyDescent="0.25">
      <c r="A17827" t="s">
        <v>23470</v>
      </c>
      <c r="B17827" s="83" t="s">
        <v>26944</v>
      </c>
      <c r="C17827" t="s">
        <v>26945</v>
      </c>
      <c r="D17827" s="83" t="s">
        <v>16</v>
      </c>
      <c r="E17827" s="83">
        <v>2462.0500000000002</v>
      </c>
      <c r="F17827" s="83">
        <v>2561.3200000000002</v>
      </c>
    </row>
    <row r="17828" spans="1:6" hidden="1" x14ac:dyDescent="0.25">
      <c r="A17828" t="s">
        <v>23470</v>
      </c>
      <c r="B17828" s="83" t="s">
        <v>26946</v>
      </c>
      <c r="C17828" t="s">
        <v>26947</v>
      </c>
      <c r="D17828" s="83" t="s">
        <v>16</v>
      </c>
      <c r="E17828" s="83">
        <v>2621.15</v>
      </c>
      <c r="F17828" s="83">
        <v>2727.23</v>
      </c>
    </row>
    <row r="17829" spans="1:6" hidden="1" x14ac:dyDescent="0.25">
      <c r="A17829" t="s">
        <v>23470</v>
      </c>
      <c r="B17829" s="83" t="s">
        <v>26948</v>
      </c>
      <c r="C17829" t="s">
        <v>26949</v>
      </c>
      <c r="D17829" s="83" t="s">
        <v>16</v>
      </c>
      <c r="E17829" s="83">
        <v>2978.71</v>
      </c>
      <c r="F17829" s="83">
        <v>3098.72</v>
      </c>
    </row>
    <row r="17830" spans="1:6" hidden="1" x14ac:dyDescent="0.25">
      <c r="A17830" t="s">
        <v>23470</v>
      </c>
      <c r="B17830" s="83" t="s">
        <v>26950</v>
      </c>
      <c r="C17830" t="s">
        <v>26951</v>
      </c>
      <c r="D17830" s="83" t="s">
        <v>16</v>
      </c>
      <c r="E17830" s="83">
        <v>3333.66</v>
      </c>
      <c r="F17830" s="83">
        <v>3468.59</v>
      </c>
    </row>
    <row r="17831" spans="1:6" hidden="1" x14ac:dyDescent="0.25">
      <c r="A17831" t="s">
        <v>23470</v>
      </c>
      <c r="B17831" s="83" t="s">
        <v>26952</v>
      </c>
      <c r="C17831" t="s">
        <v>26953</v>
      </c>
    </row>
    <row r="17832" spans="1:6" hidden="1" x14ac:dyDescent="0.25">
      <c r="A17832" t="s">
        <v>23470</v>
      </c>
      <c r="B17832" s="83" t="s">
        <v>26954</v>
      </c>
      <c r="C17832" t="s">
        <v>26955</v>
      </c>
      <c r="D17832" s="83" t="s">
        <v>16</v>
      </c>
      <c r="E17832" s="83">
        <v>1007.19</v>
      </c>
      <c r="F17832" s="83">
        <v>1050.0999999999999</v>
      </c>
    </row>
    <row r="17833" spans="1:6" hidden="1" x14ac:dyDescent="0.25">
      <c r="A17833" t="s">
        <v>23470</v>
      </c>
      <c r="B17833" s="83" t="s">
        <v>26956</v>
      </c>
      <c r="C17833" t="s">
        <v>26957</v>
      </c>
      <c r="D17833" s="83" t="s">
        <v>16</v>
      </c>
      <c r="E17833" s="83">
        <v>1736.27</v>
      </c>
      <c r="F17833" s="83">
        <v>1811.2</v>
      </c>
    </row>
    <row r="17834" spans="1:6" hidden="1" x14ac:dyDescent="0.25">
      <c r="A17834" t="s">
        <v>23470</v>
      </c>
      <c r="B17834" s="83" t="s">
        <v>26958</v>
      </c>
      <c r="C17834" t="s">
        <v>26959</v>
      </c>
    </row>
    <row r="17835" spans="1:6" hidden="1" x14ac:dyDescent="0.25">
      <c r="A17835" t="s">
        <v>23470</v>
      </c>
      <c r="B17835" s="83" t="s">
        <v>26960</v>
      </c>
      <c r="C17835" t="s">
        <v>26961</v>
      </c>
      <c r="D17835" s="83" t="s">
        <v>60</v>
      </c>
      <c r="E17835" s="83">
        <v>885.42</v>
      </c>
      <c r="F17835" s="83">
        <v>923.06</v>
      </c>
    </row>
    <row r="17836" spans="1:6" hidden="1" x14ac:dyDescent="0.25">
      <c r="A17836" t="s">
        <v>23470</v>
      </c>
      <c r="B17836" s="83" t="s">
        <v>26962</v>
      </c>
      <c r="C17836" t="s">
        <v>26963</v>
      </c>
      <c r="D17836" s="83" t="s">
        <v>60</v>
      </c>
      <c r="E17836" s="83">
        <v>1482.13</v>
      </c>
      <c r="F17836" s="83">
        <v>1545.79</v>
      </c>
    </row>
    <row r="17837" spans="1:6" hidden="1" x14ac:dyDescent="0.25">
      <c r="A17837" t="s">
        <v>23470</v>
      </c>
      <c r="B17837" s="83" t="s">
        <v>26964</v>
      </c>
      <c r="C17837" t="s">
        <v>26965</v>
      </c>
    </row>
    <row r="17838" spans="1:6" hidden="1" x14ac:dyDescent="0.25">
      <c r="A17838" t="s">
        <v>23470</v>
      </c>
      <c r="B17838" s="83" t="s">
        <v>26966</v>
      </c>
      <c r="C17838" t="s">
        <v>26967</v>
      </c>
      <c r="D17838" s="83" t="s">
        <v>16</v>
      </c>
      <c r="E17838" s="83">
        <v>730.16</v>
      </c>
      <c r="F17838" s="83">
        <v>736.65</v>
      </c>
    </row>
    <row r="17839" spans="1:6" hidden="1" x14ac:dyDescent="0.25">
      <c r="A17839" t="s">
        <v>23470</v>
      </c>
      <c r="B17839" s="83" t="s">
        <v>26968</v>
      </c>
      <c r="C17839" t="s">
        <v>26969</v>
      </c>
      <c r="D17839" s="83" t="s">
        <v>16</v>
      </c>
      <c r="E17839" s="83">
        <v>394.8</v>
      </c>
      <c r="F17839" s="83">
        <v>401.05</v>
      </c>
    </row>
    <row r="17840" spans="1:6" hidden="1" x14ac:dyDescent="0.25">
      <c r="A17840" t="s">
        <v>23470</v>
      </c>
      <c r="B17840" s="83" t="s">
        <v>26970</v>
      </c>
      <c r="C17840" t="s">
        <v>26971</v>
      </c>
    </row>
    <row r="17841" spans="1:6" hidden="1" x14ac:dyDescent="0.25">
      <c r="A17841" t="s">
        <v>23470</v>
      </c>
      <c r="B17841" s="83" t="s">
        <v>26972</v>
      </c>
      <c r="C17841" t="s">
        <v>26973</v>
      </c>
      <c r="D17841" s="83" t="s">
        <v>16</v>
      </c>
      <c r="E17841" s="83">
        <v>1167.01</v>
      </c>
      <c r="F17841" s="83">
        <v>1169.99</v>
      </c>
    </row>
    <row r="17842" spans="1:6" hidden="1" x14ac:dyDescent="0.25">
      <c r="A17842" t="s">
        <v>23470</v>
      </c>
      <c r="B17842" s="83" t="s">
        <v>26974</v>
      </c>
      <c r="C17842" t="s">
        <v>26975</v>
      </c>
      <c r="D17842" s="83" t="s">
        <v>16</v>
      </c>
      <c r="E17842" s="83">
        <v>117.24</v>
      </c>
      <c r="F17842" s="83">
        <v>120.23</v>
      </c>
    </row>
    <row r="17843" spans="1:6" hidden="1" x14ac:dyDescent="0.25">
      <c r="A17843" t="s">
        <v>23470</v>
      </c>
      <c r="B17843" s="83" t="s">
        <v>26976</v>
      </c>
      <c r="C17843" t="s">
        <v>26977</v>
      </c>
    </row>
    <row r="17844" spans="1:6" hidden="1" x14ac:dyDescent="0.25">
      <c r="A17844" t="s">
        <v>23470</v>
      </c>
      <c r="B17844" s="83" t="s">
        <v>26978</v>
      </c>
      <c r="C17844" t="s">
        <v>26979</v>
      </c>
      <c r="D17844" s="83" t="s">
        <v>16</v>
      </c>
      <c r="E17844" s="83">
        <v>1457.43</v>
      </c>
      <c r="F17844" s="83">
        <v>1533.62</v>
      </c>
    </row>
    <row r="17845" spans="1:6" hidden="1" x14ac:dyDescent="0.25">
      <c r="A17845" t="s">
        <v>23470</v>
      </c>
      <c r="B17845" s="83" t="s">
        <v>26980</v>
      </c>
      <c r="C17845" t="s">
        <v>26981</v>
      </c>
      <c r="D17845" s="83" t="s">
        <v>16</v>
      </c>
      <c r="E17845" s="83">
        <v>1674.51</v>
      </c>
      <c r="F17845" s="83">
        <v>1762.26</v>
      </c>
    </row>
    <row r="17846" spans="1:6" hidden="1" x14ac:dyDescent="0.25">
      <c r="A17846" t="s">
        <v>23470</v>
      </c>
      <c r="B17846" s="83" t="s">
        <v>26982</v>
      </c>
      <c r="C17846" t="s">
        <v>26983</v>
      </c>
      <c r="D17846" s="83" t="s">
        <v>16</v>
      </c>
      <c r="E17846" s="83">
        <v>1899.91</v>
      </c>
      <c r="F17846" s="83">
        <v>1999.81</v>
      </c>
    </row>
    <row r="17847" spans="1:6" hidden="1" x14ac:dyDescent="0.25">
      <c r="A17847" t="s">
        <v>23470</v>
      </c>
      <c r="B17847" s="83" t="s">
        <v>26984</v>
      </c>
      <c r="C17847" t="s">
        <v>26985</v>
      </c>
      <c r="D17847" s="83" t="s">
        <v>16</v>
      </c>
      <c r="E17847" s="83">
        <v>2339.14</v>
      </c>
      <c r="F17847" s="83">
        <v>2458.91</v>
      </c>
    </row>
    <row r="17848" spans="1:6" hidden="1" x14ac:dyDescent="0.25">
      <c r="A17848" t="s">
        <v>23470</v>
      </c>
      <c r="B17848" s="83" t="s">
        <v>26986</v>
      </c>
      <c r="C17848" t="s">
        <v>26987</v>
      </c>
      <c r="D17848" s="83" t="s">
        <v>16</v>
      </c>
      <c r="E17848" s="83">
        <v>2762.79</v>
      </c>
      <c r="F17848" s="83">
        <v>2905.2</v>
      </c>
    </row>
    <row r="17849" spans="1:6" hidden="1" x14ac:dyDescent="0.25">
      <c r="A17849" t="s">
        <v>23470</v>
      </c>
      <c r="B17849" s="83" t="s">
        <v>26988</v>
      </c>
      <c r="C17849" t="s">
        <v>26989</v>
      </c>
      <c r="D17849" s="83" t="s">
        <v>16</v>
      </c>
      <c r="E17849" s="83">
        <v>3041.92</v>
      </c>
      <c r="F17849" s="83">
        <v>3199.18</v>
      </c>
    </row>
    <row r="17850" spans="1:6" hidden="1" x14ac:dyDescent="0.25">
      <c r="A17850" t="s">
        <v>23470</v>
      </c>
      <c r="B17850" s="83" t="s">
        <v>26990</v>
      </c>
      <c r="C17850" t="s">
        <v>26991</v>
      </c>
      <c r="D17850" s="83" t="s">
        <v>16</v>
      </c>
      <c r="E17850" s="83">
        <v>3571.41</v>
      </c>
      <c r="F17850" s="83">
        <v>3752.35</v>
      </c>
    </row>
    <row r="17851" spans="1:6" hidden="1" x14ac:dyDescent="0.25">
      <c r="A17851" t="s">
        <v>23470</v>
      </c>
      <c r="B17851" s="83" t="s">
        <v>26992</v>
      </c>
      <c r="C17851" t="s">
        <v>26993</v>
      </c>
      <c r="D17851" s="83" t="s">
        <v>16</v>
      </c>
      <c r="E17851" s="83">
        <v>3913.79</v>
      </c>
      <c r="F17851" s="83">
        <v>4112.3900000000003</v>
      </c>
    </row>
    <row r="17852" spans="1:6" hidden="1" x14ac:dyDescent="0.25">
      <c r="A17852" t="s">
        <v>23470</v>
      </c>
      <c r="B17852" s="83" t="s">
        <v>26994</v>
      </c>
      <c r="C17852" t="s">
        <v>26995</v>
      </c>
      <c r="D17852" s="83" t="s">
        <v>16</v>
      </c>
      <c r="E17852" s="83">
        <v>4229.26</v>
      </c>
      <c r="F17852" s="83">
        <v>4444.74</v>
      </c>
    </row>
    <row r="17853" spans="1:6" hidden="1" x14ac:dyDescent="0.25">
      <c r="A17853" t="s">
        <v>23470</v>
      </c>
      <c r="B17853" s="83" t="s">
        <v>26996</v>
      </c>
      <c r="C17853" t="s">
        <v>26997</v>
      </c>
      <c r="D17853" s="83" t="s">
        <v>16</v>
      </c>
      <c r="E17853" s="83">
        <v>4926.29</v>
      </c>
      <c r="F17853" s="83">
        <v>5178.3100000000004</v>
      </c>
    </row>
    <row r="17854" spans="1:6" hidden="1" x14ac:dyDescent="0.25">
      <c r="A17854" t="s">
        <v>23470</v>
      </c>
      <c r="B17854" s="83" t="s">
        <v>26998</v>
      </c>
      <c r="C17854" t="s">
        <v>26999</v>
      </c>
    </row>
    <row r="17855" spans="1:6" hidden="1" x14ac:dyDescent="0.25">
      <c r="A17855" t="s">
        <v>23470</v>
      </c>
      <c r="B17855" s="83" t="s">
        <v>27000</v>
      </c>
      <c r="C17855" t="s">
        <v>27001</v>
      </c>
      <c r="D17855" s="83" t="s">
        <v>16</v>
      </c>
      <c r="E17855" s="83">
        <v>1891.69</v>
      </c>
      <c r="F17855" s="83">
        <v>1989.85</v>
      </c>
    </row>
    <row r="17856" spans="1:6" hidden="1" x14ac:dyDescent="0.25">
      <c r="A17856" t="s">
        <v>23470</v>
      </c>
      <c r="B17856" s="83" t="s">
        <v>27002</v>
      </c>
      <c r="C17856" t="s">
        <v>27003</v>
      </c>
      <c r="D17856" s="83" t="s">
        <v>16</v>
      </c>
      <c r="E17856" s="83">
        <v>2242.17</v>
      </c>
      <c r="F17856" s="83">
        <v>2357.3200000000002</v>
      </c>
    </row>
    <row r="17857" spans="1:6" hidden="1" x14ac:dyDescent="0.25">
      <c r="A17857" t="s">
        <v>23470</v>
      </c>
      <c r="B17857" s="83" t="s">
        <v>27004</v>
      </c>
      <c r="C17857" t="s">
        <v>27005</v>
      </c>
      <c r="D17857" s="83" t="s">
        <v>16</v>
      </c>
      <c r="E17857" s="83">
        <v>2508.83</v>
      </c>
      <c r="F17857" s="83">
        <v>2637.98</v>
      </c>
    </row>
    <row r="17858" spans="1:6" hidden="1" x14ac:dyDescent="0.25">
      <c r="A17858" t="s">
        <v>23470</v>
      </c>
      <c r="B17858" s="83" t="s">
        <v>27006</v>
      </c>
      <c r="C17858" t="s">
        <v>27007</v>
      </c>
      <c r="D17858" s="83" t="s">
        <v>16</v>
      </c>
      <c r="E17858" s="83">
        <v>2769.88</v>
      </c>
      <c r="F17858" s="83">
        <v>2912.96</v>
      </c>
    </row>
    <row r="17859" spans="1:6" hidden="1" x14ac:dyDescent="0.25">
      <c r="A17859" t="s">
        <v>23470</v>
      </c>
      <c r="B17859" s="83" t="s">
        <v>27008</v>
      </c>
      <c r="C17859" t="s">
        <v>27009</v>
      </c>
      <c r="D17859" s="83" t="s">
        <v>16</v>
      </c>
      <c r="E17859" s="83">
        <v>3332.97</v>
      </c>
      <c r="F17859" s="83">
        <v>3504.56</v>
      </c>
    </row>
    <row r="17860" spans="1:6" hidden="1" x14ac:dyDescent="0.25">
      <c r="A17860" t="s">
        <v>23470</v>
      </c>
      <c r="B17860" s="83" t="s">
        <v>27010</v>
      </c>
      <c r="C17860" t="s">
        <v>27011</v>
      </c>
      <c r="D17860" s="83" t="s">
        <v>16</v>
      </c>
      <c r="E17860" s="83">
        <v>3634.15</v>
      </c>
      <c r="F17860" s="83">
        <v>3821.71</v>
      </c>
    </row>
    <row r="17861" spans="1:6" hidden="1" x14ac:dyDescent="0.25">
      <c r="A17861" t="s">
        <v>23470</v>
      </c>
      <c r="B17861" s="83" t="s">
        <v>27012</v>
      </c>
      <c r="C17861" t="s">
        <v>27013</v>
      </c>
      <c r="D17861" s="83" t="s">
        <v>16</v>
      </c>
      <c r="E17861" s="83">
        <v>3928.26</v>
      </c>
      <c r="F17861" s="83">
        <v>4131.76</v>
      </c>
    </row>
    <row r="17862" spans="1:6" hidden="1" x14ac:dyDescent="0.25">
      <c r="A17862" t="s">
        <v>23470</v>
      </c>
      <c r="B17862" s="83" t="s">
        <v>27014</v>
      </c>
      <c r="C17862" t="s">
        <v>27015</v>
      </c>
      <c r="D17862" s="83" t="s">
        <v>16</v>
      </c>
      <c r="E17862" s="83">
        <v>4251.2700000000004</v>
      </c>
      <c r="F17862" s="83">
        <v>4472.07</v>
      </c>
    </row>
    <row r="17863" spans="1:6" hidden="1" x14ac:dyDescent="0.25">
      <c r="A17863" t="s">
        <v>23470</v>
      </c>
      <c r="B17863" s="83" t="s">
        <v>27016</v>
      </c>
      <c r="C17863" t="s">
        <v>27017</v>
      </c>
      <c r="D17863" s="83" t="s">
        <v>16</v>
      </c>
      <c r="E17863" s="83">
        <v>4577.32</v>
      </c>
      <c r="F17863" s="83">
        <v>4815.6099999999997</v>
      </c>
    </row>
    <row r="17864" spans="1:6" hidden="1" x14ac:dyDescent="0.25">
      <c r="A17864" t="s">
        <v>23470</v>
      </c>
      <c r="B17864" s="83" t="s">
        <v>27018</v>
      </c>
      <c r="C17864" t="s">
        <v>27019</v>
      </c>
      <c r="D17864" s="83" t="s">
        <v>16</v>
      </c>
      <c r="E17864" s="83">
        <v>5291.28</v>
      </c>
      <c r="F17864" s="83">
        <v>5567.46</v>
      </c>
    </row>
    <row r="17865" spans="1:6" hidden="1" x14ac:dyDescent="0.25">
      <c r="A17865" t="s">
        <v>23470</v>
      </c>
      <c r="B17865" s="83" t="s">
        <v>27020</v>
      </c>
      <c r="C17865" t="s">
        <v>27021</v>
      </c>
    </row>
    <row r="17866" spans="1:6" hidden="1" x14ac:dyDescent="0.25">
      <c r="A17866" t="s">
        <v>23470</v>
      </c>
      <c r="B17866" s="83" t="s">
        <v>27022</v>
      </c>
      <c r="C17866" t="s">
        <v>27023</v>
      </c>
      <c r="D17866" s="83" t="s">
        <v>16</v>
      </c>
      <c r="E17866" s="83">
        <v>2309.5500000000002</v>
      </c>
      <c r="F17866" s="83">
        <v>2426.91</v>
      </c>
    </row>
    <row r="17867" spans="1:6" hidden="1" x14ac:dyDescent="0.25">
      <c r="A17867" t="s">
        <v>23470</v>
      </c>
      <c r="B17867" s="83" t="s">
        <v>27024</v>
      </c>
      <c r="C17867" t="s">
        <v>27025</v>
      </c>
      <c r="D17867" s="83" t="s">
        <v>16</v>
      </c>
      <c r="E17867" s="83">
        <v>2575.3000000000002</v>
      </c>
      <c r="F17867" s="83">
        <v>2706.53</v>
      </c>
    </row>
    <row r="17868" spans="1:6" hidden="1" x14ac:dyDescent="0.25">
      <c r="A17868" t="s">
        <v>23470</v>
      </c>
      <c r="B17868" s="83" t="s">
        <v>27026</v>
      </c>
      <c r="C17868" t="s">
        <v>27027</v>
      </c>
      <c r="D17868" s="83" t="s">
        <v>16</v>
      </c>
      <c r="E17868" s="83">
        <v>2854.51</v>
      </c>
      <c r="F17868" s="83">
        <v>3000.35</v>
      </c>
    </row>
    <row r="17869" spans="1:6" hidden="1" x14ac:dyDescent="0.25">
      <c r="A17869" t="s">
        <v>23470</v>
      </c>
      <c r="B17869" s="83" t="s">
        <v>27028</v>
      </c>
      <c r="C17869" t="s">
        <v>27029</v>
      </c>
      <c r="D17869" s="83" t="s">
        <v>16</v>
      </c>
      <c r="E17869" s="83">
        <v>3271.06</v>
      </c>
      <c r="F17869" s="83">
        <v>3437.35</v>
      </c>
    </row>
    <row r="17870" spans="1:6" hidden="1" x14ac:dyDescent="0.25">
      <c r="A17870" t="s">
        <v>23470</v>
      </c>
      <c r="B17870" s="83" t="s">
        <v>27030</v>
      </c>
      <c r="C17870" t="s">
        <v>27031</v>
      </c>
      <c r="D17870" s="83" t="s">
        <v>16</v>
      </c>
      <c r="E17870" s="83">
        <v>3737.29</v>
      </c>
      <c r="F17870" s="83">
        <v>3928.33</v>
      </c>
    </row>
    <row r="17871" spans="1:6" hidden="1" x14ac:dyDescent="0.25">
      <c r="A17871" t="s">
        <v>23470</v>
      </c>
      <c r="B17871" s="83" t="s">
        <v>27032</v>
      </c>
      <c r="C17871" t="s">
        <v>27033</v>
      </c>
      <c r="D17871" s="83" t="s">
        <v>16</v>
      </c>
      <c r="E17871" s="83">
        <v>4055.14</v>
      </c>
      <c r="F17871" s="83">
        <v>4263.01</v>
      </c>
    </row>
    <row r="17872" spans="1:6" hidden="1" x14ac:dyDescent="0.25">
      <c r="A17872" t="s">
        <v>23470</v>
      </c>
      <c r="B17872" s="83" t="s">
        <v>27034</v>
      </c>
      <c r="C17872" t="s">
        <v>27035</v>
      </c>
      <c r="D17872" s="83" t="s">
        <v>16</v>
      </c>
      <c r="E17872" s="83">
        <v>4398.55</v>
      </c>
      <c r="F17872" s="83">
        <v>4624.24</v>
      </c>
    </row>
    <row r="17873" spans="1:6" hidden="1" x14ac:dyDescent="0.25">
      <c r="A17873" t="s">
        <v>23470</v>
      </c>
      <c r="B17873" s="83" t="s">
        <v>27036</v>
      </c>
      <c r="C17873" t="s">
        <v>27037</v>
      </c>
      <c r="D17873" s="83" t="s">
        <v>16</v>
      </c>
      <c r="E17873" s="83">
        <v>4743.92</v>
      </c>
      <c r="F17873" s="83">
        <v>4988.0600000000004</v>
      </c>
    </row>
    <row r="17874" spans="1:6" hidden="1" x14ac:dyDescent="0.25">
      <c r="A17874" t="s">
        <v>23470</v>
      </c>
      <c r="B17874" s="83" t="s">
        <v>27038</v>
      </c>
      <c r="C17874" t="s">
        <v>27039</v>
      </c>
      <c r="D17874" s="83" t="s">
        <v>16</v>
      </c>
      <c r="E17874" s="83">
        <v>5088.91</v>
      </c>
      <c r="F17874" s="83">
        <v>5351.51</v>
      </c>
    </row>
    <row r="17875" spans="1:6" hidden="1" x14ac:dyDescent="0.25">
      <c r="A17875" t="s">
        <v>23470</v>
      </c>
      <c r="B17875" s="83" t="s">
        <v>27040</v>
      </c>
      <c r="C17875" t="s">
        <v>27041</v>
      </c>
      <c r="D17875" s="83" t="s">
        <v>16</v>
      </c>
      <c r="E17875" s="83">
        <v>5844.29</v>
      </c>
      <c r="F17875" s="83">
        <v>6146.6</v>
      </c>
    </row>
    <row r="17876" spans="1:6" hidden="1" x14ac:dyDescent="0.25">
      <c r="A17876" t="s">
        <v>23470</v>
      </c>
      <c r="B17876" s="83" t="s">
        <v>27042</v>
      </c>
      <c r="C17876" t="s">
        <v>27043</v>
      </c>
    </row>
    <row r="17877" spans="1:6" hidden="1" x14ac:dyDescent="0.25">
      <c r="A17877" t="s">
        <v>23470</v>
      </c>
      <c r="B17877" s="83" t="s">
        <v>27044</v>
      </c>
      <c r="C17877" t="s">
        <v>27045</v>
      </c>
      <c r="D17877" s="83" t="s">
        <v>16</v>
      </c>
      <c r="E17877" s="83">
        <v>2200.5500000000002</v>
      </c>
      <c r="F17877" s="83">
        <v>2308.2600000000002</v>
      </c>
    </row>
    <row r="17878" spans="1:6" hidden="1" x14ac:dyDescent="0.25">
      <c r="A17878" t="s">
        <v>23470</v>
      </c>
      <c r="B17878" s="83" t="s">
        <v>27046</v>
      </c>
      <c r="C17878" t="s">
        <v>27047</v>
      </c>
      <c r="D17878" s="83" t="s">
        <v>16</v>
      </c>
      <c r="E17878" s="83">
        <v>2311.64</v>
      </c>
      <c r="F17878" s="83">
        <v>2426.9499999999998</v>
      </c>
    </row>
    <row r="17879" spans="1:6" hidden="1" x14ac:dyDescent="0.25">
      <c r="A17879" t="s">
        <v>23470</v>
      </c>
      <c r="B17879" s="83" t="s">
        <v>27048</v>
      </c>
      <c r="C17879" t="s">
        <v>27049</v>
      </c>
      <c r="D17879" s="83" t="s">
        <v>16</v>
      </c>
      <c r="E17879" s="83">
        <v>2412.09</v>
      </c>
      <c r="F17879" s="83">
        <v>2534.8000000000002</v>
      </c>
    </row>
    <row r="17880" spans="1:6" hidden="1" x14ac:dyDescent="0.25">
      <c r="A17880" t="s">
        <v>23470</v>
      </c>
      <c r="B17880" s="83" t="s">
        <v>27050</v>
      </c>
      <c r="C17880" t="s">
        <v>27051</v>
      </c>
      <c r="D17880" s="83" t="s">
        <v>16</v>
      </c>
      <c r="E17880" s="83">
        <v>2719.55</v>
      </c>
      <c r="F17880" s="83">
        <v>2856.87</v>
      </c>
    </row>
    <row r="17881" spans="1:6" hidden="1" x14ac:dyDescent="0.25">
      <c r="A17881" t="s">
        <v>23470</v>
      </c>
      <c r="B17881" s="83" t="s">
        <v>27052</v>
      </c>
      <c r="C17881" t="s">
        <v>27053</v>
      </c>
      <c r="D17881" s="83" t="s">
        <v>16</v>
      </c>
      <c r="E17881" s="83">
        <v>2940.39</v>
      </c>
      <c r="F17881" s="83">
        <v>3090.51</v>
      </c>
    </row>
    <row r="17882" spans="1:6" hidden="1" x14ac:dyDescent="0.25">
      <c r="A17882" t="s">
        <v>23470</v>
      </c>
      <c r="B17882" s="83" t="s">
        <v>27054</v>
      </c>
      <c r="C17882" t="s">
        <v>27055</v>
      </c>
      <c r="D17882" s="83" t="s">
        <v>16</v>
      </c>
      <c r="E17882" s="83">
        <v>3261.86</v>
      </c>
      <c r="F17882" s="83">
        <v>3430.24</v>
      </c>
    </row>
    <row r="17883" spans="1:6" hidden="1" x14ac:dyDescent="0.25">
      <c r="A17883" t="s">
        <v>23470</v>
      </c>
      <c r="B17883" s="83" t="s">
        <v>27056</v>
      </c>
      <c r="C17883" t="s">
        <v>27057</v>
      </c>
      <c r="D17883" s="83" t="s">
        <v>16</v>
      </c>
      <c r="E17883" s="83">
        <v>3887.88</v>
      </c>
      <c r="F17883" s="83">
        <v>4083.62</v>
      </c>
    </row>
    <row r="17884" spans="1:6" hidden="1" x14ac:dyDescent="0.25">
      <c r="A17884" t="s">
        <v>23470</v>
      </c>
      <c r="B17884" s="83" t="s">
        <v>27058</v>
      </c>
      <c r="C17884" t="s">
        <v>27059</v>
      </c>
      <c r="D17884" s="83" t="s">
        <v>16</v>
      </c>
      <c r="E17884" s="83">
        <v>4199.84</v>
      </c>
      <c r="F17884" s="83">
        <v>4412.13</v>
      </c>
    </row>
    <row r="17885" spans="1:6" hidden="1" x14ac:dyDescent="0.25">
      <c r="A17885" t="s">
        <v>23470</v>
      </c>
      <c r="B17885" s="83" t="s">
        <v>27060</v>
      </c>
      <c r="C17885" t="s">
        <v>27061</v>
      </c>
      <c r="D17885" s="83" t="s">
        <v>16</v>
      </c>
      <c r="E17885" s="83">
        <v>4536.97</v>
      </c>
      <c r="F17885" s="83">
        <v>4766.97</v>
      </c>
    </row>
    <row r="17886" spans="1:6" hidden="1" x14ac:dyDescent="0.25">
      <c r="A17886" t="s">
        <v>23470</v>
      </c>
      <c r="B17886" s="83" t="s">
        <v>27062</v>
      </c>
      <c r="C17886" t="s">
        <v>27063</v>
      </c>
      <c r="D17886" s="83" t="s">
        <v>16</v>
      </c>
      <c r="E17886" s="83">
        <v>5215.6400000000003</v>
      </c>
      <c r="F17886" s="83">
        <v>5481.9</v>
      </c>
    </row>
    <row r="17887" spans="1:6" hidden="1" x14ac:dyDescent="0.25">
      <c r="A17887" t="s">
        <v>23470</v>
      </c>
      <c r="B17887" s="83" t="s">
        <v>27064</v>
      </c>
      <c r="C17887" t="s">
        <v>27065</v>
      </c>
    </row>
    <row r="17888" spans="1:6" hidden="1" x14ac:dyDescent="0.25">
      <c r="A17888" t="s">
        <v>23470</v>
      </c>
      <c r="B17888" s="83" t="s">
        <v>27066</v>
      </c>
      <c r="C17888" t="s">
        <v>27067</v>
      </c>
      <c r="D17888" s="83" t="s">
        <v>16</v>
      </c>
      <c r="E17888" s="83">
        <v>2680.94</v>
      </c>
      <c r="F17888" s="83">
        <v>2812.46</v>
      </c>
    </row>
    <row r="17889" spans="1:6" hidden="1" x14ac:dyDescent="0.25">
      <c r="A17889" t="s">
        <v>23470</v>
      </c>
      <c r="B17889" s="83" t="s">
        <v>27068</v>
      </c>
      <c r="C17889" t="s">
        <v>27069</v>
      </c>
      <c r="D17889" s="83" t="s">
        <v>16</v>
      </c>
      <c r="E17889" s="83">
        <v>2923.35</v>
      </c>
      <c r="F17889" s="83">
        <v>3067.59</v>
      </c>
    </row>
    <row r="17890" spans="1:6" hidden="1" x14ac:dyDescent="0.25">
      <c r="A17890" t="s">
        <v>23470</v>
      </c>
      <c r="B17890" s="83" t="s">
        <v>27070</v>
      </c>
      <c r="C17890" t="s">
        <v>27071</v>
      </c>
      <c r="D17890" s="83" t="s">
        <v>16</v>
      </c>
      <c r="E17890" s="83">
        <v>3037.62</v>
      </c>
      <c r="F17890" s="83">
        <v>3189.7</v>
      </c>
    </row>
    <row r="17891" spans="1:6" hidden="1" x14ac:dyDescent="0.25">
      <c r="A17891" t="s">
        <v>23470</v>
      </c>
      <c r="B17891" s="83" t="s">
        <v>27072</v>
      </c>
      <c r="C17891" t="s">
        <v>27073</v>
      </c>
      <c r="D17891" s="83" t="s">
        <v>16</v>
      </c>
      <c r="E17891" s="83">
        <v>3145.37</v>
      </c>
      <c r="F17891" s="83">
        <v>3305.11</v>
      </c>
    </row>
    <row r="17892" spans="1:6" hidden="1" x14ac:dyDescent="0.25">
      <c r="A17892" t="s">
        <v>23470</v>
      </c>
      <c r="B17892" s="83" t="s">
        <v>27074</v>
      </c>
      <c r="C17892" t="s">
        <v>27075</v>
      </c>
      <c r="D17892" s="83" t="s">
        <v>16</v>
      </c>
      <c r="E17892" s="83">
        <v>3530.6</v>
      </c>
      <c r="F17892" s="83">
        <v>3711.47</v>
      </c>
    </row>
    <row r="17893" spans="1:6" hidden="1" x14ac:dyDescent="0.25">
      <c r="A17893" t="s">
        <v>23470</v>
      </c>
      <c r="B17893" s="83" t="s">
        <v>27076</v>
      </c>
      <c r="C17893" t="s">
        <v>27077</v>
      </c>
      <c r="D17893" s="83" t="s">
        <v>16</v>
      </c>
      <c r="E17893" s="83">
        <v>3889.24</v>
      </c>
      <c r="F17893" s="83">
        <v>4088.18</v>
      </c>
    </row>
    <row r="17894" spans="1:6" hidden="1" x14ac:dyDescent="0.25">
      <c r="A17894" t="s">
        <v>23470</v>
      </c>
      <c r="B17894" s="83" t="s">
        <v>27078</v>
      </c>
      <c r="C17894" t="s">
        <v>27079</v>
      </c>
      <c r="D17894" s="83" t="s">
        <v>16</v>
      </c>
      <c r="E17894" s="83">
        <v>4217.3999999999996</v>
      </c>
      <c r="F17894" s="83">
        <v>4433.6899999999996</v>
      </c>
    </row>
    <row r="17895" spans="1:6" hidden="1" x14ac:dyDescent="0.25">
      <c r="A17895" t="s">
        <v>23470</v>
      </c>
      <c r="B17895" s="83" t="s">
        <v>27080</v>
      </c>
      <c r="C17895" t="s">
        <v>27081</v>
      </c>
      <c r="D17895" s="83" t="s">
        <v>16</v>
      </c>
      <c r="E17895" s="83">
        <v>4535.8100000000004</v>
      </c>
      <c r="F17895" s="83">
        <v>4769.12</v>
      </c>
    </row>
    <row r="17896" spans="1:6" hidden="1" x14ac:dyDescent="0.25">
      <c r="A17896" t="s">
        <v>23470</v>
      </c>
      <c r="B17896" s="83" t="s">
        <v>27082</v>
      </c>
      <c r="C17896" t="s">
        <v>27083</v>
      </c>
      <c r="D17896" s="83" t="s">
        <v>16</v>
      </c>
      <c r="E17896" s="83">
        <v>4887.46</v>
      </c>
      <c r="F17896" s="83">
        <v>5139.28</v>
      </c>
    </row>
    <row r="17897" spans="1:6" hidden="1" x14ac:dyDescent="0.25">
      <c r="A17897" t="s">
        <v>23470</v>
      </c>
      <c r="B17897" s="83" t="s">
        <v>27084</v>
      </c>
      <c r="C17897" t="s">
        <v>27085</v>
      </c>
      <c r="D17897" s="83" t="s">
        <v>16</v>
      </c>
      <c r="E17897" s="83">
        <v>5609.96</v>
      </c>
      <c r="F17897" s="83">
        <v>5899.81</v>
      </c>
    </row>
    <row r="17898" spans="1:6" hidden="1" x14ac:dyDescent="0.25">
      <c r="A17898" t="s">
        <v>23470</v>
      </c>
      <c r="B17898" s="83" t="s">
        <v>27086</v>
      </c>
      <c r="C17898" t="s">
        <v>27087</v>
      </c>
    </row>
    <row r="17899" spans="1:6" hidden="1" x14ac:dyDescent="0.25">
      <c r="A17899" t="s">
        <v>23470</v>
      </c>
      <c r="B17899" s="83" t="s">
        <v>27088</v>
      </c>
      <c r="C17899" t="s">
        <v>27089</v>
      </c>
      <c r="D17899" s="83" t="s">
        <v>16</v>
      </c>
      <c r="E17899" s="83">
        <v>3256.74</v>
      </c>
      <c r="F17899" s="83">
        <v>3416.32</v>
      </c>
    </row>
    <row r="17900" spans="1:6" hidden="1" x14ac:dyDescent="0.25">
      <c r="A17900" t="s">
        <v>23470</v>
      </c>
      <c r="B17900" s="83" t="s">
        <v>27090</v>
      </c>
      <c r="C17900" t="s">
        <v>27091</v>
      </c>
      <c r="D17900" s="83" t="s">
        <v>16</v>
      </c>
      <c r="E17900" s="83">
        <v>3383.23</v>
      </c>
      <c r="F17900" s="83">
        <v>3550.98</v>
      </c>
    </row>
    <row r="17901" spans="1:6" hidden="1" x14ac:dyDescent="0.25">
      <c r="A17901" t="s">
        <v>23470</v>
      </c>
      <c r="B17901" s="83" t="s">
        <v>27092</v>
      </c>
      <c r="C17901" t="s">
        <v>27093</v>
      </c>
      <c r="D17901" s="83" t="s">
        <v>16</v>
      </c>
      <c r="E17901" s="83">
        <v>3497.51</v>
      </c>
      <c r="F17901" s="83">
        <v>3673.09</v>
      </c>
    </row>
    <row r="17902" spans="1:6" hidden="1" x14ac:dyDescent="0.25">
      <c r="A17902" t="s">
        <v>23470</v>
      </c>
      <c r="B17902" s="83" t="s">
        <v>27094</v>
      </c>
      <c r="C17902" t="s">
        <v>27095</v>
      </c>
      <c r="D17902" s="83" t="s">
        <v>16</v>
      </c>
      <c r="E17902" s="83">
        <v>3729.3</v>
      </c>
      <c r="F17902" s="83">
        <v>3917.62</v>
      </c>
    </row>
    <row r="17903" spans="1:6" hidden="1" x14ac:dyDescent="0.25">
      <c r="A17903" t="s">
        <v>23470</v>
      </c>
      <c r="B17903" s="83" t="s">
        <v>27096</v>
      </c>
      <c r="C17903" t="s">
        <v>27097</v>
      </c>
      <c r="D17903" s="83" t="s">
        <v>16</v>
      </c>
      <c r="E17903" s="83">
        <v>3994.64</v>
      </c>
      <c r="F17903" s="83">
        <v>4199.34</v>
      </c>
    </row>
    <row r="17904" spans="1:6" hidden="1" x14ac:dyDescent="0.25">
      <c r="A17904" t="s">
        <v>23470</v>
      </c>
      <c r="B17904" s="83" t="s">
        <v>27098</v>
      </c>
      <c r="C17904" t="s">
        <v>27099</v>
      </c>
      <c r="D17904" s="83" t="s">
        <v>16</v>
      </c>
      <c r="E17904" s="83">
        <v>4367.95</v>
      </c>
      <c r="F17904" s="83">
        <v>4591.5</v>
      </c>
    </row>
    <row r="17905" spans="1:6" hidden="1" x14ac:dyDescent="0.25">
      <c r="A17905" t="s">
        <v>23470</v>
      </c>
      <c r="B17905" s="83" t="s">
        <v>27100</v>
      </c>
      <c r="C17905" t="s">
        <v>27101</v>
      </c>
      <c r="D17905" s="83" t="s">
        <v>16</v>
      </c>
      <c r="E17905" s="83">
        <v>4723.78</v>
      </c>
      <c r="F17905" s="83">
        <v>4965.8599999999997</v>
      </c>
    </row>
    <row r="17906" spans="1:6" hidden="1" x14ac:dyDescent="0.25">
      <c r="A17906" t="s">
        <v>23470</v>
      </c>
      <c r="B17906" s="83" t="s">
        <v>27102</v>
      </c>
      <c r="C17906" t="s">
        <v>27103</v>
      </c>
      <c r="D17906" s="83" t="s">
        <v>16</v>
      </c>
      <c r="E17906" s="83">
        <v>5063.3500000000004</v>
      </c>
      <c r="F17906" s="83">
        <v>5323.44</v>
      </c>
    </row>
    <row r="17907" spans="1:6" hidden="1" x14ac:dyDescent="0.25">
      <c r="A17907" t="s">
        <v>23470</v>
      </c>
      <c r="B17907" s="83" t="s">
        <v>27104</v>
      </c>
      <c r="C17907" t="s">
        <v>27105</v>
      </c>
      <c r="D17907" s="83" t="s">
        <v>16</v>
      </c>
      <c r="E17907" s="83">
        <v>5429.67</v>
      </c>
      <c r="F17907" s="83">
        <v>5709.05</v>
      </c>
    </row>
    <row r="17908" spans="1:6" hidden="1" x14ac:dyDescent="0.25">
      <c r="A17908" t="s">
        <v>23470</v>
      </c>
      <c r="B17908" s="83" t="s">
        <v>27106</v>
      </c>
      <c r="C17908" t="s">
        <v>27107</v>
      </c>
      <c r="D17908" s="83" t="s">
        <v>16</v>
      </c>
      <c r="E17908" s="83">
        <v>6201.02</v>
      </c>
      <c r="F17908" s="83">
        <v>6520.59</v>
      </c>
    </row>
    <row r="17909" spans="1:6" hidden="1" x14ac:dyDescent="0.25">
      <c r="A17909" t="s">
        <v>23470</v>
      </c>
      <c r="B17909" s="83" t="s">
        <v>27108</v>
      </c>
      <c r="C17909" t="s">
        <v>27109</v>
      </c>
    </row>
    <row r="17910" spans="1:6" hidden="1" x14ac:dyDescent="0.25">
      <c r="A17910" t="s">
        <v>23470</v>
      </c>
      <c r="B17910" s="83" t="s">
        <v>27110</v>
      </c>
      <c r="C17910" t="s">
        <v>27111</v>
      </c>
      <c r="D17910" s="83" t="s">
        <v>60</v>
      </c>
      <c r="E17910" s="83">
        <v>1079.71</v>
      </c>
      <c r="F17910" s="83">
        <v>1127.23</v>
      </c>
    </row>
    <row r="17911" spans="1:6" hidden="1" x14ac:dyDescent="0.25">
      <c r="A17911" t="s">
        <v>23470</v>
      </c>
      <c r="B17911" s="83" t="s">
        <v>27112</v>
      </c>
      <c r="C17911" t="s">
        <v>27113</v>
      </c>
      <c r="D17911" s="83" t="s">
        <v>60</v>
      </c>
      <c r="E17911" s="83">
        <v>506.52</v>
      </c>
      <c r="F17911" s="83">
        <v>515.49</v>
      </c>
    </row>
    <row r="17912" spans="1:6" hidden="1" x14ac:dyDescent="0.25">
      <c r="A17912" t="s">
        <v>23470</v>
      </c>
      <c r="B17912" s="83" t="s">
        <v>27114</v>
      </c>
      <c r="C17912" t="s">
        <v>27115</v>
      </c>
    </row>
    <row r="17913" spans="1:6" hidden="1" x14ac:dyDescent="0.25">
      <c r="A17913" t="s">
        <v>23470</v>
      </c>
      <c r="B17913" s="83" t="s">
        <v>27116</v>
      </c>
      <c r="C17913" t="s">
        <v>27117</v>
      </c>
      <c r="D17913" s="83" t="s">
        <v>16</v>
      </c>
      <c r="E17913" s="83">
        <v>1148.77</v>
      </c>
      <c r="F17913" s="83">
        <v>1178.79</v>
      </c>
    </row>
    <row r="17914" spans="1:6" hidden="1" x14ac:dyDescent="0.25">
      <c r="A17914" t="s">
        <v>23470</v>
      </c>
      <c r="B17914" s="83" t="s">
        <v>27118</v>
      </c>
      <c r="C17914" t="s">
        <v>27119</v>
      </c>
      <c r="D17914" s="83" t="s">
        <v>16</v>
      </c>
      <c r="E17914" s="83">
        <v>129.82</v>
      </c>
      <c r="F17914" s="83">
        <v>141.31</v>
      </c>
    </row>
    <row r="17915" spans="1:6" hidden="1" x14ac:dyDescent="0.25">
      <c r="A17915" t="s">
        <v>23470</v>
      </c>
      <c r="B17915" s="83" t="s">
        <v>27120</v>
      </c>
      <c r="C17915" t="s">
        <v>27121</v>
      </c>
      <c r="D17915" s="83" t="s">
        <v>16</v>
      </c>
      <c r="E17915" s="83">
        <v>316.79000000000002</v>
      </c>
      <c r="F17915" s="83">
        <v>335.64</v>
      </c>
    </row>
    <row r="17916" spans="1:6" hidden="1" x14ac:dyDescent="0.25">
      <c r="A17916" t="s">
        <v>23470</v>
      </c>
      <c r="B17916" s="83" t="s">
        <v>27122</v>
      </c>
      <c r="C17916" t="s">
        <v>27123</v>
      </c>
    </row>
    <row r="17917" spans="1:6" hidden="1" x14ac:dyDescent="0.25">
      <c r="A17917" t="s">
        <v>23470</v>
      </c>
      <c r="B17917" s="83" t="s">
        <v>27124</v>
      </c>
      <c r="C17917" t="s">
        <v>27125</v>
      </c>
      <c r="D17917" s="83" t="s">
        <v>60</v>
      </c>
      <c r="E17917" s="83">
        <v>713.03</v>
      </c>
      <c r="F17917" s="83">
        <v>751.14</v>
      </c>
    </row>
    <row r="17918" spans="1:6" hidden="1" x14ac:dyDescent="0.25">
      <c r="A17918" t="s">
        <v>23470</v>
      </c>
      <c r="B17918" s="83" t="s">
        <v>27126</v>
      </c>
      <c r="C17918" t="s">
        <v>27127</v>
      </c>
      <c r="D17918" s="83" t="s">
        <v>60</v>
      </c>
      <c r="E17918" s="83">
        <v>808.91</v>
      </c>
      <c r="F17918" s="83">
        <v>852.62</v>
      </c>
    </row>
    <row r="17919" spans="1:6" hidden="1" x14ac:dyDescent="0.25">
      <c r="A17919" t="s">
        <v>23470</v>
      </c>
      <c r="B17919" s="83" t="s">
        <v>27128</v>
      </c>
      <c r="C17919" t="s">
        <v>27129</v>
      </c>
      <c r="D17919" s="83" t="s">
        <v>60</v>
      </c>
      <c r="E17919" s="83">
        <v>899.59</v>
      </c>
      <c r="F17919" s="83">
        <v>948.84</v>
      </c>
    </row>
    <row r="17920" spans="1:6" hidden="1" x14ac:dyDescent="0.25">
      <c r="A17920" t="s">
        <v>23470</v>
      </c>
      <c r="B17920" s="83" t="s">
        <v>27130</v>
      </c>
      <c r="C17920" t="s">
        <v>27131</v>
      </c>
      <c r="D17920" s="83" t="s">
        <v>60</v>
      </c>
      <c r="E17920" s="83">
        <v>998.11</v>
      </c>
      <c r="F17920" s="83">
        <v>1053.21</v>
      </c>
    </row>
    <row r="17921" spans="1:6" hidden="1" x14ac:dyDescent="0.25">
      <c r="A17921" t="s">
        <v>23470</v>
      </c>
      <c r="B17921" s="83" t="s">
        <v>27132</v>
      </c>
      <c r="C17921" t="s">
        <v>27133</v>
      </c>
      <c r="D17921" s="83" t="s">
        <v>60</v>
      </c>
      <c r="E17921" s="83">
        <v>1091.42</v>
      </c>
      <c r="F17921" s="83">
        <v>1152.32</v>
      </c>
    </row>
    <row r="17922" spans="1:6" hidden="1" x14ac:dyDescent="0.25">
      <c r="A17922" t="s">
        <v>23470</v>
      </c>
      <c r="B17922" s="83" t="s">
        <v>27134</v>
      </c>
      <c r="C17922" t="s">
        <v>27135</v>
      </c>
      <c r="D17922" s="83" t="s">
        <v>60</v>
      </c>
      <c r="E17922" s="83">
        <v>1192.56</v>
      </c>
      <c r="F17922" s="83">
        <v>1259.58</v>
      </c>
    </row>
    <row r="17923" spans="1:6" hidden="1" x14ac:dyDescent="0.25">
      <c r="A17923" t="s">
        <v>23470</v>
      </c>
      <c r="B17923" s="83" t="s">
        <v>27136</v>
      </c>
      <c r="C17923" t="s">
        <v>27137</v>
      </c>
      <c r="D17923" s="83" t="s">
        <v>60</v>
      </c>
      <c r="E17923" s="83">
        <v>1480.85</v>
      </c>
      <c r="F17923" s="83">
        <v>1560.85</v>
      </c>
    </row>
    <row r="17924" spans="1:6" hidden="1" x14ac:dyDescent="0.25">
      <c r="A17924" t="s">
        <v>23470</v>
      </c>
      <c r="B17924" s="83" t="s">
        <v>27138</v>
      </c>
      <c r="C17924" t="s">
        <v>27139</v>
      </c>
      <c r="D17924" s="83" t="s">
        <v>60</v>
      </c>
      <c r="E17924" s="83">
        <v>1591.4</v>
      </c>
      <c r="F17924" s="83">
        <v>1677.98</v>
      </c>
    </row>
    <row r="17925" spans="1:6" hidden="1" x14ac:dyDescent="0.25">
      <c r="A17925" t="s">
        <v>23470</v>
      </c>
      <c r="B17925" s="83" t="s">
        <v>27140</v>
      </c>
      <c r="C17925" t="s">
        <v>27141</v>
      </c>
      <c r="D17925" s="83" t="s">
        <v>60</v>
      </c>
      <c r="E17925" s="83">
        <v>1703.75</v>
      </c>
      <c r="F17925" s="83">
        <v>1797.08</v>
      </c>
    </row>
    <row r="17926" spans="1:6" hidden="1" x14ac:dyDescent="0.25">
      <c r="A17926" t="s">
        <v>23470</v>
      </c>
      <c r="B17926" s="83" t="s">
        <v>27142</v>
      </c>
      <c r="C17926" t="s">
        <v>27143</v>
      </c>
      <c r="D17926" s="83" t="s">
        <v>60</v>
      </c>
      <c r="E17926" s="83">
        <v>2385.46</v>
      </c>
      <c r="F17926" s="83">
        <v>2507.81</v>
      </c>
    </row>
    <row r="17927" spans="1:6" hidden="1" x14ac:dyDescent="0.25">
      <c r="A17927" t="s">
        <v>23470</v>
      </c>
      <c r="B17927" s="83" t="s">
        <v>27144</v>
      </c>
      <c r="C17927" t="s">
        <v>27145</v>
      </c>
    </row>
    <row r="17928" spans="1:6" hidden="1" x14ac:dyDescent="0.25">
      <c r="A17928" t="s">
        <v>23470</v>
      </c>
      <c r="B17928" s="83" t="s">
        <v>27146</v>
      </c>
      <c r="C17928" t="s">
        <v>27147</v>
      </c>
      <c r="D17928" s="83" t="s">
        <v>60</v>
      </c>
      <c r="E17928" s="83">
        <v>475.3</v>
      </c>
      <c r="F17928" s="83">
        <v>502.02</v>
      </c>
    </row>
    <row r="17929" spans="1:6" hidden="1" x14ac:dyDescent="0.25">
      <c r="A17929" t="s">
        <v>23470</v>
      </c>
      <c r="B17929" s="83" t="s">
        <v>27148</v>
      </c>
      <c r="C17929" t="s">
        <v>27149</v>
      </c>
      <c r="D17929" s="83" t="s">
        <v>60</v>
      </c>
      <c r="E17929" s="83">
        <v>565.35</v>
      </c>
      <c r="F17929" s="83">
        <v>597.21</v>
      </c>
    </row>
    <row r="17930" spans="1:6" hidden="1" x14ac:dyDescent="0.25">
      <c r="A17930" t="s">
        <v>23470</v>
      </c>
      <c r="B17930" s="83" t="s">
        <v>27150</v>
      </c>
      <c r="C17930" t="s">
        <v>27151</v>
      </c>
      <c r="D17930" s="83" t="s">
        <v>60</v>
      </c>
      <c r="E17930" s="83">
        <v>649.94000000000005</v>
      </c>
      <c r="F17930" s="83">
        <v>686.84</v>
      </c>
    </row>
    <row r="17931" spans="1:6" hidden="1" x14ac:dyDescent="0.25">
      <c r="A17931" t="s">
        <v>23470</v>
      </c>
      <c r="B17931" s="83" t="s">
        <v>27152</v>
      </c>
      <c r="C17931" t="s">
        <v>27153</v>
      </c>
      <c r="D17931" s="83" t="s">
        <v>60</v>
      </c>
      <c r="E17931" s="83">
        <v>743.14</v>
      </c>
      <c r="F17931" s="83">
        <v>785.5</v>
      </c>
    </row>
    <row r="17932" spans="1:6" hidden="1" x14ac:dyDescent="0.25">
      <c r="A17932" t="s">
        <v>23470</v>
      </c>
      <c r="B17932" s="83" t="s">
        <v>27154</v>
      </c>
      <c r="C17932" t="s">
        <v>27155</v>
      </c>
      <c r="D17932" s="83" t="s">
        <v>60</v>
      </c>
      <c r="E17932" s="83">
        <v>830.37</v>
      </c>
      <c r="F17932" s="83">
        <v>878.01</v>
      </c>
    </row>
    <row r="17933" spans="1:6" hidden="1" x14ac:dyDescent="0.25">
      <c r="A17933" t="s">
        <v>23470</v>
      </c>
      <c r="B17933" s="83" t="s">
        <v>27156</v>
      </c>
      <c r="C17933" t="s">
        <v>27157</v>
      </c>
      <c r="D17933" s="83" t="s">
        <v>60</v>
      </c>
      <c r="E17933" s="83">
        <v>919.69</v>
      </c>
      <c r="F17933" s="83">
        <v>972.86</v>
      </c>
    </row>
    <row r="17934" spans="1:6" hidden="1" x14ac:dyDescent="0.25">
      <c r="A17934" t="s">
        <v>23470</v>
      </c>
      <c r="B17934" s="83" t="s">
        <v>27158</v>
      </c>
      <c r="C17934" t="s">
        <v>27159</v>
      </c>
      <c r="D17934" s="83" t="s">
        <v>60</v>
      </c>
      <c r="E17934" s="83">
        <v>1187</v>
      </c>
      <c r="F17934" s="83">
        <v>1252.1400000000001</v>
      </c>
    </row>
    <row r="17935" spans="1:6" hidden="1" x14ac:dyDescent="0.25">
      <c r="A17935" t="s">
        <v>23470</v>
      </c>
      <c r="B17935" s="83" t="s">
        <v>27160</v>
      </c>
      <c r="C17935" t="s">
        <v>27161</v>
      </c>
      <c r="D17935" s="83" t="s">
        <v>60</v>
      </c>
      <c r="E17935" s="83">
        <v>1292.51</v>
      </c>
      <c r="F17935" s="83">
        <v>1363.84</v>
      </c>
    </row>
    <row r="17936" spans="1:6" hidden="1" x14ac:dyDescent="0.25">
      <c r="A17936" t="s">
        <v>23470</v>
      </c>
      <c r="B17936" s="83" t="s">
        <v>27162</v>
      </c>
      <c r="C17936" t="s">
        <v>27163</v>
      </c>
      <c r="D17936" s="83" t="s">
        <v>60</v>
      </c>
      <c r="E17936" s="83">
        <v>1399.6</v>
      </c>
      <c r="F17936" s="83">
        <v>1477.26</v>
      </c>
    </row>
    <row r="17937" spans="1:6" hidden="1" x14ac:dyDescent="0.25">
      <c r="A17937" t="s">
        <v>23470</v>
      </c>
      <c r="B17937" s="83" t="s">
        <v>27164</v>
      </c>
      <c r="C17937" t="s">
        <v>27165</v>
      </c>
      <c r="D17937" s="83" t="s">
        <v>60</v>
      </c>
      <c r="E17937" s="83">
        <v>2041.02</v>
      </c>
      <c r="F17937" s="83">
        <v>2145.89</v>
      </c>
    </row>
    <row r="17938" spans="1:6" hidden="1" x14ac:dyDescent="0.25">
      <c r="A17938" t="s">
        <v>23470</v>
      </c>
      <c r="B17938" s="83" t="s">
        <v>27166</v>
      </c>
      <c r="C17938" t="s">
        <v>27167</v>
      </c>
    </row>
    <row r="17939" spans="1:6" hidden="1" x14ac:dyDescent="0.25">
      <c r="A17939" t="s">
        <v>23470</v>
      </c>
      <c r="B17939" s="83" t="s">
        <v>27168</v>
      </c>
      <c r="C17939" t="s">
        <v>27169</v>
      </c>
      <c r="D17939" s="83" t="s">
        <v>60</v>
      </c>
      <c r="E17939" s="83">
        <v>128.09</v>
      </c>
      <c r="F17939" s="83">
        <v>130.05000000000001</v>
      </c>
    </row>
    <row r="17940" spans="1:6" hidden="1" x14ac:dyDescent="0.25">
      <c r="A17940" t="s">
        <v>23470</v>
      </c>
      <c r="B17940" s="83" t="s">
        <v>27170</v>
      </c>
      <c r="C17940" t="s">
        <v>27171</v>
      </c>
      <c r="D17940" s="83" t="s">
        <v>60</v>
      </c>
      <c r="E17940" s="83">
        <v>110.47</v>
      </c>
      <c r="F17940" s="83">
        <v>112.73</v>
      </c>
    </row>
    <row r="17941" spans="1:6" hidden="1" x14ac:dyDescent="0.25">
      <c r="A17941" t="s">
        <v>23470</v>
      </c>
      <c r="B17941" s="83" t="s">
        <v>27172</v>
      </c>
      <c r="C17941" t="s">
        <v>27173</v>
      </c>
      <c r="D17941" s="83" t="s">
        <v>60</v>
      </c>
      <c r="E17941" s="83">
        <v>165.22</v>
      </c>
      <c r="F17941" s="83">
        <v>169.04</v>
      </c>
    </row>
    <row r="17942" spans="1:6" hidden="1" x14ac:dyDescent="0.25">
      <c r="A17942" t="s">
        <v>23470</v>
      </c>
      <c r="B17942" s="83" t="s">
        <v>27174</v>
      </c>
      <c r="C17942" t="s">
        <v>27175</v>
      </c>
    </row>
    <row r="17943" spans="1:6" hidden="1" x14ac:dyDescent="0.25">
      <c r="A17943" t="s">
        <v>23470</v>
      </c>
      <c r="B17943" s="83" t="s">
        <v>27176</v>
      </c>
      <c r="C17943" t="s">
        <v>27177</v>
      </c>
      <c r="D17943" s="83" t="s">
        <v>162</v>
      </c>
      <c r="E17943" s="83">
        <v>117.04</v>
      </c>
      <c r="F17943" s="83">
        <v>123.76</v>
      </c>
    </row>
    <row r="17944" spans="1:6" hidden="1" x14ac:dyDescent="0.25">
      <c r="A17944" t="s">
        <v>23470</v>
      </c>
      <c r="B17944" s="83" t="s">
        <v>27178</v>
      </c>
      <c r="C17944" t="s">
        <v>27179</v>
      </c>
      <c r="D17944" s="83" t="s">
        <v>162</v>
      </c>
      <c r="E17944" s="83">
        <v>215.28</v>
      </c>
      <c r="F17944" s="83">
        <v>228.72</v>
      </c>
    </row>
    <row r="17945" spans="1:6" hidden="1" x14ac:dyDescent="0.25">
      <c r="A17945" t="s">
        <v>23470</v>
      </c>
      <c r="B17945" s="83" t="s">
        <v>27180</v>
      </c>
      <c r="C17945" t="s">
        <v>27181</v>
      </c>
    </row>
    <row r="17946" spans="1:6" hidden="1" x14ac:dyDescent="0.25">
      <c r="A17946" t="s">
        <v>23470</v>
      </c>
      <c r="B17946" s="83" t="s">
        <v>27182</v>
      </c>
      <c r="C17946" t="s">
        <v>27183</v>
      </c>
      <c r="D17946" s="83" t="s">
        <v>60</v>
      </c>
      <c r="E17946" s="83">
        <v>34.659999999999997</v>
      </c>
      <c r="F17946" s="83">
        <v>35.68</v>
      </c>
    </row>
    <row r="17947" spans="1:6" hidden="1" x14ac:dyDescent="0.25">
      <c r="A17947" t="s">
        <v>23470</v>
      </c>
      <c r="B17947" s="83" t="s">
        <v>27184</v>
      </c>
      <c r="C17947" t="s">
        <v>27185</v>
      </c>
      <c r="D17947" s="83" t="s">
        <v>60</v>
      </c>
      <c r="E17947" s="83">
        <v>34.659999999999997</v>
      </c>
      <c r="F17947" s="83">
        <v>35.68</v>
      </c>
    </row>
    <row r="17948" spans="1:6" hidden="1" x14ac:dyDescent="0.25">
      <c r="A17948" t="s">
        <v>23470</v>
      </c>
      <c r="B17948" s="83" t="s">
        <v>27186</v>
      </c>
      <c r="C17948" t="s">
        <v>27187</v>
      </c>
      <c r="D17948" s="83" t="s">
        <v>60</v>
      </c>
      <c r="E17948" s="83">
        <v>35.590000000000003</v>
      </c>
      <c r="F17948" s="83">
        <v>36.61</v>
      </c>
    </row>
    <row r="17949" spans="1:6" hidden="1" x14ac:dyDescent="0.25">
      <c r="A17949" t="s">
        <v>23470</v>
      </c>
      <c r="B17949" s="83" t="s">
        <v>27188</v>
      </c>
      <c r="C17949" t="s">
        <v>27189</v>
      </c>
    </row>
    <row r="17950" spans="1:6" hidden="1" x14ac:dyDescent="0.25">
      <c r="A17950" t="s">
        <v>23470</v>
      </c>
      <c r="B17950" s="83" t="s">
        <v>27190</v>
      </c>
      <c r="C17950" t="s">
        <v>27191</v>
      </c>
      <c r="D17950" s="83" t="s">
        <v>60</v>
      </c>
      <c r="E17950" s="83">
        <v>262.64999999999998</v>
      </c>
      <c r="F17950" s="83">
        <v>264.77999999999997</v>
      </c>
    </row>
    <row r="17951" spans="1:6" hidden="1" x14ac:dyDescent="0.25">
      <c r="A17951" t="s">
        <v>23470</v>
      </c>
      <c r="B17951" s="83" t="s">
        <v>27192</v>
      </c>
      <c r="C17951" t="s">
        <v>27193</v>
      </c>
      <c r="D17951" s="83" t="s">
        <v>60</v>
      </c>
      <c r="E17951" s="83">
        <v>81.91</v>
      </c>
      <c r="F17951" s="83">
        <v>84.96</v>
      </c>
    </row>
    <row r="17952" spans="1:6" hidden="1" x14ac:dyDescent="0.25">
      <c r="A17952" t="s">
        <v>23470</v>
      </c>
      <c r="B17952" s="83" t="s">
        <v>27194</v>
      </c>
      <c r="C17952" t="s">
        <v>27195</v>
      </c>
      <c r="D17952" s="83" t="s">
        <v>60</v>
      </c>
      <c r="E17952" s="83">
        <v>106.75</v>
      </c>
      <c r="F17952" s="83">
        <v>110.71</v>
      </c>
    </row>
    <row r="17953" spans="1:6" hidden="1" x14ac:dyDescent="0.25">
      <c r="A17953" t="s">
        <v>23470</v>
      </c>
      <c r="B17953" s="83" t="s">
        <v>27196</v>
      </c>
      <c r="C17953" t="s">
        <v>27197</v>
      </c>
      <c r="D17953" s="83" t="s">
        <v>60</v>
      </c>
      <c r="E17953" s="83">
        <v>145.91</v>
      </c>
      <c r="F17953" s="83">
        <v>150.86000000000001</v>
      </c>
    </row>
    <row r="17954" spans="1:6" hidden="1" x14ac:dyDescent="0.25">
      <c r="A17954" t="s">
        <v>23470</v>
      </c>
      <c r="B17954" s="83" t="s">
        <v>27198</v>
      </c>
      <c r="C17954" t="s">
        <v>27199</v>
      </c>
      <c r="D17954" s="83" t="s">
        <v>60</v>
      </c>
      <c r="E17954" s="83">
        <v>180.24</v>
      </c>
      <c r="F17954" s="83">
        <v>186.16</v>
      </c>
    </row>
    <row r="17955" spans="1:6" hidden="1" x14ac:dyDescent="0.25">
      <c r="A17955" t="s">
        <v>23470</v>
      </c>
      <c r="B17955" s="83" t="s">
        <v>27200</v>
      </c>
      <c r="C17955" t="s">
        <v>27201</v>
      </c>
      <c r="D17955" s="83" t="s">
        <v>60</v>
      </c>
      <c r="E17955" s="83">
        <v>430.25</v>
      </c>
      <c r="F17955" s="83">
        <v>436.56</v>
      </c>
    </row>
    <row r="17956" spans="1:6" hidden="1" x14ac:dyDescent="0.25">
      <c r="A17956" t="s">
        <v>23470</v>
      </c>
      <c r="B17956" s="83" t="s">
        <v>27202</v>
      </c>
      <c r="C17956" t="s">
        <v>27203</v>
      </c>
      <c r="D17956" s="83" t="s">
        <v>60</v>
      </c>
      <c r="E17956" s="83">
        <v>205.53</v>
      </c>
      <c r="F17956" s="83">
        <v>218.55</v>
      </c>
    </row>
    <row r="17957" spans="1:6" hidden="1" x14ac:dyDescent="0.25">
      <c r="A17957" t="s">
        <v>23470</v>
      </c>
      <c r="B17957" s="83" t="s">
        <v>27204</v>
      </c>
      <c r="C17957" t="s">
        <v>27205</v>
      </c>
      <c r="D17957" s="83" t="s">
        <v>60</v>
      </c>
      <c r="E17957" s="83">
        <v>214</v>
      </c>
      <c r="F17957" s="83">
        <v>227.87</v>
      </c>
    </row>
    <row r="17958" spans="1:6" hidden="1" x14ac:dyDescent="0.25">
      <c r="A17958" t="s">
        <v>23470</v>
      </c>
      <c r="B17958" s="83" t="s">
        <v>27206</v>
      </c>
      <c r="C17958" t="s">
        <v>27207</v>
      </c>
      <c r="D17958" s="83" t="s">
        <v>60</v>
      </c>
      <c r="E17958" s="83">
        <v>144.84</v>
      </c>
      <c r="F17958" s="83">
        <v>153.04</v>
      </c>
    </row>
    <row r="17959" spans="1:6" hidden="1" x14ac:dyDescent="0.25">
      <c r="A17959" t="s">
        <v>23470</v>
      </c>
      <c r="B17959" s="83" t="s">
        <v>27208</v>
      </c>
      <c r="C17959" t="s">
        <v>27209</v>
      </c>
      <c r="D17959" s="83" t="s">
        <v>60</v>
      </c>
      <c r="E17959" s="83">
        <v>208.45</v>
      </c>
      <c r="F17959" s="83">
        <v>221.99</v>
      </c>
    </row>
    <row r="17960" spans="1:6" hidden="1" x14ac:dyDescent="0.25">
      <c r="A17960" t="s">
        <v>23470</v>
      </c>
      <c r="B17960" s="83" t="s">
        <v>27210</v>
      </c>
      <c r="C17960" t="s">
        <v>27211</v>
      </c>
    </row>
    <row r="17961" spans="1:6" hidden="1" x14ac:dyDescent="0.25">
      <c r="A17961" t="s">
        <v>23470</v>
      </c>
      <c r="B17961" s="83" t="s">
        <v>27212</v>
      </c>
      <c r="C17961" t="s">
        <v>27213</v>
      </c>
      <c r="D17961" s="83" t="s">
        <v>416</v>
      </c>
      <c r="E17961" s="83">
        <v>17.57</v>
      </c>
      <c r="F17961" s="83">
        <v>18.28</v>
      </c>
    </row>
    <row r="17962" spans="1:6" hidden="1" x14ac:dyDescent="0.25">
      <c r="A17962" t="s">
        <v>23470</v>
      </c>
      <c r="B17962" s="83" t="s">
        <v>27214</v>
      </c>
      <c r="C17962" t="s">
        <v>27215</v>
      </c>
      <c r="D17962" s="83" t="s">
        <v>416</v>
      </c>
      <c r="E17962" s="83">
        <v>38.97</v>
      </c>
      <c r="F17962" s="83">
        <v>40.380000000000003</v>
      </c>
    </row>
    <row r="17963" spans="1:6" hidden="1" x14ac:dyDescent="0.25">
      <c r="A17963" t="s">
        <v>23470</v>
      </c>
      <c r="B17963" s="83" t="s">
        <v>27216</v>
      </c>
      <c r="C17963" t="s">
        <v>27217</v>
      </c>
    </row>
    <row r="17964" spans="1:6" hidden="1" x14ac:dyDescent="0.25">
      <c r="A17964" t="s">
        <v>23470</v>
      </c>
      <c r="B17964" s="83" t="s">
        <v>27218</v>
      </c>
      <c r="C17964" t="s">
        <v>27219</v>
      </c>
      <c r="D17964" s="83" t="s">
        <v>416</v>
      </c>
      <c r="E17964" s="83">
        <v>111.42</v>
      </c>
      <c r="F17964" s="83">
        <v>115.66</v>
      </c>
    </row>
    <row r="17965" spans="1:6" hidden="1" x14ac:dyDescent="0.25">
      <c r="A17965" t="s">
        <v>23470</v>
      </c>
      <c r="B17965" s="83" t="s">
        <v>27220</v>
      </c>
      <c r="C17965" t="s">
        <v>27221</v>
      </c>
      <c r="D17965" s="83" t="s">
        <v>416</v>
      </c>
      <c r="E17965" s="83">
        <v>157.08000000000001</v>
      </c>
      <c r="F17965" s="83">
        <v>165.05</v>
      </c>
    </row>
    <row r="17966" spans="1:6" hidden="1" x14ac:dyDescent="0.25">
      <c r="A17966" t="s">
        <v>23470</v>
      </c>
      <c r="B17966" s="83" t="s">
        <v>27222</v>
      </c>
      <c r="C17966" t="s">
        <v>27223</v>
      </c>
    </row>
    <row r="17967" spans="1:6" hidden="1" x14ac:dyDescent="0.25">
      <c r="A17967" t="s">
        <v>23470</v>
      </c>
      <c r="B17967" s="83" t="s">
        <v>27224</v>
      </c>
      <c r="C17967" t="s">
        <v>27225</v>
      </c>
      <c r="D17967" s="83" t="s">
        <v>416</v>
      </c>
      <c r="E17967" s="83">
        <v>11.48</v>
      </c>
      <c r="F17967" s="83">
        <v>11.78</v>
      </c>
    </row>
    <row r="17968" spans="1:6" hidden="1" x14ac:dyDescent="0.25">
      <c r="A17968" t="s">
        <v>23470</v>
      </c>
      <c r="B17968" s="83" t="s">
        <v>27226</v>
      </c>
      <c r="C17968" t="s">
        <v>27227</v>
      </c>
    </row>
    <row r="17969" spans="1:6" hidden="1" x14ac:dyDescent="0.25">
      <c r="A17969" t="s">
        <v>23470</v>
      </c>
      <c r="B17969" s="83" t="s">
        <v>27228</v>
      </c>
      <c r="C17969" t="s">
        <v>27229</v>
      </c>
      <c r="D17969" s="83" t="s">
        <v>16</v>
      </c>
      <c r="E17969" s="83">
        <v>1156.01</v>
      </c>
      <c r="F17969" s="83">
        <v>1179.8900000000001</v>
      </c>
    </row>
    <row r="17970" spans="1:6" hidden="1" x14ac:dyDescent="0.25">
      <c r="A17970" t="s">
        <v>23470</v>
      </c>
      <c r="B17970" s="83" t="s">
        <v>27230</v>
      </c>
      <c r="C17970" t="s">
        <v>27231</v>
      </c>
      <c r="D17970" s="83" t="s">
        <v>60</v>
      </c>
      <c r="E17970" s="83">
        <v>326.17</v>
      </c>
      <c r="F17970" s="83">
        <v>330.61</v>
      </c>
    </row>
    <row r="17971" spans="1:6" hidden="1" x14ac:dyDescent="0.25">
      <c r="A17971" t="s">
        <v>23470</v>
      </c>
      <c r="B17971" s="83" t="s">
        <v>27232</v>
      </c>
      <c r="C17971" t="s">
        <v>27233</v>
      </c>
      <c r="D17971" s="83" t="s">
        <v>16</v>
      </c>
      <c r="E17971" s="83">
        <v>2189.9299999999998</v>
      </c>
      <c r="F17971" s="83">
        <v>2229.75</v>
      </c>
    </row>
    <row r="17972" spans="1:6" hidden="1" x14ac:dyDescent="0.25">
      <c r="A17972" t="s">
        <v>23470</v>
      </c>
      <c r="B17972" s="83" t="s">
        <v>27234</v>
      </c>
      <c r="C17972" t="s">
        <v>27235</v>
      </c>
      <c r="D17972" s="83" t="s">
        <v>60</v>
      </c>
      <c r="E17972" s="83">
        <v>567.92999999999995</v>
      </c>
      <c r="F17972" s="83">
        <v>570.77</v>
      </c>
    </row>
    <row r="17973" spans="1:6" hidden="1" x14ac:dyDescent="0.25">
      <c r="A17973" t="s">
        <v>23470</v>
      </c>
      <c r="B17973" s="83" t="s">
        <v>27236</v>
      </c>
      <c r="C17973" t="s">
        <v>27237</v>
      </c>
    </row>
    <row r="17974" spans="1:6" hidden="1" x14ac:dyDescent="0.25">
      <c r="A17974" t="s">
        <v>23470</v>
      </c>
      <c r="B17974" s="83" t="s">
        <v>27238</v>
      </c>
      <c r="C17974" t="s">
        <v>27239</v>
      </c>
      <c r="D17974" s="83" t="s">
        <v>162</v>
      </c>
      <c r="E17974" s="83">
        <v>218.03</v>
      </c>
      <c r="F17974" s="83">
        <v>221.39</v>
      </c>
    </row>
    <row r="17975" spans="1:6" hidden="1" x14ac:dyDescent="0.25">
      <c r="A17975" t="s">
        <v>23470</v>
      </c>
      <c r="B17975" s="83" t="s">
        <v>27240</v>
      </c>
      <c r="C17975" t="s">
        <v>27241</v>
      </c>
    </row>
    <row r="17976" spans="1:6" hidden="1" x14ac:dyDescent="0.25">
      <c r="A17976" t="s">
        <v>23470</v>
      </c>
      <c r="B17976" s="83" t="s">
        <v>27242</v>
      </c>
      <c r="C17976" t="s">
        <v>27243</v>
      </c>
      <c r="D17976" s="83" t="s">
        <v>16</v>
      </c>
      <c r="E17976" s="83">
        <v>215.48</v>
      </c>
      <c r="F17976" s="83">
        <v>222.21</v>
      </c>
    </row>
    <row r="17977" spans="1:6" hidden="1" x14ac:dyDescent="0.25">
      <c r="A17977" t="s">
        <v>23470</v>
      </c>
      <c r="B17977" s="83" t="s">
        <v>27244</v>
      </c>
      <c r="C17977" t="s">
        <v>27245</v>
      </c>
      <c r="D17977" s="83" t="s">
        <v>16</v>
      </c>
      <c r="E17977" s="83">
        <v>240.99</v>
      </c>
      <c r="F17977" s="83">
        <v>246.95</v>
      </c>
    </row>
    <row r="17978" spans="1:6" hidden="1" x14ac:dyDescent="0.25">
      <c r="A17978" t="s">
        <v>23470</v>
      </c>
    </row>
    <row r="17979" spans="1:6" hidden="1" x14ac:dyDescent="0.25">
      <c r="A17979" t="s">
        <v>23470</v>
      </c>
      <c r="B17979" s="83" t="s">
        <v>27246</v>
      </c>
      <c r="C17979" t="s">
        <v>27247</v>
      </c>
      <c r="D17979" s="83" t="s">
        <v>16</v>
      </c>
      <c r="E17979" s="83">
        <v>355.9</v>
      </c>
      <c r="F17979" s="83">
        <v>363.99</v>
      </c>
    </row>
    <row r="17980" spans="1:6" hidden="1" x14ac:dyDescent="0.25">
      <c r="A17980" t="s">
        <v>23470</v>
      </c>
      <c r="B17980" s="83" t="s">
        <v>27248</v>
      </c>
      <c r="C17980" t="s">
        <v>27249</v>
      </c>
    </row>
    <row r="17981" spans="1:6" hidden="1" x14ac:dyDescent="0.25">
      <c r="A17981" t="s">
        <v>23470</v>
      </c>
      <c r="B17981" s="83" t="s">
        <v>27250</v>
      </c>
      <c r="C17981" t="s">
        <v>27251</v>
      </c>
      <c r="D17981" s="83" t="s">
        <v>60</v>
      </c>
      <c r="E17981" s="83">
        <v>86.91</v>
      </c>
      <c r="F17981" s="83">
        <v>89.54</v>
      </c>
    </row>
    <row r="17982" spans="1:6" hidden="1" x14ac:dyDescent="0.25">
      <c r="A17982" t="s">
        <v>23470</v>
      </c>
      <c r="B17982" s="83" t="s">
        <v>27252</v>
      </c>
      <c r="C17982" t="s">
        <v>27253</v>
      </c>
      <c r="D17982" s="83" t="s">
        <v>60</v>
      </c>
      <c r="E17982" s="83">
        <v>135.30000000000001</v>
      </c>
      <c r="F17982" s="83">
        <v>138.6</v>
      </c>
    </row>
    <row r="17983" spans="1:6" hidden="1" x14ac:dyDescent="0.25">
      <c r="A17983" t="s">
        <v>23470</v>
      </c>
    </row>
    <row r="17984" spans="1:6" hidden="1" x14ac:dyDescent="0.25">
      <c r="A17984" t="s">
        <v>23470</v>
      </c>
      <c r="B17984" s="83" t="s">
        <v>27254</v>
      </c>
      <c r="C17984" t="s">
        <v>27255</v>
      </c>
      <c r="D17984" s="83" t="s">
        <v>60</v>
      </c>
      <c r="E17984" s="83">
        <v>190.57</v>
      </c>
      <c r="F17984" s="83">
        <v>194.61</v>
      </c>
    </row>
    <row r="17985" spans="1:6" hidden="1" x14ac:dyDescent="0.25">
      <c r="A17985" t="s">
        <v>23470</v>
      </c>
    </row>
    <row r="17986" spans="1:6" hidden="1" x14ac:dyDescent="0.25">
      <c r="A17986" t="s">
        <v>23470</v>
      </c>
      <c r="B17986" s="83" t="s">
        <v>27256</v>
      </c>
      <c r="C17986" t="s">
        <v>27257</v>
      </c>
    </row>
    <row r="17987" spans="1:6" hidden="1" x14ac:dyDescent="0.25">
      <c r="A17987" t="s">
        <v>23470</v>
      </c>
      <c r="B17987" s="83" t="s">
        <v>27258</v>
      </c>
      <c r="C17987" t="s">
        <v>27259</v>
      </c>
      <c r="D17987" s="83" t="s">
        <v>60</v>
      </c>
      <c r="E17987" s="83">
        <v>28.37</v>
      </c>
      <c r="F17987" s="83">
        <v>28.71</v>
      </c>
    </row>
    <row r="17988" spans="1:6" hidden="1" x14ac:dyDescent="0.25">
      <c r="A17988" t="s">
        <v>23470</v>
      </c>
      <c r="B17988" s="83" t="s">
        <v>27260</v>
      </c>
      <c r="C17988" t="s">
        <v>27261</v>
      </c>
      <c r="D17988" s="83" t="s">
        <v>60</v>
      </c>
      <c r="E17988" s="83">
        <v>54.66</v>
      </c>
      <c r="F17988" s="83">
        <v>55.2</v>
      </c>
    </row>
    <row r="17989" spans="1:6" hidden="1" x14ac:dyDescent="0.25">
      <c r="A17989" t="s">
        <v>23470</v>
      </c>
      <c r="B17989" s="83" t="s">
        <v>27262</v>
      </c>
      <c r="C17989" t="s">
        <v>27263</v>
      </c>
      <c r="D17989" s="83" t="s">
        <v>60</v>
      </c>
      <c r="E17989" s="83">
        <v>89</v>
      </c>
      <c r="F17989" s="83">
        <v>89.54</v>
      </c>
    </row>
    <row r="17990" spans="1:6" hidden="1" x14ac:dyDescent="0.25">
      <c r="A17990" t="s">
        <v>23470</v>
      </c>
      <c r="B17990" s="83" t="s">
        <v>27264</v>
      </c>
      <c r="C17990" t="s">
        <v>27265</v>
      </c>
      <c r="D17990" s="83" t="s">
        <v>60</v>
      </c>
      <c r="E17990" s="83">
        <v>152.35</v>
      </c>
      <c r="F17990" s="83">
        <v>153.47</v>
      </c>
    </row>
    <row r="17991" spans="1:6" hidden="1" x14ac:dyDescent="0.25">
      <c r="A17991" t="s">
        <v>23470</v>
      </c>
      <c r="B17991" s="83" t="s">
        <v>27266</v>
      </c>
      <c r="C17991" t="s">
        <v>27267</v>
      </c>
      <c r="D17991" s="83" t="s">
        <v>60</v>
      </c>
      <c r="E17991" s="83">
        <v>248.22</v>
      </c>
      <c r="F17991" s="83">
        <v>249.34</v>
      </c>
    </row>
    <row r="17992" spans="1:6" hidden="1" x14ac:dyDescent="0.25">
      <c r="A17992" t="s">
        <v>23470</v>
      </c>
      <c r="B17992" s="83" t="s">
        <v>27268</v>
      </c>
      <c r="C17992" t="s">
        <v>27269</v>
      </c>
      <c r="D17992" s="83" t="s">
        <v>60</v>
      </c>
      <c r="E17992" s="83">
        <v>382.04</v>
      </c>
      <c r="F17992" s="83">
        <v>383.16</v>
      </c>
    </row>
    <row r="17993" spans="1:6" hidden="1" x14ac:dyDescent="0.25">
      <c r="A17993" t="s">
        <v>23470</v>
      </c>
      <c r="B17993" s="83" t="s">
        <v>27270</v>
      </c>
      <c r="C17993" t="s">
        <v>27271</v>
      </c>
    </row>
    <row r="17994" spans="1:6" hidden="1" x14ac:dyDescent="0.25">
      <c r="A17994" t="s">
        <v>23470</v>
      </c>
      <c r="B17994" s="83" t="s">
        <v>27272</v>
      </c>
      <c r="C17994" t="s">
        <v>27273</v>
      </c>
      <c r="D17994" s="83" t="s">
        <v>162</v>
      </c>
      <c r="E17994" s="83">
        <v>209.32</v>
      </c>
      <c r="F17994" s="83">
        <v>212.68</v>
      </c>
    </row>
    <row r="17995" spans="1:6" hidden="1" x14ac:dyDescent="0.25">
      <c r="A17995" t="s">
        <v>23470</v>
      </c>
      <c r="B17995" s="83" t="s">
        <v>27274</v>
      </c>
      <c r="C17995" t="s">
        <v>27275</v>
      </c>
      <c r="D17995" s="83" t="s">
        <v>162</v>
      </c>
      <c r="E17995" s="83">
        <v>240.01</v>
      </c>
      <c r="F17995" s="83">
        <v>242.73</v>
      </c>
    </row>
    <row r="17996" spans="1:6" hidden="1" x14ac:dyDescent="0.25">
      <c r="A17996" t="s">
        <v>23470</v>
      </c>
      <c r="B17996" s="83" t="s">
        <v>27276</v>
      </c>
      <c r="C17996" t="s">
        <v>27277</v>
      </c>
      <c r="D17996" s="83" t="s">
        <v>162</v>
      </c>
      <c r="E17996" s="83">
        <v>240.01</v>
      </c>
      <c r="F17996" s="83">
        <v>242.73</v>
      </c>
    </row>
    <row r="17997" spans="1:6" hidden="1" x14ac:dyDescent="0.25">
      <c r="A17997" t="s">
        <v>23470</v>
      </c>
      <c r="B17997" s="83" t="s">
        <v>27278</v>
      </c>
      <c r="C17997" t="s">
        <v>27279</v>
      </c>
    </row>
    <row r="17998" spans="1:6" hidden="1" x14ac:dyDescent="0.25">
      <c r="A17998" t="s">
        <v>23470</v>
      </c>
      <c r="B17998" s="83" t="s">
        <v>27280</v>
      </c>
      <c r="C17998" t="s">
        <v>27281</v>
      </c>
      <c r="D17998" s="83" t="s">
        <v>64</v>
      </c>
      <c r="E17998" s="83">
        <v>15.17</v>
      </c>
      <c r="F17998" s="83">
        <v>15.89</v>
      </c>
    </row>
    <row r="17999" spans="1:6" hidden="1" x14ac:dyDescent="0.25">
      <c r="A17999" t="s">
        <v>23470</v>
      </c>
      <c r="B17999" s="83" t="s">
        <v>27282</v>
      </c>
      <c r="C17999" t="s">
        <v>27283</v>
      </c>
      <c r="D17999" s="83" t="s">
        <v>64</v>
      </c>
      <c r="E17999" s="83">
        <v>11.06</v>
      </c>
      <c r="F17999" s="83">
        <v>11.44</v>
      </c>
    </row>
    <row r="18000" spans="1:6" hidden="1" x14ac:dyDescent="0.25">
      <c r="A18000" t="s">
        <v>23470</v>
      </c>
      <c r="B18000" s="83" t="s">
        <v>27284</v>
      </c>
      <c r="C18000" t="s">
        <v>27285</v>
      </c>
      <c r="D18000" s="83" t="s">
        <v>64</v>
      </c>
      <c r="E18000" s="83">
        <v>10.84</v>
      </c>
      <c r="F18000" s="83">
        <v>11.17</v>
      </c>
    </row>
    <row r="18001" spans="1:6" hidden="1" x14ac:dyDescent="0.25">
      <c r="A18001" t="s">
        <v>23470</v>
      </c>
      <c r="B18001" s="83" t="s">
        <v>27286</v>
      </c>
      <c r="C18001" t="s">
        <v>27287</v>
      </c>
      <c r="D18001" s="83" t="s">
        <v>64</v>
      </c>
      <c r="E18001" s="83">
        <v>9.64</v>
      </c>
      <c r="F18001" s="83">
        <v>9.86</v>
      </c>
    </row>
    <row r="18002" spans="1:6" hidden="1" x14ac:dyDescent="0.25">
      <c r="A18002" t="s">
        <v>23470</v>
      </c>
      <c r="B18002" s="83" t="s">
        <v>27288</v>
      </c>
      <c r="C18002" t="s">
        <v>27289</v>
      </c>
      <c r="D18002" s="83" t="s">
        <v>64</v>
      </c>
      <c r="E18002" s="83">
        <v>8.66</v>
      </c>
      <c r="F18002" s="83">
        <v>8.8000000000000007</v>
      </c>
    </row>
    <row r="18003" spans="1:6" hidden="1" x14ac:dyDescent="0.25">
      <c r="A18003" t="s">
        <v>23470</v>
      </c>
      <c r="B18003" s="83" t="s">
        <v>27290</v>
      </c>
      <c r="C18003" t="s">
        <v>27291</v>
      </c>
      <c r="D18003" s="83" t="s">
        <v>64</v>
      </c>
      <c r="E18003" s="83">
        <v>8.7799999999999994</v>
      </c>
      <c r="F18003" s="83">
        <v>8.89</v>
      </c>
    </row>
    <row r="18004" spans="1:6" hidden="1" x14ac:dyDescent="0.25">
      <c r="A18004" t="s">
        <v>23470</v>
      </c>
      <c r="B18004" s="83" t="s">
        <v>27292</v>
      </c>
      <c r="C18004" t="s">
        <v>27293</v>
      </c>
      <c r="D18004" s="83" t="s">
        <v>64</v>
      </c>
      <c r="E18004" s="83">
        <v>8.6999999999999993</v>
      </c>
      <c r="F18004" s="83">
        <v>8.7899999999999991</v>
      </c>
    </row>
    <row r="18005" spans="1:6" hidden="1" x14ac:dyDescent="0.25">
      <c r="A18005" t="s">
        <v>23470</v>
      </c>
      <c r="B18005" s="83" t="s">
        <v>27294</v>
      </c>
      <c r="C18005" t="s">
        <v>27295</v>
      </c>
      <c r="D18005" s="83" t="s">
        <v>64</v>
      </c>
      <c r="E18005" s="83">
        <v>8.51</v>
      </c>
      <c r="F18005" s="83">
        <v>8.58</v>
      </c>
    </row>
    <row r="18006" spans="1:6" hidden="1" x14ac:dyDescent="0.25">
      <c r="A18006" t="s">
        <v>23470</v>
      </c>
      <c r="B18006" s="83" t="s">
        <v>27296</v>
      </c>
      <c r="C18006" t="s">
        <v>20120</v>
      </c>
    </row>
    <row r="18007" spans="1:6" hidden="1" x14ac:dyDescent="0.25">
      <c r="A18007" t="s">
        <v>23470</v>
      </c>
      <c r="B18007" s="83" t="s">
        <v>27297</v>
      </c>
      <c r="C18007" t="s">
        <v>27298</v>
      </c>
    </row>
    <row r="18008" spans="1:6" hidden="1" x14ac:dyDescent="0.25">
      <c r="A18008" t="s">
        <v>23470</v>
      </c>
      <c r="B18008" s="83" t="s">
        <v>27299</v>
      </c>
      <c r="C18008" t="s">
        <v>27300</v>
      </c>
      <c r="D18008" s="83" t="s">
        <v>416</v>
      </c>
      <c r="E18008" s="83">
        <v>2.83</v>
      </c>
      <c r="F18008" s="83">
        <v>2.9</v>
      </c>
    </row>
    <row r="18009" spans="1:6" hidden="1" x14ac:dyDescent="0.25">
      <c r="A18009" t="s">
        <v>23470</v>
      </c>
      <c r="B18009" s="83" t="s">
        <v>27301</v>
      </c>
      <c r="C18009" t="s">
        <v>27302</v>
      </c>
      <c r="D18009" s="83" t="s">
        <v>416</v>
      </c>
      <c r="E18009" s="83">
        <v>5</v>
      </c>
      <c r="F18009" s="83">
        <v>5.42</v>
      </c>
    </row>
    <row r="18010" spans="1:6" hidden="1" x14ac:dyDescent="0.25">
      <c r="A18010" t="s">
        <v>23470</v>
      </c>
      <c r="B18010" s="83" t="s">
        <v>27303</v>
      </c>
      <c r="C18010" t="s">
        <v>27304</v>
      </c>
    </row>
    <row r="18011" spans="1:6" hidden="1" x14ac:dyDescent="0.25">
      <c r="A18011" t="s">
        <v>23470</v>
      </c>
      <c r="B18011" s="83" t="s">
        <v>27305</v>
      </c>
      <c r="C18011" t="s">
        <v>27306</v>
      </c>
      <c r="D18011" s="83" t="s">
        <v>162</v>
      </c>
      <c r="E18011" s="83">
        <v>16.61</v>
      </c>
      <c r="F18011" s="83">
        <v>16.940000000000001</v>
      </c>
    </row>
    <row r="18012" spans="1:6" hidden="1" x14ac:dyDescent="0.25">
      <c r="A18012" t="s">
        <v>23470</v>
      </c>
      <c r="B18012" s="83" t="s">
        <v>27307</v>
      </c>
      <c r="C18012" t="s">
        <v>27308</v>
      </c>
    </row>
    <row r="18013" spans="1:6" hidden="1" x14ac:dyDescent="0.25">
      <c r="A18013" t="s">
        <v>23470</v>
      </c>
      <c r="B18013" s="83" t="s">
        <v>27309</v>
      </c>
      <c r="C18013" t="s">
        <v>27310</v>
      </c>
      <c r="D18013" s="83" t="s">
        <v>162</v>
      </c>
      <c r="E18013" s="83">
        <v>244.35</v>
      </c>
      <c r="F18013" s="83">
        <v>244.68</v>
      </c>
    </row>
    <row r="18014" spans="1:6" hidden="1" x14ac:dyDescent="0.25">
      <c r="A18014" t="s">
        <v>23470</v>
      </c>
    </row>
    <row r="18015" spans="1:6" hidden="1" x14ac:dyDescent="0.25">
      <c r="A18015" t="s">
        <v>23470</v>
      </c>
      <c r="B18015" s="83" t="s">
        <v>27311</v>
      </c>
      <c r="C18015" t="s">
        <v>27312</v>
      </c>
      <c r="D18015" s="83" t="s">
        <v>162</v>
      </c>
      <c r="E18015" s="83">
        <v>259.27</v>
      </c>
      <c r="F18015" s="83">
        <v>259.77</v>
      </c>
    </row>
    <row r="18016" spans="1:6" hidden="1" x14ac:dyDescent="0.25">
      <c r="A18016" t="s">
        <v>23470</v>
      </c>
    </row>
    <row r="18017" spans="1:6" hidden="1" x14ac:dyDescent="0.25">
      <c r="A18017" t="s">
        <v>23470</v>
      </c>
      <c r="B18017" s="83" t="s">
        <v>27313</v>
      </c>
      <c r="C18017" t="s">
        <v>27314</v>
      </c>
      <c r="D18017" s="83" t="s">
        <v>162</v>
      </c>
      <c r="E18017" s="83">
        <v>346.89</v>
      </c>
      <c r="F18017" s="83">
        <v>350.81</v>
      </c>
    </row>
    <row r="18018" spans="1:6" hidden="1" x14ac:dyDescent="0.25">
      <c r="A18018" t="s">
        <v>23470</v>
      </c>
    </row>
    <row r="18019" spans="1:6" hidden="1" x14ac:dyDescent="0.25">
      <c r="A18019" t="s">
        <v>23470</v>
      </c>
      <c r="B18019" s="83" t="s">
        <v>27315</v>
      </c>
      <c r="C18019" t="s">
        <v>27316</v>
      </c>
      <c r="D18019" s="83" t="s">
        <v>162</v>
      </c>
      <c r="E18019" s="83">
        <v>529.29</v>
      </c>
      <c r="F18019" s="83">
        <v>529.54</v>
      </c>
    </row>
    <row r="18020" spans="1:6" hidden="1" x14ac:dyDescent="0.25">
      <c r="A18020" t="s">
        <v>23470</v>
      </c>
      <c r="B18020" s="83" t="s">
        <v>27317</v>
      </c>
      <c r="C18020" t="s">
        <v>27318</v>
      </c>
    </row>
    <row r="18021" spans="1:6" hidden="1" x14ac:dyDescent="0.25">
      <c r="A18021" t="s">
        <v>23470</v>
      </c>
      <c r="B18021" s="83" t="s">
        <v>27319</v>
      </c>
      <c r="C18021" t="s">
        <v>27320</v>
      </c>
      <c r="D18021" s="83" t="s">
        <v>162</v>
      </c>
      <c r="E18021" s="83">
        <v>311.61</v>
      </c>
      <c r="F18021" s="83">
        <v>312.08</v>
      </c>
    </row>
    <row r="18022" spans="1:6" hidden="1" x14ac:dyDescent="0.25">
      <c r="A18022" t="s">
        <v>23470</v>
      </c>
      <c r="B18022" s="83" t="s">
        <v>27321</v>
      </c>
      <c r="C18022" t="s">
        <v>27322</v>
      </c>
      <c r="D18022" s="83" t="s">
        <v>162</v>
      </c>
      <c r="E18022" s="83">
        <v>269.01</v>
      </c>
      <c r="F18022" s="83">
        <v>272.99</v>
      </c>
    </row>
    <row r="18023" spans="1:6" hidden="1" x14ac:dyDescent="0.25">
      <c r="A18023" t="s">
        <v>23470</v>
      </c>
    </row>
    <row r="18024" spans="1:6" hidden="1" x14ac:dyDescent="0.25">
      <c r="A18024" t="s">
        <v>23470</v>
      </c>
      <c r="B18024" s="83" t="s">
        <v>27323</v>
      </c>
      <c r="C18024" t="s">
        <v>27324</v>
      </c>
      <c r="D18024" s="83" t="s">
        <v>162</v>
      </c>
      <c r="E18024" s="83">
        <v>295.52</v>
      </c>
      <c r="F18024" s="83">
        <v>299.44</v>
      </c>
    </row>
    <row r="18025" spans="1:6" hidden="1" x14ac:dyDescent="0.25">
      <c r="A18025" t="s">
        <v>23470</v>
      </c>
    </row>
    <row r="18026" spans="1:6" hidden="1" x14ac:dyDescent="0.25">
      <c r="A18026" t="s">
        <v>23470</v>
      </c>
      <c r="B18026" s="83" t="s">
        <v>27325</v>
      </c>
      <c r="C18026" t="s">
        <v>27326</v>
      </c>
      <c r="D18026" s="83" t="s">
        <v>162</v>
      </c>
      <c r="E18026" s="83">
        <v>259.63</v>
      </c>
      <c r="F18026" s="83">
        <v>260.11</v>
      </c>
    </row>
    <row r="18027" spans="1:6" hidden="1" x14ac:dyDescent="0.25">
      <c r="A18027" t="s">
        <v>23470</v>
      </c>
    </row>
    <row r="18028" spans="1:6" hidden="1" x14ac:dyDescent="0.25">
      <c r="A18028" t="s">
        <v>23470</v>
      </c>
      <c r="B18028" s="83" t="s">
        <v>27327</v>
      </c>
      <c r="C18028" t="s">
        <v>27328</v>
      </c>
      <c r="D18028" s="83" t="s">
        <v>162</v>
      </c>
      <c r="E18028" s="83">
        <v>23.1</v>
      </c>
      <c r="F18028" s="83">
        <v>23.57</v>
      </c>
    </row>
    <row r="18029" spans="1:6" hidden="1" x14ac:dyDescent="0.25">
      <c r="A18029" t="s">
        <v>23470</v>
      </c>
      <c r="B18029" s="83" t="s">
        <v>27329</v>
      </c>
      <c r="C18029" t="s">
        <v>23985</v>
      </c>
    </row>
    <row r="18030" spans="1:6" hidden="1" x14ac:dyDescent="0.25">
      <c r="A18030" t="s">
        <v>23470</v>
      </c>
      <c r="B18030" s="83" t="s">
        <v>27330</v>
      </c>
      <c r="C18030" t="s">
        <v>27331</v>
      </c>
      <c r="D18030" s="83" t="s">
        <v>20147</v>
      </c>
      <c r="E18030" s="83">
        <v>1.84</v>
      </c>
      <c r="F18030" s="83">
        <v>1.88</v>
      </c>
    </row>
    <row r="18031" spans="1:6" hidden="1" x14ac:dyDescent="0.25">
      <c r="A18031" t="s">
        <v>23470</v>
      </c>
      <c r="B18031" s="83" t="s">
        <v>27332</v>
      </c>
      <c r="C18031" t="s">
        <v>27333</v>
      </c>
      <c r="D18031" s="83" t="s">
        <v>20147</v>
      </c>
      <c r="E18031" s="83">
        <v>1.32</v>
      </c>
      <c r="F18031" s="83">
        <v>1.34</v>
      </c>
    </row>
    <row r="18032" spans="1:6" hidden="1" x14ac:dyDescent="0.25">
      <c r="A18032" t="s">
        <v>23470</v>
      </c>
      <c r="B18032" s="83" t="s">
        <v>27334</v>
      </c>
      <c r="C18032" t="s">
        <v>27335</v>
      </c>
    </row>
    <row r="18033" spans="1:6" hidden="1" x14ac:dyDescent="0.25">
      <c r="A18033" t="s">
        <v>23470</v>
      </c>
      <c r="B18033" s="83" t="s">
        <v>27336</v>
      </c>
      <c r="C18033" t="s">
        <v>27337</v>
      </c>
      <c r="D18033" s="83" t="s">
        <v>416</v>
      </c>
      <c r="E18033" s="83">
        <v>8.2899999999999991</v>
      </c>
      <c r="F18033" s="83">
        <v>8.31</v>
      </c>
    </row>
    <row r="18034" spans="1:6" hidden="1" x14ac:dyDescent="0.25">
      <c r="A18034" t="s">
        <v>23470</v>
      </c>
      <c r="B18034" s="83" t="s">
        <v>27338</v>
      </c>
      <c r="C18034" t="s">
        <v>27339</v>
      </c>
    </row>
    <row r="18035" spans="1:6" hidden="1" x14ac:dyDescent="0.25">
      <c r="A18035" t="s">
        <v>23470</v>
      </c>
      <c r="B18035" s="83" t="s">
        <v>27340</v>
      </c>
      <c r="C18035" t="s">
        <v>27341</v>
      </c>
      <c r="D18035" s="83" t="s">
        <v>416</v>
      </c>
      <c r="E18035" s="83">
        <v>2.38</v>
      </c>
      <c r="F18035" s="83">
        <v>2.41</v>
      </c>
    </row>
    <row r="18036" spans="1:6" hidden="1" x14ac:dyDescent="0.25">
      <c r="A18036" t="s">
        <v>23470</v>
      </c>
      <c r="B18036" s="83" t="s">
        <v>27342</v>
      </c>
      <c r="C18036" t="s">
        <v>27343</v>
      </c>
      <c r="D18036" s="83" t="s">
        <v>416</v>
      </c>
      <c r="E18036" s="83">
        <v>13.54</v>
      </c>
      <c r="F18036" s="83">
        <v>13.78</v>
      </c>
    </row>
    <row r="18037" spans="1:6" hidden="1" x14ac:dyDescent="0.25">
      <c r="A18037" t="s">
        <v>23470</v>
      </c>
      <c r="B18037" s="83" t="s">
        <v>27344</v>
      </c>
      <c r="C18037" t="s">
        <v>27345</v>
      </c>
    </row>
    <row r="18038" spans="1:6" hidden="1" x14ac:dyDescent="0.25">
      <c r="A18038" t="s">
        <v>23470</v>
      </c>
      <c r="B18038" s="83" t="s">
        <v>27346</v>
      </c>
      <c r="C18038" t="s">
        <v>27347</v>
      </c>
      <c r="D18038" s="83" t="s">
        <v>1206</v>
      </c>
      <c r="E18038" s="83">
        <v>42.41</v>
      </c>
      <c r="F18038" s="83">
        <v>43.82</v>
      </c>
    </row>
    <row r="18039" spans="1:6" hidden="1" x14ac:dyDescent="0.25">
      <c r="A18039" t="s">
        <v>23470</v>
      </c>
      <c r="B18039" s="83" t="s">
        <v>27348</v>
      </c>
      <c r="C18039" t="s">
        <v>27349</v>
      </c>
      <c r="D18039" s="83" t="s">
        <v>1206</v>
      </c>
      <c r="E18039" s="83">
        <v>42.41</v>
      </c>
      <c r="F18039" s="83">
        <v>43.82</v>
      </c>
    </row>
    <row r="18040" spans="1:6" hidden="1" x14ac:dyDescent="0.25">
      <c r="A18040" t="s">
        <v>23470</v>
      </c>
      <c r="B18040" s="83" t="s">
        <v>27350</v>
      </c>
      <c r="C18040" t="s">
        <v>27351</v>
      </c>
      <c r="D18040" s="83" t="s">
        <v>1206</v>
      </c>
      <c r="E18040" s="83">
        <v>201.02</v>
      </c>
      <c r="F18040" s="83">
        <v>208.9</v>
      </c>
    </row>
    <row r="18041" spans="1:6" hidden="1" x14ac:dyDescent="0.25">
      <c r="A18041" t="s">
        <v>23470</v>
      </c>
    </row>
    <row r="18042" spans="1:6" hidden="1" x14ac:dyDescent="0.25">
      <c r="A18042" t="s">
        <v>23470</v>
      </c>
      <c r="B18042" s="83" t="s">
        <v>27352</v>
      </c>
      <c r="C18042" t="s">
        <v>27353</v>
      </c>
      <c r="D18042" s="83" t="s">
        <v>1206</v>
      </c>
      <c r="E18042" s="83">
        <v>42.41</v>
      </c>
      <c r="F18042" s="83">
        <v>43.82</v>
      </c>
    </row>
    <row r="18043" spans="1:6" hidden="1" x14ac:dyDescent="0.25">
      <c r="A18043" t="s">
        <v>23470</v>
      </c>
      <c r="B18043" s="83" t="s">
        <v>27354</v>
      </c>
      <c r="C18043" t="s">
        <v>27355</v>
      </c>
      <c r="D18043" s="83" t="s">
        <v>1206</v>
      </c>
      <c r="E18043" s="83">
        <v>35.92</v>
      </c>
      <c r="F18043" s="83">
        <v>37.21</v>
      </c>
    </row>
    <row r="18044" spans="1:6" hidden="1" x14ac:dyDescent="0.25">
      <c r="A18044" t="s">
        <v>23470</v>
      </c>
      <c r="B18044" s="83" t="s">
        <v>27356</v>
      </c>
      <c r="C18044" t="s">
        <v>27357</v>
      </c>
      <c r="D18044" s="83" t="s">
        <v>1206</v>
      </c>
      <c r="E18044" s="83">
        <v>42.41</v>
      </c>
      <c r="F18044" s="83">
        <v>43.82</v>
      </c>
    </row>
    <row r="18045" spans="1:6" hidden="1" x14ac:dyDescent="0.25">
      <c r="A18045" t="s">
        <v>23470</v>
      </c>
      <c r="B18045" s="83" t="s">
        <v>27358</v>
      </c>
      <c r="C18045" t="s">
        <v>27359</v>
      </c>
      <c r="D18045" s="83" t="s">
        <v>1206</v>
      </c>
      <c r="E18045" s="83">
        <v>647.83000000000004</v>
      </c>
      <c r="F18045" s="83">
        <v>647.83000000000004</v>
      </c>
    </row>
    <row r="18046" spans="1:6" hidden="1" x14ac:dyDescent="0.25">
      <c r="A18046" t="s">
        <v>23470</v>
      </c>
      <c r="B18046" s="83" t="s">
        <v>27360</v>
      </c>
      <c r="C18046" t="s">
        <v>27361</v>
      </c>
      <c r="D18046" s="83" t="s">
        <v>1206</v>
      </c>
      <c r="E18046" s="83">
        <v>676.49</v>
      </c>
      <c r="F18046" s="83">
        <v>676.49</v>
      </c>
    </row>
    <row r="18047" spans="1:6" hidden="1" x14ac:dyDescent="0.25">
      <c r="A18047" t="s">
        <v>23470</v>
      </c>
      <c r="B18047" s="83" t="s">
        <v>27362</v>
      </c>
      <c r="C18047" t="s">
        <v>27363</v>
      </c>
      <c r="D18047" s="83" t="s">
        <v>1206</v>
      </c>
      <c r="E18047" s="83">
        <v>616.98</v>
      </c>
      <c r="F18047" s="83">
        <v>616.98</v>
      </c>
    </row>
    <row r="18048" spans="1:6" hidden="1" x14ac:dyDescent="0.25">
      <c r="A18048" t="s">
        <v>23470</v>
      </c>
      <c r="B18048" s="83" t="s">
        <v>27364</v>
      </c>
      <c r="C18048" t="s">
        <v>27365</v>
      </c>
      <c r="D18048" s="83" t="s">
        <v>1206</v>
      </c>
      <c r="E18048" s="83">
        <v>867.24</v>
      </c>
      <c r="F18048" s="83">
        <v>867.24</v>
      </c>
    </row>
    <row r="18049" spans="1:6" hidden="1" x14ac:dyDescent="0.25">
      <c r="A18049" t="s">
        <v>23470</v>
      </c>
      <c r="B18049" s="83" t="s">
        <v>27366</v>
      </c>
      <c r="C18049" t="s">
        <v>27367</v>
      </c>
      <c r="D18049" s="83" t="s">
        <v>1206</v>
      </c>
      <c r="E18049" s="83">
        <v>682.63</v>
      </c>
      <c r="F18049" s="83">
        <v>682.63</v>
      </c>
    </row>
    <row r="18050" spans="1:6" hidden="1" x14ac:dyDescent="0.25">
      <c r="A18050" t="s">
        <v>23470</v>
      </c>
      <c r="B18050" s="83" t="s">
        <v>27368</v>
      </c>
      <c r="C18050" t="s">
        <v>27369</v>
      </c>
    </row>
    <row r="18051" spans="1:6" hidden="1" x14ac:dyDescent="0.25">
      <c r="A18051" t="s">
        <v>23470</v>
      </c>
      <c r="B18051" s="83" t="s">
        <v>27370</v>
      </c>
      <c r="C18051" t="s">
        <v>27371</v>
      </c>
      <c r="D18051" s="83" t="s">
        <v>416</v>
      </c>
      <c r="E18051" s="83">
        <v>61.19</v>
      </c>
      <c r="F18051" s="83">
        <v>62.46</v>
      </c>
    </row>
    <row r="18052" spans="1:6" hidden="1" x14ac:dyDescent="0.25">
      <c r="A18052" t="s">
        <v>23470</v>
      </c>
      <c r="B18052" s="83" t="s">
        <v>27372</v>
      </c>
      <c r="C18052" t="s">
        <v>27373</v>
      </c>
      <c r="D18052" s="83" t="s">
        <v>416</v>
      </c>
      <c r="E18052" s="83">
        <v>64.260000000000005</v>
      </c>
      <c r="F18052" s="83">
        <v>65.53</v>
      </c>
    </row>
    <row r="18053" spans="1:6" hidden="1" x14ac:dyDescent="0.25">
      <c r="A18053" t="s">
        <v>23470</v>
      </c>
      <c r="B18053" s="83" t="s">
        <v>27374</v>
      </c>
      <c r="C18053" t="s">
        <v>27375</v>
      </c>
      <c r="D18053" s="83" t="s">
        <v>416</v>
      </c>
      <c r="E18053" s="83">
        <v>166.48</v>
      </c>
      <c r="F18053" s="83">
        <v>167.75</v>
      </c>
    </row>
    <row r="18054" spans="1:6" hidden="1" x14ac:dyDescent="0.25">
      <c r="A18054" t="s">
        <v>23470</v>
      </c>
      <c r="B18054" s="83" t="s">
        <v>27376</v>
      </c>
      <c r="C18054" t="s">
        <v>27377</v>
      </c>
    </row>
    <row r="18055" spans="1:6" hidden="1" x14ac:dyDescent="0.25">
      <c r="A18055" t="s">
        <v>23470</v>
      </c>
      <c r="B18055" s="83" t="s">
        <v>27378</v>
      </c>
      <c r="C18055" t="s">
        <v>27379</v>
      </c>
      <c r="D18055" s="83" t="s">
        <v>416</v>
      </c>
      <c r="E18055" s="83">
        <v>57.34</v>
      </c>
      <c r="F18055" s="83">
        <v>59.66</v>
      </c>
    </row>
    <row r="18056" spans="1:6" hidden="1" x14ac:dyDescent="0.25">
      <c r="A18056" t="s">
        <v>23470</v>
      </c>
      <c r="B18056" s="83" t="s">
        <v>27380</v>
      </c>
      <c r="C18056" t="s">
        <v>27381</v>
      </c>
      <c r="D18056" s="83" t="s">
        <v>416</v>
      </c>
      <c r="E18056" s="83">
        <v>61.05</v>
      </c>
      <c r="F18056" s="83">
        <v>63.65</v>
      </c>
    </row>
    <row r="18057" spans="1:6" hidden="1" x14ac:dyDescent="0.25">
      <c r="A18057" t="s">
        <v>23470</v>
      </c>
      <c r="B18057" s="83" t="s">
        <v>27382</v>
      </c>
      <c r="C18057" t="s">
        <v>27383</v>
      </c>
    </row>
    <row r="18058" spans="1:6" hidden="1" x14ac:dyDescent="0.25">
      <c r="A18058" t="s">
        <v>23470</v>
      </c>
      <c r="B18058" s="83" t="s">
        <v>27384</v>
      </c>
      <c r="C18058" t="s">
        <v>27385</v>
      </c>
      <c r="D18058" s="83" t="s">
        <v>416</v>
      </c>
      <c r="E18058" s="83">
        <v>95.21</v>
      </c>
      <c r="F18058" s="83">
        <v>98.11</v>
      </c>
    </row>
    <row r="18059" spans="1:6" hidden="1" x14ac:dyDescent="0.25">
      <c r="A18059" t="s">
        <v>23470</v>
      </c>
    </row>
    <row r="18060" spans="1:6" hidden="1" x14ac:dyDescent="0.25">
      <c r="A18060" t="s">
        <v>23470</v>
      </c>
      <c r="B18060" s="83" t="s">
        <v>27386</v>
      </c>
      <c r="C18060" t="s">
        <v>27387</v>
      </c>
      <c r="D18060" s="83" t="s">
        <v>416</v>
      </c>
      <c r="E18060" s="83">
        <v>129.65</v>
      </c>
      <c r="F18060" s="83">
        <v>132.55000000000001</v>
      </c>
    </row>
    <row r="18061" spans="1:6" hidden="1" x14ac:dyDescent="0.25">
      <c r="A18061" t="s">
        <v>23470</v>
      </c>
    </row>
    <row r="18062" spans="1:6" hidden="1" x14ac:dyDescent="0.25">
      <c r="A18062" t="s">
        <v>23470</v>
      </c>
      <c r="B18062" s="83" t="s">
        <v>27388</v>
      </c>
      <c r="C18062" t="s">
        <v>27389</v>
      </c>
      <c r="D18062" s="83" t="s">
        <v>416</v>
      </c>
      <c r="E18062" s="83">
        <v>105.71</v>
      </c>
      <c r="F18062" s="83">
        <v>108.61</v>
      </c>
    </row>
    <row r="18063" spans="1:6" hidden="1" x14ac:dyDescent="0.25">
      <c r="A18063" t="s">
        <v>23470</v>
      </c>
    </row>
    <row r="18064" spans="1:6" hidden="1" x14ac:dyDescent="0.25">
      <c r="A18064" t="s">
        <v>23470</v>
      </c>
      <c r="B18064" s="83" t="s">
        <v>27390</v>
      </c>
      <c r="C18064" t="s">
        <v>27391</v>
      </c>
      <c r="D18064" s="83" t="s">
        <v>416</v>
      </c>
      <c r="E18064" s="83">
        <v>129.65</v>
      </c>
      <c r="F18064" s="83">
        <v>132.55000000000001</v>
      </c>
    </row>
    <row r="18065" spans="1:6" hidden="1" x14ac:dyDescent="0.25">
      <c r="A18065" t="s">
        <v>23470</v>
      </c>
    </row>
    <row r="18066" spans="1:6" hidden="1" x14ac:dyDescent="0.25">
      <c r="A18066" t="s">
        <v>23470</v>
      </c>
      <c r="B18066" s="83" t="s">
        <v>27392</v>
      </c>
      <c r="C18066" t="s">
        <v>27393</v>
      </c>
      <c r="D18066" s="83" t="s">
        <v>416</v>
      </c>
      <c r="E18066" s="83">
        <v>145.09</v>
      </c>
      <c r="F18066" s="83">
        <v>147.99</v>
      </c>
    </row>
    <row r="18067" spans="1:6" hidden="1" x14ac:dyDescent="0.25">
      <c r="A18067" t="s">
        <v>23470</v>
      </c>
    </row>
    <row r="18068" spans="1:6" hidden="1" x14ac:dyDescent="0.25">
      <c r="A18068" t="s">
        <v>23470</v>
      </c>
      <c r="B18068" s="83" t="s">
        <v>27394</v>
      </c>
      <c r="C18068" t="s">
        <v>27395</v>
      </c>
      <c r="D18068" s="83" t="s">
        <v>416</v>
      </c>
      <c r="E18068" s="83">
        <v>121.78</v>
      </c>
      <c r="F18068" s="83">
        <v>124.68</v>
      </c>
    </row>
    <row r="18069" spans="1:6" hidden="1" x14ac:dyDescent="0.25">
      <c r="A18069" t="s">
        <v>23470</v>
      </c>
    </row>
    <row r="18070" spans="1:6" hidden="1" x14ac:dyDescent="0.25">
      <c r="A18070" t="s">
        <v>23470</v>
      </c>
      <c r="B18070" s="83" t="s">
        <v>27396</v>
      </c>
      <c r="C18070" t="s">
        <v>27397</v>
      </c>
      <c r="D18070" s="83" t="s">
        <v>416</v>
      </c>
      <c r="E18070" s="83">
        <v>2.4300000000000002</v>
      </c>
      <c r="F18070" s="83">
        <v>2.48</v>
      </c>
    </row>
    <row r="18071" spans="1:6" hidden="1" x14ac:dyDescent="0.25">
      <c r="A18071" t="s">
        <v>23470</v>
      </c>
      <c r="B18071" s="83" t="s">
        <v>27398</v>
      </c>
      <c r="C18071" t="s">
        <v>27399</v>
      </c>
    </row>
    <row r="18072" spans="1:6" hidden="1" x14ac:dyDescent="0.25">
      <c r="A18072" t="s">
        <v>23470</v>
      </c>
      <c r="B18072" s="83" t="s">
        <v>27400</v>
      </c>
      <c r="C18072" t="s">
        <v>27401</v>
      </c>
      <c r="D18072" s="83" t="s">
        <v>416</v>
      </c>
      <c r="E18072" s="83">
        <v>8.11</v>
      </c>
      <c r="F18072" s="83">
        <v>8.2200000000000006</v>
      </c>
    </row>
    <row r="18073" spans="1:6" hidden="1" x14ac:dyDescent="0.25">
      <c r="A18073" t="s">
        <v>23470</v>
      </c>
      <c r="B18073" s="83" t="s">
        <v>27402</v>
      </c>
      <c r="C18073" t="s">
        <v>27403</v>
      </c>
      <c r="D18073" s="83" t="s">
        <v>416</v>
      </c>
      <c r="E18073" s="83">
        <v>10.75</v>
      </c>
      <c r="F18073" s="83">
        <v>10.86</v>
      </c>
    </row>
    <row r="18074" spans="1:6" hidden="1" x14ac:dyDescent="0.25">
      <c r="A18074" t="s">
        <v>23470</v>
      </c>
      <c r="B18074" s="83" t="s">
        <v>27404</v>
      </c>
      <c r="C18074" t="s">
        <v>27405</v>
      </c>
    </row>
    <row r="18075" spans="1:6" hidden="1" x14ac:dyDescent="0.25">
      <c r="A18075" t="s">
        <v>23470</v>
      </c>
      <c r="B18075" s="83" t="s">
        <v>27406</v>
      </c>
      <c r="C18075" t="s">
        <v>27407</v>
      </c>
      <c r="D18075" s="83" t="s">
        <v>416</v>
      </c>
      <c r="E18075" s="83">
        <v>10.3</v>
      </c>
      <c r="F18075" s="83">
        <v>10.39</v>
      </c>
    </row>
    <row r="18076" spans="1:6" hidden="1" x14ac:dyDescent="0.25">
      <c r="A18076" t="s">
        <v>23470</v>
      </c>
      <c r="B18076" s="83" t="s">
        <v>27408</v>
      </c>
      <c r="C18076" t="s">
        <v>27409</v>
      </c>
    </row>
    <row r="18077" spans="1:6" hidden="1" x14ac:dyDescent="0.25">
      <c r="A18077" t="s">
        <v>23470</v>
      </c>
      <c r="B18077" s="83" t="s">
        <v>27410</v>
      </c>
      <c r="C18077" t="s">
        <v>27411</v>
      </c>
      <c r="D18077" s="83" t="s">
        <v>162</v>
      </c>
      <c r="E18077" s="83">
        <v>566.17999999999995</v>
      </c>
      <c r="F18077" s="83">
        <v>568.67999999999995</v>
      </c>
    </row>
    <row r="18078" spans="1:6" hidden="1" x14ac:dyDescent="0.25">
      <c r="A18078" t="s">
        <v>23470</v>
      </c>
      <c r="B18078" s="83" t="s">
        <v>27412</v>
      </c>
      <c r="C18078" t="s">
        <v>27413</v>
      </c>
    </row>
    <row r="18079" spans="1:6" hidden="1" x14ac:dyDescent="0.25">
      <c r="A18079" t="s">
        <v>23470</v>
      </c>
      <c r="B18079" s="83" t="s">
        <v>27414</v>
      </c>
      <c r="C18079" t="s">
        <v>27415</v>
      </c>
      <c r="D18079" s="83" t="s">
        <v>64</v>
      </c>
      <c r="E18079" s="83">
        <v>12.51</v>
      </c>
      <c r="F18079" s="83">
        <v>12.7</v>
      </c>
    </row>
    <row r="18080" spans="1:6" hidden="1" x14ac:dyDescent="0.25">
      <c r="A18080" t="s">
        <v>23470</v>
      </c>
      <c r="B18080" s="83" t="s">
        <v>27416</v>
      </c>
      <c r="C18080" t="s">
        <v>27417</v>
      </c>
      <c r="D18080" s="83" t="s">
        <v>64</v>
      </c>
      <c r="E18080" s="83">
        <v>8.39</v>
      </c>
      <c r="F18080" s="83">
        <v>8.58</v>
      </c>
    </row>
    <row r="18081" spans="1:6" hidden="1" x14ac:dyDescent="0.25">
      <c r="A18081" t="s">
        <v>23470</v>
      </c>
      <c r="B18081" s="83" t="s">
        <v>27418</v>
      </c>
      <c r="C18081" t="s">
        <v>27419</v>
      </c>
      <c r="D18081" s="83" t="s">
        <v>64</v>
      </c>
      <c r="E18081" s="83">
        <v>11.53</v>
      </c>
      <c r="F18081" s="83">
        <v>11.95</v>
      </c>
    </row>
    <row r="18082" spans="1:6" hidden="1" x14ac:dyDescent="0.25">
      <c r="A18082" t="s">
        <v>23470</v>
      </c>
      <c r="B18082" s="83" t="s">
        <v>27420</v>
      </c>
      <c r="C18082" t="s">
        <v>27421</v>
      </c>
      <c r="D18082" s="83" t="s">
        <v>64</v>
      </c>
      <c r="E18082" s="83">
        <v>11.53</v>
      </c>
      <c r="F18082" s="83">
        <v>11.95</v>
      </c>
    </row>
    <row r="18083" spans="1:6" hidden="1" x14ac:dyDescent="0.25">
      <c r="A18083" t="s">
        <v>23470</v>
      </c>
      <c r="B18083" s="83" t="s">
        <v>27422</v>
      </c>
      <c r="C18083" t="s">
        <v>27423</v>
      </c>
      <c r="D18083" s="83" t="s">
        <v>64</v>
      </c>
      <c r="E18083" s="83">
        <v>11.42</v>
      </c>
      <c r="F18083" s="83">
        <v>11.84</v>
      </c>
    </row>
    <row r="18084" spans="1:6" hidden="1" x14ac:dyDescent="0.25">
      <c r="A18084" t="s">
        <v>23470</v>
      </c>
      <c r="B18084" s="83" t="s">
        <v>27424</v>
      </c>
      <c r="C18084" t="s">
        <v>27425</v>
      </c>
      <c r="D18084" s="83" t="s">
        <v>64</v>
      </c>
      <c r="E18084" s="83">
        <v>50.47</v>
      </c>
      <c r="F18084" s="83">
        <v>51.47</v>
      </c>
    </row>
    <row r="18085" spans="1:6" hidden="1" x14ac:dyDescent="0.25">
      <c r="A18085" t="s">
        <v>23470</v>
      </c>
      <c r="B18085" s="83" t="s">
        <v>27426</v>
      </c>
      <c r="C18085" t="s">
        <v>27427</v>
      </c>
    </row>
    <row r="18086" spans="1:6" hidden="1" x14ac:dyDescent="0.25">
      <c r="A18086" t="s">
        <v>23470</v>
      </c>
      <c r="B18086" s="83" t="s">
        <v>27428</v>
      </c>
      <c r="C18086" t="s">
        <v>27429</v>
      </c>
      <c r="D18086" s="83" t="s">
        <v>416</v>
      </c>
      <c r="E18086" s="83">
        <v>30.6</v>
      </c>
      <c r="F18086" s="83">
        <v>31.1</v>
      </c>
    </row>
    <row r="18087" spans="1:6" hidden="1" x14ac:dyDescent="0.25">
      <c r="A18087" t="s">
        <v>23470</v>
      </c>
      <c r="B18087" s="83" t="s">
        <v>27430</v>
      </c>
      <c r="C18087" t="s">
        <v>27431</v>
      </c>
      <c r="D18087" s="83" t="s">
        <v>64</v>
      </c>
      <c r="E18087" s="83">
        <v>11.53</v>
      </c>
      <c r="F18087" s="83">
        <v>11.95</v>
      </c>
    </row>
    <row r="18088" spans="1:6" hidden="1" x14ac:dyDescent="0.25">
      <c r="A18088" t="s">
        <v>23470</v>
      </c>
      <c r="B18088" s="83" t="s">
        <v>27432</v>
      </c>
      <c r="C18088" t="s">
        <v>27433</v>
      </c>
    </row>
    <row r="18089" spans="1:6" hidden="1" x14ac:dyDescent="0.25">
      <c r="A18089" t="s">
        <v>23470</v>
      </c>
      <c r="B18089" s="83" t="s">
        <v>27434</v>
      </c>
      <c r="C18089" t="s">
        <v>27435</v>
      </c>
      <c r="D18089" s="83" t="s">
        <v>60</v>
      </c>
      <c r="E18089" s="83">
        <v>8.84</v>
      </c>
      <c r="F18089" s="83">
        <v>9.69</v>
      </c>
    </row>
    <row r="18090" spans="1:6" hidden="1" x14ac:dyDescent="0.25">
      <c r="A18090" t="s">
        <v>23470</v>
      </c>
      <c r="B18090" s="83" t="s">
        <v>27436</v>
      </c>
      <c r="C18090" t="s">
        <v>27437</v>
      </c>
    </row>
    <row r="18091" spans="1:6" hidden="1" x14ac:dyDescent="0.25">
      <c r="A18091" t="s">
        <v>23470</v>
      </c>
      <c r="B18091" s="83" t="s">
        <v>27438</v>
      </c>
      <c r="C18091" t="s">
        <v>27439</v>
      </c>
      <c r="D18091" s="83" t="s">
        <v>416</v>
      </c>
      <c r="E18091" s="83">
        <v>4.43</v>
      </c>
      <c r="F18091" s="83">
        <v>4.84</v>
      </c>
    </row>
    <row r="18092" spans="1:6" hidden="1" x14ac:dyDescent="0.25">
      <c r="A18092" t="s">
        <v>23470</v>
      </c>
      <c r="B18092" s="83" t="s">
        <v>27440</v>
      </c>
      <c r="C18092" t="s">
        <v>27441</v>
      </c>
    </row>
    <row r="18093" spans="1:6" hidden="1" x14ac:dyDescent="0.25">
      <c r="A18093" t="s">
        <v>23470</v>
      </c>
      <c r="B18093" s="83" t="s">
        <v>27442</v>
      </c>
      <c r="C18093" t="s">
        <v>19807</v>
      </c>
    </row>
    <row r="18094" spans="1:6" hidden="1" x14ac:dyDescent="0.25">
      <c r="A18094" t="s">
        <v>23470</v>
      </c>
      <c r="B18094" s="83" t="s">
        <v>27443</v>
      </c>
      <c r="C18094" t="s">
        <v>29211</v>
      </c>
      <c r="D18094" s="83" t="s">
        <v>416</v>
      </c>
      <c r="E18094" s="83">
        <v>19.010000000000002</v>
      </c>
      <c r="F18094" s="83">
        <v>19.309999999999999</v>
      </c>
    </row>
    <row r="18095" spans="1:6" hidden="1" x14ac:dyDescent="0.25">
      <c r="A18095" t="s">
        <v>23470</v>
      </c>
    </row>
    <row r="18096" spans="1:6" hidden="1" x14ac:dyDescent="0.25">
      <c r="A18096" t="s">
        <v>23470</v>
      </c>
      <c r="B18096" s="83" t="s">
        <v>27444</v>
      </c>
      <c r="C18096" t="s">
        <v>29212</v>
      </c>
      <c r="D18096" s="83" t="s">
        <v>416</v>
      </c>
      <c r="E18096" s="83">
        <v>15.26</v>
      </c>
      <c r="F18096" s="83">
        <v>15.56</v>
      </c>
    </row>
    <row r="18097" spans="1:6" hidden="1" x14ac:dyDescent="0.25">
      <c r="A18097" t="s">
        <v>23470</v>
      </c>
    </row>
    <row r="18098" spans="1:6" hidden="1" x14ac:dyDescent="0.25">
      <c r="A18098" t="s">
        <v>23470</v>
      </c>
      <c r="B18098" s="83" t="s">
        <v>27445</v>
      </c>
      <c r="C18098" t="s">
        <v>29213</v>
      </c>
      <c r="D18098" s="83" t="s">
        <v>416</v>
      </c>
      <c r="E18098" s="83">
        <v>72.010000000000005</v>
      </c>
      <c r="F18098" s="83">
        <v>72.55</v>
      </c>
    </row>
    <row r="18099" spans="1:6" hidden="1" x14ac:dyDescent="0.25">
      <c r="A18099" t="s">
        <v>23470</v>
      </c>
    </row>
    <row r="18100" spans="1:6" hidden="1" x14ac:dyDescent="0.25">
      <c r="A18100" t="s">
        <v>23470</v>
      </c>
      <c r="B18100" s="83" t="s">
        <v>27446</v>
      </c>
      <c r="C18100" t="s">
        <v>27447</v>
      </c>
      <c r="D18100" s="83" t="s">
        <v>416</v>
      </c>
      <c r="E18100" s="83">
        <v>0.43</v>
      </c>
      <c r="F18100" s="83">
        <v>0.43</v>
      </c>
    </row>
    <row r="18101" spans="1:6" hidden="1" x14ac:dyDescent="0.25">
      <c r="A18101" t="s">
        <v>23470</v>
      </c>
      <c r="B18101" s="83" t="s">
        <v>27448</v>
      </c>
      <c r="C18101" t="s">
        <v>27449</v>
      </c>
    </row>
    <row r="18102" spans="1:6" hidden="1" x14ac:dyDescent="0.25">
      <c r="A18102" t="s">
        <v>23470</v>
      </c>
      <c r="B18102" s="83" t="s">
        <v>27450</v>
      </c>
      <c r="C18102" t="s">
        <v>29214</v>
      </c>
      <c r="D18102" s="83" t="s">
        <v>16</v>
      </c>
      <c r="E18102" s="83">
        <v>43.33</v>
      </c>
      <c r="F18102" s="83">
        <v>47.5</v>
      </c>
    </row>
    <row r="18103" spans="1:6" hidden="1" x14ac:dyDescent="0.25">
      <c r="A18103" t="s">
        <v>23470</v>
      </c>
      <c r="B18103" s="83" t="s">
        <v>27451</v>
      </c>
      <c r="C18103" t="s">
        <v>29215</v>
      </c>
      <c r="D18103" s="83" t="s">
        <v>16</v>
      </c>
      <c r="E18103" s="83">
        <v>26.33</v>
      </c>
      <c r="F18103" s="83">
        <v>28.88</v>
      </c>
    </row>
    <row r="18104" spans="1:6" hidden="1" x14ac:dyDescent="0.25">
      <c r="A18104" t="s">
        <v>23470</v>
      </c>
      <c r="B18104" s="83" t="s">
        <v>27452</v>
      </c>
      <c r="C18104" t="s">
        <v>27453</v>
      </c>
      <c r="D18104" s="83" t="s">
        <v>16</v>
      </c>
      <c r="E18104" s="83">
        <v>185.26</v>
      </c>
      <c r="F18104" s="83">
        <v>194.94</v>
      </c>
    </row>
    <row r="18105" spans="1:6" hidden="1" x14ac:dyDescent="0.25">
      <c r="A18105" t="s">
        <v>23470</v>
      </c>
    </row>
    <row r="18106" spans="1:6" hidden="1" x14ac:dyDescent="0.25">
      <c r="A18106" t="s">
        <v>23470</v>
      </c>
      <c r="B18106" s="83" t="s">
        <v>27454</v>
      </c>
      <c r="C18106" t="s">
        <v>27455</v>
      </c>
      <c r="D18106" s="83" t="s">
        <v>416</v>
      </c>
      <c r="E18106" s="83">
        <v>5.51</v>
      </c>
      <c r="F18106" s="83">
        <v>6.05</v>
      </c>
    </row>
    <row r="18107" spans="1:6" hidden="1" x14ac:dyDescent="0.25">
      <c r="A18107" t="s">
        <v>23470</v>
      </c>
      <c r="B18107" s="83" t="s">
        <v>27456</v>
      </c>
      <c r="C18107" t="s">
        <v>27457</v>
      </c>
      <c r="D18107" s="83" t="s">
        <v>16</v>
      </c>
      <c r="E18107" s="83">
        <v>3.91</v>
      </c>
      <c r="F18107" s="83">
        <v>4.3</v>
      </c>
    </row>
    <row r="18108" spans="1:6" hidden="1" x14ac:dyDescent="0.25">
      <c r="A18108" t="s">
        <v>23470</v>
      </c>
      <c r="B18108" s="83" t="s">
        <v>27458</v>
      </c>
      <c r="C18108" t="s">
        <v>27459</v>
      </c>
      <c r="D18108" s="83" t="s">
        <v>16</v>
      </c>
      <c r="E18108" s="83">
        <v>4.92</v>
      </c>
      <c r="F18108" s="83">
        <v>5.41</v>
      </c>
    </row>
    <row r="18109" spans="1:6" hidden="1" x14ac:dyDescent="0.25">
      <c r="A18109" t="s">
        <v>23470</v>
      </c>
      <c r="B18109" s="83" t="s">
        <v>27460</v>
      </c>
      <c r="C18109" t="s">
        <v>27461</v>
      </c>
      <c r="D18109" s="83" t="s">
        <v>16</v>
      </c>
      <c r="E18109" s="83">
        <v>10.09</v>
      </c>
      <c r="F18109" s="83">
        <v>11.07</v>
      </c>
    </row>
    <row r="18110" spans="1:6" hidden="1" x14ac:dyDescent="0.25">
      <c r="A18110" t="s">
        <v>23470</v>
      </c>
      <c r="B18110" s="83" t="s">
        <v>27462</v>
      </c>
      <c r="C18110" t="s">
        <v>27463</v>
      </c>
      <c r="D18110" s="83" t="s">
        <v>16</v>
      </c>
      <c r="E18110" s="83">
        <v>45.82</v>
      </c>
      <c r="F18110" s="83">
        <v>50.25</v>
      </c>
    </row>
    <row r="18111" spans="1:6" hidden="1" x14ac:dyDescent="0.25">
      <c r="A18111" t="s">
        <v>23470</v>
      </c>
    </row>
    <row r="18112" spans="1:6" hidden="1" x14ac:dyDescent="0.25">
      <c r="A18112" t="s">
        <v>23470</v>
      </c>
      <c r="B18112" s="83" t="s">
        <v>27464</v>
      </c>
      <c r="C18112" t="s">
        <v>27465</v>
      </c>
      <c r="D18112" s="83" t="s">
        <v>16</v>
      </c>
      <c r="E18112" s="83">
        <v>52.4</v>
      </c>
      <c r="F18112" s="83">
        <v>57.47</v>
      </c>
    </row>
    <row r="18113" spans="1:6" hidden="1" x14ac:dyDescent="0.25">
      <c r="A18113" t="s">
        <v>23470</v>
      </c>
    </row>
    <row r="18114" spans="1:6" hidden="1" x14ac:dyDescent="0.25">
      <c r="A18114" t="s">
        <v>23470</v>
      </c>
      <c r="B18114" s="83" t="s">
        <v>27466</v>
      </c>
      <c r="C18114" t="s">
        <v>27467</v>
      </c>
      <c r="D18114" s="83" t="s">
        <v>16</v>
      </c>
      <c r="E18114" s="83">
        <v>0.52</v>
      </c>
      <c r="F18114" s="83">
        <v>0.52</v>
      </c>
    </row>
    <row r="18115" spans="1:6" hidden="1" x14ac:dyDescent="0.25">
      <c r="A18115" t="s">
        <v>23470</v>
      </c>
      <c r="B18115" s="83" t="s">
        <v>27468</v>
      </c>
      <c r="C18115" t="s">
        <v>27469</v>
      </c>
    </row>
    <row r="18116" spans="1:6" hidden="1" x14ac:dyDescent="0.25">
      <c r="A18116" t="s">
        <v>23470</v>
      </c>
      <c r="B18116" s="83" t="s">
        <v>27470</v>
      </c>
      <c r="C18116" t="s">
        <v>27471</v>
      </c>
      <c r="D18116" s="83" t="s">
        <v>162</v>
      </c>
      <c r="E18116" s="83">
        <v>160</v>
      </c>
      <c r="F18116" s="83">
        <v>160</v>
      </c>
    </row>
    <row r="18117" spans="1:6" hidden="1" x14ac:dyDescent="0.25">
      <c r="A18117" t="s">
        <v>23470</v>
      </c>
      <c r="B18117" s="83" t="s">
        <v>27472</v>
      </c>
      <c r="C18117" t="s">
        <v>27473</v>
      </c>
      <c r="D18117" s="83" t="s">
        <v>162</v>
      </c>
      <c r="E18117" s="83">
        <v>490</v>
      </c>
      <c r="F18117" s="83">
        <v>490</v>
      </c>
    </row>
    <row r="18118" spans="1:6" hidden="1" x14ac:dyDescent="0.25">
      <c r="A18118" t="s">
        <v>23470</v>
      </c>
      <c r="B18118" s="83" t="s">
        <v>27474</v>
      </c>
      <c r="C18118" t="s">
        <v>27475</v>
      </c>
      <c r="D18118" s="83" t="s">
        <v>64</v>
      </c>
      <c r="E18118" s="83">
        <v>6.7</v>
      </c>
      <c r="F18118" s="83">
        <v>6.7</v>
      </c>
    </row>
    <row r="18119" spans="1:6" hidden="1" x14ac:dyDescent="0.25">
      <c r="A18119" t="s">
        <v>23470</v>
      </c>
      <c r="B18119" s="83" t="s">
        <v>27476</v>
      </c>
      <c r="C18119" t="s">
        <v>27477</v>
      </c>
      <c r="D18119" s="83" t="s">
        <v>64</v>
      </c>
      <c r="E18119" s="83">
        <v>3.9</v>
      </c>
      <c r="F18119" s="83">
        <v>3.9</v>
      </c>
    </row>
    <row r="18120" spans="1:6" hidden="1" x14ac:dyDescent="0.25">
      <c r="A18120" t="s">
        <v>23470</v>
      </c>
      <c r="B18120" s="83" t="s">
        <v>27478</v>
      </c>
      <c r="C18120" t="s">
        <v>27479</v>
      </c>
      <c r="D18120" s="83" t="s">
        <v>64</v>
      </c>
      <c r="E18120" s="83">
        <v>1.92</v>
      </c>
      <c r="F18120" s="83">
        <v>1.92</v>
      </c>
    </row>
    <row r="18121" spans="1:6" hidden="1" x14ac:dyDescent="0.25">
      <c r="A18121" t="s">
        <v>23470</v>
      </c>
      <c r="B18121" s="83" t="s">
        <v>27480</v>
      </c>
      <c r="C18121" t="s">
        <v>27481</v>
      </c>
      <c r="D18121" s="83" t="s">
        <v>64</v>
      </c>
      <c r="E18121" s="83">
        <v>4.92</v>
      </c>
      <c r="F18121" s="83">
        <v>4.92</v>
      </c>
    </row>
    <row r="18122" spans="1:6" hidden="1" x14ac:dyDescent="0.25">
      <c r="A18122" t="s">
        <v>23470</v>
      </c>
      <c r="B18122" s="83" t="s">
        <v>27482</v>
      </c>
      <c r="C18122" t="s">
        <v>27483</v>
      </c>
      <c r="D18122" s="83" t="s">
        <v>64</v>
      </c>
      <c r="E18122" s="83">
        <v>7.75</v>
      </c>
      <c r="F18122" s="83">
        <v>7.75</v>
      </c>
    </row>
    <row r="18123" spans="1:6" hidden="1" x14ac:dyDescent="0.25">
      <c r="A18123" t="s">
        <v>23470</v>
      </c>
      <c r="B18123" s="83" t="s">
        <v>27484</v>
      </c>
      <c r="C18123" t="s">
        <v>27485</v>
      </c>
      <c r="D18123" s="83" t="s">
        <v>64</v>
      </c>
      <c r="E18123" s="83">
        <v>2.39</v>
      </c>
      <c r="F18123" s="83">
        <v>2.39</v>
      </c>
    </row>
    <row r="18124" spans="1:6" hidden="1" x14ac:dyDescent="0.25">
      <c r="A18124" t="s">
        <v>23470</v>
      </c>
      <c r="B18124" s="83" t="s">
        <v>27486</v>
      </c>
      <c r="C18124" t="s">
        <v>27487</v>
      </c>
      <c r="D18124" s="83" t="s">
        <v>64</v>
      </c>
      <c r="E18124" s="83">
        <v>0.84</v>
      </c>
      <c r="F18124" s="83">
        <v>0.84</v>
      </c>
    </row>
    <row r="18125" spans="1:6" hidden="1" x14ac:dyDescent="0.25">
      <c r="A18125" t="s">
        <v>23470</v>
      </c>
      <c r="B18125" s="83" t="s">
        <v>27488</v>
      </c>
      <c r="C18125" t="s">
        <v>27489</v>
      </c>
      <c r="D18125" s="83" t="s">
        <v>64</v>
      </c>
      <c r="E18125" s="83">
        <v>3.9</v>
      </c>
      <c r="F18125" s="83">
        <v>3.9</v>
      </c>
    </row>
    <row r="18126" spans="1:6" hidden="1" x14ac:dyDescent="0.25">
      <c r="A18126" t="s">
        <v>23470</v>
      </c>
      <c r="B18126" s="83" t="s">
        <v>27490</v>
      </c>
      <c r="C18126" t="s">
        <v>27491</v>
      </c>
      <c r="D18126" s="83" t="s">
        <v>162</v>
      </c>
      <c r="E18126" s="83">
        <v>172.4</v>
      </c>
      <c r="F18126" s="83">
        <v>172.4</v>
      </c>
    </row>
    <row r="18127" spans="1:6" hidden="1" x14ac:dyDescent="0.25">
      <c r="A18127" t="s">
        <v>23470</v>
      </c>
      <c r="B18127" s="83" t="s">
        <v>27492</v>
      </c>
      <c r="C18127" t="s">
        <v>27493</v>
      </c>
      <c r="D18127" s="83" t="s">
        <v>64</v>
      </c>
      <c r="E18127" s="83">
        <v>1.25</v>
      </c>
      <c r="F18127" s="83">
        <v>1.25</v>
      </c>
    </row>
    <row r="18128" spans="1:6" hidden="1" x14ac:dyDescent="0.25">
      <c r="A18128" t="s">
        <v>23470</v>
      </c>
      <c r="B18128" s="83" t="s">
        <v>27494</v>
      </c>
      <c r="C18128" t="s">
        <v>27495</v>
      </c>
      <c r="D18128" s="83" t="s">
        <v>64</v>
      </c>
      <c r="E18128" s="83">
        <v>5.98</v>
      </c>
      <c r="F18128" s="83">
        <v>5.98</v>
      </c>
    </row>
    <row r="18129" spans="1:6" hidden="1" x14ac:dyDescent="0.25">
      <c r="A18129" t="s">
        <v>23470</v>
      </c>
      <c r="B18129" s="83" t="s">
        <v>27496</v>
      </c>
      <c r="C18129" t="s">
        <v>27497</v>
      </c>
      <c r="D18129" s="83" t="s">
        <v>64</v>
      </c>
      <c r="E18129" s="83">
        <v>29.8</v>
      </c>
      <c r="F18129" s="83">
        <v>29.8</v>
      </c>
    </row>
    <row r="18130" spans="1:6" hidden="1" x14ac:dyDescent="0.25">
      <c r="A18130" t="s">
        <v>23470</v>
      </c>
      <c r="B18130" s="83" t="s">
        <v>27498</v>
      </c>
      <c r="C18130" t="s">
        <v>27499</v>
      </c>
      <c r="D18130" s="83" t="s">
        <v>64</v>
      </c>
      <c r="E18130" s="83">
        <v>1.5</v>
      </c>
      <c r="F18130" s="83">
        <v>1.5</v>
      </c>
    </row>
    <row r="18131" spans="1:6" hidden="1" x14ac:dyDescent="0.25">
      <c r="A18131" t="s">
        <v>23470</v>
      </c>
      <c r="B18131" s="83" t="s">
        <v>27500</v>
      </c>
      <c r="C18131" t="s">
        <v>27501</v>
      </c>
    </row>
    <row r="18132" spans="1:6" hidden="1" x14ac:dyDescent="0.25">
      <c r="A18132" t="s">
        <v>23470</v>
      </c>
      <c r="B18132" s="83" t="s">
        <v>27502</v>
      </c>
      <c r="C18132" t="s">
        <v>29216</v>
      </c>
      <c r="D18132" s="83" t="s">
        <v>16</v>
      </c>
      <c r="E18132" s="83">
        <v>140</v>
      </c>
      <c r="F18132" s="83">
        <v>140</v>
      </c>
    </row>
    <row r="18133" spans="1:6" hidden="1" x14ac:dyDescent="0.25">
      <c r="A18133" t="s">
        <v>23470</v>
      </c>
      <c r="B18133" s="83" t="s">
        <v>27503</v>
      </c>
      <c r="C18133" t="s">
        <v>29217</v>
      </c>
      <c r="D18133" s="83" t="s">
        <v>16</v>
      </c>
      <c r="E18133" s="83">
        <v>140</v>
      </c>
      <c r="F18133" s="83">
        <v>140</v>
      </c>
    </row>
    <row r="18134" spans="1:6" hidden="1" x14ac:dyDescent="0.25">
      <c r="A18134" t="s">
        <v>23470</v>
      </c>
      <c r="B18134" s="83" t="s">
        <v>27504</v>
      </c>
      <c r="C18134" t="s">
        <v>29218</v>
      </c>
      <c r="D18134" s="83" t="s">
        <v>16</v>
      </c>
      <c r="E18134" s="83">
        <v>140</v>
      </c>
      <c r="F18134" s="83">
        <v>140</v>
      </c>
    </row>
    <row r="18135" spans="1:6" hidden="1" x14ac:dyDescent="0.25">
      <c r="A18135" t="s">
        <v>23470</v>
      </c>
      <c r="B18135" s="83" t="s">
        <v>27505</v>
      </c>
      <c r="C18135" t="s">
        <v>29219</v>
      </c>
      <c r="D18135" s="83" t="s">
        <v>16</v>
      </c>
      <c r="E18135" s="83">
        <v>140</v>
      </c>
      <c r="F18135" s="83">
        <v>140</v>
      </c>
    </row>
    <row r="18136" spans="1:6" hidden="1" x14ac:dyDescent="0.25">
      <c r="A18136" t="s">
        <v>23470</v>
      </c>
      <c r="B18136" s="83" t="s">
        <v>27506</v>
      </c>
      <c r="C18136" t="s">
        <v>29220</v>
      </c>
      <c r="D18136" s="83" t="s">
        <v>16</v>
      </c>
      <c r="E18136" s="83">
        <v>140</v>
      </c>
      <c r="F18136" s="83">
        <v>140</v>
      </c>
    </row>
    <row r="18137" spans="1:6" hidden="1" x14ac:dyDescent="0.25">
      <c r="A18137" t="s">
        <v>23470</v>
      </c>
      <c r="B18137" s="83" t="s">
        <v>27507</v>
      </c>
      <c r="C18137" t="s">
        <v>29221</v>
      </c>
      <c r="D18137" s="83" t="s">
        <v>16</v>
      </c>
      <c r="E18137" s="83">
        <v>140</v>
      </c>
      <c r="F18137" s="83">
        <v>140</v>
      </c>
    </row>
    <row r="18138" spans="1:6" hidden="1" x14ac:dyDescent="0.25">
      <c r="A18138" t="s">
        <v>23470</v>
      </c>
      <c r="B18138" s="83" t="s">
        <v>27508</v>
      </c>
      <c r="C18138" t="s">
        <v>29222</v>
      </c>
      <c r="D18138" s="83" t="s">
        <v>16</v>
      </c>
      <c r="E18138" s="83">
        <v>140</v>
      </c>
      <c r="F18138" s="83">
        <v>140</v>
      </c>
    </row>
    <row r="18139" spans="1:6" hidden="1" x14ac:dyDescent="0.25">
      <c r="A18139" t="s">
        <v>23470</v>
      </c>
      <c r="B18139" s="83" t="s">
        <v>27509</v>
      </c>
      <c r="C18139" t="s">
        <v>29223</v>
      </c>
      <c r="D18139" s="83" t="s">
        <v>16</v>
      </c>
      <c r="E18139" s="83">
        <v>140</v>
      </c>
      <c r="F18139" s="83">
        <v>140</v>
      </c>
    </row>
    <row r="18140" spans="1:6" hidden="1" x14ac:dyDescent="0.25">
      <c r="A18140" t="s">
        <v>23470</v>
      </c>
      <c r="B18140" s="83" t="s">
        <v>27510</v>
      </c>
      <c r="C18140" t="s">
        <v>29224</v>
      </c>
      <c r="D18140" s="83" t="s">
        <v>16</v>
      </c>
      <c r="E18140" s="83">
        <v>140</v>
      </c>
      <c r="F18140" s="83">
        <v>140</v>
      </c>
    </row>
    <row r="18141" spans="1:6" hidden="1" x14ac:dyDescent="0.25">
      <c r="A18141" t="s">
        <v>23470</v>
      </c>
      <c r="B18141" s="83" t="s">
        <v>27511</v>
      </c>
      <c r="C18141" t="s">
        <v>29225</v>
      </c>
      <c r="D18141" s="83" t="s">
        <v>16</v>
      </c>
      <c r="E18141" s="83">
        <v>140</v>
      </c>
      <c r="F18141" s="83">
        <v>140</v>
      </c>
    </row>
    <row r="18142" spans="1:6" hidden="1" x14ac:dyDescent="0.25">
      <c r="A18142" t="s">
        <v>23470</v>
      </c>
      <c r="B18142" s="83" t="s">
        <v>27512</v>
      </c>
      <c r="C18142" t="s">
        <v>29226</v>
      </c>
      <c r="D18142" s="83" t="s">
        <v>16</v>
      </c>
      <c r="E18142" s="83">
        <v>140</v>
      </c>
      <c r="F18142" s="83">
        <v>140</v>
      </c>
    </row>
    <row r="18143" spans="1:6" hidden="1" x14ac:dyDescent="0.25">
      <c r="A18143" t="s">
        <v>23470</v>
      </c>
      <c r="B18143" s="83" t="s">
        <v>27513</v>
      </c>
      <c r="C18143" t="s">
        <v>29227</v>
      </c>
      <c r="D18143" s="83" t="s">
        <v>16</v>
      </c>
      <c r="E18143" s="83">
        <v>175.95</v>
      </c>
      <c r="F18143" s="83">
        <v>175.95</v>
      </c>
    </row>
    <row r="18144" spans="1:6" hidden="1" x14ac:dyDescent="0.25">
      <c r="A18144" t="s">
        <v>23470</v>
      </c>
      <c r="B18144" s="83" t="s">
        <v>27514</v>
      </c>
      <c r="C18144" t="s">
        <v>29228</v>
      </c>
      <c r="D18144" s="83" t="s">
        <v>16</v>
      </c>
      <c r="E18144" s="83">
        <v>175.95</v>
      </c>
      <c r="F18144" s="83">
        <v>175.95</v>
      </c>
    </row>
    <row r="18145" spans="1:6" hidden="1" x14ac:dyDescent="0.25">
      <c r="A18145" t="s">
        <v>23470</v>
      </c>
      <c r="B18145" s="83" t="s">
        <v>27515</v>
      </c>
      <c r="C18145" t="s">
        <v>29229</v>
      </c>
      <c r="D18145" s="83" t="s">
        <v>16</v>
      </c>
      <c r="E18145" s="83">
        <v>175.95</v>
      </c>
      <c r="F18145" s="83">
        <v>175.95</v>
      </c>
    </row>
    <row r="18146" spans="1:6" hidden="1" x14ac:dyDescent="0.25">
      <c r="A18146" t="s">
        <v>23470</v>
      </c>
      <c r="B18146" s="83" t="s">
        <v>27516</v>
      </c>
      <c r="C18146" t="s">
        <v>29230</v>
      </c>
      <c r="D18146" s="83" t="s">
        <v>16</v>
      </c>
      <c r="E18146" s="83">
        <v>175.95</v>
      </c>
      <c r="F18146" s="83">
        <v>175.95</v>
      </c>
    </row>
    <row r="18147" spans="1:6" hidden="1" x14ac:dyDescent="0.25">
      <c r="A18147" t="s">
        <v>23470</v>
      </c>
      <c r="B18147" s="83" t="s">
        <v>27517</v>
      </c>
      <c r="C18147" t="s">
        <v>29231</v>
      </c>
      <c r="D18147" s="83" t="s">
        <v>16</v>
      </c>
      <c r="E18147" s="83">
        <v>175.95</v>
      </c>
      <c r="F18147" s="83">
        <v>175.95</v>
      </c>
    </row>
    <row r="18148" spans="1:6" hidden="1" x14ac:dyDescent="0.25">
      <c r="A18148" t="s">
        <v>23470</v>
      </c>
      <c r="B18148" s="83" t="s">
        <v>27518</v>
      </c>
      <c r="C18148" t="s">
        <v>29232</v>
      </c>
      <c r="D18148" s="83" t="s">
        <v>16</v>
      </c>
      <c r="E18148" s="83">
        <v>175.95</v>
      </c>
      <c r="F18148" s="83">
        <v>175.95</v>
      </c>
    </row>
    <row r="18149" spans="1:6" hidden="1" x14ac:dyDescent="0.25">
      <c r="A18149" t="s">
        <v>23470</v>
      </c>
      <c r="B18149" s="83" t="s">
        <v>27519</v>
      </c>
      <c r="C18149" t="s">
        <v>29233</v>
      </c>
      <c r="D18149" s="83" t="s">
        <v>16</v>
      </c>
      <c r="E18149" s="83">
        <v>175.95</v>
      </c>
      <c r="F18149" s="83">
        <v>175.95</v>
      </c>
    </row>
    <row r="18150" spans="1:6" hidden="1" x14ac:dyDescent="0.25">
      <c r="A18150" t="s">
        <v>23470</v>
      </c>
      <c r="B18150" s="83" t="s">
        <v>27520</v>
      </c>
      <c r="C18150" t="s">
        <v>29234</v>
      </c>
      <c r="D18150" s="83" t="s">
        <v>16</v>
      </c>
      <c r="E18150" s="83">
        <v>175.95</v>
      </c>
      <c r="F18150" s="83">
        <v>175.95</v>
      </c>
    </row>
    <row r="18151" spans="1:6" hidden="1" x14ac:dyDescent="0.25">
      <c r="A18151" t="s">
        <v>23470</v>
      </c>
      <c r="B18151" s="83" t="s">
        <v>27521</v>
      </c>
      <c r="C18151" t="s">
        <v>29235</v>
      </c>
      <c r="D18151" s="83" t="s">
        <v>16</v>
      </c>
      <c r="E18151" s="83">
        <v>175.95</v>
      </c>
      <c r="F18151" s="83">
        <v>175.95</v>
      </c>
    </row>
    <row r="18152" spans="1:6" hidden="1" x14ac:dyDescent="0.25">
      <c r="A18152" t="s">
        <v>23470</v>
      </c>
      <c r="B18152" s="83" t="s">
        <v>27522</v>
      </c>
      <c r="C18152" t="s">
        <v>29236</v>
      </c>
      <c r="D18152" s="83" t="s">
        <v>16</v>
      </c>
      <c r="E18152" s="83">
        <v>175.95</v>
      </c>
      <c r="F18152" s="83">
        <v>175.95</v>
      </c>
    </row>
    <row r="18153" spans="1:6" hidden="1" x14ac:dyDescent="0.25">
      <c r="A18153" t="s">
        <v>23470</v>
      </c>
      <c r="B18153" s="83" t="s">
        <v>27523</v>
      </c>
      <c r="C18153" t="s">
        <v>29237</v>
      </c>
      <c r="D18153" s="83" t="s">
        <v>16</v>
      </c>
      <c r="E18153" s="83">
        <v>175.95</v>
      </c>
      <c r="F18153" s="83">
        <v>175.95</v>
      </c>
    </row>
    <row r="18154" spans="1:6" hidden="1" x14ac:dyDescent="0.25">
      <c r="A18154" t="s">
        <v>23470</v>
      </c>
      <c r="B18154" s="83" t="s">
        <v>27524</v>
      </c>
      <c r="C18154" t="s">
        <v>29203</v>
      </c>
      <c r="D18154" s="83" t="s">
        <v>16</v>
      </c>
      <c r="E18154" s="83">
        <v>2.5</v>
      </c>
      <c r="F18154" s="83">
        <v>2.5</v>
      </c>
    </row>
    <row r="18155" spans="1:6" hidden="1" x14ac:dyDescent="0.25">
      <c r="A18155" t="s">
        <v>23470</v>
      </c>
      <c r="B18155" s="83" t="s">
        <v>27525</v>
      </c>
      <c r="C18155" t="s">
        <v>29204</v>
      </c>
      <c r="D18155" s="83" t="s">
        <v>16</v>
      </c>
      <c r="E18155" s="83">
        <v>2.5</v>
      </c>
      <c r="F18155" s="83">
        <v>2.5</v>
      </c>
    </row>
    <row r="18156" spans="1:6" hidden="1" x14ac:dyDescent="0.25">
      <c r="A18156" t="s">
        <v>23470</v>
      </c>
      <c r="B18156" s="83" t="s">
        <v>27526</v>
      </c>
      <c r="C18156" t="s">
        <v>29205</v>
      </c>
      <c r="D18156" s="83" t="s">
        <v>16</v>
      </c>
      <c r="E18156" s="83">
        <v>3.33</v>
      </c>
      <c r="F18156" s="83">
        <v>3.33</v>
      </c>
    </row>
    <row r="18157" spans="1:6" hidden="1" x14ac:dyDescent="0.25">
      <c r="A18157" t="s">
        <v>23470</v>
      </c>
      <c r="B18157" s="83" t="s">
        <v>29238</v>
      </c>
      <c r="C18157" t="s">
        <v>29206</v>
      </c>
      <c r="D18157" s="83" t="s">
        <v>16</v>
      </c>
      <c r="E18157" s="83">
        <v>7.18</v>
      </c>
      <c r="F18157" s="83">
        <v>7.18</v>
      </c>
    </row>
    <row r="18158" spans="1:6" hidden="1" x14ac:dyDescent="0.25">
      <c r="A18158" t="s">
        <v>23470</v>
      </c>
      <c r="B18158" s="83" t="s">
        <v>29239</v>
      </c>
      <c r="C18158" t="s">
        <v>29207</v>
      </c>
      <c r="D18158" s="83" t="s">
        <v>16</v>
      </c>
      <c r="E18158" s="83">
        <v>12.45</v>
      </c>
      <c r="F18158" s="83">
        <v>12.45</v>
      </c>
    </row>
    <row r="18159" spans="1:6" hidden="1" x14ac:dyDescent="0.25">
      <c r="A18159" t="s">
        <v>23470</v>
      </c>
      <c r="B18159" s="83" t="s">
        <v>29240</v>
      </c>
      <c r="C18159" t="s">
        <v>29208</v>
      </c>
      <c r="D18159" s="83" t="s">
        <v>16</v>
      </c>
      <c r="E18159" s="83">
        <v>2.5</v>
      </c>
      <c r="F18159" s="83">
        <v>2.5</v>
      </c>
    </row>
    <row r="18160" spans="1:6" hidden="1" x14ac:dyDescent="0.25">
      <c r="A18160" t="s">
        <v>23470</v>
      </c>
      <c r="B18160" s="83" t="s">
        <v>29241</v>
      </c>
      <c r="C18160" t="s">
        <v>29209</v>
      </c>
      <c r="D18160" s="83" t="s">
        <v>16</v>
      </c>
      <c r="E18160" s="83">
        <v>4.37</v>
      </c>
      <c r="F18160" s="83">
        <v>4.37</v>
      </c>
    </row>
    <row r="18161" spans="1:6" hidden="1" x14ac:dyDescent="0.25">
      <c r="A18161" t="s">
        <v>23470</v>
      </c>
      <c r="B18161" s="83" t="s">
        <v>29242</v>
      </c>
      <c r="C18161" t="s">
        <v>29210</v>
      </c>
      <c r="D18161" s="83" t="s">
        <v>16</v>
      </c>
      <c r="E18161" s="83">
        <v>1.59</v>
      </c>
      <c r="F18161" s="83">
        <v>1.59</v>
      </c>
    </row>
    <row r="18162" spans="1:6" hidden="1" x14ac:dyDescent="0.25">
      <c r="A18162" t="s">
        <v>23470</v>
      </c>
      <c r="B18162" s="83" t="s">
        <v>27527</v>
      </c>
      <c r="C18162" t="s">
        <v>27528</v>
      </c>
      <c r="D18162" s="83" t="s">
        <v>16</v>
      </c>
      <c r="E18162" s="83">
        <v>7.73</v>
      </c>
      <c r="F18162" s="83">
        <v>7.73</v>
      </c>
    </row>
    <row r="18163" spans="1:6" hidden="1" x14ac:dyDescent="0.25">
      <c r="A18163" t="s">
        <v>23470</v>
      </c>
      <c r="B18163" s="83" t="s">
        <v>27529</v>
      </c>
      <c r="C18163" t="s">
        <v>27530</v>
      </c>
      <c r="D18163" s="83" t="s">
        <v>16</v>
      </c>
      <c r="E18163" s="83">
        <v>2.66</v>
      </c>
      <c r="F18163" s="83">
        <v>2.66</v>
      </c>
    </row>
    <row r="18164" spans="1:6" hidden="1" x14ac:dyDescent="0.25">
      <c r="A18164" t="s">
        <v>23470</v>
      </c>
      <c r="B18164" s="83" t="s">
        <v>27531</v>
      </c>
      <c r="C18164" t="s">
        <v>27532</v>
      </c>
      <c r="D18164" s="83" t="s">
        <v>16</v>
      </c>
      <c r="E18164" s="83">
        <v>295.05</v>
      </c>
      <c r="F18164" s="83">
        <v>295.05</v>
      </c>
    </row>
    <row r="18165" spans="1:6" hidden="1" x14ac:dyDescent="0.25">
      <c r="A18165" t="s">
        <v>23470</v>
      </c>
      <c r="B18165" s="83" t="s">
        <v>27533</v>
      </c>
      <c r="C18165" t="s">
        <v>27534</v>
      </c>
    </row>
    <row r="18166" spans="1:6" hidden="1" x14ac:dyDescent="0.25">
      <c r="A18166" t="s">
        <v>23470</v>
      </c>
      <c r="B18166" s="83" t="s">
        <v>27535</v>
      </c>
      <c r="C18166" t="s">
        <v>27536</v>
      </c>
      <c r="D18166" s="83" t="s">
        <v>16</v>
      </c>
      <c r="E18166" s="83">
        <v>100.14</v>
      </c>
      <c r="F18166" s="83">
        <v>101.27</v>
      </c>
    </row>
    <row r="18167" spans="1:6" hidden="1" x14ac:dyDescent="0.25">
      <c r="A18167" t="s">
        <v>23470</v>
      </c>
      <c r="B18167" s="83" t="s">
        <v>27537</v>
      </c>
      <c r="C18167" t="s">
        <v>27538</v>
      </c>
    </row>
    <row r="18168" spans="1:6" hidden="1" x14ac:dyDescent="0.25">
      <c r="A18168" t="s">
        <v>23470</v>
      </c>
      <c r="B18168" s="83" t="s">
        <v>27539</v>
      </c>
      <c r="C18168" t="s">
        <v>27540</v>
      </c>
      <c r="D18168" s="83" t="s">
        <v>16</v>
      </c>
      <c r="E18168" s="83">
        <v>178.26</v>
      </c>
      <c r="F18168" s="83">
        <v>195.58</v>
      </c>
    </row>
    <row r="18169" spans="1:6" hidden="1" x14ac:dyDescent="0.25">
      <c r="A18169" t="s">
        <v>23470</v>
      </c>
      <c r="B18169" s="83" t="s">
        <v>27541</v>
      </c>
      <c r="C18169" t="s">
        <v>27542</v>
      </c>
      <c r="D18169" s="83" t="s">
        <v>16</v>
      </c>
      <c r="E18169" s="83">
        <v>289.33999999999997</v>
      </c>
      <c r="F18169" s="83">
        <v>317.42</v>
      </c>
    </row>
    <row r="18170" spans="1:6" hidden="1" x14ac:dyDescent="0.25">
      <c r="A18170" t="s">
        <v>23470</v>
      </c>
      <c r="B18170" s="83" t="s">
        <v>27543</v>
      </c>
      <c r="C18170" t="s">
        <v>27544</v>
      </c>
      <c r="D18170" s="83" t="s">
        <v>16</v>
      </c>
      <c r="E18170" s="83">
        <v>444.32</v>
      </c>
      <c r="F18170" s="83">
        <v>487.36</v>
      </c>
    </row>
    <row r="18171" spans="1:6" hidden="1" x14ac:dyDescent="0.25">
      <c r="A18171" t="s">
        <v>23470</v>
      </c>
      <c r="B18171" s="83" t="s">
        <v>27545</v>
      </c>
      <c r="C18171" t="s">
        <v>27546</v>
      </c>
    </row>
    <row r="18172" spans="1:6" hidden="1" x14ac:dyDescent="0.25">
      <c r="A18172" t="s">
        <v>23470</v>
      </c>
      <c r="B18172" s="83" t="s">
        <v>27547</v>
      </c>
      <c r="C18172" t="s">
        <v>27548</v>
      </c>
      <c r="D18172" s="83" t="s">
        <v>416</v>
      </c>
      <c r="E18172" s="83">
        <v>3.05</v>
      </c>
      <c r="F18172" s="83">
        <v>3.34</v>
      </c>
    </row>
    <row r="18173" spans="1:6" hidden="1" x14ac:dyDescent="0.25">
      <c r="A18173" t="s">
        <v>23470</v>
      </c>
      <c r="B18173" s="83" t="s">
        <v>27549</v>
      </c>
      <c r="C18173" t="s">
        <v>27550</v>
      </c>
      <c r="D18173" s="83" t="s">
        <v>64</v>
      </c>
      <c r="E18173" s="83">
        <v>1.21</v>
      </c>
      <c r="F18173" s="83">
        <v>1.33</v>
      </c>
    </row>
    <row r="18174" spans="1:6" hidden="1" x14ac:dyDescent="0.25">
      <c r="A18174" t="s">
        <v>23470</v>
      </c>
      <c r="B18174" s="83" t="s">
        <v>27551</v>
      </c>
      <c r="C18174" t="s">
        <v>27552</v>
      </c>
      <c r="D18174" s="83" t="s">
        <v>162</v>
      </c>
      <c r="E18174" s="83">
        <v>252.48</v>
      </c>
      <c r="F18174" s="83">
        <v>261.39999999999998</v>
      </c>
    </row>
    <row r="18175" spans="1:6" hidden="1" x14ac:dyDescent="0.25">
      <c r="A18175" t="s">
        <v>23470</v>
      </c>
      <c r="B18175" s="83" t="s">
        <v>27553</v>
      </c>
      <c r="C18175" t="s">
        <v>27554</v>
      </c>
      <c r="D18175" s="83" t="s">
        <v>162</v>
      </c>
      <c r="E18175" s="83">
        <v>224.56</v>
      </c>
      <c r="F18175" s="83">
        <v>229.31</v>
      </c>
    </row>
    <row r="18176" spans="1:6" hidden="1" x14ac:dyDescent="0.25">
      <c r="A18176" t="s">
        <v>23470</v>
      </c>
      <c r="B18176" s="83" t="s">
        <v>27555</v>
      </c>
      <c r="C18176" t="s">
        <v>27556</v>
      </c>
    </row>
    <row r="18177" spans="1:6" hidden="1" x14ac:dyDescent="0.25">
      <c r="A18177" t="s">
        <v>23470</v>
      </c>
      <c r="B18177" s="83" t="s">
        <v>27557</v>
      </c>
      <c r="C18177" t="s">
        <v>27558</v>
      </c>
    </row>
    <row r="18178" spans="1:6" hidden="1" x14ac:dyDescent="0.25">
      <c r="A18178" t="s">
        <v>23470</v>
      </c>
      <c r="B18178" s="83" t="s">
        <v>27559</v>
      </c>
      <c r="C18178" t="s">
        <v>27560</v>
      </c>
      <c r="D18178" s="83" t="s">
        <v>162</v>
      </c>
      <c r="E18178" s="83">
        <v>512.21</v>
      </c>
      <c r="F18178" s="83">
        <v>531.91</v>
      </c>
    </row>
    <row r="18179" spans="1:6" hidden="1" x14ac:dyDescent="0.25">
      <c r="A18179" t="s">
        <v>23470</v>
      </c>
      <c r="B18179" s="83" t="s">
        <v>27561</v>
      </c>
      <c r="C18179" t="s">
        <v>27562</v>
      </c>
      <c r="D18179" s="83" t="s">
        <v>162</v>
      </c>
      <c r="E18179" s="83">
        <v>524.55999999999995</v>
      </c>
      <c r="F18179" s="83">
        <v>544.26</v>
      </c>
    </row>
    <row r="18180" spans="1:6" hidden="1" x14ac:dyDescent="0.25">
      <c r="A18180" t="s">
        <v>23470</v>
      </c>
      <c r="B18180" s="83" t="s">
        <v>27563</v>
      </c>
      <c r="C18180" t="s">
        <v>27564</v>
      </c>
    </row>
    <row r="18181" spans="1:6" hidden="1" x14ac:dyDescent="0.25">
      <c r="A18181" t="s">
        <v>23470</v>
      </c>
      <c r="B18181" s="83" t="s">
        <v>27565</v>
      </c>
      <c r="C18181" t="s">
        <v>27566</v>
      </c>
      <c r="D18181" s="83" t="s">
        <v>162</v>
      </c>
      <c r="E18181" s="83">
        <v>421.99</v>
      </c>
      <c r="F18181" s="83">
        <v>429.34</v>
      </c>
    </row>
    <row r="18182" spans="1:6" hidden="1" x14ac:dyDescent="0.25">
      <c r="A18182" t="s">
        <v>23470</v>
      </c>
      <c r="B18182" s="83" t="s">
        <v>27567</v>
      </c>
      <c r="C18182" t="s">
        <v>27568</v>
      </c>
      <c r="D18182" s="83" t="s">
        <v>162</v>
      </c>
      <c r="E18182" s="83">
        <v>427.49</v>
      </c>
      <c r="F18182" s="83">
        <v>434.84</v>
      </c>
    </row>
    <row r="18183" spans="1:6" hidden="1" x14ac:dyDescent="0.25">
      <c r="A18183" t="s">
        <v>23470</v>
      </c>
      <c r="B18183" s="83" t="s">
        <v>27569</v>
      </c>
      <c r="C18183" t="s">
        <v>27570</v>
      </c>
      <c r="D18183" s="83" t="s">
        <v>162</v>
      </c>
      <c r="E18183" s="83">
        <v>468.52</v>
      </c>
      <c r="F18183" s="83">
        <v>475.82</v>
      </c>
    </row>
    <row r="18184" spans="1:6" hidden="1" x14ac:dyDescent="0.25">
      <c r="A18184" t="s">
        <v>23470</v>
      </c>
      <c r="B18184" s="83" t="s">
        <v>27571</v>
      </c>
      <c r="C18184" t="s">
        <v>27572</v>
      </c>
      <c r="D18184" s="83" t="s">
        <v>162</v>
      </c>
      <c r="E18184" s="83">
        <v>496.29</v>
      </c>
      <c r="F18184" s="83">
        <v>504.26</v>
      </c>
    </row>
    <row r="18185" spans="1:6" hidden="1" x14ac:dyDescent="0.25">
      <c r="A18185" t="s">
        <v>23470</v>
      </c>
      <c r="B18185" s="83" t="s">
        <v>27573</v>
      </c>
      <c r="C18185" t="s">
        <v>27574</v>
      </c>
      <c r="D18185" s="83" t="s">
        <v>162</v>
      </c>
      <c r="E18185" s="83">
        <v>506.67</v>
      </c>
      <c r="F18185" s="83">
        <v>513.94000000000005</v>
      </c>
    </row>
    <row r="18186" spans="1:6" hidden="1" x14ac:dyDescent="0.25">
      <c r="A18186" t="s">
        <v>23470</v>
      </c>
      <c r="B18186" s="83" t="s">
        <v>27575</v>
      </c>
      <c r="C18186" t="s">
        <v>27576</v>
      </c>
      <c r="D18186" s="83" t="s">
        <v>162</v>
      </c>
      <c r="E18186" s="83">
        <v>517.37</v>
      </c>
      <c r="F18186" s="83">
        <v>524.58000000000004</v>
      </c>
    </row>
    <row r="18187" spans="1:6" hidden="1" x14ac:dyDescent="0.25">
      <c r="A18187" t="s">
        <v>23470</v>
      </c>
      <c r="B18187" s="83" t="s">
        <v>27577</v>
      </c>
      <c r="C18187" t="s">
        <v>27578</v>
      </c>
      <c r="D18187" s="83" t="s">
        <v>162</v>
      </c>
      <c r="E18187" s="83">
        <v>566.36</v>
      </c>
      <c r="F18187" s="83">
        <v>574.01</v>
      </c>
    </row>
    <row r="18188" spans="1:6" hidden="1" x14ac:dyDescent="0.25">
      <c r="A18188" t="s">
        <v>23470</v>
      </c>
      <c r="B18188" s="83" t="s">
        <v>27579</v>
      </c>
      <c r="C18188" t="s">
        <v>27580</v>
      </c>
    </row>
    <row r="18189" spans="1:6" hidden="1" x14ac:dyDescent="0.25">
      <c r="A18189" t="s">
        <v>23470</v>
      </c>
      <c r="B18189" s="83" t="s">
        <v>27581</v>
      </c>
      <c r="C18189" t="s">
        <v>27582</v>
      </c>
      <c r="D18189" s="83" t="s">
        <v>162</v>
      </c>
      <c r="E18189" s="83">
        <v>550.98</v>
      </c>
      <c r="F18189" s="83">
        <v>566.49</v>
      </c>
    </row>
    <row r="18190" spans="1:6" hidden="1" x14ac:dyDescent="0.25">
      <c r="A18190" t="s">
        <v>23470</v>
      </c>
      <c r="B18190" s="83" t="s">
        <v>27583</v>
      </c>
      <c r="C18190" t="s">
        <v>27584</v>
      </c>
      <c r="D18190" s="83" t="s">
        <v>162</v>
      </c>
      <c r="E18190" s="83">
        <v>557.19000000000005</v>
      </c>
      <c r="F18190" s="83">
        <v>572.71</v>
      </c>
    </row>
    <row r="18191" spans="1:6" hidden="1" x14ac:dyDescent="0.25">
      <c r="A18191" t="s">
        <v>23470</v>
      </c>
      <c r="B18191" s="83" t="s">
        <v>27585</v>
      </c>
      <c r="C18191" t="s">
        <v>27586</v>
      </c>
      <c r="D18191" s="83" t="s">
        <v>162</v>
      </c>
      <c r="E18191" s="83">
        <v>612.92999999999995</v>
      </c>
      <c r="F18191" s="83">
        <v>628.53</v>
      </c>
    </row>
    <row r="18192" spans="1:6" hidden="1" x14ac:dyDescent="0.25">
      <c r="A18192" t="s">
        <v>23470</v>
      </c>
      <c r="B18192" s="83" t="s">
        <v>27587</v>
      </c>
      <c r="C18192" t="s">
        <v>27588</v>
      </c>
      <c r="D18192" s="83" t="s">
        <v>162</v>
      </c>
      <c r="E18192" s="83">
        <v>644.86</v>
      </c>
      <c r="F18192" s="83">
        <v>661.24</v>
      </c>
    </row>
    <row r="18193" spans="1:6" hidden="1" x14ac:dyDescent="0.25">
      <c r="A18193" t="s">
        <v>23470</v>
      </c>
      <c r="B18193" s="83" t="s">
        <v>27589</v>
      </c>
      <c r="C18193" t="s">
        <v>27590</v>
      </c>
      <c r="D18193" s="83" t="s">
        <v>162</v>
      </c>
      <c r="E18193" s="83">
        <v>656.8</v>
      </c>
      <c r="F18193" s="83">
        <v>672.37</v>
      </c>
    </row>
    <row r="18194" spans="1:6" hidden="1" x14ac:dyDescent="0.25">
      <c r="A18194" t="s">
        <v>23470</v>
      </c>
      <c r="B18194" s="83" t="s">
        <v>27591</v>
      </c>
      <c r="C18194" t="s">
        <v>27592</v>
      </c>
      <c r="D18194" s="83" t="s">
        <v>162</v>
      </c>
      <c r="E18194" s="83">
        <v>669.11</v>
      </c>
      <c r="F18194" s="83">
        <v>684.61</v>
      </c>
    </row>
    <row r="18195" spans="1:6" hidden="1" x14ac:dyDescent="0.25">
      <c r="A18195" t="s">
        <v>23470</v>
      </c>
      <c r="B18195" s="83" t="s">
        <v>27593</v>
      </c>
      <c r="C18195" t="s">
        <v>27594</v>
      </c>
      <c r="D18195" s="83" t="s">
        <v>162</v>
      </c>
      <c r="E18195" s="83">
        <v>725.44</v>
      </c>
      <c r="F18195" s="83">
        <v>741.45</v>
      </c>
    </row>
    <row r="18196" spans="1:6" hidden="1" x14ac:dyDescent="0.25">
      <c r="A18196" t="s">
        <v>23470</v>
      </c>
      <c r="B18196" s="83" t="s">
        <v>27595</v>
      </c>
      <c r="C18196" t="s">
        <v>27596</v>
      </c>
    </row>
    <row r="18197" spans="1:6" hidden="1" x14ac:dyDescent="0.25">
      <c r="A18197" t="s">
        <v>23470</v>
      </c>
      <c r="B18197" s="83" t="s">
        <v>27597</v>
      </c>
      <c r="C18197" t="s">
        <v>27598</v>
      </c>
      <c r="D18197" s="83" t="s">
        <v>162</v>
      </c>
      <c r="E18197" s="83">
        <v>651.14</v>
      </c>
      <c r="F18197" s="83">
        <v>670.1</v>
      </c>
    </row>
    <row r="18198" spans="1:6" hidden="1" x14ac:dyDescent="0.25">
      <c r="A18198" t="s">
        <v>23470</v>
      </c>
      <c r="B18198" s="83" t="s">
        <v>27599</v>
      </c>
      <c r="C18198" t="s">
        <v>27600</v>
      </c>
      <c r="D18198" s="83" t="s">
        <v>162</v>
      </c>
      <c r="E18198" s="83">
        <v>662.56</v>
      </c>
      <c r="F18198" s="83">
        <v>680.74</v>
      </c>
    </row>
    <row r="18199" spans="1:6" hidden="1" x14ac:dyDescent="0.25">
      <c r="A18199" t="s">
        <v>23470</v>
      </c>
      <c r="B18199" s="83" t="s">
        <v>27601</v>
      </c>
      <c r="C18199" t="s">
        <v>27602</v>
      </c>
      <c r="D18199" s="83" t="s">
        <v>162</v>
      </c>
      <c r="E18199" s="83">
        <v>674.33</v>
      </c>
      <c r="F18199" s="83">
        <v>692.45</v>
      </c>
    </row>
    <row r="18200" spans="1:6" hidden="1" x14ac:dyDescent="0.25">
      <c r="A18200" t="s">
        <v>23470</v>
      </c>
      <c r="B18200" s="83" t="s">
        <v>27603</v>
      </c>
      <c r="C18200" t="s">
        <v>27604</v>
      </c>
      <c r="D18200" s="83" t="s">
        <v>162</v>
      </c>
      <c r="E18200" s="83">
        <v>728.22</v>
      </c>
      <c r="F18200" s="83">
        <v>746.82</v>
      </c>
    </row>
    <row r="18201" spans="1:6" hidden="1" x14ac:dyDescent="0.25">
      <c r="A18201" t="s">
        <v>23470</v>
      </c>
      <c r="B18201" s="83" t="s">
        <v>27605</v>
      </c>
      <c r="C18201" t="s">
        <v>27606</v>
      </c>
    </row>
    <row r="18202" spans="1:6" hidden="1" x14ac:dyDescent="0.25">
      <c r="A18202" t="s">
        <v>23470</v>
      </c>
      <c r="B18202" s="83" t="s">
        <v>27607</v>
      </c>
      <c r="C18202" t="s">
        <v>27608</v>
      </c>
      <c r="D18202" s="83" t="s">
        <v>162</v>
      </c>
      <c r="E18202" s="83">
        <v>321.72000000000003</v>
      </c>
      <c r="F18202" s="83">
        <v>345.32</v>
      </c>
    </row>
    <row r="18203" spans="1:6" hidden="1" x14ac:dyDescent="0.25">
      <c r="A18203" t="s">
        <v>23470</v>
      </c>
      <c r="B18203" s="83" t="s">
        <v>27609</v>
      </c>
      <c r="C18203" t="s">
        <v>27610</v>
      </c>
    </row>
    <row r="18204" spans="1:6" hidden="1" x14ac:dyDescent="0.25">
      <c r="A18204" t="s">
        <v>23470</v>
      </c>
      <c r="B18204" s="83" t="s">
        <v>27611</v>
      </c>
      <c r="C18204" t="s">
        <v>27612</v>
      </c>
      <c r="D18204" s="83" t="s">
        <v>162</v>
      </c>
      <c r="E18204" s="83">
        <v>74.13</v>
      </c>
      <c r="F18204" s="83">
        <v>81.34</v>
      </c>
    </row>
    <row r="18205" spans="1:6" hidden="1" x14ac:dyDescent="0.25">
      <c r="A18205" t="s">
        <v>23470</v>
      </c>
      <c r="B18205" s="83" t="s">
        <v>27613</v>
      </c>
      <c r="C18205" t="s">
        <v>27614</v>
      </c>
      <c r="D18205" s="83" t="s">
        <v>162</v>
      </c>
      <c r="E18205" s="83">
        <v>30.84</v>
      </c>
      <c r="F18205" s="83">
        <v>33.869999999999997</v>
      </c>
    </row>
    <row r="18206" spans="1:6" hidden="1" x14ac:dyDescent="0.25">
      <c r="A18206" t="s">
        <v>23470</v>
      </c>
      <c r="B18206" s="83" t="s">
        <v>27615</v>
      </c>
      <c r="C18206" t="s">
        <v>27616</v>
      </c>
      <c r="D18206" s="83" t="s">
        <v>162</v>
      </c>
      <c r="E18206" s="83">
        <v>105.22</v>
      </c>
      <c r="F18206" s="83">
        <v>115.41</v>
      </c>
    </row>
    <row r="18207" spans="1:6" hidden="1" x14ac:dyDescent="0.25">
      <c r="A18207" t="s">
        <v>23470</v>
      </c>
      <c r="B18207" s="83" t="s">
        <v>27617</v>
      </c>
      <c r="C18207" t="s">
        <v>27618</v>
      </c>
      <c r="D18207" s="83" t="s">
        <v>162</v>
      </c>
      <c r="E18207" s="83">
        <v>29.34</v>
      </c>
      <c r="F18207" s="83">
        <v>32.17</v>
      </c>
    </row>
    <row r="18208" spans="1:6" hidden="1" x14ac:dyDescent="0.25">
      <c r="A18208" t="s">
        <v>23470</v>
      </c>
      <c r="B18208" s="83" t="s">
        <v>27619</v>
      </c>
      <c r="C18208" t="s">
        <v>27620</v>
      </c>
    </row>
    <row r="18209" spans="1:6" hidden="1" x14ac:dyDescent="0.25">
      <c r="A18209" t="s">
        <v>23470</v>
      </c>
      <c r="B18209" s="83" t="s">
        <v>27621</v>
      </c>
      <c r="C18209" t="s">
        <v>27622</v>
      </c>
      <c r="D18209" s="83" t="s">
        <v>416</v>
      </c>
      <c r="E18209" s="83">
        <v>79.72</v>
      </c>
      <c r="F18209" s="83">
        <v>85.6</v>
      </c>
    </row>
    <row r="18210" spans="1:6" hidden="1" x14ac:dyDescent="0.25">
      <c r="A18210" t="s">
        <v>23470</v>
      </c>
      <c r="B18210" s="83" t="s">
        <v>27623</v>
      </c>
      <c r="C18210" t="s">
        <v>27624</v>
      </c>
      <c r="D18210" s="83" t="s">
        <v>416</v>
      </c>
      <c r="E18210" s="83">
        <v>16.43</v>
      </c>
      <c r="F18210" s="83">
        <v>17.04</v>
      </c>
    </row>
    <row r="18211" spans="1:6" hidden="1" x14ac:dyDescent="0.25">
      <c r="A18211" t="s">
        <v>23470</v>
      </c>
      <c r="B18211" s="83" t="s">
        <v>27625</v>
      </c>
      <c r="C18211" t="s">
        <v>27626</v>
      </c>
      <c r="D18211" s="83" t="s">
        <v>416</v>
      </c>
      <c r="E18211" s="83">
        <v>38.97</v>
      </c>
      <c r="F18211" s="83">
        <v>40.380000000000003</v>
      </c>
    </row>
    <row r="18212" spans="1:6" hidden="1" x14ac:dyDescent="0.25">
      <c r="A18212" t="s">
        <v>23470</v>
      </c>
      <c r="B18212" s="83" t="s">
        <v>27627</v>
      </c>
      <c r="C18212" t="s">
        <v>27628</v>
      </c>
      <c r="D18212" s="83" t="s">
        <v>416</v>
      </c>
      <c r="E18212" s="83">
        <v>111.42</v>
      </c>
      <c r="F18212" s="83">
        <v>115.66</v>
      </c>
    </row>
    <row r="18213" spans="1:6" hidden="1" x14ac:dyDescent="0.25">
      <c r="A18213" t="s">
        <v>23470</v>
      </c>
      <c r="B18213" s="83" t="s">
        <v>27629</v>
      </c>
      <c r="C18213" t="s">
        <v>27630</v>
      </c>
      <c r="D18213" s="83" t="s">
        <v>416</v>
      </c>
      <c r="E18213" s="83">
        <v>157.08000000000001</v>
      </c>
      <c r="F18213" s="83">
        <v>165.05</v>
      </c>
    </row>
    <row r="18214" spans="1:6" hidden="1" x14ac:dyDescent="0.25">
      <c r="A18214" t="s">
        <v>23470</v>
      </c>
      <c r="B18214" s="83" t="s">
        <v>27631</v>
      </c>
      <c r="C18214" t="s">
        <v>27632</v>
      </c>
    </row>
    <row r="18215" spans="1:6" hidden="1" x14ac:dyDescent="0.25">
      <c r="A18215" t="s">
        <v>23470</v>
      </c>
      <c r="B18215" s="83" t="s">
        <v>27633</v>
      </c>
      <c r="C18215" t="s">
        <v>27634</v>
      </c>
      <c r="D18215" s="83" t="s">
        <v>64</v>
      </c>
      <c r="E18215" s="83">
        <v>10.24</v>
      </c>
      <c r="F18215" s="83">
        <v>10.66</v>
      </c>
    </row>
    <row r="18216" spans="1:6" hidden="1" x14ac:dyDescent="0.25">
      <c r="A18216" t="s">
        <v>23470</v>
      </c>
      <c r="B18216" s="83" t="s">
        <v>27635</v>
      </c>
      <c r="C18216" t="s">
        <v>27636</v>
      </c>
      <c r="D18216" s="83" t="s">
        <v>64</v>
      </c>
      <c r="E18216" s="83">
        <v>11.42</v>
      </c>
      <c r="F18216" s="83">
        <v>11.84</v>
      </c>
    </row>
    <row r="18217" spans="1:6" hidden="1" x14ac:dyDescent="0.25">
      <c r="A18217" t="s">
        <v>23470</v>
      </c>
      <c r="B18217" s="83" t="s">
        <v>27637</v>
      </c>
      <c r="C18217" t="s">
        <v>27638</v>
      </c>
      <c r="D18217" s="83" t="s">
        <v>64</v>
      </c>
      <c r="E18217" s="83">
        <v>11.8</v>
      </c>
      <c r="F18217" s="83">
        <v>12.22</v>
      </c>
    </row>
    <row r="18218" spans="1:6" hidden="1" x14ac:dyDescent="0.25">
      <c r="A18218" t="s">
        <v>23470</v>
      </c>
      <c r="B18218" s="83" t="s">
        <v>27639</v>
      </c>
      <c r="C18218" t="s">
        <v>27640</v>
      </c>
      <c r="D18218" s="83" t="s">
        <v>64</v>
      </c>
      <c r="E18218" s="83">
        <v>12.35</v>
      </c>
      <c r="F18218" s="83">
        <v>12.77</v>
      </c>
    </row>
    <row r="18219" spans="1:6" hidden="1" x14ac:dyDescent="0.25">
      <c r="A18219" t="s">
        <v>23470</v>
      </c>
      <c r="B18219" s="83" t="s">
        <v>27641</v>
      </c>
      <c r="C18219" t="s">
        <v>27642</v>
      </c>
      <c r="D18219" s="83" t="s">
        <v>64</v>
      </c>
      <c r="E18219" s="83">
        <v>11.6</v>
      </c>
      <c r="F18219" s="83">
        <v>12.02</v>
      </c>
    </row>
    <row r="18220" spans="1:6" hidden="1" x14ac:dyDescent="0.25">
      <c r="A18220" t="s">
        <v>23470</v>
      </c>
      <c r="B18220" s="83" t="s">
        <v>27643</v>
      </c>
      <c r="C18220" t="s">
        <v>27644</v>
      </c>
    </row>
    <row r="18221" spans="1:6" hidden="1" x14ac:dyDescent="0.25">
      <c r="A18221" t="s">
        <v>23470</v>
      </c>
      <c r="B18221" s="83" t="s">
        <v>27645</v>
      </c>
      <c r="C18221" t="s">
        <v>27646</v>
      </c>
      <c r="D18221" s="83" t="s">
        <v>162</v>
      </c>
      <c r="E18221" s="83">
        <v>806.38</v>
      </c>
      <c r="F18221" s="83">
        <v>816.46</v>
      </c>
    </row>
    <row r="18222" spans="1:6" hidden="1" x14ac:dyDescent="0.25">
      <c r="A18222" t="s">
        <v>23470</v>
      </c>
      <c r="B18222" s="83" t="s">
        <v>27647</v>
      </c>
      <c r="C18222" t="s">
        <v>27648</v>
      </c>
      <c r="D18222" s="83" t="s">
        <v>162</v>
      </c>
      <c r="E18222" s="83">
        <v>649.58000000000004</v>
      </c>
      <c r="F18222" s="83">
        <v>659.66</v>
      </c>
    </row>
    <row r="18223" spans="1:6" hidden="1" x14ac:dyDescent="0.25">
      <c r="A18223" t="s">
        <v>23470</v>
      </c>
      <c r="B18223" s="83" t="s">
        <v>27649</v>
      </c>
      <c r="C18223" t="s">
        <v>27650</v>
      </c>
      <c r="D18223" s="83" t="s">
        <v>162</v>
      </c>
      <c r="E18223" s="83">
        <v>540.38</v>
      </c>
      <c r="F18223" s="83">
        <v>550.46</v>
      </c>
    </row>
    <row r="18224" spans="1:6" hidden="1" x14ac:dyDescent="0.25">
      <c r="A18224" t="s">
        <v>23470</v>
      </c>
      <c r="B18224" s="83" t="s">
        <v>27651</v>
      </c>
      <c r="C18224" t="s">
        <v>27652</v>
      </c>
      <c r="D18224" s="83" t="s">
        <v>162</v>
      </c>
      <c r="E18224" s="83">
        <v>501.62</v>
      </c>
      <c r="F18224" s="83">
        <v>511.7</v>
      </c>
    </row>
    <row r="18225" spans="1:6" hidden="1" x14ac:dyDescent="0.25">
      <c r="A18225" t="s">
        <v>23470</v>
      </c>
      <c r="B18225" s="83" t="s">
        <v>27653</v>
      </c>
      <c r="C18225" t="s">
        <v>27654</v>
      </c>
      <c r="D18225" s="83" t="s">
        <v>162</v>
      </c>
      <c r="E18225" s="83">
        <v>471.04</v>
      </c>
      <c r="F18225" s="83">
        <v>481.12</v>
      </c>
    </row>
    <row r="18226" spans="1:6" hidden="1" x14ac:dyDescent="0.25">
      <c r="A18226" t="s">
        <v>23470</v>
      </c>
      <c r="B18226" s="83" t="s">
        <v>27655</v>
      </c>
      <c r="C18226" t="s">
        <v>27656</v>
      </c>
      <c r="D18226" s="83" t="s">
        <v>162</v>
      </c>
      <c r="E18226" s="83">
        <v>448.64</v>
      </c>
      <c r="F18226" s="83">
        <v>458.72</v>
      </c>
    </row>
    <row r="18227" spans="1:6" hidden="1" x14ac:dyDescent="0.25">
      <c r="A18227" t="s">
        <v>23470</v>
      </c>
      <c r="B18227" s="83" t="s">
        <v>27657</v>
      </c>
      <c r="C18227" t="s">
        <v>27658</v>
      </c>
      <c r="D18227" s="83" t="s">
        <v>162</v>
      </c>
      <c r="E18227" s="83">
        <v>417.08</v>
      </c>
      <c r="F18227" s="83">
        <v>425.48</v>
      </c>
    </row>
    <row r="18228" spans="1:6" hidden="1" x14ac:dyDescent="0.25">
      <c r="A18228" t="s">
        <v>23470</v>
      </c>
      <c r="B18228" s="83" t="s">
        <v>27659</v>
      </c>
      <c r="C18228" t="s">
        <v>27660</v>
      </c>
      <c r="D18228" s="83" t="s">
        <v>162</v>
      </c>
      <c r="E18228" s="83">
        <v>395.24</v>
      </c>
      <c r="F18228" s="83">
        <v>403.64</v>
      </c>
    </row>
    <row r="18229" spans="1:6" hidden="1" x14ac:dyDescent="0.25">
      <c r="A18229" t="s">
        <v>23470</v>
      </c>
      <c r="B18229" s="83" t="s">
        <v>27661</v>
      </c>
      <c r="C18229" t="s">
        <v>27662</v>
      </c>
      <c r="D18229" s="83" t="s">
        <v>162</v>
      </c>
      <c r="E18229" s="83">
        <v>660.17</v>
      </c>
      <c r="F18229" s="83">
        <v>670.25</v>
      </c>
    </row>
    <row r="18230" spans="1:6" hidden="1" x14ac:dyDescent="0.25">
      <c r="A18230" t="s">
        <v>23470</v>
      </c>
      <c r="B18230" s="83" t="s">
        <v>27663</v>
      </c>
      <c r="C18230" t="s">
        <v>27664</v>
      </c>
    </row>
    <row r="18231" spans="1:6" hidden="1" x14ac:dyDescent="0.25">
      <c r="A18231" t="s">
        <v>23470</v>
      </c>
      <c r="B18231" s="83" t="s">
        <v>27665</v>
      </c>
      <c r="C18231" t="s">
        <v>27666</v>
      </c>
      <c r="D18231" s="83" t="s">
        <v>162</v>
      </c>
      <c r="E18231" s="83">
        <v>568.17999999999995</v>
      </c>
      <c r="F18231" s="83">
        <v>578.26</v>
      </c>
    </row>
    <row r="18232" spans="1:6" hidden="1" x14ac:dyDescent="0.25">
      <c r="A18232" t="s">
        <v>23470</v>
      </c>
      <c r="B18232" s="83" t="s">
        <v>27667</v>
      </c>
      <c r="C18232" t="s">
        <v>27668</v>
      </c>
    </row>
    <row r="18233" spans="1:6" hidden="1" x14ac:dyDescent="0.25">
      <c r="A18233" t="s">
        <v>23470</v>
      </c>
      <c r="B18233" s="83" t="s">
        <v>27669</v>
      </c>
      <c r="C18233" t="s">
        <v>27670</v>
      </c>
      <c r="D18233" s="83" t="s">
        <v>416</v>
      </c>
      <c r="E18233" s="83">
        <v>84.69</v>
      </c>
      <c r="F18233" s="83">
        <v>88.6</v>
      </c>
    </row>
    <row r="18234" spans="1:6" hidden="1" x14ac:dyDescent="0.25">
      <c r="A18234" t="s">
        <v>23470</v>
      </c>
      <c r="B18234" s="83" t="s">
        <v>27671</v>
      </c>
      <c r="C18234" t="s">
        <v>27672</v>
      </c>
      <c r="D18234" s="83" t="s">
        <v>416</v>
      </c>
      <c r="E18234" s="83">
        <v>154.38</v>
      </c>
      <c r="F18234" s="83">
        <v>161.41</v>
      </c>
    </row>
    <row r="18235" spans="1:6" hidden="1" x14ac:dyDescent="0.25">
      <c r="A18235" t="s">
        <v>23470</v>
      </c>
      <c r="B18235" s="83" t="s">
        <v>27673</v>
      </c>
      <c r="C18235" t="s">
        <v>27674</v>
      </c>
      <c r="D18235" s="83" t="s">
        <v>416</v>
      </c>
      <c r="E18235" s="83">
        <v>279.48</v>
      </c>
      <c r="F18235" s="83">
        <v>290.58999999999997</v>
      </c>
    </row>
    <row r="18236" spans="1:6" hidden="1" x14ac:dyDescent="0.25">
      <c r="A18236" t="s">
        <v>23470</v>
      </c>
      <c r="B18236" s="83" t="s">
        <v>27675</v>
      </c>
      <c r="C18236" t="s">
        <v>27676</v>
      </c>
      <c r="D18236" s="83" t="s">
        <v>416</v>
      </c>
      <c r="E18236" s="83">
        <v>88.93</v>
      </c>
      <c r="F18236" s="83">
        <v>93.26</v>
      </c>
    </row>
    <row r="18237" spans="1:6" hidden="1" x14ac:dyDescent="0.25">
      <c r="A18237" t="s">
        <v>23470</v>
      </c>
      <c r="B18237" s="83" t="s">
        <v>27677</v>
      </c>
      <c r="C18237" t="s">
        <v>27678</v>
      </c>
      <c r="D18237" s="83" t="s">
        <v>416</v>
      </c>
      <c r="E18237" s="83">
        <v>162.85</v>
      </c>
      <c r="F18237" s="83">
        <v>170.73</v>
      </c>
    </row>
    <row r="18238" spans="1:6" hidden="1" x14ac:dyDescent="0.25">
      <c r="A18238" t="s">
        <v>23470</v>
      </c>
      <c r="B18238" s="83" t="s">
        <v>27679</v>
      </c>
      <c r="C18238" t="s">
        <v>27680</v>
      </c>
      <c r="D18238" s="83" t="s">
        <v>416</v>
      </c>
      <c r="E18238" s="83">
        <v>290.07</v>
      </c>
      <c r="F18238" s="83">
        <v>302.24</v>
      </c>
    </row>
    <row r="18239" spans="1:6" hidden="1" x14ac:dyDescent="0.25">
      <c r="A18239" t="s">
        <v>23470</v>
      </c>
      <c r="B18239" s="83" t="s">
        <v>27681</v>
      </c>
      <c r="C18239" t="s">
        <v>27682</v>
      </c>
      <c r="D18239" s="83" t="s">
        <v>416</v>
      </c>
      <c r="E18239" s="83">
        <v>56.72</v>
      </c>
      <c r="F18239" s="83">
        <v>60.22</v>
      </c>
    </row>
    <row r="18240" spans="1:6" hidden="1" x14ac:dyDescent="0.25">
      <c r="A18240" t="s">
        <v>23470</v>
      </c>
      <c r="B18240" s="83" t="s">
        <v>27683</v>
      </c>
      <c r="C18240" t="s">
        <v>27684</v>
      </c>
      <c r="D18240" s="83" t="s">
        <v>416</v>
      </c>
      <c r="E18240" s="83">
        <v>75.31</v>
      </c>
      <c r="F18240" s="83">
        <v>79.7</v>
      </c>
    </row>
    <row r="18241" spans="1:6" hidden="1" x14ac:dyDescent="0.25">
      <c r="A18241" t="s">
        <v>23470</v>
      </c>
      <c r="B18241" s="83" t="s">
        <v>27685</v>
      </c>
      <c r="C18241" t="s">
        <v>27686</v>
      </c>
      <c r="D18241" s="83" t="s">
        <v>416</v>
      </c>
      <c r="E18241" s="83">
        <v>90.72</v>
      </c>
      <c r="F18241" s="83">
        <v>95.27</v>
      </c>
    </row>
    <row r="18242" spans="1:6" hidden="1" x14ac:dyDescent="0.25">
      <c r="A18242" t="s">
        <v>23470</v>
      </c>
      <c r="B18242" s="83" t="s">
        <v>27687</v>
      </c>
      <c r="C18242" t="s">
        <v>27688</v>
      </c>
      <c r="D18242" s="83" t="s">
        <v>416</v>
      </c>
      <c r="E18242" s="83">
        <v>66.59</v>
      </c>
      <c r="F18242" s="83">
        <v>69.2</v>
      </c>
    </row>
    <row r="18243" spans="1:6" hidden="1" x14ac:dyDescent="0.25">
      <c r="A18243" t="s">
        <v>23470</v>
      </c>
      <c r="B18243" s="83" t="s">
        <v>27689</v>
      </c>
      <c r="C18243" t="s">
        <v>27690</v>
      </c>
      <c r="D18243" s="83" t="s">
        <v>416</v>
      </c>
      <c r="E18243" s="83">
        <v>76.75</v>
      </c>
      <c r="F18243" s="83">
        <v>79.59</v>
      </c>
    </row>
    <row r="18244" spans="1:6" hidden="1" x14ac:dyDescent="0.25">
      <c r="A18244" t="s">
        <v>23470</v>
      </c>
      <c r="B18244" s="83" t="s">
        <v>27691</v>
      </c>
      <c r="C18244" t="s">
        <v>27692</v>
      </c>
      <c r="D18244" s="83" t="s">
        <v>416</v>
      </c>
      <c r="E18244" s="83">
        <v>92.17</v>
      </c>
      <c r="F18244" s="83">
        <v>95.23</v>
      </c>
    </row>
    <row r="18245" spans="1:6" hidden="1" x14ac:dyDescent="0.25">
      <c r="A18245" t="s">
        <v>23470</v>
      </c>
      <c r="B18245" s="83" t="s">
        <v>27693</v>
      </c>
      <c r="C18245" t="s">
        <v>27694</v>
      </c>
      <c r="D18245" s="83" t="s">
        <v>416</v>
      </c>
      <c r="E18245" s="83">
        <v>71.67</v>
      </c>
      <c r="F18245" s="83">
        <v>74.790000000000006</v>
      </c>
    </row>
    <row r="18246" spans="1:6" hidden="1" x14ac:dyDescent="0.25">
      <c r="A18246" t="s">
        <v>23470</v>
      </c>
      <c r="B18246" s="83" t="s">
        <v>27695</v>
      </c>
      <c r="C18246" t="s">
        <v>27696</v>
      </c>
      <c r="D18246" s="83" t="s">
        <v>416</v>
      </c>
      <c r="E18246" s="83">
        <v>83.11</v>
      </c>
      <c r="F18246" s="83">
        <v>86.58</v>
      </c>
    </row>
    <row r="18247" spans="1:6" hidden="1" x14ac:dyDescent="0.25">
      <c r="A18247" t="s">
        <v>23470</v>
      </c>
      <c r="B18247" s="83" t="s">
        <v>27697</v>
      </c>
      <c r="C18247" t="s">
        <v>27698</v>
      </c>
      <c r="D18247" s="83" t="s">
        <v>416</v>
      </c>
      <c r="E18247" s="83">
        <v>98.53</v>
      </c>
      <c r="F18247" s="83">
        <v>102.22</v>
      </c>
    </row>
    <row r="18248" spans="1:6" hidden="1" x14ac:dyDescent="0.25">
      <c r="A18248" t="s">
        <v>23470</v>
      </c>
      <c r="B18248" s="83" t="s">
        <v>27699</v>
      </c>
      <c r="C18248" t="s">
        <v>16711</v>
      </c>
    </row>
    <row r="18249" spans="1:6" hidden="1" x14ac:dyDescent="0.25">
      <c r="A18249" t="s">
        <v>23470</v>
      </c>
      <c r="B18249" s="83" t="s">
        <v>27700</v>
      </c>
      <c r="C18249" t="s">
        <v>27701</v>
      </c>
      <c r="D18249" s="83" t="s">
        <v>416</v>
      </c>
      <c r="E18249" s="83">
        <v>8.17</v>
      </c>
      <c r="F18249" s="83">
        <v>8.76</v>
      </c>
    </row>
    <row r="18250" spans="1:6" hidden="1" x14ac:dyDescent="0.25">
      <c r="A18250" t="s">
        <v>23470</v>
      </c>
      <c r="B18250" s="83" t="s">
        <v>27702</v>
      </c>
      <c r="C18250" t="s">
        <v>27703</v>
      </c>
      <c r="D18250" s="83" t="s">
        <v>416</v>
      </c>
      <c r="E18250" s="83">
        <v>12.25</v>
      </c>
      <c r="F18250" s="83">
        <v>13.17</v>
      </c>
    </row>
    <row r="18251" spans="1:6" hidden="1" x14ac:dyDescent="0.25">
      <c r="A18251" t="s">
        <v>23470</v>
      </c>
      <c r="B18251" s="83" t="s">
        <v>27704</v>
      </c>
      <c r="C18251" t="s">
        <v>27705</v>
      </c>
      <c r="D18251" s="83" t="s">
        <v>416</v>
      </c>
      <c r="E18251" s="83">
        <v>12.45</v>
      </c>
      <c r="F18251" s="83">
        <v>13.37</v>
      </c>
    </row>
    <row r="18252" spans="1:6" hidden="1" x14ac:dyDescent="0.25">
      <c r="A18252" t="s">
        <v>23470</v>
      </c>
      <c r="B18252" s="83" t="s">
        <v>27706</v>
      </c>
      <c r="C18252" t="s">
        <v>27707</v>
      </c>
      <c r="D18252" s="83" t="s">
        <v>416</v>
      </c>
      <c r="E18252" s="83">
        <v>27.87</v>
      </c>
      <c r="F18252" s="83">
        <v>30.14</v>
      </c>
    </row>
    <row r="18253" spans="1:6" hidden="1" x14ac:dyDescent="0.25">
      <c r="A18253" t="s">
        <v>23470</v>
      </c>
      <c r="B18253" s="83" t="s">
        <v>27708</v>
      </c>
      <c r="C18253" t="s">
        <v>27709</v>
      </c>
      <c r="D18253" s="83" t="s">
        <v>416</v>
      </c>
      <c r="E18253" s="83">
        <v>36.29</v>
      </c>
      <c r="F18253" s="83">
        <v>39.18</v>
      </c>
    </row>
    <row r="18254" spans="1:6" hidden="1" x14ac:dyDescent="0.25">
      <c r="A18254" t="s">
        <v>23470</v>
      </c>
      <c r="B18254" s="83" t="s">
        <v>27710</v>
      </c>
      <c r="C18254" t="s">
        <v>27711</v>
      </c>
      <c r="D18254" s="83" t="s">
        <v>416</v>
      </c>
      <c r="E18254" s="83">
        <v>38.15</v>
      </c>
      <c r="F18254" s="83">
        <v>41.08</v>
      </c>
    </row>
    <row r="18255" spans="1:6" hidden="1" x14ac:dyDescent="0.25">
      <c r="A18255" t="s">
        <v>23470</v>
      </c>
      <c r="B18255" s="83" t="s">
        <v>27712</v>
      </c>
      <c r="C18255" t="s">
        <v>27713</v>
      </c>
      <c r="D18255" s="83" t="s">
        <v>416</v>
      </c>
      <c r="E18255" s="83">
        <v>134.09</v>
      </c>
      <c r="F18255" s="83">
        <v>137.43</v>
      </c>
    </row>
    <row r="18256" spans="1:6" hidden="1" x14ac:dyDescent="0.25">
      <c r="A18256" t="s">
        <v>23470</v>
      </c>
      <c r="B18256" s="83" t="s">
        <v>27714</v>
      </c>
      <c r="C18256" t="s">
        <v>27715</v>
      </c>
    </row>
    <row r="18257" spans="1:6" hidden="1" x14ac:dyDescent="0.25">
      <c r="A18257" t="s">
        <v>23470</v>
      </c>
      <c r="B18257" s="83" t="s">
        <v>27716</v>
      </c>
      <c r="C18257" t="s">
        <v>27717</v>
      </c>
      <c r="D18257" s="83" t="s">
        <v>162</v>
      </c>
      <c r="E18257" s="83">
        <v>52.68</v>
      </c>
      <c r="F18257" s="83">
        <v>57.72</v>
      </c>
    </row>
    <row r="18258" spans="1:6" hidden="1" x14ac:dyDescent="0.25">
      <c r="A18258" t="s">
        <v>23470</v>
      </c>
      <c r="B18258" s="83" t="s">
        <v>27718</v>
      </c>
      <c r="C18258" t="s">
        <v>27719</v>
      </c>
      <c r="D18258" s="83" t="s">
        <v>162</v>
      </c>
      <c r="E18258" s="83">
        <v>70.239999999999995</v>
      </c>
      <c r="F18258" s="83">
        <v>76.959999999999994</v>
      </c>
    </row>
    <row r="18259" spans="1:6" hidden="1" x14ac:dyDescent="0.25">
      <c r="A18259" t="s">
        <v>23470</v>
      </c>
      <c r="B18259" s="83" t="s">
        <v>27720</v>
      </c>
      <c r="C18259" t="s">
        <v>27721</v>
      </c>
      <c r="D18259" s="83" t="s">
        <v>162</v>
      </c>
      <c r="E18259" s="83">
        <v>87.8</v>
      </c>
      <c r="F18259" s="83">
        <v>96.2</v>
      </c>
    </row>
    <row r="18260" spans="1:6" hidden="1" x14ac:dyDescent="0.25">
      <c r="A18260" t="s">
        <v>23470</v>
      </c>
      <c r="B18260" s="83" t="s">
        <v>27722</v>
      </c>
      <c r="C18260" t="s">
        <v>27723</v>
      </c>
      <c r="D18260" s="83" t="s">
        <v>162</v>
      </c>
      <c r="E18260" s="83">
        <v>5.39</v>
      </c>
      <c r="F18260" s="83">
        <v>5.53</v>
      </c>
    </row>
    <row r="18261" spans="1:6" hidden="1" x14ac:dyDescent="0.25">
      <c r="A18261" t="s">
        <v>23470</v>
      </c>
      <c r="B18261" s="83" t="s">
        <v>27724</v>
      </c>
      <c r="C18261" t="s">
        <v>27725</v>
      </c>
      <c r="D18261" s="83" t="s">
        <v>162</v>
      </c>
      <c r="E18261" s="83">
        <v>6.84</v>
      </c>
      <c r="F18261" s="83">
        <v>7.02</v>
      </c>
    </row>
    <row r="18262" spans="1:6" hidden="1" x14ac:dyDescent="0.25">
      <c r="A18262" t="s">
        <v>23470</v>
      </c>
      <c r="B18262" s="83" t="s">
        <v>27726</v>
      </c>
      <c r="C18262" t="s">
        <v>27727</v>
      </c>
      <c r="D18262" s="83" t="s">
        <v>162</v>
      </c>
      <c r="E18262" s="83">
        <v>7.99</v>
      </c>
      <c r="F18262" s="83">
        <v>8.2100000000000009</v>
      </c>
    </row>
    <row r="18263" spans="1:6" hidden="1" x14ac:dyDescent="0.25">
      <c r="A18263" t="s">
        <v>23470</v>
      </c>
      <c r="B18263" s="83" t="s">
        <v>27728</v>
      </c>
      <c r="C18263" t="s">
        <v>27729</v>
      </c>
      <c r="D18263" s="83" t="s">
        <v>162</v>
      </c>
      <c r="E18263" s="83">
        <v>8.5500000000000007</v>
      </c>
      <c r="F18263" s="83">
        <v>8.7899999999999991</v>
      </c>
    </row>
    <row r="18264" spans="1:6" hidden="1" x14ac:dyDescent="0.25">
      <c r="A18264" t="s">
        <v>23470</v>
      </c>
      <c r="B18264" s="83" t="s">
        <v>27730</v>
      </c>
      <c r="C18264" t="s">
        <v>27731</v>
      </c>
      <c r="D18264" s="83" t="s">
        <v>162</v>
      </c>
      <c r="E18264" s="83">
        <v>6.72</v>
      </c>
      <c r="F18264" s="83">
        <v>6.9</v>
      </c>
    </row>
    <row r="18265" spans="1:6" hidden="1" x14ac:dyDescent="0.25">
      <c r="A18265" t="s">
        <v>23470</v>
      </c>
      <c r="B18265" s="83" t="s">
        <v>27732</v>
      </c>
      <c r="C18265" t="s">
        <v>27733</v>
      </c>
      <c r="D18265" s="83" t="s">
        <v>162</v>
      </c>
      <c r="E18265" s="83">
        <v>8.3699999999999992</v>
      </c>
      <c r="F18265" s="83">
        <v>8.6</v>
      </c>
    </row>
    <row r="18266" spans="1:6" hidden="1" x14ac:dyDescent="0.25">
      <c r="A18266" t="s">
        <v>23470</v>
      </c>
      <c r="B18266" s="83" t="s">
        <v>27734</v>
      </c>
      <c r="C18266" t="s">
        <v>27735</v>
      </c>
      <c r="D18266" s="83" t="s">
        <v>162</v>
      </c>
      <c r="E18266" s="83">
        <v>10.02</v>
      </c>
      <c r="F18266" s="83">
        <v>10.29</v>
      </c>
    </row>
    <row r="18267" spans="1:6" hidden="1" x14ac:dyDescent="0.25">
      <c r="A18267" t="s">
        <v>23470</v>
      </c>
      <c r="B18267" s="83" t="s">
        <v>27736</v>
      </c>
      <c r="C18267" t="s">
        <v>27737</v>
      </c>
      <c r="D18267" s="83" t="s">
        <v>162</v>
      </c>
      <c r="E18267" s="83">
        <v>10.56</v>
      </c>
      <c r="F18267" s="83">
        <v>10.84</v>
      </c>
    </row>
    <row r="18268" spans="1:6" hidden="1" x14ac:dyDescent="0.25">
      <c r="A18268" t="s">
        <v>23470</v>
      </c>
      <c r="B18268" s="83" t="s">
        <v>27738</v>
      </c>
      <c r="C18268" t="s">
        <v>27739</v>
      </c>
      <c r="D18268" s="83" t="s">
        <v>416</v>
      </c>
      <c r="E18268" s="83">
        <v>5.79</v>
      </c>
      <c r="F18268" s="83">
        <v>6.35</v>
      </c>
    </row>
    <row r="18269" spans="1:6" hidden="1" x14ac:dyDescent="0.25">
      <c r="A18269" t="s">
        <v>23470</v>
      </c>
      <c r="B18269" s="83" t="s">
        <v>27740</v>
      </c>
      <c r="C18269" t="s">
        <v>27741</v>
      </c>
      <c r="D18269" s="83" t="s">
        <v>416</v>
      </c>
      <c r="E18269" s="83">
        <v>5</v>
      </c>
      <c r="F18269" s="83">
        <v>5.42</v>
      </c>
    </row>
    <row r="18270" spans="1:6" hidden="1" x14ac:dyDescent="0.25">
      <c r="A18270" t="s">
        <v>23470</v>
      </c>
      <c r="B18270" s="83" t="s">
        <v>27742</v>
      </c>
      <c r="C18270" t="s">
        <v>27743</v>
      </c>
      <c r="D18270" s="83" t="s">
        <v>162</v>
      </c>
      <c r="E18270" s="83">
        <v>52.68</v>
      </c>
      <c r="F18270" s="83">
        <v>57.72</v>
      </c>
    </row>
    <row r="18271" spans="1:6" hidden="1" x14ac:dyDescent="0.25">
      <c r="A18271" t="s">
        <v>23470</v>
      </c>
      <c r="B18271" s="83" t="s">
        <v>27744</v>
      </c>
      <c r="C18271" t="s">
        <v>27745</v>
      </c>
      <c r="D18271" s="83" t="s">
        <v>162</v>
      </c>
      <c r="E18271" s="83">
        <v>24.14</v>
      </c>
      <c r="F18271" s="83">
        <v>26.16</v>
      </c>
    </row>
    <row r="18272" spans="1:6" hidden="1" x14ac:dyDescent="0.25">
      <c r="A18272" t="s">
        <v>23470</v>
      </c>
      <c r="B18272" s="83" t="s">
        <v>27746</v>
      </c>
      <c r="C18272" t="s">
        <v>27747</v>
      </c>
      <c r="D18272" s="83" t="s">
        <v>162</v>
      </c>
      <c r="E18272" s="83">
        <v>5.51</v>
      </c>
      <c r="F18272" s="83">
        <v>5.63</v>
      </c>
    </row>
    <row r="18273" spans="1:6" hidden="1" x14ac:dyDescent="0.25">
      <c r="A18273" t="s">
        <v>23470</v>
      </c>
      <c r="B18273" s="83" t="s">
        <v>27748</v>
      </c>
      <c r="C18273" t="s">
        <v>27749</v>
      </c>
      <c r="D18273" s="83" t="s">
        <v>162</v>
      </c>
      <c r="E18273" s="83">
        <v>26.69</v>
      </c>
      <c r="F18273" s="83">
        <v>28.84</v>
      </c>
    </row>
    <row r="18274" spans="1:6" hidden="1" x14ac:dyDescent="0.25">
      <c r="A18274" t="s">
        <v>23470</v>
      </c>
      <c r="B18274" s="83" t="s">
        <v>27750</v>
      </c>
      <c r="C18274" t="s">
        <v>27751</v>
      </c>
      <c r="D18274" s="83" t="s">
        <v>162</v>
      </c>
      <c r="E18274" s="83">
        <v>2.16</v>
      </c>
      <c r="F18274" s="83">
        <v>2.21</v>
      </c>
    </row>
    <row r="18275" spans="1:6" hidden="1" x14ac:dyDescent="0.25">
      <c r="A18275" t="s">
        <v>23470</v>
      </c>
      <c r="B18275" s="83" t="s">
        <v>27752</v>
      </c>
      <c r="C18275" t="s">
        <v>27753</v>
      </c>
    </row>
    <row r="18276" spans="1:6" hidden="1" x14ac:dyDescent="0.25">
      <c r="A18276" t="s">
        <v>23470</v>
      </c>
      <c r="B18276" s="83" t="s">
        <v>27754</v>
      </c>
      <c r="C18276" t="s">
        <v>27755</v>
      </c>
      <c r="D18276" s="83" t="s">
        <v>162</v>
      </c>
      <c r="E18276" s="83">
        <v>654.47</v>
      </c>
      <c r="F18276" s="83">
        <v>682.31</v>
      </c>
    </row>
    <row r="18277" spans="1:6" hidden="1" x14ac:dyDescent="0.25">
      <c r="A18277" t="s">
        <v>23470</v>
      </c>
      <c r="B18277" s="83" t="s">
        <v>27756</v>
      </c>
      <c r="C18277" t="s">
        <v>27757</v>
      </c>
    </row>
    <row r="18278" spans="1:6" hidden="1" x14ac:dyDescent="0.25">
      <c r="A18278" t="s">
        <v>23470</v>
      </c>
      <c r="B18278" s="83" t="s">
        <v>27758</v>
      </c>
      <c r="C18278" t="s">
        <v>27759</v>
      </c>
      <c r="D18278" s="83" t="s">
        <v>20147</v>
      </c>
      <c r="E18278" s="83">
        <v>1.84</v>
      </c>
      <c r="F18278" s="83">
        <v>1.88</v>
      </c>
    </row>
    <row r="18279" spans="1:6" hidden="1" x14ac:dyDescent="0.25">
      <c r="A18279" t="s">
        <v>23470</v>
      </c>
      <c r="B18279" s="83" t="s">
        <v>27760</v>
      </c>
      <c r="C18279" t="s">
        <v>27761</v>
      </c>
      <c r="D18279" s="83" t="s">
        <v>20147</v>
      </c>
      <c r="E18279" s="83">
        <v>1.32</v>
      </c>
      <c r="F18279" s="83">
        <v>1.34</v>
      </c>
    </row>
    <row r="18280" spans="1:6" hidden="1" x14ac:dyDescent="0.25">
      <c r="A18280" t="s">
        <v>23470</v>
      </c>
      <c r="B18280" s="83" t="s">
        <v>27762</v>
      </c>
      <c r="C18280" t="s">
        <v>27763</v>
      </c>
    </row>
    <row r="18281" spans="1:6" hidden="1" x14ac:dyDescent="0.25">
      <c r="A18281" t="s">
        <v>23470</v>
      </c>
      <c r="B18281" s="83" t="s">
        <v>27764</v>
      </c>
      <c r="C18281" t="s">
        <v>27765</v>
      </c>
      <c r="D18281" s="83" t="s">
        <v>416</v>
      </c>
      <c r="E18281" s="83">
        <v>3.85</v>
      </c>
      <c r="F18281" s="83">
        <v>4.1900000000000004</v>
      </c>
    </row>
    <row r="18282" spans="1:6" hidden="1" x14ac:dyDescent="0.25">
      <c r="A18282" t="s">
        <v>23470</v>
      </c>
      <c r="B18282" s="83" t="s">
        <v>27766</v>
      </c>
      <c r="C18282" t="s">
        <v>27767</v>
      </c>
      <c r="D18282" s="83" t="s">
        <v>162</v>
      </c>
      <c r="E18282" s="83">
        <v>23.02</v>
      </c>
      <c r="F18282" s="83">
        <v>24.58</v>
      </c>
    </row>
    <row r="18283" spans="1:6" hidden="1" x14ac:dyDescent="0.25">
      <c r="A18283" t="s">
        <v>23470</v>
      </c>
      <c r="B18283" s="83" t="s">
        <v>27768</v>
      </c>
      <c r="C18283" t="s">
        <v>27769</v>
      </c>
      <c r="D18283" s="83" t="s">
        <v>162</v>
      </c>
      <c r="E18283" s="83">
        <v>9.49</v>
      </c>
      <c r="F18283" s="83">
        <v>9.65</v>
      </c>
    </row>
    <row r="18284" spans="1:6" hidden="1" x14ac:dyDescent="0.25">
      <c r="A18284" t="s">
        <v>23470</v>
      </c>
      <c r="B18284" s="83" t="s">
        <v>27770</v>
      </c>
      <c r="C18284" t="s">
        <v>27771</v>
      </c>
      <c r="D18284" s="83" t="s">
        <v>23937</v>
      </c>
      <c r="E18284" s="83">
        <v>55.53</v>
      </c>
      <c r="F18284" s="83">
        <v>56.49</v>
      </c>
    </row>
    <row r="18285" spans="1:6" hidden="1" x14ac:dyDescent="0.25">
      <c r="A18285" t="s">
        <v>23470</v>
      </c>
      <c r="B18285" s="83" t="s">
        <v>27772</v>
      </c>
      <c r="C18285" t="s">
        <v>27773</v>
      </c>
      <c r="D18285" s="83" t="s">
        <v>23937</v>
      </c>
      <c r="E18285" s="83">
        <v>112.74</v>
      </c>
      <c r="F18285" s="83">
        <v>114.69</v>
      </c>
    </row>
    <row r="18286" spans="1:6" hidden="1" x14ac:dyDescent="0.25">
      <c r="A18286" t="s">
        <v>23470</v>
      </c>
      <c r="B18286" s="83" t="s">
        <v>27774</v>
      </c>
      <c r="C18286" t="s">
        <v>27775</v>
      </c>
      <c r="D18286" s="83" t="s">
        <v>23937</v>
      </c>
      <c r="E18286" s="83">
        <v>168.27</v>
      </c>
      <c r="F18286" s="83">
        <v>171.18</v>
      </c>
    </row>
    <row r="18287" spans="1:6" hidden="1" x14ac:dyDescent="0.25">
      <c r="A18287" t="s">
        <v>23470</v>
      </c>
      <c r="B18287" s="83" t="s">
        <v>27776</v>
      </c>
      <c r="C18287" t="s">
        <v>27777</v>
      </c>
      <c r="D18287" s="83" t="s">
        <v>23937</v>
      </c>
      <c r="E18287" s="83">
        <v>223.8</v>
      </c>
      <c r="F18287" s="83">
        <v>227.67</v>
      </c>
    </row>
    <row r="18288" spans="1:6" hidden="1" x14ac:dyDescent="0.25">
      <c r="A18288" t="s">
        <v>23470</v>
      </c>
      <c r="B18288" s="83" t="s">
        <v>27778</v>
      </c>
      <c r="C18288" t="s">
        <v>27779</v>
      </c>
    </row>
    <row r="18289" spans="1:6" hidden="1" x14ac:dyDescent="0.25">
      <c r="A18289" t="s">
        <v>23470</v>
      </c>
      <c r="B18289" s="83" t="s">
        <v>27780</v>
      </c>
      <c r="C18289" t="s">
        <v>27781</v>
      </c>
      <c r="D18289" s="83" t="s">
        <v>162</v>
      </c>
      <c r="E18289" s="83">
        <v>240.01</v>
      </c>
      <c r="F18289" s="83">
        <v>242.73</v>
      </c>
    </row>
    <row r="18290" spans="1:6" hidden="1" x14ac:dyDescent="0.25">
      <c r="A18290" t="s">
        <v>23470</v>
      </c>
      <c r="B18290" s="83" t="s">
        <v>27782</v>
      </c>
      <c r="C18290" t="s">
        <v>27783</v>
      </c>
    </row>
    <row r="18291" spans="1:6" hidden="1" x14ac:dyDescent="0.25">
      <c r="A18291" t="s">
        <v>23470</v>
      </c>
      <c r="B18291" s="83" t="s">
        <v>27784</v>
      </c>
      <c r="C18291" t="s">
        <v>27785</v>
      </c>
      <c r="D18291" s="83" t="s">
        <v>416</v>
      </c>
      <c r="E18291" s="83">
        <v>12.29</v>
      </c>
      <c r="F18291" s="83">
        <v>12.42</v>
      </c>
    </row>
    <row r="18292" spans="1:6" hidden="1" x14ac:dyDescent="0.25">
      <c r="A18292" t="s">
        <v>23470</v>
      </c>
      <c r="B18292" s="83" t="s">
        <v>27786</v>
      </c>
      <c r="C18292" t="s">
        <v>27787</v>
      </c>
    </row>
    <row r="18293" spans="1:6" hidden="1" x14ac:dyDescent="0.25">
      <c r="A18293" t="s">
        <v>23470</v>
      </c>
      <c r="B18293" s="83" t="s">
        <v>27788</v>
      </c>
      <c r="C18293" t="s">
        <v>27789</v>
      </c>
      <c r="D18293" s="83" t="s">
        <v>16</v>
      </c>
      <c r="E18293" s="83">
        <v>9.35</v>
      </c>
      <c r="F18293" s="83">
        <v>9.86</v>
      </c>
    </row>
    <row r="18294" spans="1:6" hidden="1" x14ac:dyDescent="0.25">
      <c r="A18294" t="s">
        <v>23470</v>
      </c>
      <c r="B18294" s="83" t="s">
        <v>27790</v>
      </c>
      <c r="C18294" t="s">
        <v>23838</v>
      </c>
    </row>
    <row r="18295" spans="1:6" hidden="1" x14ac:dyDescent="0.25">
      <c r="A18295" t="s">
        <v>23470</v>
      </c>
      <c r="B18295" s="83" t="s">
        <v>27791</v>
      </c>
      <c r="C18295" t="s">
        <v>27792</v>
      </c>
      <c r="D18295" s="83" t="s">
        <v>60</v>
      </c>
      <c r="E18295" s="83">
        <v>2.2400000000000002</v>
      </c>
      <c r="F18295" s="83">
        <v>2.39</v>
      </c>
    </row>
    <row r="18296" spans="1:6" hidden="1" x14ac:dyDescent="0.25">
      <c r="A18296" t="s">
        <v>23470</v>
      </c>
      <c r="B18296" s="83" t="s">
        <v>27793</v>
      </c>
      <c r="C18296" t="s">
        <v>27794</v>
      </c>
    </row>
    <row r="18297" spans="1:6" hidden="1" x14ac:dyDescent="0.25">
      <c r="A18297" t="s">
        <v>23470</v>
      </c>
      <c r="B18297" s="83" t="s">
        <v>27795</v>
      </c>
      <c r="C18297" t="s">
        <v>27796</v>
      </c>
      <c r="D18297" s="83" t="s">
        <v>60</v>
      </c>
      <c r="E18297" s="83">
        <v>64.78</v>
      </c>
      <c r="F18297" s="83">
        <v>67.180000000000007</v>
      </c>
    </row>
    <row r="18298" spans="1:6" hidden="1" x14ac:dyDescent="0.25">
      <c r="A18298" t="s">
        <v>23470</v>
      </c>
      <c r="B18298" s="83" t="s">
        <v>27797</v>
      </c>
      <c r="C18298" t="s">
        <v>27798</v>
      </c>
      <c r="D18298" s="83" t="s">
        <v>16</v>
      </c>
      <c r="E18298" s="83">
        <v>637.33000000000004</v>
      </c>
      <c r="F18298" s="83">
        <v>647.13</v>
      </c>
    </row>
    <row r="18299" spans="1:6" hidden="1" x14ac:dyDescent="0.25">
      <c r="A18299" t="s">
        <v>23470</v>
      </c>
      <c r="B18299" s="83" t="s">
        <v>27799</v>
      </c>
      <c r="C18299" t="s">
        <v>27239</v>
      </c>
      <c r="D18299" s="83" t="s">
        <v>162</v>
      </c>
      <c r="E18299" s="83">
        <v>218.03</v>
      </c>
      <c r="F18299" s="83">
        <v>221.39</v>
      </c>
    </row>
    <row r="18300" spans="1:6" hidden="1" x14ac:dyDescent="0.25">
      <c r="A18300" t="s">
        <v>23470</v>
      </c>
      <c r="B18300" s="83" t="s">
        <v>27800</v>
      </c>
      <c r="C18300" t="s">
        <v>27225</v>
      </c>
      <c r="D18300" s="83" t="s">
        <v>416</v>
      </c>
      <c r="E18300" s="83">
        <v>11.48</v>
      </c>
      <c r="F18300" s="83">
        <v>11.78</v>
      </c>
    </row>
    <row r="18301" spans="1:6" hidden="1" x14ac:dyDescent="0.25">
      <c r="A18301" t="s">
        <v>23470</v>
      </c>
      <c r="B18301" s="83" t="s">
        <v>27801</v>
      </c>
      <c r="C18301" t="s">
        <v>27802</v>
      </c>
      <c r="D18301" s="83" t="s">
        <v>164</v>
      </c>
      <c r="E18301" s="83">
        <v>142.69999999999999</v>
      </c>
      <c r="F18301" s="83">
        <v>147.76</v>
      </c>
    </row>
    <row r="18302" spans="1:6" hidden="1" x14ac:dyDescent="0.25">
      <c r="A18302" t="s">
        <v>23470</v>
      </c>
      <c r="B18302" s="83" t="s">
        <v>27803</v>
      </c>
      <c r="C18302" t="s">
        <v>27804</v>
      </c>
    </row>
    <row r="18303" spans="1:6" hidden="1" x14ac:dyDescent="0.25">
      <c r="A18303" t="s">
        <v>23470</v>
      </c>
      <c r="B18303" s="83" t="s">
        <v>27805</v>
      </c>
      <c r="C18303" t="s">
        <v>27806</v>
      </c>
      <c r="D18303" s="83" t="s">
        <v>60</v>
      </c>
      <c r="E18303" s="83">
        <v>165.74</v>
      </c>
      <c r="F18303" s="83">
        <v>167.23</v>
      </c>
    </row>
    <row r="18304" spans="1:6" hidden="1" x14ac:dyDescent="0.25">
      <c r="A18304" t="s">
        <v>23470</v>
      </c>
      <c r="B18304" s="83" t="s">
        <v>27807</v>
      </c>
      <c r="C18304" t="s">
        <v>27808</v>
      </c>
      <c r="D18304" s="83" t="s">
        <v>60</v>
      </c>
      <c r="E18304" s="83">
        <v>305.60000000000002</v>
      </c>
      <c r="F18304" s="83">
        <v>307.35000000000002</v>
      </c>
    </row>
    <row r="18305" spans="1:6" hidden="1" x14ac:dyDescent="0.25">
      <c r="A18305" t="s">
        <v>23470</v>
      </c>
      <c r="B18305" s="83" t="s">
        <v>27809</v>
      </c>
      <c r="C18305" t="s">
        <v>27810</v>
      </c>
      <c r="D18305" s="83" t="s">
        <v>60</v>
      </c>
      <c r="E18305" s="83">
        <v>287.39999999999998</v>
      </c>
      <c r="F18305" s="83">
        <v>289.38</v>
      </c>
    </row>
    <row r="18306" spans="1:6" hidden="1" x14ac:dyDescent="0.25">
      <c r="A18306" t="s">
        <v>23470</v>
      </c>
      <c r="B18306" s="83" t="s">
        <v>27811</v>
      </c>
      <c r="C18306" t="s">
        <v>27812</v>
      </c>
      <c r="D18306" s="83" t="s">
        <v>60</v>
      </c>
      <c r="E18306" s="83">
        <v>460.63</v>
      </c>
      <c r="F18306" s="83">
        <v>463.25</v>
      </c>
    </row>
    <row r="18307" spans="1:6" hidden="1" x14ac:dyDescent="0.25">
      <c r="A18307" t="s">
        <v>23470</v>
      </c>
      <c r="B18307" s="83" t="s">
        <v>27813</v>
      </c>
      <c r="C18307" t="s">
        <v>27814</v>
      </c>
      <c r="D18307" s="83" t="s">
        <v>60</v>
      </c>
      <c r="E18307" s="83">
        <v>663.62</v>
      </c>
      <c r="F18307" s="83">
        <v>666.9</v>
      </c>
    </row>
    <row r="18308" spans="1:6" hidden="1" x14ac:dyDescent="0.25">
      <c r="A18308" t="s">
        <v>23470</v>
      </c>
      <c r="B18308" s="83" t="s">
        <v>27815</v>
      </c>
      <c r="C18308" t="s">
        <v>27816</v>
      </c>
      <c r="D18308" s="83" t="s">
        <v>60</v>
      </c>
      <c r="E18308" s="83">
        <v>1839.56</v>
      </c>
      <c r="F18308" s="83">
        <v>1845.65</v>
      </c>
    </row>
    <row r="18309" spans="1:6" hidden="1" x14ac:dyDescent="0.25">
      <c r="A18309" t="s">
        <v>23470</v>
      </c>
      <c r="B18309" s="83" t="s">
        <v>27817</v>
      </c>
      <c r="C18309" t="s">
        <v>27818</v>
      </c>
    </row>
    <row r="18310" spans="1:6" hidden="1" x14ac:dyDescent="0.25">
      <c r="A18310" t="s">
        <v>23470</v>
      </c>
      <c r="B18310" s="83" t="s">
        <v>27819</v>
      </c>
      <c r="C18310" t="s">
        <v>27820</v>
      </c>
    </row>
    <row r="18311" spans="1:6" hidden="1" x14ac:dyDescent="0.25">
      <c r="A18311" t="s">
        <v>23470</v>
      </c>
      <c r="B18311" s="83" t="s">
        <v>27821</v>
      </c>
      <c r="C18311" t="s">
        <v>27822</v>
      </c>
      <c r="D18311" s="83" t="s">
        <v>16</v>
      </c>
      <c r="E18311" s="83">
        <v>291.19</v>
      </c>
      <c r="F18311" s="83">
        <v>311.58999999999997</v>
      </c>
    </row>
    <row r="18312" spans="1:6" hidden="1" x14ac:dyDescent="0.25">
      <c r="A18312" t="s">
        <v>23470</v>
      </c>
      <c r="B18312" s="83" t="s">
        <v>27823</v>
      </c>
      <c r="C18312" t="s">
        <v>27824</v>
      </c>
    </row>
    <row r="18313" spans="1:6" hidden="1" x14ac:dyDescent="0.25">
      <c r="A18313" t="s">
        <v>23470</v>
      </c>
      <c r="B18313" s="83" t="s">
        <v>27825</v>
      </c>
      <c r="C18313" t="s">
        <v>27826</v>
      </c>
    </row>
    <row r="18314" spans="1:6" hidden="1" x14ac:dyDescent="0.25">
      <c r="A18314" t="s">
        <v>23470</v>
      </c>
      <c r="B18314" s="83" t="s">
        <v>27827</v>
      </c>
      <c r="C18314" t="s">
        <v>27828</v>
      </c>
      <c r="D18314" s="83" t="s">
        <v>16</v>
      </c>
      <c r="E18314" s="83">
        <v>7.3</v>
      </c>
      <c r="F18314" s="83">
        <v>7.3</v>
      </c>
    </row>
    <row r="18315" spans="1:6" hidden="1" x14ac:dyDescent="0.25">
      <c r="A18315" t="s">
        <v>23470</v>
      </c>
      <c r="B18315" s="83" t="s">
        <v>27829</v>
      </c>
      <c r="C18315" t="s">
        <v>27830</v>
      </c>
      <c r="D18315" s="83" t="s">
        <v>16</v>
      </c>
      <c r="E18315" s="83">
        <v>0.1</v>
      </c>
      <c r="F18315" s="83">
        <v>0.1</v>
      </c>
    </row>
    <row r="18316" spans="1:6" hidden="1" x14ac:dyDescent="0.25">
      <c r="A18316" t="s">
        <v>23470</v>
      </c>
      <c r="B18316" s="83" t="s">
        <v>27831</v>
      </c>
      <c r="C18316" t="s">
        <v>27832</v>
      </c>
    </row>
    <row r="18317" spans="1:6" hidden="1" x14ac:dyDescent="0.25">
      <c r="A18317" t="s">
        <v>23470</v>
      </c>
      <c r="B18317" s="83" t="s">
        <v>27833</v>
      </c>
      <c r="C18317" t="s">
        <v>27834</v>
      </c>
    </row>
    <row r="18318" spans="1:6" hidden="1" x14ac:dyDescent="0.25">
      <c r="A18318" t="s">
        <v>23470</v>
      </c>
      <c r="B18318" s="83" t="s">
        <v>27835</v>
      </c>
      <c r="C18318" t="s">
        <v>27836</v>
      </c>
      <c r="D18318" s="83" t="s">
        <v>166</v>
      </c>
      <c r="E18318" s="83">
        <v>19447.45</v>
      </c>
      <c r="F18318" s="83">
        <v>19447.45</v>
      </c>
    </row>
    <row r="18319" spans="1:6" hidden="1" x14ac:dyDescent="0.25">
      <c r="A18319" t="s">
        <v>23470</v>
      </c>
      <c r="B18319" s="83" t="s">
        <v>27837</v>
      </c>
      <c r="C18319" t="s">
        <v>27838</v>
      </c>
      <c r="D18319" s="83" t="s">
        <v>16</v>
      </c>
      <c r="E18319" s="83">
        <v>73.5</v>
      </c>
      <c r="F18319" s="83">
        <v>75.06</v>
      </c>
    </row>
    <row r="18320" spans="1:6" hidden="1" x14ac:dyDescent="0.25">
      <c r="A18320" t="s">
        <v>23470</v>
      </c>
      <c r="B18320" s="83" t="s">
        <v>27839</v>
      </c>
      <c r="C18320" t="s">
        <v>27840</v>
      </c>
      <c r="D18320" s="83" t="s">
        <v>166</v>
      </c>
      <c r="E18320" s="83">
        <v>18706.37</v>
      </c>
      <c r="F18320" s="83">
        <v>20202.21</v>
      </c>
    </row>
    <row r="18321" spans="1:6" hidden="1" x14ac:dyDescent="0.25">
      <c r="A18321" t="s">
        <v>23470</v>
      </c>
      <c r="B18321" s="83" t="s">
        <v>27841</v>
      </c>
      <c r="C18321" t="s">
        <v>27842</v>
      </c>
      <c r="D18321" s="83" t="s">
        <v>164</v>
      </c>
      <c r="E18321" s="83">
        <v>0.4</v>
      </c>
      <c r="F18321" s="83">
        <v>0.4</v>
      </c>
    </row>
    <row r="18322" spans="1:6" hidden="1" x14ac:dyDescent="0.25">
      <c r="A18322" t="s">
        <v>23470</v>
      </c>
      <c r="B18322" s="83" t="s">
        <v>27843</v>
      </c>
      <c r="C18322" t="s">
        <v>27844</v>
      </c>
    </row>
    <row r="18323" spans="1:6" hidden="1" x14ac:dyDescent="0.25">
      <c r="A18323" t="s">
        <v>23470</v>
      </c>
      <c r="B18323" s="83" t="s">
        <v>27845</v>
      </c>
      <c r="C18323" t="s">
        <v>27846</v>
      </c>
      <c r="D18323" s="83" t="s">
        <v>5668</v>
      </c>
      <c r="E18323" s="83">
        <v>3.94</v>
      </c>
      <c r="F18323" s="83">
        <v>3.94</v>
      </c>
    </row>
    <row r="18324" spans="1:6" hidden="1" x14ac:dyDescent="0.25">
      <c r="A18324" t="s">
        <v>23470</v>
      </c>
      <c r="B18324" s="83" t="s">
        <v>27847</v>
      </c>
      <c r="C18324" t="s">
        <v>27848</v>
      </c>
    </row>
    <row r="18325" spans="1:6" hidden="1" x14ac:dyDescent="0.25">
      <c r="A18325" t="s">
        <v>23470</v>
      </c>
      <c r="B18325" s="83" t="s">
        <v>27849</v>
      </c>
      <c r="C18325" t="s">
        <v>27850</v>
      </c>
    </row>
    <row r="18326" spans="1:6" hidden="1" x14ac:dyDescent="0.25">
      <c r="A18326" t="s">
        <v>23470</v>
      </c>
      <c r="B18326" s="83" t="s">
        <v>27851</v>
      </c>
      <c r="C18326" t="s">
        <v>27852</v>
      </c>
      <c r="D18326" s="83" t="s">
        <v>166</v>
      </c>
      <c r="E18326" s="83">
        <v>24203.200000000001</v>
      </c>
      <c r="F18326" s="83">
        <v>27073.52</v>
      </c>
    </row>
    <row r="18327" spans="1:6" hidden="1" x14ac:dyDescent="0.25">
      <c r="A18327" t="s">
        <v>23470</v>
      </c>
      <c r="B18327" s="83" t="s">
        <v>27853</v>
      </c>
      <c r="C18327" t="s">
        <v>27854</v>
      </c>
      <c r="D18327" s="83" t="s">
        <v>166</v>
      </c>
      <c r="E18327" s="83">
        <v>21410.52</v>
      </c>
      <c r="F18327" s="83">
        <v>23949.65</v>
      </c>
    </row>
    <row r="18328" spans="1:6" hidden="1" x14ac:dyDescent="0.25">
      <c r="A18328" t="s">
        <v>23470</v>
      </c>
      <c r="B18328" s="83" t="s">
        <v>27855</v>
      </c>
      <c r="C18328" t="s">
        <v>27856</v>
      </c>
      <c r="D18328" s="83" t="s">
        <v>166</v>
      </c>
      <c r="E18328" s="83">
        <v>18617.84</v>
      </c>
      <c r="F18328" s="83">
        <v>20825.79</v>
      </c>
    </row>
    <row r="18329" spans="1:6" hidden="1" x14ac:dyDescent="0.25">
      <c r="A18329" t="s">
        <v>23470</v>
      </c>
      <c r="B18329" s="83" t="s">
        <v>27857</v>
      </c>
      <c r="C18329" t="s">
        <v>27858</v>
      </c>
      <c r="D18329" s="83" t="s">
        <v>166</v>
      </c>
      <c r="E18329" s="83">
        <v>13119.99</v>
      </c>
      <c r="F18329" s="83">
        <v>14675.93</v>
      </c>
    </row>
    <row r="18330" spans="1:6" hidden="1" x14ac:dyDescent="0.25">
      <c r="A18330" t="s">
        <v>23470</v>
      </c>
      <c r="B18330" s="83" t="s">
        <v>27859</v>
      </c>
      <c r="C18330" t="s">
        <v>27860</v>
      </c>
      <c r="D18330" s="83" t="s">
        <v>166</v>
      </c>
      <c r="E18330" s="83">
        <v>7007.8</v>
      </c>
      <c r="F18330" s="83">
        <v>7781.1</v>
      </c>
    </row>
    <row r="18331" spans="1:6" hidden="1" x14ac:dyDescent="0.25">
      <c r="A18331" t="s">
        <v>23470</v>
      </c>
      <c r="B18331" s="83" t="s">
        <v>27861</v>
      </c>
      <c r="C18331" t="s">
        <v>27862</v>
      </c>
      <c r="D18331" s="83" t="s">
        <v>166</v>
      </c>
      <c r="E18331" s="83">
        <v>15199.6</v>
      </c>
      <c r="F18331" s="83">
        <v>16955.25</v>
      </c>
    </row>
    <row r="18332" spans="1:6" hidden="1" x14ac:dyDescent="0.25">
      <c r="A18332" t="s">
        <v>23470</v>
      </c>
      <c r="B18332" s="83" t="s">
        <v>27863</v>
      </c>
      <c r="C18332" t="s">
        <v>27864</v>
      </c>
      <c r="D18332" s="83" t="s">
        <v>166</v>
      </c>
      <c r="E18332" s="83">
        <v>9483.1</v>
      </c>
      <c r="F18332" s="83">
        <v>10559.8</v>
      </c>
    </row>
    <row r="18333" spans="1:6" hidden="1" x14ac:dyDescent="0.25">
      <c r="A18333" t="s">
        <v>23470</v>
      </c>
      <c r="B18333" s="83" t="s">
        <v>27865</v>
      </c>
      <c r="C18333" t="s">
        <v>27866</v>
      </c>
      <c r="D18333" s="83" t="s">
        <v>166</v>
      </c>
      <c r="E18333" s="83">
        <v>4571.3500000000004</v>
      </c>
      <c r="F18333" s="83">
        <v>5044.95</v>
      </c>
    </row>
    <row r="18334" spans="1:6" hidden="1" x14ac:dyDescent="0.25">
      <c r="A18334" t="s">
        <v>23470</v>
      </c>
      <c r="B18334" s="83" t="s">
        <v>27867</v>
      </c>
      <c r="C18334" t="s">
        <v>27868</v>
      </c>
      <c r="D18334" s="83" t="s">
        <v>166</v>
      </c>
      <c r="E18334" s="83">
        <v>4068.15</v>
      </c>
      <c r="F18334" s="83">
        <v>4478.8500000000004</v>
      </c>
    </row>
    <row r="18335" spans="1:6" hidden="1" x14ac:dyDescent="0.25">
      <c r="A18335" t="s">
        <v>23470</v>
      </c>
      <c r="B18335" s="83" t="s">
        <v>27869</v>
      </c>
      <c r="C18335" t="s">
        <v>27870</v>
      </c>
      <c r="D18335" s="83" t="s">
        <v>166</v>
      </c>
      <c r="E18335" s="83">
        <v>3248.6</v>
      </c>
      <c r="F18335" s="83">
        <v>3559.4</v>
      </c>
    </row>
    <row r="18336" spans="1:6" hidden="1" x14ac:dyDescent="0.25">
      <c r="A18336" t="s">
        <v>23470</v>
      </c>
      <c r="B18336" s="83" t="s">
        <v>27871</v>
      </c>
      <c r="C18336" t="s">
        <v>27872</v>
      </c>
      <c r="D18336" s="83" t="s">
        <v>166</v>
      </c>
      <c r="E18336" s="83">
        <v>9840</v>
      </c>
      <c r="F18336" s="83">
        <v>11006.95</v>
      </c>
    </row>
    <row r="18337" spans="1:6" hidden="1" x14ac:dyDescent="0.25">
      <c r="A18337" t="s">
        <v>23470</v>
      </c>
      <c r="B18337" s="83" t="s">
        <v>27873</v>
      </c>
      <c r="C18337" t="s">
        <v>27874</v>
      </c>
      <c r="D18337" s="83" t="s">
        <v>166</v>
      </c>
      <c r="E18337" s="83">
        <v>11890</v>
      </c>
      <c r="F18337" s="83">
        <v>13300.06</v>
      </c>
    </row>
    <row r="18338" spans="1:6" hidden="1" x14ac:dyDescent="0.25">
      <c r="A18338" t="s">
        <v>23470</v>
      </c>
      <c r="B18338" s="83" t="s">
        <v>27875</v>
      </c>
      <c r="C18338" t="s">
        <v>27876</v>
      </c>
      <c r="D18338" s="83" t="s">
        <v>166</v>
      </c>
      <c r="E18338" s="83">
        <v>13963.38</v>
      </c>
      <c r="F18338" s="83">
        <v>15619.34</v>
      </c>
    </row>
    <row r="18339" spans="1:6" hidden="1" x14ac:dyDescent="0.25">
      <c r="A18339" t="s">
        <v>23470</v>
      </c>
      <c r="B18339" s="83" t="s">
        <v>27877</v>
      </c>
      <c r="C18339" t="s">
        <v>27878</v>
      </c>
      <c r="D18339" s="83" t="s">
        <v>166</v>
      </c>
      <c r="E18339" s="83">
        <v>16872.419999999998</v>
      </c>
      <c r="F18339" s="83">
        <v>18873.37</v>
      </c>
    </row>
    <row r="18340" spans="1:6" hidden="1" x14ac:dyDescent="0.25">
      <c r="A18340" t="s">
        <v>23470</v>
      </c>
      <c r="B18340" s="83" t="s">
        <v>27879</v>
      </c>
      <c r="C18340" t="s">
        <v>27880</v>
      </c>
      <c r="D18340" s="83" t="s">
        <v>166</v>
      </c>
      <c r="E18340" s="83">
        <v>16057.89</v>
      </c>
      <c r="F18340" s="83">
        <v>17962.240000000002</v>
      </c>
    </row>
    <row r="18341" spans="1:6" hidden="1" x14ac:dyDescent="0.25">
      <c r="A18341" t="s">
        <v>23470</v>
      </c>
      <c r="B18341" s="83" t="s">
        <v>27881</v>
      </c>
      <c r="C18341" t="s">
        <v>27882</v>
      </c>
      <c r="D18341" s="83" t="s">
        <v>166</v>
      </c>
      <c r="E18341" s="83">
        <v>19403.28</v>
      </c>
      <c r="F18341" s="83">
        <v>21704.37</v>
      </c>
    </row>
    <row r="18342" spans="1:6" hidden="1" x14ac:dyDescent="0.25">
      <c r="A18342" t="s">
        <v>23470</v>
      </c>
      <c r="B18342" s="83" t="s">
        <v>27883</v>
      </c>
      <c r="C18342" t="s">
        <v>27884</v>
      </c>
      <c r="D18342" s="83" t="s">
        <v>166</v>
      </c>
      <c r="E18342" s="83">
        <v>18152.400000000001</v>
      </c>
      <c r="F18342" s="83">
        <v>20305.14</v>
      </c>
    </row>
    <row r="18343" spans="1:6" hidden="1" x14ac:dyDescent="0.25">
      <c r="A18343" t="s">
        <v>23470</v>
      </c>
      <c r="B18343" s="83" t="s">
        <v>27885</v>
      </c>
      <c r="C18343" t="s">
        <v>27886</v>
      </c>
      <c r="D18343" s="83" t="s">
        <v>166</v>
      </c>
      <c r="E18343" s="83">
        <v>21934.15</v>
      </c>
      <c r="F18343" s="83">
        <v>24535.38</v>
      </c>
    </row>
    <row r="18344" spans="1:6" hidden="1" x14ac:dyDescent="0.25">
      <c r="A18344" t="s">
        <v>23470</v>
      </c>
      <c r="B18344" s="83" t="s">
        <v>27887</v>
      </c>
      <c r="C18344" t="s">
        <v>27888</v>
      </c>
      <c r="D18344" s="83" t="s">
        <v>166</v>
      </c>
      <c r="E18344" s="83">
        <v>13775.25</v>
      </c>
      <c r="F18344" s="83">
        <v>15216.01</v>
      </c>
    </row>
    <row r="18345" spans="1:6" hidden="1" x14ac:dyDescent="0.25">
      <c r="A18345" t="s">
        <v>23470</v>
      </c>
    </row>
    <row r="18346" spans="1:6" hidden="1" x14ac:dyDescent="0.25">
      <c r="A18346" t="s">
        <v>23470</v>
      </c>
      <c r="B18346" s="83" t="s">
        <v>27889</v>
      </c>
      <c r="C18346" t="s">
        <v>27890</v>
      </c>
      <c r="D18346" s="83" t="s">
        <v>166</v>
      </c>
      <c r="E18346" s="83">
        <v>18586.05</v>
      </c>
      <c r="F18346" s="83">
        <v>20519.439999999999</v>
      </c>
    </row>
    <row r="18347" spans="1:6" hidden="1" x14ac:dyDescent="0.25">
      <c r="A18347" t="s">
        <v>23470</v>
      </c>
      <c r="B18347" s="83" t="s">
        <v>27891</v>
      </c>
      <c r="C18347" t="s">
        <v>27892</v>
      </c>
    </row>
    <row r="18348" spans="1:6" hidden="1" x14ac:dyDescent="0.25">
      <c r="A18348" t="s">
        <v>23470</v>
      </c>
      <c r="B18348" s="83" t="s">
        <v>27893</v>
      </c>
      <c r="C18348" t="s">
        <v>27894</v>
      </c>
    </row>
    <row r="18349" spans="1:6" hidden="1" x14ac:dyDescent="0.25">
      <c r="A18349" t="s">
        <v>23470</v>
      </c>
      <c r="B18349" s="83" t="s">
        <v>27895</v>
      </c>
      <c r="C18349" t="s">
        <v>27896</v>
      </c>
      <c r="D18349" s="83" t="s">
        <v>166</v>
      </c>
      <c r="E18349" s="83">
        <v>2912.05</v>
      </c>
      <c r="F18349" s="83">
        <v>2912.05</v>
      </c>
    </row>
    <row r="18350" spans="1:6" hidden="1" x14ac:dyDescent="0.25">
      <c r="A18350" t="s">
        <v>23470</v>
      </c>
      <c r="B18350" s="83" t="s">
        <v>27897</v>
      </c>
      <c r="C18350" t="s">
        <v>27898</v>
      </c>
      <c r="D18350" s="83" t="s">
        <v>166</v>
      </c>
      <c r="E18350" s="83">
        <v>3635</v>
      </c>
      <c r="F18350" s="83">
        <v>3635</v>
      </c>
    </row>
    <row r="18351" spans="1:6" hidden="1" x14ac:dyDescent="0.25">
      <c r="A18351" t="s">
        <v>23470</v>
      </c>
      <c r="B18351" s="83" t="s">
        <v>27899</v>
      </c>
      <c r="C18351" t="s">
        <v>27900</v>
      </c>
      <c r="D18351" s="83" t="s">
        <v>166</v>
      </c>
      <c r="E18351" s="83">
        <v>5264.05</v>
      </c>
      <c r="F18351" s="83">
        <v>5264.05</v>
      </c>
    </row>
    <row r="18352" spans="1:6" hidden="1" x14ac:dyDescent="0.25">
      <c r="A18352" t="s">
        <v>23470</v>
      </c>
      <c r="B18352" s="83" t="s">
        <v>27901</v>
      </c>
      <c r="C18352" t="s">
        <v>27902</v>
      </c>
      <c r="D18352" s="83" t="s">
        <v>23937</v>
      </c>
      <c r="E18352" s="83">
        <v>428.78</v>
      </c>
      <c r="F18352" s="83">
        <v>436.28</v>
      </c>
    </row>
    <row r="18353" spans="1:6" hidden="1" x14ac:dyDescent="0.25">
      <c r="A18353" t="s">
        <v>23470</v>
      </c>
    </row>
    <row r="18354" spans="1:6" hidden="1" x14ac:dyDescent="0.25">
      <c r="A18354" t="s">
        <v>23470</v>
      </c>
      <c r="B18354" s="83" t="s">
        <v>27903</v>
      </c>
      <c r="C18354" t="s">
        <v>27904</v>
      </c>
      <c r="D18354" s="83" t="s">
        <v>23937</v>
      </c>
      <c r="E18354" s="83">
        <v>516.69000000000005</v>
      </c>
      <c r="F18354" s="83">
        <v>524.19000000000005</v>
      </c>
    </row>
    <row r="18355" spans="1:6" hidden="1" x14ac:dyDescent="0.25">
      <c r="A18355" t="s">
        <v>23470</v>
      </c>
    </row>
    <row r="18356" spans="1:6" hidden="1" x14ac:dyDescent="0.25">
      <c r="A18356" t="s">
        <v>23470</v>
      </c>
      <c r="B18356" s="83" t="s">
        <v>27905</v>
      </c>
      <c r="C18356" t="s">
        <v>27906</v>
      </c>
    </row>
    <row r="18357" spans="1:6" hidden="1" x14ac:dyDescent="0.25">
      <c r="A18357" t="s">
        <v>23470</v>
      </c>
      <c r="B18357" s="83" t="s">
        <v>27907</v>
      </c>
      <c r="C18357" t="s">
        <v>27908</v>
      </c>
      <c r="D18357" s="83" t="s">
        <v>66</v>
      </c>
      <c r="E18357" s="83">
        <v>5.75</v>
      </c>
      <c r="F18357" s="83">
        <v>5.75</v>
      </c>
    </row>
    <row r="18358" spans="1:6" hidden="1" x14ac:dyDescent="0.25">
      <c r="A18358" t="s">
        <v>23470</v>
      </c>
      <c r="B18358" s="83" t="s">
        <v>27909</v>
      </c>
      <c r="C18358" t="s">
        <v>1953</v>
      </c>
      <c r="D18358" s="83" t="s">
        <v>66</v>
      </c>
      <c r="E18358" s="83">
        <v>3.82</v>
      </c>
      <c r="F18358" s="83">
        <v>3.82</v>
      </c>
    </row>
    <row r="18359" spans="1:6" hidden="1" x14ac:dyDescent="0.25">
      <c r="A18359" t="s">
        <v>23470</v>
      </c>
      <c r="B18359" s="83" t="s">
        <v>27910</v>
      </c>
      <c r="C18359" t="s">
        <v>27911</v>
      </c>
      <c r="D18359" s="83" t="s">
        <v>66</v>
      </c>
      <c r="E18359" s="83">
        <v>5.45</v>
      </c>
      <c r="F18359" s="83">
        <v>5.45</v>
      </c>
    </row>
    <row r="18360" spans="1:6" hidden="1" x14ac:dyDescent="0.25">
      <c r="A18360" t="s">
        <v>23470</v>
      </c>
      <c r="B18360" s="83" t="s">
        <v>27912</v>
      </c>
      <c r="C18360" t="s">
        <v>27913</v>
      </c>
    </row>
    <row r="18361" spans="1:6" hidden="1" x14ac:dyDescent="0.25">
      <c r="A18361" t="s">
        <v>23470</v>
      </c>
      <c r="B18361" s="83" t="s">
        <v>27914</v>
      </c>
      <c r="C18361" t="s">
        <v>27915</v>
      </c>
    </row>
    <row r="18362" spans="1:6" hidden="1" x14ac:dyDescent="0.25">
      <c r="A18362" t="s">
        <v>23470</v>
      </c>
      <c r="B18362" s="83" t="s">
        <v>27916</v>
      </c>
      <c r="C18362" t="s">
        <v>27917</v>
      </c>
      <c r="D18362" s="83" t="s">
        <v>164</v>
      </c>
      <c r="E18362" s="83">
        <v>292.35000000000002</v>
      </c>
      <c r="F18362" s="83">
        <v>295.18</v>
      </c>
    </row>
    <row r="18363" spans="1:6" hidden="1" x14ac:dyDescent="0.25">
      <c r="A18363" t="s">
        <v>23470</v>
      </c>
    </row>
    <row r="18364" spans="1:6" hidden="1" x14ac:dyDescent="0.25">
      <c r="A18364" t="s">
        <v>23470</v>
      </c>
      <c r="B18364" s="83" t="s">
        <v>27918</v>
      </c>
      <c r="C18364" t="s">
        <v>27919</v>
      </c>
      <c r="D18364" s="83" t="s">
        <v>164</v>
      </c>
      <c r="E18364" s="83">
        <v>113.32</v>
      </c>
      <c r="F18364" s="83">
        <v>116.15</v>
      </c>
    </row>
    <row r="18365" spans="1:6" hidden="1" x14ac:dyDescent="0.25">
      <c r="A18365" t="s">
        <v>23470</v>
      </c>
    </row>
    <row r="18366" spans="1:6" hidden="1" x14ac:dyDescent="0.25">
      <c r="A18366" t="s">
        <v>23470</v>
      </c>
      <c r="B18366" s="83" t="s">
        <v>27920</v>
      </c>
      <c r="C18366" t="s">
        <v>27921</v>
      </c>
      <c r="D18366" s="83" t="s">
        <v>164</v>
      </c>
      <c r="E18366" s="83">
        <v>10.1</v>
      </c>
      <c r="F18366" s="83">
        <v>10.1</v>
      </c>
    </row>
    <row r="18367" spans="1:6" hidden="1" x14ac:dyDescent="0.25">
      <c r="A18367" t="s">
        <v>23470</v>
      </c>
    </row>
    <row r="18368" spans="1:6" hidden="1" x14ac:dyDescent="0.25">
      <c r="A18368" t="s">
        <v>23470</v>
      </c>
      <c r="B18368" s="83" t="s">
        <v>27922</v>
      </c>
      <c r="C18368" t="s">
        <v>27923</v>
      </c>
      <c r="D18368" s="83" t="s">
        <v>164</v>
      </c>
      <c r="E18368" s="83">
        <v>5.98</v>
      </c>
      <c r="F18368" s="83">
        <v>5.98</v>
      </c>
    </row>
    <row r="18369" spans="1:6" hidden="1" x14ac:dyDescent="0.25">
      <c r="A18369" t="s">
        <v>23470</v>
      </c>
    </row>
    <row r="18370" spans="1:6" hidden="1" x14ac:dyDescent="0.25">
      <c r="A18370" t="s">
        <v>23470</v>
      </c>
      <c r="B18370" s="83" t="s">
        <v>27924</v>
      </c>
      <c r="C18370" t="s">
        <v>27925</v>
      </c>
      <c r="D18370" s="83" t="s">
        <v>164</v>
      </c>
      <c r="E18370" s="83">
        <v>522.58000000000004</v>
      </c>
      <c r="F18370" s="83">
        <v>526.36</v>
      </c>
    </row>
    <row r="18371" spans="1:6" hidden="1" x14ac:dyDescent="0.25">
      <c r="A18371" t="s">
        <v>23470</v>
      </c>
    </row>
    <row r="18372" spans="1:6" hidden="1" x14ac:dyDescent="0.25">
      <c r="A18372" t="s">
        <v>23470</v>
      </c>
      <c r="B18372" s="83" t="s">
        <v>27926</v>
      </c>
      <c r="C18372" t="s">
        <v>27927</v>
      </c>
      <c r="D18372" s="83" t="s">
        <v>164</v>
      </c>
      <c r="E18372" s="83">
        <v>176.9</v>
      </c>
      <c r="F18372" s="83">
        <v>180.68</v>
      </c>
    </row>
    <row r="18373" spans="1:6" hidden="1" x14ac:dyDescent="0.25">
      <c r="A18373" t="s">
        <v>23470</v>
      </c>
    </row>
    <row r="18374" spans="1:6" hidden="1" x14ac:dyDescent="0.25">
      <c r="A18374" t="s">
        <v>23470</v>
      </c>
      <c r="B18374" s="83" t="s">
        <v>27928</v>
      </c>
      <c r="C18374" t="s">
        <v>27929</v>
      </c>
    </row>
    <row r="18375" spans="1:6" hidden="1" x14ac:dyDescent="0.25">
      <c r="A18375" t="s">
        <v>23470</v>
      </c>
      <c r="B18375" s="83" t="s">
        <v>27930</v>
      </c>
      <c r="C18375" t="s">
        <v>27931</v>
      </c>
      <c r="D18375" s="83" t="s">
        <v>164</v>
      </c>
      <c r="E18375" s="83">
        <v>57.73</v>
      </c>
      <c r="F18375" s="83">
        <v>61.3</v>
      </c>
    </row>
    <row r="18376" spans="1:6" hidden="1" x14ac:dyDescent="0.25">
      <c r="A18376" t="s">
        <v>23470</v>
      </c>
      <c r="B18376" s="83" t="s">
        <v>27932</v>
      </c>
      <c r="C18376" t="s">
        <v>27933</v>
      </c>
      <c r="D18376" s="83" t="s">
        <v>164</v>
      </c>
      <c r="E18376" s="83">
        <v>40.799999999999997</v>
      </c>
      <c r="F18376" s="83">
        <v>44.37</v>
      </c>
    </row>
    <row r="18377" spans="1:6" hidden="1" x14ac:dyDescent="0.25">
      <c r="A18377" t="s">
        <v>23470</v>
      </c>
      <c r="B18377" s="83" t="s">
        <v>27934</v>
      </c>
      <c r="C18377" t="s">
        <v>27935</v>
      </c>
    </row>
    <row r="18378" spans="1:6" hidden="1" x14ac:dyDescent="0.25">
      <c r="A18378" t="s">
        <v>23470</v>
      </c>
      <c r="B18378" s="83" t="s">
        <v>27936</v>
      </c>
      <c r="C18378" t="s">
        <v>27937</v>
      </c>
      <c r="D18378" s="83" t="s">
        <v>164</v>
      </c>
      <c r="E18378" s="83">
        <v>2</v>
      </c>
      <c r="F18378" s="83">
        <v>2</v>
      </c>
    </row>
    <row r="18379" spans="1:6" hidden="1" x14ac:dyDescent="0.25">
      <c r="A18379" t="s">
        <v>23470</v>
      </c>
      <c r="B18379" s="83" t="s">
        <v>27938</v>
      </c>
      <c r="C18379" t="s">
        <v>27939</v>
      </c>
      <c r="D18379" s="83" t="s">
        <v>164</v>
      </c>
      <c r="E18379" s="83">
        <v>0.44</v>
      </c>
      <c r="F18379" s="83">
        <v>0.44</v>
      </c>
    </row>
    <row r="18380" spans="1:6" hidden="1" x14ac:dyDescent="0.25">
      <c r="A18380" t="s">
        <v>23470</v>
      </c>
      <c r="B18380" s="83" t="s">
        <v>27940</v>
      </c>
      <c r="C18380" t="s">
        <v>27941</v>
      </c>
    </row>
    <row r="18381" spans="1:6" hidden="1" x14ac:dyDescent="0.25">
      <c r="A18381" t="s">
        <v>23470</v>
      </c>
      <c r="B18381" s="83" t="s">
        <v>27942</v>
      </c>
      <c r="C18381" t="s">
        <v>27943</v>
      </c>
      <c r="D18381" s="83" t="s">
        <v>164</v>
      </c>
      <c r="E18381" s="83">
        <v>3.19</v>
      </c>
      <c r="F18381" s="83">
        <v>3.19</v>
      </c>
    </row>
    <row r="18382" spans="1:6" hidden="1" x14ac:dyDescent="0.25">
      <c r="A18382" t="s">
        <v>23470</v>
      </c>
      <c r="B18382" s="83" t="s">
        <v>27944</v>
      </c>
      <c r="C18382" t="s">
        <v>27945</v>
      </c>
      <c r="D18382" s="83" t="s">
        <v>164</v>
      </c>
      <c r="E18382" s="83">
        <v>0.49</v>
      </c>
      <c r="F18382" s="83">
        <v>0.49</v>
      </c>
    </row>
    <row r="18383" spans="1:6" hidden="1" x14ac:dyDescent="0.25">
      <c r="A18383" t="s">
        <v>23470</v>
      </c>
      <c r="B18383" s="83" t="s">
        <v>27946</v>
      </c>
      <c r="C18383" t="s">
        <v>27947</v>
      </c>
      <c r="D18383" s="83" t="s">
        <v>164</v>
      </c>
      <c r="E18383" s="83">
        <v>5.78</v>
      </c>
      <c r="F18383" s="83">
        <v>5.78</v>
      </c>
    </row>
    <row r="18384" spans="1:6" hidden="1" x14ac:dyDescent="0.25">
      <c r="A18384" t="s">
        <v>23470</v>
      </c>
      <c r="B18384" s="83" t="s">
        <v>27948</v>
      </c>
      <c r="C18384" t="s">
        <v>27949</v>
      </c>
      <c r="D18384" s="83" t="s">
        <v>164</v>
      </c>
      <c r="E18384" s="83">
        <v>0.56999999999999995</v>
      </c>
      <c r="F18384" s="83">
        <v>0.56999999999999995</v>
      </c>
    </row>
    <row r="18385" spans="1:6" hidden="1" x14ac:dyDescent="0.25">
      <c r="A18385" t="s">
        <v>23470</v>
      </c>
      <c r="B18385" s="83" t="s">
        <v>27950</v>
      </c>
      <c r="C18385" t="s">
        <v>27951</v>
      </c>
    </row>
    <row r="18386" spans="1:6" hidden="1" x14ac:dyDescent="0.25">
      <c r="A18386" t="s">
        <v>23470</v>
      </c>
      <c r="B18386" s="83" t="s">
        <v>27952</v>
      </c>
      <c r="C18386" t="s">
        <v>27953</v>
      </c>
      <c r="D18386" s="83" t="s">
        <v>164</v>
      </c>
      <c r="E18386" s="83">
        <v>168.27</v>
      </c>
      <c r="F18386" s="83">
        <v>171.18</v>
      </c>
    </row>
    <row r="18387" spans="1:6" hidden="1" x14ac:dyDescent="0.25">
      <c r="A18387" t="s">
        <v>23470</v>
      </c>
      <c r="B18387" s="83" t="s">
        <v>27954</v>
      </c>
      <c r="C18387" t="s">
        <v>27955</v>
      </c>
      <c r="D18387" s="83" t="s">
        <v>164</v>
      </c>
      <c r="E18387" s="83">
        <v>57.06</v>
      </c>
      <c r="F18387" s="83">
        <v>59.97</v>
      </c>
    </row>
    <row r="18388" spans="1:6" hidden="1" x14ac:dyDescent="0.25">
      <c r="A18388" t="s">
        <v>23470</v>
      </c>
      <c r="B18388" s="83" t="s">
        <v>27956</v>
      </c>
      <c r="C18388" t="s">
        <v>27957</v>
      </c>
      <c r="D18388" s="83" t="s">
        <v>164</v>
      </c>
      <c r="E18388" s="83">
        <v>210.23</v>
      </c>
      <c r="F18388" s="83">
        <v>213.14</v>
      </c>
    </row>
    <row r="18389" spans="1:6" hidden="1" x14ac:dyDescent="0.25">
      <c r="A18389" t="s">
        <v>23470</v>
      </c>
      <c r="B18389" s="83" t="s">
        <v>27958</v>
      </c>
      <c r="C18389" t="s">
        <v>27959</v>
      </c>
      <c r="D18389" s="83" t="s">
        <v>164</v>
      </c>
      <c r="E18389" s="83">
        <v>59.72</v>
      </c>
      <c r="F18389" s="83">
        <v>62.63</v>
      </c>
    </row>
    <row r="18390" spans="1:6" hidden="1" x14ac:dyDescent="0.25">
      <c r="A18390" t="s">
        <v>23470</v>
      </c>
      <c r="B18390" s="83" t="s">
        <v>27960</v>
      </c>
      <c r="C18390" t="s">
        <v>27961</v>
      </c>
      <c r="D18390" s="83" t="s">
        <v>164</v>
      </c>
      <c r="E18390" s="83">
        <v>238.43</v>
      </c>
      <c r="F18390" s="83">
        <v>241.34</v>
      </c>
    </row>
    <row r="18391" spans="1:6" hidden="1" x14ac:dyDescent="0.25">
      <c r="A18391" t="s">
        <v>23470</v>
      </c>
      <c r="B18391" s="83" t="s">
        <v>27962</v>
      </c>
      <c r="C18391" t="s">
        <v>27963</v>
      </c>
      <c r="D18391" s="83" t="s">
        <v>164</v>
      </c>
      <c r="E18391" s="83">
        <v>58.13</v>
      </c>
      <c r="F18391" s="83">
        <v>61.04</v>
      </c>
    </row>
    <row r="18392" spans="1:6" hidden="1" x14ac:dyDescent="0.25">
      <c r="A18392" t="s">
        <v>23470</v>
      </c>
      <c r="B18392" s="83" t="s">
        <v>27964</v>
      </c>
      <c r="C18392" t="s">
        <v>27965</v>
      </c>
      <c r="D18392" s="83" t="s">
        <v>164</v>
      </c>
      <c r="E18392" s="83">
        <v>246.24</v>
      </c>
      <c r="F18392" s="83">
        <v>249.15</v>
      </c>
    </row>
    <row r="18393" spans="1:6" hidden="1" x14ac:dyDescent="0.25">
      <c r="A18393" t="s">
        <v>23470</v>
      </c>
      <c r="B18393" s="83" t="s">
        <v>27966</v>
      </c>
      <c r="C18393" t="s">
        <v>27967</v>
      </c>
      <c r="D18393" s="83" t="s">
        <v>164</v>
      </c>
      <c r="E18393" s="83">
        <v>61.79</v>
      </c>
      <c r="F18393" s="83">
        <v>64.7</v>
      </c>
    </row>
    <row r="18394" spans="1:6" hidden="1" x14ac:dyDescent="0.25">
      <c r="A18394" t="s">
        <v>23470</v>
      </c>
      <c r="B18394" s="83" t="s">
        <v>27968</v>
      </c>
      <c r="C18394" t="s">
        <v>27969</v>
      </c>
      <c r="D18394" s="83" t="s">
        <v>164</v>
      </c>
      <c r="E18394" s="83">
        <v>164.4</v>
      </c>
      <c r="F18394" s="83">
        <v>167.31</v>
      </c>
    </row>
    <row r="18395" spans="1:6" hidden="1" x14ac:dyDescent="0.25">
      <c r="A18395" t="s">
        <v>23470</v>
      </c>
      <c r="B18395" s="83" t="s">
        <v>27970</v>
      </c>
      <c r="C18395" t="s">
        <v>27971</v>
      </c>
      <c r="D18395" s="83" t="s">
        <v>164</v>
      </c>
      <c r="E18395" s="83">
        <v>55.41</v>
      </c>
      <c r="F18395" s="83">
        <v>58.32</v>
      </c>
    </row>
    <row r="18396" spans="1:6" hidden="1" x14ac:dyDescent="0.25">
      <c r="A18396" t="s">
        <v>23470</v>
      </c>
      <c r="B18396" s="83" t="s">
        <v>27972</v>
      </c>
      <c r="C18396" t="s">
        <v>27973</v>
      </c>
      <c r="D18396" s="83" t="s">
        <v>164</v>
      </c>
      <c r="E18396" s="83">
        <v>18.84</v>
      </c>
      <c r="F18396" s="83">
        <v>18.84</v>
      </c>
    </row>
    <row r="18397" spans="1:6" hidden="1" x14ac:dyDescent="0.25">
      <c r="A18397" t="s">
        <v>23470</v>
      </c>
    </row>
    <row r="18398" spans="1:6" hidden="1" x14ac:dyDescent="0.25">
      <c r="A18398" t="s">
        <v>23470</v>
      </c>
      <c r="B18398" s="83" t="s">
        <v>27974</v>
      </c>
      <c r="C18398" t="s">
        <v>27975</v>
      </c>
      <c r="D18398" s="83" t="s">
        <v>164</v>
      </c>
      <c r="E18398" s="83">
        <v>10.26</v>
      </c>
      <c r="F18398" s="83">
        <v>10.26</v>
      </c>
    </row>
    <row r="18399" spans="1:6" hidden="1" x14ac:dyDescent="0.25">
      <c r="A18399" t="s">
        <v>23470</v>
      </c>
    </row>
    <row r="18400" spans="1:6" hidden="1" x14ac:dyDescent="0.25">
      <c r="A18400" t="s">
        <v>23470</v>
      </c>
      <c r="B18400" s="83" t="s">
        <v>27976</v>
      </c>
      <c r="C18400" t="s">
        <v>27977</v>
      </c>
      <c r="D18400" s="83" t="s">
        <v>164</v>
      </c>
      <c r="E18400" s="83">
        <v>251.08</v>
      </c>
      <c r="F18400" s="83">
        <v>253.99</v>
      </c>
    </row>
    <row r="18401" spans="1:6" hidden="1" x14ac:dyDescent="0.25">
      <c r="A18401" t="s">
        <v>23470</v>
      </c>
    </row>
    <row r="18402" spans="1:6" hidden="1" x14ac:dyDescent="0.25">
      <c r="A18402" t="s">
        <v>23470</v>
      </c>
      <c r="B18402" s="83" t="s">
        <v>27978</v>
      </c>
      <c r="C18402" t="s">
        <v>27979</v>
      </c>
      <c r="D18402" s="83" t="s">
        <v>164</v>
      </c>
      <c r="E18402" s="83">
        <v>64.5</v>
      </c>
      <c r="F18402" s="83">
        <v>67.41</v>
      </c>
    </row>
    <row r="18403" spans="1:6" hidden="1" x14ac:dyDescent="0.25">
      <c r="A18403" t="s">
        <v>23470</v>
      </c>
    </row>
    <row r="18404" spans="1:6" hidden="1" x14ac:dyDescent="0.25">
      <c r="A18404" t="s">
        <v>23470</v>
      </c>
      <c r="B18404" s="83" t="s">
        <v>27980</v>
      </c>
      <c r="C18404" t="s">
        <v>27981</v>
      </c>
    </row>
    <row r="18405" spans="1:6" hidden="1" x14ac:dyDescent="0.25">
      <c r="A18405" t="s">
        <v>23470</v>
      </c>
      <c r="B18405" s="83" t="s">
        <v>27982</v>
      </c>
      <c r="C18405" t="s">
        <v>27983</v>
      </c>
      <c r="D18405" s="83" t="s">
        <v>164</v>
      </c>
      <c r="E18405" s="83">
        <v>224.34</v>
      </c>
      <c r="F18405" s="83">
        <v>227.17</v>
      </c>
    </row>
    <row r="18406" spans="1:6" hidden="1" x14ac:dyDescent="0.25">
      <c r="A18406" t="s">
        <v>23470</v>
      </c>
      <c r="B18406" s="83" t="s">
        <v>27984</v>
      </c>
      <c r="C18406" t="s">
        <v>27985</v>
      </c>
      <c r="D18406" s="83" t="s">
        <v>164</v>
      </c>
      <c r="E18406" s="83">
        <v>96.86</v>
      </c>
      <c r="F18406" s="83">
        <v>99.69</v>
      </c>
    </row>
    <row r="18407" spans="1:6" hidden="1" x14ac:dyDescent="0.25">
      <c r="A18407" t="s">
        <v>23470</v>
      </c>
      <c r="B18407" s="83" t="s">
        <v>27986</v>
      </c>
      <c r="C18407" t="s">
        <v>27987</v>
      </c>
      <c r="D18407" s="83" t="s">
        <v>164</v>
      </c>
      <c r="E18407" s="83">
        <v>154.97</v>
      </c>
      <c r="F18407" s="83">
        <v>157.80000000000001</v>
      </c>
    </row>
    <row r="18408" spans="1:6" hidden="1" x14ac:dyDescent="0.25">
      <c r="A18408" t="s">
        <v>23470</v>
      </c>
      <c r="B18408" s="83" t="s">
        <v>27988</v>
      </c>
      <c r="C18408" t="s">
        <v>27989</v>
      </c>
      <c r="D18408" s="83" t="s">
        <v>164</v>
      </c>
      <c r="E18408" s="83">
        <v>68.459999999999994</v>
      </c>
      <c r="F18408" s="83">
        <v>71.290000000000006</v>
      </c>
    </row>
    <row r="18409" spans="1:6" hidden="1" x14ac:dyDescent="0.25">
      <c r="A18409" t="s">
        <v>23470</v>
      </c>
      <c r="B18409" s="83" t="s">
        <v>27990</v>
      </c>
      <c r="C18409" t="s">
        <v>27991</v>
      </c>
      <c r="D18409" s="83" t="s">
        <v>164</v>
      </c>
      <c r="E18409" s="83">
        <v>142.54</v>
      </c>
      <c r="F18409" s="83">
        <v>146.11000000000001</v>
      </c>
    </row>
    <row r="18410" spans="1:6" hidden="1" x14ac:dyDescent="0.25">
      <c r="A18410" t="s">
        <v>23470</v>
      </c>
      <c r="B18410" s="83" t="s">
        <v>27992</v>
      </c>
      <c r="C18410" t="s">
        <v>27993</v>
      </c>
      <c r="D18410" s="83" t="s">
        <v>164</v>
      </c>
      <c r="E18410" s="83">
        <v>56.93</v>
      </c>
      <c r="F18410" s="83">
        <v>60.5</v>
      </c>
    </row>
    <row r="18411" spans="1:6" hidden="1" x14ac:dyDescent="0.25">
      <c r="A18411" t="s">
        <v>23470</v>
      </c>
      <c r="B18411" s="83" t="s">
        <v>27994</v>
      </c>
      <c r="C18411" t="s">
        <v>27995</v>
      </c>
    </row>
    <row r="18412" spans="1:6" hidden="1" x14ac:dyDescent="0.25">
      <c r="A18412" t="s">
        <v>23470</v>
      </c>
      <c r="B18412" s="83" t="s">
        <v>27996</v>
      </c>
      <c r="C18412" t="s">
        <v>27997</v>
      </c>
      <c r="D18412" s="83" t="s">
        <v>164</v>
      </c>
      <c r="E18412" s="83">
        <v>182.76</v>
      </c>
      <c r="F18412" s="83">
        <v>184.88</v>
      </c>
    </row>
    <row r="18413" spans="1:6" hidden="1" x14ac:dyDescent="0.25">
      <c r="A18413" t="s">
        <v>23470</v>
      </c>
    </row>
    <row r="18414" spans="1:6" hidden="1" x14ac:dyDescent="0.25">
      <c r="A18414" t="s">
        <v>23470</v>
      </c>
      <c r="B18414" s="83" t="s">
        <v>27998</v>
      </c>
      <c r="C18414" t="s">
        <v>27999</v>
      </c>
      <c r="D18414" s="83" t="s">
        <v>164</v>
      </c>
      <c r="E18414" s="83">
        <v>71.44</v>
      </c>
      <c r="F18414" s="83">
        <v>73.56</v>
      </c>
    </row>
    <row r="18415" spans="1:6" hidden="1" x14ac:dyDescent="0.25">
      <c r="A18415" t="s">
        <v>23470</v>
      </c>
    </row>
    <row r="18416" spans="1:6" hidden="1" x14ac:dyDescent="0.25">
      <c r="A18416" t="s">
        <v>23470</v>
      </c>
      <c r="B18416" s="83" t="s">
        <v>28000</v>
      </c>
      <c r="C18416" t="s">
        <v>28001</v>
      </c>
      <c r="D18416" s="83" t="s">
        <v>164</v>
      </c>
      <c r="E18416" s="83">
        <v>189.63</v>
      </c>
      <c r="F18416" s="83">
        <v>191.75</v>
      </c>
    </row>
    <row r="18417" spans="1:6" hidden="1" x14ac:dyDescent="0.25">
      <c r="A18417" t="s">
        <v>23470</v>
      </c>
    </row>
    <row r="18418" spans="1:6" hidden="1" x14ac:dyDescent="0.25">
      <c r="A18418" t="s">
        <v>23470</v>
      </c>
      <c r="B18418" s="83" t="s">
        <v>28002</v>
      </c>
      <c r="C18418" t="s">
        <v>28003</v>
      </c>
      <c r="D18418" s="83" t="s">
        <v>164</v>
      </c>
      <c r="E18418" s="83">
        <v>65.42</v>
      </c>
      <c r="F18418" s="83">
        <v>67.540000000000006</v>
      </c>
    </row>
    <row r="18419" spans="1:6" hidden="1" x14ac:dyDescent="0.25">
      <c r="A18419" t="s">
        <v>23470</v>
      </c>
    </row>
    <row r="18420" spans="1:6" hidden="1" x14ac:dyDescent="0.25">
      <c r="A18420" t="s">
        <v>23470</v>
      </c>
      <c r="B18420" s="83" t="s">
        <v>28004</v>
      </c>
      <c r="C18420" t="s">
        <v>28005</v>
      </c>
      <c r="D18420" s="83" t="s">
        <v>164</v>
      </c>
      <c r="E18420" s="83">
        <v>161.33000000000001</v>
      </c>
      <c r="F18420" s="83">
        <v>163.44999999999999</v>
      </c>
    </row>
    <row r="18421" spans="1:6" hidden="1" x14ac:dyDescent="0.25">
      <c r="A18421" t="s">
        <v>23470</v>
      </c>
      <c r="B18421" s="83" t="s">
        <v>28006</v>
      </c>
      <c r="C18421" t="s">
        <v>28007</v>
      </c>
      <c r="D18421" s="83" t="s">
        <v>164</v>
      </c>
      <c r="E18421" s="83">
        <v>59.3</v>
      </c>
      <c r="F18421" s="83">
        <v>61.42</v>
      </c>
    </row>
    <row r="18422" spans="1:6" hidden="1" x14ac:dyDescent="0.25">
      <c r="A18422" t="s">
        <v>23470</v>
      </c>
    </row>
    <row r="18423" spans="1:6" hidden="1" x14ac:dyDescent="0.25">
      <c r="A18423" t="s">
        <v>23470</v>
      </c>
      <c r="B18423" s="83" t="s">
        <v>28008</v>
      </c>
      <c r="C18423" t="s">
        <v>28009</v>
      </c>
      <c r="D18423" s="83" t="s">
        <v>164</v>
      </c>
      <c r="E18423" s="83">
        <v>153.87</v>
      </c>
      <c r="F18423" s="83">
        <v>155.99</v>
      </c>
    </row>
    <row r="18424" spans="1:6" hidden="1" x14ac:dyDescent="0.25">
      <c r="A18424" t="s">
        <v>23470</v>
      </c>
      <c r="B18424" s="83" t="s">
        <v>28010</v>
      </c>
      <c r="C18424" t="s">
        <v>28011</v>
      </c>
      <c r="D18424" s="83" t="s">
        <v>164</v>
      </c>
      <c r="E18424" s="83">
        <v>62.12</v>
      </c>
      <c r="F18424" s="83">
        <v>64.239999999999995</v>
      </c>
    </row>
    <row r="18425" spans="1:6" hidden="1" x14ac:dyDescent="0.25">
      <c r="A18425" t="s">
        <v>23470</v>
      </c>
      <c r="B18425" s="83" t="s">
        <v>28012</v>
      </c>
      <c r="C18425" t="s">
        <v>28013</v>
      </c>
      <c r="D18425" s="83" t="s">
        <v>164</v>
      </c>
      <c r="E18425" s="83">
        <v>157.07</v>
      </c>
      <c r="F18425" s="83">
        <v>159.19</v>
      </c>
    </row>
    <row r="18426" spans="1:6" hidden="1" x14ac:dyDescent="0.25">
      <c r="A18426" t="s">
        <v>23470</v>
      </c>
      <c r="B18426" s="83" t="s">
        <v>28014</v>
      </c>
      <c r="C18426" t="s">
        <v>28015</v>
      </c>
      <c r="D18426" s="83" t="s">
        <v>164</v>
      </c>
      <c r="E18426" s="83">
        <v>63.74</v>
      </c>
      <c r="F18426" s="83">
        <v>65.86</v>
      </c>
    </row>
    <row r="18427" spans="1:6" hidden="1" x14ac:dyDescent="0.25">
      <c r="A18427" t="s">
        <v>23470</v>
      </c>
      <c r="B18427" s="83" t="s">
        <v>28016</v>
      </c>
      <c r="C18427" t="s">
        <v>28017</v>
      </c>
      <c r="D18427" s="83" t="s">
        <v>164</v>
      </c>
      <c r="E18427" s="83">
        <v>72.33</v>
      </c>
      <c r="F18427" s="83">
        <v>74.45</v>
      </c>
    </row>
    <row r="18428" spans="1:6" hidden="1" x14ac:dyDescent="0.25">
      <c r="A18428" t="s">
        <v>23470</v>
      </c>
      <c r="B18428" s="83" t="s">
        <v>28018</v>
      </c>
      <c r="C18428" t="s">
        <v>28019</v>
      </c>
      <c r="D18428" s="83" t="s">
        <v>164</v>
      </c>
      <c r="E18428" s="83">
        <v>33.799999999999997</v>
      </c>
      <c r="F18428" s="83">
        <v>35.92</v>
      </c>
    </row>
    <row r="18429" spans="1:6" hidden="1" x14ac:dyDescent="0.25">
      <c r="A18429" t="s">
        <v>23470</v>
      </c>
      <c r="B18429" s="83" t="s">
        <v>28020</v>
      </c>
      <c r="C18429" t="s">
        <v>28021</v>
      </c>
      <c r="D18429" s="83" t="s">
        <v>164</v>
      </c>
      <c r="E18429" s="83">
        <v>199.03</v>
      </c>
      <c r="F18429" s="83">
        <v>201.15</v>
      </c>
    </row>
    <row r="18430" spans="1:6" hidden="1" x14ac:dyDescent="0.25">
      <c r="A18430" t="s">
        <v>23470</v>
      </c>
      <c r="B18430" s="83" t="s">
        <v>28022</v>
      </c>
      <c r="C18430" t="s">
        <v>28023</v>
      </c>
      <c r="D18430" s="83" t="s">
        <v>164</v>
      </c>
      <c r="E18430" s="83">
        <v>84.9</v>
      </c>
      <c r="F18430" s="83">
        <v>87.02</v>
      </c>
    </row>
    <row r="18431" spans="1:6" hidden="1" x14ac:dyDescent="0.25">
      <c r="A18431" t="s">
        <v>23470</v>
      </c>
      <c r="B18431" s="83" t="s">
        <v>28024</v>
      </c>
      <c r="C18431" t="s">
        <v>28025</v>
      </c>
      <c r="D18431" s="83" t="s">
        <v>164</v>
      </c>
      <c r="E18431" s="83">
        <v>15.04</v>
      </c>
      <c r="F18431" s="83">
        <v>15.04</v>
      </c>
    </row>
    <row r="18432" spans="1:6" hidden="1" x14ac:dyDescent="0.25">
      <c r="A18432" t="s">
        <v>23470</v>
      </c>
      <c r="B18432" s="83" t="s">
        <v>28026</v>
      </c>
      <c r="C18432" t="s">
        <v>28027</v>
      </c>
      <c r="D18432" s="83" t="s">
        <v>164</v>
      </c>
      <c r="E18432" s="83">
        <v>1.1299999999999999</v>
      </c>
      <c r="F18432" s="83">
        <v>1.1299999999999999</v>
      </c>
    </row>
    <row r="18433" spans="1:6" hidden="1" x14ac:dyDescent="0.25">
      <c r="A18433" t="s">
        <v>23470</v>
      </c>
      <c r="B18433" s="83" t="s">
        <v>28028</v>
      </c>
      <c r="C18433" t="s">
        <v>28029</v>
      </c>
      <c r="D18433" s="83" t="s">
        <v>164</v>
      </c>
      <c r="E18433" s="83">
        <v>5.55</v>
      </c>
      <c r="F18433" s="83">
        <v>5.55</v>
      </c>
    </row>
    <row r="18434" spans="1:6" hidden="1" x14ac:dyDescent="0.25">
      <c r="A18434" t="s">
        <v>23470</v>
      </c>
      <c r="B18434" s="83" t="s">
        <v>28030</v>
      </c>
      <c r="C18434" t="s">
        <v>28031</v>
      </c>
      <c r="D18434" s="83" t="s">
        <v>164</v>
      </c>
      <c r="E18434" s="83">
        <v>0.66</v>
      </c>
      <c r="F18434" s="83">
        <v>0.66</v>
      </c>
    </row>
    <row r="18435" spans="1:6" hidden="1" x14ac:dyDescent="0.25">
      <c r="A18435" t="s">
        <v>23470</v>
      </c>
      <c r="B18435" s="83" t="s">
        <v>28032</v>
      </c>
      <c r="C18435" t="s">
        <v>28033</v>
      </c>
    </row>
    <row r="18436" spans="1:6" hidden="1" x14ac:dyDescent="0.25">
      <c r="A18436" t="s">
        <v>23470</v>
      </c>
      <c r="B18436" s="83" t="s">
        <v>28034</v>
      </c>
      <c r="C18436" t="s">
        <v>28035</v>
      </c>
      <c r="D18436" s="83" t="s">
        <v>164</v>
      </c>
      <c r="E18436" s="83">
        <v>83.78</v>
      </c>
      <c r="F18436" s="83">
        <v>83.78</v>
      </c>
    </row>
    <row r="18437" spans="1:6" hidden="1" x14ac:dyDescent="0.25">
      <c r="A18437" t="s">
        <v>23470</v>
      </c>
      <c r="B18437" s="83" t="s">
        <v>28036</v>
      </c>
      <c r="C18437" t="s">
        <v>28037</v>
      </c>
      <c r="D18437" s="83" t="s">
        <v>164</v>
      </c>
      <c r="E18437" s="83">
        <v>16.93</v>
      </c>
      <c r="F18437" s="83">
        <v>16.93</v>
      </c>
    </row>
    <row r="18438" spans="1:6" hidden="1" x14ac:dyDescent="0.25">
      <c r="A18438" t="s">
        <v>23470</v>
      </c>
      <c r="B18438" s="83" t="s">
        <v>28038</v>
      </c>
      <c r="C18438" t="s">
        <v>28039</v>
      </c>
    </row>
    <row r="18439" spans="1:6" hidden="1" x14ac:dyDescent="0.25">
      <c r="A18439" t="s">
        <v>23470</v>
      </c>
      <c r="B18439" s="83" t="s">
        <v>28040</v>
      </c>
      <c r="C18439" t="s">
        <v>28041</v>
      </c>
      <c r="D18439" s="83" t="s">
        <v>164</v>
      </c>
      <c r="E18439" s="83">
        <v>267.86</v>
      </c>
      <c r="F18439" s="83">
        <v>270.77</v>
      </c>
    </row>
    <row r="18440" spans="1:6" hidden="1" x14ac:dyDescent="0.25">
      <c r="A18440" t="s">
        <v>23470</v>
      </c>
    </row>
    <row r="18441" spans="1:6" hidden="1" x14ac:dyDescent="0.25">
      <c r="A18441" t="s">
        <v>23470</v>
      </c>
      <c r="B18441" s="83" t="s">
        <v>28042</v>
      </c>
      <c r="C18441" t="s">
        <v>28043</v>
      </c>
      <c r="D18441" s="83" t="s">
        <v>164</v>
      </c>
      <c r="E18441" s="83">
        <v>65.260000000000005</v>
      </c>
      <c r="F18441" s="83">
        <v>68.17</v>
      </c>
    </row>
    <row r="18442" spans="1:6" hidden="1" x14ac:dyDescent="0.25">
      <c r="A18442" t="s">
        <v>23470</v>
      </c>
    </row>
    <row r="18443" spans="1:6" hidden="1" x14ac:dyDescent="0.25">
      <c r="A18443" t="s">
        <v>23470</v>
      </c>
      <c r="B18443" s="83" t="s">
        <v>28044</v>
      </c>
      <c r="C18443" t="s">
        <v>28045</v>
      </c>
    </row>
    <row r="18444" spans="1:6" hidden="1" x14ac:dyDescent="0.25">
      <c r="A18444" t="s">
        <v>23470</v>
      </c>
      <c r="B18444" s="83" t="s">
        <v>28046</v>
      </c>
      <c r="C18444" t="s">
        <v>28047</v>
      </c>
      <c r="D18444" s="83" t="s">
        <v>164</v>
      </c>
      <c r="E18444" s="83">
        <v>23.73</v>
      </c>
      <c r="F18444" s="83">
        <v>26</v>
      </c>
    </row>
    <row r="18445" spans="1:6" hidden="1" x14ac:dyDescent="0.25">
      <c r="A18445" t="s">
        <v>23470</v>
      </c>
      <c r="B18445" s="83" t="s">
        <v>28048</v>
      </c>
      <c r="C18445" t="s">
        <v>28049</v>
      </c>
      <c r="D18445" s="83" t="s">
        <v>164</v>
      </c>
      <c r="E18445" s="83">
        <v>23.02</v>
      </c>
      <c r="F18445" s="83">
        <v>25.29</v>
      </c>
    </row>
    <row r="18446" spans="1:6" hidden="1" x14ac:dyDescent="0.25">
      <c r="A18446" t="s">
        <v>23470</v>
      </c>
      <c r="B18446" s="83" t="s">
        <v>28050</v>
      </c>
      <c r="C18446" t="s">
        <v>28051</v>
      </c>
      <c r="D18446" s="83" t="s">
        <v>164</v>
      </c>
      <c r="E18446" s="83">
        <v>25.81</v>
      </c>
      <c r="F18446" s="83">
        <v>28.08</v>
      </c>
    </row>
    <row r="18447" spans="1:6" hidden="1" x14ac:dyDescent="0.25">
      <c r="A18447" t="s">
        <v>23470</v>
      </c>
    </row>
    <row r="18448" spans="1:6" hidden="1" x14ac:dyDescent="0.25">
      <c r="A18448" t="s">
        <v>23470</v>
      </c>
      <c r="B18448" s="83" t="s">
        <v>28052</v>
      </c>
      <c r="C18448" t="s">
        <v>28053</v>
      </c>
      <c r="D18448" s="83" t="s">
        <v>164</v>
      </c>
      <c r="E18448" s="83">
        <v>23.26</v>
      </c>
      <c r="F18448" s="83">
        <v>25.53</v>
      </c>
    </row>
    <row r="18449" spans="1:6" hidden="1" x14ac:dyDescent="0.25">
      <c r="A18449" t="s">
        <v>23470</v>
      </c>
    </row>
    <row r="18450" spans="1:6" hidden="1" x14ac:dyDescent="0.25">
      <c r="A18450" t="s">
        <v>23470</v>
      </c>
      <c r="B18450" s="83" t="s">
        <v>28054</v>
      </c>
      <c r="C18450" t="s">
        <v>28055</v>
      </c>
    </row>
    <row r="18451" spans="1:6" hidden="1" x14ac:dyDescent="0.25">
      <c r="A18451" t="s">
        <v>23470</v>
      </c>
      <c r="B18451" s="83" t="s">
        <v>28056</v>
      </c>
      <c r="C18451" t="s">
        <v>28057</v>
      </c>
      <c r="D18451" s="83" t="s">
        <v>164</v>
      </c>
      <c r="E18451" s="83">
        <v>121.09</v>
      </c>
      <c r="F18451" s="83">
        <v>123.01</v>
      </c>
    </row>
    <row r="18452" spans="1:6" hidden="1" x14ac:dyDescent="0.25">
      <c r="A18452" t="s">
        <v>23470</v>
      </c>
      <c r="B18452" s="83" t="s">
        <v>28058</v>
      </c>
      <c r="C18452" t="s">
        <v>28059</v>
      </c>
      <c r="D18452" s="83" t="s">
        <v>164</v>
      </c>
      <c r="E18452" s="83">
        <v>48.04</v>
      </c>
      <c r="F18452" s="83">
        <v>49.96</v>
      </c>
    </row>
    <row r="18453" spans="1:6" hidden="1" x14ac:dyDescent="0.25">
      <c r="A18453" t="s">
        <v>23470</v>
      </c>
      <c r="B18453" s="83" t="s">
        <v>28060</v>
      </c>
      <c r="C18453" t="s">
        <v>28061</v>
      </c>
      <c r="D18453" s="83" t="s">
        <v>164</v>
      </c>
      <c r="E18453" s="83">
        <v>122.67</v>
      </c>
      <c r="F18453" s="83">
        <v>124.59</v>
      </c>
    </row>
    <row r="18454" spans="1:6" hidden="1" x14ac:dyDescent="0.25">
      <c r="A18454" t="s">
        <v>23470</v>
      </c>
    </row>
    <row r="18455" spans="1:6" hidden="1" x14ac:dyDescent="0.25">
      <c r="A18455" t="s">
        <v>23470</v>
      </c>
      <c r="B18455" s="83" t="s">
        <v>28062</v>
      </c>
      <c r="C18455" t="s">
        <v>28063</v>
      </c>
      <c r="D18455" s="83" t="s">
        <v>164</v>
      </c>
      <c r="E18455" s="83">
        <v>48.04</v>
      </c>
      <c r="F18455" s="83">
        <v>49.96</v>
      </c>
    </row>
    <row r="18456" spans="1:6" hidden="1" x14ac:dyDescent="0.25">
      <c r="A18456" t="s">
        <v>23470</v>
      </c>
    </row>
    <row r="18457" spans="1:6" hidden="1" x14ac:dyDescent="0.25">
      <c r="A18457" t="s">
        <v>23470</v>
      </c>
      <c r="B18457" s="83" t="s">
        <v>28064</v>
      </c>
      <c r="C18457" t="s">
        <v>28065</v>
      </c>
      <c r="D18457" s="83" t="s">
        <v>164</v>
      </c>
      <c r="E18457" s="83">
        <v>92.73</v>
      </c>
      <c r="F18457" s="83">
        <v>96.3</v>
      </c>
    </row>
    <row r="18458" spans="1:6" hidden="1" x14ac:dyDescent="0.25">
      <c r="A18458" t="s">
        <v>23470</v>
      </c>
      <c r="B18458" s="83" t="s">
        <v>28066</v>
      </c>
      <c r="C18458" t="s">
        <v>28067</v>
      </c>
      <c r="D18458" s="83" t="s">
        <v>164</v>
      </c>
      <c r="E18458" s="83">
        <v>55.09</v>
      </c>
      <c r="F18458" s="83">
        <v>58.66</v>
      </c>
    </row>
    <row r="18459" spans="1:6" hidden="1" x14ac:dyDescent="0.25">
      <c r="A18459" t="s">
        <v>23470</v>
      </c>
      <c r="B18459" s="83" t="s">
        <v>28068</v>
      </c>
      <c r="C18459" t="s">
        <v>28069</v>
      </c>
      <c r="D18459" s="83" t="s">
        <v>164</v>
      </c>
      <c r="E18459" s="83">
        <v>199.53</v>
      </c>
      <c r="F18459" s="83">
        <v>203.1</v>
      </c>
    </row>
    <row r="18460" spans="1:6" hidden="1" x14ac:dyDescent="0.25">
      <c r="A18460" t="s">
        <v>23470</v>
      </c>
    </row>
    <row r="18461" spans="1:6" hidden="1" x14ac:dyDescent="0.25">
      <c r="A18461" t="s">
        <v>23470</v>
      </c>
      <c r="B18461" s="83" t="s">
        <v>28070</v>
      </c>
      <c r="C18461" t="s">
        <v>28071</v>
      </c>
      <c r="D18461" s="83" t="s">
        <v>164</v>
      </c>
      <c r="E18461" s="83">
        <v>85.19</v>
      </c>
      <c r="F18461" s="83">
        <v>88.76</v>
      </c>
    </row>
    <row r="18462" spans="1:6" hidden="1" x14ac:dyDescent="0.25">
      <c r="A18462" t="s">
        <v>23470</v>
      </c>
    </row>
    <row r="18463" spans="1:6" hidden="1" x14ac:dyDescent="0.25">
      <c r="A18463" t="s">
        <v>23470</v>
      </c>
      <c r="B18463" s="83" t="s">
        <v>28072</v>
      </c>
      <c r="C18463" t="s">
        <v>28073</v>
      </c>
      <c r="D18463" s="83" t="s">
        <v>164</v>
      </c>
      <c r="E18463" s="83">
        <v>224.03</v>
      </c>
      <c r="F18463" s="83">
        <v>227.6</v>
      </c>
    </row>
    <row r="18464" spans="1:6" hidden="1" x14ac:dyDescent="0.25">
      <c r="A18464" t="s">
        <v>23470</v>
      </c>
    </row>
    <row r="18465" spans="1:6" hidden="1" x14ac:dyDescent="0.25">
      <c r="A18465" t="s">
        <v>23470</v>
      </c>
      <c r="B18465" s="83" t="s">
        <v>28074</v>
      </c>
      <c r="C18465" t="s">
        <v>28075</v>
      </c>
      <c r="D18465" s="83" t="s">
        <v>164</v>
      </c>
      <c r="E18465" s="83">
        <v>87.67</v>
      </c>
      <c r="F18465" s="83">
        <v>91.24</v>
      </c>
    </row>
    <row r="18466" spans="1:6" hidden="1" x14ac:dyDescent="0.25">
      <c r="A18466" t="s">
        <v>23470</v>
      </c>
    </row>
    <row r="18467" spans="1:6" hidden="1" x14ac:dyDescent="0.25">
      <c r="A18467" t="s">
        <v>23470</v>
      </c>
      <c r="B18467" s="83" t="s">
        <v>28076</v>
      </c>
      <c r="C18467" t="s">
        <v>28077</v>
      </c>
    </row>
    <row r="18468" spans="1:6" hidden="1" x14ac:dyDescent="0.25">
      <c r="A18468" t="s">
        <v>23470</v>
      </c>
      <c r="B18468" s="83" t="s">
        <v>28078</v>
      </c>
      <c r="C18468" t="s">
        <v>28079</v>
      </c>
      <c r="D18468" s="83" t="s">
        <v>164</v>
      </c>
      <c r="E18468" s="83">
        <v>28.91</v>
      </c>
      <c r="F18468" s="83">
        <v>30.86</v>
      </c>
    </row>
    <row r="18469" spans="1:6" hidden="1" x14ac:dyDescent="0.25">
      <c r="A18469" t="s">
        <v>23470</v>
      </c>
      <c r="B18469" s="83" t="s">
        <v>28080</v>
      </c>
      <c r="C18469" t="s">
        <v>28081</v>
      </c>
      <c r="D18469" s="83" t="s">
        <v>164</v>
      </c>
      <c r="E18469" s="83">
        <v>19.93</v>
      </c>
      <c r="F18469" s="83">
        <v>21.88</v>
      </c>
    </row>
    <row r="18470" spans="1:6" hidden="1" x14ac:dyDescent="0.25">
      <c r="A18470" t="s">
        <v>23470</v>
      </c>
      <c r="B18470" s="83" t="s">
        <v>28082</v>
      </c>
      <c r="C18470" t="s">
        <v>28083</v>
      </c>
    </row>
    <row r="18471" spans="1:6" hidden="1" x14ac:dyDescent="0.25">
      <c r="A18471" t="s">
        <v>23470</v>
      </c>
      <c r="B18471" s="83" t="s">
        <v>28084</v>
      </c>
      <c r="C18471" t="s">
        <v>28085</v>
      </c>
      <c r="D18471" s="83" t="s">
        <v>164</v>
      </c>
      <c r="E18471" s="83">
        <v>4.53</v>
      </c>
      <c r="F18471" s="83">
        <v>4.53</v>
      </c>
    </row>
    <row r="18472" spans="1:6" hidden="1" x14ac:dyDescent="0.25">
      <c r="A18472" t="s">
        <v>23470</v>
      </c>
      <c r="B18472" s="83" t="s">
        <v>28086</v>
      </c>
      <c r="C18472" t="s">
        <v>28087</v>
      </c>
      <c r="D18472" s="83" t="s">
        <v>164</v>
      </c>
      <c r="E18472" s="83">
        <v>2.96</v>
      </c>
      <c r="F18472" s="83">
        <v>2.96</v>
      </c>
    </row>
    <row r="18473" spans="1:6" hidden="1" x14ac:dyDescent="0.25">
      <c r="A18473" t="s">
        <v>23470</v>
      </c>
      <c r="B18473" s="83" t="s">
        <v>28088</v>
      </c>
      <c r="C18473" t="s">
        <v>28089</v>
      </c>
    </row>
    <row r="18474" spans="1:6" hidden="1" x14ac:dyDescent="0.25">
      <c r="A18474" t="s">
        <v>23470</v>
      </c>
      <c r="B18474" s="83" t="s">
        <v>28090</v>
      </c>
      <c r="C18474" t="s">
        <v>28091</v>
      </c>
      <c r="D18474" s="83" t="s">
        <v>164</v>
      </c>
      <c r="E18474" s="83">
        <v>218.8</v>
      </c>
      <c r="F18474" s="83">
        <v>222.23</v>
      </c>
    </row>
    <row r="18475" spans="1:6" hidden="1" x14ac:dyDescent="0.25">
      <c r="A18475" t="s">
        <v>23470</v>
      </c>
    </row>
    <row r="18476" spans="1:6" hidden="1" x14ac:dyDescent="0.25">
      <c r="A18476" t="s">
        <v>23470</v>
      </c>
      <c r="B18476" s="83" t="s">
        <v>28092</v>
      </c>
      <c r="C18476" t="s">
        <v>28093</v>
      </c>
      <c r="D18476" s="83" t="s">
        <v>164</v>
      </c>
      <c r="E18476" s="83">
        <v>109.47</v>
      </c>
      <c r="F18476" s="83">
        <v>112.9</v>
      </c>
    </row>
    <row r="18477" spans="1:6" hidden="1" x14ac:dyDescent="0.25">
      <c r="A18477" t="s">
        <v>23470</v>
      </c>
    </row>
    <row r="18478" spans="1:6" hidden="1" x14ac:dyDescent="0.25">
      <c r="A18478" t="s">
        <v>23470</v>
      </c>
      <c r="B18478" s="83" t="s">
        <v>28094</v>
      </c>
      <c r="C18478" t="s">
        <v>28095</v>
      </c>
    </row>
    <row r="18479" spans="1:6" hidden="1" x14ac:dyDescent="0.25">
      <c r="A18479" t="s">
        <v>23470</v>
      </c>
      <c r="B18479" s="83" t="s">
        <v>28096</v>
      </c>
      <c r="C18479" t="s">
        <v>28097</v>
      </c>
      <c r="D18479" s="83" t="s">
        <v>164</v>
      </c>
      <c r="E18479" s="83">
        <v>95.66</v>
      </c>
      <c r="F18479" s="83">
        <v>98.39</v>
      </c>
    </row>
    <row r="18480" spans="1:6" hidden="1" x14ac:dyDescent="0.25">
      <c r="A18480" t="s">
        <v>23470</v>
      </c>
    </row>
    <row r="18481" spans="1:6" hidden="1" x14ac:dyDescent="0.25">
      <c r="A18481" t="s">
        <v>23470</v>
      </c>
      <c r="B18481" s="83" t="s">
        <v>28098</v>
      </c>
      <c r="C18481" t="s">
        <v>28099</v>
      </c>
      <c r="D18481" s="83" t="s">
        <v>164</v>
      </c>
      <c r="E18481" s="83">
        <v>42</v>
      </c>
      <c r="F18481" s="83">
        <v>44.73</v>
      </c>
    </row>
    <row r="18482" spans="1:6" hidden="1" x14ac:dyDescent="0.25">
      <c r="A18482" t="s">
        <v>23470</v>
      </c>
    </row>
    <row r="18483" spans="1:6" hidden="1" x14ac:dyDescent="0.25">
      <c r="A18483" t="s">
        <v>23470</v>
      </c>
      <c r="B18483" s="83" t="s">
        <v>28100</v>
      </c>
      <c r="C18483" t="s">
        <v>28101</v>
      </c>
    </row>
    <row r="18484" spans="1:6" hidden="1" x14ac:dyDescent="0.25">
      <c r="A18484" t="s">
        <v>23470</v>
      </c>
      <c r="B18484" s="83" t="s">
        <v>28102</v>
      </c>
      <c r="C18484" t="s">
        <v>28103</v>
      </c>
      <c r="D18484" s="83" t="s">
        <v>164</v>
      </c>
      <c r="E18484" s="83">
        <v>222.95</v>
      </c>
      <c r="F18484" s="83">
        <v>226.73</v>
      </c>
    </row>
    <row r="18485" spans="1:6" hidden="1" x14ac:dyDescent="0.25">
      <c r="A18485" t="s">
        <v>23470</v>
      </c>
    </row>
    <row r="18486" spans="1:6" hidden="1" x14ac:dyDescent="0.25">
      <c r="A18486" t="s">
        <v>23470</v>
      </c>
      <c r="B18486" s="83" t="s">
        <v>28104</v>
      </c>
      <c r="C18486" t="s">
        <v>28105</v>
      </c>
      <c r="D18486" s="83" t="s">
        <v>164</v>
      </c>
      <c r="E18486" s="83">
        <v>85.9</v>
      </c>
      <c r="F18486" s="83">
        <v>89.68</v>
      </c>
    </row>
    <row r="18487" spans="1:6" hidden="1" x14ac:dyDescent="0.25">
      <c r="A18487" t="s">
        <v>23470</v>
      </c>
    </row>
    <row r="18488" spans="1:6" hidden="1" x14ac:dyDescent="0.25">
      <c r="A18488" t="s">
        <v>23470</v>
      </c>
      <c r="B18488" s="83" t="s">
        <v>28106</v>
      </c>
      <c r="C18488" t="s">
        <v>28107</v>
      </c>
    </row>
    <row r="18489" spans="1:6" hidden="1" x14ac:dyDescent="0.25">
      <c r="A18489" t="s">
        <v>23470</v>
      </c>
      <c r="B18489" s="83" t="s">
        <v>28108</v>
      </c>
      <c r="C18489" t="s">
        <v>28109</v>
      </c>
      <c r="D18489" s="83" t="s">
        <v>164</v>
      </c>
      <c r="E18489" s="83">
        <v>689.92</v>
      </c>
      <c r="F18489" s="83">
        <v>693.2</v>
      </c>
    </row>
    <row r="18490" spans="1:6" hidden="1" x14ac:dyDescent="0.25">
      <c r="A18490" t="s">
        <v>23470</v>
      </c>
    </row>
    <row r="18491" spans="1:6" hidden="1" x14ac:dyDescent="0.25">
      <c r="A18491" t="s">
        <v>23470</v>
      </c>
      <c r="B18491" s="83" t="s">
        <v>28110</v>
      </c>
      <c r="C18491" t="s">
        <v>28111</v>
      </c>
      <c r="D18491" s="83" t="s">
        <v>164</v>
      </c>
      <c r="E18491" s="83">
        <v>238.39</v>
      </c>
      <c r="F18491" s="83">
        <v>241.67</v>
      </c>
    </row>
    <row r="18492" spans="1:6" hidden="1" x14ac:dyDescent="0.25">
      <c r="A18492" t="s">
        <v>23470</v>
      </c>
    </row>
    <row r="18493" spans="1:6" hidden="1" x14ac:dyDescent="0.25">
      <c r="A18493" t="s">
        <v>23470</v>
      </c>
      <c r="B18493" s="83" t="s">
        <v>28112</v>
      </c>
      <c r="C18493" t="s">
        <v>28113</v>
      </c>
      <c r="D18493" s="83" t="s">
        <v>164</v>
      </c>
      <c r="E18493" s="83">
        <v>269.33</v>
      </c>
      <c r="F18493" s="83">
        <v>272.61</v>
      </c>
    </row>
    <row r="18494" spans="1:6" hidden="1" x14ac:dyDescent="0.25">
      <c r="A18494" t="s">
        <v>23470</v>
      </c>
    </row>
    <row r="18495" spans="1:6" hidden="1" x14ac:dyDescent="0.25">
      <c r="A18495" t="s">
        <v>23470</v>
      </c>
      <c r="B18495" s="83" t="s">
        <v>28114</v>
      </c>
      <c r="C18495" t="s">
        <v>28115</v>
      </c>
      <c r="D18495" s="83" t="s">
        <v>164</v>
      </c>
      <c r="E18495" s="83">
        <v>92.66</v>
      </c>
      <c r="F18495" s="83">
        <v>95.94</v>
      </c>
    </row>
    <row r="18496" spans="1:6" hidden="1" x14ac:dyDescent="0.25">
      <c r="A18496" t="s">
        <v>23470</v>
      </c>
    </row>
    <row r="18497" spans="1:6" hidden="1" x14ac:dyDescent="0.25">
      <c r="A18497" t="s">
        <v>23470</v>
      </c>
      <c r="B18497" s="83" t="s">
        <v>28116</v>
      </c>
      <c r="C18497" t="s">
        <v>28117</v>
      </c>
      <c r="D18497" s="83" t="s">
        <v>164</v>
      </c>
      <c r="E18497" s="83">
        <v>143.71</v>
      </c>
      <c r="F18497" s="83">
        <v>146.99</v>
      </c>
    </row>
    <row r="18498" spans="1:6" hidden="1" x14ac:dyDescent="0.25">
      <c r="A18498" t="s">
        <v>23470</v>
      </c>
      <c r="B18498" s="83" t="s">
        <v>28118</v>
      </c>
      <c r="C18498" t="s">
        <v>28119</v>
      </c>
      <c r="D18498" s="83" t="s">
        <v>164</v>
      </c>
      <c r="E18498" s="83">
        <v>58.6</v>
      </c>
      <c r="F18498" s="83">
        <v>61.88</v>
      </c>
    </row>
    <row r="18499" spans="1:6" hidden="1" x14ac:dyDescent="0.25">
      <c r="A18499" t="s">
        <v>23470</v>
      </c>
      <c r="B18499" s="83" t="s">
        <v>28120</v>
      </c>
      <c r="C18499" t="s">
        <v>28121</v>
      </c>
      <c r="D18499" s="83" t="s">
        <v>164</v>
      </c>
      <c r="E18499" s="83">
        <v>150.88</v>
      </c>
      <c r="F18499" s="83">
        <v>154.16</v>
      </c>
    </row>
    <row r="18500" spans="1:6" hidden="1" x14ac:dyDescent="0.25">
      <c r="A18500" t="s">
        <v>23470</v>
      </c>
      <c r="B18500" s="83" t="s">
        <v>28122</v>
      </c>
      <c r="C18500" t="s">
        <v>28123</v>
      </c>
      <c r="D18500" s="83" t="s">
        <v>164</v>
      </c>
      <c r="E18500" s="83">
        <v>54.58</v>
      </c>
      <c r="F18500" s="83">
        <v>57.86</v>
      </c>
    </row>
    <row r="18501" spans="1:6" hidden="1" x14ac:dyDescent="0.25">
      <c r="A18501" t="s">
        <v>23470</v>
      </c>
      <c r="B18501" s="83" t="s">
        <v>28124</v>
      </c>
      <c r="C18501" t="s">
        <v>28125</v>
      </c>
    </row>
    <row r="18502" spans="1:6" hidden="1" x14ac:dyDescent="0.25">
      <c r="A18502" t="s">
        <v>23470</v>
      </c>
      <c r="B18502" s="83" t="s">
        <v>28126</v>
      </c>
      <c r="C18502" t="s">
        <v>28127</v>
      </c>
      <c r="D18502" s="83" t="s">
        <v>164</v>
      </c>
      <c r="E18502" s="83">
        <v>1.18</v>
      </c>
      <c r="F18502" s="83">
        <v>1.18</v>
      </c>
    </row>
    <row r="18503" spans="1:6" hidden="1" x14ac:dyDescent="0.25">
      <c r="A18503" t="s">
        <v>23470</v>
      </c>
      <c r="B18503" s="83" t="s">
        <v>28128</v>
      </c>
      <c r="C18503" t="s">
        <v>28129</v>
      </c>
      <c r="D18503" s="83" t="s">
        <v>164</v>
      </c>
      <c r="E18503" s="83">
        <v>0.42</v>
      </c>
      <c r="F18503" s="83">
        <v>0.42</v>
      </c>
    </row>
    <row r="18504" spans="1:6" hidden="1" x14ac:dyDescent="0.25">
      <c r="A18504" t="s">
        <v>23470</v>
      </c>
      <c r="B18504" s="83" t="s">
        <v>28130</v>
      </c>
      <c r="C18504" t="s">
        <v>28131</v>
      </c>
      <c r="D18504" s="83" t="s">
        <v>164</v>
      </c>
      <c r="E18504" s="83">
        <v>9.4700000000000006</v>
      </c>
      <c r="F18504" s="83">
        <v>9.4700000000000006</v>
      </c>
    </row>
    <row r="18505" spans="1:6" hidden="1" x14ac:dyDescent="0.25">
      <c r="A18505" t="s">
        <v>23470</v>
      </c>
      <c r="B18505" s="83" t="s">
        <v>28132</v>
      </c>
      <c r="C18505" t="s">
        <v>28133</v>
      </c>
      <c r="D18505" s="83" t="s">
        <v>164</v>
      </c>
      <c r="E18505" s="83">
        <v>0.66</v>
      </c>
      <c r="F18505" s="83">
        <v>0.66</v>
      </c>
    </row>
    <row r="18506" spans="1:6" hidden="1" x14ac:dyDescent="0.25">
      <c r="A18506" t="s">
        <v>23470</v>
      </c>
      <c r="B18506" s="83" t="s">
        <v>28134</v>
      </c>
      <c r="C18506" t="s">
        <v>28135</v>
      </c>
    </row>
    <row r="18507" spans="1:6" hidden="1" x14ac:dyDescent="0.25">
      <c r="A18507" t="s">
        <v>23470</v>
      </c>
      <c r="B18507" s="83" t="s">
        <v>28136</v>
      </c>
      <c r="C18507" t="s">
        <v>28137</v>
      </c>
      <c r="D18507" s="83" t="s">
        <v>164</v>
      </c>
      <c r="E18507" s="83">
        <v>36.17</v>
      </c>
      <c r="F18507" s="83">
        <v>39.450000000000003</v>
      </c>
    </row>
    <row r="18508" spans="1:6" hidden="1" x14ac:dyDescent="0.25">
      <c r="A18508" t="s">
        <v>23470</v>
      </c>
      <c r="B18508" s="83" t="s">
        <v>28138</v>
      </c>
      <c r="C18508" t="s">
        <v>28139</v>
      </c>
      <c r="D18508" s="83" t="s">
        <v>164</v>
      </c>
      <c r="E18508" s="83">
        <v>31.01</v>
      </c>
      <c r="F18508" s="83">
        <v>34.29</v>
      </c>
    </row>
    <row r="18509" spans="1:6" hidden="1" x14ac:dyDescent="0.25">
      <c r="A18509" t="s">
        <v>23470</v>
      </c>
      <c r="B18509" s="83" t="s">
        <v>28140</v>
      </c>
      <c r="C18509" t="s">
        <v>28141</v>
      </c>
      <c r="D18509" s="83" t="s">
        <v>164</v>
      </c>
      <c r="E18509" s="83">
        <v>9.5299999999999994</v>
      </c>
      <c r="F18509" s="83">
        <v>9.5299999999999994</v>
      </c>
    </row>
    <row r="18510" spans="1:6" hidden="1" x14ac:dyDescent="0.25">
      <c r="A18510" t="s">
        <v>23470</v>
      </c>
      <c r="B18510" s="83" t="s">
        <v>28142</v>
      </c>
      <c r="C18510" t="s">
        <v>28143</v>
      </c>
      <c r="D18510" s="83" t="s">
        <v>164</v>
      </c>
      <c r="E18510" s="83">
        <v>0.59</v>
      </c>
      <c r="F18510" s="83">
        <v>0.59</v>
      </c>
    </row>
    <row r="18511" spans="1:6" hidden="1" x14ac:dyDescent="0.25">
      <c r="A18511" t="s">
        <v>23470</v>
      </c>
      <c r="B18511" s="83" t="s">
        <v>28144</v>
      </c>
      <c r="C18511" t="s">
        <v>28145</v>
      </c>
    </row>
    <row r="18512" spans="1:6" hidden="1" x14ac:dyDescent="0.25">
      <c r="A18512" t="s">
        <v>23470</v>
      </c>
      <c r="B18512" s="83" t="s">
        <v>28146</v>
      </c>
      <c r="C18512" t="s">
        <v>28147</v>
      </c>
      <c r="D18512" s="83" t="s">
        <v>164</v>
      </c>
      <c r="E18512" s="83">
        <v>32.43</v>
      </c>
      <c r="F18512" s="83">
        <v>35.71</v>
      </c>
    </row>
    <row r="18513" spans="1:6" hidden="1" x14ac:dyDescent="0.25">
      <c r="A18513" t="s">
        <v>23470</v>
      </c>
      <c r="B18513" s="83" t="s">
        <v>28148</v>
      </c>
      <c r="C18513" t="s">
        <v>28149</v>
      </c>
      <c r="D18513" s="83" t="s">
        <v>164</v>
      </c>
      <c r="E18513" s="83">
        <v>30.67</v>
      </c>
      <c r="F18513" s="83">
        <v>33.950000000000003</v>
      </c>
    </row>
    <row r="18514" spans="1:6" hidden="1" x14ac:dyDescent="0.25">
      <c r="A18514" t="s">
        <v>23470</v>
      </c>
      <c r="B18514" s="83" t="s">
        <v>28150</v>
      </c>
      <c r="C18514" t="s">
        <v>28151</v>
      </c>
    </row>
    <row r="18515" spans="1:6" hidden="1" x14ac:dyDescent="0.25">
      <c r="A18515" t="s">
        <v>23470</v>
      </c>
      <c r="B18515" s="83" t="s">
        <v>28152</v>
      </c>
      <c r="C18515" t="s">
        <v>28153</v>
      </c>
      <c r="D18515" s="83" t="s">
        <v>164</v>
      </c>
      <c r="E18515" s="83">
        <v>0.64</v>
      </c>
      <c r="F18515" s="83">
        <v>0.64</v>
      </c>
    </row>
    <row r="18516" spans="1:6" hidden="1" x14ac:dyDescent="0.25">
      <c r="A18516" t="s">
        <v>23470</v>
      </c>
      <c r="B18516" s="83" t="s">
        <v>28154</v>
      </c>
      <c r="C18516" t="s">
        <v>28155</v>
      </c>
      <c r="D18516" s="83" t="s">
        <v>164</v>
      </c>
      <c r="E18516" s="83">
        <v>0.56000000000000005</v>
      </c>
      <c r="F18516" s="83">
        <v>0.56000000000000005</v>
      </c>
    </row>
    <row r="18517" spans="1:6" hidden="1" x14ac:dyDescent="0.25"/>
    <row r="18518" spans="1:6" s="142" customFormat="1" x14ac:dyDescent="0.25">
      <c r="A18518" s="148"/>
      <c r="B18518" s="149"/>
      <c r="C18518" s="151" t="s">
        <v>29264</v>
      </c>
      <c r="D18518" s="149"/>
      <c r="E18518" s="149"/>
      <c r="F18518" s="150"/>
    </row>
    <row r="18519" spans="1:6" hidden="1" x14ac:dyDescent="0.25">
      <c r="A18519" t="s">
        <v>29264</v>
      </c>
      <c r="B18519" s="83" t="s">
        <v>39421</v>
      </c>
      <c r="C18519" t="s">
        <v>29297</v>
      </c>
      <c r="D18519" s="83" t="s">
        <v>35705</v>
      </c>
      <c r="F18519" s="83">
        <v>143.99</v>
      </c>
    </row>
    <row r="18520" spans="1:6" hidden="1" x14ac:dyDescent="0.25">
      <c r="A18520" t="s">
        <v>29264</v>
      </c>
      <c r="B18520" s="83" t="s">
        <v>39422</v>
      </c>
      <c r="C18520" t="s">
        <v>29298</v>
      </c>
      <c r="D18520" s="83" t="s">
        <v>35705</v>
      </c>
      <c r="F18520" s="83">
        <v>119.15</v>
      </c>
    </row>
    <row r="18521" spans="1:6" hidden="1" x14ac:dyDescent="0.25">
      <c r="A18521" t="s">
        <v>29264</v>
      </c>
      <c r="B18521" s="83" t="s">
        <v>39423</v>
      </c>
      <c r="C18521" t="s">
        <v>29299</v>
      </c>
      <c r="D18521" s="83" t="s">
        <v>15076</v>
      </c>
      <c r="F18521" s="83">
        <v>5410.19</v>
      </c>
    </row>
    <row r="18522" spans="1:6" hidden="1" x14ac:dyDescent="0.25">
      <c r="A18522" t="s">
        <v>29264</v>
      </c>
      <c r="B18522" s="83" t="s">
        <v>39424</v>
      </c>
      <c r="C18522" t="s">
        <v>29300</v>
      </c>
      <c r="D18522" s="83" t="s">
        <v>15076</v>
      </c>
      <c r="F18522" s="83">
        <v>33411.1</v>
      </c>
    </row>
    <row r="18523" spans="1:6" hidden="1" x14ac:dyDescent="0.25">
      <c r="A18523" t="s">
        <v>29264</v>
      </c>
      <c r="B18523" s="83" t="s">
        <v>39425</v>
      </c>
      <c r="C18523" t="s">
        <v>29301</v>
      </c>
      <c r="D18523" s="83" t="s">
        <v>15076</v>
      </c>
      <c r="F18523" s="83">
        <v>8935.2099999999991</v>
      </c>
    </row>
    <row r="18524" spans="1:6" hidden="1" x14ac:dyDescent="0.25">
      <c r="A18524" t="s">
        <v>29264</v>
      </c>
      <c r="B18524" s="83" t="s">
        <v>39426</v>
      </c>
      <c r="C18524" t="s">
        <v>29302</v>
      </c>
      <c r="D18524" s="83" t="s">
        <v>15076</v>
      </c>
      <c r="F18524" s="83">
        <v>12150.43</v>
      </c>
    </row>
    <row r="18525" spans="1:6" hidden="1" x14ac:dyDescent="0.25">
      <c r="A18525" t="s">
        <v>29264</v>
      </c>
      <c r="B18525" s="83" t="s">
        <v>39427</v>
      </c>
      <c r="C18525" t="s">
        <v>29303</v>
      </c>
      <c r="D18525" s="83" t="s">
        <v>15076</v>
      </c>
      <c r="F18525" s="83">
        <v>17145.41</v>
      </c>
    </row>
    <row r="18526" spans="1:6" hidden="1" x14ac:dyDescent="0.25">
      <c r="A18526" t="s">
        <v>29264</v>
      </c>
      <c r="B18526" s="83" t="s">
        <v>39428</v>
      </c>
      <c r="C18526" t="s">
        <v>29304</v>
      </c>
      <c r="D18526" s="83" t="s">
        <v>15076</v>
      </c>
      <c r="F18526" s="83">
        <v>23904.34</v>
      </c>
    </row>
    <row r="18527" spans="1:6" hidden="1" x14ac:dyDescent="0.25">
      <c r="A18527" t="s">
        <v>29264</v>
      </c>
      <c r="B18527" s="83" t="s">
        <v>39429</v>
      </c>
      <c r="C18527" t="s">
        <v>29305</v>
      </c>
      <c r="D18527" s="83" t="s">
        <v>15076</v>
      </c>
      <c r="F18527" s="83">
        <v>3280.87</v>
      </c>
    </row>
    <row r="18528" spans="1:6" hidden="1" x14ac:dyDescent="0.25">
      <c r="A18528" t="s">
        <v>29264</v>
      </c>
      <c r="B18528" s="83" t="s">
        <v>39430</v>
      </c>
      <c r="C18528" t="s">
        <v>29306</v>
      </c>
      <c r="D18528" s="83" t="s">
        <v>15076</v>
      </c>
      <c r="F18528" s="83">
        <v>4926.72</v>
      </c>
    </row>
    <row r="18529" spans="1:6" hidden="1" x14ac:dyDescent="0.25">
      <c r="A18529" t="s">
        <v>29264</v>
      </c>
      <c r="B18529" s="83" t="s">
        <v>39431</v>
      </c>
      <c r="C18529" t="s">
        <v>29307</v>
      </c>
      <c r="D18529" s="83" t="s">
        <v>15076</v>
      </c>
      <c r="F18529" s="83">
        <v>29745.360000000001</v>
      </c>
    </row>
    <row r="18530" spans="1:6" hidden="1" x14ac:dyDescent="0.25">
      <c r="A18530" t="s">
        <v>29264</v>
      </c>
      <c r="B18530" s="83" t="s">
        <v>39432</v>
      </c>
      <c r="C18530" t="s">
        <v>29308</v>
      </c>
      <c r="D18530" s="83" t="s">
        <v>15076</v>
      </c>
      <c r="F18530" s="83">
        <v>7644.93</v>
      </c>
    </row>
    <row r="18531" spans="1:6" hidden="1" x14ac:dyDescent="0.25">
      <c r="A18531" t="s">
        <v>29264</v>
      </c>
      <c r="B18531" s="83" t="s">
        <v>39433</v>
      </c>
      <c r="C18531" t="s">
        <v>29309</v>
      </c>
      <c r="D18531" s="83" t="s">
        <v>15076</v>
      </c>
      <c r="F18531" s="83">
        <v>11309.57</v>
      </c>
    </row>
    <row r="18532" spans="1:6" hidden="1" x14ac:dyDescent="0.25">
      <c r="A18532" t="s">
        <v>29264</v>
      </c>
      <c r="B18532" s="83" t="s">
        <v>39434</v>
      </c>
      <c r="C18532" t="s">
        <v>29310</v>
      </c>
      <c r="D18532" s="83" t="s">
        <v>15076</v>
      </c>
      <c r="F18532" s="83">
        <v>15935.36</v>
      </c>
    </row>
    <row r="18533" spans="1:6" hidden="1" x14ac:dyDescent="0.25">
      <c r="A18533" t="s">
        <v>29264</v>
      </c>
      <c r="B18533" s="83" t="s">
        <v>39435</v>
      </c>
      <c r="C18533" t="s">
        <v>29311</v>
      </c>
      <c r="D18533" s="83" t="s">
        <v>15076</v>
      </c>
      <c r="F18533" s="83">
        <v>22083.11</v>
      </c>
    </row>
    <row r="18534" spans="1:6" hidden="1" x14ac:dyDescent="0.25">
      <c r="A18534" t="s">
        <v>29264</v>
      </c>
      <c r="B18534" s="83" t="s">
        <v>39436</v>
      </c>
      <c r="C18534" t="s">
        <v>29312</v>
      </c>
      <c r="D18534" s="83" t="s">
        <v>15076</v>
      </c>
      <c r="F18534" s="83">
        <v>4651.3100000000004</v>
      </c>
    </row>
    <row r="18535" spans="1:6" hidden="1" x14ac:dyDescent="0.25">
      <c r="A18535" t="s">
        <v>29264</v>
      </c>
      <c r="B18535" s="83" t="s">
        <v>39437</v>
      </c>
      <c r="C18535" t="s">
        <v>29313</v>
      </c>
      <c r="D18535" s="83" t="s">
        <v>15076</v>
      </c>
      <c r="F18535" s="83">
        <v>6357.34</v>
      </c>
    </row>
    <row r="18536" spans="1:6" hidden="1" x14ac:dyDescent="0.25">
      <c r="A18536" t="s">
        <v>29264</v>
      </c>
      <c r="B18536" s="83" t="s">
        <v>39438</v>
      </c>
      <c r="C18536" t="s">
        <v>29314</v>
      </c>
      <c r="D18536" s="83" t="s">
        <v>15076</v>
      </c>
      <c r="F18536" s="83">
        <v>45158.06</v>
      </c>
    </row>
    <row r="18537" spans="1:6" hidden="1" x14ac:dyDescent="0.25">
      <c r="A18537" t="s">
        <v>29264</v>
      </c>
      <c r="B18537" s="83" t="s">
        <v>39439</v>
      </c>
      <c r="C18537" t="s">
        <v>29315</v>
      </c>
      <c r="D18537" s="83" t="s">
        <v>15076</v>
      </c>
      <c r="F18537" s="83">
        <v>9117.91</v>
      </c>
    </row>
    <row r="18538" spans="1:6" hidden="1" x14ac:dyDescent="0.25">
      <c r="A18538" t="s">
        <v>29264</v>
      </c>
      <c r="B18538" s="83" t="s">
        <v>39440</v>
      </c>
      <c r="C18538" t="s">
        <v>29316</v>
      </c>
      <c r="D18538" s="83" t="s">
        <v>15076</v>
      </c>
      <c r="F18538" s="83">
        <v>17635.560000000001</v>
      </c>
    </row>
    <row r="18539" spans="1:6" hidden="1" x14ac:dyDescent="0.25">
      <c r="A18539" t="s">
        <v>29264</v>
      </c>
      <c r="B18539" s="83" t="s">
        <v>39441</v>
      </c>
      <c r="C18539" t="s">
        <v>29317</v>
      </c>
      <c r="D18539" s="83" t="s">
        <v>15076</v>
      </c>
      <c r="F18539" s="83">
        <v>23213.8</v>
      </c>
    </row>
    <row r="18540" spans="1:6" hidden="1" x14ac:dyDescent="0.25">
      <c r="A18540" t="s">
        <v>29264</v>
      </c>
      <c r="B18540" s="83" t="s">
        <v>39442</v>
      </c>
      <c r="C18540" t="s">
        <v>29318</v>
      </c>
      <c r="D18540" s="83" t="s">
        <v>15076</v>
      </c>
      <c r="F18540" s="83">
        <v>25622.75</v>
      </c>
    </row>
    <row r="18541" spans="1:6" hidden="1" x14ac:dyDescent="0.25">
      <c r="A18541" t="s">
        <v>29264</v>
      </c>
      <c r="B18541" s="83" t="s">
        <v>39443</v>
      </c>
      <c r="C18541" t="s">
        <v>29319</v>
      </c>
      <c r="D18541" s="83" t="s">
        <v>15076</v>
      </c>
      <c r="F18541" s="83">
        <v>4667.07</v>
      </c>
    </row>
    <row r="18542" spans="1:6" hidden="1" x14ac:dyDescent="0.25">
      <c r="A18542" t="s">
        <v>29264</v>
      </c>
      <c r="B18542" s="83" t="s">
        <v>39444</v>
      </c>
      <c r="C18542" t="s">
        <v>29320</v>
      </c>
      <c r="D18542" s="83" t="s">
        <v>15076</v>
      </c>
      <c r="F18542" s="83">
        <v>7345.51</v>
      </c>
    </row>
    <row r="18543" spans="1:6" hidden="1" x14ac:dyDescent="0.25">
      <c r="A18543" t="s">
        <v>29264</v>
      </c>
      <c r="B18543" s="83" t="s">
        <v>39445</v>
      </c>
      <c r="C18543" t="s">
        <v>29321</v>
      </c>
      <c r="D18543" s="83" t="s">
        <v>15076</v>
      </c>
      <c r="F18543" s="83">
        <v>11454.19</v>
      </c>
    </row>
    <row r="18544" spans="1:6" hidden="1" x14ac:dyDescent="0.25">
      <c r="A18544" t="s">
        <v>29264</v>
      </c>
      <c r="B18544" s="83" t="s">
        <v>39446</v>
      </c>
      <c r="C18544" t="s">
        <v>29322</v>
      </c>
      <c r="D18544" s="83" t="s">
        <v>15076</v>
      </c>
      <c r="F18544" s="83">
        <v>74978.850000000006</v>
      </c>
    </row>
    <row r="18545" spans="1:6" hidden="1" x14ac:dyDescent="0.25">
      <c r="A18545" t="s">
        <v>29264</v>
      </c>
      <c r="B18545" s="83" t="s">
        <v>39447</v>
      </c>
      <c r="C18545" t="s">
        <v>29323</v>
      </c>
      <c r="D18545" s="83" t="s">
        <v>15076</v>
      </c>
      <c r="F18545" s="83">
        <v>13284.26</v>
      </c>
    </row>
    <row r="18546" spans="1:6" hidden="1" x14ac:dyDescent="0.25">
      <c r="A18546" t="s">
        <v>29264</v>
      </c>
      <c r="B18546" s="83" t="s">
        <v>39448</v>
      </c>
      <c r="C18546" t="s">
        <v>29324</v>
      </c>
      <c r="D18546" s="83" t="s">
        <v>15076</v>
      </c>
      <c r="F18546" s="83">
        <v>16077.17</v>
      </c>
    </row>
    <row r="18547" spans="1:6" hidden="1" x14ac:dyDescent="0.25">
      <c r="A18547" t="s">
        <v>29264</v>
      </c>
      <c r="B18547" s="83" t="s">
        <v>39449</v>
      </c>
      <c r="C18547" t="s">
        <v>29325</v>
      </c>
      <c r="D18547" s="83" t="s">
        <v>15076</v>
      </c>
      <c r="F18547" s="83">
        <v>18923.75</v>
      </c>
    </row>
    <row r="18548" spans="1:6" hidden="1" x14ac:dyDescent="0.25">
      <c r="A18548" t="s">
        <v>29264</v>
      </c>
      <c r="B18548" s="83" t="s">
        <v>39450</v>
      </c>
      <c r="C18548" t="s">
        <v>29326</v>
      </c>
      <c r="D18548" s="83" t="s">
        <v>15076</v>
      </c>
      <c r="F18548" s="83">
        <v>22167.08</v>
      </c>
    </row>
    <row r="18549" spans="1:6" hidden="1" x14ac:dyDescent="0.25">
      <c r="A18549" t="s">
        <v>29264</v>
      </c>
      <c r="B18549" s="83" t="s">
        <v>39451</v>
      </c>
      <c r="C18549" t="s">
        <v>29327</v>
      </c>
      <c r="D18549" s="83" t="s">
        <v>15076</v>
      </c>
      <c r="F18549" s="83">
        <v>29788.560000000001</v>
      </c>
    </row>
    <row r="18550" spans="1:6" hidden="1" x14ac:dyDescent="0.25">
      <c r="A18550" t="s">
        <v>29264</v>
      </c>
      <c r="B18550" s="83" t="s">
        <v>39452</v>
      </c>
      <c r="C18550" t="s">
        <v>29328</v>
      </c>
      <c r="D18550" s="83" t="s">
        <v>15076</v>
      </c>
      <c r="F18550" s="83">
        <v>32083.38</v>
      </c>
    </row>
    <row r="18551" spans="1:6" hidden="1" x14ac:dyDescent="0.25">
      <c r="A18551" t="s">
        <v>29264</v>
      </c>
      <c r="B18551" s="83" t="s">
        <v>39453</v>
      </c>
      <c r="C18551" t="s">
        <v>29329</v>
      </c>
      <c r="D18551" s="83" t="s">
        <v>15076</v>
      </c>
      <c r="F18551" s="83">
        <v>35831.4</v>
      </c>
    </row>
    <row r="18552" spans="1:6" hidden="1" x14ac:dyDescent="0.25">
      <c r="A18552" t="s">
        <v>29264</v>
      </c>
      <c r="B18552" s="83" t="s">
        <v>39454</v>
      </c>
      <c r="C18552" t="s">
        <v>29330</v>
      </c>
      <c r="D18552" s="83" t="s">
        <v>15076</v>
      </c>
      <c r="F18552" s="83">
        <v>37890.800000000003</v>
      </c>
    </row>
    <row r="18553" spans="1:6" hidden="1" x14ac:dyDescent="0.25">
      <c r="A18553" t="s">
        <v>29264</v>
      </c>
      <c r="B18553" s="83" t="s">
        <v>39455</v>
      </c>
      <c r="C18553" t="s">
        <v>29331</v>
      </c>
      <c r="D18553" s="83" t="s">
        <v>15076</v>
      </c>
      <c r="F18553" s="83">
        <v>42675.56</v>
      </c>
    </row>
    <row r="18554" spans="1:6" hidden="1" x14ac:dyDescent="0.25">
      <c r="A18554" t="s">
        <v>29264</v>
      </c>
      <c r="B18554" s="83" t="s">
        <v>39456</v>
      </c>
      <c r="C18554" t="s">
        <v>29332</v>
      </c>
      <c r="D18554" s="83" t="s">
        <v>15076</v>
      </c>
      <c r="F18554" s="83">
        <v>46080.7</v>
      </c>
    </row>
    <row r="18555" spans="1:6" hidden="1" x14ac:dyDescent="0.25">
      <c r="A18555" t="s">
        <v>29264</v>
      </c>
      <c r="B18555" s="83" t="s">
        <v>39457</v>
      </c>
      <c r="C18555" t="s">
        <v>29333</v>
      </c>
      <c r="D18555" s="83" t="s">
        <v>15076</v>
      </c>
      <c r="F18555" s="83">
        <v>54644.34</v>
      </c>
    </row>
    <row r="18556" spans="1:6" hidden="1" x14ac:dyDescent="0.25">
      <c r="A18556" t="s">
        <v>29264</v>
      </c>
      <c r="B18556" s="83" t="s">
        <v>39458</v>
      </c>
      <c r="C18556" t="s">
        <v>29334</v>
      </c>
      <c r="D18556" s="83" t="s">
        <v>15076</v>
      </c>
      <c r="F18556" s="83">
        <v>54668.99</v>
      </c>
    </row>
    <row r="18557" spans="1:6" hidden="1" x14ac:dyDescent="0.25">
      <c r="A18557" t="s">
        <v>29264</v>
      </c>
      <c r="B18557" s="83" t="s">
        <v>39459</v>
      </c>
      <c r="C18557" t="s">
        <v>29335</v>
      </c>
      <c r="D18557" s="83" t="s">
        <v>15076</v>
      </c>
      <c r="F18557" s="83">
        <v>57009.66</v>
      </c>
    </row>
    <row r="18558" spans="1:6" hidden="1" x14ac:dyDescent="0.25">
      <c r="A18558" t="s">
        <v>29264</v>
      </c>
      <c r="B18558" s="83" t="s">
        <v>39460</v>
      </c>
      <c r="C18558" t="s">
        <v>29336</v>
      </c>
      <c r="D18558" s="83" t="s">
        <v>15076</v>
      </c>
      <c r="F18558" s="83">
        <v>58539.26</v>
      </c>
    </row>
    <row r="18559" spans="1:6" hidden="1" x14ac:dyDescent="0.25">
      <c r="A18559" t="s">
        <v>29264</v>
      </c>
      <c r="B18559" s="83" t="s">
        <v>39461</v>
      </c>
      <c r="C18559" t="s">
        <v>29337</v>
      </c>
      <c r="D18559" s="83" t="s">
        <v>15076</v>
      </c>
      <c r="F18559" s="83">
        <v>67301.81</v>
      </c>
    </row>
    <row r="18560" spans="1:6" hidden="1" x14ac:dyDescent="0.25">
      <c r="A18560" t="s">
        <v>29264</v>
      </c>
      <c r="B18560" s="83" t="s">
        <v>39462</v>
      </c>
      <c r="C18560" t="s">
        <v>29338</v>
      </c>
      <c r="D18560" s="83" t="s">
        <v>15076</v>
      </c>
      <c r="F18560" s="83">
        <v>71401.039999999994</v>
      </c>
    </row>
    <row r="18561" spans="1:6" hidden="1" x14ac:dyDescent="0.25">
      <c r="A18561" t="s">
        <v>29264</v>
      </c>
      <c r="B18561" s="83" t="s">
        <v>39463</v>
      </c>
      <c r="C18561" t="s">
        <v>29339</v>
      </c>
      <c r="D18561" s="83" t="s">
        <v>15076</v>
      </c>
      <c r="F18561" s="83">
        <v>8264.02</v>
      </c>
    </row>
    <row r="18562" spans="1:6" hidden="1" x14ac:dyDescent="0.25">
      <c r="A18562" t="s">
        <v>29264</v>
      </c>
      <c r="B18562" s="83" t="s">
        <v>39464</v>
      </c>
      <c r="C18562" t="s">
        <v>29340</v>
      </c>
      <c r="D18562" s="83" t="s">
        <v>15076</v>
      </c>
      <c r="F18562" s="83">
        <v>11458.92</v>
      </c>
    </row>
    <row r="18563" spans="1:6" hidden="1" x14ac:dyDescent="0.25">
      <c r="A18563" t="s">
        <v>29264</v>
      </c>
      <c r="B18563" s="83" t="s">
        <v>39465</v>
      </c>
      <c r="C18563" t="s">
        <v>29341</v>
      </c>
      <c r="D18563" s="83" t="s">
        <v>15076</v>
      </c>
      <c r="F18563" s="83">
        <v>74018.37</v>
      </c>
    </row>
    <row r="18564" spans="1:6" hidden="1" x14ac:dyDescent="0.25">
      <c r="A18564" t="s">
        <v>29264</v>
      </c>
      <c r="B18564" s="83" t="s">
        <v>39466</v>
      </c>
      <c r="C18564" t="s">
        <v>29342</v>
      </c>
      <c r="D18564" s="83" t="s">
        <v>15076</v>
      </c>
      <c r="F18564" s="83">
        <v>15018.57</v>
      </c>
    </row>
    <row r="18565" spans="1:6" hidden="1" x14ac:dyDescent="0.25">
      <c r="A18565" t="s">
        <v>29264</v>
      </c>
      <c r="B18565" s="83" t="s">
        <v>39467</v>
      </c>
      <c r="C18565" t="s">
        <v>29343</v>
      </c>
      <c r="D18565" s="83" t="s">
        <v>15076</v>
      </c>
      <c r="F18565" s="83">
        <v>17950.52</v>
      </c>
    </row>
    <row r="18566" spans="1:6" hidden="1" x14ac:dyDescent="0.25">
      <c r="A18566" t="s">
        <v>29264</v>
      </c>
      <c r="B18566" s="83" t="s">
        <v>39468</v>
      </c>
      <c r="C18566" t="s">
        <v>29344</v>
      </c>
      <c r="D18566" s="83" t="s">
        <v>15076</v>
      </c>
      <c r="F18566" s="83">
        <v>20720.189999999999</v>
      </c>
    </row>
    <row r="18567" spans="1:6" hidden="1" x14ac:dyDescent="0.25">
      <c r="A18567" t="s">
        <v>29264</v>
      </c>
      <c r="B18567" s="83" t="s">
        <v>39469</v>
      </c>
      <c r="C18567" t="s">
        <v>29345</v>
      </c>
      <c r="D18567" s="83" t="s">
        <v>15076</v>
      </c>
      <c r="F18567" s="83">
        <v>23423.5</v>
      </c>
    </row>
    <row r="18568" spans="1:6" hidden="1" x14ac:dyDescent="0.25">
      <c r="A18568" t="s">
        <v>29264</v>
      </c>
      <c r="B18568" s="83" t="s">
        <v>39470</v>
      </c>
      <c r="C18568" t="s">
        <v>29346</v>
      </c>
      <c r="D18568" s="83" t="s">
        <v>15076</v>
      </c>
      <c r="F18568" s="83">
        <v>26554.39</v>
      </c>
    </row>
    <row r="18569" spans="1:6" hidden="1" x14ac:dyDescent="0.25">
      <c r="A18569" t="s">
        <v>29264</v>
      </c>
      <c r="B18569" s="83" t="s">
        <v>39471</v>
      </c>
      <c r="C18569" t="s">
        <v>29347</v>
      </c>
      <c r="D18569" s="83" t="s">
        <v>15076</v>
      </c>
      <c r="F18569" s="83">
        <v>30643.24</v>
      </c>
    </row>
    <row r="18570" spans="1:6" hidden="1" x14ac:dyDescent="0.25">
      <c r="A18570" t="s">
        <v>29264</v>
      </c>
      <c r="B18570" s="83" t="s">
        <v>39472</v>
      </c>
      <c r="C18570" t="s">
        <v>29348</v>
      </c>
      <c r="D18570" s="83" t="s">
        <v>15076</v>
      </c>
      <c r="F18570" s="83">
        <v>34103.99</v>
      </c>
    </row>
    <row r="18571" spans="1:6" hidden="1" x14ac:dyDescent="0.25">
      <c r="A18571" t="s">
        <v>29264</v>
      </c>
      <c r="B18571" s="83" t="s">
        <v>39473</v>
      </c>
      <c r="C18571" t="s">
        <v>29349</v>
      </c>
      <c r="D18571" s="83" t="s">
        <v>15076</v>
      </c>
      <c r="F18571" s="83">
        <v>36870.92</v>
      </c>
    </row>
    <row r="18572" spans="1:6" hidden="1" x14ac:dyDescent="0.25">
      <c r="A18572" t="s">
        <v>29264</v>
      </c>
      <c r="B18572" s="83" t="s">
        <v>39474</v>
      </c>
      <c r="C18572" t="s">
        <v>29350</v>
      </c>
      <c r="D18572" s="83" t="s">
        <v>15076</v>
      </c>
      <c r="F18572" s="83">
        <v>42761.96</v>
      </c>
    </row>
    <row r="18573" spans="1:6" hidden="1" x14ac:dyDescent="0.25">
      <c r="A18573" t="s">
        <v>29264</v>
      </c>
      <c r="B18573" s="83" t="s">
        <v>39475</v>
      </c>
      <c r="C18573" t="s">
        <v>29351</v>
      </c>
      <c r="D18573" s="83" t="s">
        <v>15076</v>
      </c>
      <c r="F18573" s="83">
        <v>46204.639999999999</v>
      </c>
    </row>
    <row r="18574" spans="1:6" hidden="1" x14ac:dyDescent="0.25">
      <c r="A18574" t="s">
        <v>29264</v>
      </c>
      <c r="B18574" s="83" t="s">
        <v>39476</v>
      </c>
      <c r="C18574" t="s">
        <v>29352</v>
      </c>
      <c r="D18574" s="83" t="s">
        <v>15076</v>
      </c>
      <c r="F18574" s="83">
        <v>49736.47</v>
      </c>
    </row>
    <row r="18575" spans="1:6" hidden="1" x14ac:dyDescent="0.25">
      <c r="A18575" t="s">
        <v>29264</v>
      </c>
      <c r="B18575" s="83" t="s">
        <v>39477</v>
      </c>
      <c r="C18575" t="s">
        <v>29353</v>
      </c>
      <c r="D18575" s="83" t="s">
        <v>15076</v>
      </c>
      <c r="F18575" s="83">
        <v>53633.71</v>
      </c>
    </row>
    <row r="18576" spans="1:6" hidden="1" x14ac:dyDescent="0.25">
      <c r="A18576" t="s">
        <v>29264</v>
      </c>
      <c r="B18576" s="83" t="s">
        <v>39478</v>
      </c>
      <c r="C18576" t="s">
        <v>29354</v>
      </c>
      <c r="D18576" s="83" t="s">
        <v>15076</v>
      </c>
      <c r="F18576" s="83">
        <v>57701.75</v>
      </c>
    </row>
    <row r="18577" spans="1:6" hidden="1" x14ac:dyDescent="0.25">
      <c r="A18577" t="s">
        <v>29264</v>
      </c>
      <c r="B18577" s="83" t="s">
        <v>39479</v>
      </c>
      <c r="C18577" t="s">
        <v>29355</v>
      </c>
      <c r="D18577" s="83" t="s">
        <v>15076</v>
      </c>
      <c r="F18577" s="83">
        <v>62904.61</v>
      </c>
    </row>
    <row r="18578" spans="1:6" hidden="1" x14ac:dyDescent="0.25">
      <c r="A18578" t="s">
        <v>29264</v>
      </c>
      <c r="B18578" s="83" t="s">
        <v>39480</v>
      </c>
      <c r="C18578" t="s">
        <v>29356</v>
      </c>
      <c r="D18578" s="83" t="s">
        <v>15076</v>
      </c>
      <c r="F18578" s="83">
        <v>66460.97</v>
      </c>
    </row>
    <row r="18579" spans="1:6" hidden="1" x14ac:dyDescent="0.25">
      <c r="A18579" t="s">
        <v>29264</v>
      </c>
      <c r="B18579" s="83" t="s">
        <v>39481</v>
      </c>
      <c r="C18579" t="s">
        <v>29357</v>
      </c>
      <c r="D18579" s="83" t="s">
        <v>15076</v>
      </c>
      <c r="F18579" s="83">
        <v>70507.520000000004</v>
      </c>
    </row>
    <row r="18580" spans="1:6" hidden="1" x14ac:dyDescent="0.25">
      <c r="A18580" t="s">
        <v>29264</v>
      </c>
      <c r="B18580" s="83" t="s">
        <v>39482</v>
      </c>
      <c r="C18580" t="s">
        <v>29358</v>
      </c>
      <c r="D18580" s="83" t="s">
        <v>15076</v>
      </c>
      <c r="F18580" s="83">
        <v>10891.26</v>
      </c>
    </row>
    <row r="18581" spans="1:6" hidden="1" x14ac:dyDescent="0.25">
      <c r="A18581" t="s">
        <v>29264</v>
      </c>
      <c r="B18581" s="83" t="s">
        <v>39483</v>
      </c>
      <c r="C18581" t="s">
        <v>29359</v>
      </c>
      <c r="D18581" s="83" t="s">
        <v>15076</v>
      </c>
      <c r="F18581" s="83">
        <v>14919.89</v>
      </c>
    </row>
    <row r="18582" spans="1:6" hidden="1" x14ac:dyDescent="0.25">
      <c r="A18582" t="s">
        <v>29264</v>
      </c>
      <c r="B18582" s="83" t="s">
        <v>39484</v>
      </c>
      <c r="C18582" t="s">
        <v>29360</v>
      </c>
      <c r="D18582" s="83" t="s">
        <v>15076</v>
      </c>
      <c r="F18582" s="83">
        <v>81563.5</v>
      </c>
    </row>
    <row r="18583" spans="1:6" hidden="1" x14ac:dyDescent="0.25">
      <c r="A18583" t="s">
        <v>29264</v>
      </c>
      <c r="B18583" s="83" t="s">
        <v>39485</v>
      </c>
      <c r="C18583" t="s">
        <v>29361</v>
      </c>
      <c r="D18583" s="83" t="s">
        <v>15076</v>
      </c>
      <c r="F18583" s="83">
        <v>18159.96</v>
      </c>
    </row>
    <row r="18584" spans="1:6" hidden="1" x14ac:dyDescent="0.25">
      <c r="A18584" t="s">
        <v>29264</v>
      </c>
      <c r="B18584" s="83" t="s">
        <v>39486</v>
      </c>
      <c r="C18584" t="s">
        <v>29362</v>
      </c>
      <c r="D18584" s="83" t="s">
        <v>15076</v>
      </c>
      <c r="F18584" s="83">
        <v>21541.62</v>
      </c>
    </row>
    <row r="18585" spans="1:6" hidden="1" x14ac:dyDescent="0.25">
      <c r="A18585" t="s">
        <v>29264</v>
      </c>
      <c r="B18585" s="83" t="s">
        <v>39487</v>
      </c>
      <c r="C18585" t="s">
        <v>29363</v>
      </c>
      <c r="D18585" s="83" t="s">
        <v>15076</v>
      </c>
      <c r="F18585" s="83">
        <v>24631.02</v>
      </c>
    </row>
    <row r="18586" spans="1:6" hidden="1" x14ac:dyDescent="0.25">
      <c r="A18586" t="s">
        <v>29264</v>
      </c>
      <c r="B18586" s="83" t="s">
        <v>39488</v>
      </c>
      <c r="C18586" t="s">
        <v>29364</v>
      </c>
      <c r="D18586" s="83" t="s">
        <v>15076</v>
      </c>
      <c r="F18586" s="83">
        <v>28542.71</v>
      </c>
    </row>
    <row r="18587" spans="1:6" hidden="1" x14ac:dyDescent="0.25">
      <c r="A18587" t="s">
        <v>29264</v>
      </c>
      <c r="B18587" s="83" t="s">
        <v>39489</v>
      </c>
      <c r="C18587" t="s">
        <v>29365</v>
      </c>
      <c r="D18587" s="83" t="s">
        <v>15076</v>
      </c>
      <c r="F18587" s="83">
        <v>31906.58</v>
      </c>
    </row>
    <row r="18588" spans="1:6" hidden="1" x14ac:dyDescent="0.25">
      <c r="A18588" t="s">
        <v>29264</v>
      </c>
      <c r="B18588" s="83" t="s">
        <v>39490</v>
      </c>
      <c r="C18588" t="s">
        <v>29366</v>
      </c>
      <c r="D18588" s="83" t="s">
        <v>15076</v>
      </c>
      <c r="F18588" s="83">
        <v>36591.03</v>
      </c>
    </row>
    <row r="18589" spans="1:6" hidden="1" x14ac:dyDescent="0.25">
      <c r="A18589" t="s">
        <v>29264</v>
      </c>
      <c r="B18589" s="83" t="s">
        <v>39491</v>
      </c>
      <c r="C18589" t="s">
        <v>29367</v>
      </c>
      <c r="D18589" s="83" t="s">
        <v>15076</v>
      </c>
      <c r="F18589" s="83">
        <v>41351.230000000003</v>
      </c>
    </row>
    <row r="18590" spans="1:6" hidden="1" x14ac:dyDescent="0.25">
      <c r="A18590" t="s">
        <v>29264</v>
      </c>
      <c r="B18590" s="83" t="s">
        <v>39492</v>
      </c>
      <c r="C18590" t="s">
        <v>29368</v>
      </c>
      <c r="D18590" s="83" t="s">
        <v>15076</v>
      </c>
      <c r="F18590" s="83">
        <v>43817.49</v>
      </c>
    </row>
    <row r="18591" spans="1:6" hidden="1" x14ac:dyDescent="0.25">
      <c r="A18591" t="s">
        <v>29264</v>
      </c>
      <c r="B18591" s="83" t="s">
        <v>39493</v>
      </c>
      <c r="C18591" t="s">
        <v>29369</v>
      </c>
      <c r="D18591" s="83" t="s">
        <v>15076</v>
      </c>
      <c r="F18591" s="83">
        <v>49001.13</v>
      </c>
    </row>
    <row r="18592" spans="1:6" hidden="1" x14ac:dyDescent="0.25">
      <c r="A18592" t="s">
        <v>29264</v>
      </c>
      <c r="B18592" s="83" t="s">
        <v>39494</v>
      </c>
      <c r="C18592" t="s">
        <v>29370</v>
      </c>
      <c r="D18592" s="83" t="s">
        <v>15076</v>
      </c>
      <c r="F18592" s="83">
        <v>52467.88</v>
      </c>
    </row>
    <row r="18593" spans="1:6" hidden="1" x14ac:dyDescent="0.25">
      <c r="A18593" t="s">
        <v>29264</v>
      </c>
      <c r="B18593" s="83" t="s">
        <v>39495</v>
      </c>
      <c r="C18593" t="s">
        <v>29371</v>
      </c>
      <c r="D18593" s="83" t="s">
        <v>15076</v>
      </c>
      <c r="F18593" s="83">
        <v>56336.03</v>
      </c>
    </row>
    <row r="18594" spans="1:6" hidden="1" x14ac:dyDescent="0.25">
      <c r="A18594" t="s">
        <v>29264</v>
      </c>
      <c r="B18594" s="83" t="s">
        <v>39496</v>
      </c>
      <c r="C18594" t="s">
        <v>29372</v>
      </c>
      <c r="D18594" s="83" t="s">
        <v>15076</v>
      </c>
      <c r="F18594" s="83">
        <v>60451.35</v>
      </c>
    </row>
    <row r="18595" spans="1:6" hidden="1" x14ac:dyDescent="0.25">
      <c r="A18595" t="s">
        <v>29264</v>
      </c>
      <c r="B18595" s="83" t="s">
        <v>39497</v>
      </c>
      <c r="C18595" t="s">
        <v>29373</v>
      </c>
      <c r="D18595" s="83" t="s">
        <v>15076</v>
      </c>
      <c r="F18595" s="83">
        <v>64227.59</v>
      </c>
    </row>
    <row r="18596" spans="1:6" hidden="1" x14ac:dyDescent="0.25">
      <c r="A18596" t="s">
        <v>29264</v>
      </c>
      <c r="B18596" s="83" t="s">
        <v>39498</v>
      </c>
      <c r="C18596" t="s">
        <v>29374</v>
      </c>
      <c r="D18596" s="83" t="s">
        <v>15076</v>
      </c>
      <c r="F18596" s="83">
        <v>69211.73</v>
      </c>
    </row>
    <row r="18597" spans="1:6" hidden="1" x14ac:dyDescent="0.25">
      <c r="A18597" t="s">
        <v>29264</v>
      </c>
      <c r="B18597" s="83" t="s">
        <v>39499</v>
      </c>
      <c r="C18597" t="s">
        <v>29375</v>
      </c>
      <c r="D18597" s="83" t="s">
        <v>15076</v>
      </c>
      <c r="F18597" s="83">
        <v>73257.69</v>
      </c>
    </row>
    <row r="18598" spans="1:6" hidden="1" x14ac:dyDescent="0.25">
      <c r="A18598" t="s">
        <v>29264</v>
      </c>
      <c r="B18598" s="83" t="s">
        <v>39500</v>
      </c>
      <c r="C18598" t="s">
        <v>29376</v>
      </c>
      <c r="D18598" s="83" t="s">
        <v>15076</v>
      </c>
      <c r="F18598" s="83">
        <v>77457.119999999995</v>
      </c>
    </row>
    <row r="18599" spans="1:6" hidden="1" x14ac:dyDescent="0.25">
      <c r="A18599" t="s">
        <v>29264</v>
      </c>
      <c r="B18599" s="83" t="s">
        <v>39501</v>
      </c>
      <c r="C18599" t="s">
        <v>29377</v>
      </c>
      <c r="D18599" s="83" t="s">
        <v>15094</v>
      </c>
      <c r="F18599" s="83">
        <v>269.81</v>
      </c>
    </row>
    <row r="18600" spans="1:6" hidden="1" x14ac:dyDescent="0.25">
      <c r="A18600" t="s">
        <v>29264</v>
      </c>
      <c r="B18600" s="83" t="s">
        <v>39502</v>
      </c>
      <c r="C18600" t="s">
        <v>29378</v>
      </c>
      <c r="D18600" s="83" t="s">
        <v>15094</v>
      </c>
      <c r="F18600" s="83">
        <v>318.25</v>
      </c>
    </row>
    <row r="18601" spans="1:6" hidden="1" x14ac:dyDescent="0.25">
      <c r="A18601" t="s">
        <v>29264</v>
      </c>
      <c r="B18601" s="83" t="s">
        <v>39503</v>
      </c>
      <c r="C18601" t="s">
        <v>29379</v>
      </c>
      <c r="D18601" s="83" t="s">
        <v>15094</v>
      </c>
      <c r="F18601" s="83">
        <v>417.62</v>
      </c>
    </row>
    <row r="18602" spans="1:6" hidden="1" x14ac:dyDescent="0.25">
      <c r="A18602" t="s">
        <v>29264</v>
      </c>
      <c r="B18602" s="83" t="s">
        <v>39504</v>
      </c>
      <c r="C18602" t="s">
        <v>29380</v>
      </c>
      <c r="D18602" s="83" t="s">
        <v>15094</v>
      </c>
      <c r="F18602" s="83">
        <v>557.27</v>
      </c>
    </row>
    <row r="18603" spans="1:6" hidden="1" x14ac:dyDescent="0.25">
      <c r="A18603" t="s">
        <v>29264</v>
      </c>
      <c r="B18603" s="83" t="s">
        <v>39505</v>
      </c>
      <c r="C18603" t="s">
        <v>29381</v>
      </c>
      <c r="D18603" s="83" t="s">
        <v>15094</v>
      </c>
      <c r="F18603" s="83">
        <v>587.21</v>
      </c>
    </row>
    <row r="18604" spans="1:6" hidden="1" x14ac:dyDescent="0.25">
      <c r="A18604" t="s">
        <v>29264</v>
      </c>
      <c r="B18604" s="83" t="s">
        <v>39506</v>
      </c>
      <c r="C18604" t="s">
        <v>29382</v>
      </c>
      <c r="D18604" s="83" t="s">
        <v>15094</v>
      </c>
      <c r="F18604" s="83">
        <v>0</v>
      </c>
    </row>
    <row r="18605" spans="1:6" hidden="1" x14ac:dyDescent="0.25">
      <c r="A18605" t="s">
        <v>29264</v>
      </c>
      <c r="B18605" s="83" t="s">
        <v>39507</v>
      </c>
      <c r="C18605" t="s">
        <v>29383</v>
      </c>
      <c r="D18605" s="83" t="s">
        <v>15094</v>
      </c>
      <c r="F18605" s="83">
        <v>33.06</v>
      </c>
    </row>
    <row r="18606" spans="1:6" hidden="1" x14ac:dyDescent="0.25">
      <c r="A18606" t="s">
        <v>29264</v>
      </c>
      <c r="B18606" s="83" t="s">
        <v>39508</v>
      </c>
      <c r="C18606" t="s">
        <v>22516</v>
      </c>
      <c r="D18606" s="83" t="s">
        <v>35706</v>
      </c>
      <c r="F18606" s="83">
        <v>12.08</v>
      </c>
    </row>
    <row r="18607" spans="1:6" hidden="1" x14ac:dyDescent="0.25">
      <c r="A18607" t="s">
        <v>29264</v>
      </c>
      <c r="B18607" s="83" t="s">
        <v>39509</v>
      </c>
      <c r="C18607" t="s">
        <v>22518</v>
      </c>
      <c r="D18607" s="83" t="s">
        <v>35706</v>
      </c>
      <c r="F18607" s="83">
        <v>12.47</v>
      </c>
    </row>
    <row r="18608" spans="1:6" hidden="1" x14ac:dyDescent="0.25">
      <c r="A18608" t="s">
        <v>29264</v>
      </c>
      <c r="B18608" s="83" t="s">
        <v>39510</v>
      </c>
      <c r="C18608" t="s">
        <v>22520</v>
      </c>
      <c r="D18608" s="83" t="s">
        <v>35706</v>
      </c>
      <c r="F18608" s="83">
        <v>13.55</v>
      </c>
    </row>
    <row r="18609" spans="1:6" hidden="1" x14ac:dyDescent="0.25">
      <c r="A18609" t="s">
        <v>29264</v>
      </c>
      <c r="B18609" s="83" t="s">
        <v>39511</v>
      </c>
      <c r="C18609" t="s">
        <v>22527</v>
      </c>
      <c r="D18609" s="83" t="s">
        <v>35706</v>
      </c>
      <c r="F18609" s="83">
        <v>15.54</v>
      </c>
    </row>
    <row r="18610" spans="1:6" hidden="1" x14ac:dyDescent="0.25">
      <c r="A18610" t="s">
        <v>29264</v>
      </c>
      <c r="B18610" s="83" t="s">
        <v>39512</v>
      </c>
      <c r="C18610" t="s">
        <v>22900</v>
      </c>
      <c r="D18610" s="83" t="s">
        <v>15076</v>
      </c>
      <c r="F18610" s="83">
        <v>19.350000000000001</v>
      </c>
    </row>
    <row r="18611" spans="1:6" hidden="1" x14ac:dyDescent="0.25">
      <c r="A18611" t="s">
        <v>29264</v>
      </c>
      <c r="B18611" s="83" t="s">
        <v>39513</v>
      </c>
      <c r="C18611" t="s">
        <v>22902</v>
      </c>
      <c r="D18611" s="83" t="s">
        <v>15076</v>
      </c>
      <c r="F18611" s="83">
        <v>29.89</v>
      </c>
    </row>
    <row r="18612" spans="1:6" hidden="1" x14ac:dyDescent="0.25">
      <c r="A18612" t="s">
        <v>29264</v>
      </c>
      <c r="B18612" s="83" t="s">
        <v>39514</v>
      </c>
      <c r="C18612" t="s">
        <v>22904</v>
      </c>
      <c r="D18612" s="83" t="s">
        <v>15076</v>
      </c>
      <c r="F18612" s="83">
        <v>41.11</v>
      </c>
    </row>
    <row r="18613" spans="1:6" hidden="1" x14ac:dyDescent="0.25">
      <c r="A18613" t="s">
        <v>29264</v>
      </c>
      <c r="B18613" s="83" t="s">
        <v>39515</v>
      </c>
      <c r="C18613" t="s">
        <v>22906</v>
      </c>
      <c r="D18613" s="83" t="s">
        <v>15076</v>
      </c>
      <c r="F18613" s="83">
        <v>52.7</v>
      </c>
    </row>
    <row r="18614" spans="1:6" hidden="1" x14ac:dyDescent="0.25">
      <c r="A18614" t="s">
        <v>29264</v>
      </c>
      <c r="B18614" s="83" t="s">
        <v>39516</v>
      </c>
      <c r="C18614" t="s">
        <v>22908</v>
      </c>
      <c r="D18614" s="83" t="s">
        <v>15076</v>
      </c>
      <c r="F18614" s="83">
        <v>76.91</v>
      </c>
    </row>
    <row r="18615" spans="1:6" hidden="1" x14ac:dyDescent="0.25">
      <c r="A18615" t="s">
        <v>29264</v>
      </c>
      <c r="B18615" s="83" t="s">
        <v>39517</v>
      </c>
      <c r="C18615" t="s">
        <v>22910</v>
      </c>
      <c r="D18615" s="83" t="s">
        <v>15076</v>
      </c>
      <c r="F18615" s="83">
        <v>21.59</v>
      </c>
    </row>
    <row r="18616" spans="1:6" hidden="1" x14ac:dyDescent="0.25">
      <c r="A18616" t="s">
        <v>29264</v>
      </c>
      <c r="B18616" s="83" t="s">
        <v>39518</v>
      </c>
      <c r="C18616" t="s">
        <v>22912</v>
      </c>
      <c r="D18616" s="83" t="s">
        <v>15076</v>
      </c>
      <c r="F18616" s="83">
        <v>29.37</v>
      </c>
    </row>
    <row r="18617" spans="1:6" hidden="1" x14ac:dyDescent="0.25">
      <c r="A18617" t="s">
        <v>29264</v>
      </c>
      <c r="B18617" s="83" t="s">
        <v>39519</v>
      </c>
      <c r="C18617" t="s">
        <v>22914</v>
      </c>
      <c r="D18617" s="83" t="s">
        <v>15076</v>
      </c>
      <c r="F18617" s="83">
        <v>39.56</v>
      </c>
    </row>
    <row r="18618" spans="1:6" hidden="1" x14ac:dyDescent="0.25">
      <c r="A18618" t="s">
        <v>29264</v>
      </c>
      <c r="B18618" s="83" t="s">
        <v>39520</v>
      </c>
      <c r="C18618" t="s">
        <v>22916</v>
      </c>
      <c r="D18618" s="83" t="s">
        <v>15076</v>
      </c>
      <c r="F18618" s="83">
        <v>67</v>
      </c>
    </row>
    <row r="18619" spans="1:6" hidden="1" x14ac:dyDescent="0.25">
      <c r="A18619" t="s">
        <v>29264</v>
      </c>
      <c r="B18619" s="83" t="s">
        <v>39521</v>
      </c>
      <c r="C18619" t="s">
        <v>22918</v>
      </c>
      <c r="D18619" s="83" t="s">
        <v>15076</v>
      </c>
      <c r="F18619" s="83">
        <v>149.03</v>
      </c>
    </row>
    <row r="18620" spans="1:6" hidden="1" x14ac:dyDescent="0.25">
      <c r="A18620" t="s">
        <v>29264</v>
      </c>
      <c r="B18620" s="83" t="s">
        <v>39522</v>
      </c>
      <c r="C18620" t="s">
        <v>22545</v>
      </c>
      <c r="D18620" s="83" t="s">
        <v>35706</v>
      </c>
      <c r="F18620" s="83">
        <v>10.94</v>
      </c>
    </row>
    <row r="18621" spans="1:6" hidden="1" x14ac:dyDescent="0.25">
      <c r="A18621" t="s">
        <v>29264</v>
      </c>
      <c r="B18621" s="83" t="s">
        <v>39523</v>
      </c>
      <c r="C18621" t="s">
        <v>29384</v>
      </c>
      <c r="D18621" s="83" t="s">
        <v>35706</v>
      </c>
      <c r="F18621" s="83">
        <v>10.68</v>
      </c>
    </row>
    <row r="18622" spans="1:6" hidden="1" x14ac:dyDescent="0.25">
      <c r="A18622" t="s">
        <v>29264</v>
      </c>
      <c r="B18622" s="83" t="s">
        <v>39524</v>
      </c>
      <c r="C18622" t="s">
        <v>29385</v>
      </c>
      <c r="D18622" s="83" t="s">
        <v>15094</v>
      </c>
      <c r="F18622" s="83">
        <v>54914.45</v>
      </c>
    </row>
    <row r="18623" spans="1:6" hidden="1" x14ac:dyDescent="0.25">
      <c r="A18623" t="s">
        <v>29264</v>
      </c>
      <c r="B18623" s="83" t="s">
        <v>39525</v>
      </c>
      <c r="C18623" t="s">
        <v>29386</v>
      </c>
      <c r="D18623" s="83" t="s">
        <v>15094</v>
      </c>
      <c r="F18623" s="83">
        <v>54047.68</v>
      </c>
    </row>
    <row r="18624" spans="1:6" hidden="1" x14ac:dyDescent="0.25">
      <c r="A18624" t="s">
        <v>29264</v>
      </c>
      <c r="B18624" s="83" t="s">
        <v>39526</v>
      </c>
      <c r="C18624" t="s">
        <v>29387</v>
      </c>
      <c r="D18624" s="83" t="s">
        <v>15094</v>
      </c>
      <c r="F18624" s="83">
        <v>55666.13</v>
      </c>
    </row>
    <row r="18625" spans="1:6" hidden="1" x14ac:dyDescent="0.25">
      <c r="A18625" t="s">
        <v>29264</v>
      </c>
      <c r="B18625" s="83" t="s">
        <v>39527</v>
      </c>
      <c r="C18625" t="s">
        <v>29388</v>
      </c>
      <c r="D18625" s="83" t="s">
        <v>15094</v>
      </c>
      <c r="F18625" s="83">
        <v>54464.22</v>
      </c>
    </row>
    <row r="18626" spans="1:6" hidden="1" x14ac:dyDescent="0.25">
      <c r="A18626" t="s">
        <v>29264</v>
      </c>
      <c r="B18626" s="83" t="s">
        <v>39528</v>
      </c>
      <c r="C18626" t="s">
        <v>29389</v>
      </c>
      <c r="D18626" s="83" t="s">
        <v>15094</v>
      </c>
      <c r="F18626" s="83">
        <v>50729.74</v>
      </c>
    </row>
    <row r="18627" spans="1:6" hidden="1" x14ac:dyDescent="0.25">
      <c r="A18627" t="s">
        <v>29264</v>
      </c>
      <c r="B18627" s="83" t="s">
        <v>39529</v>
      </c>
      <c r="C18627" t="s">
        <v>29390</v>
      </c>
      <c r="D18627" s="83" t="s">
        <v>15094</v>
      </c>
      <c r="F18627" s="83">
        <v>50273.95</v>
      </c>
    </row>
    <row r="18628" spans="1:6" hidden="1" x14ac:dyDescent="0.25">
      <c r="A18628" t="s">
        <v>29264</v>
      </c>
      <c r="B18628" s="83" t="s">
        <v>39530</v>
      </c>
      <c r="C18628" t="s">
        <v>29391</v>
      </c>
      <c r="D18628" s="83" t="s">
        <v>15094</v>
      </c>
      <c r="F18628" s="83">
        <v>56736.2</v>
      </c>
    </row>
    <row r="18629" spans="1:6" hidden="1" x14ac:dyDescent="0.25">
      <c r="A18629" t="s">
        <v>29264</v>
      </c>
      <c r="B18629" s="83" t="s">
        <v>39531</v>
      </c>
      <c r="C18629" t="s">
        <v>29392</v>
      </c>
      <c r="D18629" s="83" t="s">
        <v>15094</v>
      </c>
      <c r="F18629" s="83">
        <v>55835.39</v>
      </c>
    </row>
    <row r="18630" spans="1:6" hidden="1" x14ac:dyDescent="0.25">
      <c r="A18630" t="s">
        <v>29264</v>
      </c>
      <c r="B18630" s="83" t="s">
        <v>39532</v>
      </c>
      <c r="C18630" t="s">
        <v>29393</v>
      </c>
      <c r="D18630" s="83" t="s">
        <v>15094</v>
      </c>
      <c r="F18630" s="83">
        <v>65528.52</v>
      </c>
    </row>
    <row r="18631" spans="1:6" hidden="1" x14ac:dyDescent="0.25">
      <c r="A18631" t="s">
        <v>29264</v>
      </c>
      <c r="B18631" s="83" t="s">
        <v>39533</v>
      </c>
      <c r="C18631" t="s">
        <v>29394</v>
      </c>
      <c r="D18631" s="83" t="s">
        <v>15094</v>
      </c>
      <c r="F18631" s="83">
        <v>64705.74</v>
      </c>
    </row>
    <row r="18632" spans="1:6" hidden="1" x14ac:dyDescent="0.25">
      <c r="A18632" t="s">
        <v>29264</v>
      </c>
      <c r="B18632" s="83" t="s">
        <v>39534</v>
      </c>
      <c r="C18632" t="s">
        <v>29395</v>
      </c>
      <c r="D18632" s="83" t="s">
        <v>15094</v>
      </c>
      <c r="F18632" s="83">
        <v>59565.49</v>
      </c>
    </row>
    <row r="18633" spans="1:6" hidden="1" x14ac:dyDescent="0.25">
      <c r="A18633" t="s">
        <v>29264</v>
      </c>
      <c r="B18633" s="83" t="s">
        <v>39535</v>
      </c>
      <c r="C18633" t="s">
        <v>29396</v>
      </c>
      <c r="D18633" s="83" t="s">
        <v>15094</v>
      </c>
      <c r="F18633" s="83">
        <v>58596.58</v>
      </c>
    </row>
    <row r="18634" spans="1:6" hidden="1" x14ac:dyDescent="0.25">
      <c r="A18634" t="s">
        <v>29264</v>
      </c>
      <c r="B18634" s="83" t="s">
        <v>39536</v>
      </c>
      <c r="C18634" t="s">
        <v>29397</v>
      </c>
      <c r="D18634" s="83" t="s">
        <v>15094</v>
      </c>
      <c r="F18634" s="83">
        <v>72562.8</v>
      </c>
    </row>
    <row r="18635" spans="1:6" hidden="1" x14ac:dyDescent="0.25">
      <c r="A18635" t="s">
        <v>29264</v>
      </c>
      <c r="B18635" s="83" t="s">
        <v>39537</v>
      </c>
      <c r="C18635" t="s">
        <v>29398</v>
      </c>
      <c r="D18635" s="83" t="s">
        <v>15094</v>
      </c>
      <c r="F18635" s="83">
        <v>71642.59</v>
      </c>
    </row>
    <row r="18636" spans="1:6" hidden="1" x14ac:dyDescent="0.25">
      <c r="A18636" t="s">
        <v>29264</v>
      </c>
      <c r="B18636" s="83" t="s">
        <v>39538</v>
      </c>
      <c r="C18636" t="s">
        <v>29399</v>
      </c>
      <c r="D18636" s="83" t="s">
        <v>15094</v>
      </c>
      <c r="F18636" s="83">
        <v>75680.42</v>
      </c>
    </row>
    <row r="18637" spans="1:6" hidden="1" x14ac:dyDescent="0.25">
      <c r="A18637" t="s">
        <v>29264</v>
      </c>
      <c r="B18637" s="83" t="s">
        <v>39539</v>
      </c>
      <c r="C18637" t="s">
        <v>29400</v>
      </c>
      <c r="D18637" s="83" t="s">
        <v>15094</v>
      </c>
      <c r="F18637" s="83">
        <v>74681.66</v>
      </c>
    </row>
    <row r="18638" spans="1:6" hidden="1" x14ac:dyDescent="0.25">
      <c r="A18638" t="s">
        <v>29264</v>
      </c>
      <c r="B18638" s="83" t="s">
        <v>39540</v>
      </c>
      <c r="C18638" t="s">
        <v>29401</v>
      </c>
      <c r="D18638" s="83" t="s">
        <v>15094</v>
      </c>
      <c r="F18638" s="83">
        <v>64380.38</v>
      </c>
    </row>
    <row r="18639" spans="1:6" hidden="1" x14ac:dyDescent="0.25">
      <c r="A18639" t="s">
        <v>29264</v>
      </c>
      <c r="B18639" s="83" t="s">
        <v>39541</v>
      </c>
      <c r="C18639" t="s">
        <v>29402</v>
      </c>
      <c r="D18639" s="83" t="s">
        <v>15094</v>
      </c>
      <c r="F18639" s="83">
        <v>63264.89</v>
      </c>
    </row>
    <row r="18640" spans="1:6" hidden="1" x14ac:dyDescent="0.25">
      <c r="A18640" t="s">
        <v>29264</v>
      </c>
      <c r="B18640" s="83" t="s">
        <v>39542</v>
      </c>
      <c r="C18640" t="s">
        <v>29403</v>
      </c>
      <c r="D18640" s="83" t="s">
        <v>15094</v>
      </c>
      <c r="F18640" s="83">
        <v>81680.36</v>
      </c>
    </row>
    <row r="18641" spans="1:6" hidden="1" x14ac:dyDescent="0.25">
      <c r="A18641" t="s">
        <v>29264</v>
      </c>
      <c r="B18641" s="83" t="s">
        <v>39543</v>
      </c>
      <c r="C18641" t="s">
        <v>29404</v>
      </c>
      <c r="D18641" s="83" t="s">
        <v>15094</v>
      </c>
      <c r="F18641" s="83">
        <v>80529.48</v>
      </c>
    </row>
    <row r="18642" spans="1:6" hidden="1" x14ac:dyDescent="0.25">
      <c r="A18642" t="s">
        <v>29264</v>
      </c>
      <c r="B18642" s="83" t="s">
        <v>39544</v>
      </c>
      <c r="C18642" t="s">
        <v>29405</v>
      </c>
      <c r="D18642" s="83" t="s">
        <v>15094</v>
      </c>
      <c r="F18642" s="83">
        <v>26630.55</v>
      </c>
    </row>
    <row r="18643" spans="1:6" hidden="1" x14ac:dyDescent="0.25">
      <c r="A18643" t="s">
        <v>29264</v>
      </c>
      <c r="B18643" s="83" t="s">
        <v>39545</v>
      </c>
      <c r="C18643" t="s">
        <v>29406</v>
      </c>
      <c r="D18643" s="83" t="s">
        <v>15094</v>
      </c>
      <c r="F18643" s="83">
        <v>26328.87</v>
      </c>
    </row>
    <row r="18644" spans="1:6" hidden="1" x14ac:dyDescent="0.25">
      <c r="A18644" t="s">
        <v>29264</v>
      </c>
      <c r="B18644" s="83" t="s">
        <v>39546</v>
      </c>
      <c r="C18644" t="s">
        <v>29407</v>
      </c>
      <c r="D18644" s="83" t="s">
        <v>15094</v>
      </c>
      <c r="F18644" s="83">
        <v>31362.78</v>
      </c>
    </row>
    <row r="18645" spans="1:6" hidden="1" x14ac:dyDescent="0.25">
      <c r="A18645" t="s">
        <v>29264</v>
      </c>
      <c r="B18645" s="83" t="s">
        <v>39547</v>
      </c>
      <c r="C18645" t="s">
        <v>29408</v>
      </c>
      <c r="D18645" s="83" t="s">
        <v>15094</v>
      </c>
      <c r="F18645" s="83">
        <v>31016</v>
      </c>
    </row>
    <row r="18646" spans="1:6" hidden="1" x14ac:dyDescent="0.25">
      <c r="A18646" t="s">
        <v>29264</v>
      </c>
      <c r="B18646" s="83" t="s">
        <v>39548</v>
      </c>
      <c r="C18646" t="s">
        <v>29409</v>
      </c>
      <c r="D18646" s="83" t="s">
        <v>15094</v>
      </c>
      <c r="F18646" s="83">
        <v>31316.9</v>
      </c>
    </row>
    <row r="18647" spans="1:6" hidden="1" x14ac:dyDescent="0.25">
      <c r="A18647" t="s">
        <v>29264</v>
      </c>
      <c r="B18647" s="83" t="s">
        <v>39549</v>
      </c>
      <c r="C18647" t="s">
        <v>29410</v>
      </c>
      <c r="D18647" s="83" t="s">
        <v>15094</v>
      </c>
      <c r="F18647" s="83">
        <v>31670.240000000002</v>
      </c>
    </row>
    <row r="18648" spans="1:6" hidden="1" x14ac:dyDescent="0.25">
      <c r="A18648" t="s">
        <v>29264</v>
      </c>
      <c r="B18648" s="83" t="s">
        <v>39550</v>
      </c>
      <c r="C18648" t="s">
        <v>29411</v>
      </c>
      <c r="D18648" s="83" t="s">
        <v>15094</v>
      </c>
      <c r="F18648" s="83">
        <v>32818.93</v>
      </c>
    </row>
    <row r="18649" spans="1:6" hidden="1" x14ac:dyDescent="0.25">
      <c r="A18649" t="s">
        <v>29264</v>
      </c>
      <c r="B18649" s="83" t="s">
        <v>39551</v>
      </c>
      <c r="C18649" t="s">
        <v>29412</v>
      </c>
      <c r="D18649" s="83" t="s">
        <v>15094</v>
      </c>
      <c r="F18649" s="83">
        <v>32450.71</v>
      </c>
    </row>
    <row r="18650" spans="1:6" hidden="1" x14ac:dyDescent="0.25">
      <c r="A18650" t="s">
        <v>29264</v>
      </c>
      <c r="B18650" s="83" t="s">
        <v>39552</v>
      </c>
      <c r="C18650" t="s">
        <v>29413</v>
      </c>
      <c r="D18650" s="83" t="s">
        <v>15094</v>
      </c>
      <c r="F18650" s="83">
        <v>37287.47</v>
      </c>
    </row>
    <row r="18651" spans="1:6" hidden="1" x14ac:dyDescent="0.25">
      <c r="A18651" t="s">
        <v>29264</v>
      </c>
      <c r="B18651" s="83" t="s">
        <v>39553</v>
      </c>
      <c r="C18651" t="s">
        <v>29414</v>
      </c>
      <c r="D18651" s="83" t="s">
        <v>15094</v>
      </c>
      <c r="F18651" s="83">
        <v>36844.49</v>
      </c>
    </row>
    <row r="18652" spans="1:6" hidden="1" x14ac:dyDescent="0.25">
      <c r="A18652" t="s">
        <v>29264</v>
      </c>
      <c r="B18652" s="83" t="s">
        <v>39554</v>
      </c>
      <c r="C18652" t="s">
        <v>29415</v>
      </c>
      <c r="D18652" s="83" t="s">
        <v>15094</v>
      </c>
      <c r="F18652" s="83">
        <v>37296.97</v>
      </c>
    </row>
    <row r="18653" spans="1:6" hidden="1" x14ac:dyDescent="0.25">
      <c r="A18653" t="s">
        <v>29264</v>
      </c>
      <c r="B18653" s="83" t="s">
        <v>39555</v>
      </c>
      <c r="C18653" t="s">
        <v>29416</v>
      </c>
      <c r="D18653" s="83" t="s">
        <v>15094</v>
      </c>
      <c r="F18653" s="83">
        <v>36866.160000000003</v>
      </c>
    </row>
    <row r="18654" spans="1:6" hidden="1" x14ac:dyDescent="0.25">
      <c r="A18654" t="s">
        <v>29264</v>
      </c>
      <c r="B18654" s="83" t="s">
        <v>39556</v>
      </c>
      <c r="C18654" t="s">
        <v>29417</v>
      </c>
      <c r="D18654" s="83" t="s">
        <v>15094</v>
      </c>
      <c r="F18654" s="83">
        <v>33398.54</v>
      </c>
    </row>
    <row r="18655" spans="1:6" hidden="1" x14ac:dyDescent="0.25">
      <c r="A18655" t="s">
        <v>29264</v>
      </c>
      <c r="B18655" s="83" t="s">
        <v>39557</v>
      </c>
      <c r="C18655" t="s">
        <v>29418</v>
      </c>
      <c r="D18655" s="83" t="s">
        <v>15094</v>
      </c>
      <c r="F18655" s="83">
        <v>33018.410000000003</v>
      </c>
    </row>
    <row r="18656" spans="1:6" hidden="1" x14ac:dyDescent="0.25">
      <c r="A18656" t="s">
        <v>29264</v>
      </c>
      <c r="B18656" s="83" t="s">
        <v>39558</v>
      </c>
      <c r="C18656" t="s">
        <v>29419</v>
      </c>
      <c r="D18656" s="83" t="s">
        <v>15094</v>
      </c>
      <c r="F18656" s="83">
        <v>34018.97</v>
      </c>
    </row>
    <row r="18657" spans="1:6" hidden="1" x14ac:dyDescent="0.25">
      <c r="A18657" t="s">
        <v>29264</v>
      </c>
      <c r="B18657" s="83" t="s">
        <v>39559</v>
      </c>
      <c r="C18657" t="s">
        <v>29420</v>
      </c>
      <c r="D18657" s="83" t="s">
        <v>15094</v>
      </c>
      <c r="F18657" s="83">
        <v>33618.68</v>
      </c>
    </row>
    <row r="18658" spans="1:6" hidden="1" x14ac:dyDescent="0.25">
      <c r="A18658" t="s">
        <v>29264</v>
      </c>
      <c r="B18658" s="83" t="s">
        <v>39560</v>
      </c>
      <c r="C18658" t="s">
        <v>29421</v>
      </c>
      <c r="D18658" s="83" t="s">
        <v>15094</v>
      </c>
      <c r="F18658" s="83">
        <v>39145.25</v>
      </c>
    </row>
    <row r="18659" spans="1:6" hidden="1" x14ac:dyDescent="0.25">
      <c r="A18659" t="s">
        <v>29264</v>
      </c>
      <c r="B18659" s="83" t="s">
        <v>39561</v>
      </c>
      <c r="C18659" t="s">
        <v>29422</v>
      </c>
      <c r="D18659" s="83" t="s">
        <v>15094</v>
      </c>
      <c r="F18659" s="83">
        <v>38657.08</v>
      </c>
    </row>
    <row r="18660" spans="1:6" hidden="1" x14ac:dyDescent="0.25">
      <c r="A18660" t="s">
        <v>29264</v>
      </c>
      <c r="B18660" s="83" t="s">
        <v>39562</v>
      </c>
      <c r="C18660" t="s">
        <v>29423</v>
      </c>
      <c r="D18660" s="83" t="s">
        <v>15094</v>
      </c>
      <c r="F18660" s="83">
        <v>36839.46</v>
      </c>
    </row>
    <row r="18661" spans="1:6" hidden="1" x14ac:dyDescent="0.25">
      <c r="A18661" t="s">
        <v>29264</v>
      </c>
      <c r="B18661" s="83" t="s">
        <v>39563</v>
      </c>
      <c r="C18661" t="s">
        <v>29424</v>
      </c>
      <c r="D18661" s="83" t="s">
        <v>15094</v>
      </c>
      <c r="F18661" s="83">
        <v>36383.08</v>
      </c>
    </row>
    <row r="18662" spans="1:6" hidden="1" x14ac:dyDescent="0.25">
      <c r="A18662" t="s">
        <v>29264</v>
      </c>
      <c r="B18662" s="83" t="s">
        <v>39564</v>
      </c>
      <c r="C18662" t="s">
        <v>29425</v>
      </c>
      <c r="D18662" s="83" t="s">
        <v>15094</v>
      </c>
      <c r="F18662" s="83">
        <v>36359.72</v>
      </c>
    </row>
    <row r="18663" spans="1:6" hidden="1" x14ac:dyDescent="0.25">
      <c r="A18663" t="s">
        <v>29264</v>
      </c>
      <c r="B18663" s="83" t="s">
        <v>39565</v>
      </c>
      <c r="C18663" t="s">
        <v>29426</v>
      </c>
      <c r="D18663" s="83" t="s">
        <v>15094</v>
      </c>
      <c r="F18663" s="83">
        <v>35905.050000000003</v>
      </c>
    </row>
    <row r="18664" spans="1:6" hidden="1" x14ac:dyDescent="0.25">
      <c r="A18664" t="s">
        <v>29264</v>
      </c>
      <c r="B18664" s="83" t="s">
        <v>39566</v>
      </c>
      <c r="C18664" t="s">
        <v>29427</v>
      </c>
      <c r="D18664" s="83" t="s">
        <v>15094</v>
      </c>
      <c r="F18664" s="83">
        <v>40380.46</v>
      </c>
    </row>
    <row r="18665" spans="1:6" hidden="1" x14ac:dyDescent="0.25">
      <c r="A18665" t="s">
        <v>29264</v>
      </c>
      <c r="B18665" s="83" t="s">
        <v>39567</v>
      </c>
      <c r="C18665" t="s">
        <v>29428</v>
      </c>
      <c r="D18665" s="83" t="s">
        <v>15094</v>
      </c>
      <c r="F18665" s="83">
        <v>39856.080000000002</v>
      </c>
    </row>
    <row r="18666" spans="1:6" hidden="1" x14ac:dyDescent="0.25">
      <c r="A18666" t="s">
        <v>29264</v>
      </c>
      <c r="B18666" s="83" t="s">
        <v>39568</v>
      </c>
      <c r="C18666" t="s">
        <v>29429</v>
      </c>
      <c r="D18666" s="83" t="s">
        <v>15094</v>
      </c>
      <c r="F18666" s="83">
        <v>37627.35</v>
      </c>
    </row>
    <row r="18667" spans="1:6" hidden="1" x14ac:dyDescent="0.25">
      <c r="A18667" t="s">
        <v>29264</v>
      </c>
      <c r="B18667" s="83" t="s">
        <v>39569</v>
      </c>
      <c r="C18667" t="s">
        <v>29430</v>
      </c>
      <c r="D18667" s="83" t="s">
        <v>15094</v>
      </c>
      <c r="F18667" s="83">
        <v>37148.959999999999</v>
      </c>
    </row>
    <row r="18668" spans="1:6" hidden="1" x14ac:dyDescent="0.25">
      <c r="A18668" t="s">
        <v>29264</v>
      </c>
      <c r="B18668" s="83" t="s">
        <v>39570</v>
      </c>
      <c r="C18668" t="s">
        <v>29431</v>
      </c>
      <c r="D18668" s="83" t="s">
        <v>15094</v>
      </c>
      <c r="F18668" s="83">
        <v>40992.44</v>
      </c>
    </row>
    <row r="18669" spans="1:6" hidden="1" x14ac:dyDescent="0.25">
      <c r="A18669" t="s">
        <v>29264</v>
      </c>
      <c r="B18669" s="83" t="s">
        <v>39571</v>
      </c>
      <c r="C18669" t="s">
        <v>29432</v>
      </c>
      <c r="D18669" s="83" t="s">
        <v>15094</v>
      </c>
      <c r="F18669" s="83">
        <v>40451.29</v>
      </c>
    </row>
    <row r="18670" spans="1:6" hidden="1" x14ac:dyDescent="0.25">
      <c r="A18670" t="s">
        <v>29264</v>
      </c>
      <c r="B18670" s="83" t="s">
        <v>39572</v>
      </c>
      <c r="C18670" t="s">
        <v>29433</v>
      </c>
      <c r="D18670" s="83" t="s">
        <v>15094</v>
      </c>
      <c r="F18670" s="83">
        <v>42153.78</v>
      </c>
    </row>
    <row r="18671" spans="1:6" hidden="1" x14ac:dyDescent="0.25">
      <c r="A18671" t="s">
        <v>29264</v>
      </c>
      <c r="B18671" s="83" t="s">
        <v>39573</v>
      </c>
      <c r="C18671" t="s">
        <v>29434</v>
      </c>
      <c r="D18671" s="83" t="s">
        <v>15094</v>
      </c>
      <c r="F18671" s="83">
        <v>41586.559999999998</v>
      </c>
    </row>
    <row r="18672" spans="1:6" hidden="1" x14ac:dyDescent="0.25">
      <c r="A18672" t="s">
        <v>29264</v>
      </c>
      <c r="B18672" s="83" t="s">
        <v>39574</v>
      </c>
      <c r="C18672" t="s">
        <v>29435</v>
      </c>
      <c r="D18672" s="83" t="s">
        <v>15094</v>
      </c>
      <c r="F18672" s="83">
        <v>38793.279999999999</v>
      </c>
    </row>
    <row r="18673" spans="1:6" hidden="1" x14ac:dyDescent="0.25">
      <c r="A18673" t="s">
        <v>29264</v>
      </c>
      <c r="B18673" s="83" t="s">
        <v>39575</v>
      </c>
      <c r="C18673" t="s">
        <v>29436</v>
      </c>
      <c r="D18673" s="83" t="s">
        <v>15094</v>
      </c>
      <c r="F18673" s="83">
        <v>38286.15</v>
      </c>
    </row>
    <row r="18674" spans="1:6" hidden="1" x14ac:dyDescent="0.25">
      <c r="A18674" t="s">
        <v>29264</v>
      </c>
      <c r="B18674" s="83" t="s">
        <v>39576</v>
      </c>
      <c r="C18674" t="s">
        <v>29437</v>
      </c>
      <c r="D18674" s="83" t="s">
        <v>15094</v>
      </c>
      <c r="F18674" s="83">
        <v>40612.89</v>
      </c>
    </row>
    <row r="18675" spans="1:6" hidden="1" x14ac:dyDescent="0.25">
      <c r="A18675" t="s">
        <v>29264</v>
      </c>
      <c r="B18675" s="83" t="s">
        <v>39577</v>
      </c>
      <c r="C18675" t="s">
        <v>29438</v>
      </c>
      <c r="D18675" s="83" t="s">
        <v>15094</v>
      </c>
      <c r="F18675" s="83">
        <v>40057.49</v>
      </c>
    </row>
    <row r="18676" spans="1:6" hidden="1" x14ac:dyDescent="0.25">
      <c r="A18676" t="s">
        <v>29264</v>
      </c>
      <c r="B18676" s="83" t="s">
        <v>39578</v>
      </c>
      <c r="C18676" t="s">
        <v>29439</v>
      </c>
      <c r="D18676" s="83" t="s">
        <v>15094</v>
      </c>
      <c r="F18676" s="83">
        <v>44715.33</v>
      </c>
    </row>
    <row r="18677" spans="1:6" hidden="1" x14ac:dyDescent="0.25">
      <c r="A18677" t="s">
        <v>29264</v>
      </c>
      <c r="B18677" s="83" t="s">
        <v>39579</v>
      </c>
      <c r="C18677" t="s">
        <v>29440</v>
      </c>
      <c r="D18677" s="83" t="s">
        <v>15094</v>
      </c>
      <c r="F18677" s="83">
        <v>44066.39</v>
      </c>
    </row>
    <row r="18678" spans="1:6" hidden="1" x14ac:dyDescent="0.25">
      <c r="A18678" t="s">
        <v>29264</v>
      </c>
      <c r="B18678" s="83" t="s">
        <v>39580</v>
      </c>
      <c r="C18678" t="s">
        <v>29441</v>
      </c>
      <c r="D18678" s="83" t="s">
        <v>15094</v>
      </c>
      <c r="F18678" s="83">
        <v>47668.81</v>
      </c>
    </row>
    <row r="18679" spans="1:6" hidden="1" x14ac:dyDescent="0.25">
      <c r="A18679" t="s">
        <v>29264</v>
      </c>
      <c r="B18679" s="83" t="s">
        <v>39581</v>
      </c>
      <c r="C18679" t="s">
        <v>29442</v>
      </c>
      <c r="D18679" s="83" t="s">
        <v>15094</v>
      </c>
      <c r="F18679" s="83">
        <v>46955.51</v>
      </c>
    </row>
    <row r="18680" spans="1:6" hidden="1" x14ac:dyDescent="0.25">
      <c r="A18680" t="s">
        <v>29264</v>
      </c>
      <c r="B18680" s="83" t="s">
        <v>39582</v>
      </c>
      <c r="C18680" t="s">
        <v>29443</v>
      </c>
      <c r="D18680" s="83" t="s">
        <v>15094</v>
      </c>
      <c r="F18680" s="83">
        <v>44747.13</v>
      </c>
    </row>
    <row r="18681" spans="1:6" hidden="1" x14ac:dyDescent="0.25">
      <c r="A18681" t="s">
        <v>29264</v>
      </c>
      <c r="B18681" s="83" t="s">
        <v>39583</v>
      </c>
      <c r="C18681" t="s">
        <v>29444</v>
      </c>
      <c r="D18681" s="83" t="s">
        <v>15094</v>
      </c>
      <c r="F18681" s="83">
        <v>44116.09</v>
      </c>
    </row>
    <row r="18682" spans="1:6" hidden="1" x14ac:dyDescent="0.25">
      <c r="A18682" t="s">
        <v>29264</v>
      </c>
      <c r="B18682" s="83" t="s">
        <v>39584</v>
      </c>
      <c r="C18682" t="s">
        <v>29445</v>
      </c>
      <c r="D18682" s="83" t="s">
        <v>15094</v>
      </c>
      <c r="F18682" s="83">
        <v>45443.78</v>
      </c>
    </row>
    <row r="18683" spans="1:6" hidden="1" x14ac:dyDescent="0.25">
      <c r="A18683" t="s">
        <v>29264</v>
      </c>
      <c r="B18683" s="83" t="s">
        <v>39585</v>
      </c>
      <c r="C18683" t="s">
        <v>29446</v>
      </c>
      <c r="D18683" s="83" t="s">
        <v>15094</v>
      </c>
      <c r="F18683" s="83">
        <v>44793.77</v>
      </c>
    </row>
    <row r="18684" spans="1:6" hidden="1" x14ac:dyDescent="0.25">
      <c r="A18684" t="s">
        <v>29264</v>
      </c>
      <c r="B18684" s="83" t="s">
        <v>39586</v>
      </c>
      <c r="C18684" t="s">
        <v>29447</v>
      </c>
      <c r="D18684" s="83" t="s">
        <v>15094</v>
      </c>
      <c r="F18684" s="83">
        <v>49555.68</v>
      </c>
    </row>
    <row r="18685" spans="1:6" hidden="1" x14ac:dyDescent="0.25">
      <c r="A18685" t="s">
        <v>29264</v>
      </c>
      <c r="B18685" s="83" t="s">
        <v>39587</v>
      </c>
      <c r="C18685" t="s">
        <v>29448</v>
      </c>
      <c r="D18685" s="83" t="s">
        <v>15094</v>
      </c>
      <c r="F18685" s="83">
        <v>48792.38</v>
      </c>
    </row>
    <row r="18686" spans="1:6" hidden="1" x14ac:dyDescent="0.25">
      <c r="A18686" t="s">
        <v>29264</v>
      </c>
      <c r="B18686" s="83" t="s">
        <v>39588</v>
      </c>
      <c r="C18686" t="s">
        <v>29449</v>
      </c>
      <c r="D18686" s="83" t="s">
        <v>15094</v>
      </c>
      <c r="F18686" s="83">
        <v>49076.160000000003</v>
      </c>
    </row>
    <row r="18687" spans="1:6" hidden="1" x14ac:dyDescent="0.25">
      <c r="A18687" t="s">
        <v>29264</v>
      </c>
      <c r="B18687" s="83" t="s">
        <v>39589</v>
      </c>
      <c r="C18687" t="s">
        <v>29450</v>
      </c>
      <c r="D18687" s="83" t="s">
        <v>15094</v>
      </c>
      <c r="F18687" s="83">
        <v>48330.31</v>
      </c>
    </row>
    <row r="18688" spans="1:6" hidden="1" x14ac:dyDescent="0.25">
      <c r="A18688" t="s">
        <v>29264</v>
      </c>
      <c r="B18688" s="83" t="s">
        <v>39590</v>
      </c>
      <c r="C18688" t="s">
        <v>29451</v>
      </c>
      <c r="D18688" s="83" t="s">
        <v>15094</v>
      </c>
      <c r="F18688" s="83">
        <v>48417.37</v>
      </c>
    </row>
    <row r="18689" spans="1:6" hidden="1" x14ac:dyDescent="0.25">
      <c r="A18689" t="s">
        <v>29264</v>
      </c>
      <c r="B18689" s="83" t="s">
        <v>39591</v>
      </c>
      <c r="C18689" t="s">
        <v>29452</v>
      </c>
      <c r="D18689" s="83" t="s">
        <v>15094</v>
      </c>
      <c r="F18689" s="83">
        <v>47695.35</v>
      </c>
    </row>
    <row r="18690" spans="1:6" hidden="1" x14ac:dyDescent="0.25">
      <c r="A18690" t="s">
        <v>29264</v>
      </c>
      <c r="B18690" s="83" t="s">
        <v>39592</v>
      </c>
      <c r="C18690" t="s">
        <v>29453</v>
      </c>
      <c r="D18690" s="83" t="s">
        <v>15094</v>
      </c>
      <c r="F18690" s="83">
        <v>54100.43</v>
      </c>
    </row>
    <row r="18691" spans="1:6" hidden="1" x14ac:dyDescent="0.25">
      <c r="A18691" t="s">
        <v>29264</v>
      </c>
      <c r="B18691" s="83" t="s">
        <v>39593</v>
      </c>
      <c r="C18691" t="s">
        <v>29454</v>
      </c>
      <c r="D18691" s="83" t="s">
        <v>15094</v>
      </c>
      <c r="F18691" s="83">
        <v>53263.42</v>
      </c>
    </row>
    <row r="18692" spans="1:6" hidden="1" x14ac:dyDescent="0.25">
      <c r="A18692" t="s">
        <v>29264</v>
      </c>
      <c r="B18692" s="83" t="s">
        <v>39594</v>
      </c>
      <c r="C18692" t="s">
        <v>29455</v>
      </c>
      <c r="D18692" s="83" t="s">
        <v>15094</v>
      </c>
      <c r="F18692" s="83">
        <v>49273.41</v>
      </c>
    </row>
    <row r="18693" spans="1:6" hidden="1" x14ac:dyDescent="0.25">
      <c r="A18693" t="s">
        <v>29264</v>
      </c>
      <c r="B18693" s="83" t="s">
        <v>39595</v>
      </c>
      <c r="C18693" t="s">
        <v>29456</v>
      </c>
      <c r="D18693" s="83" t="s">
        <v>15094</v>
      </c>
      <c r="F18693" s="83">
        <v>48504.25</v>
      </c>
    </row>
    <row r="18694" spans="1:6" hidden="1" x14ac:dyDescent="0.25">
      <c r="A18694" t="s">
        <v>29264</v>
      </c>
      <c r="B18694" s="83" t="s">
        <v>39596</v>
      </c>
      <c r="C18694" t="s">
        <v>29457</v>
      </c>
      <c r="D18694" s="83" t="s">
        <v>15094</v>
      </c>
      <c r="F18694" s="83">
        <v>60909.07</v>
      </c>
    </row>
    <row r="18695" spans="1:6" hidden="1" x14ac:dyDescent="0.25">
      <c r="A18695" t="s">
        <v>29264</v>
      </c>
      <c r="B18695" s="83" t="s">
        <v>39597</v>
      </c>
      <c r="C18695" t="s">
        <v>29458</v>
      </c>
      <c r="D18695" s="83" t="s">
        <v>15094</v>
      </c>
      <c r="F18695" s="83">
        <v>60432.22</v>
      </c>
    </row>
    <row r="18696" spans="1:6" hidden="1" x14ac:dyDescent="0.25">
      <c r="A18696" t="s">
        <v>29264</v>
      </c>
      <c r="B18696" s="83" t="s">
        <v>39598</v>
      </c>
      <c r="C18696" t="s">
        <v>29459</v>
      </c>
      <c r="D18696" s="83" t="s">
        <v>15094</v>
      </c>
      <c r="F18696" s="83">
        <v>63303.42</v>
      </c>
    </row>
    <row r="18697" spans="1:6" hidden="1" x14ac:dyDescent="0.25">
      <c r="A18697" t="s">
        <v>29264</v>
      </c>
      <c r="B18697" s="83" t="s">
        <v>39599</v>
      </c>
      <c r="C18697" t="s">
        <v>29460</v>
      </c>
      <c r="D18697" s="83" t="s">
        <v>15094</v>
      </c>
      <c r="F18697" s="83">
        <v>62804</v>
      </c>
    </row>
    <row r="18698" spans="1:6" hidden="1" x14ac:dyDescent="0.25">
      <c r="A18698" t="s">
        <v>29264</v>
      </c>
      <c r="B18698" s="83" t="s">
        <v>39600</v>
      </c>
      <c r="C18698" t="s">
        <v>29461</v>
      </c>
      <c r="D18698" s="83" t="s">
        <v>15094</v>
      </c>
      <c r="F18698" s="83">
        <v>65650.429999999993</v>
      </c>
    </row>
    <row r="18699" spans="1:6" hidden="1" x14ac:dyDescent="0.25">
      <c r="A18699" t="s">
        <v>29264</v>
      </c>
      <c r="B18699" s="83" t="s">
        <v>39601</v>
      </c>
      <c r="C18699" t="s">
        <v>29462</v>
      </c>
      <c r="D18699" s="83" t="s">
        <v>15094</v>
      </c>
      <c r="F18699" s="83">
        <v>65151.28</v>
      </c>
    </row>
    <row r="18700" spans="1:6" hidden="1" x14ac:dyDescent="0.25">
      <c r="A18700" t="s">
        <v>29264</v>
      </c>
      <c r="B18700" s="83" t="s">
        <v>39602</v>
      </c>
      <c r="C18700" t="s">
        <v>29463</v>
      </c>
      <c r="D18700" s="83" t="s">
        <v>15094</v>
      </c>
      <c r="F18700" s="83">
        <v>64289.22</v>
      </c>
    </row>
    <row r="18701" spans="1:6" hidden="1" x14ac:dyDescent="0.25">
      <c r="A18701" t="s">
        <v>29264</v>
      </c>
      <c r="B18701" s="83" t="s">
        <v>39603</v>
      </c>
      <c r="C18701" t="s">
        <v>29464</v>
      </c>
      <c r="D18701" s="83" t="s">
        <v>15094</v>
      </c>
      <c r="F18701" s="83">
        <v>63775.74</v>
      </c>
    </row>
    <row r="18702" spans="1:6" hidden="1" x14ac:dyDescent="0.25">
      <c r="A18702" t="s">
        <v>29264</v>
      </c>
      <c r="B18702" s="83" t="s">
        <v>39604</v>
      </c>
      <c r="C18702" t="s">
        <v>29465</v>
      </c>
      <c r="D18702" s="83" t="s">
        <v>15094</v>
      </c>
      <c r="F18702" s="83">
        <v>68653.19</v>
      </c>
    </row>
    <row r="18703" spans="1:6" hidden="1" x14ac:dyDescent="0.25">
      <c r="A18703" t="s">
        <v>29264</v>
      </c>
      <c r="B18703" s="83" t="s">
        <v>39605</v>
      </c>
      <c r="C18703" t="s">
        <v>29466</v>
      </c>
      <c r="D18703" s="83" t="s">
        <v>15094</v>
      </c>
      <c r="F18703" s="83">
        <v>68094.320000000007</v>
      </c>
    </row>
    <row r="18704" spans="1:6" hidden="1" x14ac:dyDescent="0.25">
      <c r="A18704" t="s">
        <v>29264</v>
      </c>
      <c r="B18704" s="83" t="s">
        <v>39606</v>
      </c>
      <c r="C18704" t="s">
        <v>29467</v>
      </c>
      <c r="D18704" s="83" t="s">
        <v>15094</v>
      </c>
      <c r="F18704" s="83">
        <v>70365</v>
      </c>
    </row>
    <row r="18705" spans="1:6" hidden="1" x14ac:dyDescent="0.25">
      <c r="A18705" t="s">
        <v>29264</v>
      </c>
      <c r="B18705" s="83" t="s">
        <v>39607</v>
      </c>
      <c r="C18705" t="s">
        <v>29468</v>
      </c>
      <c r="D18705" s="83" t="s">
        <v>15094</v>
      </c>
      <c r="F18705" s="83">
        <v>69799.41</v>
      </c>
    </row>
    <row r="18706" spans="1:6" hidden="1" x14ac:dyDescent="0.25">
      <c r="A18706" t="s">
        <v>29264</v>
      </c>
      <c r="B18706" s="83" t="s">
        <v>39608</v>
      </c>
      <c r="C18706" t="s">
        <v>29469</v>
      </c>
      <c r="D18706" s="83" t="s">
        <v>15094</v>
      </c>
      <c r="F18706" s="83">
        <v>73397.67</v>
      </c>
    </row>
    <row r="18707" spans="1:6" hidden="1" x14ac:dyDescent="0.25">
      <c r="A18707" t="s">
        <v>29264</v>
      </c>
      <c r="B18707" s="83" t="s">
        <v>39609</v>
      </c>
      <c r="C18707" t="s">
        <v>29470</v>
      </c>
      <c r="D18707" s="83" t="s">
        <v>15094</v>
      </c>
      <c r="F18707" s="83">
        <v>72810.33</v>
      </c>
    </row>
    <row r="18708" spans="1:6" hidden="1" x14ac:dyDescent="0.25">
      <c r="A18708" t="s">
        <v>29264</v>
      </c>
      <c r="B18708" s="83" t="s">
        <v>39610</v>
      </c>
      <c r="C18708" t="s">
        <v>29471</v>
      </c>
      <c r="D18708" s="83" t="s">
        <v>15094</v>
      </c>
      <c r="F18708" s="83">
        <v>75031.63</v>
      </c>
    </row>
    <row r="18709" spans="1:6" hidden="1" x14ac:dyDescent="0.25">
      <c r="A18709" t="s">
        <v>29264</v>
      </c>
      <c r="B18709" s="83" t="s">
        <v>39611</v>
      </c>
      <c r="C18709" t="s">
        <v>29472</v>
      </c>
      <c r="D18709" s="83" t="s">
        <v>15094</v>
      </c>
      <c r="F18709" s="83">
        <v>74456.850000000006</v>
      </c>
    </row>
    <row r="18710" spans="1:6" hidden="1" x14ac:dyDescent="0.25">
      <c r="A18710" t="s">
        <v>29264</v>
      </c>
      <c r="B18710" s="83" t="s">
        <v>39612</v>
      </c>
      <c r="C18710" t="s">
        <v>29473</v>
      </c>
      <c r="D18710" s="83" t="s">
        <v>15094</v>
      </c>
      <c r="F18710" s="83">
        <v>75676.88</v>
      </c>
    </row>
    <row r="18711" spans="1:6" hidden="1" x14ac:dyDescent="0.25">
      <c r="A18711" t="s">
        <v>29264</v>
      </c>
      <c r="B18711" s="83" t="s">
        <v>39613</v>
      </c>
      <c r="C18711" t="s">
        <v>29474</v>
      </c>
      <c r="D18711" s="83" t="s">
        <v>15094</v>
      </c>
      <c r="F18711" s="83">
        <v>75050.789999999994</v>
      </c>
    </row>
    <row r="18712" spans="1:6" hidden="1" x14ac:dyDescent="0.25">
      <c r="A18712" t="s">
        <v>29264</v>
      </c>
      <c r="B18712" s="83" t="s">
        <v>39614</v>
      </c>
      <c r="C18712" t="s">
        <v>29475</v>
      </c>
      <c r="D18712" s="83" t="s">
        <v>15094</v>
      </c>
      <c r="F18712" s="83">
        <v>77884.25</v>
      </c>
    </row>
    <row r="18713" spans="1:6" hidden="1" x14ac:dyDescent="0.25">
      <c r="A18713" t="s">
        <v>29264</v>
      </c>
      <c r="B18713" s="83" t="s">
        <v>39615</v>
      </c>
      <c r="C18713" t="s">
        <v>29476</v>
      </c>
      <c r="D18713" s="83" t="s">
        <v>15094</v>
      </c>
      <c r="F18713" s="83">
        <v>77282.7</v>
      </c>
    </row>
    <row r="18714" spans="1:6" hidden="1" x14ac:dyDescent="0.25">
      <c r="A18714" t="s">
        <v>29264</v>
      </c>
      <c r="B18714" s="83" t="s">
        <v>39616</v>
      </c>
      <c r="C18714" t="s">
        <v>29477</v>
      </c>
      <c r="D18714" s="83" t="s">
        <v>35707</v>
      </c>
      <c r="F18714" s="83">
        <v>279.61</v>
      </c>
    </row>
    <row r="18715" spans="1:6" hidden="1" x14ac:dyDescent="0.25">
      <c r="A18715" t="s">
        <v>29264</v>
      </c>
      <c r="B18715" s="83" t="s">
        <v>39617</v>
      </c>
      <c r="C18715" t="s">
        <v>29478</v>
      </c>
      <c r="D18715" s="83" t="s">
        <v>15094</v>
      </c>
      <c r="F18715" s="83">
        <v>1461.56</v>
      </c>
    </row>
    <row r="18716" spans="1:6" hidden="1" x14ac:dyDescent="0.25">
      <c r="A18716" t="s">
        <v>29264</v>
      </c>
      <c r="B18716" s="83" t="s">
        <v>39618</v>
      </c>
      <c r="C18716" t="s">
        <v>29479</v>
      </c>
      <c r="D18716" s="83" t="s">
        <v>15094</v>
      </c>
      <c r="F18716" s="83">
        <v>1422.04</v>
      </c>
    </row>
    <row r="18717" spans="1:6" hidden="1" x14ac:dyDescent="0.25">
      <c r="A18717" t="s">
        <v>29264</v>
      </c>
      <c r="B18717" s="83" t="s">
        <v>39619</v>
      </c>
      <c r="C18717" t="s">
        <v>29480</v>
      </c>
      <c r="D18717" s="83" t="s">
        <v>15094</v>
      </c>
      <c r="F18717" s="83">
        <v>1680.13</v>
      </c>
    </row>
    <row r="18718" spans="1:6" hidden="1" x14ac:dyDescent="0.25">
      <c r="A18718" t="s">
        <v>29264</v>
      </c>
      <c r="B18718" s="83" t="s">
        <v>39620</v>
      </c>
      <c r="C18718" t="s">
        <v>29481</v>
      </c>
      <c r="D18718" s="83" t="s">
        <v>15094</v>
      </c>
      <c r="F18718" s="83">
        <v>1638.14</v>
      </c>
    </row>
    <row r="18719" spans="1:6" hidden="1" x14ac:dyDescent="0.25">
      <c r="A18719" t="s">
        <v>29264</v>
      </c>
      <c r="B18719" s="83" t="s">
        <v>39621</v>
      </c>
      <c r="C18719" t="s">
        <v>29482</v>
      </c>
      <c r="D18719" s="83" t="s">
        <v>15094</v>
      </c>
      <c r="F18719" s="83">
        <v>1898.74</v>
      </c>
    </row>
    <row r="18720" spans="1:6" hidden="1" x14ac:dyDescent="0.25">
      <c r="A18720" t="s">
        <v>29264</v>
      </c>
      <c r="B18720" s="83" t="s">
        <v>39622</v>
      </c>
      <c r="C18720" t="s">
        <v>29483</v>
      </c>
      <c r="D18720" s="83" t="s">
        <v>15094</v>
      </c>
      <c r="F18720" s="83">
        <v>1854.28</v>
      </c>
    </row>
    <row r="18721" spans="1:6" hidden="1" x14ac:dyDescent="0.25">
      <c r="A18721" t="s">
        <v>29264</v>
      </c>
      <c r="B18721" s="83" t="s">
        <v>39623</v>
      </c>
      <c r="C18721" t="s">
        <v>29484</v>
      </c>
      <c r="D18721" s="83" t="s">
        <v>15094</v>
      </c>
      <c r="F18721" s="83">
        <v>2075.0500000000002</v>
      </c>
    </row>
    <row r="18722" spans="1:6" hidden="1" x14ac:dyDescent="0.25">
      <c r="A18722" t="s">
        <v>29264</v>
      </c>
      <c r="B18722" s="83" t="s">
        <v>39624</v>
      </c>
      <c r="C18722" t="s">
        <v>29485</v>
      </c>
      <c r="D18722" s="83" t="s">
        <v>15094</v>
      </c>
      <c r="F18722" s="83">
        <v>2028.12</v>
      </c>
    </row>
    <row r="18723" spans="1:6" hidden="1" x14ac:dyDescent="0.25">
      <c r="A18723" t="s">
        <v>29264</v>
      </c>
      <c r="B18723" s="83" t="s">
        <v>39625</v>
      </c>
      <c r="C18723" t="s">
        <v>29486</v>
      </c>
      <c r="D18723" s="83" t="s">
        <v>15094</v>
      </c>
      <c r="F18723" s="83">
        <v>2293.5700000000002</v>
      </c>
    </row>
    <row r="18724" spans="1:6" hidden="1" x14ac:dyDescent="0.25">
      <c r="A18724" t="s">
        <v>29264</v>
      </c>
      <c r="B18724" s="83" t="s">
        <v>39626</v>
      </c>
      <c r="C18724" t="s">
        <v>29487</v>
      </c>
      <c r="D18724" s="83" t="s">
        <v>15094</v>
      </c>
      <c r="F18724" s="83">
        <v>2244.17</v>
      </c>
    </row>
    <row r="18725" spans="1:6" hidden="1" x14ac:dyDescent="0.25">
      <c r="A18725" t="s">
        <v>29264</v>
      </c>
      <c r="B18725" s="83" t="s">
        <v>39627</v>
      </c>
      <c r="C18725" t="s">
        <v>29488</v>
      </c>
      <c r="D18725" s="83" t="s">
        <v>15094</v>
      </c>
      <c r="F18725" s="83">
        <v>2596.87</v>
      </c>
    </row>
    <row r="18726" spans="1:6" hidden="1" x14ac:dyDescent="0.25">
      <c r="A18726" t="s">
        <v>29264</v>
      </c>
      <c r="B18726" s="83" t="s">
        <v>39628</v>
      </c>
      <c r="C18726" t="s">
        <v>29489</v>
      </c>
      <c r="D18726" s="83" t="s">
        <v>15094</v>
      </c>
      <c r="F18726" s="83">
        <v>2545</v>
      </c>
    </row>
    <row r="18727" spans="1:6" hidden="1" x14ac:dyDescent="0.25">
      <c r="A18727" t="s">
        <v>29264</v>
      </c>
      <c r="B18727" s="83" t="s">
        <v>39629</v>
      </c>
      <c r="C18727" t="s">
        <v>29490</v>
      </c>
      <c r="D18727" s="83" t="s">
        <v>15094</v>
      </c>
      <c r="F18727" s="83">
        <v>2773.12</v>
      </c>
    </row>
    <row r="18728" spans="1:6" hidden="1" x14ac:dyDescent="0.25">
      <c r="A18728" t="s">
        <v>29264</v>
      </c>
      <c r="B18728" s="83" t="s">
        <v>39630</v>
      </c>
      <c r="C18728" t="s">
        <v>29491</v>
      </c>
      <c r="D18728" s="83" t="s">
        <v>15094</v>
      </c>
      <c r="F18728" s="83">
        <v>2718.78</v>
      </c>
    </row>
    <row r="18729" spans="1:6" hidden="1" x14ac:dyDescent="0.25">
      <c r="A18729" t="s">
        <v>29264</v>
      </c>
      <c r="B18729" s="83" t="s">
        <v>39631</v>
      </c>
      <c r="C18729" t="s">
        <v>29492</v>
      </c>
      <c r="D18729" s="83" t="s">
        <v>15094</v>
      </c>
      <c r="F18729" s="83">
        <v>3040.97</v>
      </c>
    </row>
    <row r="18730" spans="1:6" hidden="1" x14ac:dyDescent="0.25">
      <c r="A18730" t="s">
        <v>29264</v>
      </c>
      <c r="B18730" s="83" t="s">
        <v>39632</v>
      </c>
      <c r="C18730" t="s">
        <v>29493</v>
      </c>
      <c r="D18730" s="83" t="s">
        <v>15094</v>
      </c>
      <c r="F18730" s="83">
        <v>2955.75</v>
      </c>
    </row>
    <row r="18731" spans="1:6" hidden="1" x14ac:dyDescent="0.25">
      <c r="A18731" t="s">
        <v>29264</v>
      </c>
      <c r="B18731" s="83" t="s">
        <v>39633</v>
      </c>
      <c r="C18731" t="s">
        <v>29494</v>
      </c>
      <c r="D18731" s="83" t="s">
        <v>15094</v>
      </c>
      <c r="F18731" s="83">
        <v>3222.24</v>
      </c>
    </row>
    <row r="18732" spans="1:6" hidden="1" x14ac:dyDescent="0.25">
      <c r="A18732" t="s">
        <v>29264</v>
      </c>
      <c r="B18732" s="83" t="s">
        <v>39634</v>
      </c>
      <c r="C18732" t="s">
        <v>29495</v>
      </c>
      <c r="D18732" s="83" t="s">
        <v>15094</v>
      </c>
      <c r="F18732" s="83">
        <v>3133.32</v>
      </c>
    </row>
    <row r="18733" spans="1:6" hidden="1" x14ac:dyDescent="0.25">
      <c r="A18733" t="s">
        <v>29264</v>
      </c>
      <c r="B18733" s="83" t="s">
        <v>39635</v>
      </c>
      <c r="C18733" t="s">
        <v>29496</v>
      </c>
      <c r="D18733" s="83" t="s">
        <v>15094</v>
      </c>
      <c r="F18733" s="83">
        <v>3446.57</v>
      </c>
    </row>
    <row r="18734" spans="1:6" hidden="1" x14ac:dyDescent="0.25">
      <c r="A18734" t="s">
        <v>29264</v>
      </c>
      <c r="B18734" s="83" t="s">
        <v>39636</v>
      </c>
      <c r="C18734" t="s">
        <v>29497</v>
      </c>
      <c r="D18734" s="83" t="s">
        <v>15094</v>
      </c>
      <c r="F18734" s="83">
        <v>3353.94</v>
      </c>
    </row>
    <row r="18735" spans="1:6" hidden="1" x14ac:dyDescent="0.25">
      <c r="A18735" t="s">
        <v>29264</v>
      </c>
      <c r="B18735" s="83" t="s">
        <v>39637</v>
      </c>
      <c r="C18735" t="s">
        <v>29498</v>
      </c>
      <c r="D18735" s="83" t="s">
        <v>15094</v>
      </c>
      <c r="F18735" s="83">
        <v>3674.99</v>
      </c>
    </row>
    <row r="18736" spans="1:6" hidden="1" x14ac:dyDescent="0.25">
      <c r="A18736" t="s">
        <v>29264</v>
      </c>
      <c r="B18736" s="83" t="s">
        <v>39638</v>
      </c>
      <c r="C18736" t="s">
        <v>29499</v>
      </c>
      <c r="D18736" s="83" t="s">
        <v>15094</v>
      </c>
      <c r="F18736" s="83">
        <v>3578.66</v>
      </c>
    </row>
    <row r="18737" spans="1:6" hidden="1" x14ac:dyDescent="0.25">
      <c r="A18737" t="s">
        <v>29264</v>
      </c>
      <c r="B18737" s="83" t="s">
        <v>39639</v>
      </c>
      <c r="C18737" t="s">
        <v>29500</v>
      </c>
      <c r="D18737" s="83" t="s">
        <v>15094</v>
      </c>
      <c r="F18737" s="83">
        <v>3862.6</v>
      </c>
    </row>
    <row r="18738" spans="1:6" hidden="1" x14ac:dyDescent="0.25">
      <c r="A18738" t="s">
        <v>29264</v>
      </c>
      <c r="B18738" s="83" t="s">
        <v>39640</v>
      </c>
      <c r="C18738" t="s">
        <v>29501</v>
      </c>
      <c r="D18738" s="83" t="s">
        <v>15094</v>
      </c>
      <c r="F18738" s="83">
        <v>3762.57</v>
      </c>
    </row>
    <row r="18739" spans="1:6" hidden="1" x14ac:dyDescent="0.25">
      <c r="A18739" t="s">
        <v>29264</v>
      </c>
      <c r="B18739" s="83" t="s">
        <v>39641</v>
      </c>
      <c r="C18739" t="s">
        <v>29502</v>
      </c>
      <c r="D18739" s="83" t="s">
        <v>15094</v>
      </c>
      <c r="F18739" s="83">
        <v>4293.24</v>
      </c>
    </row>
    <row r="18740" spans="1:6" hidden="1" x14ac:dyDescent="0.25">
      <c r="A18740" t="s">
        <v>29264</v>
      </c>
      <c r="B18740" s="83" t="s">
        <v>39642</v>
      </c>
      <c r="C18740" t="s">
        <v>29503</v>
      </c>
      <c r="D18740" s="83" t="s">
        <v>15094</v>
      </c>
      <c r="F18740" s="83">
        <v>4189.5</v>
      </c>
    </row>
    <row r="18741" spans="1:6" hidden="1" x14ac:dyDescent="0.25">
      <c r="A18741" t="s">
        <v>29264</v>
      </c>
      <c r="B18741" s="83" t="s">
        <v>39643</v>
      </c>
      <c r="C18741" t="s">
        <v>29504</v>
      </c>
      <c r="D18741" s="83" t="s">
        <v>15094</v>
      </c>
      <c r="F18741" s="83">
        <v>5017.8</v>
      </c>
    </row>
    <row r="18742" spans="1:6" hidden="1" x14ac:dyDescent="0.25">
      <c r="A18742" t="s">
        <v>29264</v>
      </c>
      <c r="B18742" s="83" t="s">
        <v>39644</v>
      </c>
      <c r="C18742" t="s">
        <v>29505</v>
      </c>
      <c r="D18742" s="83" t="s">
        <v>15094</v>
      </c>
      <c r="F18742" s="83">
        <v>4910.3599999999997</v>
      </c>
    </row>
    <row r="18743" spans="1:6" hidden="1" x14ac:dyDescent="0.25">
      <c r="A18743" t="s">
        <v>29264</v>
      </c>
      <c r="B18743" s="83" t="s">
        <v>39645</v>
      </c>
      <c r="C18743" t="s">
        <v>29506</v>
      </c>
      <c r="D18743" s="83" t="s">
        <v>15094</v>
      </c>
      <c r="F18743" s="83">
        <v>5254.17</v>
      </c>
    </row>
    <row r="18744" spans="1:6" hidden="1" x14ac:dyDescent="0.25">
      <c r="A18744" t="s">
        <v>29264</v>
      </c>
      <c r="B18744" s="83" t="s">
        <v>39646</v>
      </c>
      <c r="C18744" t="s">
        <v>29507</v>
      </c>
      <c r="D18744" s="83" t="s">
        <v>15094</v>
      </c>
      <c r="F18744" s="83">
        <v>5143.0200000000004</v>
      </c>
    </row>
    <row r="18745" spans="1:6" hidden="1" x14ac:dyDescent="0.25">
      <c r="A18745" t="s">
        <v>29264</v>
      </c>
      <c r="B18745" s="83" t="s">
        <v>39647</v>
      </c>
      <c r="C18745" t="s">
        <v>29508</v>
      </c>
      <c r="D18745" s="83" t="s">
        <v>15094</v>
      </c>
      <c r="F18745" s="83">
        <v>5644.31</v>
      </c>
    </row>
    <row r="18746" spans="1:6" hidden="1" x14ac:dyDescent="0.25">
      <c r="A18746" t="s">
        <v>29264</v>
      </c>
      <c r="B18746" s="83" t="s">
        <v>39648</v>
      </c>
      <c r="C18746" t="s">
        <v>29509</v>
      </c>
      <c r="D18746" s="83" t="s">
        <v>15094</v>
      </c>
      <c r="F18746" s="83">
        <v>5529.46</v>
      </c>
    </row>
    <row r="18747" spans="1:6" hidden="1" x14ac:dyDescent="0.25">
      <c r="A18747" t="s">
        <v>29264</v>
      </c>
      <c r="B18747" s="83" t="s">
        <v>39649</v>
      </c>
      <c r="C18747" t="s">
        <v>29510</v>
      </c>
      <c r="D18747" s="83" t="s">
        <v>15094</v>
      </c>
      <c r="F18747" s="83">
        <v>5839.49</v>
      </c>
    </row>
    <row r="18748" spans="1:6" hidden="1" x14ac:dyDescent="0.25">
      <c r="A18748" t="s">
        <v>29264</v>
      </c>
      <c r="B18748" s="83" t="s">
        <v>39650</v>
      </c>
      <c r="C18748" t="s">
        <v>29511</v>
      </c>
      <c r="D18748" s="83" t="s">
        <v>15094</v>
      </c>
      <c r="F18748" s="83">
        <v>5720.93</v>
      </c>
    </row>
    <row r="18749" spans="1:6" hidden="1" x14ac:dyDescent="0.25">
      <c r="A18749" t="s">
        <v>29264</v>
      </c>
      <c r="B18749" s="83" t="s">
        <v>39651</v>
      </c>
      <c r="C18749" t="s">
        <v>29512</v>
      </c>
      <c r="D18749" s="83" t="s">
        <v>15094</v>
      </c>
      <c r="F18749" s="83">
        <v>6155.1</v>
      </c>
    </row>
    <row r="18750" spans="1:6" hidden="1" x14ac:dyDescent="0.25">
      <c r="A18750" t="s">
        <v>29264</v>
      </c>
      <c r="B18750" s="83" t="s">
        <v>39652</v>
      </c>
      <c r="C18750" t="s">
        <v>29513</v>
      </c>
      <c r="D18750" s="83" t="s">
        <v>15094</v>
      </c>
      <c r="F18750" s="83">
        <v>6032.83</v>
      </c>
    </row>
    <row r="18751" spans="1:6" hidden="1" x14ac:dyDescent="0.25">
      <c r="A18751" t="s">
        <v>29264</v>
      </c>
      <c r="B18751" s="83" t="s">
        <v>39653</v>
      </c>
      <c r="C18751" t="s">
        <v>29514</v>
      </c>
      <c r="D18751" s="83" t="s">
        <v>15094</v>
      </c>
      <c r="F18751" s="83">
        <v>8130.39</v>
      </c>
    </row>
    <row r="18752" spans="1:6" hidden="1" x14ac:dyDescent="0.25">
      <c r="A18752" t="s">
        <v>29264</v>
      </c>
      <c r="B18752" s="83" t="s">
        <v>39654</v>
      </c>
      <c r="C18752" t="s">
        <v>29515</v>
      </c>
      <c r="D18752" s="83" t="s">
        <v>15094</v>
      </c>
      <c r="F18752" s="83">
        <v>8004.42</v>
      </c>
    </row>
    <row r="18753" spans="1:6" hidden="1" x14ac:dyDescent="0.25">
      <c r="A18753" t="s">
        <v>29264</v>
      </c>
      <c r="B18753" s="83" t="s">
        <v>39655</v>
      </c>
      <c r="C18753" t="s">
        <v>29516</v>
      </c>
      <c r="D18753" s="83" t="s">
        <v>15094</v>
      </c>
      <c r="F18753" s="83">
        <v>10317.16</v>
      </c>
    </row>
    <row r="18754" spans="1:6" hidden="1" x14ac:dyDescent="0.25">
      <c r="A18754" t="s">
        <v>29264</v>
      </c>
      <c r="B18754" s="83" t="s">
        <v>39656</v>
      </c>
      <c r="C18754" t="s">
        <v>29517</v>
      </c>
      <c r="D18754" s="83" t="s">
        <v>15094</v>
      </c>
      <c r="F18754" s="83">
        <v>10187.49</v>
      </c>
    </row>
    <row r="18755" spans="1:6" hidden="1" x14ac:dyDescent="0.25">
      <c r="A18755" t="s">
        <v>29264</v>
      </c>
      <c r="B18755" s="83" t="s">
        <v>39657</v>
      </c>
      <c r="C18755" t="s">
        <v>29518</v>
      </c>
      <c r="D18755" s="83" t="s">
        <v>15094</v>
      </c>
      <c r="F18755" s="83">
        <v>11025.84</v>
      </c>
    </row>
    <row r="18756" spans="1:6" hidden="1" x14ac:dyDescent="0.25">
      <c r="A18756" t="s">
        <v>29264</v>
      </c>
      <c r="B18756" s="83" t="s">
        <v>39658</v>
      </c>
      <c r="C18756" t="s">
        <v>29519</v>
      </c>
      <c r="D18756" s="83" t="s">
        <v>15094</v>
      </c>
      <c r="F18756" s="83">
        <v>10892.46</v>
      </c>
    </row>
    <row r="18757" spans="1:6" hidden="1" x14ac:dyDescent="0.25">
      <c r="A18757" t="s">
        <v>29264</v>
      </c>
      <c r="B18757" s="83" t="s">
        <v>39659</v>
      </c>
      <c r="C18757" t="s">
        <v>29520</v>
      </c>
      <c r="D18757" s="83" t="s">
        <v>15094</v>
      </c>
      <c r="F18757" s="83">
        <v>11455.47</v>
      </c>
    </row>
    <row r="18758" spans="1:6" hidden="1" x14ac:dyDescent="0.25">
      <c r="A18758" t="s">
        <v>29264</v>
      </c>
      <c r="B18758" s="83" t="s">
        <v>39660</v>
      </c>
      <c r="C18758" t="s">
        <v>29521</v>
      </c>
      <c r="D18758" s="83" t="s">
        <v>15094</v>
      </c>
      <c r="F18758" s="83">
        <v>11318.39</v>
      </c>
    </row>
    <row r="18759" spans="1:6" hidden="1" x14ac:dyDescent="0.25">
      <c r="A18759" t="s">
        <v>29264</v>
      </c>
      <c r="B18759" s="83" t="s">
        <v>39661</v>
      </c>
      <c r="C18759" t="s">
        <v>29522</v>
      </c>
      <c r="D18759" s="83" t="s">
        <v>15094</v>
      </c>
      <c r="F18759" s="83">
        <v>12222.11</v>
      </c>
    </row>
    <row r="18760" spans="1:6" hidden="1" x14ac:dyDescent="0.25">
      <c r="A18760" t="s">
        <v>29264</v>
      </c>
      <c r="B18760" s="83" t="s">
        <v>39662</v>
      </c>
      <c r="C18760" t="s">
        <v>29523</v>
      </c>
      <c r="D18760" s="83" t="s">
        <v>15094</v>
      </c>
      <c r="F18760" s="83">
        <v>12081.32</v>
      </c>
    </row>
    <row r="18761" spans="1:6" hidden="1" x14ac:dyDescent="0.25">
      <c r="A18761" t="s">
        <v>29264</v>
      </c>
      <c r="B18761" s="83" t="s">
        <v>39663</v>
      </c>
      <c r="C18761" t="s">
        <v>29524</v>
      </c>
      <c r="D18761" s="83" t="s">
        <v>15094</v>
      </c>
      <c r="F18761" s="83">
        <v>1396.21</v>
      </c>
    </row>
    <row r="18762" spans="1:6" hidden="1" x14ac:dyDescent="0.25">
      <c r="A18762" t="s">
        <v>29264</v>
      </c>
      <c r="B18762" s="83" t="s">
        <v>39664</v>
      </c>
      <c r="C18762" t="s">
        <v>29525</v>
      </c>
      <c r="D18762" s="83" t="s">
        <v>15094</v>
      </c>
      <c r="F18762" s="83">
        <v>1356.69</v>
      </c>
    </row>
    <row r="18763" spans="1:6" hidden="1" x14ac:dyDescent="0.25">
      <c r="A18763" t="s">
        <v>29264</v>
      </c>
      <c r="B18763" s="83" t="s">
        <v>39665</v>
      </c>
      <c r="C18763" t="s">
        <v>29526</v>
      </c>
      <c r="D18763" s="83" t="s">
        <v>15094</v>
      </c>
      <c r="F18763" s="83">
        <v>1604.57</v>
      </c>
    </row>
    <row r="18764" spans="1:6" hidden="1" x14ac:dyDescent="0.25">
      <c r="A18764" t="s">
        <v>29264</v>
      </c>
      <c r="B18764" s="83" t="s">
        <v>39666</v>
      </c>
      <c r="C18764" t="s">
        <v>29527</v>
      </c>
      <c r="D18764" s="83" t="s">
        <v>15094</v>
      </c>
      <c r="F18764" s="83">
        <v>1562.58</v>
      </c>
    </row>
    <row r="18765" spans="1:6" hidden="1" x14ac:dyDescent="0.25">
      <c r="A18765" t="s">
        <v>29264</v>
      </c>
      <c r="B18765" s="83" t="s">
        <v>39667</v>
      </c>
      <c r="C18765" t="s">
        <v>29528</v>
      </c>
      <c r="D18765" s="83" t="s">
        <v>15094</v>
      </c>
      <c r="F18765" s="83">
        <v>1812.96</v>
      </c>
    </row>
    <row r="18766" spans="1:6" hidden="1" x14ac:dyDescent="0.25">
      <c r="A18766" t="s">
        <v>29264</v>
      </c>
      <c r="B18766" s="83" t="s">
        <v>39668</v>
      </c>
      <c r="C18766" t="s">
        <v>29529</v>
      </c>
      <c r="D18766" s="83" t="s">
        <v>15094</v>
      </c>
      <c r="F18766" s="83">
        <v>1768.5</v>
      </c>
    </row>
    <row r="18767" spans="1:6" hidden="1" x14ac:dyDescent="0.25">
      <c r="A18767" t="s">
        <v>29264</v>
      </c>
      <c r="B18767" s="83" t="s">
        <v>39669</v>
      </c>
      <c r="C18767" t="s">
        <v>29530</v>
      </c>
      <c r="D18767" s="83" t="s">
        <v>15094</v>
      </c>
      <c r="F18767" s="83">
        <v>1981.09</v>
      </c>
    </row>
    <row r="18768" spans="1:6" hidden="1" x14ac:dyDescent="0.25">
      <c r="A18768" t="s">
        <v>29264</v>
      </c>
      <c r="B18768" s="83" t="s">
        <v>39670</v>
      </c>
      <c r="C18768" t="s">
        <v>29531</v>
      </c>
      <c r="D18768" s="83" t="s">
        <v>15094</v>
      </c>
      <c r="F18768" s="83">
        <v>1934.16</v>
      </c>
    </row>
    <row r="18769" spans="1:6" hidden="1" x14ac:dyDescent="0.25">
      <c r="A18769" t="s">
        <v>29264</v>
      </c>
      <c r="B18769" s="83" t="s">
        <v>39671</v>
      </c>
      <c r="C18769" t="s">
        <v>29532</v>
      </c>
      <c r="D18769" s="83" t="s">
        <v>15094</v>
      </c>
      <c r="F18769" s="83">
        <v>2189.4</v>
      </c>
    </row>
    <row r="18770" spans="1:6" hidden="1" x14ac:dyDescent="0.25">
      <c r="A18770" t="s">
        <v>29264</v>
      </c>
      <c r="B18770" s="83" t="s">
        <v>39672</v>
      </c>
      <c r="C18770" t="s">
        <v>29533</v>
      </c>
      <c r="D18770" s="83" t="s">
        <v>15094</v>
      </c>
      <c r="F18770" s="83">
        <v>2140</v>
      </c>
    </row>
    <row r="18771" spans="1:6" hidden="1" x14ac:dyDescent="0.25">
      <c r="A18771" t="s">
        <v>29264</v>
      </c>
      <c r="B18771" s="83" t="s">
        <v>39673</v>
      </c>
      <c r="C18771" t="s">
        <v>29534</v>
      </c>
      <c r="D18771" s="83" t="s">
        <v>15094</v>
      </c>
      <c r="F18771" s="83">
        <v>2478.41</v>
      </c>
    </row>
    <row r="18772" spans="1:6" hidden="1" x14ac:dyDescent="0.25">
      <c r="A18772" t="s">
        <v>29264</v>
      </c>
      <c r="B18772" s="83" t="s">
        <v>39674</v>
      </c>
      <c r="C18772" t="s">
        <v>29535</v>
      </c>
      <c r="D18772" s="83" t="s">
        <v>15094</v>
      </c>
      <c r="F18772" s="83">
        <v>2426.54</v>
      </c>
    </row>
    <row r="18773" spans="1:6" hidden="1" x14ac:dyDescent="0.25">
      <c r="A18773" t="s">
        <v>29264</v>
      </c>
      <c r="B18773" s="83" t="s">
        <v>39675</v>
      </c>
      <c r="C18773" t="s">
        <v>29536</v>
      </c>
      <c r="D18773" s="83" t="s">
        <v>15094</v>
      </c>
      <c r="F18773" s="83">
        <v>2646.49</v>
      </c>
    </row>
    <row r="18774" spans="1:6" hidden="1" x14ac:dyDescent="0.25">
      <c r="A18774" t="s">
        <v>29264</v>
      </c>
      <c r="B18774" s="83" t="s">
        <v>39676</v>
      </c>
      <c r="C18774" t="s">
        <v>29537</v>
      </c>
      <c r="D18774" s="83" t="s">
        <v>15094</v>
      </c>
      <c r="F18774" s="83">
        <v>2592.15</v>
      </c>
    </row>
    <row r="18775" spans="1:6" hidden="1" x14ac:dyDescent="0.25">
      <c r="A18775" t="s">
        <v>29264</v>
      </c>
      <c r="B18775" s="83" t="s">
        <v>39677</v>
      </c>
      <c r="C18775" t="s">
        <v>29538</v>
      </c>
      <c r="D18775" s="83" t="s">
        <v>15094</v>
      </c>
      <c r="F18775" s="83">
        <v>2904.13</v>
      </c>
    </row>
    <row r="18776" spans="1:6" hidden="1" x14ac:dyDescent="0.25">
      <c r="A18776" t="s">
        <v>29264</v>
      </c>
      <c r="B18776" s="83" t="s">
        <v>39678</v>
      </c>
      <c r="C18776" t="s">
        <v>29539</v>
      </c>
      <c r="D18776" s="83" t="s">
        <v>15094</v>
      </c>
      <c r="F18776" s="83">
        <v>2818.91</v>
      </c>
    </row>
    <row r="18777" spans="1:6" hidden="1" x14ac:dyDescent="0.25">
      <c r="A18777" t="s">
        <v>29264</v>
      </c>
      <c r="B18777" s="83" t="s">
        <v>39679</v>
      </c>
      <c r="C18777" t="s">
        <v>29540</v>
      </c>
      <c r="D18777" s="83" t="s">
        <v>15094</v>
      </c>
      <c r="F18777" s="83">
        <v>3077.22</v>
      </c>
    </row>
    <row r="18778" spans="1:6" hidden="1" x14ac:dyDescent="0.25">
      <c r="A18778" t="s">
        <v>29264</v>
      </c>
      <c r="B18778" s="83" t="s">
        <v>39680</v>
      </c>
      <c r="C18778" t="s">
        <v>29541</v>
      </c>
      <c r="D18778" s="83" t="s">
        <v>15094</v>
      </c>
      <c r="F18778" s="83">
        <v>2988.3</v>
      </c>
    </row>
    <row r="18779" spans="1:6" hidden="1" x14ac:dyDescent="0.25">
      <c r="A18779" t="s">
        <v>29264</v>
      </c>
      <c r="B18779" s="83" t="s">
        <v>39681</v>
      </c>
      <c r="C18779" t="s">
        <v>29542</v>
      </c>
      <c r="D18779" s="83" t="s">
        <v>15094</v>
      </c>
      <c r="F18779" s="83">
        <v>3291.35</v>
      </c>
    </row>
    <row r="18780" spans="1:6" hidden="1" x14ac:dyDescent="0.25">
      <c r="A18780" t="s">
        <v>29264</v>
      </c>
      <c r="B18780" s="83" t="s">
        <v>39682</v>
      </c>
      <c r="C18780" t="s">
        <v>29543</v>
      </c>
      <c r="D18780" s="83" t="s">
        <v>15094</v>
      </c>
      <c r="F18780" s="83">
        <v>3198.72</v>
      </c>
    </row>
    <row r="18781" spans="1:6" hidden="1" x14ac:dyDescent="0.25">
      <c r="A18781" t="s">
        <v>29264</v>
      </c>
      <c r="B18781" s="83" t="s">
        <v>39683</v>
      </c>
      <c r="C18781" t="s">
        <v>29544</v>
      </c>
      <c r="D18781" s="83" t="s">
        <v>15094</v>
      </c>
      <c r="F18781" s="83">
        <v>3509.56</v>
      </c>
    </row>
    <row r="18782" spans="1:6" hidden="1" x14ac:dyDescent="0.25">
      <c r="A18782" t="s">
        <v>29264</v>
      </c>
      <c r="B18782" s="83" t="s">
        <v>39684</v>
      </c>
      <c r="C18782" t="s">
        <v>29545</v>
      </c>
      <c r="D18782" s="83" t="s">
        <v>15094</v>
      </c>
      <c r="F18782" s="83">
        <v>3413.23</v>
      </c>
    </row>
    <row r="18783" spans="1:6" hidden="1" x14ac:dyDescent="0.25">
      <c r="A18783" t="s">
        <v>29264</v>
      </c>
      <c r="B18783" s="83" t="s">
        <v>39685</v>
      </c>
      <c r="C18783" t="s">
        <v>29546</v>
      </c>
      <c r="D18783" s="83" t="s">
        <v>15094</v>
      </c>
      <c r="F18783" s="83">
        <v>3688.99</v>
      </c>
    </row>
    <row r="18784" spans="1:6" hidden="1" x14ac:dyDescent="0.25">
      <c r="A18784" t="s">
        <v>29264</v>
      </c>
      <c r="B18784" s="83" t="s">
        <v>39686</v>
      </c>
      <c r="C18784" t="s">
        <v>29547</v>
      </c>
      <c r="D18784" s="83" t="s">
        <v>15094</v>
      </c>
      <c r="F18784" s="83">
        <v>3588.96</v>
      </c>
    </row>
    <row r="18785" spans="1:6" hidden="1" x14ac:dyDescent="0.25">
      <c r="A18785" t="s">
        <v>29264</v>
      </c>
      <c r="B18785" s="83" t="s">
        <v>39687</v>
      </c>
      <c r="C18785" t="s">
        <v>29548</v>
      </c>
      <c r="D18785" s="83" t="s">
        <v>15094</v>
      </c>
      <c r="F18785" s="83">
        <v>4109.43</v>
      </c>
    </row>
    <row r="18786" spans="1:6" hidden="1" x14ac:dyDescent="0.25">
      <c r="A18786" t="s">
        <v>29264</v>
      </c>
      <c r="B18786" s="83" t="s">
        <v>39688</v>
      </c>
      <c r="C18786" t="s">
        <v>29549</v>
      </c>
      <c r="D18786" s="83" t="s">
        <v>15094</v>
      </c>
      <c r="F18786" s="83">
        <v>4005.69</v>
      </c>
    </row>
    <row r="18787" spans="1:6" hidden="1" x14ac:dyDescent="0.25">
      <c r="A18787" t="s">
        <v>29264</v>
      </c>
      <c r="B18787" s="83" t="s">
        <v>39689</v>
      </c>
      <c r="C18787" t="s">
        <v>29550</v>
      </c>
      <c r="D18787" s="83" t="s">
        <v>15094</v>
      </c>
      <c r="F18787" s="83">
        <v>4777.42</v>
      </c>
    </row>
    <row r="18788" spans="1:6" hidden="1" x14ac:dyDescent="0.25">
      <c r="A18788" t="s">
        <v>29264</v>
      </c>
      <c r="B18788" s="83" t="s">
        <v>39690</v>
      </c>
      <c r="C18788" t="s">
        <v>29551</v>
      </c>
      <c r="D18788" s="83" t="s">
        <v>15094</v>
      </c>
      <c r="F18788" s="83">
        <v>4669.97</v>
      </c>
    </row>
    <row r="18789" spans="1:6" hidden="1" x14ac:dyDescent="0.25">
      <c r="A18789" t="s">
        <v>29264</v>
      </c>
      <c r="B18789" s="83" t="s">
        <v>39691</v>
      </c>
      <c r="C18789" t="s">
        <v>29552</v>
      </c>
      <c r="D18789" s="83" t="s">
        <v>15094</v>
      </c>
      <c r="F18789" s="83">
        <v>5000.79</v>
      </c>
    </row>
    <row r="18790" spans="1:6" hidden="1" x14ac:dyDescent="0.25">
      <c r="A18790" t="s">
        <v>29264</v>
      </c>
      <c r="B18790" s="83" t="s">
        <v>39692</v>
      </c>
      <c r="C18790" t="s">
        <v>29553</v>
      </c>
      <c r="D18790" s="83" t="s">
        <v>15094</v>
      </c>
      <c r="F18790" s="83">
        <v>4889.6400000000003</v>
      </c>
    </row>
    <row r="18791" spans="1:6" hidden="1" x14ac:dyDescent="0.25">
      <c r="A18791" t="s">
        <v>29264</v>
      </c>
      <c r="B18791" s="83" t="s">
        <v>39693</v>
      </c>
      <c r="C18791" t="s">
        <v>29554</v>
      </c>
      <c r="D18791" s="83" t="s">
        <v>15094</v>
      </c>
      <c r="F18791" s="83">
        <v>5373.6</v>
      </c>
    </row>
    <row r="18792" spans="1:6" hidden="1" x14ac:dyDescent="0.25">
      <c r="A18792" t="s">
        <v>29264</v>
      </c>
      <c r="B18792" s="83" t="s">
        <v>39694</v>
      </c>
      <c r="C18792" t="s">
        <v>29555</v>
      </c>
      <c r="D18792" s="83" t="s">
        <v>15094</v>
      </c>
      <c r="F18792" s="83">
        <v>5258.74</v>
      </c>
    </row>
    <row r="18793" spans="1:6" hidden="1" x14ac:dyDescent="0.25">
      <c r="A18793" t="s">
        <v>29264</v>
      </c>
      <c r="B18793" s="83" t="s">
        <v>39695</v>
      </c>
      <c r="C18793" t="s">
        <v>29556</v>
      </c>
      <c r="D18793" s="83" t="s">
        <v>15094</v>
      </c>
      <c r="F18793" s="83">
        <v>5562.29</v>
      </c>
    </row>
    <row r="18794" spans="1:6" hidden="1" x14ac:dyDescent="0.25">
      <c r="A18794" t="s">
        <v>29264</v>
      </c>
      <c r="B18794" s="83" t="s">
        <v>39696</v>
      </c>
      <c r="C18794" t="s">
        <v>29557</v>
      </c>
      <c r="D18794" s="83" t="s">
        <v>15094</v>
      </c>
      <c r="F18794" s="83">
        <v>5443.73</v>
      </c>
    </row>
    <row r="18795" spans="1:6" hidden="1" x14ac:dyDescent="0.25">
      <c r="A18795" t="s">
        <v>29264</v>
      </c>
      <c r="B18795" s="83" t="s">
        <v>39697</v>
      </c>
      <c r="C18795" t="s">
        <v>29558</v>
      </c>
      <c r="D18795" s="83" t="s">
        <v>15094</v>
      </c>
      <c r="F18795" s="83">
        <v>5867.05</v>
      </c>
    </row>
    <row r="18796" spans="1:6" hidden="1" x14ac:dyDescent="0.25">
      <c r="A18796" t="s">
        <v>29264</v>
      </c>
      <c r="B18796" s="83" t="s">
        <v>39698</v>
      </c>
      <c r="C18796" t="s">
        <v>29559</v>
      </c>
      <c r="D18796" s="83" t="s">
        <v>15094</v>
      </c>
      <c r="F18796" s="83">
        <v>5744.79</v>
      </c>
    </row>
    <row r="18797" spans="1:6" hidden="1" x14ac:dyDescent="0.25">
      <c r="A18797" t="s">
        <v>29264</v>
      </c>
      <c r="B18797" s="83" t="s">
        <v>39699</v>
      </c>
      <c r="C18797" t="s">
        <v>29560</v>
      </c>
      <c r="D18797" s="83" t="s">
        <v>15094</v>
      </c>
      <c r="F18797" s="83">
        <v>7648.51</v>
      </c>
    </row>
    <row r="18798" spans="1:6" hidden="1" x14ac:dyDescent="0.25">
      <c r="A18798" t="s">
        <v>29264</v>
      </c>
      <c r="B18798" s="83" t="s">
        <v>39700</v>
      </c>
      <c r="C18798" t="s">
        <v>29561</v>
      </c>
      <c r="D18798" s="83" t="s">
        <v>15094</v>
      </c>
      <c r="F18798" s="83">
        <v>7522.54</v>
      </c>
    </row>
    <row r="18799" spans="1:6" hidden="1" x14ac:dyDescent="0.25">
      <c r="A18799" t="s">
        <v>29264</v>
      </c>
      <c r="B18799" s="83" t="s">
        <v>39701</v>
      </c>
      <c r="C18799" t="s">
        <v>29562</v>
      </c>
      <c r="D18799" s="83" t="s">
        <v>15094</v>
      </c>
      <c r="F18799" s="83">
        <v>9632.66</v>
      </c>
    </row>
    <row r="18800" spans="1:6" hidden="1" x14ac:dyDescent="0.25">
      <c r="A18800" t="s">
        <v>29264</v>
      </c>
      <c r="B18800" s="83" t="s">
        <v>39702</v>
      </c>
      <c r="C18800" t="s">
        <v>29563</v>
      </c>
      <c r="D18800" s="83" t="s">
        <v>15094</v>
      </c>
      <c r="F18800" s="83">
        <v>9502.98</v>
      </c>
    </row>
    <row r="18801" spans="1:6" hidden="1" x14ac:dyDescent="0.25">
      <c r="A18801" t="s">
        <v>29264</v>
      </c>
      <c r="B18801" s="83" t="s">
        <v>39703</v>
      </c>
      <c r="C18801" t="s">
        <v>29564</v>
      </c>
      <c r="D18801" s="83" t="s">
        <v>15094</v>
      </c>
      <c r="F18801" s="83">
        <v>10302.39</v>
      </c>
    </row>
    <row r="18802" spans="1:6" hidden="1" x14ac:dyDescent="0.25">
      <c r="A18802" t="s">
        <v>29264</v>
      </c>
      <c r="B18802" s="83" t="s">
        <v>39704</v>
      </c>
      <c r="C18802" t="s">
        <v>29565</v>
      </c>
      <c r="D18802" s="83" t="s">
        <v>15094</v>
      </c>
      <c r="F18802" s="83">
        <v>10169.01</v>
      </c>
    </row>
    <row r="18803" spans="1:6" hidden="1" x14ac:dyDescent="0.25">
      <c r="A18803" t="s">
        <v>29264</v>
      </c>
      <c r="B18803" s="83" t="s">
        <v>39705</v>
      </c>
      <c r="C18803" t="s">
        <v>29566</v>
      </c>
      <c r="D18803" s="83" t="s">
        <v>15094</v>
      </c>
      <c r="F18803" s="83">
        <v>10718.1</v>
      </c>
    </row>
    <row r="18804" spans="1:6" hidden="1" x14ac:dyDescent="0.25">
      <c r="A18804" t="s">
        <v>29264</v>
      </c>
      <c r="B18804" s="83" t="s">
        <v>39706</v>
      </c>
      <c r="C18804" t="s">
        <v>29567</v>
      </c>
      <c r="D18804" s="83" t="s">
        <v>15094</v>
      </c>
      <c r="F18804" s="83">
        <v>10581.02</v>
      </c>
    </row>
    <row r="18805" spans="1:6" hidden="1" x14ac:dyDescent="0.25">
      <c r="A18805" t="s">
        <v>29264</v>
      </c>
      <c r="B18805" s="83" t="s">
        <v>39707</v>
      </c>
      <c r="C18805" t="s">
        <v>29568</v>
      </c>
      <c r="D18805" s="83" t="s">
        <v>15094</v>
      </c>
      <c r="F18805" s="83">
        <v>11448.57</v>
      </c>
    </row>
    <row r="18806" spans="1:6" hidden="1" x14ac:dyDescent="0.25">
      <c r="A18806" t="s">
        <v>29264</v>
      </c>
      <c r="B18806" s="83" t="s">
        <v>39708</v>
      </c>
      <c r="C18806" t="s">
        <v>29569</v>
      </c>
      <c r="D18806" s="83" t="s">
        <v>15094</v>
      </c>
      <c r="F18806" s="83">
        <v>11307.78</v>
      </c>
    </row>
    <row r="18807" spans="1:6" hidden="1" x14ac:dyDescent="0.25">
      <c r="A18807" t="s">
        <v>29264</v>
      </c>
      <c r="B18807" s="83" t="s">
        <v>39709</v>
      </c>
      <c r="C18807" t="s">
        <v>29570</v>
      </c>
      <c r="D18807" s="83" t="s">
        <v>15094</v>
      </c>
      <c r="F18807" s="83">
        <v>6846.82</v>
      </c>
    </row>
    <row r="18808" spans="1:6" hidden="1" x14ac:dyDescent="0.25">
      <c r="A18808" t="s">
        <v>29264</v>
      </c>
      <c r="B18808" s="83" t="s">
        <v>39710</v>
      </c>
      <c r="C18808" t="s">
        <v>29571</v>
      </c>
      <c r="D18808" s="83" t="s">
        <v>15094</v>
      </c>
      <c r="F18808" s="83">
        <v>6754.19</v>
      </c>
    </row>
    <row r="18809" spans="1:6" hidden="1" x14ac:dyDescent="0.25">
      <c r="A18809" t="s">
        <v>29264</v>
      </c>
      <c r="B18809" s="83" t="s">
        <v>39711</v>
      </c>
      <c r="C18809" t="s">
        <v>29572</v>
      </c>
      <c r="D18809" s="83" t="s">
        <v>15094</v>
      </c>
      <c r="F18809" s="83">
        <v>8487.09</v>
      </c>
    </row>
    <row r="18810" spans="1:6" hidden="1" x14ac:dyDescent="0.25">
      <c r="A18810" t="s">
        <v>29264</v>
      </c>
      <c r="B18810" s="83" t="s">
        <v>39712</v>
      </c>
      <c r="C18810" t="s">
        <v>29573</v>
      </c>
      <c r="D18810" s="83" t="s">
        <v>15094</v>
      </c>
      <c r="F18810" s="83">
        <v>8383.35</v>
      </c>
    </row>
    <row r="18811" spans="1:6" hidden="1" x14ac:dyDescent="0.25">
      <c r="A18811" t="s">
        <v>29264</v>
      </c>
      <c r="B18811" s="83" t="s">
        <v>39713</v>
      </c>
      <c r="C18811" t="s">
        <v>29574</v>
      </c>
      <c r="D18811" s="83" t="s">
        <v>15094</v>
      </c>
      <c r="F18811" s="83">
        <v>8758.48</v>
      </c>
    </row>
    <row r="18812" spans="1:6" hidden="1" x14ac:dyDescent="0.25">
      <c r="A18812" t="s">
        <v>29264</v>
      </c>
      <c r="B18812" s="83" t="s">
        <v>39714</v>
      </c>
      <c r="C18812" t="s">
        <v>29575</v>
      </c>
      <c r="D18812" s="83" t="s">
        <v>15094</v>
      </c>
      <c r="F18812" s="83">
        <v>8651.0300000000007</v>
      </c>
    </row>
    <row r="18813" spans="1:6" hidden="1" x14ac:dyDescent="0.25">
      <c r="A18813" t="s">
        <v>29264</v>
      </c>
      <c r="B18813" s="83" t="s">
        <v>39715</v>
      </c>
      <c r="C18813" t="s">
        <v>29576</v>
      </c>
      <c r="D18813" s="83" t="s">
        <v>15094</v>
      </c>
      <c r="F18813" s="83">
        <v>9919.3799999999992</v>
      </c>
    </row>
    <row r="18814" spans="1:6" hidden="1" x14ac:dyDescent="0.25">
      <c r="A18814" t="s">
        <v>29264</v>
      </c>
      <c r="B18814" s="83" t="s">
        <v>39716</v>
      </c>
      <c r="C18814" t="s">
        <v>29577</v>
      </c>
      <c r="D18814" s="83" t="s">
        <v>15094</v>
      </c>
      <c r="F18814" s="83">
        <v>9802.68</v>
      </c>
    </row>
    <row r="18815" spans="1:6" hidden="1" x14ac:dyDescent="0.25">
      <c r="A18815" t="s">
        <v>29264</v>
      </c>
      <c r="B18815" s="83" t="s">
        <v>39717</v>
      </c>
      <c r="C18815" t="s">
        <v>29578</v>
      </c>
      <c r="D18815" s="83" t="s">
        <v>15094</v>
      </c>
      <c r="F18815" s="83">
        <v>10512.78</v>
      </c>
    </row>
    <row r="18816" spans="1:6" hidden="1" x14ac:dyDescent="0.25">
      <c r="A18816" t="s">
        <v>29264</v>
      </c>
      <c r="B18816" s="83" t="s">
        <v>39718</v>
      </c>
      <c r="C18816" t="s">
        <v>29579</v>
      </c>
      <c r="D18816" s="83" t="s">
        <v>15094</v>
      </c>
      <c r="F18816" s="83">
        <v>10390.52</v>
      </c>
    </row>
    <row r="18817" spans="1:6" hidden="1" x14ac:dyDescent="0.25">
      <c r="A18817" t="s">
        <v>29264</v>
      </c>
      <c r="B18817" s="83" t="s">
        <v>39719</v>
      </c>
      <c r="C18817" t="s">
        <v>29580</v>
      </c>
      <c r="D18817" s="83" t="s">
        <v>15094</v>
      </c>
      <c r="F18817" s="83">
        <v>12299.13</v>
      </c>
    </row>
    <row r="18818" spans="1:6" hidden="1" x14ac:dyDescent="0.25">
      <c r="A18818" t="s">
        <v>29264</v>
      </c>
      <c r="B18818" s="83" t="s">
        <v>39720</v>
      </c>
      <c r="C18818" t="s">
        <v>29581</v>
      </c>
      <c r="D18818" s="83" t="s">
        <v>15094</v>
      </c>
      <c r="F18818" s="83">
        <v>12163.9</v>
      </c>
    </row>
    <row r="18819" spans="1:6" hidden="1" x14ac:dyDescent="0.25">
      <c r="A18819" t="s">
        <v>29264</v>
      </c>
      <c r="B18819" s="83" t="s">
        <v>39721</v>
      </c>
      <c r="C18819" t="s">
        <v>29582</v>
      </c>
      <c r="D18819" s="83" t="s">
        <v>15094</v>
      </c>
      <c r="F18819" s="83">
        <v>14058.03</v>
      </c>
    </row>
    <row r="18820" spans="1:6" hidden="1" x14ac:dyDescent="0.25">
      <c r="A18820" t="s">
        <v>29264</v>
      </c>
      <c r="B18820" s="83" t="s">
        <v>39722</v>
      </c>
      <c r="C18820" t="s">
        <v>29583</v>
      </c>
      <c r="D18820" s="83" t="s">
        <v>15094</v>
      </c>
      <c r="F18820" s="83">
        <v>13870.93</v>
      </c>
    </row>
    <row r="18821" spans="1:6" hidden="1" x14ac:dyDescent="0.25">
      <c r="A18821" t="s">
        <v>29264</v>
      </c>
      <c r="B18821" s="83" t="s">
        <v>39723</v>
      </c>
      <c r="C18821" t="s">
        <v>29584</v>
      </c>
      <c r="D18821" s="83" t="s">
        <v>15094</v>
      </c>
      <c r="F18821" s="83">
        <v>14920.61</v>
      </c>
    </row>
    <row r="18822" spans="1:6" hidden="1" x14ac:dyDescent="0.25">
      <c r="A18822" t="s">
        <v>29264</v>
      </c>
      <c r="B18822" s="83" t="s">
        <v>39724</v>
      </c>
      <c r="C18822" t="s">
        <v>29585</v>
      </c>
      <c r="D18822" s="83" t="s">
        <v>15094</v>
      </c>
      <c r="F18822" s="83">
        <v>14727.95</v>
      </c>
    </row>
    <row r="18823" spans="1:6" hidden="1" x14ac:dyDescent="0.25">
      <c r="A18823" t="s">
        <v>29264</v>
      </c>
      <c r="B18823" s="83" t="s">
        <v>39725</v>
      </c>
      <c r="C18823" t="s">
        <v>29586</v>
      </c>
      <c r="D18823" s="83" t="s">
        <v>15094</v>
      </c>
      <c r="F18823" s="83">
        <v>15790.37</v>
      </c>
    </row>
    <row r="18824" spans="1:6" hidden="1" x14ac:dyDescent="0.25">
      <c r="A18824" t="s">
        <v>29264</v>
      </c>
      <c r="B18824" s="83" t="s">
        <v>39726</v>
      </c>
      <c r="C18824" t="s">
        <v>29587</v>
      </c>
      <c r="D18824" s="83" t="s">
        <v>15094</v>
      </c>
      <c r="F18824" s="83">
        <v>15590.3</v>
      </c>
    </row>
    <row r="18825" spans="1:6" hidden="1" x14ac:dyDescent="0.25">
      <c r="A18825" t="s">
        <v>29264</v>
      </c>
      <c r="B18825" s="83" t="s">
        <v>39727</v>
      </c>
      <c r="C18825" t="s">
        <v>29588</v>
      </c>
      <c r="D18825" s="83" t="s">
        <v>15094</v>
      </c>
      <c r="F18825" s="83">
        <v>16920.57</v>
      </c>
    </row>
    <row r="18826" spans="1:6" hidden="1" x14ac:dyDescent="0.25">
      <c r="A18826" t="s">
        <v>29264</v>
      </c>
      <c r="B18826" s="83" t="s">
        <v>39728</v>
      </c>
      <c r="C18826" t="s">
        <v>29589</v>
      </c>
      <c r="D18826" s="83" t="s">
        <v>15094</v>
      </c>
      <c r="F18826" s="83">
        <v>16711.240000000002</v>
      </c>
    </row>
    <row r="18827" spans="1:6" hidden="1" x14ac:dyDescent="0.25">
      <c r="A18827" t="s">
        <v>29264</v>
      </c>
      <c r="B18827" s="83" t="s">
        <v>39729</v>
      </c>
      <c r="C18827" t="s">
        <v>29590</v>
      </c>
      <c r="D18827" s="83" t="s">
        <v>15094</v>
      </c>
      <c r="F18827" s="83">
        <v>17555.8</v>
      </c>
    </row>
    <row r="18828" spans="1:6" hidden="1" x14ac:dyDescent="0.25">
      <c r="A18828" t="s">
        <v>29264</v>
      </c>
      <c r="B18828" s="83" t="s">
        <v>39730</v>
      </c>
      <c r="C18828" t="s">
        <v>29591</v>
      </c>
      <c r="D18828" s="83" t="s">
        <v>15094</v>
      </c>
      <c r="F18828" s="83">
        <v>17340.91</v>
      </c>
    </row>
    <row r="18829" spans="1:6" hidden="1" x14ac:dyDescent="0.25">
      <c r="A18829" t="s">
        <v>29264</v>
      </c>
      <c r="B18829" s="83" t="s">
        <v>39731</v>
      </c>
      <c r="C18829" t="s">
        <v>29592</v>
      </c>
      <c r="D18829" s="83" t="s">
        <v>15094</v>
      </c>
      <c r="F18829" s="83">
        <v>19275.11</v>
      </c>
    </row>
    <row r="18830" spans="1:6" hidden="1" x14ac:dyDescent="0.25">
      <c r="A18830" t="s">
        <v>29264</v>
      </c>
      <c r="B18830" s="83" t="s">
        <v>39732</v>
      </c>
      <c r="C18830" t="s">
        <v>29593</v>
      </c>
      <c r="D18830" s="83" t="s">
        <v>15094</v>
      </c>
      <c r="F18830" s="83">
        <v>19045.400000000001</v>
      </c>
    </row>
    <row r="18831" spans="1:6" hidden="1" x14ac:dyDescent="0.25">
      <c r="A18831" t="s">
        <v>29264</v>
      </c>
      <c r="B18831" s="83" t="s">
        <v>39733</v>
      </c>
      <c r="C18831" t="s">
        <v>29594</v>
      </c>
      <c r="D18831" s="83" t="s">
        <v>15094</v>
      </c>
      <c r="F18831" s="83">
        <v>21060.38</v>
      </c>
    </row>
    <row r="18832" spans="1:6" hidden="1" x14ac:dyDescent="0.25">
      <c r="A18832" t="s">
        <v>29264</v>
      </c>
      <c r="B18832" s="83" t="s">
        <v>39734</v>
      </c>
      <c r="C18832" t="s">
        <v>29595</v>
      </c>
      <c r="D18832" s="83" t="s">
        <v>15094</v>
      </c>
      <c r="F18832" s="83">
        <v>20815.849999999999</v>
      </c>
    </row>
    <row r="18833" spans="1:6" hidden="1" x14ac:dyDescent="0.25">
      <c r="A18833" t="s">
        <v>29264</v>
      </c>
      <c r="B18833" s="83" t="s">
        <v>39735</v>
      </c>
      <c r="C18833" t="s">
        <v>29596</v>
      </c>
      <c r="D18833" s="83" t="s">
        <v>15094</v>
      </c>
      <c r="F18833" s="83">
        <v>26835.57</v>
      </c>
    </row>
    <row r="18834" spans="1:6" hidden="1" x14ac:dyDescent="0.25">
      <c r="A18834" t="s">
        <v>29264</v>
      </c>
      <c r="B18834" s="83" t="s">
        <v>39736</v>
      </c>
      <c r="C18834" t="s">
        <v>29597</v>
      </c>
      <c r="D18834" s="83" t="s">
        <v>15094</v>
      </c>
      <c r="F18834" s="83">
        <v>26583.63</v>
      </c>
    </row>
    <row r="18835" spans="1:6" hidden="1" x14ac:dyDescent="0.25">
      <c r="A18835" t="s">
        <v>29264</v>
      </c>
      <c r="B18835" s="83" t="s">
        <v>39737</v>
      </c>
      <c r="C18835" t="s">
        <v>29598</v>
      </c>
      <c r="D18835" s="83" t="s">
        <v>15094</v>
      </c>
      <c r="F18835" s="83">
        <v>27781.1</v>
      </c>
    </row>
    <row r="18836" spans="1:6" hidden="1" x14ac:dyDescent="0.25">
      <c r="A18836" t="s">
        <v>29264</v>
      </c>
      <c r="B18836" s="83" t="s">
        <v>39738</v>
      </c>
      <c r="C18836" t="s">
        <v>29599</v>
      </c>
      <c r="D18836" s="83" t="s">
        <v>15094</v>
      </c>
      <c r="F18836" s="83">
        <v>27478.52</v>
      </c>
    </row>
    <row r="18837" spans="1:6" hidden="1" x14ac:dyDescent="0.25">
      <c r="A18837" t="s">
        <v>29264</v>
      </c>
      <c r="B18837" s="83" t="s">
        <v>39739</v>
      </c>
      <c r="C18837" t="s">
        <v>29600</v>
      </c>
      <c r="D18837" s="83" t="s">
        <v>15094</v>
      </c>
      <c r="F18837" s="83">
        <v>33448.410000000003</v>
      </c>
    </row>
    <row r="18838" spans="1:6" hidden="1" x14ac:dyDescent="0.25">
      <c r="A18838" t="s">
        <v>29264</v>
      </c>
      <c r="B18838" s="83" t="s">
        <v>39740</v>
      </c>
      <c r="C18838" t="s">
        <v>29601</v>
      </c>
      <c r="D18838" s="83" t="s">
        <v>15094</v>
      </c>
      <c r="F18838" s="83">
        <v>33130.71</v>
      </c>
    </row>
    <row r="18839" spans="1:6" hidden="1" x14ac:dyDescent="0.25">
      <c r="A18839" t="s">
        <v>29264</v>
      </c>
      <c r="B18839" s="83" t="s">
        <v>39741</v>
      </c>
      <c r="C18839" t="s">
        <v>29602</v>
      </c>
      <c r="D18839" s="83" t="s">
        <v>15094</v>
      </c>
      <c r="F18839" s="83">
        <v>35942.47</v>
      </c>
    </row>
    <row r="18840" spans="1:6" hidden="1" x14ac:dyDescent="0.25">
      <c r="A18840" t="s">
        <v>29264</v>
      </c>
      <c r="B18840" s="83" t="s">
        <v>39742</v>
      </c>
      <c r="C18840" t="s">
        <v>29603</v>
      </c>
      <c r="D18840" s="83" t="s">
        <v>15094</v>
      </c>
      <c r="F18840" s="83">
        <v>35609.64</v>
      </c>
    </row>
    <row r="18841" spans="1:6" hidden="1" x14ac:dyDescent="0.25">
      <c r="A18841" t="s">
        <v>29264</v>
      </c>
      <c r="B18841" s="83" t="s">
        <v>39743</v>
      </c>
      <c r="C18841" t="s">
        <v>29604</v>
      </c>
      <c r="D18841" s="83" t="s">
        <v>15094</v>
      </c>
      <c r="F18841" s="83">
        <v>43818.3</v>
      </c>
    </row>
    <row r="18842" spans="1:6" hidden="1" x14ac:dyDescent="0.25">
      <c r="A18842" t="s">
        <v>29264</v>
      </c>
      <c r="B18842" s="83" t="s">
        <v>39744</v>
      </c>
      <c r="C18842" t="s">
        <v>29605</v>
      </c>
      <c r="D18842" s="83" t="s">
        <v>15094</v>
      </c>
      <c r="F18842" s="83">
        <v>43468.17</v>
      </c>
    </row>
    <row r="18843" spans="1:6" hidden="1" x14ac:dyDescent="0.25">
      <c r="A18843" t="s">
        <v>29264</v>
      </c>
      <c r="B18843" s="83" t="s">
        <v>39745</v>
      </c>
      <c r="C18843" t="s">
        <v>29606</v>
      </c>
      <c r="D18843" s="83" t="s">
        <v>15094</v>
      </c>
      <c r="F18843" s="83">
        <v>55931.8</v>
      </c>
    </row>
    <row r="18844" spans="1:6" hidden="1" x14ac:dyDescent="0.25">
      <c r="A18844" t="s">
        <v>29264</v>
      </c>
      <c r="B18844" s="83" t="s">
        <v>39746</v>
      </c>
      <c r="C18844" t="s">
        <v>29607</v>
      </c>
      <c r="D18844" s="83" t="s">
        <v>15094</v>
      </c>
      <c r="F18844" s="83">
        <v>55564.39</v>
      </c>
    </row>
    <row r="18845" spans="1:6" hidden="1" x14ac:dyDescent="0.25">
      <c r="A18845" t="s">
        <v>29264</v>
      </c>
      <c r="B18845" s="83" t="s">
        <v>39747</v>
      </c>
      <c r="C18845" t="s">
        <v>29608</v>
      </c>
      <c r="D18845" s="83" t="s">
        <v>15094</v>
      </c>
      <c r="F18845" s="83">
        <v>59496.33</v>
      </c>
    </row>
    <row r="18846" spans="1:6" hidden="1" x14ac:dyDescent="0.25">
      <c r="A18846" t="s">
        <v>29264</v>
      </c>
      <c r="B18846" s="83" t="s">
        <v>39748</v>
      </c>
      <c r="C18846" t="s">
        <v>29609</v>
      </c>
      <c r="D18846" s="83" t="s">
        <v>15094</v>
      </c>
      <c r="F18846" s="83">
        <v>59113.79</v>
      </c>
    </row>
    <row r="18847" spans="1:6" hidden="1" x14ac:dyDescent="0.25">
      <c r="A18847" t="s">
        <v>29264</v>
      </c>
      <c r="B18847" s="83" t="s">
        <v>39749</v>
      </c>
      <c r="C18847" t="s">
        <v>29610</v>
      </c>
      <c r="D18847" s="83" t="s">
        <v>15094</v>
      </c>
      <c r="F18847" s="83">
        <v>63128.74</v>
      </c>
    </row>
    <row r="18848" spans="1:6" hidden="1" x14ac:dyDescent="0.25">
      <c r="A18848" t="s">
        <v>29264</v>
      </c>
      <c r="B18848" s="83" t="s">
        <v>39750</v>
      </c>
      <c r="C18848" t="s">
        <v>29611</v>
      </c>
      <c r="D18848" s="83" t="s">
        <v>15094</v>
      </c>
      <c r="F18848" s="83">
        <v>62728.91</v>
      </c>
    </row>
    <row r="18849" spans="1:6" hidden="1" x14ac:dyDescent="0.25">
      <c r="A18849" t="s">
        <v>29264</v>
      </c>
      <c r="B18849" s="83" t="s">
        <v>39751</v>
      </c>
      <c r="C18849" t="s">
        <v>29612</v>
      </c>
      <c r="D18849" s="83" t="s">
        <v>15094</v>
      </c>
      <c r="F18849" s="83">
        <v>6632.89</v>
      </c>
    </row>
    <row r="18850" spans="1:6" hidden="1" x14ac:dyDescent="0.25">
      <c r="A18850" t="s">
        <v>29264</v>
      </c>
      <c r="B18850" s="83" t="s">
        <v>39752</v>
      </c>
      <c r="C18850" t="s">
        <v>29613</v>
      </c>
      <c r="D18850" s="83" t="s">
        <v>15094</v>
      </c>
      <c r="F18850" s="83">
        <v>6540.26</v>
      </c>
    </row>
    <row r="18851" spans="1:6" hidden="1" x14ac:dyDescent="0.25">
      <c r="A18851" t="s">
        <v>29264</v>
      </c>
      <c r="B18851" s="83" t="s">
        <v>39753</v>
      </c>
      <c r="C18851" t="s">
        <v>29614</v>
      </c>
      <c r="D18851" s="83" t="s">
        <v>15094</v>
      </c>
      <c r="F18851" s="83">
        <v>8228.43</v>
      </c>
    </row>
    <row r="18852" spans="1:6" hidden="1" x14ac:dyDescent="0.25">
      <c r="A18852" t="s">
        <v>29264</v>
      </c>
      <c r="B18852" s="83" t="s">
        <v>39754</v>
      </c>
      <c r="C18852" t="s">
        <v>29615</v>
      </c>
      <c r="D18852" s="83" t="s">
        <v>15094</v>
      </c>
      <c r="F18852" s="83">
        <v>8124.69</v>
      </c>
    </row>
    <row r="18853" spans="1:6" hidden="1" x14ac:dyDescent="0.25">
      <c r="A18853" t="s">
        <v>29264</v>
      </c>
      <c r="B18853" s="83" t="s">
        <v>39755</v>
      </c>
      <c r="C18853" t="s">
        <v>29616</v>
      </c>
      <c r="D18853" s="83" t="s">
        <v>15094</v>
      </c>
      <c r="F18853" s="83">
        <v>8491.43</v>
      </c>
    </row>
    <row r="18854" spans="1:6" hidden="1" x14ac:dyDescent="0.25">
      <c r="A18854" t="s">
        <v>29264</v>
      </c>
      <c r="B18854" s="83" t="s">
        <v>39756</v>
      </c>
      <c r="C18854" t="s">
        <v>29617</v>
      </c>
      <c r="D18854" s="83" t="s">
        <v>15094</v>
      </c>
      <c r="F18854" s="83">
        <v>8383.98</v>
      </c>
    </row>
    <row r="18855" spans="1:6" hidden="1" x14ac:dyDescent="0.25">
      <c r="A18855" t="s">
        <v>29264</v>
      </c>
      <c r="B18855" s="83" t="s">
        <v>39757</v>
      </c>
      <c r="C18855" t="s">
        <v>29618</v>
      </c>
      <c r="D18855" s="83" t="s">
        <v>15094</v>
      </c>
      <c r="F18855" s="83">
        <v>9615.99</v>
      </c>
    </row>
    <row r="18856" spans="1:6" hidden="1" x14ac:dyDescent="0.25">
      <c r="A18856" t="s">
        <v>29264</v>
      </c>
      <c r="B18856" s="83" t="s">
        <v>39758</v>
      </c>
      <c r="C18856" t="s">
        <v>29619</v>
      </c>
      <c r="D18856" s="83" t="s">
        <v>15094</v>
      </c>
      <c r="F18856" s="83">
        <v>9499.2800000000007</v>
      </c>
    </row>
    <row r="18857" spans="1:6" hidden="1" x14ac:dyDescent="0.25">
      <c r="A18857" t="s">
        <v>29264</v>
      </c>
      <c r="B18857" s="83" t="s">
        <v>39759</v>
      </c>
      <c r="C18857" t="s">
        <v>29620</v>
      </c>
      <c r="D18857" s="83" t="s">
        <v>15094</v>
      </c>
      <c r="F18857" s="83">
        <v>10192.61</v>
      </c>
    </row>
    <row r="18858" spans="1:6" hidden="1" x14ac:dyDescent="0.25">
      <c r="A18858" t="s">
        <v>29264</v>
      </c>
      <c r="B18858" s="83" t="s">
        <v>39760</v>
      </c>
      <c r="C18858" t="s">
        <v>29621</v>
      </c>
      <c r="D18858" s="83" t="s">
        <v>15094</v>
      </c>
      <c r="F18858" s="83">
        <v>10070.34</v>
      </c>
    </row>
    <row r="18859" spans="1:6" hidden="1" x14ac:dyDescent="0.25">
      <c r="A18859" t="s">
        <v>29264</v>
      </c>
      <c r="B18859" s="83" t="s">
        <v>39761</v>
      </c>
      <c r="C18859" t="s">
        <v>29622</v>
      </c>
      <c r="D18859" s="83" t="s">
        <v>15094</v>
      </c>
      <c r="F18859" s="83">
        <v>11924.41</v>
      </c>
    </row>
    <row r="18860" spans="1:6" hidden="1" x14ac:dyDescent="0.25">
      <c r="A18860" t="s">
        <v>29264</v>
      </c>
      <c r="B18860" s="83" t="s">
        <v>39762</v>
      </c>
      <c r="C18860" t="s">
        <v>29623</v>
      </c>
      <c r="D18860" s="83" t="s">
        <v>15094</v>
      </c>
      <c r="F18860" s="83">
        <v>11789.18</v>
      </c>
    </row>
    <row r="18861" spans="1:6" hidden="1" x14ac:dyDescent="0.25">
      <c r="A18861" t="s">
        <v>29264</v>
      </c>
      <c r="B18861" s="83" t="s">
        <v>39763</v>
      </c>
      <c r="C18861" t="s">
        <v>29624</v>
      </c>
      <c r="D18861" s="83" t="s">
        <v>15094</v>
      </c>
      <c r="F18861" s="83">
        <v>13630.19</v>
      </c>
    </row>
    <row r="18862" spans="1:6" hidden="1" x14ac:dyDescent="0.25">
      <c r="A18862" t="s">
        <v>29264</v>
      </c>
      <c r="B18862" s="83" t="s">
        <v>39764</v>
      </c>
      <c r="C18862" t="s">
        <v>29625</v>
      </c>
      <c r="D18862" s="83" t="s">
        <v>15094</v>
      </c>
      <c r="F18862" s="83">
        <v>13443.09</v>
      </c>
    </row>
    <row r="18863" spans="1:6" hidden="1" x14ac:dyDescent="0.25">
      <c r="A18863" t="s">
        <v>29264</v>
      </c>
      <c r="B18863" s="83" t="s">
        <v>39765</v>
      </c>
      <c r="C18863" t="s">
        <v>29626</v>
      </c>
      <c r="D18863" s="83" t="s">
        <v>15094</v>
      </c>
      <c r="F18863" s="83">
        <v>14466.2</v>
      </c>
    </row>
    <row r="18864" spans="1:6" hidden="1" x14ac:dyDescent="0.25">
      <c r="A18864" t="s">
        <v>29264</v>
      </c>
      <c r="B18864" s="83" t="s">
        <v>39766</v>
      </c>
      <c r="C18864" t="s">
        <v>29627</v>
      </c>
      <c r="D18864" s="83" t="s">
        <v>15094</v>
      </c>
      <c r="F18864" s="83">
        <v>14273.54</v>
      </c>
    </row>
    <row r="18865" spans="1:6" hidden="1" x14ac:dyDescent="0.25">
      <c r="A18865" t="s">
        <v>29264</v>
      </c>
      <c r="B18865" s="83" t="s">
        <v>39767</v>
      </c>
      <c r="C18865" t="s">
        <v>29628</v>
      </c>
      <c r="D18865" s="83" t="s">
        <v>15094</v>
      </c>
      <c r="F18865" s="83">
        <v>15309.4</v>
      </c>
    </row>
    <row r="18866" spans="1:6" hidden="1" x14ac:dyDescent="0.25">
      <c r="A18866" t="s">
        <v>29264</v>
      </c>
      <c r="B18866" s="83" t="s">
        <v>39768</v>
      </c>
      <c r="C18866" t="s">
        <v>29629</v>
      </c>
      <c r="D18866" s="83" t="s">
        <v>15094</v>
      </c>
      <c r="F18866" s="83">
        <v>15109.33</v>
      </c>
    </row>
    <row r="18867" spans="1:6" hidden="1" x14ac:dyDescent="0.25">
      <c r="A18867" t="s">
        <v>29264</v>
      </c>
      <c r="B18867" s="83" t="s">
        <v>39769</v>
      </c>
      <c r="C18867" t="s">
        <v>29630</v>
      </c>
      <c r="D18867" s="83" t="s">
        <v>15094</v>
      </c>
      <c r="F18867" s="83">
        <v>16404.650000000001</v>
      </c>
    </row>
    <row r="18868" spans="1:6" hidden="1" x14ac:dyDescent="0.25">
      <c r="A18868" t="s">
        <v>29264</v>
      </c>
      <c r="B18868" s="83" t="s">
        <v>39770</v>
      </c>
      <c r="C18868" t="s">
        <v>29631</v>
      </c>
      <c r="D18868" s="83" t="s">
        <v>15094</v>
      </c>
      <c r="F18868" s="83">
        <v>16195.31</v>
      </c>
    </row>
    <row r="18869" spans="1:6" hidden="1" x14ac:dyDescent="0.25">
      <c r="A18869" t="s">
        <v>29264</v>
      </c>
      <c r="B18869" s="83" t="s">
        <v>39771</v>
      </c>
      <c r="C18869" t="s">
        <v>29632</v>
      </c>
      <c r="D18869" s="83" t="s">
        <v>15094</v>
      </c>
      <c r="F18869" s="83">
        <v>17021.689999999999</v>
      </c>
    </row>
    <row r="18870" spans="1:6" hidden="1" x14ac:dyDescent="0.25">
      <c r="A18870" t="s">
        <v>29264</v>
      </c>
      <c r="B18870" s="83" t="s">
        <v>39772</v>
      </c>
      <c r="C18870" t="s">
        <v>29633</v>
      </c>
      <c r="D18870" s="83" t="s">
        <v>15094</v>
      </c>
      <c r="F18870" s="83">
        <v>16806.8</v>
      </c>
    </row>
    <row r="18871" spans="1:6" hidden="1" x14ac:dyDescent="0.25">
      <c r="A18871" t="s">
        <v>29264</v>
      </c>
      <c r="B18871" s="83" t="s">
        <v>39773</v>
      </c>
      <c r="C18871" t="s">
        <v>29634</v>
      </c>
      <c r="D18871" s="83" t="s">
        <v>15094</v>
      </c>
      <c r="F18871" s="83">
        <v>18686.48</v>
      </c>
    </row>
    <row r="18872" spans="1:6" hidden="1" x14ac:dyDescent="0.25">
      <c r="A18872" t="s">
        <v>29264</v>
      </c>
      <c r="B18872" s="83" t="s">
        <v>39774</v>
      </c>
      <c r="C18872" t="s">
        <v>29635</v>
      </c>
      <c r="D18872" s="83" t="s">
        <v>15094</v>
      </c>
      <c r="F18872" s="83">
        <v>18456.77</v>
      </c>
    </row>
    <row r="18873" spans="1:6" hidden="1" x14ac:dyDescent="0.25">
      <c r="A18873" t="s">
        <v>29264</v>
      </c>
      <c r="B18873" s="83" t="s">
        <v>39775</v>
      </c>
      <c r="C18873" t="s">
        <v>29636</v>
      </c>
      <c r="D18873" s="83" t="s">
        <v>15094</v>
      </c>
      <c r="F18873" s="83">
        <v>20418.61</v>
      </c>
    </row>
    <row r="18874" spans="1:6" hidden="1" x14ac:dyDescent="0.25">
      <c r="A18874" t="s">
        <v>29264</v>
      </c>
      <c r="B18874" s="83" t="s">
        <v>39776</v>
      </c>
      <c r="C18874" t="s">
        <v>29637</v>
      </c>
      <c r="D18874" s="83" t="s">
        <v>15094</v>
      </c>
      <c r="F18874" s="83">
        <v>20174.080000000002</v>
      </c>
    </row>
    <row r="18875" spans="1:6" hidden="1" x14ac:dyDescent="0.25">
      <c r="A18875" t="s">
        <v>29264</v>
      </c>
      <c r="B18875" s="83" t="s">
        <v>39777</v>
      </c>
      <c r="C18875" t="s">
        <v>29638</v>
      </c>
      <c r="D18875" s="83" t="s">
        <v>15094</v>
      </c>
      <c r="F18875" s="83">
        <v>23134.54</v>
      </c>
    </row>
    <row r="18876" spans="1:6" hidden="1" x14ac:dyDescent="0.25">
      <c r="A18876" t="s">
        <v>29264</v>
      </c>
      <c r="B18876" s="83" t="s">
        <v>39778</v>
      </c>
      <c r="C18876" t="s">
        <v>29639</v>
      </c>
      <c r="D18876" s="83" t="s">
        <v>15094</v>
      </c>
      <c r="F18876" s="83">
        <v>22882.6</v>
      </c>
    </row>
    <row r="18877" spans="1:6" hidden="1" x14ac:dyDescent="0.25">
      <c r="A18877" t="s">
        <v>29264</v>
      </c>
      <c r="B18877" s="83" t="s">
        <v>39779</v>
      </c>
      <c r="C18877" t="s">
        <v>29640</v>
      </c>
      <c r="D18877" s="83" t="s">
        <v>15094</v>
      </c>
      <c r="F18877" s="83">
        <v>23975.56</v>
      </c>
    </row>
    <row r="18878" spans="1:6" hidden="1" x14ac:dyDescent="0.25">
      <c r="A18878" t="s">
        <v>29264</v>
      </c>
      <c r="B18878" s="83" t="s">
        <v>39780</v>
      </c>
      <c r="C18878" t="s">
        <v>29641</v>
      </c>
      <c r="D18878" s="83" t="s">
        <v>15094</v>
      </c>
      <c r="F18878" s="83">
        <v>23672.98</v>
      </c>
    </row>
    <row r="18879" spans="1:6" hidden="1" x14ac:dyDescent="0.25">
      <c r="A18879" t="s">
        <v>29264</v>
      </c>
      <c r="B18879" s="83" t="s">
        <v>39781</v>
      </c>
      <c r="C18879" t="s">
        <v>29642</v>
      </c>
      <c r="D18879" s="83" t="s">
        <v>15094</v>
      </c>
      <c r="F18879" s="83">
        <v>29839.64</v>
      </c>
    </row>
    <row r="18880" spans="1:6" hidden="1" x14ac:dyDescent="0.25">
      <c r="A18880" t="s">
        <v>29264</v>
      </c>
      <c r="B18880" s="83" t="s">
        <v>39782</v>
      </c>
      <c r="C18880" t="s">
        <v>29643</v>
      </c>
      <c r="D18880" s="83" t="s">
        <v>15094</v>
      </c>
      <c r="F18880" s="83">
        <v>29521.93</v>
      </c>
    </row>
    <row r="18881" spans="1:6" hidden="1" x14ac:dyDescent="0.25">
      <c r="A18881" t="s">
        <v>29264</v>
      </c>
      <c r="B18881" s="83" t="s">
        <v>39783</v>
      </c>
      <c r="C18881" t="s">
        <v>29644</v>
      </c>
      <c r="D18881" s="83" t="s">
        <v>15094</v>
      </c>
      <c r="F18881" s="83">
        <v>32075.59</v>
      </c>
    </row>
    <row r="18882" spans="1:6" hidden="1" x14ac:dyDescent="0.25">
      <c r="A18882" t="s">
        <v>29264</v>
      </c>
      <c r="B18882" s="83" t="s">
        <v>39784</v>
      </c>
      <c r="C18882" t="s">
        <v>29645</v>
      </c>
      <c r="D18882" s="83" t="s">
        <v>15094</v>
      </c>
      <c r="F18882" s="83">
        <v>31742.76</v>
      </c>
    </row>
    <row r="18883" spans="1:6" hidden="1" x14ac:dyDescent="0.25">
      <c r="A18883" t="s">
        <v>29264</v>
      </c>
      <c r="B18883" s="83" t="s">
        <v>39785</v>
      </c>
      <c r="C18883" t="s">
        <v>29646</v>
      </c>
      <c r="D18883" s="83" t="s">
        <v>15094</v>
      </c>
      <c r="F18883" s="83">
        <v>39465.24</v>
      </c>
    </row>
    <row r="18884" spans="1:6" hidden="1" x14ac:dyDescent="0.25">
      <c r="A18884" t="s">
        <v>29264</v>
      </c>
      <c r="B18884" s="83" t="s">
        <v>39786</v>
      </c>
      <c r="C18884" t="s">
        <v>29647</v>
      </c>
      <c r="D18884" s="83" t="s">
        <v>15094</v>
      </c>
      <c r="F18884" s="83">
        <v>39115.11</v>
      </c>
    </row>
    <row r="18885" spans="1:6" hidden="1" x14ac:dyDescent="0.25">
      <c r="A18885" t="s">
        <v>29264</v>
      </c>
      <c r="B18885" s="83" t="s">
        <v>39787</v>
      </c>
      <c r="C18885" t="s">
        <v>29648</v>
      </c>
      <c r="D18885" s="83" t="s">
        <v>15094</v>
      </c>
      <c r="F18885" s="83">
        <v>46772.22</v>
      </c>
    </row>
    <row r="18886" spans="1:6" hidden="1" x14ac:dyDescent="0.25">
      <c r="A18886" t="s">
        <v>29264</v>
      </c>
      <c r="B18886" s="83" t="s">
        <v>39788</v>
      </c>
      <c r="C18886" t="s">
        <v>29649</v>
      </c>
      <c r="D18886" s="83" t="s">
        <v>15094</v>
      </c>
      <c r="F18886" s="83">
        <v>46404.81</v>
      </c>
    </row>
    <row r="18887" spans="1:6" hidden="1" x14ac:dyDescent="0.25">
      <c r="A18887" t="s">
        <v>29264</v>
      </c>
      <c r="B18887" s="83" t="s">
        <v>39789</v>
      </c>
      <c r="C18887" t="s">
        <v>29650</v>
      </c>
      <c r="D18887" s="83" t="s">
        <v>15094</v>
      </c>
      <c r="F18887" s="83">
        <v>49965.75</v>
      </c>
    </row>
    <row r="18888" spans="1:6" hidden="1" x14ac:dyDescent="0.25">
      <c r="A18888" t="s">
        <v>29264</v>
      </c>
      <c r="B18888" s="83" t="s">
        <v>39790</v>
      </c>
      <c r="C18888" t="s">
        <v>29651</v>
      </c>
      <c r="D18888" s="83" t="s">
        <v>15094</v>
      </c>
      <c r="F18888" s="83">
        <v>49583.21</v>
      </c>
    </row>
    <row r="18889" spans="1:6" hidden="1" x14ac:dyDescent="0.25">
      <c r="A18889" t="s">
        <v>29264</v>
      </c>
      <c r="B18889" s="83" t="s">
        <v>39791</v>
      </c>
      <c r="C18889" t="s">
        <v>29652</v>
      </c>
      <c r="D18889" s="83" t="s">
        <v>15094</v>
      </c>
      <c r="F18889" s="83">
        <v>52895.82</v>
      </c>
    </row>
    <row r="18890" spans="1:6" hidden="1" x14ac:dyDescent="0.25">
      <c r="A18890" t="s">
        <v>29264</v>
      </c>
      <c r="B18890" s="83" t="s">
        <v>39792</v>
      </c>
      <c r="C18890" t="s">
        <v>29653</v>
      </c>
      <c r="D18890" s="83" t="s">
        <v>15094</v>
      </c>
      <c r="F18890" s="83">
        <v>52495.99</v>
      </c>
    </row>
    <row r="18891" spans="1:6" hidden="1" x14ac:dyDescent="0.25">
      <c r="A18891" t="s">
        <v>29264</v>
      </c>
      <c r="B18891" s="83" t="s">
        <v>39793</v>
      </c>
      <c r="C18891" t="s">
        <v>29654</v>
      </c>
      <c r="D18891" s="83" t="s">
        <v>15094</v>
      </c>
      <c r="F18891" s="83">
        <v>7998.59</v>
      </c>
    </row>
    <row r="18892" spans="1:6" hidden="1" x14ac:dyDescent="0.25">
      <c r="A18892" t="s">
        <v>29264</v>
      </c>
      <c r="B18892" s="83" t="s">
        <v>39794</v>
      </c>
      <c r="C18892" t="s">
        <v>29655</v>
      </c>
      <c r="D18892" s="83" t="s">
        <v>15094</v>
      </c>
      <c r="F18892" s="83">
        <v>7889.29</v>
      </c>
    </row>
    <row r="18893" spans="1:6" hidden="1" x14ac:dyDescent="0.25">
      <c r="A18893" t="s">
        <v>29264</v>
      </c>
      <c r="B18893" s="83" t="s">
        <v>39795</v>
      </c>
      <c r="C18893" t="s">
        <v>29656</v>
      </c>
      <c r="D18893" s="83" t="s">
        <v>15094</v>
      </c>
      <c r="F18893" s="83">
        <v>8844.0499999999993</v>
      </c>
    </row>
    <row r="18894" spans="1:6" hidden="1" x14ac:dyDescent="0.25">
      <c r="A18894" t="s">
        <v>29264</v>
      </c>
      <c r="B18894" s="83" t="s">
        <v>39796</v>
      </c>
      <c r="C18894" t="s">
        <v>29657</v>
      </c>
      <c r="D18894" s="83" t="s">
        <v>15094</v>
      </c>
      <c r="F18894" s="83">
        <v>8727.34</v>
      </c>
    </row>
    <row r="18895" spans="1:6" hidden="1" x14ac:dyDescent="0.25">
      <c r="A18895" t="s">
        <v>29264</v>
      </c>
      <c r="B18895" s="83" t="s">
        <v>39797</v>
      </c>
      <c r="C18895" t="s">
        <v>29658</v>
      </c>
      <c r="D18895" s="83" t="s">
        <v>15094</v>
      </c>
      <c r="F18895" s="83">
        <v>9674.91</v>
      </c>
    </row>
    <row r="18896" spans="1:6" hidden="1" x14ac:dyDescent="0.25">
      <c r="A18896" t="s">
        <v>29264</v>
      </c>
      <c r="B18896" s="83" t="s">
        <v>39798</v>
      </c>
      <c r="C18896" t="s">
        <v>29659</v>
      </c>
      <c r="D18896" s="83" t="s">
        <v>15094</v>
      </c>
      <c r="F18896" s="83">
        <v>9552.65</v>
      </c>
    </row>
    <row r="18897" spans="1:6" hidden="1" x14ac:dyDescent="0.25">
      <c r="A18897" t="s">
        <v>29264</v>
      </c>
      <c r="B18897" s="83" t="s">
        <v>39799</v>
      </c>
      <c r="C18897" t="s">
        <v>29660</v>
      </c>
      <c r="D18897" s="83" t="s">
        <v>15094</v>
      </c>
      <c r="F18897" s="83">
        <v>10288.969999999999</v>
      </c>
    </row>
    <row r="18898" spans="1:6" hidden="1" x14ac:dyDescent="0.25">
      <c r="A18898" t="s">
        <v>29264</v>
      </c>
      <c r="B18898" s="83" t="s">
        <v>39800</v>
      </c>
      <c r="C18898" t="s">
        <v>29661</v>
      </c>
      <c r="D18898" s="83" t="s">
        <v>15094</v>
      </c>
      <c r="F18898" s="83">
        <v>10157.44</v>
      </c>
    </row>
    <row r="18899" spans="1:6" hidden="1" x14ac:dyDescent="0.25">
      <c r="A18899" t="s">
        <v>29264</v>
      </c>
      <c r="B18899" s="83" t="s">
        <v>39801</v>
      </c>
      <c r="C18899" t="s">
        <v>29662</v>
      </c>
      <c r="D18899" s="83" t="s">
        <v>15094</v>
      </c>
      <c r="F18899" s="83">
        <v>11132.37</v>
      </c>
    </row>
    <row r="18900" spans="1:6" hidden="1" x14ac:dyDescent="0.25">
      <c r="A18900" t="s">
        <v>29264</v>
      </c>
      <c r="B18900" s="83" t="s">
        <v>39802</v>
      </c>
      <c r="C18900" t="s">
        <v>29663</v>
      </c>
      <c r="D18900" s="83" t="s">
        <v>15094</v>
      </c>
      <c r="F18900" s="83">
        <v>10995.28</v>
      </c>
    </row>
    <row r="18901" spans="1:6" hidden="1" x14ac:dyDescent="0.25">
      <c r="A18901" t="s">
        <v>29264</v>
      </c>
      <c r="B18901" s="83" t="s">
        <v>39803</v>
      </c>
      <c r="C18901" t="s">
        <v>29664</v>
      </c>
      <c r="D18901" s="83" t="s">
        <v>15094</v>
      </c>
      <c r="F18901" s="83">
        <v>11428.26</v>
      </c>
    </row>
    <row r="18902" spans="1:6" hidden="1" x14ac:dyDescent="0.25">
      <c r="A18902" t="s">
        <v>29264</v>
      </c>
      <c r="B18902" s="83" t="s">
        <v>39804</v>
      </c>
      <c r="C18902" t="s">
        <v>29665</v>
      </c>
      <c r="D18902" s="83" t="s">
        <v>15094</v>
      </c>
      <c r="F18902" s="83">
        <v>11289.32</v>
      </c>
    </row>
    <row r="18903" spans="1:6" hidden="1" x14ac:dyDescent="0.25">
      <c r="A18903" t="s">
        <v>29264</v>
      </c>
      <c r="B18903" s="83" t="s">
        <v>39805</v>
      </c>
      <c r="C18903" t="s">
        <v>29666</v>
      </c>
      <c r="D18903" s="83" t="s">
        <v>15094</v>
      </c>
      <c r="F18903" s="83">
        <v>12064.66</v>
      </c>
    </row>
    <row r="18904" spans="1:6" hidden="1" x14ac:dyDescent="0.25">
      <c r="A18904" t="s">
        <v>29264</v>
      </c>
      <c r="B18904" s="83" t="s">
        <v>39806</v>
      </c>
      <c r="C18904" t="s">
        <v>29667</v>
      </c>
      <c r="D18904" s="83" t="s">
        <v>15094</v>
      </c>
      <c r="F18904" s="83">
        <v>11879.41</v>
      </c>
    </row>
    <row r="18905" spans="1:6" hidden="1" x14ac:dyDescent="0.25">
      <c r="A18905" t="s">
        <v>29264</v>
      </c>
      <c r="B18905" s="83" t="s">
        <v>39807</v>
      </c>
      <c r="C18905" t="s">
        <v>29668</v>
      </c>
      <c r="D18905" s="83" t="s">
        <v>15094</v>
      </c>
      <c r="F18905" s="83">
        <v>12613.84</v>
      </c>
    </row>
    <row r="18906" spans="1:6" hidden="1" x14ac:dyDescent="0.25">
      <c r="A18906" t="s">
        <v>29264</v>
      </c>
      <c r="B18906" s="83" t="s">
        <v>39808</v>
      </c>
      <c r="C18906" t="s">
        <v>29669</v>
      </c>
      <c r="D18906" s="83" t="s">
        <v>15094</v>
      </c>
      <c r="F18906" s="83">
        <v>12421.18</v>
      </c>
    </row>
    <row r="18907" spans="1:6" hidden="1" x14ac:dyDescent="0.25">
      <c r="A18907" t="s">
        <v>29264</v>
      </c>
      <c r="B18907" s="83" t="s">
        <v>39809</v>
      </c>
      <c r="C18907" t="s">
        <v>29670</v>
      </c>
      <c r="D18907" s="83" t="s">
        <v>15094</v>
      </c>
      <c r="F18907" s="83">
        <v>13214.16</v>
      </c>
    </row>
    <row r="18908" spans="1:6" hidden="1" x14ac:dyDescent="0.25">
      <c r="A18908" t="s">
        <v>29264</v>
      </c>
      <c r="B18908" s="83" t="s">
        <v>39810</v>
      </c>
      <c r="C18908" t="s">
        <v>29671</v>
      </c>
      <c r="D18908" s="83" t="s">
        <v>15094</v>
      </c>
      <c r="F18908" s="83">
        <v>13015.94</v>
      </c>
    </row>
    <row r="18909" spans="1:6" hidden="1" x14ac:dyDescent="0.25">
      <c r="A18909" t="s">
        <v>29264</v>
      </c>
      <c r="B18909" s="83" t="s">
        <v>39811</v>
      </c>
      <c r="C18909" t="s">
        <v>29672</v>
      </c>
      <c r="D18909" s="83" t="s">
        <v>15094</v>
      </c>
      <c r="F18909" s="83">
        <v>13788.63</v>
      </c>
    </row>
    <row r="18910" spans="1:6" hidden="1" x14ac:dyDescent="0.25">
      <c r="A18910" t="s">
        <v>29264</v>
      </c>
      <c r="B18910" s="83" t="s">
        <v>39812</v>
      </c>
      <c r="C18910" t="s">
        <v>29673</v>
      </c>
      <c r="D18910" s="83" t="s">
        <v>15094</v>
      </c>
      <c r="F18910" s="83">
        <v>13583</v>
      </c>
    </row>
    <row r="18911" spans="1:6" hidden="1" x14ac:dyDescent="0.25">
      <c r="A18911" t="s">
        <v>29264</v>
      </c>
      <c r="B18911" s="83" t="s">
        <v>39813</v>
      </c>
      <c r="C18911" t="s">
        <v>29674</v>
      </c>
      <c r="D18911" s="83" t="s">
        <v>15094</v>
      </c>
      <c r="F18911" s="83">
        <v>14615.08</v>
      </c>
    </row>
    <row r="18912" spans="1:6" hidden="1" x14ac:dyDescent="0.25">
      <c r="A18912" t="s">
        <v>29264</v>
      </c>
      <c r="B18912" s="83" t="s">
        <v>39814</v>
      </c>
      <c r="C18912" t="s">
        <v>29675</v>
      </c>
      <c r="D18912" s="83" t="s">
        <v>15094</v>
      </c>
      <c r="F18912" s="83">
        <v>14403.9</v>
      </c>
    </row>
    <row r="18913" spans="1:6" hidden="1" x14ac:dyDescent="0.25">
      <c r="A18913" t="s">
        <v>29264</v>
      </c>
      <c r="B18913" s="83" t="s">
        <v>39815</v>
      </c>
      <c r="C18913" t="s">
        <v>29676</v>
      </c>
      <c r="D18913" s="83" t="s">
        <v>15094</v>
      </c>
      <c r="F18913" s="83">
        <v>15253.64</v>
      </c>
    </row>
    <row r="18914" spans="1:6" hidden="1" x14ac:dyDescent="0.25">
      <c r="A18914" t="s">
        <v>29264</v>
      </c>
      <c r="B18914" s="83" t="s">
        <v>39816</v>
      </c>
      <c r="C18914" t="s">
        <v>29677</v>
      </c>
      <c r="D18914" s="83" t="s">
        <v>15094</v>
      </c>
      <c r="F18914" s="83">
        <v>15035.05</v>
      </c>
    </row>
    <row r="18915" spans="1:6" hidden="1" x14ac:dyDescent="0.25">
      <c r="A18915" t="s">
        <v>29264</v>
      </c>
      <c r="B18915" s="83" t="s">
        <v>39817</v>
      </c>
      <c r="C18915" t="s">
        <v>29678</v>
      </c>
      <c r="D18915" s="83" t="s">
        <v>15094</v>
      </c>
      <c r="F18915" s="83">
        <v>15847.75</v>
      </c>
    </row>
    <row r="18916" spans="1:6" hidden="1" x14ac:dyDescent="0.25">
      <c r="A18916" t="s">
        <v>29264</v>
      </c>
      <c r="B18916" s="83" t="s">
        <v>39818</v>
      </c>
      <c r="C18916" t="s">
        <v>29679</v>
      </c>
      <c r="D18916" s="83" t="s">
        <v>15094</v>
      </c>
      <c r="F18916" s="83">
        <v>15625.45</v>
      </c>
    </row>
    <row r="18917" spans="1:6" hidden="1" x14ac:dyDescent="0.25">
      <c r="A18917" t="s">
        <v>29264</v>
      </c>
      <c r="B18917" s="83" t="s">
        <v>39819</v>
      </c>
      <c r="C18917" t="s">
        <v>29680</v>
      </c>
      <c r="D18917" s="83" t="s">
        <v>15094</v>
      </c>
      <c r="F18917" s="83">
        <v>16423.87</v>
      </c>
    </row>
    <row r="18918" spans="1:6" hidden="1" x14ac:dyDescent="0.25">
      <c r="A18918" t="s">
        <v>29264</v>
      </c>
      <c r="B18918" s="83" t="s">
        <v>39820</v>
      </c>
      <c r="C18918" t="s">
        <v>29681</v>
      </c>
      <c r="D18918" s="83" t="s">
        <v>15094</v>
      </c>
      <c r="F18918" s="83">
        <v>16196.01</v>
      </c>
    </row>
    <row r="18919" spans="1:6" hidden="1" x14ac:dyDescent="0.25">
      <c r="A18919" t="s">
        <v>29264</v>
      </c>
      <c r="B18919" s="83" t="s">
        <v>39821</v>
      </c>
      <c r="C18919" t="s">
        <v>29682</v>
      </c>
      <c r="D18919" s="83" t="s">
        <v>15094</v>
      </c>
      <c r="F18919" s="83">
        <v>17079.25</v>
      </c>
    </row>
    <row r="18920" spans="1:6" hidden="1" x14ac:dyDescent="0.25">
      <c r="A18920" t="s">
        <v>29264</v>
      </c>
      <c r="B18920" s="83" t="s">
        <v>39822</v>
      </c>
      <c r="C18920" t="s">
        <v>29683</v>
      </c>
      <c r="D18920" s="83" t="s">
        <v>15094</v>
      </c>
      <c r="F18920" s="83">
        <v>16802.61</v>
      </c>
    </row>
    <row r="18921" spans="1:6" hidden="1" x14ac:dyDescent="0.25">
      <c r="A18921" t="s">
        <v>29264</v>
      </c>
      <c r="B18921" s="83" t="s">
        <v>39823</v>
      </c>
      <c r="C18921" t="s">
        <v>29684</v>
      </c>
      <c r="D18921" s="83" t="s">
        <v>15094</v>
      </c>
      <c r="F18921" s="83">
        <v>17970.14</v>
      </c>
    </row>
    <row r="18922" spans="1:6" hidden="1" x14ac:dyDescent="0.25">
      <c r="A18922" t="s">
        <v>29264</v>
      </c>
      <c r="B18922" s="83" t="s">
        <v>39824</v>
      </c>
      <c r="C18922" t="s">
        <v>29685</v>
      </c>
      <c r="D18922" s="83" t="s">
        <v>15094</v>
      </c>
      <c r="F18922" s="83">
        <v>17684.849999999999</v>
      </c>
    </row>
    <row r="18923" spans="1:6" hidden="1" x14ac:dyDescent="0.25">
      <c r="A18923" t="s">
        <v>29264</v>
      </c>
      <c r="B18923" s="83" t="s">
        <v>39825</v>
      </c>
      <c r="C18923" t="s">
        <v>29686</v>
      </c>
      <c r="D18923" s="83" t="s">
        <v>15094</v>
      </c>
      <c r="F18923" s="83">
        <v>21956.43</v>
      </c>
    </row>
    <row r="18924" spans="1:6" hidden="1" x14ac:dyDescent="0.25">
      <c r="A18924" t="s">
        <v>29264</v>
      </c>
      <c r="B18924" s="83" t="s">
        <v>39826</v>
      </c>
      <c r="C18924" t="s">
        <v>29687</v>
      </c>
      <c r="D18924" s="83" t="s">
        <v>15094</v>
      </c>
      <c r="F18924" s="83">
        <v>21662.5</v>
      </c>
    </row>
    <row r="18925" spans="1:6" hidden="1" x14ac:dyDescent="0.25">
      <c r="A18925" t="s">
        <v>29264</v>
      </c>
      <c r="B18925" s="83" t="s">
        <v>39827</v>
      </c>
      <c r="C18925" t="s">
        <v>29688</v>
      </c>
      <c r="D18925" s="83" t="s">
        <v>15094</v>
      </c>
      <c r="F18925" s="83">
        <v>22810.16</v>
      </c>
    </row>
    <row r="18926" spans="1:6" hidden="1" x14ac:dyDescent="0.25">
      <c r="A18926" t="s">
        <v>29264</v>
      </c>
      <c r="B18926" s="83" t="s">
        <v>39828</v>
      </c>
      <c r="C18926" t="s">
        <v>29689</v>
      </c>
      <c r="D18926" s="83" t="s">
        <v>15094</v>
      </c>
      <c r="F18926" s="83">
        <v>22505.42</v>
      </c>
    </row>
    <row r="18927" spans="1:6" hidden="1" x14ac:dyDescent="0.25">
      <c r="A18927" t="s">
        <v>29264</v>
      </c>
      <c r="B18927" s="83" t="s">
        <v>39829</v>
      </c>
      <c r="C18927" t="s">
        <v>29690</v>
      </c>
      <c r="D18927" s="83" t="s">
        <v>15094</v>
      </c>
      <c r="F18927" s="83">
        <v>23544.79</v>
      </c>
    </row>
    <row r="18928" spans="1:6" hidden="1" x14ac:dyDescent="0.25">
      <c r="A18928" t="s">
        <v>29264</v>
      </c>
      <c r="B18928" s="83" t="s">
        <v>39830</v>
      </c>
      <c r="C18928" t="s">
        <v>29691</v>
      </c>
      <c r="D18928" s="83" t="s">
        <v>15094</v>
      </c>
      <c r="F18928" s="83">
        <v>23231.41</v>
      </c>
    </row>
    <row r="18929" spans="1:6" hidden="1" x14ac:dyDescent="0.25">
      <c r="A18929" t="s">
        <v>29264</v>
      </c>
      <c r="B18929" s="83" t="s">
        <v>39831</v>
      </c>
      <c r="C18929" t="s">
        <v>29692</v>
      </c>
      <c r="D18929" s="83" t="s">
        <v>15094</v>
      </c>
      <c r="F18929" s="83">
        <v>26628.36</v>
      </c>
    </row>
    <row r="18930" spans="1:6" hidden="1" x14ac:dyDescent="0.25">
      <c r="A18930" t="s">
        <v>29264</v>
      </c>
      <c r="B18930" s="83" t="s">
        <v>39832</v>
      </c>
      <c r="C18930" t="s">
        <v>29693</v>
      </c>
      <c r="D18930" s="83" t="s">
        <v>15094</v>
      </c>
      <c r="F18930" s="83">
        <v>26306.33</v>
      </c>
    </row>
    <row r="18931" spans="1:6" hidden="1" x14ac:dyDescent="0.25">
      <c r="A18931" t="s">
        <v>29264</v>
      </c>
      <c r="B18931" s="83" t="s">
        <v>39833</v>
      </c>
      <c r="C18931" t="s">
        <v>29694</v>
      </c>
      <c r="D18931" s="83" t="s">
        <v>15094</v>
      </c>
      <c r="F18931" s="83">
        <v>27042.84</v>
      </c>
    </row>
    <row r="18932" spans="1:6" hidden="1" x14ac:dyDescent="0.25">
      <c r="A18932" t="s">
        <v>29264</v>
      </c>
      <c r="B18932" s="83" t="s">
        <v>39834</v>
      </c>
      <c r="C18932" t="s">
        <v>29695</v>
      </c>
      <c r="D18932" s="83" t="s">
        <v>15094</v>
      </c>
      <c r="F18932" s="83">
        <v>26714.33</v>
      </c>
    </row>
    <row r="18933" spans="1:6" hidden="1" x14ac:dyDescent="0.25">
      <c r="A18933" t="s">
        <v>29264</v>
      </c>
      <c r="B18933" s="83" t="s">
        <v>39835</v>
      </c>
      <c r="C18933" t="s">
        <v>29696</v>
      </c>
      <c r="D18933" s="83" t="s">
        <v>15094</v>
      </c>
      <c r="F18933" s="83">
        <v>32321.41</v>
      </c>
    </row>
    <row r="18934" spans="1:6" hidden="1" x14ac:dyDescent="0.25">
      <c r="A18934" t="s">
        <v>29264</v>
      </c>
      <c r="B18934" s="83" t="s">
        <v>39836</v>
      </c>
      <c r="C18934" t="s">
        <v>29697</v>
      </c>
      <c r="D18934" s="83" t="s">
        <v>15094</v>
      </c>
      <c r="F18934" s="83">
        <v>31984.25</v>
      </c>
    </row>
    <row r="18935" spans="1:6" hidden="1" x14ac:dyDescent="0.25">
      <c r="A18935" t="s">
        <v>29264</v>
      </c>
      <c r="B18935" s="83" t="s">
        <v>39837</v>
      </c>
      <c r="C18935" t="s">
        <v>29698</v>
      </c>
      <c r="D18935" s="83" t="s">
        <v>15094</v>
      </c>
      <c r="F18935" s="83">
        <v>32849.839999999997</v>
      </c>
    </row>
    <row r="18936" spans="1:6" hidden="1" x14ac:dyDescent="0.25">
      <c r="A18936" t="s">
        <v>29264</v>
      </c>
      <c r="B18936" s="83" t="s">
        <v>39838</v>
      </c>
      <c r="C18936" t="s">
        <v>29699</v>
      </c>
      <c r="D18936" s="83" t="s">
        <v>15094</v>
      </c>
      <c r="F18936" s="83">
        <v>32508.36</v>
      </c>
    </row>
    <row r="18937" spans="1:6" hidden="1" x14ac:dyDescent="0.25">
      <c r="A18937" t="s">
        <v>29264</v>
      </c>
      <c r="B18937" s="83" t="s">
        <v>39839</v>
      </c>
      <c r="C18937" t="s">
        <v>29700</v>
      </c>
      <c r="D18937" s="83" t="s">
        <v>15094</v>
      </c>
      <c r="F18937" s="83">
        <v>34109.78</v>
      </c>
    </row>
    <row r="18938" spans="1:6" hidden="1" x14ac:dyDescent="0.25">
      <c r="A18938" t="s">
        <v>29264</v>
      </c>
      <c r="B18938" s="83" t="s">
        <v>39840</v>
      </c>
      <c r="C18938" t="s">
        <v>29701</v>
      </c>
      <c r="D18938" s="83" t="s">
        <v>15094</v>
      </c>
      <c r="F18938" s="83">
        <v>33759.660000000003</v>
      </c>
    </row>
    <row r="18939" spans="1:6" hidden="1" x14ac:dyDescent="0.25">
      <c r="A18939" t="s">
        <v>29264</v>
      </c>
      <c r="B18939" s="83" t="s">
        <v>39841</v>
      </c>
      <c r="C18939" t="s">
        <v>29702</v>
      </c>
      <c r="D18939" s="83" t="s">
        <v>15094</v>
      </c>
      <c r="F18939" s="83">
        <v>34671.97</v>
      </c>
    </row>
    <row r="18940" spans="1:6" hidden="1" x14ac:dyDescent="0.25">
      <c r="A18940" t="s">
        <v>29264</v>
      </c>
      <c r="B18940" s="83" t="s">
        <v>39842</v>
      </c>
      <c r="C18940" t="s">
        <v>29703</v>
      </c>
      <c r="D18940" s="83" t="s">
        <v>15094</v>
      </c>
      <c r="F18940" s="83">
        <v>34315.360000000001</v>
      </c>
    </row>
    <row r="18941" spans="1:6" hidden="1" x14ac:dyDescent="0.25">
      <c r="A18941" t="s">
        <v>29264</v>
      </c>
      <c r="B18941" s="83" t="s">
        <v>39843</v>
      </c>
      <c r="C18941" t="s">
        <v>29704</v>
      </c>
      <c r="D18941" s="83" t="s">
        <v>15094</v>
      </c>
      <c r="F18941" s="83">
        <v>46633.34</v>
      </c>
    </row>
    <row r="18942" spans="1:6" hidden="1" x14ac:dyDescent="0.25">
      <c r="A18942" t="s">
        <v>29264</v>
      </c>
      <c r="B18942" s="83" t="s">
        <v>39844</v>
      </c>
      <c r="C18942" t="s">
        <v>29705</v>
      </c>
      <c r="D18942" s="83" t="s">
        <v>15094</v>
      </c>
      <c r="F18942" s="83">
        <v>46270.25</v>
      </c>
    </row>
    <row r="18943" spans="1:6" hidden="1" x14ac:dyDescent="0.25">
      <c r="A18943" t="s">
        <v>29264</v>
      </c>
      <c r="B18943" s="83" t="s">
        <v>39845</v>
      </c>
      <c r="C18943" t="s">
        <v>29706</v>
      </c>
      <c r="D18943" s="83" t="s">
        <v>15094</v>
      </c>
      <c r="F18943" s="83">
        <v>48567.27</v>
      </c>
    </row>
    <row r="18944" spans="1:6" hidden="1" x14ac:dyDescent="0.25">
      <c r="A18944" t="s">
        <v>29264</v>
      </c>
      <c r="B18944" s="83" t="s">
        <v>39846</v>
      </c>
      <c r="C18944" t="s">
        <v>29707</v>
      </c>
      <c r="D18944" s="83" t="s">
        <v>15094</v>
      </c>
      <c r="F18944" s="83">
        <v>48195.54</v>
      </c>
    </row>
    <row r="18945" spans="1:6" hidden="1" x14ac:dyDescent="0.25">
      <c r="A18945" t="s">
        <v>29264</v>
      </c>
      <c r="B18945" s="83" t="s">
        <v>39847</v>
      </c>
      <c r="C18945" t="s">
        <v>29708</v>
      </c>
      <c r="D18945" s="83" t="s">
        <v>15094</v>
      </c>
      <c r="F18945" s="83">
        <v>11248.99</v>
      </c>
    </row>
    <row r="18946" spans="1:6" hidden="1" x14ac:dyDescent="0.25">
      <c r="A18946" t="s">
        <v>29264</v>
      </c>
      <c r="B18946" s="83" t="s">
        <v>39848</v>
      </c>
      <c r="C18946" t="s">
        <v>29709</v>
      </c>
      <c r="D18946" s="83" t="s">
        <v>15094</v>
      </c>
      <c r="F18946" s="83">
        <v>11110.67</v>
      </c>
    </row>
    <row r="18947" spans="1:6" hidden="1" x14ac:dyDescent="0.25">
      <c r="A18947" t="s">
        <v>29264</v>
      </c>
      <c r="B18947" s="83" t="s">
        <v>39849</v>
      </c>
      <c r="C18947" t="s">
        <v>29710</v>
      </c>
      <c r="D18947" s="83" t="s">
        <v>15094</v>
      </c>
      <c r="F18947" s="83">
        <v>14647.29</v>
      </c>
    </row>
    <row r="18948" spans="1:6" hidden="1" x14ac:dyDescent="0.25">
      <c r="A18948" t="s">
        <v>29264</v>
      </c>
      <c r="B18948" s="83" t="s">
        <v>39850</v>
      </c>
      <c r="C18948" t="s">
        <v>29711</v>
      </c>
      <c r="D18948" s="83" t="s">
        <v>15094</v>
      </c>
      <c r="F18948" s="83">
        <v>14478.72</v>
      </c>
    </row>
    <row r="18949" spans="1:6" hidden="1" x14ac:dyDescent="0.25">
      <c r="A18949" t="s">
        <v>29264</v>
      </c>
      <c r="B18949" s="83" t="s">
        <v>39851</v>
      </c>
      <c r="C18949" t="s">
        <v>29712</v>
      </c>
      <c r="D18949" s="83" t="s">
        <v>15094</v>
      </c>
      <c r="F18949" s="83">
        <v>17066.37</v>
      </c>
    </row>
    <row r="18950" spans="1:6" hidden="1" x14ac:dyDescent="0.25">
      <c r="A18950" t="s">
        <v>29264</v>
      </c>
      <c r="B18950" s="83" t="s">
        <v>39852</v>
      </c>
      <c r="C18950" t="s">
        <v>29713</v>
      </c>
      <c r="D18950" s="83" t="s">
        <v>15094</v>
      </c>
      <c r="F18950" s="83">
        <v>16819.990000000002</v>
      </c>
    </row>
    <row r="18951" spans="1:6" hidden="1" x14ac:dyDescent="0.25">
      <c r="A18951" t="s">
        <v>29264</v>
      </c>
      <c r="B18951" s="83" t="s">
        <v>39853</v>
      </c>
      <c r="C18951" t="s">
        <v>29714</v>
      </c>
      <c r="D18951" s="83" t="s">
        <v>15094</v>
      </c>
      <c r="F18951" s="83">
        <v>17953.86</v>
      </c>
    </row>
    <row r="18952" spans="1:6" hidden="1" x14ac:dyDescent="0.25">
      <c r="A18952" t="s">
        <v>29264</v>
      </c>
      <c r="B18952" s="83" t="s">
        <v>39854</v>
      </c>
      <c r="C18952" t="s">
        <v>29715</v>
      </c>
      <c r="D18952" s="83" t="s">
        <v>15094</v>
      </c>
      <c r="F18952" s="83">
        <v>17698.84</v>
      </c>
    </row>
    <row r="18953" spans="1:6" hidden="1" x14ac:dyDescent="0.25">
      <c r="A18953" t="s">
        <v>29264</v>
      </c>
      <c r="B18953" s="83" t="s">
        <v>39855</v>
      </c>
      <c r="C18953" t="s">
        <v>29716</v>
      </c>
      <c r="D18953" s="83" t="s">
        <v>15094</v>
      </c>
      <c r="F18953" s="83">
        <v>18387.689999999999</v>
      </c>
    </row>
    <row r="18954" spans="1:6" hidden="1" x14ac:dyDescent="0.25">
      <c r="A18954" t="s">
        <v>29264</v>
      </c>
      <c r="B18954" s="83" t="s">
        <v>39856</v>
      </c>
      <c r="C18954" t="s">
        <v>29717</v>
      </c>
      <c r="D18954" s="83" t="s">
        <v>15094</v>
      </c>
      <c r="F18954" s="83">
        <v>18128.34</v>
      </c>
    </row>
    <row r="18955" spans="1:6" hidden="1" x14ac:dyDescent="0.25">
      <c r="A18955" t="s">
        <v>29264</v>
      </c>
      <c r="B18955" s="83" t="s">
        <v>39857</v>
      </c>
      <c r="C18955" t="s">
        <v>29718</v>
      </c>
      <c r="D18955" s="83" t="s">
        <v>15094</v>
      </c>
      <c r="F18955" s="83">
        <v>19025.34</v>
      </c>
    </row>
    <row r="18956" spans="1:6" hidden="1" x14ac:dyDescent="0.25">
      <c r="A18956" t="s">
        <v>29264</v>
      </c>
      <c r="B18956" s="83" t="s">
        <v>39858</v>
      </c>
      <c r="C18956" t="s">
        <v>29719</v>
      </c>
      <c r="D18956" s="83" t="s">
        <v>15094</v>
      </c>
      <c r="F18956" s="83">
        <v>18757.349999999999</v>
      </c>
    </row>
    <row r="18957" spans="1:6" hidden="1" x14ac:dyDescent="0.25">
      <c r="A18957" t="s">
        <v>29264</v>
      </c>
      <c r="B18957" s="83" t="s">
        <v>39859</v>
      </c>
      <c r="C18957" t="s">
        <v>29720</v>
      </c>
      <c r="D18957" s="83" t="s">
        <v>15094</v>
      </c>
      <c r="F18957" s="83">
        <v>19633.62</v>
      </c>
    </row>
    <row r="18958" spans="1:6" hidden="1" x14ac:dyDescent="0.25">
      <c r="A18958" t="s">
        <v>29264</v>
      </c>
      <c r="B18958" s="83" t="s">
        <v>39860</v>
      </c>
      <c r="C18958" t="s">
        <v>29721</v>
      </c>
      <c r="D18958" s="83" t="s">
        <v>15094</v>
      </c>
      <c r="F18958" s="83">
        <v>19363.46</v>
      </c>
    </row>
    <row r="18959" spans="1:6" hidden="1" x14ac:dyDescent="0.25">
      <c r="A18959" t="s">
        <v>29264</v>
      </c>
      <c r="B18959" s="83" t="s">
        <v>39861</v>
      </c>
      <c r="C18959" t="s">
        <v>29722</v>
      </c>
      <c r="D18959" s="83" t="s">
        <v>15094</v>
      </c>
      <c r="F18959" s="83">
        <v>20488.009999999998</v>
      </c>
    </row>
    <row r="18960" spans="1:6" hidden="1" x14ac:dyDescent="0.25">
      <c r="A18960" t="s">
        <v>29264</v>
      </c>
      <c r="B18960" s="83" t="s">
        <v>39862</v>
      </c>
      <c r="C18960" t="s">
        <v>29723</v>
      </c>
      <c r="D18960" s="83" t="s">
        <v>15094</v>
      </c>
      <c r="F18960" s="83">
        <v>20211.37</v>
      </c>
    </row>
    <row r="18961" spans="1:6" hidden="1" x14ac:dyDescent="0.25">
      <c r="A18961" t="s">
        <v>29264</v>
      </c>
      <c r="B18961" s="83" t="s">
        <v>39863</v>
      </c>
      <c r="C18961" t="s">
        <v>29724</v>
      </c>
      <c r="D18961" s="83" t="s">
        <v>15094</v>
      </c>
      <c r="F18961" s="83">
        <v>21084.11</v>
      </c>
    </row>
    <row r="18962" spans="1:6" hidden="1" x14ac:dyDescent="0.25">
      <c r="A18962" t="s">
        <v>29264</v>
      </c>
      <c r="B18962" s="83" t="s">
        <v>39864</v>
      </c>
      <c r="C18962" t="s">
        <v>29725</v>
      </c>
      <c r="D18962" s="83" t="s">
        <v>15094</v>
      </c>
      <c r="F18962" s="83">
        <v>20803.14</v>
      </c>
    </row>
    <row r="18963" spans="1:6" hidden="1" x14ac:dyDescent="0.25">
      <c r="A18963" t="s">
        <v>29264</v>
      </c>
      <c r="B18963" s="83" t="s">
        <v>39865</v>
      </c>
      <c r="C18963" t="s">
        <v>29726</v>
      </c>
      <c r="D18963" s="83" t="s">
        <v>15094</v>
      </c>
      <c r="F18963" s="83">
        <v>25847.08</v>
      </c>
    </row>
    <row r="18964" spans="1:6" hidden="1" x14ac:dyDescent="0.25">
      <c r="A18964" t="s">
        <v>29264</v>
      </c>
      <c r="B18964" s="83" t="s">
        <v>39866</v>
      </c>
      <c r="C18964" t="s">
        <v>29727</v>
      </c>
      <c r="D18964" s="83" t="s">
        <v>15094</v>
      </c>
      <c r="F18964" s="83">
        <v>25557.48</v>
      </c>
    </row>
    <row r="18965" spans="1:6" hidden="1" x14ac:dyDescent="0.25">
      <c r="A18965" t="s">
        <v>29264</v>
      </c>
      <c r="B18965" s="83" t="s">
        <v>39867</v>
      </c>
      <c r="C18965" t="s">
        <v>29728</v>
      </c>
      <c r="D18965" s="83" t="s">
        <v>15094</v>
      </c>
      <c r="F18965" s="83">
        <v>27281.919999999998</v>
      </c>
    </row>
    <row r="18966" spans="1:6" hidden="1" x14ac:dyDescent="0.25">
      <c r="A18966" t="s">
        <v>29264</v>
      </c>
      <c r="B18966" s="83" t="s">
        <v>39868</v>
      </c>
      <c r="C18966" t="s">
        <v>29729</v>
      </c>
      <c r="D18966" s="83" t="s">
        <v>15094</v>
      </c>
      <c r="F18966" s="83">
        <v>26987.99</v>
      </c>
    </row>
    <row r="18967" spans="1:6" hidden="1" x14ac:dyDescent="0.25">
      <c r="A18967" t="s">
        <v>29264</v>
      </c>
      <c r="B18967" s="83" t="s">
        <v>39869</v>
      </c>
      <c r="C18967" t="s">
        <v>29730</v>
      </c>
      <c r="D18967" s="83" t="s">
        <v>15094</v>
      </c>
      <c r="F18967" s="83">
        <v>28090.57</v>
      </c>
    </row>
    <row r="18968" spans="1:6" hidden="1" x14ac:dyDescent="0.25">
      <c r="A18968" t="s">
        <v>29264</v>
      </c>
      <c r="B18968" s="83" t="s">
        <v>39870</v>
      </c>
      <c r="C18968" t="s">
        <v>29731</v>
      </c>
      <c r="D18968" s="83" t="s">
        <v>15094</v>
      </c>
      <c r="F18968" s="83">
        <v>27788</v>
      </c>
    </row>
    <row r="18969" spans="1:6" hidden="1" x14ac:dyDescent="0.25">
      <c r="A18969" t="s">
        <v>29264</v>
      </c>
      <c r="B18969" s="83" t="s">
        <v>39871</v>
      </c>
      <c r="C18969" t="s">
        <v>29732</v>
      </c>
      <c r="D18969" s="83" t="s">
        <v>15094</v>
      </c>
      <c r="F18969" s="83">
        <v>28880.84</v>
      </c>
    </row>
    <row r="18970" spans="1:6" hidden="1" x14ac:dyDescent="0.25">
      <c r="A18970" t="s">
        <v>29264</v>
      </c>
      <c r="B18970" s="83" t="s">
        <v>39872</v>
      </c>
      <c r="C18970" t="s">
        <v>29733</v>
      </c>
      <c r="D18970" s="83" t="s">
        <v>15094</v>
      </c>
      <c r="F18970" s="83">
        <v>28571.78</v>
      </c>
    </row>
    <row r="18971" spans="1:6" hidden="1" x14ac:dyDescent="0.25">
      <c r="A18971" t="s">
        <v>29264</v>
      </c>
      <c r="B18971" s="83" t="s">
        <v>39873</v>
      </c>
      <c r="C18971" t="s">
        <v>29734</v>
      </c>
      <c r="D18971" s="83" t="s">
        <v>15094</v>
      </c>
      <c r="F18971" s="83">
        <v>29505.99</v>
      </c>
    </row>
    <row r="18972" spans="1:6" hidden="1" x14ac:dyDescent="0.25">
      <c r="A18972" t="s">
        <v>29264</v>
      </c>
      <c r="B18972" s="83" t="s">
        <v>39874</v>
      </c>
      <c r="C18972" t="s">
        <v>29735</v>
      </c>
      <c r="D18972" s="83" t="s">
        <v>15094</v>
      </c>
      <c r="F18972" s="83">
        <v>29192.6</v>
      </c>
    </row>
    <row r="18973" spans="1:6" hidden="1" x14ac:dyDescent="0.25">
      <c r="A18973" t="s">
        <v>29264</v>
      </c>
      <c r="B18973" s="83" t="s">
        <v>39875</v>
      </c>
      <c r="C18973" t="s">
        <v>29736</v>
      </c>
      <c r="D18973" s="83" t="s">
        <v>15094</v>
      </c>
      <c r="F18973" s="83">
        <v>31119.37</v>
      </c>
    </row>
    <row r="18974" spans="1:6" hidden="1" x14ac:dyDescent="0.25">
      <c r="A18974" t="s">
        <v>29264</v>
      </c>
      <c r="B18974" s="83" t="s">
        <v>39876</v>
      </c>
      <c r="C18974" t="s">
        <v>29737</v>
      </c>
      <c r="D18974" s="83" t="s">
        <v>15094</v>
      </c>
      <c r="F18974" s="83">
        <v>30803.83</v>
      </c>
    </row>
    <row r="18975" spans="1:6" hidden="1" x14ac:dyDescent="0.25">
      <c r="A18975" t="s">
        <v>29264</v>
      </c>
      <c r="B18975" s="83" t="s">
        <v>39877</v>
      </c>
      <c r="C18975" t="s">
        <v>29738</v>
      </c>
      <c r="D18975" s="83" t="s">
        <v>15094</v>
      </c>
      <c r="F18975" s="83">
        <v>35752.69</v>
      </c>
    </row>
    <row r="18976" spans="1:6" hidden="1" x14ac:dyDescent="0.25">
      <c r="A18976" t="s">
        <v>29264</v>
      </c>
      <c r="B18976" s="83" t="s">
        <v>39878</v>
      </c>
      <c r="C18976" t="s">
        <v>29739</v>
      </c>
      <c r="D18976" s="83" t="s">
        <v>15094</v>
      </c>
      <c r="F18976" s="83">
        <v>35422.01</v>
      </c>
    </row>
    <row r="18977" spans="1:6" hidden="1" x14ac:dyDescent="0.25">
      <c r="A18977" t="s">
        <v>29264</v>
      </c>
      <c r="B18977" s="83" t="s">
        <v>39879</v>
      </c>
      <c r="C18977" t="s">
        <v>29740</v>
      </c>
      <c r="D18977" s="83" t="s">
        <v>15094</v>
      </c>
      <c r="F18977" s="83">
        <v>42123.44</v>
      </c>
    </row>
    <row r="18978" spans="1:6" hidden="1" x14ac:dyDescent="0.25">
      <c r="A18978" t="s">
        <v>29264</v>
      </c>
      <c r="B18978" s="83" t="s">
        <v>39880</v>
      </c>
      <c r="C18978" t="s">
        <v>29741</v>
      </c>
      <c r="D18978" s="83" t="s">
        <v>15094</v>
      </c>
      <c r="F18978" s="83">
        <v>41784.129999999997</v>
      </c>
    </row>
    <row r="18979" spans="1:6" hidden="1" x14ac:dyDescent="0.25">
      <c r="A18979" t="s">
        <v>29264</v>
      </c>
      <c r="B18979" s="83" t="s">
        <v>39881</v>
      </c>
      <c r="C18979" t="s">
        <v>29742</v>
      </c>
      <c r="D18979" s="83" t="s">
        <v>15094</v>
      </c>
      <c r="F18979" s="83">
        <v>43132.36</v>
      </c>
    </row>
    <row r="18980" spans="1:6" hidden="1" x14ac:dyDescent="0.25">
      <c r="A18980" t="s">
        <v>29264</v>
      </c>
      <c r="B18980" s="83" t="s">
        <v>39882</v>
      </c>
      <c r="C18980" t="s">
        <v>29743</v>
      </c>
      <c r="D18980" s="83" t="s">
        <v>15094</v>
      </c>
      <c r="F18980" s="83">
        <v>42786.559999999998</v>
      </c>
    </row>
    <row r="18981" spans="1:6" hidden="1" x14ac:dyDescent="0.25">
      <c r="A18981" t="s">
        <v>29264</v>
      </c>
      <c r="B18981" s="83" t="s">
        <v>39883</v>
      </c>
      <c r="C18981" t="s">
        <v>29744</v>
      </c>
      <c r="D18981" s="83" t="s">
        <v>15094</v>
      </c>
      <c r="F18981" s="83">
        <v>44332.58</v>
      </c>
    </row>
    <row r="18982" spans="1:6" hidden="1" x14ac:dyDescent="0.25">
      <c r="A18982" t="s">
        <v>29264</v>
      </c>
      <c r="B18982" s="83" t="s">
        <v>39884</v>
      </c>
      <c r="C18982" t="s">
        <v>29745</v>
      </c>
      <c r="D18982" s="83" t="s">
        <v>15094</v>
      </c>
      <c r="F18982" s="83">
        <v>43975.98</v>
      </c>
    </row>
    <row r="18983" spans="1:6" hidden="1" x14ac:dyDescent="0.25">
      <c r="A18983" t="s">
        <v>29264</v>
      </c>
      <c r="B18983" s="83" t="s">
        <v>39885</v>
      </c>
      <c r="C18983" t="s">
        <v>29746</v>
      </c>
      <c r="D18983" s="83" t="s">
        <v>15094</v>
      </c>
      <c r="F18983" s="83">
        <v>5632.08</v>
      </c>
    </row>
    <row r="18984" spans="1:6" hidden="1" x14ac:dyDescent="0.25">
      <c r="A18984" t="s">
        <v>29264</v>
      </c>
      <c r="B18984" s="83" t="s">
        <v>39886</v>
      </c>
      <c r="C18984" t="s">
        <v>29747</v>
      </c>
      <c r="D18984" s="83" t="s">
        <v>15094</v>
      </c>
      <c r="F18984" s="83">
        <v>5087.37</v>
      </c>
    </row>
    <row r="18985" spans="1:6" hidden="1" x14ac:dyDescent="0.25">
      <c r="A18985" t="s">
        <v>29264</v>
      </c>
      <c r="B18985" s="83" t="s">
        <v>39887</v>
      </c>
      <c r="C18985" t="s">
        <v>29748</v>
      </c>
      <c r="D18985" s="83" t="s">
        <v>15094</v>
      </c>
      <c r="F18985" s="83">
        <v>6126.27</v>
      </c>
    </row>
    <row r="18986" spans="1:6" hidden="1" x14ac:dyDescent="0.25">
      <c r="A18986" t="s">
        <v>29264</v>
      </c>
      <c r="B18986" s="83" t="s">
        <v>39888</v>
      </c>
      <c r="C18986" t="s">
        <v>29749</v>
      </c>
      <c r="D18986" s="83" t="s">
        <v>15094</v>
      </c>
      <c r="F18986" s="83">
        <v>5581.56</v>
      </c>
    </row>
    <row r="18987" spans="1:6" hidden="1" x14ac:dyDescent="0.25">
      <c r="A18987" t="s">
        <v>29264</v>
      </c>
      <c r="B18987" s="83" t="s">
        <v>39889</v>
      </c>
      <c r="C18987" t="s">
        <v>29750</v>
      </c>
      <c r="D18987" s="83" t="s">
        <v>15094</v>
      </c>
      <c r="F18987" s="83">
        <v>6951.17</v>
      </c>
    </row>
    <row r="18988" spans="1:6" hidden="1" x14ac:dyDescent="0.25">
      <c r="A18988" t="s">
        <v>29264</v>
      </c>
      <c r="B18988" s="83" t="s">
        <v>39890</v>
      </c>
      <c r="C18988" t="s">
        <v>29751</v>
      </c>
      <c r="D18988" s="83" t="s">
        <v>15094</v>
      </c>
      <c r="F18988" s="83">
        <v>6406.46</v>
      </c>
    </row>
    <row r="18989" spans="1:6" hidden="1" x14ac:dyDescent="0.25">
      <c r="A18989" t="s">
        <v>29264</v>
      </c>
      <c r="B18989" s="83" t="s">
        <v>39891</v>
      </c>
      <c r="C18989" t="s">
        <v>29752</v>
      </c>
      <c r="D18989" s="83" t="s">
        <v>15094</v>
      </c>
      <c r="F18989" s="83">
        <v>5425.04</v>
      </c>
    </row>
    <row r="18990" spans="1:6" hidden="1" x14ac:dyDescent="0.25">
      <c r="A18990" t="s">
        <v>29264</v>
      </c>
      <c r="B18990" s="83" t="s">
        <v>39892</v>
      </c>
      <c r="C18990" t="s">
        <v>29753</v>
      </c>
      <c r="D18990" s="83" t="s">
        <v>15094</v>
      </c>
      <c r="F18990" s="83">
        <v>4939.99</v>
      </c>
    </row>
    <row r="18991" spans="1:6" hidden="1" x14ac:dyDescent="0.25">
      <c r="A18991" t="s">
        <v>29264</v>
      </c>
      <c r="B18991" s="83" t="s">
        <v>39893</v>
      </c>
      <c r="C18991" t="s">
        <v>29754</v>
      </c>
      <c r="D18991" s="83" t="s">
        <v>15094</v>
      </c>
      <c r="F18991" s="83">
        <v>5919.23</v>
      </c>
    </row>
    <row r="18992" spans="1:6" hidden="1" x14ac:dyDescent="0.25">
      <c r="A18992" t="s">
        <v>29264</v>
      </c>
      <c r="B18992" s="83" t="s">
        <v>39894</v>
      </c>
      <c r="C18992" t="s">
        <v>29755</v>
      </c>
      <c r="D18992" s="83" t="s">
        <v>15094</v>
      </c>
      <c r="F18992" s="83">
        <v>5434.18</v>
      </c>
    </row>
    <row r="18993" spans="1:6" hidden="1" x14ac:dyDescent="0.25">
      <c r="A18993" t="s">
        <v>29264</v>
      </c>
      <c r="B18993" s="83" t="s">
        <v>39895</v>
      </c>
      <c r="C18993" t="s">
        <v>29756</v>
      </c>
      <c r="D18993" s="83" t="s">
        <v>15094</v>
      </c>
      <c r="F18993" s="83">
        <v>6744.13</v>
      </c>
    </row>
    <row r="18994" spans="1:6" hidden="1" x14ac:dyDescent="0.25">
      <c r="A18994" t="s">
        <v>29264</v>
      </c>
      <c r="B18994" s="83" t="s">
        <v>39896</v>
      </c>
      <c r="C18994" t="s">
        <v>29757</v>
      </c>
      <c r="D18994" s="83" t="s">
        <v>15094</v>
      </c>
      <c r="F18994" s="83">
        <v>6259.08</v>
      </c>
    </row>
    <row r="18995" spans="1:6" hidden="1" x14ac:dyDescent="0.25">
      <c r="A18995" t="s">
        <v>29264</v>
      </c>
      <c r="B18995" s="83" t="s">
        <v>39897</v>
      </c>
      <c r="C18995" t="s">
        <v>29758</v>
      </c>
      <c r="D18995" s="83" t="s">
        <v>15094</v>
      </c>
      <c r="F18995" s="83">
        <v>6384.61</v>
      </c>
    </row>
    <row r="18996" spans="1:6" hidden="1" x14ac:dyDescent="0.25">
      <c r="A18996" t="s">
        <v>29264</v>
      </c>
      <c r="B18996" s="83" t="s">
        <v>39898</v>
      </c>
      <c r="C18996" t="s">
        <v>29759</v>
      </c>
      <c r="D18996" s="83" t="s">
        <v>15094</v>
      </c>
      <c r="F18996" s="83">
        <v>5797.65</v>
      </c>
    </row>
    <row r="18997" spans="1:6" hidden="1" x14ac:dyDescent="0.25">
      <c r="A18997" t="s">
        <v>29264</v>
      </c>
      <c r="B18997" s="83" t="s">
        <v>39899</v>
      </c>
      <c r="C18997" t="s">
        <v>29760</v>
      </c>
      <c r="D18997" s="83" t="s">
        <v>15094</v>
      </c>
      <c r="F18997" s="83">
        <v>7030.09</v>
      </c>
    </row>
    <row r="18998" spans="1:6" hidden="1" x14ac:dyDescent="0.25">
      <c r="A18998" t="s">
        <v>29264</v>
      </c>
      <c r="B18998" s="83" t="s">
        <v>39900</v>
      </c>
      <c r="C18998" t="s">
        <v>29761</v>
      </c>
      <c r="D18998" s="83" t="s">
        <v>15094</v>
      </c>
      <c r="F18998" s="83">
        <v>6443.13</v>
      </c>
    </row>
    <row r="18999" spans="1:6" hidden="1" x14ac:dyDescent="0.25">
      <c r="A18999" t="s">
        <v>29264</v>
      </c>
      <c r="B18999" s="83" t="s">
        <v>39901</v>
      </c>
      <c r="C18999" t="s">
        <v>29762</v>
      </c>
      <c r="D18999" s="83" t="s">
        <v>15094</v>
      </c>
      <c r="F18999" s="83">
        <v>8107.51</v>
      </c>
    </row>
    <row r="19000" spans="1:6" hidden="1" x14ac:dyDescent="0.25">
      <c r="A19000" t="s">
        <v>29264</v>
      </c>
      <c r="B19000" s="83" t="s">
        <v>39902</v>
      </c>
      <c r="C19000" t="s">
        <v>29763</v>
      </c>
      <c r="D19000" s="83" t="s">
        <v>15094</v>
      </c>
      <c r="F19000" s="83">
        <v>7520.55</v>
      </c>
    </row>
    <row r="19001" spans="1:6" hidden="1" x14ac:dyDescent="0.25">
      <c r="A19001" t="s">
        <v>29264</v>
      </c>
      <c r="B19001" s="83" t="s">
        <v>39903</v>
      </c>
      <c r="C19001" t="s">
        <v>29764</v>
      </c>
      <c r="D19001" s="83" t="s">
        <v>15094</v>
      </c>
      <c r="F19001" s="83">
        <v>6151.26</v>
      </c>
    </row>
    <row r="19002" spans="1:6" hidden="1" x14ac:dyDescent="0.25">
      <c r="A19002" t="s">
        <v>29264</v>
      </c>
      <c r="B19002" s="83" t="s">
        <v>39904</v>
      </c>
      <c r="C19002" t="s">
        <v>29765</v>
      </c>
      <c r="D19002" s="83" t="s">
        <v>15094</v>
      </c>
      <c r="F19002" s="83">
        <v>5630.31</v>
      </c>
    </row>
    <row r="19003" spans="1:6" hidden="1" x14ac:dyDescent="0.25">
      <c r="A19003" t="s">
        <v>29264</v>
      </c>
      <c r="B19003" s="83" t="s">
        <v>39905</v>
      </c>
      <c r="C19003" t="s">
        <v>29766</v>
      </c>
      <c r="D19003" s="83" t="s">
        <v>15094</v>
      </c>
      <c r="F19003" s="83">
        <v>6796.73</v>
      </c>
    </row>
    <row r="19004" spans="1:6" hidden="1" x14ac:dyDescent="0.25">
      <c r="A19004" t="s">
        <v>29264</v>
      </c>
      <c r="B19004" s="83" t="s">
        <v>39906</v>
      </c>
      <c r="C19004" t="s">
        <v>29767</v>
      </c>
      <c r="D19004" s="83" t="s">
        <v>15094</v>
      </c>
      <c r="F19004" s="83">
        <v>6275.79</v>
      </c>
    </row>
    <row r="19005" spans="1:6" hidden="1" x14ac:dyDescent="0.25">
      <c r="A19005" t="s">
        <v>29264</v>
      </c>
      <c r="B19005" s="83" t="s">
        <v>39907</v>
      </c>
      <c r="C19005" t="s">
        <v>29768</v>
      </c>
      <c r="D19005" s="83" t="s">
        <v>15094</v>
      </c>
      <c r="F19005" s="83">
        <v>7874.15</v>
      </c>
    </row>
    <row r="19006" spans="1:6" hidden="1" x14ac:dyDescent="0.25">
      <c r="A19006" t="s">
        <v>29264</v>
      </c>
      <c r="B19006" s="83" t="s">
        <v>39908</v>
      </c>
      <c r="C19006" t="s">
        <v>29769</v>
      </c>
      <c r="D19006" s="83" t="s">
        <v>15094</v>
      </c>
      <c r="F19006" s="83">
        <v>7353.21</v>
      </c>
    </row>
    <row r="19007" spans="1:6" hidden="1" x14ac:dyDescent="0.25">
      <c r="A19007" t="s">
        <v>29264</v>
      </c>
      <c r="B19007" s="83" t="s">
        <v>39909</v>
      </c>
      <c r="C19007" t="s">
        <v>29770</v>
      </c>
      <c r="D19007" s="83" t="s">
        <v>15094</v>
      </c>
      <c r="F19007" s="83">
        <v>7655.15</v>
      </c>
    </row>
    <row r="19008" spans="1:6" hidden="1" x14ac:dyDescent="0.25">
      <c r="A19008" t="s">
        <v>29264</v>
      </c>
      <c r="B19008" s="83" t="s">
        <v>39910</v>
      </c>
      <c r="C19008" t="s">
        <v>29771</v>
      </c>
      <c r="D19008" s="83" t="s">
        <v>15094</v>
      </c>
      <c r="F19008" s="83">
        <v>7037.83</v>
      </c>
    </row>
    <row r="19009" spans="1:6" hidden="1" x14ac:dyDescent="0.25">
      <c r="A19009" t="s">
        <v>29264</v>
      </c>
      <c r="B19009" s="83" t="s">
        <v>39911</v>
      </c>
      <c r="C19009" t="s">
        <v>29772</v>
      </c>
      <c r="D19009" s="83" t="s">
        <v>15094</v>
      </c>
      <c r="F19009" s="83">
        <v>8472.07</v>
      </c>
    </row>
    <row r="19010" spans="1:6" hidden="1" x14ac:dyDescent="0.25">
      <c r="A19010" t="s">
        <v>29264</v>
      </c>
      <c r="B19010" s="83" t="s">
        <v>39912</v>
      </c>
      <c r="C19010" t="s">
        <v>29773</v>
      </c>
      <c r="D19010" s="83" t="s">
        <v>15094</v>
      </c>
      <c r="F19010" s="83">
        <v>7854.76</v>
      </c>
    </row>
    <row r="19011" spans="1:6" hidden="1" x14ac:dyDescent="0.25">
      <c r="A19011" t="s">
        <v>29264</v>
      </c>
      <c r="B19011" s="83" t="s">
        <v>39913</v>
      </c>
      <c r="C19011" t="s">
        <v>29774</v>
      </c>
      <c r="D19011" s="83" t="s">
        <v>15094</v>
      </c>
      <c r="F19011" s="83">
        <v>9835.68</v>
      </c>
    </row>
    <row r="19012" spans="1:6" hidden="1" x14ac:dyDescent="0.25">
      <c r="A19012" t="s">
        <v>29264</v>
      </c>
      <c r="B19012" s="83" t="s">
        <v>39914</v>
      </c>
      <c r="C19012" t="s">
        <v>29775</v>
      </c>
      <c r="D19012" s="83" t="s">
        <v>15094</v>
      </c>
      <c r="F19012" s="83">
        <v>9218.3700000000008</v>
      </c>
    </row>
    <row r="19013" spans="1:6" hidden="1" x14ac:dyDescent="0.25">
      <c r="A19013" t="s">
        <v>29264</v>
      </c>
      <c r="B19013" s="83" t="s">
        <v>39915</v>
      </c>
      <c r="C19013" t="s">
        <v>29776</v>
      </c>
      <c r="D19013" s="83" t="s">
        <v>15094</v>
      </c>
      <c r="F19013" s="83">
        <v>7383.18</v>
      </c>
    </row>
    <row r="19014" spans="1:6" hidden="1" x14ac:dyDescent="0.25">
      <c r="A19014" t="s">
        <v>29264</v>
      </c>
      <c r="B19014" s="83" t="s">
        <v>39916</v>
      </c>
      <c r="C19014" t="s">
        <v>29777</v>
      </c>
      <c r="D19014" s="83" t="s">
        <v>15094</v>
      </c>
      <c r="F19014" s="83">
        <v>6839.78</v>
      </c>
    </row>
    <row r="19015" spans="1:6" hidden="1" x14ac:dyDescent="0.25">
      <c r="A19015" t="s">
        <v>29264</v>
      </c>
      <c r="B19015" s="83" t="s">
        <v>39917</v>
      </c>
      <c r="C19015" t="s">
        <v>29778</v>
      </c>
      <c r="D19015" s="83" t="s">
        <v>15094</v>
      </c>
      <c r="F19015" s="83">
        <v>8200.11</v>
      </c>
    </row>
    <row r="19016" spans="1:6" hidden="1" x14ac:dyDescent="0.25">
      <c r="A19016" t="s">
        <v>29264</v>
      </c>
      <c r="B19016" s="83" t="s">
        <v>39918</v>
      </c>
      <c r="C19016" t="s">
        <v>29779</v>
      </c>
      <c r="D19016" s="83" t="s">
        <v>15094</v>
      </c>
      <c r="F19016" s="83">
        <v>7656.71</v>
      </c>
    </row>
    <row r="19017" spans="1:6" hidden="1" x14ac:dyDescent="0.25">
      <c r="A19017" t="s">
        <v>29264</v>
      </c>
      <c r="B19017" s="83" t="s">
        <v>39919</v>
      </c>
      <c r="C19017" t="s">
        <v>29780</v>
      </c>
      <c r="D19017" s="83" t="s">
        <v>15094</v>
      </c>
      <c r="F19017" s="83">
        <v>9563.7199999999993</v>
      </c>
    </row>
    <row r="19018" spans="1:6" hidden="1" x14ac:dyDescent="0.25">
      <c r="A19018" t="s">
        <v>29264</v>
      </c>
      <c r="B19018" s="83" t="s">
        <v>39920</v>
      </c>
      <c r="C19018" t="s">
        <v>29781</v>
      </c>
      <c r="D19018" s="83" t="s">
        <v>15094</v>
      </c>
      <c r="F19018" s="83">
        <v>9020.31</v>
      </c>
    </row>
    <row r="19019" spans="1:6" hidden="1" x14ac:dyDescent="0.25">
      <c r="A19019" t="s">
        <v>29264</v>
      </c>
      <c r="B19019" s="83" t="s">
        <v>39921</v>
      </c>
      <c r="C19019" t="s">
        <v>29782</v>
      </c>
      <c r="D19019" s="83" t="s">
        <v>15094</v>
      </c>
      <c r="F19019" s="83">
        <v>8698.01</v>
      </c>
    </row>
    <row r="19020" spans="1:6" hidden="1" x14ac:dyDescent="0.25">
      <c r="A19020" t="s">
        <v>29264</v>
      </c>
      <c r="B19020" s="83" t="s">
        <v>39922</v>
      </c>
      <c r="C19020" t="s">
        <v>29783</v>
      </c>
      <c r="D19020" s="83" t="s">
        <v>15094</v>
      </c>
      <c r="F19020" s="83">
        <v>7985.82</v>
      </c>
    </row>
    <row r="19021" spans="1:6" hidden="1" x14ac:dyDescent="0.25">
      <c r="A19021" t="s">
        <v>29264</v>
      </c>
      <c r="B19021" s="83" t="s">
        <v>39923</v>
      </c>
      <c r="C19021" t="s">
        <v>29784</v>
      </c>
      <c r="D19021" s="83" t="s">
        <v>15094</v>
      </c>
      <c r="F19021" s="83">
        <v>9706.56</v>
      </c>
    </row>
    <row r="19022" spans="1:6" hidden="1" x14ac:dyDescent="0.25">
      <c r="A19022" t="s">
        <v>29264</v>
      </c>
      <c r="B19022" s="83" t="s">
        <v>39924</v>
      </c>
      <c r="C19022" t="s">
        <v>29785</v>
      </c>
      <c r="D19022" s="83" t="s">
        <v>15094</v>
      </c>
      <c r="F19022" s="83">
        <v>8994.3700000000008</v>
      </c>
    </row>
    <row r="19023" spans="1:6" hidden="1" x14ac:dyDescent="0.25">
      <c r="A19023" t="s">
        <v>29264</v>
      </c>
      <c r="B19023" s="83" t="s">
        <v>39925</v>
      </c>
      <c r="C19023" t="s">
        <v>29786</v>
      </c>
      <c r="D19023" s="83" t="s">
        <v>15094</v>
      </c>
      <c r="F19023" s="83">
        <v>11390.03</v>
      </c>
    </row>
    <row r="19024" spans="1:6" hidden="1" x14ac:dyDescent="0.25">
      <c r="A19024" t="s">
        <v>29264</v>
      </c>
      <c r="B19024" s="83" t="s">
        <v>39926</v>
      </c>
      <c r="C19024" t="s">
        <v>29787</v>
      </c>
      <c r="D19024" s="83" t="s">
        <v>15094</v>
      </c>
      <c r="F19024" s="83">
        <v>10677.84</v>
      </c>
    </row>
    <row r="19025" spans="1:6" hidden="1" x14ac:dyDescent="0.25">
      <c r="A19025" t="s">
        <v>29264</v>
      </c>
      <c r="B19025" s="83" t="s">
        <v>39927</v>
      </c>
      <c r="C19025" t="s">
        <v>29788</v>
      </c>
      <c r="D19025" s="83" t="s">
        <v>15094</v>
      </c>
      <c r="F19025" s="83">
        <v>8387.4500000000007</v>
      </c>
    </row>
    <row r="19026" spans="1:6" hidden="1" x14ac:dyDescent="0.25">
      <c r="A19026" t="s">
        <v>29264</v>
      </c>
      <c r="B19026" s="83" t="s">
        <v>39928</v>
      </c>
      <c r="C19026" t="s">
        <v>29789</v>
      </c>
      <c r="D19026" s="83" t="s">
        <v>15094</v>
      </c>
      <c r="F19026" s="83">
        <v>7760.14</v>
      </c>
    </row>
    <row r="19027" spans="1:6" hidden="1" x14ac:dyDescent="0.25">
      <c r="A19027" t="s">
        <v>29264</v>
      </c>
      <c r="B19027" s="83" t="s">
        <v>39929</v>
      </c>
      <c r="C19027" t="s">
        <v>29790</v>
      </c>
      <c r="D19027" s="83" t="s">
        <v>15094</v>
      </c>
      <c r="F19027" s="83">
        <v>9396</v>
      </c>
    </row>
    <row r="19028" spans="1:6" hidden="1" x14ac:dyDescent="0.25">
      <c r="A19028" t="s">
        <v>29264</v>
      </c>
      <c r="B19028" s="83" t="s">
        <v>39930</v>
      </c>
      <c r="C19028" t="s">
        <v>29791</v>
      </c>
      <c r="D19028" s="83" t="s">
        <v>15094</v>
      </c>
      <c r="F19028" s="83">
        <v>8768.69</v>
      </c>
    </row>
    <row r="19029" spans="1:6" hidden="1" x14ac:dyDescent="0.25">
      <c r="A19029" t="s">
        <v>29264</v>
      </c>
      <c r="B19029" s="83" t="s">
        <v>39931</v>
      </c>
      <c r="C19029" t="s">
        <v>29792</v>
      </c>
      <c r="D19029" s="83" t="s">
        <v>15094</v>
      </c>
      <c r="F19029" s="83">
        <v>11079.47</v>
      </c>
    </row>
    <row r="19030" spans="1:6" hidden="1" x14ac:dyDescent="0.25">
      <c r="A19030" t="s">
        <v>29264</v>
      </c>
      <c r="B19030" s="83" t="s">
        <v>39932</v>
      </c>
      <c r="C19030" t="s">
        <v>29793</v>
      </c>
      <c r="D19030" s="83" t="s">
        <v>15094</v>
      </c>
      <c r="F19030" s="83">
        <v>10452.15</v>
      </c>
    </row>
    <row r="19031" spans="1:6" hidden="1" x14ac:dyDescent="0.25">
      <c r="A19031" t="s">
        <v>29264</v>
      </c>
      <c r="B19031" s="83" t="s">
        <v>39933</v>
      </c>
      <c r="C19031" t="s">
        <v>29794</v>
      </c>
      <c r="D19031" s="83" t="s">
        <v>15094</v>
      </c>
      <c r="F19031" s="83">
        <v>9854.58</v>
      </c>
    </row>
    <row r="19032" spans="1:6" hidden="1" x14ac:dyDescent="0.25">
      <c r="A19032" t="s">
        <v>29264</v>
      </c>
      <c r="B19032" s="83" t="s">
        <v>39934</v>
      </c>
      <c r="C19032" t="s">
        <v>29795</v>
      </c>
      <c r="D19032" s="83" t="s">
        <v>15094</v>
      </c>
      <c r="F19032" s="83">
        <v>9071.68</v>
      </c>
    </row>
    <row r="19033" spans="1:6" hidden="1" x14ac:dyDescent="0.25">
      <c r="A19033" t="s">
        <v>29264</v>
      </c>
      <c r="B19033" s="83" t="s">
        <v>39935</v>
      </c>
      <c r="C19033" t="s">
        <v>29796</v>
      </c>
      <c r="D19033" s="83" t="s">
        <v>15094</v>
      </c>
      <c r="F19033" s="83">
        <v>11074.93</v>
      </c>
    </row>
    <row r="19034" spans="1:6" hidden="1" x14ac:dyDescent="0.25">
      <c r="A19034" t="s">
        <v>29264</v>
      </c>
      <c r="B19034" s="83" t="s">
        <v>39936</v>
      </c>
      <c r="C19034" t="s">
        <v>29797</v>
      </c>
      <c r="D19034" s="83" t="s">
        <v>15094</v>
      </c>
      <c r="F19034" s="83">
        <v>10292.030000000001</v>
      </c>
    </row>
    <row r="19035" spans="1:6" hidden="1" x14ac:dyDescent="0.25">
      <c r="A19035" t="s">
        <v>29264</v>
      </c>
      <c r="B19035" s="83" t="s">
        <v>39937</v>
      </c>
      <c r="C19035" t="s">
        <v>29798</v>
      </c>
      <c r="D19035" s="83" t="s">
        <v>15094</v>
      </c>
      <c r="F19035" s="83">
        <v>13111.93</v>
      </c>
    </row>
    <row r="19036" spans="1:6" hidden="1" x14ac:dyDescent="0.25">
      <c r="A19036" t="s">
        <v>29264</v>
      </c>
      <c r="B19036" s="83" t="s">
        <v>39938</v>
      </c>
      <c r="C19036" t="s">
        <v>29799</v>
      </c>
      <c r="D19036" s="83" t="s">
        <v>15094</v>
      </c>
      <c r="F19036" s="83">
        <v>12329.03</v>
      </c>
    </row>
    <row r="19037" spans="1:6" hidden="1" x14ac:dyDescent="0.25">
      <c r="A19037" t="s">
        <v>29264</v>
      </c>
      <c r="B19037" s="83" t="s">
        <v>39939</v>
      </c>
      <c r="C19037" t="s">
        <v>29800</v>
      </c>
      <c r="D19037" s="83" t="s">
        <v>15094</v>
      </c>
      <c r="F19037" s="83">
        <v>9512.44</v>
      </c>
    </row>
    <row r="19038" spans="1:6" hidden="1" x14ac:dyDescent="0.25">
      <c r="A19038" t="s">
        <v>29264</v>
      </c>
      <c r="B19038" s="83" t="s">
        <v>39940</v>
      </c>
      <c r="C19038" t="s">
        <v>29801</v>
      </c>
      <c r="D19038" s="83" t="s">
        <v>15094</v>
      </c>
      <c r="F19038" s="83">
        <v>8822.9699999999993</v>
      </c>
    </row>
    <row r="19039" spans="1:6" hidden="1" x14ac:dyDescent="0.25">
      <c r="A19039" t="s">
        <v>29264</v>
      </c>
      <c r="B19039" s="83" t="s">
        <v>39941</v>
      </c>
      <c r="C19039" t="s">
        <v>29802</v>
      </c>
      <c r="D19039" s="83" t="s">
        <v>15094</v>
      </c>
      <c r="F19039" s="83">
        <v>10732.79</v>
      </c>
    </row>
    <row r="19040" spans="1:6" hidden="1" x14ac:dyDescent="0.25">
      <c r="A19040" t="s">
        <v>29264</v>
      </c>
      <c r="B19040" s="83" t="s">
        <v>39942</v>
      </c>
      <c r="C19040" t="s">
        <v>29803</v>
      </c>
      <c r="D19040" s="83" t="s">
        <v>15094</v>
      </c>
      <c r="F19040" s="83">
        <v>10043.32</v>
      </c>
    </row>
    <row r="19041" spans="1:6" hidden="1" x14ac:dyDescent="0.25">
      <c r="A19041" t="s">
        <v>29264</v>
      </c>
      <c r="B19041" s="83" t="s">
        <v>39943</v>
      </c>
      <c r="C19041" t="s">
        <v>29804</v>
      </c>
      <c r="D19041" s="83" t="s">
        <v>15094</v>
      </c>
      <c r="F19041" s="83">
        <v>12769.78</v>
      </c>
    </row>
    <row r="19042" spans="1:6" hidden="1" x14ac:dyDescent="0.25">
      <c r="A19042" t="s">
        <v>29264</v>
      </c>
      <c r="B19042" s="83" t="s">
        <v>39944</v>
      </c>
      <c r="C19042" t="s">
        <v>29805</v>
      </c>
      <c r="D19042" s="83" t="s">
        <v>15094</v>
      </c>
      <c r="F19042" s="83">
        <v>12080.32</v>
      </c>
    </row>
    <row r="19043" spans="1:6" hidden="1" x14ac:dyDescent="0.25">
      <c r="A19043" t="s">
        <v>29264</v>
      </c>
      <c r="B19043" s="83" t="s">
        <v>39945</v>
      </c>
      <c r="C19043" t="s">
        <v>29806</v>
      </c>
      <c r="D19043" s="83" t="s">
        <v>15094</v>
      </c>
      <c r="F19043" s="83">
        <v>12549.4</v>
      </c>
    </row>
    <row r="19044" spans="1:6" hidden="1" x14ac:dyDescent="0.25">
      <c r="A19044" t="s">
        <v>29264</v>
      </c>
      <c r="B19044" s="83" t="s">
        <v>39946</v>
      </c>
      <c r="C19044" t="s">
        <v>29807</v>
      </c>
      <c r="D19044" s="83" t="s">
        <v>15094</v>
      </c>
      <c r="F19044" s="83">
        <v>10300.66</v>
      </c>
    </row>
    <row r="19045" spans="1:6" hidden="1" x14ac:dyDescent="0.25">
      <c r="A19045" t="s">
        <v>29264</v>
      </c>
      <c r="B19045" s="83" t="s">
        <v>39947</v>
      </c>
      <c r="C19045" t="s">
        <v>29808</v>
      </c>
      <c r="D19045" s="83" t="s">
        <v>15094</v>
      </c>
      <c r="F19045" s="83">
        <v>14001.72</v>
      </c>
    </row>
    <row r="19046" spans="1:6" hidden="1" x14ac:dyDescent="0.25">
      <c r="A19046" t="s">
        <v>29264</v>
      </c>
      <c r="B19046" s="83" t="s">
        <v>39948</v>
      </c>
      <c r="C19046" t="s">
        <v>29809</v>
      </c>
      <c r="D19046" s="83" t="s">
        <v>15094</v>
      </c>
      <c r="F19046" s="83">
        <v>11752.98</v>
      </c>
    </row>
    <row r="19047" spans="1:6" hidden="1" x14ac:dyDescent="0.25">
      <c r="A19047" t="s">
        <v>29264</v>
      </c>
      <c r="B19047" s="83" t="s">
        <v>39949</v>
      </c>
      <c r="C19047" t="s">
        <v>29810</v>
      </c>
      <c r="D19047" s="83" t="s">
        <v>15094</v>
      </c>
      <c r="F19047" s="83">
        <v>16425.91</v>
      </c>
    </row>
    <row r="19048" spans="1:6" hidden="1" x14ac:dyDescent="0.25">
      <c r="A19048" t="s">
        <v>29264</v>
      </c>
      <c r="B19048" s="83" t="s">
        <v>39950</v>
      </c>
      <c r="C19048" t="s">
        <v>29811</v>
      </c>
      <c r="D19048" s="83" t="s">
        <v>15094</v>
      </c>
      <c r="F19048" s="83">
        <v>14177.17</v>
      </c>
    </row>
    <row r="19049" spans="1:6" hidden="1" x14ac:dyDescent="0.25">
      <c r="A19049" t="s">
        <v>29264</v>
      </c>
      <c r="B19049" s="83" t="s">
        <v>39951</v>
      </c>
      <c r="C19049" t="s">
        <v>29812</v>
      </c>
      <c r="D19049" s="83" t="s">
        <v>15094</v>
      </c>
      <c r="F19049" s="83">
        <v>12000.41</v>
      </c>
    </row>
    <row r="19050" spans="1:6" hidden="1" x14ac:dyDescent="0.25">
      <c r="A19050" t="s">
        <v>29264</v>
      </c>
      <c r="B19050" s="83" t="s">
        <v>39952</v>
      </c>
      <c r="C19050" t="s">
        <v>29813</v>
      </c>
      <c r="D19050" s="83" t="s">
        <v>15094</v>
      </c>
      <c r="F19050" s="83">
        <v>10025.85</v>
      </c>
    </row>
    <row r="19051" spans="1:6" hidden="1" x14ac:dyDescent="0.25">
      <c r="A19051" t="s">
        <v>29264</v>
      </c>
      <c r="B19051" s="83" t="s">
        <v>39953</v>
      </c>
      <c r="C19051" t="s">
        <v>29814</v>
      </c>
      <c r="D19051" s="83" t="s">
        <v>15094</v>
      </c>
      <c r="F19051" s="83">
        <v>13452.73</v>
      </c>
    </row>
    <row r="19052" spans="1:6" hidden="1" x14ac:dyDescent="0.25">
      <c r="A19052" t="s">
        <v>29264</v>
      </c>
      <c r="B19052" s="83" t="s">
        <v>39954</v>
      </c>
      <c r="C19052" t="s">
        <v>29815</v>
      </c>
      <c r="D19052" s="83" t="s">
        <v>15094</v>
      </c>
      <c r="F19052" s="83">
        <v>11478.16</v>
      </c>
    </row>
    <row r="19053" spans="1:6" hidden="1" x14ac:dyDescent="0.25">
      <c r="A19053" t="s">
        <v>29264</v>
      </c>
      <c r="B19053" s="83" t="s">
        <v>39955</v>
      </c>
      <c r="C19053" t="s">
        <v>29816</v>
      </c>
      <c r="D19053" s="83" t="s">
        <v>15094</v>
      </c>
      <c r="F19053" s="83">
        <v>15876.92</v>
      </c>
    </row>
    <row r="19054" spans="1:6" hidden="1" x14ac:dyDescent="0.25">
      <c r="A19054" t="s">
        <v>29264</v>
      </c>
      <c r="B19054" s="83" t="s">
        <v>39956</v>
      </c>
      <c r="C19054" t="s">
        <v>29817</v>
      </c>
      <c r="D19054" s="83" t="s">
        <v>15094</v>
      </c>
      <c r="F19054" s="83">
        <v>13902.36</v>
      </c>
    </row>
    <row r="19055" spans="1:6" hidden="1" x14ac:dyDescent="0.25">
      <c r="A19055" t="s">
        <v>29264</v>
      </c>
      <c r="B19055" s="83" t="s">
        <v>39957</v>
      </c>
      <c r="C19055" t="s">
        <v>29818</v>
      </c>
      <c r="D19055" s="83" t="s">
        <v>15094</v>
      </c>
      <c r="F19055" s="83">
        <v>13781.06</v>
      </c>
    </row>
    <row r="19056" spans="1:6" hidden="1" x14ac:dyDescent="0.25">
      <c r="A19056" t="s">
        <v>29264</v>
      </c>
      <c r="B19056" s="83" t="s">
        <v>39958</v>
      </c>
      <c r="C19056" t="s">
        <v>29819</v>
      </c>
      <c r="D19056" s="83" t="s">
        <v>15094</v>
      </c>
      <c r="F19056" s="83">
        <v>11321.58</v>
      </c>
    </row>
    <row r="19057" spans="1:6" hidden="1" x14ac:dyDescent="0.25">
      <c r="A19057" t="s">
        <v>29264</v>
      </c>
      <c r="B19057" s="83" t="s">
        <v>39959</v>
      </c>
      <c r="C19057" t="s">
        <v>29820</v>
      </c>
      <c r="D19057" s="83" t="s">
        <v>15094</v>
      </c>
      <c r="F19057" s="83">
        <v>15485.51</v>
      </c>
    </row>
    <row r="19058" spans="1:6" hidden="1" x14ac:dyDescent="0.25">
      <c r="A19058" t="s">
        <v>29264</v>
      </c>
      <c r="B19058" s="83" t="s">
        <v>39960</v>
      </c>
      <c r="C19058" t="s">
        <v>29821</v>
      </c>
      <c r="D19058" s="83" t="s">
        <v>15094</v>
      </c>
      <c r="F19058" s="83">
        <v>13026.04</v>
      </c>
    </row>
    <row r="19059" spans="1:6" hidden="1" x14ac:dyDescent="0.25">
      <c r="A19059" t="s">
        <v>29264</v>
      </c>
      <c r="B19059" s="83" t="s">
        <v>39961</v>
      </c>
      <c r="C19059" t="s">
        <v>29822</v>
      </c>
      <c r="D19059" s="83" t="s">
        <v>15094</v>
      </c>
      <c r="F19059" s="83">
        <v>18330.57</v>
      </c>
    </row>
    <row r="19060" spans="1:6" hidden="1" x14ac:dyDescent="0.25">
      <c r="A19060" t="s">
        <v>29264</v>
      </c>
      <c r="B19060" s="83" t="s">
        <v>39962</v>
      </c>
      <c r="C19060" t="s">
        <v>29823</v>
      </c>
      <c r="D19060" s="83" t="s">
        <v>15094</v>
      </c>
      <c r="F19060" s="83">
        <v>15871.1</v>
      </c>
    </row>
    <row r="19061" spans="1:6" hidden="1" x14ac:dyDescent="0.25">
      <c r="A19061" t="s">
        <v>29264</v>
      </c>
      <c r="B19061" s="83" t="s">
        <v>39963</v>
      </c>
      <c r="C19061" t="s">
        <v>29824</v>
      </c>
      <c r="D19061" s="83" t="s">
        <v>15094</v>
      </c>
      <c r="F19061" s="83">
        <v>13186.83</v>
      </c>
    </row>
    <row r="19062" spans="1:6" hidden="1" x14ac:dyDescent="0.25">
      <c r="A19062" t="s">
        <v>29264</v>
      </c>
      <c r="B19062" s="83" t="s">
        <v>39964</v>
      </c>
      <c r="C19062" t="s">
        <v>29825</v>
      </c>
      <c r="D19062" s="83" t="s">
        <v>15094</v>
      </c>
      <c r="F19062" s="83">
        <v>11025.28</v>
      </c>
    </row>
    <row r="19063" spans="1:6" hidden="1" x14ac:dyDescent="0.25">
      <c r="A19063" t="s">
        <v>29264</v>
      </c>
      <c r="B19063" s="83" t="s">
        <v>39965</v>
      </c>
      <c r="C19063" t="s">
        <v>29826</v>
      </c>
      <c r="D19063" s="83" t="s">
        <v>15094</v>
      </c>
      <c r="F19063" s="83">
        <v>14891.28</v>
      </c>
    </row>
    <row r="19064" spans="1:6" hidden="1" x14ac:dyDescent="0.25">
      <c r="A19064" t="s">
        <v>29264</v>
      </c>
      <c r="B19064" s="83" t="s">
        <v>39966</v>
      </c>
      <c r="C19064" t="s">
        <v>29827</v>
      </c>
      <c r="D19064" s="83" t="s">
        <v>15094</v>
      </c>
      <c r="F19064" s="83">
        <v>12729.73</v>
      </c>
    </row>
    <row r="19065" spans="1:6" hidden="1" x14ac:dyDescent="0.25">
      <c r="A19065" t="s">
        <v>29264</v>
      </c>
      <c r="B19065" s="83" t="s">
        <v>39967</v>
      </c>
      <c r="C19065" t="s">
        <v>29828</v>
      </c>
      <c r="D19065" s="83" t="s">
        <v>15094</v>
      </c>
      <c r="F19065" s="83">
        <v>17736.34</v>
      </c>
    </row>
    <row r="19066" spans="1:6" hidden="1" x14ac:dyDescent="0.25">
      <c r="A19066" t="s">
        <v>29264</v>
      </c>
      <c r="B19066" s="83" t="s">
        <v>39968</v>
      </c>
      <c r="C19066" t="s">
        <v>29829</v>
      </c>
      <c r="D19066" s="83" t="s">
        <v>15094</v>
      </c>
      <c r="F19066" s="83">
        <v>15574.79</v>
      </c>
    </row>
    <row r="19067" spans="1:6" hidden="1" x14ac:dyDescent="0.25">
      <c r="A19067" t="s">
        <v>29264</v>
      </c>
      <c r="B19067" s="83" t="s">
        <v>39969</v>
      </c>
      <c r="C19067" t="s">
        <v>29830</v>
      </c>
      <c r="D19067" s="83" t="s">
        <v>15094</v>
      </c>
      <c r="F19067" s="83">
        <v>15279.2</v>
      </c>
    </row>
    <row r="19068" spans="1:6" hidden="1" x14ac:dyDescent="0.25">
      <c r="A19068" t="s">
        <v>29264</v>
      </c>
      <c r="B19068" s="83" t="s">
        <v>39970</v>
      </c>
      <c r="C19068" t="s">
        <v>29831</v>
      </c>
      <c r="D19068" s="83" t="s">
        <v>15094</v>
      </c>
      <c r="F19068" s="83">
        <v>12586.02</v>
      </c>
    </row>
    <row r="19069" spans="1:6" hidden="1" x14ac:dyDescent="0.25">
      <c r="A19069" t="s">
        <v>29264</v>
      </c>
      <c r="B19069" s="83" t="s">
        <v>39971</v>
      </c>
      <c r="C19069" t="s">
        <v>29832</v>
      </c>
      <c r="D19069" s="83" t="s">
        <v>15094</v>
      </c>
      <c r="F19069" s="83">
        <v>17255.97</v>
      </c>
    </row>
    <row r="19070" spans="1:6" hidden="1" x14ac:dyDescent="0.25">
      <c r="A19070" t="s">
        <v>29264</v>
      </c>
      <c r="B19070" s="83" t="s">
        <v>39972</v>
      </c>
      <c r="C19070" t="s">
        <v>29833</v>
      </c>
      <c r="D19070" s="83" t="s">
        <v>15094</v>
      </c>
      <c r="F19070" s="83">
        <v>14562.78</v>
      </c>
    </row>
    <row r="19071" spans="1:6" hidden="1" x14ac:dyDescent="0.25">
      <c r="A19071" t="s">
        <v>29264</v>
      </c>
      <c r="B19071" s="83" t="s">
        <v>39973</v>
      </c>
      <c r="C19071" t="s">
        <v>29834</v>
      </c>
      <c r="D19071" s="83" t="s">
        <v>15094</v>
      </c>
      <c r="F19071" s="83">
        <v>20555.560000000001</v>
      </c>
    </row>
    <row r="19072" spans="1:6" hidden="1" x14ac:dyDescent="0.25">
      <c r="A19072" t="s">
        <v>29264</v>
      </c>
      <c r="B19072" s="83" t="s">
        <v>39974</v>
      </c>
      <c r="C19072" t="s">
        <v>29835</v>
      </c>
      <c r="D19072" s="83" t="s">
        <v>15094</v>
      </c>
      <c r="F19072" s="83">
        <v>17862.37</v>
      </c>
    </row>
    <row r="19073" spans="1:6" hidden="1" x14ac:dyDescent="0.25">
      <c r="A19073" t="s">
        <v>29264</v>
      </c>
      <c r="B19073" s="83" t="s">
        <v>39975</v>
      </c>
      <c r="C19073" t="s">
        <v>29836</v>
      </c>
      <c r="D19073" s="83" t="s">
        <v>15094</v>
      </c>
      <c r="F19073" s="83">
        <v>14631.52</v>
      </c>
    </row>
    <row r="19074" spans="1:6" hidden="1" x14ac:dyDescent="0.25">
      <c r="A19074" t="s">
        <v>29264</v>
      </c>
      <c r="B19074" s="83" t="s">
        <v>39976</v>
      </c>
      <c r="C19074" t="s">
        <v>29837</v>
      </c>
      <c r="D19074" s="83" t="s">
        <v>15094</v>
      </c>
      <c r="F19074" s="83">
        <v>12263.61</v>
      </c>
    </row>
    <row r="19075" spans="1:6" hidden="1" x14ac:dyDescent="0.25">
      <c r="A19075" t="s">
        <v>29264</v>
      </c>
      <c r="B19075" s="83" t="s">
        <v>39977</v>
      </c>
      <c r="C19075" t="s">
        <v>29838</v>
      </c>
      <c r="D19075" s="83" t="s">
        <v>15094</v>
      </c>
      <c r="F19075" s="83">
        <v>16608.28</v>
      </c>
    </row>
    <row r="19076" spans="1:6" hidden="1" x14ac:dyDescent="0.25">
      <c r="A19076" t="s">
        <v>29264</v>
      </c>
      <c r="B19076" s="83" t="s">
        <v>39978</v>
      </c>
      <c r="C19076" t="s">
        <v>29839</v>
      </c>
      <c r="D19076" s="83" t="s">
        <v>15094</v>
      </c>
      <c r="F19076" s="83">
        <v>14240.37</v>
      </c>
    </row>
    <row r="19077" spans="1:6" hidden="1" x14ac:dyDescent="0.25">
      <c r="A19077" t="s">
        <v>29264</v>
      </c>
      <c r="B19077" s="83" t="s">
        <v>39979</v>
      </c>
      <c r="C19077" t="s">
        <v>29840</v>
      </c>
      <c r="D19077" s="83" t="s">
        <v>15094</v>
      </c>
      <c r="F19077" s="83">
        <v>19907.87</v>
      </c>
    </row>
    <row r="19078" spans="1:6" hidden="1" x14ac:dyDescent="0.25">
      <c r="A19078" t="s">
        <v>29264</v>
      </c>
      <c r="B19078" s="83" t="s">
        <v>39980</v>
      </c>
      <c r="C19078" t="s">
        <v>29841</v>
      </c>
      <c r="D19078" s="83" t="s">
        <v>15094</v>
      </c>
      <c r="F19078" s="83">
        <v>17539.97</v>
      </c>
    </row>
    <row r="19079" spans="1:6" hidden="1" x14ac:dyDescent="0.25">
      <c r="A19079" t="s">
        <v>29264</v>
      </c>
      <c r="B19079" s="83" t="s">
        <v>39981</v>
      </c>
      <c r="C19079" t="s">
        <v>29842</v>
      </c>
      <c r="D19079" s="83" t="s">
        <v>15094</v>
      </c>
      <c r="F19079" s="83">
        <v>16467.490000000002</v>
      </c>
    </row>
    <row r="19080" spans="1:6" hidden="1" x14ac:dyDescent="0.25">
      <c r="A19080" t="s">
        <v>29264</v>
      </c>
      <c r="B19080" s="83" t="s">
        <v>39982</v>
      </c>
      <c r="C19080" t="s">
        <v>29843</v>
      </c>
      <c r="D19080" s="83" t="s">
        <v>15094</v>
      </c>
      <c r="F19080" s="83">
        <v>13597.43</v>
      </c>
    </row>
    <row r="19081" spans="1:6" hidden="1" x14ac:dyDescent="0.25">
      <c r="A19081" t="s">
        <v>29264</v>
      </c>
      <c r="B19081" s="83" t="s">
        <v>39983</v>
      </c>
      <c r="C19081" t="s">
        <v>29844</v>
      </c>
      <c r="D19081" s="83" t="s">
        <v>15094</v>
      </c>
      <c r="F19081" s="83">
        <v>18736.73</v>
      </c>
    </row>
    <row r="19082" spans="1:6" hidden="1" x14ac:dyDescent="0.25">
      <c r="A19082" t="s">
        <v>29264</v>
      </c>
      <c r="B19082" s="83" t="s">
        <v>39984</v>
      </c>
      <c r="C19082" t="s">
        <v>29845</v>
      </c>
      <c r="D19082" s="83" t="s">
        <v>15094</v>
      </c>
      <c r="F19082" s="83">
        <v>15866.67</v>
      </c>
    </row>
    <row r="19083" spans="1:6" hidden="1" x14ac:dyDescent="0.25">
      <c r="A19083" t="s">
        <v>29264</v>
      </c>
      <c r="B19083" s="83" t="s">
        <v>39985</v>
      </c>
      <c r="C19083" t="s">
        <v>29846</v>
      </c>
      <c r="D19083" s="83" t="s">
        <v>15094</v>
      </c>
      <c r="F19083" s="83">
        <v>22524.53</v>
      </c>
    </row>
    <row r="19084" spans="1:6" hidden="1" x14ac:dyDescent="0.25">
      <c r="A19084" t="s">
        <v>29264</v>
      </c>
      <c r="B19084" s="83" t="s">
        <v>39986</v>
      </c>
      <c r="C19084" t="s">
        <v>29847</v>
      </c>
      <c r="D19084" s="83" t="s">
        <v>15094</v>
      </c>
      <c r="F19084" s="83">
        <v>19654.47</v>
      </c>
    </row>
    <row r="19085" spans="1:6" hidden="1" x14ac:dyDescent="0.25">
      <c r="A19085" t="s">
        <v>29264</v>
      </c>
      <c r="B19085" s="83" t="s">
        <v>39987</v>
      </c>
      <c r="C19085" t="s">
        <v>29848</v>
      </c>
      <c r="D19085" s="83" t="s">
        <v>15094</v>
      </c>
      <c r="F19085" s="83">
        <v>15774.57</v>
      </c>
    </row>
    <row r="19086" spans="1:6" hidden="1" x14ac:dyDescent="0.25">
      <c r="A19086" t="s">
        <v>29264</v>
      </c>
      <c r="B19086" s="83" t="s">
        <v>39988</v>
      </c>
      <c r="C19086" t="s">
        <v>29849</v>
      </c>
      <c r="D19086" s="83" t="s">
        <v>15094</v>
      </c>
      <c r="F19086" s="83">
        <v>13252</v>
      </c>
    </row>
    <row r="19087" spans="1:6" hidden="1" x14ac:dyDescent="0.25">
      <c r="A19087" t="s">
        <v>29264</v>
      </c>
      <c r="B19087" s="83" t="s">
        <v>39989</v>
      </c>
      <c r="C19087" t="s">
        <v>29850</v>
      </c>
      <c r="D19087" s="83" t="s">
        <v>15094</v>
      </c>
      <c r="F19087" s="83">
        <v>18043.810000000001</v>
      </c>
    </row>
    <row r="19088" spans="1:6" hidden="1" x14ac:dyDescent="0.25">
      <c r="A19088" t="s">
        <v>29264</v>
      </c>
      <c r="B19088" s="83" t="s">
        <v>39990</v>
      </c>
      <c r="C19088" t="s">
        <v>29851</v>
      </c>
      <c r="D19088" s="83" t="s">
        <v>15094</v>
      </c>
      <c r="F19088" s="83">
        <v>15521.24</v>
      </c>
    </row>
    <row r="19089" spans="1:6" hidden="1" x14ac:dyDescent="0.25">
      <c r="A19089" t="s">
        <v>29264</v>
      </c>
      <c r="B19089" s="83" t="s">
        <v>39991</v>
      </c>
      <c r="C19089" t="s">
        <v>29852</v>
      </c>
      <c r="D19089" s="83" t="s">
        <v>15094</v>
      </c>
      <c r="F19089" s="83">
        <v>21831.61</v>
      </c>
    </row>
    <row r="19090" spans="1:6" hidden="1" x14ac:dyDescent="0.25">
      <c r="A19090" t="s">
        <v>29264</v>
      </c>
      <c r="B19090" s="83" t="s">
        <v>39992</v>
      </c>
      <c r="C19090" t="s">
        <v>29853</v>
      </c>
      <c r="D19090" s="83" t="s">
        <v>15094</v>
      </c>
      <c r="F19090" s="83">
        <v>19309.04</v>
      </c>
    </row>
    <row r="19091" spans="1:6" hidden="1" x14ac:dyDescent="0.25">
      <c r="A19091" t="s">
        <v>29264</v>
      </c>
      <c r="B19091" s="83" t="s">
        <v>39993</v>
      </c>
      <c r="C19091" t="s">
        <v>29854</v>
      </c>
      <c r="D19091" s="83" t="s">
        <v>15094</v>
      </c>
      <c r="F19091" s="83">
        <v>18033.09</v>
      </c>
    </row>
    <row r="19092" spans="1:6" hidden="1" x14ac:dyDescent="0.25">
      <c r="A19092" t="s">
        <v>29264</v>
      </c>
      <c r="B19092" s="83" t="s">
        <v>39994</v>
      </c>
      <c r="C19092" t="s">
        <v>29855</v>
      </c>
      <c r="D19092" s="83" t="s">
        <v>15094</v>
      </c>
      <c r="F19092" s="83">
        <v>14963.33</v>
      </c>
    </row>
    <row r="19093" spans="1:6" hidden="1" x14ac:dyDescent="0.25">
      <c r="A19093" t="s">
        <v>29264</v>
      </c>
      <c r="B19093" s="83" t="s">
        <v>39995</v>
      </c>
      <c r="C19093" t="s">
        <v>29856</v>
      </c>
      <c r="D19093" s="83" t="s">
        <v>15094</v>
      </c>
      <c r="F19093" s="83">
        <v>20614.990000000002</v>
      </c>
    </row>
    <row r="19094" spans="1:6" hidden="1" x14ac:dyDescent="0.25">
      <c r="A19094" t="s">
        <v>29264</v>
      </c>
      <c r="B19094" s="83" t="s">
        <v>39996</v>
      </c>
      <c r="C19094" t="s">
        <v>29857</v>
      </c>
      <c r="D19094" s="83" t="s">
        <v>15094</v>
      </c>
      <c r="F19094" s="83">
        <v>17545.22</v>
      </c>
    </row>
    <row r="19095" spans="1:6" hidden="1" x14ac:dyDescent="0.25">
      <c r="A19095" t="s">
        <v>29264</v>
      </c>
      <c r="B19095" s="83" t="s">
        <v>39997</v>
      </c>
      <c r="C19095" t="s">
        <v>29858</v>
      </c>
      <c r="D19095" s="83" t="s">
        <v>15094</v>
      </c>
      <c r="F19095" s="83">
        <v>24924.67</v>
      </c>
    </row>
    <row r="19096" spans="1:6" hidden="1" x14ac:dyDescent="0.25">
      <c r="A19096" t="s">
        <v>29264</v>
      </c>
      <c r="B19096" s="83" t="s">
        <v>39998</v>
      </c>
      <c r="C19096" t="s">
        <v>29859</v>
      </c>
      <c r="D19096" s="83" t="s">
        <v>15094</v>
      </c>
      <c r="F19096" s="83">
        <v>21854.9</v>
      </c>
    </row>
    <row r="19097" spans="1:6" hidden="1" x14ac:dyDescent="0.25">
      <c r="A19097" t="s">
        <v>29264</v>
      </c>
      <c r="B19097" s="83" t="s">
        <v>39999</v>
      </c>
      <c r="C19097" t="s">
        <v>29860</v>
      </c>
      <c r="D19097" s="83" t="s">
        <v>15094</v>
      </c>
      <c r="F19097" s="83">
        <v>17286.71</v>
      </c>
    </row>
    <row r="19098" spans="1:6" hidden="1" x14ac:dyDescent="0.25">
      <c r="A19098" t="s">
        <v>29264</v>
      </c>
      <c r="B19098" s="83" t="s">
        <v>40000</v>
      </c>
      <c r="C19098" t="s">
        <v>29861</v>
      </c>
      <c r="D19098" s="83" t="s">
        <v>15094</v>
      </c>
      <c r="F19098" s="83">
        <v>14590.26</v>
      </c>
    </row>
    <row r="19099" spans="1:6" hidden="1" x14ac:dyDescent="0.25">
      <c r="A19099" t="s">
        <v>29264</v>
      </c>
      <c r="B19099" s="83" t="s">
        <v>40001</v>
      </c>
      <c r="C19099" t="s">
        <v>29862</v>
      </c>
      <c r="D19099" s="83" t="s">
        <v>15094</v>
      </c>
      <c r="F19099" s="83">
        <v>19868.61</v>
      </c>
    </row>
    <row r="19100" spans="1:6" hidden="1" x14ac:dyDescent="0.25">
      <c r="A19100" t="s">
        <v>29264</v>
      </c>
      <c r="B19100" s="83" t="s">
        <v>40002</v>
      </c>
      <c r="C19100" t="s">
        <v>29863</v>
      </c>
      <c r="D19100" s="83" t="s">
        <v>15094</v>
      </c>
      <c r="F19100" s="83">
        <v>17172.16</v>
      </c>
    </row>
    <row r="19101" spans="1:6" hidden="1" x14ac:dyDescent="0.25">
      <c r="A19101" t="s">
        <v>29264</v>
      </c>
      <c r="B19101" s="83" t="s">
        <v>40003</v>
      </c>
      <c r="C19101" t="s">
        <v>29864</v>
      </c>
      <c r="D19101" s="83" t="s">
        <v>15094</v>
      </c>
      <c r="F19101" s="83">
        <v>24178.28</v>
      </c>
    </row>
    <row r="19102" spans="1:6" hidden="1" x14ac:dyDescent="0.25">
      <c r="A19102" t="s">
        <v>29264</v>
      </c>
      <c r="B19102" s="83" t="s">
        <v>40004</v>
      </c>
      <c r="C19102" t="s">
        <v>29865</v>
      </c>
      <c r="D19102" s="83" t="s">
        <v>15094</v>
      </c>
      <c r="F19102" s="83">
        <v>21481.83</v>
      </c>
    </row>
    <row r="19103" spans="1:6" hidden="1" x14ac:dyDescent="0.25">
      <c r="A19103" t="s">
        <v>29264</v>
      </c>
      <c r="B19103" s="83" t="s">
        <v>40005</v>
      </c>
      <c r="C19103" t="s">
        <v>29866</v>
      </c>
      <c r="D19103" s="83" t="s">
        <v>15094</v>
      </c>
      <c r="F19103" s="83">
        <v>19691.240000000002</v>
      </c>
    </row>
    <row r="19104" spans="1:6" hidden="1" x14ac:dyDescent="0.25">
      <c r="A19104" t="s">
        <v>29264</v>
      </c>
      <c r="B19104" s="83" t="s">
        <v>40006</v>
      </c>
      <c r="C19104" t="s">
        <v>29867</v>
      </c>
      <c r="D19104" s="83" t="s">
        <v>15094</v>
      </c>
      <c r="F19104" s="83">
        <v>17705.8</v>
      </c>
    </row>
    <row r="19105" spans="1:6" hidden="1" x14ac:dyDescent="0.25">
      <c r="A19105" t="s">
        <v>29264</v>
      </c>
      <c r="B19105" s="83" t="s">
        <v>40007</v>
      </c>
      <c r="C19105" t="s">
        <v>29868</v>
      </c>
      <c r="D19105" s="83" t="s">
        <v>15094</v>
      </c>
      <c r="F19105" s="83">
        <v>22605.95</v>
      </c>
    </row>
    <row r="19106" spans="1:6" hidden="1" x14ac:dyDescent="0.25">
      <c r="A19106" t="s">
        <v>29264</v>
      </c>
      <c r="B19106" s="83" t="s">
        <v>40008</v>
      </c>
      <c r="C19106" t="s">
        <v>29869</v>
      </c>
      <c r="D19106" s="83" t="s">
        <v>15094</v>
      </c>
      <c r="F19106" s="83">
        <v>20620.52</v>
      </c>
    </row>
    <row r="19107" spans="1:6" hidden="1" x14ac:dyDescent="0.25">
      <c r="A19107" t="s">
        <v>29264</v>
      </c>
      <c r="B19107" s="83" t="s">
        <v>40009</v>
      </c>
      <c r="C19107" t="s">
        <v>29870</v>
      </c>
      <c r="D19107" s="83" t="s">
        <v>15094</v>
      </c>
      <c r="F19107" s="83">
        <v>27471.17</v>
      </c>
    </row>
    <row r="19108" spans="1:6" hidden="1" x14ac:dyDescent="0.25">
      <c r="A19108" t="s">
        <v>29264</v>
      </c>
      <c r="B19108" s="83" t="s">
        <v>40010</v>
      </c>
      <c r="C19108" t="s">
        <v>29871</v>
      </c>
      <c r="D19108" s="83" t="s">
        <v>15094</v>
      </c>
      <c r="F19108" s="83">
        <v>25485.74</v>
      </c>
    </row>
    <row r="19109" spans="1:6" hidden="1" x14ac:dyDescent="0.25">
      <c r="A19109" t="s">
        <v>29264</v>
      </c>
      <c r="B19109" s="83" t="s">
        <v>40011</v>
      </c>
      <c r="C19109" t="s">
        <v>29872</v>
      </c>
      <c r="D19109" s="83" t="s">
        <v>15094</v>
      </c>
      <c r="F19109" s="83">
        <v>18899.62</v>
      </c>
    </row>
    <row r="19110" spans="1:6" hidden="1" x14ac:dyDescent="0.25">
      <c r="A19110" t="s">
        <v>29264</v>
      </c>
      <c r="B19110" s="83" t="s">
        <v>40012</v>
      </c>
      <c r="C19110" t="s">
        <v>29873</v>
      </c>
      <c r="D19110" s="83" t="s">
        <v>15094</v>
      </c>
      <c r="F19110" s="83">
        <v>17160.13</v>
      </c>
    </row>
    <row r="19111" spans="1:6" hidden="1" x14ac:dyDescent="0.25">
      <c r="A19111" t="s">
        <v>29264</v>
      </c>
      <c r="B19111" s="83" t="s">
        <v>40013</v>
      </c>
      <c r="C19111" t="s">
        <v>29874</v>
      </c>
      <c r="D19111" s="83" t="s">
        <v>15094</v>
      </c>
      <c r="F19111" s="83">
        <v>21814.33</v>
      </c>
    </row>
    <row r="19112" spans="1:6" hidden="1" x14ac:dyDescent="0.25">
      <c r="A19112" t="s">
        <v>29264</v>
      </c>
      <c r="B19112" s="83" t="s">
        <v>40014</v>
      </c>
      <c r="C19112" t="s">
        <v>29875</v>
      </c>
      <c r="D19112" s="83" t="s">
        <v>15094</v>
      </c>
      <c r="F19112" s="83">
        <v>20074.84</v>
      </c>
    </row>
    <row r="19113" spans="1:6" hidden="1" x14ac:dyDescent="0.25">
      <c r="A19113" t="s">
        <v>29264</v>
      </c>
      <c r="B19113" s="83" t="s">
        <v>40015</v>
      </c>
      <c r="C19113" t="s">
        <v>29876</v>
      </c>
      <c r="D19113" s="83" t="s">
        <v>15094</v>
      </c>
      <c r="F19113" s="83">
        <v>26679.56</v>
      </c>
    </row>
    <row r="19114" spans="1:6" hidden="1" x14ac:dyDescent="0.25">
      <c r="A19114" t="s">
        <v>29264</v>
      </c>
      <c r="B19114" s="83" t="s">
        <v>40016</v>
      </c>
      <c r="C19114" t="s">
        <v>29877</v>
      </c>
      <c r="D19114" s="83" t="s">
        <v>15094</v>
      </c>
      <c r="F19114" s="83">
        <v>24940.06</v>
      </c>
    </row>
    <row r="19115" spans="1:6" hidden="1" x14ac:dyDescent="0.25">
      <c r="A19115" t="s">
        <v>29264</v>
      </c>
      <c r="B19115" s="83" t="s">
        <v>40017</v>
      </c>
      <c r="C19115" t="s">
        <v>29878</v>
      </c>
      <c r="D19115" s="83" t="s">
        <v>15094</v>
      </c>
      <c r="F19115" s="83">
        <v>21807.65</v>
      </c>
    </row>
    <row r="19116" spans="1:6" hidden="1" x14ac:dyDescent="0.25">
      <c r="A19116" t="s">
        <v>29264</v>
      </c>
      <c r="B19116" s="83" t="s">
        <v>40018</v>
      </c>
      <c r="C19116" t="s">
        <v>29879</v>
      </c>
      <c r="D19116" s="83" t="s">
        <v>15094</v>
      </c>
      <c r="F19116" s="83">
        <v>18737.46</v>
      </c>
    </row>
    <row r="19117" spans="1:6" hidden="1" x14ac:dyDescent="0.25">
      <c r="A19117" t="s">
        <v>29264</v>
      </c>
      <c r="B19117" s="83" t="s">
        <v>40019</v>
      </c>
      <c r="C19117" t="s">
        <v>29880</v>
      </c>
      <c r="D19117" s="83" t="s">
        <v>15094</v>
      </c>
      <c r="F19117" s="83">
        <v>25075.360000000001</v>
      </c>
    </row>
    <row r="19118" spans="1:6" hidden="1" x14ac:dyDescent="0.25">
      <c r="A19118" t="s">
        <v>29264</v>
      </c>
      <c r="B19118" s="83" t="s">
        <v>40020</v>
      </c>
      <c r="C19118" t="s">
        <v>29881</v>
      </c>
      <c r="D19118" s="83" t="s">
        <v>15094</v>
      </c>
      <c r="F19118" s="83">
        <v>22005.17</v>
      </c>
    </row>
    <row r="19119" spans="1:6" hidden="1" x14ac:dyDescent="0.25">
      <c r="A19119" t="s">
        <v>29264</v>
      </c>
      <c r="B19119" s="83" t="s">
        <v>40021</v>
      </c>
      <c r="C19119" t="s">
        <v>29882</v>
      </c>
      <c r="D19119" s="83" t="s">
        <v>15094</v>
      </c>
      <c r="F19119" s="83">
        <v>30529.79</v>
      </c>
    </row>
    <row r="19120" spans="1:6" hidden="1" x14ac:dyDescent="0.25">
      <c r="A19120" t="s">
        <v>29264</v>
      </c>
      <c r="B19120" s="83" t="s">
        <v>40022</v>
      </c>
      <c r="C19120" t="s">
        <v>29883</v>
      </c>
      <c r="D19120" s="83" t="s">
        <v>15094</v>
      </c>
      <c r="F19120" s="83">
        <v>27459.61</v>
      </c>
    </row>
    <row r="19121" spans="1:6" hidden="1" x14ac:dyDescent="0.25">
      <c r="A19121" t="s">
        <v>29264</v>
      </c>
      <c r="B19121" s="83" t="s">
        <v>40023</v>
      </c>
      <c r="C19121" t="s">
        <v>29884</v>
      </c>
      <c r="D19121" s="83" t="s">
        <v>15094</v>
      </c>
      <c r="F19121" s="83">
        <v>23184.18</v>
      </c>
    </row>
    <row r="19122" spans="1:6" hidden="1" x14ac:dyDescent="0.25">
      <c r="A19122" t="s">
        <v>29264</v>
      </c>
      <c r="B19122" s="83" t="s">
        <v>40024</v>
      </c>
      <c r="C19122" t="s">
        <v>29885</v>
      </c>
      <c r="D19122" s="83" t="s">
        <v>15094</v>
      </c>
      <c r="F19122" s="83">
        <v>19908.66</v>
      </c>
    </row>
    <row r="19123" spans="1:6" hidden="1" x14ac:dyDescent="0.25">
      <c r="A19123" t="s">
        <v>29264</v>
      </c>
      <c r="B19123" s="83" t="s">
        <v>40025</v>
      </c>
      <c r="C19123" t="s">
        <v>29886</v>
      </c>
      <c r="D19123" s="83" t="s">
        <v>15094</v>
      </c>
      <c r="F19123" s="83">
        <v>26825.05</v>
      </c>
    </row>
    <row r="19124" spans="1:6" hidden="1" x14ac:dyDescent="0.25">
      <c r="A19124" t="s">
        <v>29264</v>
      </c>
      <c r="B19124" s="83" t="s">
        <v>40026</v>
      </c>
      <c r="C19124" t="s">
        <v>29887</v>
      </c>
      <c r="D19124" s="83" t="s">
        <v>15094</v>
      </c>
      <c r="F19124" s="83">
        <v>23549.54</v>
      </c>
    </row>
    <row r="19125" spans="1:6" hidden="1" x14ac:dyDescent="0.25">
      <c r="A19125" t="s">
        <v>29264</v>
      </c>
      <c r="B19125" s="83" t="s">
        <v>40027</v>
      </c>
      <c r="C19125" t="s">
        <v>29888</v>
      </c>
      <c r="D19125" s="83" t="s">
        <v>15094</v>
      </c>
      <c r="F19125" s="83">
        <v>32902.370000000003</v>
      </c>
    </row>
    <row r="19126" spans="1:6" hidden="1" x14ac:dyDescent="0.25">
      <c r="A19126" t="s">
        <v>29264</v>
      </c>
      <c r="B19126" s="83" t="s">
        <v>40028</v>
      </c>
      <c r="C19126" t="s">
        <v>29889</v>
      </c>
      <c r="D19126" s="83" t="s">
        <v>15094</v>
      </c>
      <c r="F19126" s="83">
        <v>29626.86</v>
      </c>
    </row>
    <row r="19127" spans="1:6" hidden="1" x14ac:dyDescent="0.25">
      <c r="A19127" t="s">
        <v>29264</v>
      </c>
      <c r="B19127" s="83" t="s">
        <v>40029</v>
      </c>
      <c r="C19127" t="s">
        <v>29890</v>
      </c>
      <c r="D19127" s="83" t="s">
        <v>15094</v>
      </c>
      <c r="F19127" s="83">
        <v>25026.31</v>
      </c>
    </row>
    <row r="19128" spans="1:6" hidden="1" x14ac:dyDescent="0.25">
      <c r="A19128" t="s">
        <v>29264</v>
      </c>
      <c r="B19128" s="83" t="s">
        <v>40030</v>
      </c>
      <c r="C19128" t="s">
        <v>29891</v>
      </c>
      <c r="D19128" s="83" t="s">
        <v>15094</v>
      </c>
      <c r="F19128" s="83">
        <v>21497.87</v>
      </c>
    </row>
    <row r="19129" spans="1:6" hidden="1" x14ac:dyDescent="0.25">
      <c r="A19129" t="s">
        <v>29264</v>
      </c>
      <c r="B19129" s="83" t="s">
        <v>40031</v>
      </c>
      <c r="C19129" t="s">
        <v>29892</v>
      </c>
      <c r="D19129" s="83" t="s">
        <v>15094</v>
      </c>
      <c r="F19129" s="83">
        <v>29060.52</v>
      </c>
    </row>
    <row r="19130" spans="1:6" hidden="1" x14ac:dyDescent="0.25">
      <c r="A19130" t="s">
        <v>29264</v>
      </c>
      <c r="B19130" s="83" t="s">
        <v>40032</v>
      </c>
      <c r="C19130" t="s">
        <v>29893</v>
      </c>
      <c r="D19130" s="83" t="s">
        <v>15094</v>
      </c>
      <c r="F19130" s="83">
        <v>25532.080000000002</v>
      </c>
    </row>
    <row r="19131" spans="1:6" hidden="1" x14ac:dyDescent="0.25">
      <c r="A19131" t="s">
        <v>29264</v>
      </c>
      <c r="B19131" s="83" t="s">
        <v>40033</v>
      </c>
      <c r="C19131" t="s">
        <v>29894</v>
      </c>
      <c r="D19131" s="83" t="s">
        <v>15094</v>
      </c>
      <c r="F19131" s="83">
        <v>35794.39</v>
      </c>
    </row>
    <row r="19132" spans="1:6" hidden="1" x14ac:dyDescent="0.25">
      <c r="A19132" t="s">
        <v>29264</v>
      </c>
      <c r="B19132" s="83" t="s">
        <v>40034</v>
      </c>
      <c r="C19132" t="s">
        <v>29895</v>
      </c>
      <c r="D19132" s="83" t="s">
        <v>15094</v>
      </c>
      <c r="F19132" s="83">
        <v>32265.95</v>
      </c>
    </row>
    <row r="19133" spans="1:6" hidden="1" x14ac:dyDescent="0.25">
      <c r="A19133" t="s">
        <v>29264</v>
      </c>
      <c r="B19133" s="83" t="s">
        <v>40035</v>
      </c>
      <c r="C19133" t="s">
        <v>29896</v>
      </c>
      <c r="D19133" s="83" t="s">
        <v>15094</v>
      </c>
      <c r="F19133" s="83">
        <v>26395.49</v>
      </c>
    </row>
    <row r="19134" spans="1:6" hidden="1" x14ac:dyDescent="0.25">
      <c r="A19134" t="s">
        <v>29264</v>
      </c>
      <c r="B19134" s="83" t="s">
        <v>40036</v>
      </c>
      <c r="C19134" t="s">
        <v>29897</v>
      </c>
      <c r="D19134" s="83" t="s">
        <v>15094</v>
      </c>
      <c r="F19134" s="83">
        <v>22727.24</v>
      </c>
    </row>
    <row r="19135" spans="1:6" hidden="1" x14ac:dyDescent="0.25">
      <c r="A19135" t="s">
        <v>29264</v>
      </c>
      <c r="B19135" s="83" t="s">
        <v>40037</v>
      </c>
      <c r="C19135" t="s">
        <v>29898</v>
      </c>
      <c r="D19135" s="83" t="s">
        <v>15094</v>
      </c>
      <c r="F19135" s="83">
        <v>30843.21</v>
      </c>
    </row>
    <row r="19136" spans="1:6" hidden="1" x14ac:dyDescent="0.25">
      <c r="A19136" t="s">
        <v>29264</v>
      </c>
      <c r="B19136" s="83" t="s">
        <v>40038</v>
      </c>
      <c r="C19136" t="s">
        <v>29899</v>
      </c>
      <c r="D19136" s="83" t="s">
        <v>15094</v>
      </c>
      <c r="F19136" s="83">
        <v>27174.95</v>
      </c>
    </row>
    <row r="19137" spans="1:6" hidden="1" x14ac:dyDescent="0.25">
      <c r="A19137" t="s">
        <v>29264</v>
      </c>
      <c r="B19137" s="83" t="s">
        <v>40039</v>
      </c>
      <c r="C19137" t="s">
        <v>29900</v>
      </c>
      <c r="D19137" s="83" t="s">
        <v>15094</v>
      </c>
      <c r="F19137" s="83">
        <v>38267.300000000003</v>
      </c>
    </row>
    <row r="19138" spans="1:6" hidden="1" x14ac:dyDescent="0.25">
      <c r="A19138" t="s">
        <v>29264</v>
      </c>
      <c r="B19138" s="83" t="s">
        <v>40040</v>
      </c>
      <c r="C19138" t="s">
        <v>29901</v>
      </c>
      <c r="D19138" s="83" t="s">
        <v>15094</v>
      </c>
      <c r="F19138" s="83">
        <v>34599.050000000003</v>
      </c>
    </row>
    <row r="19139" spans="1:6" hidden="1" x14ac:dyDescent="0.25">
      <c r="A19139" t="s">
        <v>29264</v>
      </c>
      <c r="B19139" s="83" t="s">
        <v>40041</v>
      </c>
      <c r="C19139" t="s">
        <v>29902</v>
      </c>
      <c r="D19139" s="83" t="s">
        <v>15094</v>
      </c>
      <c r="F19139" s="83">
        <v>28225.8</v>
      </c>
    </row>
    <row r="19140" spans="1:6" hidden="1" x14ac:dyDescent="0.25">
      <c r="A19140" t="s">
        <v>29264</v>
      </c>
      <c r="B19140" s="83" t="s">
        <v>40042</v>
      </c>
      <c r="C19140" t="s">
        <v>29903</v>
      </c>
      <c r="D19140" s="83" t="s">
        <v>15094</v>
      </c>
      <c r="F19140" s="83">
        <v>26719.39</v>
      </c>
    </row>
    <row r="19141" spans="1:6" hidden="1" x14ac:dyDescent="0.25">
      <c r="A19141" t="s">
        <v>29264</v>
      </c>
      <c r="B19141" s="83" t="s">
        <v>40043</v>
      </c>
      <c r="C19141" t="s">
        <v>29904</v>
      </c>
      <c r="D19141" s="83" t="s">
        <v>15094</v>
      </c>
      <c r="F19141" s="83">
        <v>33107.19</v>
      </c>
    </row>
    <row r="19142" spans="1:6" hidden="1" x14ac:dyDescent="0.25">
      <c r="A19142" t="s">
        <v>29264</v>
      </c>
      <c r="B19142" s="83" t="s">
        <v>40044</v>
      </c>
      <c r="C19142" t="s">
        <v>29905</v>
      </c>
      <c r="D19142" s="83" t="s">
        <v>15094</v>
      </c>
      <c r="F19142" s="83">
        <v>31600.79</v>
      </c>
    </row>
    <row r="19143" spans="1:6" hidden="1" x14ac:dyDescent="0.25">
      <c r="A19143" t="s">
        <v>29264</v>
      </c>
      <c r="B19143" s="83" t="s">
        <v>40045</v>
      </c>
      <c r="C19143" t="s">
        <v>29906</v>
      </c>
      <c r="D19143" s="83" t="s">
        <v>15094</v>
      </c>
      <c r="F19143" s="83">
        <v>41255.18</v>
      </c>
    </row>
    <row r="19144" spans="1:6" hidden="1" x14ac:dyDescent="0.25">
      <c r="A19144" t="s">
        <v>29264</v>
      </c>
      <c r="B19144" s="83" t="s">
        <v>40046</v>
      </c>
      <c r="C19144" t="s">
        <v>29907</v>
      </c>
      <c r="D19144" s="83" t="s">
        <v>15094</v>
      </c>
      <c r="F19144" s="83">
        <v>39748.769999999997</v>
      </c>
    </row>
    <row r="19145" spans="1:6" hidden="1" x14ac:dyDescent="0.25">
      <c r="A19145" t="s">
        <v>29264</v>
      </c>
      <c r="B19145" s="83" t="s">
        <v>40047</v>
      </c>
      <c r="C19145" t="s">
        <v>29908</v>
      </c>
      <c r="D19145" s="83" t="s">
        <v>15094</v>
      </c>
      <c r="F19145" s="83">
        <v>30294.91</v>
      </c>
    </row>
    <row r="19146" spans="1:6" hidden="1" x14ac:dyDescent="0.25">
      <c r="A19146" t="s">
        <v>29264</v>
      </c>
      <c r="B19146" s="83" t="s">
        <v>40048</v>
      </c>
      <c r="C19146" t="s">
        <v>29909</v>
      </c>
      <c r="D19146" s="83" t="s">
        <v>15094</v>
      </c>
      <c r="F19146" s="83">
        <v>28678.73</v>
      </c>
    </row>
    <row r="19147" spans="1:6" hidden="1" x14ac:dyDescent="0.25">
      <c r="A19147" t="s">
        <v>29264</v>
      </c>
      <c r="B19147" s="83" t="s">
        <v>40049</v>
      </c>
      <c r="C19147" t="s">
        <v>29910</v>
      </c>
      <c r="D19147" s="83" t="s">
        <v>15094</v>
      </c>
      <c r="F19147" s="83">
        <v>35630.15</v>
      </c>
    </row>
    <row r="19148" spans="1:6" hidden="1" x14ac:dyDescent="0.25">
      <c r="A19148" t="s">
        <v>29264</v>
      </c>
      <c r="B19148" s="83" t="s">
        <v>40050</v>
      </c>
      <c r="C19148" t="s">
        <v>29911</v>
      </c>
      <c r="D19148" s="83" t="s">
        <v>15094</v>
      </c>
      <c r="F19148" s="83">
        <v>34013.980000000003</v>
      </c>
    </row>
    <row r="19149" spans="1:6" hidden="1" x14ac:dyDescent="0.25">
      <c r="A19149" t="s">
        <v>29264</v>
      </c>
      <c r="B19149" s="83" t="s">
        <v>40051</v>
      </c>
      <c r="C19149" t="s">
        <v>29912</v>
      </c>
      <c r="D19149" s="83" t="s">
        <v>15094</v>
      </c>
      <c r="F19149" s="83">
        <v>44535.7</v>
      </c>
    </row>
    <row r="19150" spans="1:6" hidden="1" x14ac:dyDescent="0.25">
      <c r="A19150" t="s">
        <v>29264</v>
      </c>
      <c r="B19150" s="83" t="s">
        <v>40052</v>
      </c>
      <c r="C19150" t="s">
        <v>29913</v>
      </c>
      <c r="D19150" s="83" t="s">
        <v>15094</v>
      </c>
      <c r="F19150" s="83">
        <v>42919.53</v>
      </c>
    </row>
    <row r="19151" spans="1:6" hidden="1" x14ac:dyDescent="0.25">
      <c r="A19151" t="s">
        <v>29264</v>
      </c>
      <c r="B19151" s="83" t="s">
        <v>40053</v>
      </c>
      <c r="C19151" t="s">
        <v>29914</v>
      </c>
      <c r="D19151" s="83" t="s">
        <v>15094</v>
      </c>
      <c r="F19151" s="83">
        <v>32228.06</v>
      </c>
    </row>
    <row r="19152" spans="1:6" hidden="1" x14ac:dyDescent="0.25">
      <c r="A19152" t="s">
        <v>29264</v>
      </c>
      <c r="B19152" s="83" t="s">
        <v>40054</v>
      </c>
      <c r="C19152" t="s">
        <v>29915</v>
      </c>
      <c r="D19152" s="83" t="s">
        <v>15094</v>
      </c>
      <c r="F19152" s="83">
        <v>30590.42</v>
      </c>
    </row>
    <row r="19153" spans="1:6" hidden="1" x14ac:dyDescent="0.25">
      <c r="A19153" t="s">
        <v>29264</v>
      </c>
      <c r="B19153" s="83" t="s">
        <v>40055</v>
      </c>
      <c r="C19153" t="s">
        <v>29916</v>
      </c>
      <c r="D19153" s="83" t="s">
        <v>15094</v>
      </c>
      <c r="F19153" s="83">
        <v>38037.32</v>
      </c>
    </row>
    <row r="19154" spans="1:6" hidden="1" x14ac:dyDescent="0.25">
      <c r="A19154" t="s">
        <v>29264</v>
      </c>
      <c r="B19154" s="83" t="s">
        <v>40056</v>
      </c>
      <c r="C19154" t="s">
        <v>29917</v>
      </c>
      <c r="D19154" s="83" t="s">
        <v>15094</v>
      </c>
      <c r="F19154" s="83">
        <v>36399.68</v>
      </c>
    </row>
    <row r="19155" spans="1:6" hidden="1" x14ac:dyDescent="0.25">
      <c r="A19155" t="s">
        <v>29264</v>
      </c>
      <c r="B19155" s="83" t="s">
        <v>40057</v>
      </c>
      <c r="C19155" t="s">
        <v>29918</v>
      </c>
      <c r="D19155" s="83" t="s">
        <v>15094</v>
      </c>
      <c r="F19155" s="83">
        <v>47734.1</v>
      </c>
    </row>
    <row r="19156" spans="1:6" hidden="1" x14ac:dyDescent="0.25">
      <c r="A19156" t="s">
        <v>29264</v>
      </c>
      <c r="B19156" s="83" t="s">
        <v>40058</v>
      </c>
      <c r="C19156" t="s">
        <v>29919</v>
      </c>
      <c r="D19156" s="83" t="s">
        <v>15094</v>
      </c>
      <c r="F19156" s="83">
        <v>46096.45</v>
      </c>
    </row>
    <row r="19157" spans="1:6" hidden="1" x14ac:dyDescent="0.25">
      <c r="A19157" t="s">
        <v>29264</v>
      </c>
      <c r="B19157" s="83" t="s">
        <v>40059</v>
      </c>
      <c r="C19157" t="s">
        <v>29920</v>
      </c>
      <c r="D19157" s="83" t="s">
        <v>15094</v>
      </c>
      <c r="F19157" s="83">
        <v>35511.57</v>
      </c>
    </row>
    <row r="19158" spans="1:6" hidden="1" x14ac:dyDescent="0.25">
      <c r="A19158" t="s">
        <v>29264</v>
      </c>
      <c r="B19158" s="83" t="s">
        <v>40060</v>
      </c>
      <c r="C19158" t="s">
        <v>29921</v>
      </c>
      <c r="D19158" s="83" t="s">
        <v>15094</v>
      </c>
      <c r="F19158" s="83">
        <v>33816.14</v>
      </c>
    </row>
    <row r="19159" spans="1:6" hidden="1" x14ac:dyDescent="0.25">
      <c r="A19159" t="s">
        <v>29264</v>
      </c>
      <c r="B19159" s="83" t="s">
        <v>40061</v>
      </c>
      <c r="C19159" t="s">
        <v>29922</v>
      </c>
      <c r="D19159" s="83" t="s">
        <v>15094</v>
      </c>
      <c r="F19159" s="83">
        <v>41815.019999999997</v>
      </c>
    </row>
    <row r="19160" spans="1:6" hidden="1" x14ac:dyDescent="0.25">
      <c r="A19160" t="s">
        <v>29264</v>
      </c>
      <c r="B19160" s="83" t="s">
        <v>40062</v>
      </c>
      <c r="C19160" t="s">
        <v>29923</v>
      </c>
      <c r="D19160" s="83" t="s">
        <v>15094</v>
      </c>
      <c r="F19160" s="83">
        <v>40119.599999999999</v>
      </c>
    </row>
    <row r="19161" spans="1:6" hidden="1" x14ac:dyDescent="0.25">
      <c r="A19161" t="s">
        <v>29264</v>
      </c>
      <c r="B19161" s="83" t="s">
        <v>40063</v>
      </c>
      <c r="C19161" t="s">
        <v>29924</v>
      </c>
      <c r="D19161" s="83" t="s">
        <v>15094</v>
      </c>
      <c r="F19161" s="83">
        <v>52336.69</v>
      </c>
    </row>
    <row r="19162" spans="1:6" hidden="1" x14ac:dyDescent="0.25">
      <c r="A19162" t="s">
        <v>29264</v>
      </c>
      <c r="B19162" s="83" t="s">
        <v>40064</v>
      </c>
      <c r="C19162" t="s">
        <v>29925</v>
      </c>
      <c r="D19162" s="83" t="s">
        <v>15094</v>
      </c>
      <c r="F19162" s="83">
        <v>50641.27</v>
      </c>
    </row>
    <row r="19163" spans="1:6" hidden="1" x14ac:dyDescent="0.25">
      <c r="A19163" t="s">
        <v>29264</v>
      </c>
      <c r="B19163" s="83" t="s">
        <v>40065</v>
      </c>
      <c r="C19163" t="s">
        <v>29926</v>
      </c>
      <c r="D19163" s="83" t="s">
        <v>15094</v>
      </c>
      <c r="F19163" s="83">
        <v>37689.19</v>
      </c>
    </row>
    <row r="19164" spans="1:6" hidden="1" x14ac:dyDescent="0.25">
      <c r="A19164" t="s">
        <v>29264</v>
      </c>
      <c r="B19164" s="83" t="s">
        <v>40066</v>
      </c>
      <c r="C19164" t="s">
        <v>29927</v>
      </c>
      <c r="D19164" s="83" t="s">
        <v>15094</v>
      </c>
      <c r="F19164" s="83">
        <v>35903.480000000003</v>
      </c>
    </row>
    <row r="19165" spans="1:6" hidden="1" x14ac:dyDescent="0.25">
      <c r="A19165" t="s">
        <v>29264</v>
      </c>
      <c r="B19165" s="83" t="s">
        <v>40067</v>
      </c>
      <c r="C19165" t="s">
        <v>29928</v>
      </c>
      <c r="D19165" s="83" t="s">
        <v>15094</v>
      </c>
      <c r="F19165" s="83">
        <v>44507.01</v>
      </c>
    </row>
    <row r="19166" spans="1:6" hidden="1" x14ac:dyDescent="0.25">
      <c r="A19166" t="s">
        <v>29264</v>
      </c>
      <c r="B19166" s="83" t="s">
        <v>40068</v>
      </c>
      <c r="C19166" t="s">
        <v>29929</v>
      </c>
      <c r="D19166" s="83" t="s">
        <v>15094</v>
      </c>
      <c r="F19166" s="83">
        <v>42721.3</v>
      </c>
    </row>
    <row r="19167" spans="1:6" hidden="1" x14ac:dyDescent="0.25">
      <c r="A19167" t="s">
        <v>29264</v>
      </c>
      <c r="B19167" s="83" t="s">
        <v>40069</v>
      </c>
      <c r="C19167" t="s">
        <v>29930</v>
      </c>
      <c r="D19167" s="83" t="s">
        <v>15094</v>
      </c>
      <c r="F19167" s="83">
        <v>55887.25</v>
      </c>
    </row>
    <row r="19168" spans="1:6" hidden="1" x14ac:dyDescent="0.25">
      <c r="A19168" t="s">
        <v>29264</v>
      </c>
      <c r="B19168" s="83" t="s">
        <v>40070</v>
      </c>
      <c r="C19168" t="s">
        <v>29931</v>
      </c>
      <c r="D19168" s="83" t="s">
        <v>15094</v>
      </c>
      <c r="F19168" s="83">
        <v>54101.55</v>
      </c>
    </row>
    <row r="19169" spans="1:6" hidden="1" x14ac:dyDescent="0.25">
      <c r="A19169" t="s">
        <v>29264</v>
      </c>
      <c r="B19169" s="83" t="s">
        <v>40071</v>
      </c>
      <c r="C19169" t="s">
        <v>29932</v>
      </c>
      <c r="D19169" s="83" t="s">
        <v>35707</v>
      </c>
      <c r="F19169" s="83">
        <v>14.89</v>
      </c>
    </row>
    <row r="19170" spans="1:6" hidden="1" x14ac:dyDescent="0.25">
      <c r="A19170" t="s">
        <v>29264</v>
      </c>
      <c r="B19170" s="83" t="s">
        <v>40072</v>
      </c>
      <c r="C19170" t="s">
        <v>29933</v>
      </c>
      <c r="D19170" s="83" t="s">
        <v>15076</v>
      </c>
      <c r="F19170" s="83">
        <v>13585.28</v>
      </c>
    </row>
    <row r="19171" spans="1:6" hidden="1" x14ac:dyDescent="0.25">
      <c r="A19171" t="s">
        <v>29264</v>
      </c>
      <c r="B19171" s="83" t="s">
        <v>40073</v>
      </c>
      <c r="C19171" t="s">
        <v>29934</v>
      </c>
      <c r="D19171" s="83" t="s">
        <v>15076</v>
      </c>
      <c r="F19171" s="83">
        <v>12039.38</v>
      </c>
    </row>
    <row r="19172" spans="1:6" hidden="1" x14ac:dyDescent="0.25">
      <c r="A19172" t="s">
        <v>29264</v>
      </c>
      <c r="B19172" s="83" t="s">
        <v>40074</v>
      </c>
      <c r="C19172" t="s">
        <v>29935</v>
      </c>
      <c r="D19172" s="83" t="s">
        <v>15076</v>
      </c>
      <c r="F19172" s="83">
        <v>14892.29</v>
      </c>
    </row>
    <row r="19173" spans="1:6" hidden="1" x14ac:dyDescent="0.25">
      <c r="A19173" t="s">
        <v>29264</v>
      </c>
      <c r="B19173" s="83" t="s">
        <v>40075</v>
      </c>
      <c r="C19173" t="s">
        <v>29936</v>
      </c>
      <c r="D19173" s="83" t="s">
        <v>15076</v>
      </c>
      <c r="F19173" s="83">
        <v>13226.98</v>
      </c>
    </row>
    <row r="19174" spans="1:6" hidden="1" x14ac:dyDescent="0.25">
      <c r="A19174" t="s">
        <v>29264</v>
      </c>
      <c r="B19174" s="83" t="s">
        <v>40076</v>
      </c>
      <c r="C19174" t="s">
        <v>29937</v>
      </c>
      <c r="D19174" s="83" t="s">
        <v>15076</v>
      </c>
      <c r="F19174" s="83">
        <v>15899.42</v>
      </c>
    </row>
    <row r="19175" spans="1:6" hidden="1" x14ac:dyDescent="0.25">
      <c r="A19175" t="s">
        <v>29264</v>
      </c>
      <c r="B19175" s="83" t="s">
        <v>40077</v>
      </c>
      <c r="C19175" t="s">
        <v>29938</v>
      </c>
      <c r="D19175" s="83" t="s">
        <v>15076</v>
      </c>
      <c r="F19175" s="83">
        <v>14022.49</v>
      </c>
    </row>
    <row r="19176" spans="1:6" hidden="1" x14ac:dyDescent="0.25">
      <c r="A19176" t="s">
        <v>29264</v>
      </c>
      <c r="B19176" s="83" t="s">
        <v>40078</v>
      </c>
      <c r="C19176" t="s">
        <v>29939</v>
      </c>
      <c r="D19176" s="83" t="s">
        <v>15076</v>
      </c>
      <c r="F19176" s="83">
        <v>19947.45</v>
      </c>
    </row>
    <row r="19177" spans="1:6" hidden="1" x14ac:dyDescent="0.25">
      <c r="A19177" t="s">
        <v>29264</v>
      </c>
      <c r="B19177" s="83" t="s">
        <v>40079</v>
      </c>
      <c r="C19177" t="s">
        <v>29940</v>
      </c>
      <c r="D19177" s="83" t="s">
        <v>15076</v>
      </c>
      <c r="F19177" s="83">
        <v>17650.439999999999</v>
      </c>
    </row>
    <row r="19178" spans="1:6" hidden="1" x14ac:dyDescent="0.25">
      <c r="A19178" t="s">
        <v>29264</v>
      </c>
      <c r="B19178" s="83" t="s">
        <v>40080</v>
      </c>
      <c r="C19178" t="s">
        <v>29941</v>
      </c>
      <c r="D19178" s="83" t="s">
        <v>15076</v>
      </c>
      <c r="F19178" s="83">
        <v>21059.87</v>
      </c>
    </row>
    <row r="19179" spans="1:6" hidden="1" x14ac:dyDescent="0.25">
      <c r="A19179" t="s">
        <v>29264</v>
      </c>
      <c r="B19179" s="83" t="s">
        <v>40081</v>
      </c>
      <c r="C19179" t="s">
        <v>29942</v>
      </c>
      <c r="D19179" s="83" t="s">
        <v>15076</v>
      </c>
      <c r="F19179" s="83">
        <v>18461.97</v>
      </c>
    </row>
    <row r="19180" spans="1:6" hidden="1" x14ac:dyDescent="0.25">
      <c r="A19180" t="s">
        <v>29264</v>
      </c>
      <c r="B19180" s="83" t="s">
        <v>40082</v>
      </c>
      <c r="C19180" t="s">
        <v>29943</v>
      </c>
      <c r="D19180" s="83" t="s">
        <v>15076</v>
      </c>
      <c r="F19180" s="83">
        <v>23108.61</v>
      </c>
    </row>
    <row r="19181" spans="1:6" hidden="1" x14ac:dyDescent="0.25">
      <c r="A19181" t="s">
        <v>29264</v>
      </c>
      <c r="B19181" s="83" t="s">
        <v>40083</v>
      </c>
      <c r="C19181" t="s">
        <v>29944</v>
      </c>
      <c r="D19181" s="83" t="s">
        <v>15076</v>
      </c>
      <c r="F19181" s="83">
        <v>20327.97</v>
      </c>
    </row>
    <row r="19182" spans="1:6" hidden="1" x14ac:dyDescent="0.25">
      <c r="A19182" t="s">
        <v>29264</v>
      </c>
      <c r="B19182" s="83" t="s">
        <v>40084</v>
      </c>
      <c r="C19182" t="s">
        <v>29945</v>
      </c>
      <c r="D19182" s="83" t="s">
        <v>15076</v>
      </c>
      <c r="F19182" s="83">
        <v>24821.279999999999</v>
      </c>
    </row>
    <row r="19183" spans="1:6" hidden="1" x14ac:dyDescent="0.25">
      <c r="A19183" t="s">
        <v>29264</v>
      </c>
      <c r="B19183" s="83" t="s">
        <v>40085</v>
      </c>
      <c r="C19183" t="s">
        <v>29946</v>
      </c>
      <c r="D19183" s="83" t="s">
        <v>15076</v>
      </c>
      <c r="F19183" s="83">
        <v>21777.56</v>
      </c>
    </row>
    <row r="19184" spans="1:6" hidden="1" x14ac:dyDescent="0.25">
      <c r="A19184" t="s">
        <v>29264</v>
      </c>
      <c r="B19184" s="83" t="s">
        <v>40086</v>
      </c>
      <c r="C19184" t="s">
        <v>29947</v>
      </c>
      <c r="D19184" s="83" t="s">
        <v>15076</v>
      </c>
      <c r="F19184" s="83">
        <v>31517.64</v>
      </c>
    </row>
    <row r="19185" spans="1:6" hidden="1" x14ac:dyDescent="0.25">
      <c r="A19185" t="s">
        <v>29264</v>
      </c>
      <c r="B19185" s="83" t="s">
        <v>40087</v>
      </c>
      <c r="C19185" t="s">
        <v>29948</v>
      </c>
      <c r="D19185" s="83" t="s">
        <v>15076</v>
      </c>
      <c r="F19185" s="83">
        <v>27741.55</v>
      </c>
    </row>
    <row r="19186" spans="1:6" hidden="1" x14ac:dyDescent="0.25">
      <c r="A19186" t="s">
        <v>29264</v>
      </c>
      <c r="B19186" s="83" t="s">
        <v>40088</v>
      </c>
      <c r="C19186" t="s">
        <v>29949</v>
      </c>
      <c r="D19186" s="83" t="s">
        <v>15076</v>
      </c>
      <c r="F19186" s="83">
        <v>29468.59</v>
      </c>
    </row>
    <row r="19187" spans="1:6" hidden="1" x14ac:dyDescent="0.25">
      <c r="A19187" t="s">
        <v>29264</v>
      </c>
      <c r="B19187" s="83" t="s">
        <v>40089</v>
      </c>
      <c r="C19187" t="s">
        <v>29950</v>
      </c>
      <c r="D19187" s="83" t="s">
        <v>15076</v>
      </c>
      <c r="F19187" s="83">
        <v>25688.28</v>
      </c>
    </row>
    <row r="19188" spans="1:6" hidden="1" x14ac:dyDescent="0.25">
      <c r="A19188" t="s">
        <v>29264</v>
      </c>
      <c r="B19188" s="83" t="s">
        <v>40090</v>
      </c>
      <c r="C19188" t="s">
        <v>29951</v>
      </c>
      <c r="D19188" s="83" t="s">
        <v>15076</v>
      </c>
      <c r="F19188" s="83">
        <v>31848.98</v>
      </c>
    </row>
    <row r="19189" spans="1:6" hidden="1" x14ac:dyDescent="0.25">
      <c r="A19189" t="s">
        <v>29264</v>
      </c>
      <c r="B19189" s="83" t="s">
        <v>40091</v>
      </c>
      <c r="C19189" t="s">
        <v>29952</v>
      </c>
      <c r="D19189" s="83" t="s">
        <v>15076</v>
      </c>
      <c r="F19189" s="83">
        <v>27998.85</v>
      </c>
    </row>
    <row r="19190" spans="1:6" hidden="1" x14ac:dyDescent="0.25">
      <c r="A19190" t="s">
        <v>29264</v>
      </c>
      <c r="B19190" s="83" t="s">
        <v>40092</v>
      </c>
      <c r="C19190" t="s">
        <v>29953</v>
      </c>
      <c r="D19190" s="83" t="s">
        <v>15076</v>
      </c>
      <c r="F19190" s="83">
        <v>33862.92</v>
      </c>
    </row>
    <row r="19191" spans="1:6" hidden="1" x14ac:dyDescent="0.25">
      <c r="A19191" t="s">
        <v>29264</v>
      </c>
      <c r="B19191" s="83" t="s">
        <v>40093</v>
      </c>
      <c r="C19191" t="s">
        <v>29954</v>
      </c>
      <c r="D19191" s="83" t="s">
        <v>15076</v>
      </c>
      <c r="F19191" s="83">
        <v>30048.51</v>
      </c>
    </row>
    <row r="19192" spans="1:6" hidden="1" x14ac:dyDescent="0.25">
      <c r="A19192" t="s">
        <v>29264</v>
      </c>
      <c r="B19192" s="83" t="s">
        <v>40094</v>
      </c>
      <c r="C19192" t="s">
        <v>29955</v>
      </c>
      <c r="D19192" s="83" t="s">
        <v>15076</v>
      </c>
      <c r="F19192" s="83">
        <v>45609.54</v>
      </c>
    </row>
    <row r="19193" spans="1:6" hidden="1" x14ac:dyDescent="0.25">
      <c r="A19193" t="s">
        <v>29264</v>
      </c>
      <c r="B19193" s="83" t="s">
        <v>40095</v>
      </c>
      <c r="C19193" t="s">
        <v>29956</v>
      </c>
      <c r="D19193" s="83" t="s">
        <v>15076</v>
      </c>
      <c r="F19193" s="83">
        <v>40292.25</v>
      </c>
    </row>
    <row r="19194" spans="1:6" hidden="1" x14ac:dyDescent="0.25">
      <c r="A19194" t="s">
        <v>29264</v>
      </c>
      <c r="B19194" s="83" t="s">
        <v>40096</v>
      </c>
      <c r="C19194" t="s">
        <v>29957</v>
      </c>
      <c r="D19194" s="83" t="s">
        <v>15076</v>
      </c>
      <c r="F19194" s="83">
        <v>42615.09</v>
      </c>
    </row>
    <row r="19195" spans="1:6" hidden="1" x14ac:dyDescent="0.25">
      <c r="A19195" t="s">
        <v>29264</v>
      </c>
      <c r="B19195" s="83" t="s">
        <v>40097</v>
      </c>
      <c r="C19195" t="s">
        <v>29958</v>
      </c>
      <c r="D19195" s="83" t="s">
        <v>15076</v>
      </c>
      <c r="F19195" s="83">
        <v>37106.42</v>
      </c>
    </row>
    <row r="19196" spans="1:6" hidden="1" x14ac:dyDescent="0.25">
      <c r="A19196" t="s">
        <v>29264</v>
      </c>
      <c r="B19196" s="83" t="s">
        <v>40098</v>
      </c>
      <c r="C19196" t="s">
        <v>29959</v>
      </c>
      <c r="D19196" s="83" t="s">
        <v>15076</v>
      </c>
      <c r="F19196" s="83">
        <v>45906.720000000001</v>
      </c>
    </row>
    <row r="19197" spans="1:6" hidden="1" x14ac:dyDescent="0.25">
      <c r="A19197" t="s">
        <v>29264</v>
      </c>
      <c r="B19197" s="83" t="s">
        <v>40099</v>
      </c>
      <c r="C19197" t="s">
        <v>29960</v>
      </c>
      <c r="D19197" s="83" t="s">
        <v>15076</v>
      </c>
      <c r="F19197" s="83">
        <v>40347.64</v>
      </c>
    </row>
    <row r="19198" spans="1:6" hidden="1" x14ac:dyDescent="0.25">
      <c r="A19198" t="s">
        <v>29264</v>
      </c>
      <c r="B19198" s="83" t="s">
        <v>40100</v>
      </c>
      <c r="C19198" t="s">
        <v>29961</v>
      </c>
      <c r="D19198" s="83" t="s">
        <v>15076</v>
      </c>
      <c r="F19198" s="83">
        <v>52096.11</v>
      </c>
    </row>
    <row r="19199" spans="1:6" hidden="1" x14ac:dyDescent="0.25">
      <c r="A19199" t="s">
        <v>29264</v>
      </c>
      <c r="B19199" s="83" t="s">
        <v>40101</v>
      </c>
      <c r="C19199" t="s">
        <v>29962</v>
      </c>
      <c r="D19199" s="83" t="s">
        <v>15076</v>
      </c>
      <c r="F19199" s="83">
        <v>45913.01</v>
      </c>
    </row>
    <row r="19200" spans="1:6" hidden="1" x14ac:dyDescent="0.25">
      <c r="A19200" t="s">
        <v>29264</v>
      </c>
      <c r="B19200" s="83" t="s">
        <v>40102</v>
      </c>
      <c r="C19200" t="s">
        <v>29963</v>
      </c>
      <c r="D19200" s="83" t="s">
        <v>15076</v>
      </c>
      <c r="F19200" s="83">
        <v>66016.850000000006</v>
      </c>
    </row>
    <row r="19201" spans="1:6" hidden="1" x14ac:dyDescent="0.25">
      <c r="A19201" t="s">
        <v>29264</v>
      </c>
      <c r="B19201" s="83" t="s">
        <v>40103</v>
      </c>
      <c r="C19201" t="s">
        <v>29964</v>
      </c>
      <c r="D19201" s="83" t="s">
        <v>15076</v>
      </c>
      <c r="F19201" s="83">
        <v>58442.96</v>
      </c>
    </row>
    <row r="19202" spans="1:6" hidden="1" x14ac:dyDescent="0.25">
      <c r="A19202" t="s">
        <v>29264</v>
      </c>
      <c r="B19202" s="83" t="s">
        <v>40104</v>
      </c>
      <c r="C19202" t="s">
        <v>29965</v>
      </c>
      <c r="D19202" s="83" t="s">
        <v>15076</v>
      </c>
      <c r="F19202" s="83">
        <v>11640.83</v>
      </c>
    </row>
    <row r="19203" spans="1:6" hidden="1" x14ac:dyDescent="0.25">
      <c r="A19203" t="s">
        <v>29264</v>
      </c>
      <c r="B19203" s="83" t="s">
        <v>40105</v>
      </c>
      <c r="C19203" t="s">
        <v>29966</v>
      </c>
      <c r="D19203" s="83" t="s">
        <v>15076</v>
      </c>
      <c r="F19203" s="83">
        <v>10213.879999999999</v>
      </c>
    </row>
    <row r="19204" spans="1:6" hidden="1" x14ac:dyDescent="0.25">
      <c r="A19204" t="s">
        <v>29264</v>
      </c>
      <c r="B19204" s="83" t="s">
        <v>40106</v>
      </c>
      <c r="C19204" t="s">
        <v>29967</v>
      </c>
      <c r="D19204" s="83" t="s">
        <v>15076</v>
      </c>
      <c r="F19204" s="83">
        <v>12020.91</v>
      </c>
    </row>
    <row r="19205" spans="1:6" hidden="1" x14ac:dyDescent="0.25">
      <c r="A19205" t="s">
        <v>29264</v>
      </c>
      <c r="B19205" s="83" t="s">
        <v>40107</v>
      </c>
      <c r="C19205" t="s">
        <v>29968</v>
      </c>
      <c r="D19205" s="83" t="s">
        <v>15076</v>
      </c>
      <c r="F19205" s="83">
        <v>10717.09</v>
      </c>
    </row>
    <row r="19206" spans="1:6" hidden="1" x14ac:dyDescent="0.25">
      <c r="A19206" t="s">
        <v>29264</v>
      </c>
      <c r="B19206" s="83" t="s">
        <v>40108</v>
      </c>
      <c r="C19206" t="s">
        <v>29969</v>
      </c>
      <c r="D19206" s="83" t="s">
        <v>15076</v>
      </c>
      <c r="F19206" s="83">
        <v>12960.53</v>
      </c>
    </row>
    <row r="19207" spans="1:6" hidden="1" x14ac:dyDescent="0.25">
      <c r="A19207" t="s">
        <v>29264</v>
      </c>
      <c r="B19207" s="83" t="s">
        <v>40109</v>
      </c>
      <c r="C19207" t="s">
        <v>29970</v>
      </c>
      <c r="D19207" s="83" t="s">
        <v>15076</v>
      </c>
      <c r="F19207" s="83">
        <v>11455.29</v>
      </c>
    </row>
    <row r="19208" spans="1:6" hidden="1" x14ac:dyDescent="0.25">
      <c r="A19208" t="s">
        <v>29264</v>
      </c>
      <c r="B19208" s="83" t="s">
        <v>40110</v>
      </c>
      <c r="C19208" t="s">
        <v>29971</v>
      </c>
      <c r="D19208" s="83" t="s">
        <v>15076</v>
      </c>
      <c r="F19208" s="83">
        <v>16142.92</v>
      </c>
    </row>
    <row r="19209" spans="1:6" hidden="1" x14ac:dyDescent="0.25">
      <c r="A19209" t="s">
        <v>29264</v>
      </c>
      <c r="B19209" s="83" t="s">
        <v>40111</v>
      </c>
      <c r="C19209" t="s">
        <v>29972</v>
      </c>
      <c r="D19209" s="83" t="s">
        <v>15076</v>
      </c>
      <c r="F19209" s="83">
        <v>14380.94</v>
      </c>
    </row>
    <row r="19210" spans="1:6" hidden="1" x14ac:dyDescent="0.25">
      <c r="A19210" t="s">
        <v>29264</v>
      </c>
      <c r="B19210" s="83" t="s">
        <v>40112</v>
      </c>
      <c r="C19210" t="s">
        <v>29973</v>
      </c>
      <c r="D19210" s="83" t="s">
        <v>15076</v>
      </c>
      <c r="F19210" s="83">
        <v>18149.78</v>
      </c>
    </row>
    <row r="19211" spans="1:6" hidden="1" x14ac:dyDescent="0.25">
      <c r="A19211" t="s">
        <v>29264</v>
      </c>
      <c r="B19211" s="83" t="s">
        <v>40113</v>
      </c>
      <c r="C19211" t="s">
        <v>29974</v>
      </c>
      <c r="D19211" s="83" t="s">
        <v>15076</v>
      </c>
      <c r="F19211" s="83">
        <v>15880.18</v>
      </c>
    </row>
    <row r="19212" spans="1:6" hidden="1" x14ac:dyDescent="0.25">
      <c r="A19212" t="s">
        <v>29264</v>
      </c>
      <c r="B19212" s="83" t="s">
        <v>40114</v>
      </c>
      <c r="C19212" t="s">
        <v>29975</v>
      </c>
      <c r="D19212" s="83" t="s">
        <v>15076</v>
      </c>
      <c r="F19212" s="83">
        <v>18621.86</v>
      </c>
    </row>
    <row r="19213" spans="1:6" hidden="1" x14ac:dyDescent="0.25">
      <c r="A19213" t="s">
        <v>29264</v>
      </c>
      <c r="B19213" s="83" t="s">
        <v>40115</v>
      </c>
      <c r="C19213" t="s">
        <v>29976</v>
      </c>
      <c r="D19213" s="83" t="s">
        <v>15076</v>
      </c>
      <c r="F19213" s="83">
        <v>16510.66</v>
      </c>
    </row>
    <row r="19214" spans="1:6" hidden="1" x14ac:dyDescent="0.25">
      <c r="A19214" t="s">
        <v>29264</v>
      </c>
      <c r="B19214" s="83" t="s">
        <v>40116</v>
      </c>
      <c r="C19214" t="s">
        <v>29977</v>
      </c>
      <c r="D19214" s="83" t="s">
        <v>15076</v>
      </c>
      <c r="F19214" s="83">
        <v>20162.48</v>
      </c>
    </row>
    <row r="19215" spans="1:6" hidden="1" x14ac:dyDescent="0.25">
      <c r="A19215" t="s">
        <v>29264</v>
      </c>
      <c r="B19215" s="83" t="s">
        <v>40117</v>
      </c>
      <c r="C19215" t="s">
        <v>29978</v>
      </c>
      <c r="D19215" s="83" t="s">
        <v>15076</v>
      </c>
      <c r="F19215" s="83">
        <v>17792.97</v>
      </c>
    </row>
    <row r="19216" spans="1:6" hidden="1" x14ac:dyDescent="0.25">
      <c r="A19216" t="s">
        <v>29264</v>
      </c>
      <c r="B19216" s="83" t="s">
        <v>40118</v>
      </c>
      <c r="C19216" t="s">
        <v>29979</v>
      </c>
      <c r="D19216" s="83" t="s">
        <v>15076</v>
      </c>
      <c r="F19216" s="83">
        <v>25753.95</v>
      </c>
    </row>
    <row r="19217" spans="1:6" hidden="1" x14ac:dyDescent="0.25">
      <c r="A19217" t="s">
        <v>29264</v>
      </c>
      <c r="B19217" s="83" t="s">
        <v>40119</v>
      </c>
      <c r="C19217" t="s">
        <v>29980</v>
      </c>
      <c r="D19217" s="83" t="s">
        <v>15076</v>
      </c>
      <c r="F19217" s="83">
        <v>22791.49</v>
      </c>
    </row>
    <row r="19218" spans="1:6" hidden="1" x14ac:dyDescent="0.25">
      <c r="A19218" t="s">
        <v>29264</v>
      </c>
      <c r="B19218" s="83" t="s">
        <v>40120</v>
      </c>
      <c r="C19218" t="s">
        <v>29981</v>
      </c>
      <c r="D19218" s="83" t="s">
        <v>15076</v>
      </c>
      <c r="F19218" s="83">
        <v>24540.74</v>
      </c>
    </row>
    <row r="19219" spans="1:6" hidden="1" x14ac:dyDescent="0.25">
      <c r="A19219" t="s">
        <v>29264</v>
      </c>
      <c r="B19219" s="83" t="s">
        <v>40121</v>
      </c>
      <c r="C19219" t="s">
        <v>29982</v>
      </c>
      <c r="D19219" s="83" t="s">
        <v>15076</v>
      </c>
      <c r="F19219" s="83">
        <v>21423.99</v>
      </c>
    </row>
    <row r="19220" spans="1:6" hidden="1" x14ac:dyDescent="0.25">
      <c r="A19220" t="s">
        <v>29264</v>
      </c>
      <c r="B19220" s="83" t="s">
        <v>40122</v>
      </c>
      <c r="C19220" t="s">
        <v>29983</v>
      </c>
      <c r="D19220" s="83" t="s">
        <v>15076</v>
      </c>
      <c r="F19220" s="83">
        <v>25991.43</v>
      </c>
    </row>
    <row r="19221" spans="1:6" hidden="1" x14ac:dyDescent="0.25">
      <c r="A19221" t="s">
        <v>29264</v>
      </c>
      <c r="B19221" s="83" t="s">
        <v>40123</v>
      </c>
      <c r="C19221" t="s">
        <v>29984</v>
      </c>
      <c r="D19221" s="83" t="s">
        <v>15076</v>
      </c>
      <c r="F19221" s="83">
        <v>22875.279999999999</v>
      </c>
    </row>
    <row r="19222" spans="1:6" hidden="1" x14ac:dyDescent="0.25">
      <c r="A19222" t="s">
        <v>29264</v>
      </c>
      <c r="B19222" s="83" t="s">
        <v>40124</v>
      </c>
      <c r="C19222" t="s">
        <v>29985</v>
      </c>
      <c r="D19222" s="83" t="s">
        <v>15076</v>
      </c>
      <c r="F19222" s="83">
        <v>28808.560000000001</v>
      </c>
    </row>
    <row r="19223" spans="1:6" hidden="1" x14ac:dyDescent="0.25">
      <c r="A19223" t="s">
        <v>29264</v>
      </c>
      <c r="B19223" s="83" t="s">
        <v>40125</v>
      </c>
      <c r="C19223" t="s">
        <v>29986</v>
      </c>
      <c r="D19223" s="83" t="s">
        <v>15076</v>
      </c>
      <c r="F19223" s="83">
        <v>25484.32</v>
      </c>
    </row>
    <row r="19224" spans="1:6" hidden="1" x14ac:dyDescent="0.25">
      <c r="A19224" t="s">
        <v>29264</v>
      </c>
      <c r="B19224" s="83" t="s">
        <v>40126</v>
      </c>
      <c r="C19224" t="s">
        <v>29987</v>
      </c>
      <c r="D19224" s="83" t="s">
        <v>15076</v>
      </c>
      <c r="F19224" s="83">
        <v>36493.870000000003</v>
      </c>
    </row>
    <row r="19225" spans="1:6" hidden="1" x14ac:dyDescent="0.25">
      <c r="A19225" t="s">
        <v>29264</v>
      </c>
      <c r="B19225" s="83" t="s">
        <v>40127</v>
      </c>
      <c r="C19225" t="s">
        <v>29988</v>
      </c>
      <c r="D19225" s="83" t="s">
        <v>15076</v>
      </c>
      <c r="F19225" s="83">
        <v>32421.279999999999</v>
      </c>
    </row>
    <row r="19226" spans="1:6" hidden="1" x14ac:dyDescent="0.25">
      <c r="A19226" t="s">
        <v>29264</v>
      </c>
      <c r="B19226" s="83" t="s">
        <v>40128</v>
      </c>
      <c r="C19226" t="s">
        <v>29989</v>
      </c>
      <c r="D19226" s="83" t="s">
        <v>15076</v>
      </c>
      <c r="F19226" s="83">
        <v>34889.870000000003</v>
      </c>
    </row>
    <row r="19227" spans="1:6" hidden="1" x14ac:dyDescent="0.25">
      <c r="A19227" t="s">
        <v>29264</v>
      </c>
      <c r="B19227" s="83" t="s">
        <v>40129</v>
      </c>
      <c r="C19227" t="s">
        <v>29990</v>
      </c>
      <c r="D19227" s="83" t="s">
        <v>15076</v>
      </c>
      <c r="F19227" s="83">
        <v>30368.880000000001</v>
      </c>
    </row>
    <row r="19228" spans="1:6" hidden="1" x14ac:dyDescent="0.25">
      <c r="A19228" t="s">
        <v>29264</v>
      </c>
      <c r="B19228" s="83" t="s">
        <v>40130</v>
      </c>
      <c r="C19228" t="s">
        <v>29991</v>
      </c>
      <c r="D19228" s="83" t="s">
        <v>15076</v>
      </c>
      <c r="F19228" s="83">
        <v>36900.089999999997</v>
      </c>
    </row>
    <row r="19229" spans="1:6" hidden="1" x14ac:dyDescent="0.25">
      <c r="A19229" t="s">
        <v>29264</v>
      </c>
      <c r="B19229" s="83" t="s">
        <v>40131</v>
      </c>
      <c r="C19229" t="s">
        <v>29992</v>
      </c>
      <c r="D19229" s="83" t="s">
        <v>15076</v>
      </c>
      <c r="F19229" s="83">
        <v>32379.08</v>
      </c>
    </row>
    <row r="19230" spans="1:6" hidden="1" x14ac:dyDescent="0.25">
      <c r="A19230" t="s">
        <v>29264</v>
      </c>
      <c r="B19230" s="83" t="s">
        <v>40132</v>
      </c>
      <c r="C19230" t="s">
        <v>29993</v>
      </c>
      <c r="D19230" s="83" t="s">
        <v>15076</v>
      </c>
      <c r="F19230" s="83">
        <v>40365.21</v>
      </c>
    </row>
    <row r="19231" spans="1:6" hidden="1" x14ac:dyDescent="0.25">
      <c r="A19231" t="s">
        <v>29264</v>
      </c>
      <c r="B19231" s="83" t="s">
        <v>40133</v>
      </c>
      <c r="C19231" t="s">
        <v>29994</v>
      </c>
      <c r="D19231" s="83" t="s">
        <v>15076</v>
      </c>
      <c r="F19231" s="83">
        <v>35448.230000000003</v>
      </c>
    </row>
    <row r="19232" spans="1:6" hidden="1" x14ac:dyDescent="0.25">
      <c r="A19232" t="s">
        <v>29264</v>
      </c>
      <c r="B19232" s="83" t="s">
        <v>40134</v>
      </c>
      <c r="C19232" t="s">
        <v>29995</v>
      </c>
      <c r="D19232" s="83" t="s">
        <v>15076</v>
      </c>
      <c r="F19232" s="83">
        <v>51052.38</v>
      </c>
    </row>
    <row r="19233" spans="1:6" hidden="1" x14ac:dyDescent="0.25">
      <c r="A19233" t="s">
        <v>29264</v>
      </c>
      <c r="B19233" s="83" t="s">
        <v>40135</v>
      </c>
      <c r="C19233" t="s">
        <v>29996</v>
      </c>
      <c r="D19233" s="83" t="s">
        <v>15076</v>
      </c>
      <c r="F19233" s="83">
        <v>45107.51</v>
      </c>
    </row>
    <row r="19234" spans="1:6" hidden="1" x14ac:dyDescent="0.25">
      <c r="A19234" t="s">
        <v>29264</v>
      </c>
      <c r="B19234" s="83" t="s">
        <v>40136</v>
      </c>
      <c r="C19234" t="s">
        <v>29997</v>
      </c>
      <c r="D19234" s="83" t="s">
        <v>15076</v>
      </c>
      <c r="F19234" s="83">
        <v>17015.66</v>
      </c>
    </row>
    <row r="19235" spans="1:6" hidden="1" x14ac:dyDescent="0.25">
      <c r="A19235" t="s">
        <v>29264</v>
      </c>
      <c r="B19235" s="83" t="s">
        <v>40137</v>
      </c>
      <c r="C19235" t="s">
        <v>29998</v>
      </c>
      <c r="D19235" s="83" t="s">
        <v>15076</v>
      </c>
      <c r="F19235" s="83">
        <v>14945.07</v>
      </c>
    </row>
    <row r="19236" spans="1:6" hidden="1" x14ac:dyDescent="0.25">
      <c r="A19236" t="s">
        <v>29264</v>
      </c>
      <c r="B19236" s="83" t="s">
        <v>40138</v>
      </c>
      <c r="C19236" t="s">
        <v>29999</v>
      </c>
      <c r="D19236" s="83" t="s">
        <v>15076</v>
      </c>
      <c r="F19236" s="83">
        <v>18384.07</v>
      </c>
    </row>
    <row r="19237" spans="1:6" hidden="1" x14ac:dyDescent="0.25">
      <c r="A19237" t="s">
        <v>29264</v>
      </c>
      <c r="B19237" s="83" t="s">
        <v>40139</v>
      </c>
      <c r="C19237" t="s">
        <v>30000</v>
      </c>
      <c r="D19237" s="83" t="s">
        <v>15076</v>
      </c>
      <c r="F19237" s="83">
        <v>16291.7</v>
      </c>
    </row>
    <row r="19238" spans="1:6" hidden="1" x14ac:dyDescent="0.25">
      <c r="A19238" t="s">
        <v>29264</v>
      </c>
      <c r="B19238" s="83" t="s">
        <v>40140</v>
      </c>
      <c r="C19238" t="s">
        <v>30001</v>
      </c>
      <c r="D19238" s="83" t="s">
        <v>15076</v>
      </c>
      <c r="F19238" s="83">
        <v>19262.82</v>
      </c>
    </row>
    <row r="19239" spans="1:6" hidden="1" x14ac:dyDescent="0.25">
      <c r="A19239" t="s">
        <v>29264</v>
      </c>
      <c r="B19239" s="83" t="s">
        <v>40141</v>
      </c>
      <c r="C19239" t="s">
        <v>30002</v>
      </c>
      <c r="D19239" s="83" t="s">
        <v>15076</v>
      </c>
      <c r="F19239" s="83">
        <v>16932.21</v>
      </c>
    </row>
    <row r="19240" spans="1:6" hidden="1" x14ac:dyDescent="0.25">
      <c r="A19240" t="s">
        <v>29264</v>
      </c>
      <c r="B19240" s="83" t="s">
        <v>40142</v>
      </c>
      <c r="C19240" t="s">
        <v>30003</v>
      </c>
      <c r="D19240" s="83" t="s">
        <v>15076</v>
      </c>
      <c r="F19240" s="83">
        <v>24264.34</v>
      </c>
    </row>
    <row r="19241" spans="1:6" hidden="1" x14ac:dyDescent="0.25">
      <c r="A19241" t="s">
        <v>29264</v>
      </c>
      <c r="B19241" s="83" t="s">
        <v>40143</v>
      </c>
      <c r="C19241" t="s">
        <v>30004</v>
      </c>
      <c r="D19241" s="83" t="s">
        <v>15076</v>
      </c>
      <c r="F19241" s="83">
        <v>21393.33</v>
      </c>
    </row>
    <row r="19242" spans="1:6" hidden="1" x14ac:dyDescent="0.25">
      <c r="A19242" t="s">
        <v>29264</v>
      </c>
      <c r="B19242" s="83" t="s">
        <v>40144</v>
      </c>
      <c r="C19242" t="s">
        <v>30005</v>
      </c>
      <c r="D19242" s="83" t="s">
        <v>15076</v>
      </c>
      <c r="F19242" s="83">
        <v>25848.21</v>
      </c>
    </row>
    <row r="19243" spans="1:6" hidden="1" x14ac:dyDescent="0.25">
      <c r="A19243" t="s">
        <v>29264</v>
      </c>
      <c r="B19243" s="83" t="s">
        <v>40145</v>
      </c>
      <c r="C19243" t="s">
        <v>30006</v>
      </c>
      <c r="D19243" s="83" t="s">
        <v>15076</v>
      </c>
      <c r="F19243" s="83">
        <v>22510.29</v>
      </c>
    </row>
    <row r="19244" spans="1:6" hidden="1" x14ac:dyDescent="0.25">
      <c r="A19244" t="s">
        <v>29264</v>
      </c>
      <c r="B19244" s="83" t="s">
        <v>40146</v>
      </c>
      <c r="C19244" t="s">
        <v>30007</v>
      </c>
      <c r="D19244" s="83" t="s">
        <v>15076</v>
      </c>
      <c r="F19244" s="83">
        <v>27788.78</v>
      </c>
    </row>
    <row r="19245" spans="1:6" hidden="1" x14ac:dyDescent="0.25">
      <c r="A19245" t="s">
        <v>29264</v>
      </c>
      <c r="B19245" s="83" t="s">
        <v>40147</v>
      </c>
      <c r="C19245" t="s">
        <v>30008</v>
      </c>
      <c r="D19245" s="83" t="s">
        <v>15076</v>
      </c>
      <c r="F19245" s="83">
        <v>24449.96</v>
      </c>
    </row>
    <row r="19246" spans="1:6" hidden="1" x14ac:dyDescent="0.25">
      <c r="A19246" t="s">
        <v>29264</v>
      </c>
      <c r="B19246" s="83" t="s">
        <v>40148</v>
      </c>
      <c r="C19246" t="s">
        <v>30009</v>
      </c>
      <c r="D19246" s="83" t="s">
        <v>15076</v>
      </c>
      <c r="F19246" s="83">
        <v>30611.06</v>
      </c>
    </row>
    <row r="19247" spans="1:6" hidden="1" x14ac:dyDescent="0.25">
      <c r="A19247" t="s">
        <v>29264</v>
      </c>
      <c r="B19247" s="83" t="s">
        <v>40149</v>
      </c>
      <c r="C19247" t="s">
        <v>30010</v>
      </c>
      <c r="D19247" s="83" t="s">
        <v>15076</v>
      </c>
      <c r="F19247" s="83">
        <v>26848.83</v>
      </c>
    </row>
    <row r="19248" spans="1:6" hidden="1" x14ac:dyDescent="0.25">
      <c r="A19248" t="s">
        <v>29264</v>
      </c>
      <c r="B19248" s="83" t="s">
        <v>40150</v>
      </c>
      <c r="C19248" t="s">
        <v>30011</v>
      </c>
      <c r="D19248" s="83" t="s">
        <v>15076</v>
      </c>
      <c r="F19248" s="83">
        <v>38776.57</v>
      </c>
    </row>
    <row r="19249" spans="1:6" hidden="1" x14ac:dyDescent="0.25">
      <c r="A19249" t="s">
        <v>29264</v>
      </c>
      <c r="B19249" s="83" t="s">
        <v>40151</v>
      </c>
      <c r="C19249" t="s">
        <v>30012</v>
      </c>
      <c r="D19249" s="83" t="s">
        <v>15076</v>
      </c>
      <c r="F19249" s="83">
        <v>34146</v>
      </c>
    </row>
    <row r="19250" spans="1:6" hidden="1" x14ac:dyDescent="0.25">
      <c r="A19250" t="s">
        <v>29264</v>
      </c>
      <c r="B19250" s="83" t="s">
        <v>40152</v>
      </c>
      <c r="C19250" t="s">
        <v>30013</v>
      </c>
      <c r="D19250" s="83" t="s">
        <v>15076</v>
      </c>
      <c r="F19250" s="83">
        <v>36608.089999999997</v>
      </c>
    </row>
    <row r="19251" spans="1:6" hidden="1" x14ac:dyDescent="0.25">
      <c r="A19251" t="s">
        <v>29264</v>
      </c>
      <c r="B19251" s="83" t="s">
        <v>40153</v>
      </c>
      <c r="C19251" t="s">
        <v>30014</v>
      </c>
      <c r="D19251" s="83" t="s">
        <v>15076</v>
      </c>
      <c r="F19251" s="83">
        <v>31943.74</v>
      </c>
    </row>
    <row r="19252" spans="1:6" hidden="1" x14ac:dyDescent="0.25">
      <c r="A19252" t="s">
        <v>29264</v>
      </c>
      <c r="B19252" s="83" t="s">
        <v>40154</v>
      </c>
      <c r="C19252" t="s">
        <v>30015</v>
      </c>
      <c r="D19252" s="83" t="s">
        <v>15076</v>
      </c>
      <c r="F19252" s="83">
        <v>39361.5</v>
      </c>
    </row>
    <row r="19253" spans="1:6" hidden="1" x14ac:dyDescent="0.25">
      <c r="A19253" t="s">
        <v>29264</v>
      </c>
      <c r="B19253" s="83" t="s">
        <v>40155</v>
      </c>
      <c r="C19253" t="s">
        <v>30016</v>
      </c>
      <c r="D19253" s="83" t="s">
        <v>15076</v>
      </c>
      <c r="F19253" s="83">
        <v>34678.79</v>
      </c>
    </row>
    <row r="19254" spans="1:6" hidden="1" x14ac:dyDescent="0.25">
      <c r="A19254" t="s">
        <v>29264</v>
      </c>
      <c r="B19254" s="83" t="s">
        <v>40156</v>
      </c>
      <c r="C19254" t="s">
        <v>30017</v>
      </c>
      <c r="D19254" s="83" t="s">
        <v>15076</v>
      </c>
      <c r="F19254" s="83">
        <v>44800.13</v>
      </c>
    </row>
    <row r="19255" spans="1:6" hidden="1" x14ac:dyDescent="0.25">
      <c r="A19255" t="s">
        <v>29264</v>
      </c>
      <c r="B19255" s="83" t="s">
        <v>40157</v>
      </c>
      <c r="C19255" t="s">
        <v>30018</v>
      </c>
      <c r="D19255" s="83" t="s">
        <v>15076</v>
      </c>
      <c r="F19255" s="83">
        <v>39560.65</v>
      </c>
    </row>
    <row r="19256" spans="1:6" hidden="1" x14ac:dyDescent="0.25">
      <c r="A19256" t="s">
        <v>29264</v>
      </c>
      <c r="B19256" s="83" t="s">
        <v>40158</v>
      </c>
      <c r="C19256" t="s">
        <v>30019</v>
      </c>
      <c r="D19256" s="83" t="s">
        <v>15076</v>
      </c>
      <c r="F19256" s="83">
        <v>56720.98</v>
      </c>
    </row>
    <row r="19257" spans="1:6" hidden="1" x14ac:dyDescent="0.25">
      <c r="A19257" t="s">
        <v>29264</v>
      </c>
      <c r="B19257" s="83" t="s">
        <v>40159</v>
      </c>
      <c r="C19257" t="s">
        <v>30020</v>
      </c>
      <c r="D19257" s="83" t="s">
        <v>15076</v>
      </c>
      <c r="F19257" s="83">
        <v>50291.88</v>
      </c>
    </row>
    <row r="19258" spans="1:6" hidden="1" x14ac:dyDescent="0.25">
      <c r="A19258" t="s">
        <v>29264</v>
      </c>
      <c r="B19258" s="83" t="s">
        <v>40160</v>
      </c>
      <c r="C19258" t="s">
        <v>30021</v>
      </c>
      <c r="D19258" s="83" t="s">
        <v>15076</v>
      </c>
      <c r="F19258" s="83">
        <v>51772.72</v>
      </c>
    </row>
    <row r="19259" spans="1:6" hidden="1" x14ac:dyDescent="0.25">
      <c r="A19259" t="s">
        <v>29264</v>
      </c>
      <c r="B19259" s="83" t="s">
        <v>40161</v>
      </c>
      <c r="C19259" t="s">
        <v>30022</v>
      </c>
      <c r="D19259" s="83" t="s">
        <v>15076</v>
      </c>
      <c r="F19259" s="83">
        <v>45026.14</v>
      </c>
    </row>
    <row r="19260" spans="1:6" hidden="1" x14ac:dyDescent="0.25">
      <c r="A19260" t="s">
        <v>29264</v>
      </c>
      <c r="B19260" s="83" t="s">
        <v>40162</v>
      </c>
      <c r="C19260" t="s">
        <v>30023</v>
      </c>
      <c r="D19260" s="83" t="s">
        <v>15076</v>
      </c>
      <c r="F19260" s="83">
        <v>53537.120000000003</v>
      </c>
    </row>
    <row r="19261" spans="1:6" hidden="1" x14ac:dyDescent="0.25">
      <c r="A19261" t="s">
        <v>29264</v>
      </c>
      <c r="B19261" s="83" t="s">
        <v>40163</v>
      </c>
      <c r="C19261" t="s">
        <v>30024</v>
      </c>
      <c r="D19261" s="83" t="s">
        <v>15076</v>
      </c>
      <c r="F19261" s="83">
        <v>46904.84</v>
      </c>
    </row>
    <row r="19262" spans="1:6" hidden="1" x14ac:dyDescent="0.25">
      <c r="A19262" t="s">
        <v>29264</v>
      </c>
      <c r="B19262" s="83" t="s">
        <v>40164</v>
      </c>
      <c r="C19262" t="s">
        <v>30025</v>
      </c>
      <c r="D19262" s="83" t="s">
        <v>15076</v>
      </c>
      <c r="F19262" s="83">
        <v>64426.239999999998</v>
      </c>
    </row>
    <row r="19263" spans="1:6" hidden="1" x14ac:dyDescent="0.25">
      <c r="A19263" t="s">
        <v>29264</v>
      </c>
      <c r="B19263" s="83" t="s">
        <v>40165</v>
      </c>
      <c r="C19263" t="s">
        <v>30026</v>
      </c>
      <c r="D19263" s="83" t="s">
        <v>15076</v>
      </c>
      <c r="F19263" s="83">
        <v>57024.77</v>
      </c>
    </row>
    <row r="19264" spans="1:6" hidden="1" x14ac:dyDescent="0.25">
      <c r="A19264" t="s">
        <v>29264</v>
      </c>
      <c r="B19264" s="83" t="s">
        <v>40166</v>
      </c>
      <c r="C19264" t="s">
        <v>30027</v>
      </c>
      <c r="D19264" s="83" t="s">
        <v>15076</v>
      </c>
      <c r="F19264" s="83">
        <v>81697.740000000005</v>
      </c>
    </row>
    <row r="19265" spans="1:6" hidden="1" x14ac:dyDescent="0.25">
      <c r="A19265" t="s">
        <v>29264</v>
      </c>
      <c r="B19265" s="83" t="s">
        <v>40167</v>
      </c>
      <c r="C19265" t="s">
        <v>30028</v>
      </c>
      <c r="D19265" s="83" t="s">
        <v>15076</v>
      </c>
      <c r="F19265" s="83">
        <v>72530.38</v>
      </c>
    </row>
    <row r="19266" spans="1:6" hidden="1" x14ac:dyDescent="0.25">
      <c r="A19266" t="s">
        <v>29264</v>
      </c>
      <c r="B19266" s="83" t="s">
        <v>40168</v>
      </c>
      <c r="C19266" t="s">
        <v>30029</v>
      </c>
      <c r="D19266" s="83" t="s">
        <v>15094</v>
      </c>
      <c r="F19266" s="83">
        <v>3943.02</v>
      </c>
    </row>
    <row r="19267" spans="1:6" hidden="1" x14ac:dyDescent="0.25">
      <c r="A19267" t="s">
        <v>29264</v>
      </c>
      <c r="B19267" s="83" t="s">
        <v>40169</v>
      </c>
      <c r="C19267" t="s">
        <v>30030</v>
      </c>
      <c r="D19267" s="83" t="s">
        <v>15094</v>
      </c>
      <c r="F19267" s="83">
        <v>3523.21</v>
      </c>
    </row>
    <row r="19268" spans="1:6" hidden="1" x14ac:dyDescent="0.25">
      <c r="A19268" t="s">
        <v>29264</v>
      </c>
      <c r="B19268" s="83" t="s">
        <v>40170</v>
      </c>
      <c r="C19268" t="s">
        <v>30031</v>
      </c>
      <c r="D19268" s="83" t="s">
        <v>15094</v>
      </c>
      <c r="F19268" s="83">
        <v>3429.32</v>
      </c>
    </row>
    <row r="19269" spans="1:6" hidden="1" x14ac:dyDescent="0.25">
      <c r="A19269" t="s">
        <v>29264</v>
      </c>
      <c r="B19269" s="83" t="s">
        <v>40171</v>
      </c>
      <c r="C19269" t="s">
        <v>30032</v>
      </c>
      <c r="D19269" s="83" t="s">
        <v>15094</v>
      </c>
      <c r="F19269" s="83">
        <v>3009.5</v>
      </c>
    </row>
    <row r="19270" spans="1:6" hidden="1" x14ac:dyDescent="0.25">
      <c r="A19270" t="s">
        <v>29264</v>
      </c>
      <c r="B19270" s="83" t="s">
        <v>40172</v>
      </c>
      <c r="C19270" t="s">
        <v>30033</v>
      </c>
      <c r="D19270" s="83" t="s">
        <v>15094</v>
      </c>
      <c r="F19270" s="83">
        <v>4979.03</v>
      </c>
    </row>
    <row r="19271" spans="1:6" hidden="1" x14ac:dyDescent="0.25">
      <c r="A19271" t="s">
        <v>29264</v>
      </c>
      <c r="B19271" s="83" t="s">
        <v>40173</v>
      </c>
      <c r="C19271" t="s">
        <v>30034</v>
      </c>
      <c r="D19271" s="83" t="s">
        <v>15094</v>
      </c>
      <c r="F19271" s="83">
        <v>4423.18</v>
      </c>
    </row>
    <row r="19272" spans="1:6" hidden="1" x14ac:dyDescent="0.25">
      <c r="A19272" t="s">
        <v>29264</v>
      </c>
      <c r="B19272" s="83" t="s">
        <v>40174</v>
      </c>
      <c r="C19272" t="s">
        <v>30035</v>
      </c>
      <c r="D19272" s="83" t="s">
        <v>15094</v>
      </c>
      <c r="F19272" s="83">
        <v>5230.1000000000004</v>
      </c>
    </row>
    <row r="19273" spans="1:6" hidden="1" x14ac:dyDescent="0.25">
      <c r="A19273" t="s">
        <v>29264</v>
      </c>
      <c r="B19273" s="83" t="s">
        <v>40175</v>
      </c>
      <c r="C19273" t="s">
        <v>30036</v>
      </c>
      <c r="D19273" s="83" t="s">
        <v>15094</v>
      </c>
      <c r="F19273" s="83">
        <v>4674.26</v>
      </c>
    </row>
    <row r="19274" spans="1:6" hidden="1" x14ac:dyDescent="0.25">
      <c r="A19274" t="s">
        <v>29264</v>
      </c>
      <c r="B19274" s="83" t="s">
        <v>40176</v>
      </c>
      <c r="C19274" t="s">
        <v>30037</v>
      </c>
      <c r="D19274" s="83" t="s">
        <v>15094</v>
      </c>
      <c r="F19274" s="83">
        <v>3668.22</v>
      </c>
    </row>
    <row r="19275" spans="1:6" hidden="1" x14ac:dyDescent="0.25">
      <c r="A19275" t="s">
        <v>29264</v>
      </c>
      <c r="B19275" s="83" t="s">
        <v>40177</v>
      </c>
      <c r="C19275" t="s">
        <v>30038</v>
      </c>
      <c r="D19275" s="83" t="s">
        <v>15094</v>
      </c>
      <c r="F19275" s="83">
        <v>3248.4</v>
      </c>
    </row>
    <row r="19276" spans="1:6" hidden="1" x14ac:dyDescent="0.25">
      <c r="A19276" t="s">
        <v>29264</v>
      </c>
      <c r="B19276" s="83" t="s">
        <v>40178</v>
      </c>
      <c r="C19276" t="s">
        <v>30039</v>
      </c>
      <c r="D19276" s="83" t="s">
        <v>15094</v>
      </c>
      <c r="F19276" s="83">
        <v>4140.3999999999996</v>
      </c>
    </row>
    <row r="19277" spans="1:6" hidden="1" x14ac:dyDescent="0.25">
      <c r="A19277" t="s">
        <v>29264</v>
      </c>
      <c r="B19277" s="83" t="s">
        <v>40179</v>
      </c>
      <c r="C19277" t="s">
        <v>30040</v>
      </c>
      <c r="D19277" s="83" t="s">
        <v>15094</v>
      </c>
      <c r="F19277" s="83">
        <v>3720.58</v>
      </c>
    </row>
    <row r="19278" spans="1:6" hidden="1" x14ac:dyDescent="0.25">
      <c r="A19278" t="s">
        <v>29264</v>
      </c>
      <c r="B19278" s="83" t="s">
        <v>40180</v>
      </c>
      <c r="C19278" t="s">
        <v>30041</v>
      </c>
      <c r="D19278" s="83" t="s">
        <v>15094</v>
      </c>
      <c r="F19278" s="83">
        <v>4546.24</v>
      </c>
    </row>
    <row r="19279" spans="1:6" hidden="1" x14ac:dyDescent="0.25">
      <c r="A19279" t="s">
        <v>29264</v>
      </c>
      <c r="B19279" s="83" t="s">
        <v>40181</v>
      </c>
      <c r="C19279" t="s">
        <v>30042</v>
      </c>
      <c r="D19279" s="83" t="s">
        <v>15094</v>
      </c>
      <c r="F19279" s="83">
        <v>4126.42</v>
      </c>
    </row>
    <row r="19280" spans="1:6" hidden="1" x14ac:dyDescent="0.25">
      <c r="A19280" t="s">
        <v>29264</v>
      </c>
      <c r="B19280" s="83" t="s">
        <v>40182</v>
      </c>
      <c r="C19280" t="s">
        <v>30043</v>
      </c>
      <c r="D19280" s="83" t="s">
        <v>15094</v>
      </c>
      <c r="F19280" s="83">
        <v>5653.59</v>
      </c>
    </row>
    <row r="19281" spans="1:6" hidden="1" x14ac:dyDescent="0.25">
      <c r="A19281" t="s">
        <v>29264</v>
      </c>
      <c r="B19281" s="83" t="s">
        <v>40183</v>
      </c>
      <c r="C19281" t="s">
        <v>30044</v>
      </c>
      <c r="D19281" s="83" t="s">
        <v>15094</v>
      </c>
      <c r="F19281" s="83">
        <v>5110.84</v>
      </c>
    </row>
    <row r="19282" spans="1:6" hidden="1" x14ac:dyDescent="0.25">
      <c r="A19282" t="s">
        <v>29264</v>
      </c>
      <c r="B19282" s="83" t="s">
        <v>40184</v>
      </c>
      <c r="C19282" t="s">
        <v>30045</v>
      </c>
      <c r="D19282" s="83" t="s">
        <v>15094</v>
      </c>
      <c r="F19282" s="83">
        <v>5024.71</v>
      </c>
    </row>
    <row r="19283" spans="1:6" hidden="1" x14ac:dyDescent="0.25">
      <c r="A19283" t="s">
        <v>29264</v>
      </c>
      <c r="B19283" s="83" t="s">
        <v>40185</v>
      </c>
      <c r="C19283" t="s">
        <v>30046</v>
      </c>
      <c r="D19283" s="83" t="s">
        <v>15094</v>
      </c>
      <c r="F19283" s="83">
        <v>4481.96</v>
      </c>
    </row>
    <row r="19284" spans="1:6" hidden="1" x14ac:dyDescent="0.25">
      <c r="A19284" t="s">
        <v>29264</v>
      </c>
      <c r="B19284" s="83" t="s">
        <v>40186</v>
      </c>
      <c r="C19284" t="s">
        <v>30047</v>
      </c>
      <c r="D19284" s="83" t="s">
        <v>15094</v>
      </c>
      <c r="F19284" s="83">
        <v>7821.65</v>
      </c>
    </row>
    <row r="19285" spans="1:6" hidden="1" x14ac:dyDescent="0.25">
      <c r="A19285" t="s">
        <v>29264</v>
      </c>
      <c r="B19285" s="83" t="s">
        <v>40187</v>
      </c>
      <c r="C19285" t="s">
        <v>30048</v>
      </c>
      <c r="D19285" s="83" t="s">
        <v>15094</v>
      </c>
      <c r="F19285" s="83">
        <v>6946.22</v>
      </c>
    </row>
    <row r="19286" spans="1:6" hidden="1" x14ac:dyDescent="0.25">
      <c r="A19286" t="s">
        <v>29264</v>
      </c>
      <c r="B19286" s="83" t="s">
        <v>40188</v>
      </c>
      <c r="C19286" t="s">
        <v>30049</v>
      </c>
      <c r="D19286" s="83" t="s">
        <v>15094</v>
      </c>
      <c r="F19286" s="83">
        <v>8018.43</v>
      </c>
    </row>
    <row r="19287" spans="1:6" hidden="1" x14ac:dyDescent="0.25">
      <c r="A19287" t="s">
        <v>29264</v>
      </c>
      <c r="B19287" s="83" t="s">
        <v>40189</v>
      </c>
      <c r="C19287" t="s">
        <v>30050</v>
      </c>
      <c r="D19287" s="83" t="s">
        <v>15094</v>
      </c>
      <c r="F19287" s="83">
        <v>7142.99</v>
      </c>
    </row>
    <row r="19288" spans="1:6" hidden="1" x14ac:dyDescent="0.25">
      <c r="A19288" t="s">
        <v>29264</v>
      </c>
      <c r="B19288" s="83" t="s">
        <v>40190</v>
      </c>
      <c r="C19288" t="s">
        <v>30051</v>
      </c>
      <c r="D19288" s="83" t="s">
        <v>15094</v>
      </c>
      <c r="F19288" s="83">
        <v>5643.05</v>
      </c>
    </row>
    <row r="19289" spans="1:6" hidden="1" x14ac:dyDescent="0.25">
      <c r="A19289" t="s">
        <v>29264</v>
      </c>
      <c r="B19289" s="83" t="s">
        <v>40191</v>
      </c>
      <c r="C19289" t="s">
        <v>30052</v>
      </c>
      <c r="D19289" s="83" t="s">
        <v>15094</v>
      </c>
      <c r="F19289" s="83">
        <v>5100.3</v>
      </c>
    </row>
    <row r="19290" spans="1:6" hidden="1" x14ac:dyDescent="0.25">
      <c r="A19290" t="s">
        <v>29264</v>
      </c>
      <c r="B19290" s="83" t="s">
        <v>40192</v>
      </c>
      <c r="C19290" t="s">
        <v>30053</v>
      </c>
      <c r="D19290" s="83" t="s">
        <v>15094</v>
      </c>
      <c r="F19290" s="83">
        <v>6372.98</v>
      </c>
    </row>
    <row r="19291" spans="1:6" hidden="1" x14ac:dyDescent="0.25">
      <c r="A19291" t="s">
        <v>29264</v>
      </c>
      <c r="B19291" s="83" t="s">
        <v>40193</v>
      </c>
      <c r="C19291" t="s">
        <v>30054</v>
      </c>
      <c r="D19291" s="83" t="s">
        <v>15094</v>
      </c>
      <c r="F19291" s="83">
        <v>5662.94</v>
      </c>
    </row>
    <row r="19292" spans="1:6" hidden="1" x14ac:dyDescent="0.25">
      <c r="A19292" t="s">
        <v>29264</v>
      </c>
      <c r="B19292" s="83" t="s">
        <v>40194</v>
      </c>
      <c r="C19292" t="s">
        <v>30055</v>
      </c>
      <c r="D19292" s="83" t="s">
        <v>15094</v>
      </c>
      <c r="F19292" s="83">
        <v>7238.6</v>
      </c>
    </row>
    <row r="19293" spans="1:6" hidden="1" x14ac:dyDescent="0.25">
      <c r="A19293" t="s">
        <v>29264</v>
      </c>
      <c r="B19293" s="83" t="s">
        <v>40195</v>
      </c>
      <c r="C19293" t="s">
        <v>30056</v>
      </c>
      <c r="D19293" s="83" t="s">
        <v>15094</v>
      </c>
      <c r="F19293" s="83">
        <v>6528.56</v>
      </c>
    </row>
    <row r="19294" spans="1:6" hidden="1" x14ac:dyDescent="0.25">
      <c r="A19294" t="s">
        <v>29264</v>
      </c>
      <c r="B19294" s="83" t="s">
        <v>40196</v>
      </c>
      <c r="C19294" t="s">
        <v>30057</v>
      </c>
      <c r="D19294" s="83" t="s">
        <v>15094</v>
      </c>
      <c r="F19294" s="83">
        <v>7265.16</v>
      </c>
    </row>
    <row r="19295" spans="1:6" hidden="1" x14ac:dyDescent="0.25">
      <c r="A19295" t="s">
        <v>29264</v>
      </c>
      <c r="B19295" s="83" t="s">
        <v>40197</v>
      </c>
      <c r="C19295" t="s">
        <v>30058</v>
      </c>
      <c r="D19295" s="83" t="s">
        <v>15094</v>
      </c>
      <c r="F19295" s="83">
        <v>6582.92</v>
      </c>
    </row>
    <row r="19296" spans="1:6" hidden="1" x14ac:dyDescent="0.25">
      <c r="A19296" t="s">
        <v>29264</v>
      </c>
      <c r="B19296" s="83" t="s">
        <v>40198</v>
      </c>
      <c r="C19296" t="s">
        <v>30059</v>
      </c>
      <c r="D19296" s="83" t="s">
        <v>15094</v>
      </c>
      <c r="F19296" s="83">
        <v>6643.45</v>
      </c>
    </row>
    <row r="19297" spans="1:7" hidden="1" x14ac:dyDescent="0.25">
      <c r="A19297" t="s">
        <v>29264</v>
      </c>
      <c r="B19297" s="83" t="s">
        <v>40199</v>
      </c>
      <c r="C19297" t="s">
        <v>30060</v>
      </c>
      <c r="D19297" s="83" t="s">
        <v>15094</v>
      </c>
      <c r="F19297" s="83">
        <v>5961.22</v>
      </c>
    </row>
    <row r="19298" spans="1:7" hidden="1" x14ac:dyDescent="0.25">
      <c r="A19298" t="s">
        <v>29264</v>
      </c>
      <c r="B19298" s="83" t="s">
        <v>40200</v>
      </c>
      <c r="C19298" t="s">
        <v>30061</v>
      </c>
      <c r="D19298" s="83" t="s">
        <v>15094</v>
      </c>
      <c r="F19298" s="83">
        <v>10231.56</v>
      </c>
    </row>
    <row r="19299" spans="1:7" hidden="1" x14ac:dyDescent="0.25">
      <c r="A19299" t="s">
        <v>29264</v>
      </c>
      <c r="B19299" s="83" t="s">
        <v>40201</v>
      </c>
      <c r="C19299" t="s">
        <v>30062</v>
      </c>
      <c r="D19299" s="83" t="s">
        <v>15094</v>
      </c>
      <c r="F19299" s="83">
        <v>9178.0300000000007</v>
      </c>
    </row>
    <row r="19300" spans="1:7" hidden="1" x14ac:dyDescent="0.25">
      <c r="A19300" t="s">
        <v>29264</v>
      </c>
      <c r="B19300" s="83" t="s">
        <v>40202</v>
      </c>
      <c r="C19300" t="s">
        <v>30063</v>
      </c>
      <c r="D19300" s="83" t="s">
        <v>15094</v>
      </c>
      <c r="F19300" s="83">
        <v>11045.83</v>
      </c>
    </row>
    <row r="19301" spans="1:7" hidden="1" x14ac:dyDescent="0.25">
      <c r="A19301" t="s">
        <v>29264</v>
      </c>
      <c r="B19301" s="83" t="s">
        <v>40203</v>
      </c>
      <c r="C19301" t="s">
        <v>30064</v>
      </c>
      <c r="D19301" s="83" t="s">
        <v>15094</v>
      </c>
      <c r="F19301" s="83">
        <v>9992.2900000000009</v>
      </c>
      <c r="G19301" t="s">
        <v>23471</v>
      </c>
    </row>
    <row r="19302" spans="1:7" hidden="1" x14ac:dyDescent="0.25">
      <c r="A19302" t="s">
        <v>29264</v>
      </c>
      <c r="B19302" s="83" t="s">
        <v>40204</v>
      </c>
      <c r="C19302" t="s">
        <v>30065</v>
      </c>
      <c r="D19302" s="83" t="s">
        <v>15094</v>
      </c>
      <c r="F19302" s="83">
        <v>7530.33</v>
      </c>
    </row>
    <row r="19303" spans="1:7" hidden="1" x14ac:dyDescent="0.25">
      <c r="A19303" t="s">
        <v>29264</v>
      </c>
      <c r="B19303" s="83" t="s">
        <v>40205</v>
      </c>
      <c r="C19303" t="s">
        <v>30066</v>
      </c>
      <c r="D19303" s="83" t="s">
        <v>15094</v>
      </c>
      <c r="F19303" s="83">
        <v>6666.09</v>
      </c>
    </row>
    <row r="19304" spans="1:7" hidden="1" x14ac:dyDescent="0.25">
      <c r="A19304" t="s">
        <v>29264</v>
      </c>
      <c r="B19304" s="83" t="s">
        <v>40206</v>
      </c>
      <c r="C19304" t="s">
        <v>30067</v>
      </c>
      <c r="D19304" s="83" t="s">
        <v>15094</v>
      </c>
      <c r="F19304" s="83">
        <v>8572.2800000000007</v>
      </c>
    </row>
    <row r="19305" spans="1:7" hidden="1" x14ac:dyDescent="0.25">
      <c r="A19305" t="s">
        <v>29264</v>
      </c>
      <c r="B19305" s="83" t="s">
        <v>40207</v>
      </c>
      <c r="C19305" t="s">
        <v>30068</v>
      </c>
      <c r="D19305" s="83" t="s">
        <v>15094</v>
      </c>
      <c r="F19305" s="83">
        <v>7708.04</v>
      </c>
    </row>
    <row r="19306" spans="1:7" hidden="1" x14ac:dyDescent="0.25">
      <c r="A19306" t="s">
        <v>29264</v>
      </c>
      <c r="B19306" s="83" t="s">
        <v>40208</v>
      </c>
      <c r="C19306" t="s">
        <v>30069</v>
      </c>
      <c r="D19306" s="83" t="s">
        <v>15094</v>
      </c>
      <c r="F19306" s="83">
        <v>9273.9699999999993</v>
      </c>
    </row>
    <row r="19307" spans="1:7" hidden="1" x14ac:dyDescent="0.25">
      <c r="A19307" t="s">
        <v>29264</v>
      </c>
      <c r="B19307" s="83" t="s">
        <v>40209</v>
      </c>
      <c r="C19307" t="s">
        <v>30070</v>
      </c>
      <c r="D19307" s="83" t="s">
        <v>15094</v>
      </c>
      <c r="F19307" s="83">
        <v>8220.43</v>
      </c>
    </row>
    <row r="19308" spans="1:7" hidden="1" x14ac:dyDescent="0.25">
      <c r="A19308" t="s">
        <v>29264</v>
      </c>
      <c r="B19308" s="83" t="s">
        <v>40210</v>
      </c>
      <c r="C19308" t="s">
        <v>30071</v>
      </c>
      <c r="D19308" s="83" t="s">
        <v>15094</v>
      </c>
      <c r="F19308" s="83">
        <v>9357.24</v>
      </c>
    </row>
    <row r="19309" spans="1:7" hidden="1" x14ac:dyDescent="0.25">
      <c r="A19309" t="s">
        <v>29264</v>
      </c>
      <c r="B19309" s="83" t="s">
        <v>40211</v>
      </c>
      <c r="C19309" t="s">
        <v>30072</v>
      </c>
      <c r="D19309" s="83" t="s">
        <v>15094</v>
      </c>
      <c r="F19309" s="83">
        <v>8338.81</v>
      </c>
    </row>
    <row r="19310" spans="1:7" hidden="1" x14ac:dyDescent="0.25">
      <c r="A19310" t="s">
        <v>29264</v>
      </c>
      <c r="B19310" s="83" t="s">
        <v>40212</v>
      </c>
      <c r="C19310" t="s">
        <v>30073</v>
      </c>
      <c r="D19310" s="83" t="s">
        <v>15094</v>
      </c>
      <c r="F19310" s="83">
        <v>8764.99</v>
      </c>
    </row>
    <row r="19311" spans="1:7" hidden="1" x14ac:dyDescent="0.25">
      <c r="A19311" t="s">
        <v>29264</v>
      </c>
      <c r="B19311" s="83" t="s">
        <v>40213</v>
      </c>
      <c r="C19311" t="s">
        <v>30074</v>
      </c>
      <c r="D19311" s="83" t="s">
        <v>15094</v>
      </c>
      <c r="F19311" s="83">
        <v>7746.56</v>
      </c>
    </row>
    <row r="19312" spans="1:7" hidden="1" x14ac:dyDescent="0.25">
      <c r="A19312" t="s">
        <v>29264</v>
      </c>
      <c r="B19312" s="83" t="s">
        <v>40214</v>
      </c>
      <c r="C19312" t="s">
        <v>30075</v>
      </c>
      <c r="D19312" s="83" t="s">
        <v>15094</v>
      </c>
      <c r="F19312" s="83">
        <v>14220.16</v>
      </c>
    </row>
    <row r="19313" spans="1:6" hidden="1" x14ac:dyDescent="0.25">
      <c r="A19313" t="s">
        <v>29264</v>
      </c>
      <c r="B19313" s="83" t="s">
        <v>40215</v>
      </c>
      <c r="C19313" t="s">
        <v>30076</v>
      </c>
      <c r="D19313" s="83" t="s">
        <v>15094</v>
      </c>
      <c r="F19313" s="83">
        <v>12696.18</v>
      </c>
    </row>
    <row r="19314" spans="1:6" hidden="1" x14ac:dyDescent="0.25">
      <c r="A19314" t="s">
        <v>29264</v>
      </c>
      <c r="B19314" s="83" t="s">
        <v>40216</v>
      </c>
      <c r="C19314" t="s">
        <v>30077</v>
      </c>
      <c r="D19314" s="83" t="s">
        <v>15094</v>
      </c>
      <c r="F19314" s="83">
        <v>14127.11</v>
      </c>
    </row>
    <row r="19315" spans="1:6" hidden="1" x14ac:dyDescent="0.25">
      <c r="A19315" t="s">
        <v>29264</v>
      </c>
      <c r="B19315" s="83" t="s">
        <v>40217</v>
      </c>
      <c r="C19315" t="s">
        <v>30078</v>
      </c>
      <c r="D19315" s="83" t="s">
        <v>15094</v>
      </c>
      <c r="F19315" s="83">
        <v>12603.13</v>
      </c>
    </row>
    <row r="19316" spans="1:6" hidden="1" x14ac:dyDescent="0.25">
      <c r="A19316" t="s">
        <v>29264</v>
      </c>
      <c r="B19316" s="83" t="s">
        <v>40218</v>
      </c>
      <c r="C19316" t="s">
        <v>30079</v>
      </c>
      <c r="D19316" s="83" t="s">
        <v>15094</v>
      </c>
      <c r="F19316" s="83">
        <v>9460.82</v>
      </c>
    </row>
    <row r="19317" spans="1:6" hidden="1" x14ac:dyDescent="0.25">
      <c r="A19317" t="s">
        <v>29264</v>
      </c>
      <c r="B19317" s="83" t="s">
        <v>40219</v>
      </c>
      <c r="C19317" t="s">
        <v>30080</v>
      </c>
      <c r="D19317" s="83" t="s">
        <v>15094</v>
      </c>
      <c r="F19317" s="83">
        <v>8219.99</v>
      </c>
    </row>
    <row r="19318" spans="1:6" hidden="1" x14ac:dyDescent="0.25">
      <c r="A19318" t="s">
        <v>29264</v>
      </c>
      <c r="B19318" s="83" t="s">
        <v>40220</v>
      </c>
      <c r="C19318" t="s">
        <v>30081</v>
      </c>
      <c r="D19318" s="83" t="s">
        <v>15094</v>
      </c>
      <c r="F19318" s="83">
        <v>11514.6</v>
      </c>
    </row>
    <row r="19319" spans="1:6" hidden="1" x14ac:dyDescent="0.25">
      <c r="A19319" t="s">
        <v>29264</v>
      </c>
      <c r="B19319" s="83" t="s">
        <v>40221</v>
      </c>
      <c r="C19319" t="s">
        <v>30082</v>
      </c>
      <c r="D19319" s="83" t="s">
        <v>15094</v>
      </c>
      <c r="F19319" s="83">
        <v>10273.76</v>
      </c>
    </row>
    <row r="19320" spans="1:6" hidden="1" x14ac:dyDescent="0.25">
      <c r="A19320" t="s">
        <v>29264</v>
      </c>
      <c r="B19320" s="83" t="s">
        <v>40222</v>
      </c>
      <c r="C19320" t="s">
        <v>30083</v>
      </c>
      <c r="D19320" s="83" t="s">
        <v>15094</v>
      </c>
      <c r="F19320" s="83">
        <v>12740.8</v>
      </c>
    </row>
    <row r="19321" spans="1:6" hidden="1" x14ac:dyDescent="0.25">
      <c r="A19321" t="s">
        <v>29264</v>
      </c>
      <c r="B19321" s="83" t="s">
        <v>40223</v>
      </c>
      <c r="C19321" t="s">
        <v>30084</v>
      </c>
      <c r="D19321" s="83" t="s">
        <v>15094</v>
      </c>
      <c r="F19321" s="83">
        <v>11216.82</v>
      </c>
    </row>
    <row r="19322" spans="1:6" hidden="1" x14ac:dyDescent="0.25">
      <c r="A19322" t="s">
        <v>29264</v>
      </c>
      <c r="B19322" s="83" t="s">
        <v>40224</v>
      </c>
      <c r="C19322" t="s">
        <v>30085</v>
      </c>
      <c r="D19322" s="83" t="s">
        <v>15094</v>
      </c>
      <c r="F19322" s="83">
        <v>2361.0100000000002</v>
      </c>
    </row>
    <row r="19323" spans="1:6" hidden="1" x14ac:dyDescent="0.25">
      <c r="A19323" t="s">
        <v>29264</v>
      </c>
      <c r="B19323" s="83" t="s">
        <v>40225</v>
      </c>
      <c r="C19323" t="s">
        <v>30086</v>
      </c>
      <c r="D19323" s="83" t="s">
        <v>15094</v>
      </c>
      <c r="F19323" s="83">
        <v>2125.62</v>
      </c>
    </row>
    <row r="19324" spans="1:6" hidden="1" x14ac:dyDescent="0.25">
      <c r="A19324" t="s">
        <v>29264</v>
      </c>
      <c r="B19324" s="83" t="s">
        <v>40226</v>
      </c>
      <c r="C19324" t="s">
        <v>30087</v>
      </c>
      <c r="D19324" s="83" t="s">
        <v>15094</v>
      </c>
      <c r="F19324" s="83">
        <v>2088.0500000000002</v>
      </c>
    </row>
    <row r="19325" spans="1:6" hidden="1" x14ac:dyDescent="0.25">
      <c r="A19325" t="s">
        <v>29264</v>
      </c>
      <c r="B19325" s="83" t="s">
        <v>40227</v>
      </c>
      <c r="C19325" t="s">
        <v>30088</v>
      </c>
      <c r="D19325" s="83" t="s">
        <v>15094</v>
      </c>
      <c r="F19325" s="83">
        <v>1852.67</v>
      </c>
    </row>
    <row r="19326" spans="1:6" hidden="1" x14ac:dyDescent="0.25">
      <c r="A19326" t="s">
        <v>29264</v>
      </c>
      <c r="B19326" s="83" t="s">
        <v>40228</v>
      </c>
      <c r="C19326" t="s">
        <v>30089</v>
      </c>
      <c r="D19326" s="83" t="s">
        <v>15094</v>
      </c>
      <c r="F19326" s="83">
        <v>2981.05</v>
      </c>
    </row>
    <row r="19327" spans="1:6" hidden="1" x14ac:dyDescent="0.25">
      <c r="A19327" t="s">
        <v>29264</v>
      </c>
      <c r="B19327" s="83" t="s">
        <v>40229</v>
      </c>
      <c r="C19327" t="s">
        <v>30090</v>
      </c>
      <c r="D19327" s="83" t="s">
        <v>15094</v>
      </c>
      <c r="F19327" s="83">
        <v>2670.32</v>
      </c>
    </row>
    <row r="19328" spans="1:6" hidden="1" x14ac:dyDescent="0.25">
      <c r="A19328" t="s">
        <v>29264</v>
      </c>
      <c r="B19328" s="83" t="s">
        <v>40230</v>
      </c>
      <c r="C19328" t="s">
        <v>30091</v>
      </c>
      <c r="D19328" s="83" t="s">
        <v>15094</v>
      </c>
      <c r="F19328" s="83">
        <v>3115.02</v>
      </c>
    </row>
    <row r="19329" spans="1:6" hidden="1" x14ac:dyDescent="0.25">
      <c r="A19329" t="s">
        <v>29264</v>
      </c>
      <c r="B19329" s="83" t="s">
        <v>40231</v>
      </c>
      <c r="C19329" t="s">
        <v>30092</v>
      </c>
      <c r="D19329" s="83" t="s">
        <v>15094</v>
      </c>
      <c r="F19329" s="83">
        <v>2804.3</v>
      </c>
    </row>
    <row r="19330" spans="1:6" hidden="1" x14ac:dyDescent="0.25">
      <c r="A19330" t="s">
        <v>29264</v>
      </c>
      <c r="B19330" s="83" t="s">
        <v>40232</v>
      </c>
      <c r="C19330" t="s">
        <v>30093</v>
      </c>
      <c r="D19330" s="83" t="s">
        <v>15094</v>
      </c>
      <c r="F19330" s="83">
        <v>2278.42</v>
      </c>
    </row>
    <row r="19331" spans="1:6" hidden="1" x14ac:dyDescent="0.25">
      <c r="A19331" t="s">
        <v>29264</v>
      </c>
      <c r="B19331" s="83" t="s">
        <v>40233</v>
      </c>
      <c r="C19331" t="s">
        <v>30094</v>
      </c>
      <c r="D19331" s="83" t="s">
        <v>15094</v>
      </c>
      <c r="F19331" s="83">
        <v>2043.03</v>
      </c>
    </row>
    <row r="19332" spans="1:6" hidden="1" x14ac:dyDescent="0.25">
      <c r="A19332" t="s">
        <v>29264</v>
      </c>
      <c r="B19332" s="83" t="s">
        <v>40234</v>
      </c>
      <c r="C19332" t="s">
        <v>30095</v>
      </c>
      <c r="D19332" s="83" t="s">
        <v>15094</v>
      </c>
      <c r="F19332" s="83">
        <v>2540.65</v>
      </c>
    </row>
    <row r="19333" spans="1:6" hidden="1" x14ac:dyDescent="0.25">
      <c r="A19333" t="s">
        <v>29264</v>
      </c>
      <c r="B19333" s="83" t="s">
        <v>40235</v>
      </c>
      <c r="C19333" t="s">
        <v>30096</v>
      </c>
      <c r="D19333" s="83" t="s">
        <v>15094</v>
      </c>
      <c r="F19333" s="83">
        <v>2305.27</v>
      </c>
    </row>
    <row r="19334" spans="1:6" hidden="1" x14ac:dyDescent="0.25">
      <c r="A19334" t="s">
        <v>29264</v>
      </c>
      <c r="B19334" s="83" t="s">
        <v>40236</v>
      </c>
      <c r="C19334" t="s">
        <v>30097</v>
      </c>
      <c r="D19334" s="83" t="s">
        <v>15094</v>
      </c>
      <c r="F19334" s="83">
        <v>2869.96</v>
      </c>
    </row>
    <row r="19335" spans="1:6" hidden="1" x14ac:dyDescent="0.25">
      <c r="A19335" t="s">
        <v>29264</v>
      </c>
      <c r="B19335" s="83" t="s">
        <v>40237</v>
      </c>
      <c r="C19335" t="s">
        <v>30098</v>
      </c>
      <c r="D19335" s="83" t="s">
        <v>15094</v>
      </c>
      <c r="F19335" s="83">
        <v>2559.2399999999998</v>
      </c>
    </row>
    <row r="19336" spans="1:6" hidden="1" x14ac:dyDescent="0.25">
      <c r="A19336" t="s">
        <v>29264</v>
      </c>
      <c r="B19336" s="83" t="s">
        <v>40238</v>
      </c>
      <c r="C19336" t="s">
        <v>30099</v>
      </c>
      <c r="D19336" s="83" t="s">
        <v>15094</v>
      </c>
      <c r="F19336" s="83">
        <v>3293.26</v>
      </c>
    </row>
    <row r="19337" spans="1:6" hidden="1" x14ac:dyDescent="0.25">
      <c r="A19337" t="s">
        <v>29264</v>
      </c>
      <c r="B19337" s="83" t="s">
        <v>40239</v>
      </c>
      <c r="C19337" t="s">
        <v>30100</v>
      </c>
      <c r="D19337" s="83" t="s">
        <v>15094</v>
      </c>
      <c r="F19337" s="83">
        <v>2990.74</v>
      </c>
    </row>
    <row r="19338" spans="1:6" hidden="1" x14ac:dyDescent="0.25">
      <c r="A19338" t="s">
        <v>29264</v>
      </c>
      <c r="B19338" s="83" t="s">
        <v>40240</v>
      </c>
      <c r="C19338" t="s">
        <v>30101</v>
      </c>
      <c r="D19338" s="83" t="s">
        <v>15094</v>
      </c>
      <c r="F19338" s="83">
        <v>2976.89</v>
      </c>
    </row>
    <row r="19339" spans="1:6" hidden="1" x14ac:dyDescent="0.25">
      <c r="A19339" t="s">
        <v>29264</v>
      </c>
      <c r="B19339" s="83" t="s">
        <v>40241</v>
      </c>
      <c r="C19339" t="s">
        <v>30102</v>
      </c>
      <c r="D19339" s="83" t="s">
        <v>15094</v>
      </c>
      <c r="F19339" s="83">
        <v>2674.37</v>
      </c>
    </row>
    <row r="19340" spans="1:6" hidden="1" x14ac:dyDescent="0.25">
      <c r="A19340" t="s">
        <v>29264</v>
      </c>
      <c r="B19340" s="83" t="s">
        <v>40242</v>
      </c>
      <c r="C19340" t="s">
        <v>30103</v>
      </c>
      <c r="D19340" s="83" t="s">
        <v>15094</v>
      </c>
      <c r="F19340" s="83">
        <v>4549.24</v>
      </c>
    </row>
    <row r="19341" spans="1:6" hidden="1" x14ac:dyDescent="0.25">
      <c r="A19341" t="s">
        <v>29264</v>
      </c>
      <c r="B19341" s="83" t="s">
        <v>40243</v>
      </c>
      <c r="C19341" t="s">
        <v>30104</v>
      </c>
      <c r="D19341" s="83" t="s">
        <v>15094</v>
      </c>
      <c r="F19341" s="83">
        <v>4061.1</v>
      </c>
    </row>
    <row r="19342" spans="1:6" hidden="1" x14ac:dyDescent="0.25">
      <c r="A19342" t="s">
        <v>29264</v>
      </c>
      <c r="B19342" s="83" t="s">
        <v>40244</v>
      </c>
      <c r="C19342" t="s">
        <v>30105</v>
      </c>
      <c r="D19342" s="83" t="s">
        <v>15094</v>
      </c>
      <c r="F19342" s="83">
        <v>4870.3999999999996</v>
      </c>
    </row>
    <row r="19343" spans="1:6" hidden="1" x14ac:dyDescent="0.25">
      <c r="A19343" t="s">
        <v>29264</v>
      </c>
      <c r="B19343" s="83" t="s">
        <v>40245</v>
      </c>
      <c r="C19343" t="s">
        <v>30106</v>
      </c>
      <c r="D19343" s="83" t="s">
        <v>15094</v>
      </c>
      <c r="F19343" s="83">
        <v>4382.25</v>
      </c>
    </row>
    <row r="19344" spans="1:6" hidden="1" x14ac:dyDescent="0.25">
      <c r="A19344" t="s">
        <v>29264</v>
      </c>
      <c r="B19344" s="83" t="s">
        <v>40246</v>
      </c>
      <c r="C19344" t="s">
        <v>30107</v>
      </c>
      <c r="D19344" s="83" t="s">
        <v>15094</v>
      </c>
      <c r="F19344" s="83">
        <v>3391.92</v>
      </c>
    </row>
    <row r="19345" spans="1:6" hidden="1" x14ac:dyDescent="0.25">
      <c r="A19345" t="s">
        <v>29264</v>
      </c>
      <c r="B19345" s="83" t="s">
        <v>40247</v>
      </c>
      <c r="C19345" t="s">
        <v>30108</v>
      </c>
      <c r="D19345" s="83" t="s">
        <v>15094</v>
      </c>
      <c r="F19345" s="83">
        <v>2995.67</v>
      </c>
    </row>
    <row r="19346" spans="1:6" hidden="1" x14ac:dyDescent="0.25">
      <c r="A19346" t="s">
        <v>29264</v>
      </c>
      <c r="B19346" s="83" t="s">
        <v>40248</v>
      </c>
      <c r="C19346" t="s">
        <v>30109</v>
      </c>
      <c r="D19346" s="83" t="s">
        <v>15094</v>
      </c>
      <c r="F19346" s="83">
        <v>3809.18</v>
      </c>
    </row>
    <row r="19347" spans="1:6" hidden="1" x14ac:dyDescent="0.25">
      <c r="A19347" t="s">
        <v>29264</v>
      </c>
      <c r="B19347" s="83" t="s">
        <v>40249</v>
      </c>
      <c r="C19347" t="s">
        <v>30110</v>
      </c>
      <c r="D19347" s="83" t="s">
        <v>15094</v>
      </c>
      <c r="F19347" s="83">
        <v>3412.93</v>
      </c>
    </row>
    <row r="19348" spans="1:6" hidden="1" x14ac:dyDescent="0.25">
      <c r="A19348" t="s">
        <v>29264</v>
      </c>
      <c r="B19348" s="83" t="s">
        <v>40250</v>
      </c>
      <c r="C19348" t="s">
        <v>30111</v>
      </c>
      <c r="D19348" s="83" t="s">
        <v>15094</v>
      </c>
      <c r="F19348" s="83">
        <v>4185.1400000000003</v>
      </c>
    </row>
    <row r="19349" spans="1:6" hidden="1" x14ac:dyDescent="0.25">
      <c r="A19349" t="s">
        <v>29264</v>
      </c>
      <c r="B19349" s="83" t="s">
        <v>40251</v>
      </c>
      <c r="C19349" t="s">
        <v>30112</v>
      </c>
      <c r="D19349" s="83" t="s">
        <v>15094</v>
      </c>
      <c r="F19349" s="83">
        <v>3697</v>
      </c>
    </row>
    <row r="19350" spans="1:6" hidden="1" x14ac:dyDescent="0.25">
      <c r="A19350" t="s">
        <v>29264</v>
      </c>
      <c r="B19350" s="83" t="s">
        <v>40252</v>
      </c>
      <c r="C19350" t="s">
        <v>30113</v>
      </c>
      <c r="D19350" s="83" t="s">
        <v>15094</v>
      </c>
      <c r="F19350" s="83">
        <v>4501.92</v>
      </c>
    </row>
    <row r="19351" spans="1:6" hidden="1" x14ac:dyDescent="0.25">
      <c r="A19351" t="s">
        <v>29264</v>
      </c>
      <c r="B19351" s="83" t="s">
        <v>40253</v>
      </c>
      <c r="C19351" t="s">
        <v>30114</v>
      </c>
      <c r="D19351" s="83" t="s">
        <v>15094</v>
      </c>
      <c r="F19351" s="83">
        <v>4018.61</v>
      </c>
    </row>
    <row r="19352" spans="1:6" hidden="1" x14ac:dyDescent="0.25">
      <c r="A19352" t="s">
        <v>29264</v>
      </c>
      <c r="B19352" s="83" t="s">
        <v>40254</v>
      </c>
      <c r="C19352" t="s">
        <v>30115</v>
      </c>
      <c r="D19352" s="83" t="s">
        <v>15094</v>
      </c>
      <c r="F19352" s="83">
        <v>4262.59</v>
      </c>
    </row>
    <row r="19353" spans="1:6" hidden="1" x14ac:dyDescent="0.25">
      <c r="A19353" t="s">
        <v>29264</v>
      </c>
      <c r="B19353" s="83" t="s">
        <v>40255</v>
      </c>
      <c r="C19353" t="s">
        <v>30116</v>
      </c>
      <c r="D19353" s="83" t="s">
        <v>15094</v>
      </c>
      <c r="F19353" s="83">
        <v>3779.28</v>
      </c>
    </row>
    <row r="19354" spans="1:6" hidden="1" x14ac:dyDescent="0.25">
      <c r="A19354" t="s">
        <v>29264</v>
      </c>
      <c r="B19354" s="83" t="s">
        <v>40256</v>
      </c>
      <c r="C19354" t="s">
        <v>30117</v>
      </c>
      <c r="D19354" s="83" t="s">
        <v>15094</v>
      </c>
      <c r="F19354" s="83">
        <v>6443.89</v>
      </c>
    </row>
    <row r="19355" spans="1:6" hidden="1" x14ac:dyDescent="0.25">
      <c r="A19355" t="s">
        <v>29264</v>
      </c>
      <c r="B19355" s="83" t="s">
        <v>40257</v>
      </c>
      <c r="C19355" t="s">
        <v>30118</v>
      </c>
      <c r="D19355" s="83" t="s">
        <v>15094</v>
      </c>
      <c r="F19355" s="83">
        <v>5723.47</v>
      </c>
    </row>
    <row r="19356" spans="1:6" hidden="1" x14ac:dyDescent="0.25">
      <c r="A19356" t="s">
        <v>29264</v>
      </c>
      <c r="B19356" s="83" t="s">
        <v>40258</v>
      </c>
      <c r="C19356" t="s">
        <v>30119</v>
      </c>
      <c r="D19356" s="83" t="s">
        <v>15094</v>
      </c>
      <c r="F19356" s="83">
        <v>7322.21</v>
      </c>
    </row>
    <row r="19357" spans="1:6" hidden="1" x14ac:dyDescent="0.25">
      <c r="A19357" t="s">
        <v>29264</v>
      </c>
      <c r="B19357" s="83" t="s">
        <v>40259</v>
      </c>
      <c r="C19357" t="s">
        <v>30120</v>
      </c>
      <c r="D19357" s="83" t="s">
        <v>15094</v>
      </c>
      <c r="F19357" s="83">
        <v>6482.32</v>
      </c>
    </row>
    <row r="19358" spans="1:6" hidden="1" x14ac:dyDescent="0.25">
      <c r="A19358" t="s">
        <v>29264</v>
      </c>
      <c r="B19358" s="83" t="s">
        <v>40260</v>
      </c>
      <c r="C19358" t="s">
        <v>30121</v>
      </c>
      <c r="D19358" s="83" t="s">
        <v>15094</v>
      </c>
      <c r="F19358" s="83">
        <v>4891.63</v>
      </c>
    </row>
    <row r="19359" spans="1:6" hidden="1" x14ac:dyDescent="0.25">
      <c r="A19359" t="s">
        <v>29264</v>
      </c>
      <c r="B19359" s="83" t="s">
        <v>40261</v>
      </c>
      <c r="C19359" t="s">
        <v>30122</v>
      </c>
      <c r="D19359" s="83" t="s">
        <v>15094</v>
      </c>
      <c r="F19359" s="83">
        <v>4408.32</v>
      </c>
    </row>
    <row r="19360" spans="1:6" hidden="1" x14ac:dyDescent="0.25">
      <c r="A19360" t="s">
        <v>29264</v>
      </c>
      <c r="B19360" s="83" t="s">
        <v>40262</v>
      </c>
      <c r="C19360" t="s">
        <v>30123</v>
      </c>
      <c r="D19360" s="83" t="s">
        <v>15094</v>
      </c>
      <c r="F19360" s="83">
        <v>5389.67</v>
      </c>
    </row>
    <row r="19361" spans="1:6" hidden="1" x14ac:dyDescent="0.25">
      <c r="A19361" t="s">
        <v>29264</v>
      </c>
      <c r="B19361" s="83" t="s">
        <v>40263</v>
      </c>
      <c r="C19361" t="s">
        <v>30124</v>
      </c>
      <c r="D19361" s="83" t="s">
        <v>15094</v>
      </c>
      <c r="F19361" s="83">
        <v>4796.08</v>
      </c>
    </row>
    <row r="19362" spans="1:6" hidden="1" x14ac:dyDescent="0.25">
      <c r="A19362" t="s">
        <v>29264</v>
      </c>
      <c r="B19362" s="83" t="s">
        <v>40264</v>
      </c>
      <c r="C19362" t="s">
        <v>30125</v>
      </c>
      <c r="D19362" s="83" t="s">
        <v>15094</v>
      </c>
      <c r="F19362" s="83">
        <v>5893.8</v>
      </c>
    </row>
    <row r="19363" spans="1:6" hidden="1" x14ac:dyDescent="0.25">
      <c r="A19363" t="s">
        <v>29264</v>
      </c>
      <c r="B19363" s="83" t="s">
        <v>40265</v>
      </c>
      <c r="C19363" t="s">
        <v>30126</v>
      </c>
      <c r="D19363" s="83" t="s">
        <v>15094</v>
      </c>
      <c r="F19363" s="83">
        <v>5300.21</v>
      </c>
    </row>
    <row r="19364" spans="1:6" hidden="1" x14ac:dyDescent="0.25">
      <c r="A19364" t="s">
        <v>29264</v>
      </c>
      <c r="B19364" s="83" t="s">
        <v>40266</v>
      </c>
      <c r="C19364" t="s">
        <v>30127</v>
      </c>
      <c r="D19364" s="83" t="s">
        <v>15094</v>
      </c>
      <c r="F19364" s="83">
        <v>5758.83</v>
      </c>
    </row>
    <row r="19365" spans="1:6" hidden="1" x14ac:dyDescent="0.25">
      <c r="A19365" t="s">
        <v>29264</v>
      </c>
      <c r="B19365" s="83" t="s">
        <v>40267</v>
      </c>
      <c r="C19365" t="s">
        <v>30128</v>
      </c>
      <c r="D19365" s="83" t="s">
        <v>15094</v>
      </c>
      <c r="F19365" s="83">
        <v>5061.32</v>
      </c>
    </row>
    <row r="19366" spans="1:6" hidden="1" x14ac:dyDescent="0.25">
      <c r="A19366" t="s">
        <v>29264</v>
      </c>
      <c r="B19366" s="83" t="s">
        <v>40268</v>
      </c>
      <c r="C19366" t="s">
        <v>30129</v>
      </c>
      <c r="D19366" s="83" t="s">
        <v>15094</v>
      </c>
      <c r="F19366" s="83">
        <v>5686.83</v>
      </c>
    </row>
    <row r="19367" spans="1:6" hidden="1" x14ac:dyDescent="0.25">
      <c r="A19367" t="s">
        <v>29264</v>
      </c>
      <c r="B19367" s="83" t="s">
        <v>40269</v>
      </c>
      <c r="C19367" t="s">
        <v>30130</v>
      </c>
      <c r="D19367" s="83" t="s">
        <v>15094</v>
      </c>
      <c r="F19367" s="83">
        <v>4989.32</v>
      </c>
    </row>
    <row r="19368" spans="1:6" hidden="1" x14ac:dyDescent="0.25">
      <c r="A19368" t="s">
        <v>29264</v>
      </c>
      <c r="B19368" s="83" t="s">
        <v>40270</v>
      </c>
      <c r="C19368" t="s">
        <v>30131</v>
      </c>
      <c r="D19368" s="83" t="s">
        <v>15094</v>
      </c>
      <c r="F19368" s="83">
        <v>8869.5499999999993</v>
      </c>
    </row>
    <row r="19369" spans="1:6" hidden="1" x14ac:dyDescent="0.25">
      <c r="A19369" t="s">
        <v>29264</v>
      </c>
      <c r="B19369" s="83" t="s">
        <v>40271</v>
      </c>
      <c r="C19369" t="s">
        <v>30132</v>
      </c>
      <c r="D19369" s="83" t="s">
        <v>15094</v>
      </c>
      <c r="F19369" s="83">
        <v>7888.96</v>
      </c>
    </row>
    <row r="19370" spans="1:6" hidden="1" x14ac:dyDescent="0.25">
      <c r="A19370" t="s">
        <v>29264</v>
      </c>
      <c r="B19370" s="83" t="s">
        <v>40272</v>
      </c>
      <c r="C19370" t="s">
        <v>30133</v>
      </c>
      <c r="D19370" s="83" t="s">
        <v>15094</v>
      </c>
      <c r="F19370" s="83">
        <v>9595.26</v>
      </c>
    </row>
    <row r="19371" spans="1:6" hidden="1" x14ac:dyDescent="0.25">
      <c r="A19371" t="s">
        <v>29264</v>
      </c>
      <c r="B19371" s="83" t="s">
        <v>40273</v>
      </c>
      <c r="C19371" t="s">
        <v>30134</v>
      </c>
      <c r="D19371" s="83" t="s">
        <v>15094</v>
      </c>
      <c r="F19371" s="83">
        <v>8465.76</v>
      </c>
    </row>
    <row r="19372" spans="1:6" hidden="1" x14ac:dyDescent="0.25">
      <c r="A19372" t="s">
        <v>29264</v>
      </c>
      <c r="B19372" s="83" t="s">
        <v>40274</v>
      </c>
      <c r="C19372" t="s">
        <v>30135</v>
      </c>
      <c r="D19372" s="83" t="s">
        <v>15094</v>
      </c>
      <c r="F19372" s="83">
        <v>6752.25</v>
      </c>
    </row>
    <row r="19373" spans="1:6" hidden="1" x14ac:dyDescent="0.25">
      <c r="A19373" t="s">
        <v>29264</v>
      </c>
      <c r="B19373" s="83" t="s">
        <v>40275</v>
      </c>
      <c r="C19373" t="s">
        <v>30136</v>
      </c>
      <c r="D19373" s="83" t="s">
        <v>15094</v>
      </c>
      <c r="F19373" s="83">
        <v>5907.68</v>
      </c>
    </row>
    <row r="19374" spans="1:6" hidden="1" x14ac:dyDescent="0.25">
      <c r="A19374" t="s">
        <v>29264</v>
      </c>
      <c r="B19374" s="83" t="s">
        <v>40276</v>
      </c>
      <c r="C19374" t="s">
        <v>30137</v>
      </c>
      <c r="D19374" s="83" t="s">
        <v>15094</v>
      </c>
      <c r="F19374" s="83">
        <v>7496.53</v>
      </c>
    </row>
    <row r="19375" spans="1:6" hidden="1" x14ac:dyDescent="0.25">
      <c r="A19375" t="s">
        <v>29264</v>
      </c>
      <c r="B19375" s="83" t="s">
        <v>40277</v>
      </c>
      <c r="C19375" t="s">
        <v>30138</v>
      </c>
      <c r="D19375" s="83" t="s">
        <v>15094</v>
      </c>
      <c r="F19375" s="83">
        <v>6651.97</v>
      </c>
    </row>
    <row r="19376" spans="1:6" hidden="1" x14ac:dyDescent="0.25">
      <c r="A19376" t="s">
        <v>29264</v>
      </c>
      <c r="B19376" s="83" t="s">
        <v>40278</v>
      </c>
      <c r="C19376" t="s">
        <v>30139</v>
      </c>
      <c r="D19376" s="83" t="s">
        <v>15094</v>
      </c>
      <c r="F19376" s="83">
        <v>8177.45</v>
      </c>
    </row>
    <row r="19377" spans="1:6" hidden="1" x14ac:dyDescent="0.25">
      <c r="A19377" t="s">
        <v>29264</v>
      </c>
      <c r="B19377" s="83" t="s">
        <v>40279</v>
      </c>
      <c r="C19377" t="s">
        <v>30140</v>
      </c>
      <c r="D19377" s="83" t="s">
        <v>15094</v>
      </c>
      <c r="F19377" s="83">
        <v>7196.85</v>
      </c>
    </row>
    <row r="19378" spans="1:6" hidden="1" x14ac:dyDescent="0.25">
      <c r="A19378" t="s">
        <v>29264</v>
      </c>
      <c r="B19378" s="83" t="s">
        <v>40280</v>
      </c>
      <c r="C19378" t="s">
        <v>30141</v>
      </c>
      <c r="D19378" s="83" t="s">
        <v>15094</v>
      </c>
      <c r="F19378" s="83">
        <v>5422.84</v>
      </c>
    </row>
    <row r="19379" spans="1:6" hidden="1" x14ac:dyDescent="0.25">
      <c r="A19379" t="s">
        <v>29264</v>
      </c>
      <c r="B19379" s="83" t="s">
        <v>40281</v>
      </c>
      <c r="C19379" t="s">
        <v>30142</v>
      </c>
      <c r="D19379" s="83" t="s">
        <v>15094</v>
      </c>
      <c r="F19379" s="83">
        <v>4818.83</v>
      </c>
    </row>
    <row r="19380" spans="1:6" hidden="1" x14ac:dyDescent="0.25">
      <c r="A19380" t="s">
        <v>29264</v>
      </c>
      <c r="B19380" s="83" t="s">
        <v>40282</v>
      </c>
      <c r="C19380" t="s">
        <v>30143</v>
      </c>
      <c r="D19380" s="83" t="s">
        <v>15094</v>
      </c>
      <c r="F19380" s="83">
        <v>4869.5600000000004</v>
      </c>
    </row>
    <row r="19381" spans="1:6" hidden="1" x14ac:dyDescent="0.25">
      <c r="A19381" t="s">
        <v>29264</v>
      </c>
      <c r="B19381" s="83" t="s">
        <v>40283</v>
      </c>
      <c r="C19381" t="s">
        <v>30144</v>
      </c>
      <c r="D19381" s="83" t="s">
        <v>15094</v>
      </c>
      <c r="F19381" s="83">
        <v>4265.55</v>
      </c>
    </row>
    <row r="19382" spans="1:6" hidden="1" x14ac:dyDescent="0.25">
      <c r="A19382" t="s">
        <v>29264</v>
      </c>
      <c r="B19382" s="83" t="s">
        <v>40284</v>
      </c>
      <c r="C19382" t="s">
        <v>30145</v>
      </c>
      <c r="D19382" s="83" t="s">
        <v>15094</v>
      </c>
      <c r="F19382" s="83">
        <v>7253.94</v>
      </c>
    </row>
    <row r="19383" spans="1:6" hidden="1" x14ac:dyDescent="0.25">
      <c r="A19383" t="s">
        <v>29264</v>
      </c>
      <c r="B19383" s="83" t="s">
        <v>40285</v>
      </c>
      <c r="C19383" t="s">
        <v>30146</v>
      </c>
      <c r="D19383" s="83" t="s">
        <v>15094</v>
      </c>
      <c r="F19383" s="83">
        <v>6449.6</v>
      </c>
    </row>
    <row r="19384" spans="1:6" hidden="1" x14ac:dyDescent="0.25">
      <c r="A19384" t="s">
        <v>29264</v>
      </c>
      <c r="B19384" s="83" t="s">
        <v>40286</v>
      </c>
      <c r="C19384" t="s">
        <v>30147</v>
      </c>
      <c r="D19384" s="83" t="s">
        <v>15094</v>
      </c>
      <c r="F19384" s="83">
        <v>7366.11</v>
      </c>
    </row>
    <row r="19385" spans="1:6" hidden="1" x14ac:dyDescent="0.25">
      <c r="A19385" t="s">
        <v>29264</v>
      </c>
      <c r="B19385" s="83" t="s">
        <v>40287</v>
      </c>
      <c r="C19385" t="s">
        <v>30148</v>
      </c>
      <c r="D19385" s="83" t="s">
        <v>15094</v>
      </c>
      <c r="F19385" s="83">
        <v>6561.77</v>
      </c>
    </row>
    <row r="19386" spans="1:6" hidden="1" x14ac:dyDescent="0.25">
      <c r="A19386" t="s">
        <v>29264</v>
      </c>
      <c r="B19386" s="83" t="s">
        <v>40288</v>
      </c>
      <c r="C19386" t="s">
        <v>30149</v>
      </c>
      <c r="D19386" s="83" t="s">
        <v>15094</v>
      </c>
      <c r="F19386" s="83">
        <v>5321.77</v>
      </c>
    </row>
    <row r="19387" spans="1:6" hidden="1" x14ac:dyDescent="0.25">
      <c r="A19387" t="s">
        <v>29264</v>
      </c>
      <c r="B19387" s="83" t="s">
        <v>40289</v>
      </c>
      <c r="C19387" t="s">
        <v>30150</v>
      </c>
      <c r="D19387" s="83" t="s">
        <v>15094</v>
      </c>
      <c r="F19387" s="83">
        <v>4717.76</v>
      </c>
    </row>
    <row r="19388" spans="1:6" hidden="1" x14ac:dyDescent="0.25">
      <c r="A19388" t="s">
        <v>29264</v>
      </c>
      <c r="B19388" s="83" t="s">
        <v>40290</v>
      </c>
      <c r="C19388" t="s">
        <v>30151</v>
      </c>
      <c r="D19388" s="83" t="s">
        <v>15094</v>
      </c>
      <c r="F19388" s="83">
        <v>5708</v>
      </c>
    </row>
    <row r="19389" spans="1:6" hidden="1" x14ac:dyDescent="0.25">
      <c r="A19389" t="s">
        <v>29264</v>
      </c>
      <c r="B19389" s="83" t="s">
        <v>40291</v>
      </c>
      <c r="C19389" t="s">
        <v>30152</v>
      </c>
      <c r="D19389" s="83" t="s">
        <v>15094</v>
      </c>
      <c r="F19389" s="83">
        <v>5104</v>
      </c>
    </row>
    <row r="19390" spans="1:6" hidden="1" x14ac:dyDescent="0.25">
      <c r="A19390" t="s">
        <v>29264</v>
      </c>
      <c r="B19390" s="83" t="s">
        <v>40292</v>
      </c>
      <c r="C19390" t="s">
        <v>30153</v>
      </c>
      <c r="D19390" s="83" t="s">
        <v>15094</v>
      </c>
      <c r="F19390" s="83">
        <v>6291.85</v>
      </c>
    </row>
    <row r="19391" spans="1:6" hidden="1" x14ac:dyDescent="0.25">
      <c r="A19391" t="s">
        <v>29264</v>
      </c>
      <c r="B19391" s="83" t="s">
        <v>40293</v>
      </c>
      <c r="C19391" t="s">
        <v>30154</v>
      </c>
      <c r="D19391" s="83" t="s">
        <v>15094</v>
      </c>
      <c r="F19391" s="83">
        <v>5687.84</v>
      </c>
    </row>
    <row r="19392" spans="1:6" hidden="1" x14ac:dyDescent="0.25">
      <c r="A19392" t="s">
        <v>29264</v>
      </c>
      <c r="B19392" s="83" t="s">
        <v>40294</v>
      </c>
      <c r="C19392" t="s">
        <v>30155</v>
      </c>
      <c r="D19392" s="83" t="s">
        <v>15094</v>
      </c>
      <c r="F19392" s="83">
        <v>7781.75</v>
      </c>
    </row>
    <row r="19393" spans="1:6" hidden="1" x14ac:dyDescent="0.25">
      <c r="A19393" t="s">
        <v>29264</v>
      </c>
      <c r="B19393" s="83" t="s">
        <v>40295</v>
      </c>
      <c r="C19393" t="s">
        <v>30156</v>
      </c>
      <c r="D19393" s="83" t="s">
        <v>15094</v>
      </c>
      <c r="F19393" s="83">
        <v>7002.39</v>
      </c>
    </row>
    <row r="19394" spans="1:6" hidden="1" x14ac:dyDescent="0.25">
      <c r="A19394" t="s">
        <v>29264</v>
      </c>
      <c r="B19394" s="83" t="s">
        <v>40296</v>
      </c>
      <c r="C19394" t="s">
        <v>30157</v>
      </c>
      <c r="D19394" s="83" t="s">
        <v>15094</v>
      </c>
      <c r="F19394" s="83">
        <v>7067.79</v>
      </c>
    </row>
    <row r="19395" spans="1:6" hidden="1" x14ac:dyDescent="0.25">
      <c r="A19395" t="s">
        <v>29264</v>
      </c>
      <c r="B19395" s="83" t="s">
        <v>40297</v>
      </c>
      <c r="C19395" t="s">
        <v>30158</v>
      </c>
      <c r="D19395" s="83" t="s">
        <v>15094</v>
      </c>
      <c r="F19395" s="83">
        <v>6288.43</v>
      </c>
    </row>
    <row r="19396" spans="1:6" hidden="1" x14ac:dyDescent="0.25">
      <c r="A19396" t="s">
        <v>29264</v>
      </c>
      <c r="B19396" s="83" t="s">
        <v>40298</v>
      </c>
      <c r="C19396" t="s">
        <v>30159</v>
      </c>
      <c r="D19396" s="83" t="s">
        <v>15094</v>
      </c>
      <c r="F19396" s="83">
        <v>10651.7</v>
      </c>
    </row>
    <row r="19397" spans="1:6" hidden="1" x14ac:dyDescent="0.25">
      <c r="A19397" t="s">
        <v>29264</v>
      </c>
      <c r="B19397" s="83" t="s">
        <v>40299</v>
      </c>
      <c r="C19397" t="s">
        <v>30160</v>
      </c>
      <c r="D19397" s="83" t="s">
        <v>15094</v>
      </c>
      <c r="F19397" s="83">
        <v>9405.4699999999993</v>
      </c>
    </row>
    <row r="19398" spans="1:6" hidden="1" x14ac:dyDescent="0.25">
      <c r="A19398" t="s">
        <v>29264</v>
      </c>
      <c r="B19398" s="83" t="s">
        <v>40300</v>
      </c>
      <c r="C19398" t="s">
        <v>30161</v>
      </c>
      <c r="D19398" s="83" t="s">
        <v>15094</v>
      </c>
      <c r="F19398" s="83">
        <v>11350.86</v>
      </c>
    </row>
    <row r="19399" spans="1:6" hidden="1" x14ac:dyDescent="0.25">
      <c r="A19399" t="s">
        <v>29264</v>
      </c>
      <c r="B19399" s="83" t="s">
        <v>40301</v>
      </c>
      <c r="C19399" t="s">
        <v>30162</v>
      </c>
      <c r="D19399" s="83" t="s">
        <v>15094</v>
      </c>
      <c r="F19399" s="83">
        <v>10104.629999999999</v>
      </c>
    </row>
    <row r="19400" spans="1:6" hidden="1" x14ac:dyDescent="0.25">
      <c r="A19400" t="s">
        <v>29264</v>
      </c>
      <c r="B19400" s="83" t="s">
        <v>40302</v>
      </c>
      <c r="C19400" t="s">
        <v>30163</v>
      </c>
      <c r="D19400" s="83" t="s">
        <v>15094</v>
      </c>
      <c r="F19400" s="83">
        <v>8022.74</v>
      </c>
    </row>
    <row r="19401" spans="1:6" hidden="1" x14ac:dyDescent="0.25">
      <c r="A19401" t="s">
        <v>29264</v>
      </c>
      <c r="B19401" s="83" t="s">
        <v>40303</v>
      </c>
      <c r="C19401" t="s">
        <v>30164</v>
      </c>
      <c r="D19401" s="83" t="s">
        <v>15094</v>
      </c>
      <c r="F19401" s="83">
        <v>7243.38</v>
      </c>
    </row>
    <row r="19402" spans="1:6" hidden="1" x14ac:dyDescent="0.25">
      <c r="A19402" t="s">
        <v>29264</v>
      </c>
      <c r="B19402" s="83" t="s">
        <v>40304</v>
      </c>
      <c r="C19402" t="s">
        <v>30165</v>
      </c>
      <c r="D19402" s="83" t="s">
        <v>15094</v>
      </c>
      <c r="F19402" s="83">
        <v>8797.9500000000007</v>
      </c>
    </row>
    <row r="19403" spans="1:6" hidden="1" x14ac:dyDescent="0.25">
      <c r="A19403" t="s">
        <v>29264</v>
      </c>
      <c r="B19403" s="83" t="s">
        <v>40305</v>
      </c>
      <c r="C19403" t="s">
        <v>30166</v>
      </c>
      <c r="D19403" s="83" t="s">
        <v>15094</v>
      </c>
      <c r="F19403" s="83">
        <v>7772.28</v>
      </c>
    </row>
    <row r="19404" spans="1:6" hidden="1" x14ac:dyDescent="0.25">
      <c r="A19404" t="s">
        <v>29264</v>
      </c>
      <c r="B19404" s="83" t="s">
        <v>40306</v>
      </c>
      <c r="C19404" t="s">
        <v>30167</v>
      </c>
      <c r="D19404" s="83" t="s">
        <v>15094</v>
      </c>
      <c r="F19404" s="83">
        <v>9878.02</v>
      </c>
    </row>
    <row r="19405" spans="1:6" hidden="1" x14ac:dyDescent="0.25">
      <c r="A19405" t="s">
        <v>29264</v>
      </c>
      <c r="B19405" s="83" t="s">
        <v>40307</v>
      </c>
      <c r="C19405" t="s">
        <v>30168</v>
      </c>
      <c r="D19405" s="83" t="s">
        <v>15094</v>
      </c>
      <c r="F19405" s="83">
        <v>8852.35</v>
      </c>
    </row>
    <row r="19406" spans="1:6" hidden="1" x14ac:dyDescent="0.25">
      <c r="A19406" t="s">
        <v>29264</v>
      </c>
      <c r="B19406" s="83" t="s">
        <v>40308</v>
      </c>
      <c r="C19406" t="s">
        <v>30169</v>
      </c>
      <c r="D19406" s="83" t="s">
        <v>15094</v>
      </c>
      <c r="F19406" s="83">
        <v>10271.530000000001</v>
      </c>
    </row>
    <row r="19407" spans="1:6" hidden="1" x14ac:dyDescent="0.25">
      <c r="A19407" t="s">
        <v>29264</v>
      </c>
      <c r="B19407" s="83" t="s">
        <v>40309</v>
      </c>
      <c r="C19407" t="s">
        <v>30170</v>
      </c>
      <c r="D19407" s="83" t="s">
        <v>15094</v>
      </c>
      <c r="F19407" s="83">
        <v>9282.17</v>
      </c>
    </row>
    <row r="19408" spans="1:6" hidden="1" x14ac:dyDescent="0.25">
      <c r="A19408" t="s">
        <v>29264</v>
      </c>
      <c r="B19408" s="83" t="s">
        <v>40310</v>
      </c>
      <c r="C19408" t="s">
        <v>30171</v>
      </c>
      <c r="D19408" s="83" t="s">
        <v>15094</v>
      </c>
      <c r="F19408" s="83">
        <v>9187.09</v>
      </c>
    </row>
    <row r="19409" spans="1:6" hidden="1" x14ac:dyDescent="0.25">
      <c r="A19409" t="s">
        <v>29264</v>
      </c>
      <c r="B19409" s="83" t="s">
        <v>40311</v>
      </c>
      <c r="C19409" t="s">
        <v>30172</v>
      </c>
      <c r="D19409" s="83" t="s">
        <v>15094</v>
      </c>
      <c r="F19409" s="83">
        <v>8197.73</v>
      </c>
    </row>
    <row r="19410" spans="1:6" hidden="1" x14ac:dyDescent="0.25">
      <c r="A19410" t="s">
        <v>29264</v>
      </c>
      <c r="B19410" s="83" t="s">
        <v>40312</v>
      </c>
      <c r="C19410" t="s">
        <v>30173</v>
      </c>
      <c r="D19410" s="83" t="s">
        <v>15094</v>
      </c>
      <c r="F19410" s="83">
        <v>14082.88</v>
      </c>
    </row>
    <row r="19411" spans="1:6" hidden="1" x14ac:dyDescent="0.25">
      <c r="A19411" t="s">
        <v>29264</v>
      </c>
      <c r="B19411" s="83" t="s">
        <v>40313</v>
      </c>
      <c r="C19411" t="s">
        <v>30174</v>
      </c>
      <c r="D19411" s="83" t="s">
        <v>15094</v>
      </c>
      <c r="F19411" s="83">
        <v>12567.81</v>
      </c>
    </row>
    <row r="19412" spans="1:6" hidden="1" x14ac:dyDescent="0.25">
      <c r="A19412" t="s">
        <v>29264</v>
      </c>
      <c r="B19412" s="83" t="s">
        <v>40314</v>
      </c>
      <c r="C19412" t="s">
        <v>30175</v>
      </c>
      <c r="D19412" s="83" t="s">
        <v>15094</v>
      </c>
      <c r="F19412" s="83">
        <v>15192.96</v>
      </c>
    </row>
    <row r="19413" spans="1:6" hidden="1" x14ac:dyDescent="0.25">
      <c r="A19413" t="s">
        <v>29264</v>
      </c>
      <c r="B19413" s="83" t="s">
        <v>40315</v>
      </c>
      <c r="C19413" t="s">
        <v>30176</v>
      </c>
      <c r="D19413" s="83" t="s">
        <v>15094</v>
      </c>
      <c r="F19413" s="83">
        <v>13677.89</v>
      </c>
    </row>
    <row r="19414" spans="1:6" hidden="1" x14ac:dyDescent="0.25">
      <c r="A19414" t="s">
        <v>29264</v>
      </c>
      <c r="B19414" s="83" t="s">
        <v>40316</v>
      </c>
      <c r="C19414" t="s">
        <v>30177</v>
      </c>
      <c r="D19414" s="83" t="s">
        <v>15094</v>
      </c>
      <c r="F19414" s="83">
        <v>10483.209999999999</v>
      </c>
    </row>
    <row r="19415" spans="1:6" hidden="1" x14ac:dyDescent="0.25">
      <c r="A19415" t="s">
        <v>29264</v>
      </c>
      <c r="B19415" s="83" t="s">
        <v>40317</v>
      </c>
      <c r="C19415" t="s">
        <v>30178</v>
      </c>
      <c r="D19415" s="83" t="s">
        <v>15094</v>
      </c>
      <c r="F19415" s="83">
        <v>9234.67</v>
      </c>
    </row>
    <row r="19416" spans="1:6" hidden="1" x14ac:dyDescent="0.25">
      <c r="A19416" t="s">
        <v>29264</v>
      </c>
      <c r="B19416" s="83" t="s">
        <v>40318</v>
      </c>
      <c r="C19416" t="s">
        <v>30179</v>
      </c>
      <c r="D19416" s="83" t="s">
        <v>15094</v>
      </c>
      <c r="F19416" s="83">
        <v>11915.1</v>
      </c>
    </row>
    <row r="19417" spans="1:6" hidden="1" x14ac:dyDescent="0.25">
      <c r="A19417" t="s">
        <v>29264</v>
      </c>
      <c r="B19417" s="83" t="s">
        <v>40319</v>
      </c>
      <c r="C19417" t="s">
        <v>30180</v>
      </c>
      <c r="D19417" s="83" t="s">
        <v>15094</v>
      </c>
      <c r="F19417" s="83">
        <v>10666.56</v>
      </c>
    </row>
    <row r="19418" spans="1:6" hidden="1" x14ac:dyDescent="0.25">
      <c r="A19418" t="s">
        <v>29264</v>
      </c>
      <c r="B19418" s="83" t="s">
        <v>40320</v>
      </c>
      <c r="C19418" t="s">
        <v>30181</v>
      </c>
      <c r="D19418" s="83" t="s">
        <v>15094</v>
      </c>
      <c r="F19418" s="83">
        <v>13160.83</v>
      </c>
    </row>
    <row r="19419" spans="1:6" hidden="1" x14ac:dyDescent="0.25">
      <c r="A19419" t="s">
        <v>29264</v>
      </c>
      <c r="B19419" s="83" t="s">
        <v>40321</v>
      </c>
      <c r="C19419" t="s">
        <v>30182</v>
      </c>
      <c r="D19419" s="83" t="s">
        <v>15094</v>
      </c>
      <c r="F19419" s="83">
        <v>11645.76</v>
      </c>
    </row>
    <row r="19420" spans="1:6" hidden="1" x14ac:dyDescent="0.25">
      <c r="A19420" t="s">
        <v>29264</v>
      </c>
      <c r="B19420" s="83" t="s">
        <v>40322</v>
      </c>
      <c r="C19420" t="s">
        <v>30183</v>
      </c>
      <c r="D19420" s="83" t="s">
        <v>15094</v>
      </c>
      <c r="F19420" s="83">
        <v>12917.42</v>
      </c>
    </row>
    <row r="19421" spans="1:6" hidden="1" x14ac:dyDescent="0.25">
      <c r="A19421" t="s">
        <v>29264</v>
      </c>
      <c r="B19421" s="83" t="s">
        <v>40323</v>
      </c>
      <c r="C19421" t="s">
        <v>30184</v>
      </c>
      <c r="D19421" s="83" t="s">
        <v>15094</v>
      </c>
      <c r="F19421" s="83">
        <v>11447.55</v>
      </c>
    </row>
    <row r="19422" spans="1:6" hidden="1" x14ac:dyDescent="0.25">
      <c r="A19422" t="s">
        <v>29264</v>
      </c>
      <c r="B19422" s="83" t="s">
        <v>40324</v>
      </c>
      <c r="C19422" t="s">
        <v>30185</v>
      </c>
      <c r="D19422" s="83" t="s">
        <v>15094</v>
      </c>
      <c r="F19422" s="83">
        <v>12150.27</v>
      </c>
    </row>
    <row r="19423" spans="1:6" hidden="1" x14ac:dyDescent="0.25">
      <c r="A19423" t="s">
        <v>29264</v>
      </c>
      <c r="B19423" s="83" t="s">
        <v>40325</v>
      </c>
      <c r="C19423" t="s">
        <v>30186</v>
      </c>
      <c r="D19423" s="83" t="s">
        <v>15094</v>
      </c>
      <c r="F19423" s="83">
        <v>10680.4</v>
      </c>
    </row>
    <row r="19424" spans="1:6" hidden="1" x14ac:dyDescent="0.25">
      <c r="A19424" t="s">
        <v>29264</v>
      </c>
      <c r="B19424" s="83" t="s">
        <v>40326</v>
      </c>
      <c r="C19424" t="s">
        <v>30187</v>
      </c>
      <c r="D19424" s="83" t="s">
        <v>15094</v>
      </c>
      <c r="F19424" s="83">
        <v>18915.07</v>
      </c>
    </row>
    <row r="19425" spans="1:6" hidden="1" x14ac:dyDescent="0.25">
      <c r="A19425" t="s">
        <v>29264</v>
      </c>
      <c r="B19425" s="83" t="s">
        <v>40327</v>
      </c>
      <c r="C19425" t="s">
        <v>30188</v>
      </c>
      <c r="D19425" s="83" t="s">
        <v>15094</v>
      </c>
      <c r="F19425" s="83">
        <v>16709.830000000002</v>
      </c>
    </row>
    <row r="19426" spans="1:6" hidden="1" x14ac:dyDescent="0.25">
      <c r="A19426" t="s">
        <v>29264</v>
      </c>
      <c r="B19426" s="83" t="s">
        <v>40328</v>
      </c>
      <c r="C19426" t="s">
        <v>30189</v>
      </c>
      <c r="D19426" s="83" t="s">
        <v>15094</v>
      </c>
      <c r="F19426" s="83">
        <v>20418.419999999998</v>
      </c>
    </row>
    <row r="19427" spans="1:6" hidden="1" x14ac:dyDescent="0.25">
      <c r="A19427" t="s">
        <v>29264</v>
      </c>
      <c r="B19427" s="83" t="s">
        <v>40329</v>
      </c>
      <c r="C19427" t="s">
        <v>30190</v>
      </c>
      <c r="D19427" s="83" t="s">
        <v>15094</v>
      </c>
      <c r="F19427" s="83">
        <v>18213.189999999999</v>
      </c>
    </row>
    <row r="19428" spans="1:6" hidden="1" x14ac:dyDescent="0.25">
      <c r="A19428" t="s">
        <v>29264</v>
      </c>
      <c r="B19428" s="83" t="s">
        <v>40330</v>
      </c>
      <c r="C19428" t="s">
        <v>30191</v>
      </c>
      <c r="D19428" s="83" t="s">
        <v>15094</v>
      </c>
      <c r="F19428" s="83">
        <v>13910.73</v>
      </c>
    </row>
    <row r="19429" spans="1:6" hidden="1" x14ac:dyDescent="0.25">
      <c r="A19429" t="s">
        <v>29264</v>
      </c>
      <c r="B19429" s="83" t="s">
        <v>40331</v>
      </c>
      <c r="C19429" t="s">
        <v>30192</v>
      </c>
      <c r="D19429" s="83" t="s">
        <v>15094</v>
      </c>
      <c r="F19429" s="83">
        <v>12128.35</v>
      </c>
    </row>
    <row r="19430" spans="1:6" hidden="1" x14ac:dyDescent="0.25">
      <c r="A19430" t="s">
        <v>29264</v>
      </c>
      <c r="B19430" s="83" t="s">
        <v>40332</v>
      </c>
      <c r="C19430" t="s">
        <v>30193</v>
      </c>
      <c r="D19430" s="83" t="s">
        <v>15094</v>
      </c>
      <c r="F19430" s="83">
        <v>15905.09</v>
      </c>
    </row>
    <row r="19431" spans="1:6" hidden="1" x14ac:dyDescent="0.25">
      <c r="A19431" t="s">
        <v>29264</v>
      </c>
      <c r="B19431" s="83" t="s">
        <v>40333</v>
      </c>
      <c r="C19431" t="s">
        <v>30194</v>
      </c>
      <c r="D19431" s="83" t="s">
        <v>15094</v>
      </c>
      <c r="F19431" s="83">
        <v>14122.7</v>
      </c>
    </row>
    <row r="19432" spans="1:6" hidden="1" x14ac:dyDescent="0.25">
      <c r="A19432" t="s">
        <v>29264</v>
      </c>
      <c r="B19432" s="83" t="s">
        <v>40334</v>
      </c>
      <c r="C19432" t="s">
        <v>30195</v>
      </c>
      <c r="D19432" s="83" t="s">
        <v>15094</v>
      </c>
      <c r="F19432" s="83">
        <v>17479.84</v>
      </c>
    </row>
    <row r="19433" spans="1:6" hidden="1" x14ac:dyDescent="0.25">
      <c r="A19433" t="s">
        <v>29264</v>
      </c>
      <c r="B19433" s="83" t="s">
        <v>40335</v>
      </c>
      <c r="C19433" t="s">
        <v>30196</v>
      </c>
      <c r="D19433" s="83" t="s">
        <v>15094</v>
      </c>
      <c r="F19433" s="83">
        <v>15274.61</v>
      </c>
    </row>
    <row r="19434" spans="1:6" hidden="1" x14ac:dyDescent="0.25">
      <c r="A19434" t="s">
        <v>29264</v>
      </c>
      <c r="B19434" s="83" t="s">
        <v>40336</v>
      </c>
      <c r="C19434" t="s">
        <v>30197</v>
      </c>
      <c r="D19434" s="83" t="s">
        <v>15076</v>
      </c>
      <c r="F19434" s="83">
        <v>1551.72</v>
      </c>
    </row>
    <row r="19435" spans="1:6" hidden="1" x14ac:dyDescent="0.25">
      <c r="A19435" t="s">
        <v>29264</v>
      </c>
      <c r="B19435" s="83" t="s">
        <v>40337</v>
      </c>
      <c r="C19435" t="s">
        <v>30198</v>
      </c>
      <c r="D19435" s="83" t="s">
        <v>15076</v>
      </c>
      <c r="F19435" s="83">
        <v>1191.82</v>
      </c>
    </row>
    <row r="19436" spans="1:6" hidden="1" x14ac:dyDescent="0.25">
      <c r="A19436" t="s">
        <v>29264</v>
      </c>
      <c r="B19436" s="83" t="s">
        <v>40338</v>
      </c>
      <c r="C19436" t="s">
        <v>30199</v>
      </c>
      <c r="D19436" s="83" t="s">
        <v>15076</v>
      </c>
      <c r="F19436" s="83">
        <v>1560.41</v>
      </c>
    </row>
    <row r="19437" spans="1:6" hidden="1" x14ac:dyDescent="0.25">
      <c r="A19437" t="s">
        <v>29264</v>
      </c>
      <c r="B19437" s="83" t="s">
        <v>40339</v>
      </c>
      <c r="C19437" t="s">
        <v>30200</v>
      </c>
      <c r="D19437" s="83" t="s">
        <v>15076</v>
      </c>
      <c r="F19437" s="83">
        <v>1199.79</v>
      </c>
    </row>
    <row r="19438" spans="1:6" hidden="1" x14ac:dyDescent="0.25">
      <c r="A19438" t="s">
        <v>29264</v>
      </c>
      <c r="B19438" s="83" t="s">
        <v>40340</v>
      </c>
      <c r="C19438" t="s">
        <v>30201</v>
      </c>
      <c r="D19438" s="83" t="s">
        <v>15076</v>
      </c>
      <c r="F19438" s="83">
        <v>1571.38</v>
      </c>
    </row>
    <row r="19439" spans="1:6" hidden="1" x14ac:dyDescent="0.25">
      <c r="A19439" t="s">
        <v>29264</v>
      </c>
      <c r="B19439" s="83" t="s">
        <v>40341</v>
      </c>
      <c r="C19439" t="s">
        <v>30202</v>
      </c>
      <c r="D19439" s="83" t="s">
        <v>15076</v>
      </c>
      <c r="F19439" s="83">
        <v>1210.02</v>
      </c>
    </row>
    <row r="19440" spans="1:6" hidden="1" x14ac:dyDescent="0.25">
      <c r="A19440" t="s">
        <v>29264</v>
      </c>
      <c r="B19440" s="83" t="s">
        <v>40342</v>
      </c>
      <c r="C19440" t="s">
        <v>30203</v>
      </c>
      <c r="D19440" s="83" t="s">
        <v>15076</v>
      </c>
      <c r="F19440" s="83">
        <v>1589.06</v>
      </c>
    </row>
    <row r="19441" spans="1:6" hidden="1" x14ac:dyDescent="0.25">
      <c r="A19441" t="s">
        <v>29264</v>
      </c>
      <c r="B19441" s="83" t="s">
        <v>40343</v>
      </c>
      <c r="C19441" t="s">
        <v>30204</v>
      </c>
      <c r="D19441" s="83" t="s">
        <v>15076</v>
      </c>
      <c r="F19441" s="83">
        <v>1226.4100000000001</v>
      </c>
    </row>
    <row r="19442" spans="1:6" hidden="1" x14ac:dyDescent="0.25">
      <c r="A19442" t="s">
        <v>29264</v>
      </c>
      <c r="B19442" s="83" t="s">
        <v>40344</v>
      </c>
      <c r="C19442" t="s">
        <v>30205</v>
      </c>
      <c r="D19442" s="83" t="s">
        <v>15076</v>
      </c>
      <c r="F19442" s="83">
        <v>1612.22</v>
      </c>
    </row>
    <row r="19443" spans="1:6" hidden="1" x14ac:dyDescent="0.25">
      <c r="A19443" t="s">
        <v>29264</v>
      </c>
      <c r="B19443" s="83" t="s">
        <v>40345</v>
      </c>
      <c r="C19443" t="s">
        <v>30206</v>
      </c>
      <c r="D19443" s="83" t="s">
        <v>15076</v>
      </c>
      <c r="F19443" s="83">
        <v>1247.9100000000001</v>
      </c>
    </row>
    <row r="19444" spans="1:6" hidden="1" x14ac:dyDescent="0.25">
      <c r="A19444" t="s">
        <v>29264</v>
      </c>
      <c r="B19444" s="83" t="s">
        <v>40346</v>
      </c>
      <c r="C19444" t="s">
        <v>30207</v>
      </c>
      <c r="D19444" s="83" t="s">
        <v>15076</v>
      </c>
      <c r="F19444" s="83">
        <v>1642.66</v>
      </c>
    </row>
    <row r="19445" spans="1:6" hidden="1" x14ac:dyDescent="0.25">
      <c r="A19445" t="s">
        <v>29264</v>
      </c>
      <c r="B19445" s="83" t="s">
        <v>40347</v>
      </c>
      <c r="C19445" t="s">
        <v>30208</v>
      </c>
      <c r="D19445" s="83" t="s">
        <v>15076</v>
      </c>
      <c r="F19445" s="83">
        <v>1276.51</v>
      </c>
    </row>
    <row r="19446" spans="1:6" hidden="1" x14ac:dyDescent="0.25">
      <c r="A19446" t="s">
        <v>29264</v>
      </c>
      <c r="B19446" s="83" t="s">
        <v>40348</v>
      </c>
      <c r="C19446" t="s">
        <v>30209</v>
      </c>
      <c r="D19446" s="83" t="s">
        <v>15076</v>
      </c>
      <c r="F19446" s="83">
        <v>1683.87</v>
      </c>
    </row>
    <row r="19447" spans="1:6" hidden="1" x14ac:dyDescent="0.25">
      <c r="A19447" t="s">
        <v>29264</v>
      </c>
      <c r="B19447" s="83" t="s">
        <v>40349</v>
      </c>
      <c r="C19447" t="s">
        <v>30210</v>
      </c>
      <c r="D19447" s="83" t="s">
        <v>15076</v>
      </c>
      <c r="F19447" s="83">
        <v>1315.52</v>
      </c>
    </row>
    <row r="19448" spans="1:6" hidden="1" x14ac:dyDescent="0.25">
      <c r="A19448" t="s">
        <v>29264</v>
      </c>
      <c r="B19448" s="83" t="s">
        <v>40350</v>
      </c>
      <c r="C19448" t="s">
        <v>30211</v>
      </c>
      <c r="D19448" s="83" t="s">
        <v>15076</v>
      </c>
      <c r="F19448" s="83">
        <v>1737.64</v>
      </c>
    </row>
    <row r="19449" spans="1:6" hidden="1" x14ac:dyDescent="0.25">
      <c r="A19449" t="s">
        <v>29264</v>
      </c>
      <c r="B19449" s="83" t="s">
        <v>40351</v>
      </c>
      <c r="C19449" t="s">
        <v>30212</v>
      </c>
      <c r="D19449" s="83" t="s">
        <v>15076</v>
      </c>
      <c r="F19449" s="83">
        <v>1366.9</v>
      </c>
    </row>
    <row r="19450" spans="1:6" hidden="1" x14ac:dyDescent="0.25">
      <c r="A19450" t="s">
        <v>29264</v>
      </c>
      <c r="B19450" s="83" t="s">
        <v>40352</v>
      </c>
      <c r="C19450" t="s">
        <v>30213</v>
      </c>
      <c r="D19450" s="83" t="s">
        <v>15076</v>
      </c>
      <c r="F19450" s="83">
        <v>1811.26</v>
      </c>
    </row>
    <row r="19451" spans="1:6" hidden="1" x14ac:dyDescent="0.25">
      <c r="A19451" t="s">
        <v>29264</v>
      </c>
      <c r="B19451" s="83" t="s">
        <v>40353</v>
      </c>
      <c r="C19451" t="s">
        <v>30214</v>
      </c>
      <c r="D19451" s="83" t="s">
        <v>15076</v>
      </c>
      <c r="F19451" s="83">
        <v>1437.76</v>
      </c>
    </row>
    <row r="19452" spans="1:6" hidden="1" x14ac:dyDescent="0.25">
      <c r="A19452" t="s">
        <v>29264</v>
      </c>
      <c r="B19452" s="83" t="s">
        <v>40354</v>
      </c>
      <c r="C19452" t="s">
        <v>30215</v>
      </c>
      <c r="D19452" s="83" t="s">
        <v>15076</v>
      </c>
      <c r="F19452" s="83">
        <v>1553.7</v>
      </c>
    </row>
    <row r="19453" spans="1:6" hidden="1" x14ac:dyDescent="0.25">
      <c r="A19453" t="s">
        <v>29264</v>
      </c>
      <c r="B19453" s="83" t="s">
        <v>40355</v>
      </c>
      <c r="C19453" t="s">
        <v>30216</v>
      </c>
      <c r="D19453" s="83" t="s">
        <v>15076</v>
      </c>
      <c r="F19453" s="83">
        <v>1193.6300000000001</v>
      </c>
    </row>
    <row r="19454" spans="1:6" hidden="1" x14ac:dyDescent="0.25">
      <c r="A19454" t="s">
        <v>29264</v>
      </c>
      <c r="B19454" s="83" t="s">
        <v>40356</v>
      </c>
      <c r="C19454" t="s">
        <v>30217</v>
      </c>
      <c r="D19454" s="83" t="s">
        <v>15076</v>
      </c>
      <c r="F19454" s="83">
        <v>4014.94</v>
      </c>
    </row>
    <row r="19455" spans="1:6" hidden="1" x14ac:dyDescent="0.25">
      <c r="A19455" t="s">
        <v>29264</v>
      </c>
      <c r="B19455" s="83" t="s">
        <v>40357</v>
      </c>
      <c r="C19455" t="s">
        <v>30218</v>
      </c>
      <c r="D19455" s="83" t="s">
        <v>15076</v>
      </c>
      <c r="F19455" s="83">
        <v>2310.35</v>
      </c>
    </row>
    <row r="19456" spans="1:6" hidden="1" x14ac:dyDescent="0.25">
      <c r="A19456" t="s">
        <v>29264</v>
      </c>
      <c r="B19456" s="83" t="s">
        <v>40358</v>
      </c>
      <c r="C19456" t="s">
        <v>30219</v>
      </c>
      <c r="D19456" s="83" t="s">
        <v>15076</v>
      </c>
      <c r="F19456" s="83">
        <v>3075.95</v>
      </c>
    </row>
    <row r="19457" spans="1:6" hidden="1" x14ac:dyDescent="0.25">
      <c r="A19457" t="s">
        <v>29264</v>
      </c>
      <c r="B19457" s="83" t="s">
        <v>40359</v>
      </c>
      <c r="C19457" t="s">
        <v>30220</v>
      </c>
      <c r="D19457" s="83" t="s">
        <v>15076</v>
      </c>
      <c r="F19457" s="83">
        <v>1751.85</v>
      </c>
    </row>
    <row r="19458" spans="1:6" hidden="1" x14ac:dyDescent="0.25">
      <c r="A19458" t="s">
        <v>29264</v>
      </c>
      <c r="B19458" s="83" t="s">
        <v>40360</v>
      </c>
      <c r="C19458" t="s">
        <v>30221</v>
      </c>
      <c r="D19458" s="83" t="s">
        <v>15076</v>
      </c>
      <c r="F19458" s="83">
        <v>2323.5</v>
      </c>
    </row>
    <row r="19459" spans="1:6" hidden="1" x14ac:dyDescent="0.25">
      <c r="A19459" t="s">
        <v>29264</v>
      </c>
      <c r="B19459" s="83" t="s">
        <v>40361</v>
      </c>
      <c r="C19459" t="s">
        <v>30222</v>
      </c>
      <c r="D19459" s="83" t="s">
        <v>15076</v>
      </c>
      <c r="F19459" s="83">
        <v>1763.7</v>
      </c>
    </row>
    <row r="19460" spans="1:6" hidden="1" x14ac:dyDescent="0.25">
      <c r="A19460" t="s">
        <v>29264</v>
      </c>
      <c r="B19460" s="83" t="s">
        <v>40362</v>
      </c>
      <c r="C19460" t="s">
        <v>30223</v>
      </c>
      <c r="D19460" s="83" t="s">
        <v>15076</v>
      </c>
      <c r="F19460" s="83">
        <v>4200.21</v>
      </c>
    </row>
    <row r="19461" spans="1:6" hidden="1" x14ac:dyDescent="0.25">
      <c r="A19461" t="s">
        <v>29264</v>
      </c>
      <c r="B19461" s="83" t="s">
        <v>40363</v>
      </c>
      <c r="C19461" t="s">
        <v>30224</v>
      </c>
      <c r="D19461" s="83" t="s">
        <v>15076</v>
      </c>
      <c r="F19461" s="83">
        <v>2340.61</v>
      </c>
    </row>
    <row r="19462" spans="1:6" hidden="1" x14ac:dyDescent="0.25">
      <c r="A19462" t="s">
        <v>29264</v>
      </c>
      <c r="B19462" s="83" t="s">
        <v>40364</v>
      </c>
      <c r="C19462" t="s">
        <v>30225</v>
      </c>
      <c r="D19462" s="83" t="s">
        <v>15076</v>
      </c>
      <c r="F19462" s="83">
        <v>3216.34</v>
      </c>
    </row>
    <row r="19463" spans="1:6" hidden="1" x14ac:dyDescent="0.25">
      <c r="A19463" t="s">
        <v>29264</v>
      </c>
      <c r="B19463" s="83" t="s">
        <v>40365</v>
      </c>
      <c r="C19463" t="s">
        <v>30226</v>
      </c>
      <c r="D19463" s="83" t="s">
        <v>15076</v>
      </c>
      <c r="F19463" s="83">
        <v>1779.16</v>
      </c>
    </row>
    <row r="19464" spans="1:6" hidden="1" x14ac:dyDescent="0.25">
      <c r="A19464" t="s">
        <v>29264</v>
      </c>
      <c r="B19464" s="83" t="s">
        <v>40366</v>
      </c>
      <c r="C19464" t="s">
        <v>30227</v>
      </c>
      <c r="D19464" s="83" t="s">
        <v>15076</v>
      </c>
      <c r="F19464" s="83">
        <v>2365.1999999999998</v>
      </c>
    </row>
    <row r="19465" spans="1:6" hidden="1" x14ac:dyDescent="0.25">
      <c r="A19465" t="s">
        <v>29264</v>
      </c>
      <c r="B19465" s="83" t="s">
        <v>40367</v>
      </c>
      <c r="C19465" t="s">
        <v>30228</v>
      </c>
      <c r="D19465" s="83" t="s">
        <v>15076</v>
      </c>
      <c r="F19465" s="83">
        <v>1801.54</v>
      </c>
    </row>
    <row r="19466" spans="1:6" hidden="1" x14ac:dyDescent="0.25">
      <c r="A19466" t="s">
        <v>29264</v>
      </c>
      <c r="B19466" s="83" t="s">
        <v>40368</v>
      </c>
      <c r="C19466" t="s">
        <v>30229</v>
      </c>
      <c r="D19466" s="83" t="s">
        <v>15076</v>
      </c>
      <c r="F19466" s="83">
        <v>2398.7600000000002</v>
      </c>
    </row>
    <row r="19467" spans="1:6" hidden="1" x14ac:dyDescent="0.25">
      <c r="A19467" t="s">
        <v>29264</v>
      </c>
      <c r="B19467" s="83" t="s">
        <v>40369</v>
      </c>
      <c r="C19467" t="s">
        <v>30230</v>
      </c>
      <c r="D19467" s="83" t="s">
        <v>15076</v>
      </c>
      <c r="F19467" s="83">
        <v>1832.35</v>
      </c>
    </row>
    <row r="19468" spans="1:6" hidden="1" x14ac:dyDescent="0.25">
      <c r="A19468" t="s">
        <v>29264</v>
      </c>
      <c r="B19468" s="83" t="s">
        <v>40370</v>
      </c>
      <c r="C19468" t="s">
        <v>30231</v>
      </c>
      <c r="D19468" s="83" t="s">
        <v>15076</v>
      </c>
      <c r="F19468" s="83">
        <v>4687.5</v>
      </c>
    </row>
    <row r="19469" spans="1:6" hidden="1" x14ac:dyDescent="0.25">
      <c r="A19469" t="s">
        <v>29264</v>
      </c>
      <c r="B19469" s="83" t="s">
        <v>40371</v>
      </c>
      <c r="C19469" t="s">
        <v>30232</v>
      </c>
      <c r="D19469" s="83" t="s">
        <v>15076</v>
      </c>
      <c r="F19469" s="83">
        <v>2444.0500000000002</v>
      </c>
    </row>
    <row r="19470" spans="1:6" hidden="1" x14ac:dyDescent="0.25">
      <c r="A19470" t="s">
        <v>29264</v>
      </c>
      <c r="B19470" s="83" t="s">
        <v>40372</v>
      </c>
      <c r="C19470" t="s">
        <v>30233</v>
      </c>
      <c r="D19470" s="83" t="s">
        <v>15076</v>
      </c>
      <c r="F19470" s="83">
        <v>3586.49</v>
      </c>
    </row>
    <row r="19471" spans="1:6" hidden="1" x14ac:dyDescent="0.25">
      <c r="A19471" t="s">
        <v>29264</v>
      </c>
      <c r="B19471" s="83" t="s">
        <v>40373</v>
      </c>
      <c r="C19471" t="s">
        <v>30234</v>
      </c>
      <c r="D19471" s="83" t="s">
        <v>15076</v>
      </c>
      <c r="F19471" s="83">
        <v>1874.14</v>
      </c>
    </row>
    <row r="19472" spans="1:6" hidden="1" x14ac:dyDescent="0.25">
      <c r="A19472" t="s">
        <v>29264</v>
      </c>
      <c r="B19472" s="83" t="s">
        <v>40374</v>
      </c>
      <c r="C19472" t="s">
        <v>30235</v>
      </c>
      <c r="D19472" s="83" t="s">
        <v>15076</v>
      </c>
      <c r="F19472" s="83">
        <v>2503.13</v>
      </c>
    </row>
    <row r="19473" spans="1:6" hidden="1" x14ac:dyDescent="0.25">
      <c r="A19473" t="s">
        <v>29264</v>
      </c>
      <c r="B19473" s="83" t="s">
        <v>40375</v>
      </c>
      <c r="C19473" t="s">
        <v>30236</v>
      </c>
      <c r="D19473" s="83" t="s">
        <v>15076</v>
      </c>
      <c r="F19473" s="83">
        <v>1929.36</v>
      </c>
    </row>
    <row r="19474" spans="1:6" hidden="1" x14ac:dyDescent="0.25">
      <c r="A19474" t="s">
        <v>29264</v>
      </c>
      <c r="B19474" s="83" t="s">
        <v>40376</v>
      </c>
      <c r="C19474" t="s">
        <v>30237</v>
      </c>
      <c r="D19474" s="83" t="s">
        <v>15076</v>
      </c>
      <c r="F19474" s="83">
        <v>2582.2399999999998</v>
      </c>
    </row>
    <row r="19475" spans="1:6" hidden="1" x14ac:dyDescent="0.25">
      <c r="A19475" t="s">
        <v>29264</v>
      </c>
      <c r="B19475" s="83" t="s">
        <v>40377</v>
      </c>
      <c r="C19475" t="s">
        <v>30238</v>
      </c>
      <c r="D19475" s="83" t="s">
        <v>15076</v>
      </c>
      <c r="F19475" s="83">
        <v>2003.88</v>
      </c>
    </row>
    <row r="19476" spans="1:6" hidden="1" x14ac:dyDescent="0.25">
      <c r="A19476" t="s">
        <v>29264</v>
      </c>
      <c r="B19476" s="83" t="s">
        <v>40378</v>
      </c>
      <c r="C19476" t="s">
        <v>30239</v>
      </c>
      <c r="D19476" s="83" t="s">
        <v>15076</v>
      </c>
      <c r="F19476" s="83">
        <v>5805.81</v>
      </c>
    </row>
    <row r="19477" spans="1:6" hidden="1" x14ac:dyDescent="0.25">
      <c r="A19477" t="s">
        <v>29264</v>
      </c>
      <c r="B19477" s="83" t="s">
        <v>40379</v>
      </c>
      <c r="C19477" t="s">
        <v>30240</v>
      </c>
      <c r="D19477" s="83" t="s">
        <v>15076</v>
      </c>
      <c r="F19477" s="83">
        <v>2687.53</v>
      </c>
    </row>
    <row r="19478" spans="1:6" hidden="1" x14ac:dyDescent="0.25">
      <c r="A19478" t="s">
        <v>29264</v>
      </c>
      <c r="B19478" s="83" t="s">
        <v>40380</v>
      </c>
      <c r="C19478" t="s">
        <v>30241</v>
      </c>
      <c r="D19478" s="83" t="s">
        <v>15076</v>
      </c>
      <c r="F19478" s="83">
        <v>4432.08</v>
      </c>
    </row>
    <row r="19479" spans="1:6" hidden="1" x14ac:dyDescent="0.25">
      <c r="A19479" t="s">
        <v>29264</v>
      </c>
      <c r="B19479" s="83" t="s">
        <v>40381</v>
      </c>
      <c r="C19479" t="s">
        <v>30242</v>
      </c>
      <c r="D19479" s="83" t="s">
        <v>15076</v>
      </c>
      <c r="F19479" s="83">
        <v>2104.38</v>
      </c>
    </row>
    <row r="19480" spans="1:6" hidden="1" x14ac:dyDescent="0.25">
      <c r="A19480" t="s">
        <v>29264</v>
      </c>
      <c r="B19480" s="83" t="s">
        <v>40382</v>
      </c>
      <c r="C19480" t="s">
        <v>30243</v>
      </c>
      <c r="D19480" s="83" t="s">
        <v>15076</v>
      </c>
      <c r="F19480" s="83">
        <v>2313.5700000000002</v>
      </c>
    </row>
    <row r="19481" spans="1:6" hidden="1" x14ac:dyDescent="0.25">
      <c r="A19481" t="s">
        <v>29264</v>
      </c>
      <c r="B19481" s="83" t="s">
        <v>40383</v>
      </c>
      <c r="C19481" t="s">
        <v>30244</v>
      </c>
      <c r="D19481" s="83" t="s">
        <v>15076</v>
      </c>
      <c r="F19481" s="83">
        <v>1754.69</v>
      </c>
    </row>
    <row r="19482" spans="1:6" hidden="1" x14ac:dyDescent="0.25">
      <c r="A19482" t="s">
        <v>29264</v>
      </c>
      <c r="B19482" s="83" t="s">
        <v>40384</v>
      </c>
      <c r="C19482" t="s">
        <v>30245</v>
      </c>
      <c r="D19482" s="83" t="s">
        <v>15076</v>
      </c>
      <c r="F19482" s="83">
        <v>5839.06</v>
      </c>
    </row>
    <row r="19483" spans="1:6" hidden="1" x14ac:dyDescent="0.25">
      <c r="A19483" t="s">
        <v>29264</v>
      </c>
      <c r="B19483" s="83" t="s">
        <v>40385</v>
      </c>
      <c r="C19483" t="s">
        <v>30246</v>
      </c>
      <c r="D19483" s="83" t="s">
        <v>15076</v>
      </c>
      <c r="F19483" s="83">
        <v>3218.35</v>
      </c>
    </row>
    <row r="19484" spans="1:6" hidden="1" x14ac:dyDescent="0.25">
      <c r="A19484" t="s">
        <v>29264</v>
      </c>
      <c r="B19484" s="83" t="s">
        <v>40386</v>
      </c>
      <c r="C19484" t="s">
        <v>30247</v>
      </c>
      <c r="D19484" s="83" t="s">
        <v>15076</v>
      </c>
      <c r="F19484" s="83">
        <v>4388.2700000000004</v>
      </c>
    </row>
    <row r="19485" spans="1:6" hidden="1" x14ac:dyDescent="0.25">
      <c r="A19485" t="s">
        <v>29264</v>
      </c>
      <c r="B19485" s="83" t="s">
        <v>40387</v>
      </c>
      <c r="C19485" t="s">
        <v>30248</v>
      </c>
      <c r="D19485" s="83" t="s">
        <v>15076</v>
      </c>
      <c r="F19485" s="83">
        <v>2407.7199999999998</v>
      </c>
    </row>
    <row r="19486" spans="1:6" hidden="1" x14ac:dyDescent="0.25">
      <c r="A19486" t="s">
        <v>29264</v>
      </c>
      <c r="B19486" s="83" t="s">
        <v>40388</v>
      </c>
      <c r="C19486" t="s">
        <v>30249</v>
      </c>
      <c r="D19486" s="83" t="s">
        <v>15076</v>
      </c>
      <c r="F19486" s="83">
        <v>3237.84</v>
      </c>
    </row>
    <row r="19487" spans="1:6" hidden="1" x14ac:dyDescent="0.25">
      <c r="A19487" t="s">
        <v>29264</v>
      </c>
      <c r="B19487" s="83" t="s">
        <v>40389</v>
      </c>
      <c r="C19487" t="s">
        <v>30250</v>
      </c>
      <c r="D19487" s="83" t="s">
        <v>15076</v>
      </c>
      <c r="F19487" s="83">
        <v>2424.63</v>
      </c>
    </row>
    <row r="19488" spans="1:6" hidden="1" x14ac:dyDescent="0.25">
      <c r="A19488" t="s">
        <v>29264</v>
      </c>
      <c r="B19488" s="83" t="s">
        <v>40390</v>
      </c>
      <c r="C19488" t="s">
        <v>30251</v>
      </c>
      <c r="D19488" s="83" t="s">
        <v>15076</v>
      </c>
      <c r="F19488" s="83">
        <v>6122.5</v>
      </c>
    </row>
    <row r="19489" spans="1:6" hidden="1" x14ac:dyDescent="0.25">
      <c r="A19489" t="s">
        <v>29264</v>
      </c>
      <c r="B19489" s="83" t="s">
        <v>40391</v>
      </c>
      <c r="C19489" t="s">
        <v>30252</v>
      </c>
      <c r="D19489" s="83" t="s">
        <v>15076</v>
      </c>
      <c r="F19489" s="83">
        <v>3262.53</v>
      </c>
    </row>
    <row r="19490" spans="1:6" hidden="1" x14ac:dyDescent="0.25">
      <c r="A19490" t="s">
        <v>29264</v>
      </c>
      <c r="B19490" s="83" t="s">
        <v>40392</v>
      </c>
      <c r="C19490" t="s">
        <v>30253</v>
      </c>
      <c r="D19490" s="83" t="s">
        <v>15076</v>
      </c>
      <c r="F19490" s="83">
        <v>4598.1499999999996</v>
      </c>
    </row>
    <row r="19491" spans="1:6" hidden="1" x14ac:dyDescent="0.25">
      <c r="A19491" t="s">
        <v>29264</v>
      </c>
      <c r="B19491" s="83" t="s">
        <v>40393</v>
      </c>
      <c r="C19491" t="s">
        <v>30254</v>
      </c>
      <c r="D19491" s="83" t="s">
        <v>15076</v>
      </c>
      <c r="F19491" s="83">
        <v>2446.1999999999998</v>
      </c>
    </row>
    <row r="19492" spans="1:6" hidden="1" x14ac:dyDescent="0.25">
      <c r="A19492" t="s">
        <v>29264</v>
      </c>
      <c r="B19492" s="83" t="s">
        <v>40394</v>
      </c>
      <c r="C19492" t="s">
        <v>30255</v>
      </c>
      <c r="D19492" s="83" t="s">
        <v>15076</v>
      </c>
      <c r="F19492" s="83">
        <v>3298.85</v>
      </c>
    </row>
    <row r="19493" spans="1:6" hidden="1" x14ac:dyDescent="0.25">
      <c r="A19493" t="s">
        <v>29264</v>
      </c>
      <c r="B19493" s="83" t="s">
        <v>40395</v>
      </c>
      <c r="C19493" t="s">
        <v>30256</v>
      </c>
      <c r="D19493" s="83" t="s">
        <v>15076</v>
      </c>
      <c r="F19493" s="83">
        <v>2478.1</v>
      </c>
    </row>
    <row r="19494" spans="1:6" hidden="1" x14ac:dyDescent="0.25">
      <c r="A19494" t="s">
        <v>29264</v>
      </c>
      <c r="B19494" s="83" t="s">
        <v>40396</v>
      </c>
      <c r="C19494" t="s">
        <v>30257</v>
      </c>
      <c r="D19494" s="83" t="s">
        <v>15076</v>
      </c>
      <c r="F19494" s="83">
        <v>3348.32</v>
      </c>
    </row>
    <row r="19495" spans="1:6" hidden="1" x14ac:dyDescent="0.25">
      <c r="A19495" t="s">
        <v>29264</v>
      </c>
      <c r="B19495" s="83" t="s">
        <v>40397</v>
      </c>
      <c r="C19495" t="s">
        <v>30258</v>
      </c>
      <c r="D19495" s="83" t="s">
        <v>15076</v>
      </c>
      <c r="F19495" s="83">
        <v>2521.87</v>
      </c>
    </row>
    <row r="19496" spans="1:6" hidden="1" x14ac:dyDescent="0.25">
      <c r="A19496" t="s">
        <v>29264</v>
      </c>
      <c r="B19496" s="83" t="s">
        <v>40398</v>
      </c>
      <c r="C19496" t="s">
        <v>30259</v>
      </c>
      <c r="D19496" s="83" t="s">
        <v>15076</v>
      </c>
      <c r="F19496" s="83">
        <v>6835.24</v>
      </c>
    </row>
    <row r="19497" spans="1:6" hidden="1" x14ac:dyDescent="0.25">
      <c r="A19497" t="s">
        <v>29264</v>
      </c>
      <c r="B19497" s="83" t="s">
        <v>40399</v>
      </c>
      <c r="C19497" t="s">
        <v>30260</v>
      </c>
      <c r="D19497" s="83" t="s">
        <v>15076</v>
      </c>
      <c r="F19497" s="83">
        <v>3414.23</v>
      </c>
    </row>
    <row r="19498" spans="1:6" hidden="1" x14ac:dyDescent="0.25">
      <c r="A19498" t="s">
        <v>29264</v>
      </c>
      <c r="B19498" s="83" t="s">
        <v>40400</v>
      </c>
      <c r="C19498" t="s">
        <v>30261</v>
      </c>
      <c r="D19498" s="83" t="s">
        <v>15076</v>
      </c>
      <c r="F19498" s="83">
        <v>5127.7299999999996</v>
      </c>
    </row>
    <row r="19499" spans="1:6" hidden="1" x14ac:dyDescent="0.25">
      <c r="A19499" t="s">
        <v>29264</v>
      </c>
      <c r="B19499" s="83" t="s">
        <v>40401</v>
      </c>
      <c r="C19499" t="s">
        <v>30262</v>
      </c>
      <c r="D19499" s="83" t="s">
        <v>15076</v>
      </c>
      <c r="F19499" s="83">
        <v>2580.98</v>
      </c>
    </row>
    <row r="19500" spans="1:6" hidden="1" x14ac:dyDescent="0.25">
      <c r="A19500" t="s">
        <v>29264</v>
      </c>
      <c r="B19500" s="83" t="s">
        <v>40402</v>
      </c>
      <c r="C19500" t="s">
        <v>30263</v>
      </c>
      <c r="D19500" s="83" t="s">
        <v>15076</v>
      </c>
      <c r="F19500" s="83">
        <v>3498.39</v>
      </c>
    </row>
    <row r="19501" spans="1:6" hidden="1" x14ac:dyDescent="0.25">
      <c r="A19501" t="s">
        <v>29264</v>
      </c>
      <c r="B19501" s="83" t="s">
        <v>40403</v>
      </c>
      <c r="C19501" t="s">
        <v>30264</v>
      </c>
      <c r="D19501" s="83" t="s">
        <v>15076</v>
      </c>
      <c r="F19501" s="83">
        <v>2657.41</v>
      </c>
    </row>
    <row r="19502" spans="1:6" hidden="1" x14ac:dyDescent="0.25">
      <c r="A19502" t="s">
        <v>29264</v>
      </c>
      <c r="B19502" s="83" t="s">
        <v>40404</v>
      </c>
      <c r="C19502" t="s">
        <v>30265</v>
      </c>
      <c r="D19502" s="83" t="s">
        <v>15076</v>
      </c>
      <c r="F19502" s="83">
        <v>3610.05</v>
      </c>
    </row>
    <row r="19503" spans="1:6" hidden="1" x14ac:dyDescent="0.25">
      <c r="A19503" t="s">
        <v>29264</v>
      </c>
      <c r="B19503" s="83" t="s">
        <v>40405</v>
      </c>
      <c r="C19503" t="s">
        <v>30266</v>
      </c>
      <c r="D19503" s="83" t="s">
        <v>15076</v>
      </c>
      <c r="F19503" s="83">
        <v>2760.06</v>
      </c>
    </row>
    <row r="19504" spans="1:6" hidden="1" x14ac:dyDescent="0.25">
      <c r="A19504" t="s">
        <v>29264</v>
      </c>
      <c r="B19504" s="83" t="s">
        <v>40406</v>
      </c>
      <c r="C19504" t="s">
        <v>30267</v>
      </c>
      <c r="D19504" s="83" t="s">
        <v>15076</v>
      </c>
      <c r="F19504" s="83">
        <v>8479.23</v>
      </c>
    </row>
    <row r="19505" spans="1:6" hidden="1" x14ac:dyDescent="0.25">
      <c r="A19505" t="s">
        <v>29264</v>
      </c>
      <c r="B19505" s="83" t="s">
        <v>40407</v>
      </c>
      <c r="C19505" t="s">
        <v>30268</v>
      </c>
      <c r="D19505" s="83" t="s">
        <v>15076</v>
      </c>
      <c r="F19505" s="83">
        <v>3758.84</v>
      </c>
    </row>
    <row r="19506" spans="1:6" hidden="1" x14ac:dyDescent="0.25">
      <c r="A19506" t="s">
        <v>29264</v>
      </c>
      <c r="B19506" s="83" t="s">
        <v>40408</v>
      </c>
      <c r="C19506" t="s">
        <v>30269</v>
      </c>
      <c r="D19506" s="83" t="s">
        <v>15076</v>
      </c>
      <c r="F19506" s="83">
        <v>6344.7</v>
      </c>
    </row>
    <row r="19507" spans="1:6" hidden="1" x14ac:dyDescent="0.25">
      <c r="A19507" t="s">
        <v>29264</v>
      </c>
      <c r="B19507" s="83" t="s">
        <v>40409</v>
      </c>
      <c r="C19507" t="s">
        <v>30270</v>
      </c>
      <c r="D19507" s="83" t="s">
        <v>15076</v>
      </c>
      <c r="F19507" s="83">
        <v>2898.92</v>
      </c>
    </row>
    <row r="19508" spans="1:6" hidden="1" x14ac:dyDescent="0.25">
      <c r="A19508" t="s">
        <v>29264</v>
      </c>
      <c r="B19508" s="83" t="s">
        <v>40410</v>
      </c>
      <c r="C19508" t="s">
        <v>30271</v>
      </c>
      <c r="D19508" s="83" t="s">
        <v>15076</v>
      </c>
      <c r="F19508" s="83">
        <v>3223.27</v>
      </c>
    </row>
    <row r="19509" spans="1:6" hidden="1" x14ac:dyDescent="0.25">
      <c r="A19509" t="s">
        <v>29264</v>
      </c>
      <c r="B19509" s="83" t="s">
        <v>40411</v>
      </c>
      <c r="C19509" t="s">
        <v>30272</v>
      </c>
      <c r="D19509" s="83" t="s">
        <v>15076</v>
      </c>
      <c r="F19509" s="83">
        <v>2411.9</v>
      </c>
    </row>
    <row r="19510" spans="1:6" hidden="1" x14ac:dyDescent="0.25">
      <c r="A19510" t="s">
        <v>29264</v>
      </c>
      <c r="B19510" s="83" t="s">
        <v>40412</v>
      </c>
      <c r="C19510" t="s">
        <v>30273</v>
      </c>
      <c r="D19510" s="83" t="s">
        <v>15076</v>
      </c>
      <c r="F19510" s="83">
        <v>10364.93</v>
      </c>
    </row>
    <row r="19511" spans="1:6" hidden="1" x14ac:dyDescent="0.25">
      <c r="A19511" t="s">
        <v>29264</v>
      </c>
      <c r="B19511" s="83" t="s">
        <v>40413</v>
      </c>
      <c r="C19511" t="s">
        <v>30274</v>
      </c>
      <c r="D19511" s="83" t="s">
        <v>15076</v>
      </c>
      <c r="F19511" s="83">
        <v>5535.64</v>
      </c>
    </row>
    <row r="19512" spans="1:6" hidden="1" x14ac:dyDescent="0.25">
      <c r="A19512" t="s">
        <v>29264</v>
      </c>
      <c r="B19512" s="83" t="s">
        <v>40414</v>
      </c>
      <c r="C19512" t="s">
        <v>30275</v>
      </c>
      <c r="D19512" s="83" t="s">
        <v>15076</v>
      </c>
      <c r="F19512" s="83">
        <v>7581.05</v>
      </c>
    </row>
    <row r="19513" spans="1:6" hidden="1" x14ac:dyDescent="0.25">
      <c r="A19513" t="s">
        <v>29264</v>
      </c>
      <c r="B19513" s="83" t="s">
        <v>40415</v>
      </c>
      <c r="C19513" t="s">
        <v>30276</v>
      </c>
      <c r="D19513" s="83" t="s">
        <v>15076</v>
      </c>
      <c r="F19513" s="83">
        <v>4085.58</v>
      </c>
    </row>
    <row r="19514" spans="1:6" hidden="1" x14ac:dyDescent="0.25">
      <c r="A19514" t="s">
        <v>29264</v>
      </c>
      <c r="B19514" s="83" t="s">
        <v>40416</v>
      </c>
      <c r="C19514" t="s">
        <v>30277</v>
      </c>
      <c r="D19514" s="83" t="s">
        <v>15076</v>
      </c>
      <c r="F19514" s="83">
        <v>5565.16</v>
      </c>
    </row>
    <row r="19515" spans="1:6" hidden="1" x14ac:dyDescent="0.25">
      <c r="A19515" t="s">
        <v>29264</v>
      </c>
      <c r="B19515" s="83" t="s">
        <v>40417</v>
      </c>
      <c r="C19515" t="s">
        <v>30278</v>
      </c>
      <c r="D19515" s="83" t="s">
        <v>15076</v>
      </c>
      <c r="F19515" s="83">
        <v>4110.6899999999996</v>
      </c>
    </row>
    <row r="19516" spans="1:6" hidden="1" x14ac:dyDescent="0.25">
      <c r="A19516" t="s">
        <v>29264</v>
      </c>
      <c r="B19516" s="83" t="s">
        <v>40418</v>
      </c>
      <c r="C19516" t="s">
        <v>30279</v>
      </c>
      <c r="D19516" s="83" t="s">
        <v>15076</v>
      </c>
      <c r="F19516" s="83">
        <v>10879.42</v>
      </c>
    </row>
    <row r="19517" spans="1:6" hidden="1" x14ac:dyDescent="0.25">
      <c r="A19517" t="s">
        <v>29264</v>
      </c>
      <c r="B19517" s="83" t="s">
        <v>40419</v>
      </c>
      <c r="C19517" t="s">
        <v>30280</v>
      </c>
      <c r="D19517" s="83" t="s">
        <v>15076</v>
      </c>
      <c r="F19517" s="83">
        <v>5602.06</v>
      </c>
    </row>
    <row r="19518" spans="1:6" hidden="1" x14ac:dyDescent="0.25">
      <c r="A19518" t="s">
        <v>29264</v>
      </c>
      <c r="B19518" s="83" t="s">
        <v>40420</v>
      </c>
      <c r="C19518" t="s">
        <v>30281</v>
      </c>
      <c r="D19518" s="83" t="s">
        <v>15076</v>
      </c>
      <c r="F19518" s="83">
        <v>7953.2</v>
      </c>
    </row>
    <row r="19519" spans="1:6" hidden="1" x14ac:dyDescent="0.25">
      <c r="A19519" t="s">
        <v>29264</v>
      </c>
      <c r="B19519" s="83" t="s">
        <v>40421</v>
      </c>
      <c r="C19519" t="s">
        <v>30282</v>
      </c>
      <c r="D19519" s="83" t="s">
        <v>15076</v>
      </c>
      <c r="F19519" s="83">
        <v>4142.07</v>
      </c>
    </row>
    <row r="19520" spans="1:6" hidden="1" x14ac:dyDescent="0.25">
      <c r="A19520" t="s">
        <v>29264</v>
      </c>
      <c r="B19520" s="83" t="s">
        <v>40422</v>
      </c>
      <c r="C19520" t="s">
        <v>30283</v>
      </c>
      <c r="D19520" s="83" t="s">
        <v>15076</v>
      </c>
      <c r="F19520" s="83">
        <v>5656.27</v>
      </c>
    </row>
    <row r="19521" spans="1:6" hidden="1" x14ac:dyDescent="0.25">
      <c r="A19521" t="s">
        <v>29264</v>
      </c>
      <c r="B19521" s="83" t="s">
        <v>40423</v>
      </c>
      <c r="C19521" t="s">
        <v>30284</v>
      </c>
      <c r="D19521" s="83" t="s">
        <v>15076</v>
      </c>
      <c r="F19521" s="83">
        <v>4188.74</v>
      </c>
    </row>
    <row r="19522" spans="1:6" hidden="1" x14ac:dyDescent="0.25">
      <c r="A19522" t="s">
        <v>29264</v>
      </c>
      <c r="B19522" s="83" t="s">
        <v>40424</v>
      </c>
      <c r="C19522" t="s">
        <v>30285</v>
      </c>
      <c r="D19522" s="83" t="s">
        <v>15076</v>
      </c>
      <c r="F19522" s="83">
        <v>5730.05</v>
      </c>
    </row>
    <row r="19523" spans="1:6" hidden="1" x14ac:dyDescent="0.25">
      <c r="A19523" t="s">
        <v>29264</v>
      </c>
      <c r="B19523" s="83" t="s">
        <v>40425</v>
      </c>
      <c r="C19523" t="s">
        <v>30286</v>
      </c>
      <c r="D19523" s="83" t="s">
        <v>15076</v>
      </c>
      <c r="F19523" s="83">
        <v>4252.97</v>
      </c>
    </row>
    <row r="19524" spans="1:6" hidden="1" x14ac:dyDescent="0.25">
      <c r="A19524" t="s">
        <v>29264</v>
      </c>
      <c r="B19524" s="83" t="s">
        <v>40426</v>
      </c>
      <c r="C19524" t="s">
        <v>30287</v>
      </c>
      <c r="D19524" s="83" t="s">
        <v>15076</v>
      </c>
      <c r="F19524" s="83">
        <v>12186.59</v>
      </c>
    </row>
    <row r="19525" spans="1:6" hidden="1" x14ac:dyDescent="0.25">
      <c r="A19525" t="s">
        <v>29264</v>
      </c>
      <c r="B19525" s="83" t="s">
        <v>40427</v>
      </c>
      <c r="C19525" t="s">
        <v>30288</v>
      </c>
      <c r="D19525" s="83" t="s">
        <v>15076</v>
      </c>
      <c r="F19525" s="83">
        <v>5826.91</v>
      </c>
    </row>
    <row r="19526" spans="1:6" hidden="1" x14ac:dyDescent="0.25">
      <c r="A19526" t="s">
        <v>29264</v>
      </c>
      <c r="B19526" s="83" t="s">
        <v>40428</v>
      </c>
      <c r="C19526" t="s">
        <v>30289</v>
      </c>
      <c r="D19526" s="83" t="s">
        <v>15076</v>
      </c>
      <c r="F19526" s="83">
        <v>8899.19</v>
      </c>
    </row>
    <row r="19527" spans="1:6" hidden="1" x14ac:dyDescent="0.25">
      <c r="A19527" t="s">
        <v>29264</v>
      </c>
      <c r="B19527" s="83" t="s">
        <v>40429</v>
      </c>
      <c r="C19527" t="s">
        <v>30290</v>
      </c>
      <c r="D19527" s="83" t="s">
        <v>15076</v>
      </c>
      <c r="F19527" s="83">
        <v>4338.0600000000004</v>
      </c>
    </row>
    <row r="19528" spans="1:6" hidden="1" x14ac:dyDescent="0.25">
      <c r="A19528" t="s">
        <v>29264</v>
      </c>
      <c r="B19528" s="83" t="s">
        <v>40430</v>
      </c>
      <c r="C19528" t="s">
        <v>30291</v>
      </c>
      <c r="D19528" s="83" t="s">
        <v>15076</v>
      </c>
      <c r="F19528" s="83">
        <v>5952.22</v>
      </c>
    </row>
    <row r="19529" spans="1:6" hidden="1" x14ac:dyDescent="0.25">
      <c r="A19529" t="s">
        <v>29264</v>
      </c>
      <c r="B19529" s="83" t="s">
        <v>40431</v>
      </c>
      <c r="C19529" t="s">
        <v>30292</v>
      </c>
      <c r="D19529" s="83" t="s">
        <v>15076</v>
      </c>
      <c r="F19529" s="83">
        <v>4449.9399999999996</v>
      </c>
    </row>
    <row r="19530" spans="1:6" hidden="1" x14ac:dyDescent="0.25">
      <c r="A19530" t="s">
        <v>29264</v>
      </c>
      <c r="B19530" s="83" t="s">
        <v>40432</v>
      </c>
      <c r="C19530" t="s">
        <v>30293</v>
      </c>
      <c r="D19530" s="83" t="s">
        <v>15076</v>
      </c>
      <c r="F19530" s="83">
        <v>6116</v>
      </c>
    </row>
    <row r="19531" spans="1:6" hidden="1" x14ac:dyDescent="0.25">
      <c r="A19531" t="s">
        <v>29264</v>
      </c>
      <c r="B19531" s="83" t="s">
        <v>40433</v>
      </c>
      <c r="C19531" t="s">
        <v>30294</v>
      </c>
      <c r="D19531" s="83" t="s">
        <v>15076</v>
      </c>
      <c r="F19531" s="83">
        <v>4598.2700000000004</v>
      </c>
    </row>
    <row r="19532" spans="1:6" hidden="1" x14ac:dyDescent="0.25">
      <c r="A19532" t="s">
        <v>29264</v>
      </c>
      <c r="B19532" s="83" t="s">
        <v>40434</v>
      </c>
      <c r="C19532" t="s">
        <v>30295</v>
      </c>
      <c r="D19532" s="83" t="s">
        <v>15076</v>
      </c>
      <c r="F19532" s="83">
        <v>15183.23</v>
      </c>
    </row>
    <row r="19533" spans="1:6" hidden="1" x14ac:dyDescent="0.25">
      <c r="A19533" t="s">
        <v>29264</v>
      </c>
      <c r="B19533" s="83" t="s">
        <v>40435</v>
      </c>
      <c r="C19533" t="s">
        <v>30296</v>
      </c>
      <c r="D19533" s="83" t="s">
        <v>15076</v>
      </c>
      <c r="F19533" s="83">
        <v>6331.94</v>
      </c>
    </row>
    <row r="19534" spans="1:6" hidden="1" x14ac:dyDescent="0.25">
      <c r="A19534" t="s">
        <v>29264</v>
      </c>
      <c r="B19534" s="83" t="s">
        <v>40436</v>
      </c>
      <c r="C19534" t="s">
        <v>30297</v>
      </c>
      <c r="D19534" s="83" t="s">
        <v>15076</v>
      </c>
      <c r="F19534" s="83">
        <v>11059.82</v>
      </c>
    </row>
    <row r="19535" spans="1:6" hidden="1" x14ac:dyDescent="0.25">
      <c r="A19535" t="s">
        <v>29264</v>
      </c>
      <c r="B19535" s="83" t="s">
        <v>40437</v>
      </c>
      <c r="C19535" t="s">
        <v>30298</v>
      </c>
      <c r="D19535" s="83" t="s">
        <v>15076</v>
      </c>
      <c r="F19535" s="83">
        <v>4797.29</v>
      </c>
    </row>
    <row r="19536" spans="1:6" hidden="1" x14ac:dyDescent="0.25">
      <c r="A19536" t="s">
        <v>29264</v>
      </c>
      <c r="B19536" s="83" t="s">
        <v>40438</v>
      </c>
      <c r="C19536" t="s">
        <v>30299</v>
      </c>
      <c r="D19536" s="83" t="s">
        <v>15076</v>
      </c>
      <c r="F19536" s="83">
        <v>5543.02</v>
      </c>
    </row>
    <row r="19537" spans="1:6" hidden="1" x14ac:dyDescent="0.25">
      <c r="A19537" t="s">
        <v>29264</v>
      </c>
      <c r="B19537" s="83" t="s">
        <v>40439</v>
      </c>
      <c r="C19537" t="s">
        <v>30300</v>
      </c>
      <c r="D19537" s="83" t="s">
        <v>15076</v>
      </c>
      <c r="F19537" s="83">
        <v>4091.86</v>
      </c>
    </row>
    <row r="19538" spans="1:6" hidden="1" x14ac:dyDescent="0.25">
      <c r="A19538" t="s">
        <v>29264</v>
      </c>
      <c r="B19538" s="83" t="s">
        <v>40440</v>
      </c>
      <c r="C19538" t="s">
        <v>30301</v>
      </c>
      <c r="D19538" s="83" t="s">
        <v>15076</v>
      </c>
      <c r="F19538" s="83">
        <v>373.7</v>
      </c>
    </row>
    <row r="19539" spans="1:6" hidden="1" x14ac:dyDescent="0.25">
      <c r="A19539" t="s">
        <v>29264</v>
      </c>
      <c r="B19539" s="83" t="s">
        <v>40441</v>
      </c>
      <c r="C19539" t="s">
        <v>30302</v>
      </c>
      <c r="D19539" s="83" t="s">
        <v>15076</v>
      </c>
      <c r="F19539" s="83">
        <v>295.91000000000003</v>
      </c>
    </row>
    <row r="19540" spans="1:6" hidden="1" x14ac:dyDescent="0.25">
      <c r="A19540" t="s">
        <v>29264</v>
      </c>
      <c r="B19540" s="83" t="s">
        <v>40442</v>
      </c>
      <c r="C19540" t="s">
        <v>30303</v>
      </c>
      <c r="D19540" s="83" t="s">
        <v>15076</v>
      </c>
      <c r="F19540" s="83">
        <v>375.21</v>
      </c>
    </row>
    <row r="19541" spans="1:6" hidden="1" x14ac:dyDescent="0.25">
      <c r="A19541" t="s">
        <v>29264</v>
      </c>
      <c r="B19541" s="83" t="s">
        <v>40443</v>
      </c>
      <c r="C19541" t="s">
        <v>30304</v>
      </c>
      <c r="D19541" s="83" t="s">
        <v>15076</v>
      </c>
      <c r="F19541" s="83">
        <v>297.42</v>
      </c>
    </row>
    <row r="19542" spans="1:6" hidden="1" x14ac:dyDescent="0.25">
      <c r="A19542" t="s">
        <v>29264</v>
      </c>
      <c r="B19542" s="83" t="s">
        <v>40444</v>
      </c>
      <c r="C19542" t="s">
        <v>30305</v>
      </c>
      <c r="D19542" s="83" t="s">
        <v>15076</v>
      </c>
      <c r="F19542" s="83">
        <v>376.72</v>
      </c>
    </row>
    <row r="19543" spans="1:6" hidden="1" x14ac:dyDescent="0.25">
      <c r="A19543" t="s">
        <v>29264</v>
      </c>
      <c r="B19543" s="83" t="s">
        <v>40445</v>
      </c>
      <c r="C19543" t="s">
        <v>30306</v>
      </c>
      <c r="D19543" s="83" t="s">
        <v>15076</v>
      </c>
      <c r="F19543" s="83">
        <v>298.93</v>
      </c>
    </row>
    <row r="19544" spans="1:6" hidden="1" x14ac:dyDescent="0.25">
      <c r="A19544" t="s">
        <v>29264</v>
      </c>
      <c r="B19544" s="83" t="s">
        <v>40446</v>
      </c>
      <c r="C19544" t="s">
        <v>30307</v>
      </c>
      <c r="D19544" s="83" t="s">
        <v>15076</v>
      </c>
      <c r="F19544" s="83">
        <v>379.46</v>
      </c>
    </row>
    <row r="19545" spans="1:6" hidden="1" x14ac:dyDescent="0.25">
      <c r="A19545" t="s">
        <v>29264</v>
      </c>
      <c r="B19545" s="83" t="s">
        <v>40447</v>
      </c>
      <c r="C19545" t="s">
        <v>30308</v>
      </c>
      <c r="D19545" s="83" t="s">
        <v>15076</v>
      </c>
      <c r="F19545" s="83">
        <v>301.49</v>
      </c>
    </row>
    <row r="19546" spans="1:6" hidden="1" x14ac:dyDescent="0.25">
      <c r="A19546" t="s">
        <v>29264</v>
      </c>
      <c r="B19546" s="83" t="s">
        <v>40448</v>
      </c>
      <c r="C19546" t="s">
        <v>30309</v>
      </c>
      <c r="D19546" s="83" t="s">
        <v>15076</v>
      </c>
      <c r="F19546" s="83">
        <v>383.24</v>
      </c>
    </row>
    <row r="19547" spans="1:6" hidden="1" x14ac:dyDescent="0.25">
      <c r="A19547" t="s">
        <v>29264</v>
      </c>
      <c r="B19547" s="83" t="s">
        <v>40449</v>
      </c>
      <c r="C19547" t="s">
        <v>30310</v>
      </c>
      <c r="D19547" s="83" t="s">
        <v>15076</v>
      </c>
      <c r="F19547" s="83">
        <v>305.27</v>
      </c>
    </row>
    <row r="19548" spans="1:6" hidden="1" x14ac:dyDescent="0.25">
      <c r="A19548" t="s">
        <v>29264</v>
      </c>
      <c r="B19548" s="83" t="s">
        <v>40450</v>
      </c>
      <c r="C19548" t="s">
        <v>30311</v>
      </c>
      <c r="D19548" s="83" t="s">
        <v>15076</v>
      </c>
      <c r="F19548" s="83">
        <v>388.25</v>
      </c>
    </row>
    <row r="19549" spans="1:6" hidden="1" x14ac:dyDescent="0.25">
      <c r="A19549" t="s">
        <v>29264</v>
      </c>
      <c r="B19549" s="83" t="s">
        <v>40451</v>
      </c>
      <c r="C19549" t="s">
        <v>30312</v>
      </c>
      <c r="D19549" s="83" t="s">
        <v>15076</v>
      </c>
      <c r="F19549" s="83">
        <v>310.08999999999997</v>
      </c>
    </row>
    <row r="19550" spans="1:6" hidden="1" x14ac:dyDescent="0.25">
      <c r="A19550" t="s">
        <v>29264</v>
      </c>
      <c r="B19550" s="83" t="s">
        <v>40452</v>
      </c>
      <c r="C19550" t="s">
        <v>30313</v>
      </c>
      <c r="D19550" s="83" t="s">
        <v>15076</v>
      </c>
      <c r="F19550" s="83">
        <v>395.05</v>
      </c>
    </row>
    <row r="19551" spans="1:6" hidden="1" x14ac:dyDescent="0.25">
      <c r="A19551" t="s">
        <v>29264</v>
      </c>
      <c r="B19551" s="83" t="s">
        <v>40453</v>
      </c>
      <c r="C19551" t="s">
        <v>30314</v>
      </c>
      <c r="D19551" s="83" t="s">
        <v>15076</v>
      </c>
      <c r="F19551" s="83">
        <v>316.89</v>
      </c>
    </row>
    <row r="19552" spans="1:6" hidden="1" x14ac:dyDescent="0.25">
      <c r="A19552" t="s">
        <v>29264</v>
      </c>
      <c r="B19552" s="83" t="s">
        <v>40454</v>
      </c>
      <c r="C19552" t="s">
        <v>30315</v>
      </c>
      <c r="D19552" s="83" t="s">
        <v>15076</v>
      </c>
      <c r="F19552" s="83">
        <v>403.84</v>
      </c>
    </row>
    <row r="19553" spans="1:6" hidden="1" x14ac:dyDescent="0.25">
      <c r="A19553" t="s">
        <v>29264</v>
      </c>
      <c r="B19553" s="83" t="s">
        <v>40455</v>
      </c>
      <c r="C19553" t="s">
        <v>30316</v>
      </c>
      <c r="D19553" s="83" t="s">
        <v>15076</v>
      </c>
      <c r="F19553" s="83">
        <v>325.5</v>
      </c>
    </row>
    <row r="19554" spans="1:6" hidden="1" x14ac:dyDescent="0.25">
      <c r="A19554" t="s">
        <v>29264</v>
      </c>
      <c r="B19554" s="83" t="s">
        <v>40456</v>
      </c>
      <c r="C19554" t="s">
        <v>30317</v>
      </c>
      <c r="D19554" s="83" t="s">
        <v>15076</v>
      </c>
      <c r="F19554" s="83">
        <v>417.16</v>
      </c>
    </row>
    <row r="19555" spans="1:6" hidden="1" x14ac:dyDescent="0.25">
      <c r="A19555" t="s">
        <v>29264</v>
      </c>
      <c r="B19555" s="83" t="s">
        <v>40457</v>
      </c>
      <c r="C19555" t="s">
        <v>30318</v>
      </c>
      <c r="D19555" s="83" t="s">
        <v>15076</v>
      </c>
      <c r="F19555" s="83">
        <v>338.63</v>
      </c>
    </row>
    <row r="19556" spans="1:6" hidden="1" x14ac:dyDescent="0.25">
      <c r="A19556" t="s">
        <v>29264</v>
      </c>
      <c r="B19556" s="83" t="s">
        <v>40458</v>
      </c>
      <c r="C19556" t="s">
        <v>30319</v>
      </c>
      <c r="D19556" s="83" t="s">
        <v>15076</v>
      </c>
      <c r="F19556" s="83">
        <v>374.45</v>
      </c>
    </row>
    <row r="19557" spans="1:6" hidden="1" x14ac:dyDescent="0.25">
      <c r="A19557" t="s">
        <v>29264</v>
      </c>
      <c r="B19557" s="83" t="s">
        <v>40459</v>
      </c>
      <c r="C19557" t="s">
        <v>30320</v>
      </c>
      <c r="D19557" s="83" t="s">
        <v>15076</v>
      </c>
      <c r="F19557" s="83">
        <v>296.66000000000003</v>
      </c>
    </row>
    <row r="19558" spans="1:6" hidden="1" x14ac:dyDescent="0.25">
      <c r="A19558" t="s">
        <v>29264</v>
      </c>
      <c r="B19558" s="83" t="s">
        <v>40460</v>
      </c>
      <c r="C19558" t="s">
        <v>30321</v>
      </c>
      <c r="D19558" s="83" t="s">
        <v>15076</v>
      </c>
      <c r="F19558" s="83">
        <v>1109.9000000000001</v>
      </c>
    </row>
    <row r="19559" spans="1:6" hidden="1" x14ac:dyDescent="0.25">
      <c r="A19559" t="s">
        <v>29264</v>
      </c>
      <c r="B19559" s="83" t="s">
        <v>40461</v>
      </c>
      <c r="C19559" t="s">
        <v>30322</v>
      </c>
      <c r="D19559" s="83" t="s">
        <v>15076</v>
      </c>
      <c r="F19559" s="83">
        <v>757.2</v>
      </c>
    </row>
    <row r="19560" spans="1:6" hidden="1" x14ac:dyDescent="0.25">
      <c r="A19560" t="s">
        <v>29264</v>
      </c>
      <c r="B19560" s="83" t="s">
        <v>40462</v>
      </c>
      <c r="C19560" t="s">
        <v>30323</v>
      </c>
      <c r="D19560" s="83" t="s">
        <v>15076</v>
      </c>
      <c r="F19560" s="83">
        <v>897.86</v>
      </c>
    </row>
    <row r="19561" spans="1:6" hidden="1" x14ac:dyDescent="0.25">
      <c r="A19561" t="s">
        <v>29264</v>
      </c>
      <c r="B19561" s="83" t="s">
        <v>40463</v>
      </c>
      <c r="C19561" t="s">
        <v>30324</v>
      </c>
      <c r="D19561" s="83" t="s">
        <v>15076</v>
      </c>
      <c r="F19561" s="83">
        <v>585.80999999999995</v>
      </c>
    </row>
    <row r="19562" spans="1:6" hidden="1" x14ac:dyDescent="0.25">
      <c r="A19562" t="s">
        <v>29264</v>
      </c>
      <c r="B19562" s="83" t="s">
        <v>40464</v>
      </c>
      <c r="C19562" t="s">
        <v>30325</v>
      </c>
      <c r="D19562" s="83" t="s">
        <v>15076</v>
      </c>
      <c r="F19562" s="83">
        <v>759.94</v>
      </c>
    </row>
    <row r="19563" spans="1:6" hidden="1" x14ac:dyDescent="0.25">
      <c r="A19563" t="s">
        <v>29264</v>
      </c>
      <c r="B19563" s="83" t="s">
        <v>40465</v>
      </c>
      <c r="C19563" t="s">
        <v>30326</v>
      </c>
      <c r="D19563" s="83" t="s">
        <v>15076</v>
      </c>
      <c r="F19563" s="83">
        <v>588.37</v>
      </c>
    </row>
    <row r="19564" spans="1:6" hidden="1" x14ac:dyDescent="0.25">
      <c r="A19564" t="s">
        <v>29264</v>
      </c>
      <c r="B19564" s="83" t="s">
        <v>40466</v>
      </c>
      <c r="C19564" t="s">
        <v>30327</v>
      </c>
      <c r="D19564" s="83" t="s">
        <v>15076</v>
      </c>
      <c r="F19564" s="83">
        <v>941.98</v>
      </c>
    </row>
    <row r="19565" spans="1:6" hidden="1" x14ac:dyDescent="0.25">
      <c r="A19565" t="s">
        <v>29264</v>
      </c>
      <c r="B19565" s="83" t="s">
        <v>40467</v>
      </c>
      <c r="C19565" t="s">
        <v>30328</v>
      </c>
      <c r="D19565" s="83" t="s">
        <v>15076</v>
      </c>
      <c r="F19565" s="83">
        <v>762.97</v>
      </c>
    </row>
    <row r="19566" spans="1:6" hidden="1" x14ac:dyDescent="0.25">
      <c r="A19566" t="s">
        <v>29264</v>
      </c>
      <c r="B19566" s="83" t="s">
        <v>40468</v>
      </c>
      <c r="C19566" t="s">
        <v>30329</v>
      </c>
      <c r="D19566" s="83" t="s">
        <v>15076</v>
      </c>
      <c r="F19566" s="83">
        <v>717.99</v>
      </c>
    </row>
    <row r="19567" spans="1:6" hidden="1" x14ac:dyDescent="0.25">
      <c r="A19567" t="s">
        <v>29264</v>
      </c>
      <c r="B19567" s="83" t="s">
        <v>40469</v>
      </c>
      <c r="C19567" t="s">
        <v>30330</v>
      </c>
      <c r="D19567" s="83" t="s">
        <v>15076</v>
      </c>
      <c r="F19567" s="83">
        <v>591.39</v>
      </c>
    </row>
    <row r="19568" spans="1:6" hidden="1" x14ac:dyDescent="0.25">
      <c r="A19568" t="s">
        <v>29264</v>
      </c>
      <c r="B19568" s="83" t="s">
        <v>40470</v>
      </c>
      <c r="C19568" t="s">
        <v>30331</v>
      </c>
      <c r="D19568" s="83" t="s">
        <v>15076</v>
      </c>
      <c r="F19568" s="83">
        <v>767.98</v>
      </c>
    </row>
    <row r="19569" spans="1:6" hidden="1" x14ac:dyDescent="0.25">
      <c r="A19569" t="s">
        <v>29264</v>
      </c>
      <c r="B19569" s="83" t="s">
        <v>40471</v>
      </c>
      <c r="C19569" t="s">
        <v>30332</v>
      </c>
      <c r="D19569" s="83" t="s">
        <v>15076</v>
      </c>
      <c r="F19569" s="83">
        <v>596.21</v>
      </c>
    </row>
    <row r="19570" spans="1:6" hidden="1" x14ac:dyDescent="0.25">
      <c r="A19570" t="s">
        <v>29264</v>
      </c>
      <c r="B19570" s="83" t="s">
        <v>40472</v>
      </c>
      <c r="C19570" t="s">
        <v>30333</v>
      </c>
      <c r="D19570" s="83" t="s">
        <v>15076</v>
      </c>
      <c r="F19570" s="83">
        <v>774.5</v>
      </c>
    </row>
    <row r="19571" spans="1:6" hidden="1" x14ac:dyDescent="0.25">
      <c r="A19571" t="s">
        <v>29264</v>
      </c>
      <c r="B19571" s="83" t="s">
        <v>40473</v>
      </c>
      <c r="C19571" t="s">
        <v>30334</v>
      </c>
      <c r="D19571" s="83" t="s">
        <v>15076</v>
      </c>
      <c r="F19571" s="83">
        <v>602.54999999999995</v>
      </c>
    </row>
    <row r="19572" spans="1:6" hidden="1" x14ac:dyDescent="0.25">
      <c r="A19572" t="s">
        <v>29264</v>
      </c>
      <c r="B19572" s="83" t="s">
        <v>40474</v>
      </c>
      <c r="C19572" t="s">
        <v>30335</v>
      </c>
      <c r="D19572" s="83" t="s">
        <v>15076</v>
      </c>
      <c r="F19572" s="83">
        <v>1312.79</v>
      </c>
    </row>
    <row r="19573" spans="1:6" hidden="1" x14ac:dyDescent="0.25">
      <c r="A19573" t="s">
        <v>29264</v>
      </c>
      <c r="B19573" s="83" t="s">
        <v>40475</v>
      </c>
      <c r="C19573" t="s">
        <v>30336</v>
      </c>
      <c r="D19573" s="83" t="s">
        <v>15076</v>
      </c>
      <c r="F19573" s="83">
        <v>783.76</v>
      </c>
    </row>
    <row r="19574" spans="1:6" hidden="1" x14ac:dyDescent="0.25">
      <c r="A19574" t="s">
        <v>29264</v>
      </c>
      <c r="B19574" s="83" t="s">
        <v>40476</v>
      </c>
      <c r="C19574" t="s">
        <v>30337</v>
      </c>
      <c r="D19574" s="83" t="s">
        <v>15076</v>
      </c>
      <c r="F19574" s="83">
        <v>1059.01</v>
      </c>
    </row>
    <row r="19575" spans="1:6" hidden="1" x14ac:dyDescent="0.25">
      <c r="A19575" t="s">
        <v>29264</v>
      </c>
      <c r="B19575" s="83" t="s">
        <v>40477</v>
      </c>
      <c r="C19575" t="s">
        <v>30338</v>
      </c>
      <c r="D19575" s="83" t="s">
        <v>15076</v>
      </c>
      <c r="F19575" s="83">
        <v>611.44000000000005</v>
      </c>
    </row>
    <row r="19576" spans="1:6" hidden="1" x14ac:dyDescent="0.25">
      <c r="A19576" t="s">
        <v>29264</v>
      </c>
      <c r="B19576" s="83" t="s">
        <v>40478</v>
      </c>
      <c r="C19576" t="s">
        <v>30339</v>
      </c>
      <c r="D19576" s="83" t="s">
        <v>15076</v>
      </c>
      <c r="F19576" s="83">
        <v>796.32</v>
      </c>
    </row>
    <row r="19577" spans="1:6" hidden="1" x14ac:dyDescent="0.25">
      <c r="A19577" t="s">
        <v>29264</v>
      </c>
      <c r="B19577" s="83" t="s">
        <v>40479</v>
      </c>
      <c r="C19577" t="s">
        <v>30340</v>
      </c>
      <c r="D19577" s="83" t="s">
        <v>15076</v>
      </c>
      <c r="F19577" s="83">
        <v>623.82000000000005</v>
      </c>
    </row>
    <row r="19578" spans="1:6" hidden="1" x14ac:dyDescent="0.25">
      <c r="A19578" t="s">
        <v>29264</v>
      </c>
      <c r="B19578" s="83" t="s">
        <v>40480</v>
      </c>
      <c r="C19578" t="s">
        <v>30341</v>
      </c>
      <c r="D19578" s="83" t="s">
        <v>15076</v>
      </c>
      <c r="F19578" s="83">
        <v>812.38</v>
      </c>
    </row>
    <row r="19579" spans="1:6" hidden="1" x14ac:dyDescent="0.25">
      <c r="A19579" t="s">
        <v>29264</v>
      </c>
      <c r="B19579" s="83" t="s">
        <v>40481</v>
      </c>
      <c r="C19579" t="s">
        <v>30342</v>
      </c>
      <c r="D19579" s="83" t="s">
        <v>15076</v>
      </c>
      <c r="F19579" s="83">
        <v>639.52</v>
      </c>
    </row>
    <row r="19580" spans="1:6" hidden="1" x14ac:dyDescent="0.25">
      <c r="A19580" t="s">
        <v>29264</v>
      </c>
      <c r="B19580" s="83" t="s">
        <v>40482</v>
      </c>
      <c r="C19580" t="s">
        <v>30343</v>
      </c>
      <c r="D19580" s="83" t="s">
        <v>15076</v>
      </c>
      <c r="F19580" s="83">
        <v>1623.88</v>
      </c>
    </row>
    <row r="19581" spans="1:6" hidden="1" x14ac:dyDescent="0.25">
      <c r="A19581" t="s">
        <v>29264</v>
      </c>
      <c r="B19581" s="83" t="s">
        <v>40483</v>
      </c>
      <c r="C19581" t="s">
        <v>30344</v>
      </c>
      <c r="D19581" s="83" t="s">
        <v>15076</v>
      </c>
      <c r="F19581" s="83">
        <v>835.25</v>
      </c>
    </row>
    <row r="19582" spans="1:6" hidden="1" x14ac:dyDescent="0.25">
      <c r="A19582" t="s">
        <v>29264</v>
      </c>
      <c r="B19582" s="83" t="s">
        <v>40484</v>
      </c>
      <c r="C19582" t="s">
        <v>30345</v>
      </c>
      <c r="D19582" s="83" t="s">
        <v>15076</v>
      </c>
      <c r="F19582" s="83">
        <v>1307.21</v>
      </c>
    </row>
    <row r="19583" spans="1:6" hidden="1" x14ac:dyDescent="0.25">
      <c r="A19583" t="s">
        <v>29264</v>
      </c>
      <c r="B19583" s="83" t="s">
        <v>40485</v>
      </c>
      <c r="C19583" t="s">
        <v>30346</v>
      </c>
      <c r="D19583" s="83" t="s">
        <v>15076</v>
      </c>
      <c r="F19583" s="83">
        <v>662.01</v>
      </c>
    </row>
    <row r="19584" spans="1:6" hidden="1" x14ac:dyDescent="0.25">
      <c r="A19584" t="s">
        <v>29264</v>
      </c>
      <c r="B19584" s="83" t="s">
        <v>40486</v>
      </c>
      <c r="C19584" t="s">
        <v>30347</v>
      </c>
      <c r="D19584" s="83" t="s">
        <v>15076</v>
      </c>
      <c r="F19584" s="83">
        <v>757.96</v>
      </c>
    </row>
    <row r="19585" spans="1:6" hidden="1" x14ac:dyDescent="0.25">
      <c r="A19585" t="s">
        <v>29264</v>
      </c>
      <c r="B19585" s="83" t="s">
        <v>40487</v>
      </c>
      <c r="C19585" t="s">
        <v>30348</v>
      </c>
      <c r="D19585" s="83" t="s">
        <v>15076</v>
      </c>
      <c r="F19585" s="83">
        <v>586.55999999999995</v>
      </c>
    </row>
    <row r="19586" spans="1:6" hidden="1" x14ac:dyDescent="0.25">
      <c r="A19586" t="s">
        <v>29264</v>
      </c>
      <c r="B19586" s="83" t="s">
        <v>40488</v>
      </c>
      <c r="C19586" t="s">
        <v>30349</v>
      </c>
      <c r="D19586" s="83" t="s">
        <v>15076</v>
      </c>
      <c r="F19586" s="83">
        <v>1859.18</v>
      </c>
    </row>
    <row r="19587" spans="1:6" hidden="1" x14ac:dyDescent="0.25">
      <c r="A19587" t="s">
        <v>29264</v>
      </c>
      <c r="B19587" s="83" t="s">
        <v>40489</v>
      </c>
      <c r="C19587" t="s">
        <v>30350</v>
      </c>
      <c r="D19587" s="83" t="s">
        <v>15076</v>
      </c>
      <c r="F19587" s="83">
        <v>1284.08</v>
      </c>
    </row>
    <row r="19588" spans="1:6" hidden="1" x14ac:dyDescent="0.25">
      <c r="A19588" t="s">
        <v>29264</v>
      </c>
      <c r="B19588" s="83" t="s">
        <v>40490</v>
      </c>
      <c r="C19588" t="s">
        <v>30351</v>
      </c>
      <c r="D19588" s="83" t="s">
        <v>15076</v>
      </c>
      <c r="F19588" s="83">
        <v>1465.64</v>
      </c>
    </row>
    <row r="19589" spans="1:6" hidden="1" x14ac:dyDescent="0.25">
      <c r="A19589" t="s">
        <v>29264</v>
      </c>
      <c r="B19589" s="83" t="s">
        <v>40491</v>
      </c>
      <c r="C19589" t="s">
        <v>30352</v>
      </c>
      <c r="D19589" s="83" t="s">
        <v>15076</v>
      </c>
      <c r="F19589" s="83">
        <v>986.35</v>
      </c>
    </row>
    <row r="19590" spans="1:6" hidden="1" x14ac:dyDescent="0.25">
      <c r="A19590" t="s">
        <v>29264</v>
      </c>
      <c r="B19590" s="83" t="s">
        <v>40492</v>
      </c>
      <c r="C19590" t="s">
        <v>30353</v>
      </c>
      <c r="D19590" s="83" t="s">
        <v>15076</v>
      </c>
      <c r="F19590" s="83">
        <v>1288.3399999999999</v>
      </c>
    </row>
    <row r="19591" spans="1:6" hidden="1" x14ac:dyDescent="0.25">
      <c r="A19591" t="s">
        <v>29264</v>
      </c>
      <c r="B19591" s="83" t="s">
        <v>40493</v>
      </c>
      <c r="C19591" t="s">
        <v>30354</v>
      </c>
      <c r="D19591" s="83" t="s">
        <v>15076</v>
      </c>
      <c r="F19591" s="83">
        <v>990.42</v>
      </c>
    </row>
    <row r="19592" spans="1:6" hidden="1" x14ac:dyDescent="0.25">
      <c r="A19592" t="s">
        <v>29264</v>
      </c>
      <c r="B19592" s="83" t="s">
        <v>40494</v>
      </c>
      <c r="C19592" t="s">
        <v>30355</v>
      </c>
      <c r="D19592" s="83" t="s">
        <v>15076</v>
      </c>
      <c r="F19592" s="83">
        <v>1959.37</v>
      </c>
    </row>
    <row r="19593" spans="1:6" hidden="1" x14ac:dyDescent="0.25">
      <c r="A19593" t="s">
        <v>29264</v>
      </c>
      <c r="B19593" s="83" t="s">
        <v>40495</v>
      </c>
      <c r="C19593" t="s">
        <v>30356</v>
      </c>
      <c r="D19593" s="83" t="s">
        <v>15076</v>
      </c>
      <c r="F19593" s="83">
        <v>1294.0999999999999</v>
      </c>
    </row>
    <row r="19594" spans="1:6" hidden="1" x14ac:dyDescent="0.25">
      <c r="A19594" t="s">
        <v>29264</v>
      </c>
      <c r="B19594" s="83" t="s">
        <v>40496</v>
      </c>
      <c r="C19594" t="s">
        <v>30357</v>
      </c>
      <c r="D19594" s="83" t="s">
        <v>15076</v>
      </c>
      <c r="F19594" s="83">
        <v>1543.39</v>
      </c>
    </row>
    <row r="19595" spans="1:6" hidden="1" x14ac:dyDescent="0.25">
      <c r="A19595" t="s">
        <v>29264</v>
      </c>
      <c r="B19595" s="83" t="s">
        <v>40497</v>
      </c>
      <c r="C19595" t="s">
        <v>30358</v>
      </c>
      <c r="D19595" s="83" t="s">
        <v>15076</v>
      </c>
      <c r="F19595" s="83">
        <v>996</v>
      </c>
    </row>
    <row r="19596" spans="1:6" hidden="1" x14ac:dyDescent="0.25">
      <c r="A19596" t="s">
        <v>29264</v>
      </c>
      <c r="B19596" s="83" t="s">
        <v>40498</v>
      </c>
      <c r="C19596" t="s">
        <v>30359</v>
      </c>
      <c r="D19596" s="83" t="s">
        <v>15076</v>
      </c>
      <c r="F19596" s="83">
        <v>1302.8900000000001</v>
      </c>
    </row>
    <row r="19597" spans="1:6" hidden="1" x14ac:dyDescent="0.25">
      <c r="A19597" t="s">
        <v>29264</v>
      </c>
      <c r="B19597" s="83" t="s">
        <v>40499</v>
      </c>
      <c r="C19597" t="s">
        <v>30360</v>
      </c>
      <c r="D19597" s="83" t="s">
        <v>15076</v>
      </c>
      <c r="F19597" s="83">
        <v>1004.6</v>
      </c>
    </row>
    <row r="19598" spans="1:6" hidden="1" x14ac:dyDescent="0.25">
      <c r="A19598" t="s">
        <v>29264</v>
      </c>
      <c r="B19598" s="83" t="s">
        <v>40500</v>
      </c>
      <c r="C19598" t="s">
        <v>30361</v>
      </c>
      <c r="D19598" s="83" t="s">
        <v>15076</v>
      </c>
      <c r="F19598" s="83">
        <v>1314.42</v>
      </c>
    </row>
    <row r="19599" spans="1:6" hidden="1" x14ac:dyDescent="0.25">
      <c r="A19599" t="s">
        <v>29264</v>
      </c>
      <c r="B19599" s="83" t="s">
        <v>40501</v>
      </c>
      <c r="C19599" t="s">
        <v>30362</v>
      </c>
      <c r="D19599" s="83" t="s">
        <v>15076</v>
      </c>
      <c r="F19599" s="83">
        <v>1015.76</v>
      </c>
    </row>
    <row r="19600" spans="1:6" hidden="1" x14ac:dyDescent="0.25">
      <c r="A19600" t="s">
        <v>29264</v>
      </c>
      <c r="B19600" s="83" t="s">
        <v>40502</v>
      </c>
      <c r="C19600" t="s">
        <v>30363</v>
      </c>
      <c r="D19600" s="83" t="s">
        <v>15076</v>
      </c>
      <c r="F19600" s="83">
        <v>2189</v>
      </c>
    </row>
    <row r="19601" spans="1:6" hidden="1" x14ac:dyDescent="0.25">
      <c r="A19601" t="s">
        <v>29264</v>
      </c>
      <c r="B19601" s="83" t="s">
        <v>40503</v>
      </c>
      <c r="C19601" t="s">
        <v>30364</v>
      </c>
      <c r="D19601" s="83" t="s">
        <v>15076</v>
      </c>
      <c r="F19601" s="83">
        <v>1330.2</v>
      </c>
    </row>
    <row r="19602" spans="1:6" hidden="1" x14ac:dyDescent="0.25">
      <c r="A19602" t="s">
        <v>29264</v>
      </c>
      <c r="B19602" s="83" t="s">
        <v>40504</v>
      </c>
      <c r="C19602" t="s">
        <v>30365</v>
      </c>
      <c r="D19602" s="83" t="s">
        <v>15076</v>
      </c>
      <c r="F19602" s="83">
        <v>1722.08</v>
      </c>
    </row>
    <row r="19603" spans="1:6" hidden="1" x14ac:dyDescent="0.25">
      <c r="A19603" t="s">
        <v>29264</v>
      </c>
      <c r="B19603" s="83" t="s">
        <v>40505</v>
      </c>
      <c r="C19603" t="s">
        <v>30366</v>
      </c>
      <c r="D19603" s="83" t="s">
        <v>15076</v>
      </c>
      <c r="F19603" s="83">
        <v>1030.99</v>
      </c>
    </row>
    <row r="19604" spans="1:6" hidden="1" x14ac:dyDescent="0.25">
      <c r="A19604" t="s">
        <v>29264</v>
      </c>
      <c r="B19604" s="83" t="s">
        <v>40506</v>
      </c>
      <c r="C19604" t="s">
        <v>30367</v>
      </c>
      <c r="D19604" s="83" t="s">
        <v>15076</v>
      </c>
      <c r="F19604" s="83">
        <v>1352.02</v>
      </c>
    </row>
    <row r="19605" spans="1:6" hidden="1" x14ac:dyDescent="0.25">
      <c r="A19605" t="s">
        <v>29264</v>
      </c>
      <c r="B19605" s="83" t="s">
        <v>40507</v>
      </c>
      <c r="C19605" t="s">
        <v>30368</v>
      </c>
      <c r="D19605" s="83" t="s">
        <v>15076</v>
      </c>
      <c r="F19605" s="83">
        <v>1052.27</v>
      </c>
    </row>
    <row r="19606" spans="1:6" hidden="1" x14ac:dyDescent="0.25">
      <c r="A19606" t="s">
        <v>29264</v>
      </c>
      <c r="B19606" s="83" t="s">
        <v>40508</v>
      </c>
      <c r="C19606" t="s">
        <v>30369</v>
      </c>
      <c r="D19606" s="83" t="s">
        <v>15076</v>
      </c>
      <c r="F19606" s="83">
        <v>1380.65</v>
      </c>
    </row>
    <row r="19607" spans="1:6" hidden="1" x14ac:dyDescent="0.25">
      <c r="A19607" t="s">
        <v>29264</v>
      </c>
      <c r="B19607" s="83" t="s">
        <v>40509</v>
      </c>
      <c r="C19607" t="s">
        <v>30370</v>
      </c>
      <c r="D19607" s="83" t="s">
        <v>15076</v>
      </c>
      <c r="F19607" s="83">
        <v>1080.3399999999999</v>
      </c>
    </row>
    <row r="19608" spans="1:6" hidden="1" x14ac:dyDescent="0.25">
      <c r="A19608" t="s">
        <v>29264</v>
      </c>
      <c r="B19608" s="83" t="s">
        <v>40510</v>
      </c>
      <c r="C19608" t="s">
        <v>30371</v>
      </c>
      <c r="D19608" s="83" t="s">
        <v>15076</v>
      </c>
      <c r="F19608" s="83">
        <v>2719.02</v>
      </c>
    </row>
    <row r="19609" spans="1:6" hidden="1" x14ac:dyDescent="0.25">
      <c r="A19609" t="s">
        <v>29264</v>
      </c>
      <c r="B19609" s="83" t="s">
        <v>40511</v>
      </c>
      <c r="C19609" t="s">
        <v>30372</v>
      </c>
      <c r="D19609" s="83" t="s">
        <v>15076</v>
      </c>
      <c r="F19609" s="83">
        <v>1419.86</v>
      </c>
    </row>
    <row r="19610" spans="1:6" hidden="1" x14ac:dyDescent="0.25">
      <c r="A19610" t="s">
        <v>29264</v>
      </c>
      <c r="B19610" s="83" t="s">
        <v>40512</v>
      </c>
      <c r="C19610" t="s">
        <v>30373</v>
      </c>
      <c r="D19610" s="83" t="s">
        <v>15076</v>
      </c>
      <c r="F19610" s="83">
        <v>2132.7399999999998</v>
      </c>
    </row>
    <row r="19611" spans="1:6" hidden="1" x14ac:dyDescent="0.25">
      <c r="A19611" t="s">
        <v>29264</v>
      </c>
      <c r="B19611" s="83" t="s">
        <v>40513</v>
      </c>
      <c r="C19611" t="s">
        <v>30374</v>
      </c>
      <c r="D19611" s="83" t="s">
        <v>15076</v>
      </c>
      <c r="F19611" s="83">
        <v>1119</v>
      </c>
    </row>
    <row r="19612" spans="1:6" hidden="1" x14ac:dyDescent="0.25">
      <c r="A19612" t="s">
        <v>29264</v>
      </c>
      <c r="B19612" s="83" t="s">
        <v>40514</v>
      </c>
      <c r="C19612" t="s">
        <v>30375</v>
      </c>
      <c r="D19612" s="83" t="s">
        <v>15076</v>
      </c>
      <c r="F19612" s="83">
        <v>1285.5899999999999</v>
      </c>
    </row>
    <row r="19613" spans="1:6" hidden="1" x14ac:dyDescent="0.25">
      <c r="A19613" t="s">
        <v>29264</v>
      </c>
      <c r="B19613" s="83" t="s">
        <v>40515</v>
      </c>
      <c r="C19613" t="s">
        <v>30376</v>
      </c>
      <c r="D19613" s="83" t="s">
        <v>15076</v>
      </c>
      <c r="F19613" s="83">
        <v>987.86</v>
      </c>
    </row>
    <row r="19614" spans="1:6" hidden="1" x14ac:dyDescent="0.25">
      <c r="A19614" t="s">
        <v>29264</v>
      </c>
      <c r="B19614" s="83" t="s">
        <v>40516</v>
      </c>
      <c r="C19614" t="s">
        <v>30377</v>
      </c>
      <c r="D19614" s="83" t="s">
        <v>15076</v>
      </c>
      <c r="F19614" s="83">
        <v>2876.87</v>
      </c>
    </row>
    <row r="19615" spans="1:6" hidden="1" x14ac:dyDescent="0.25">
      <c r="A19615" t="s">
        <v>29264</v>
      </c>
      <c r="B19615" s="83" t="s">
        <v>40517</v>
      </c>
      <c r="C19615" t="s">
        <v>30378</v>
      </c>
      <c r="D19615" s="83" t="s">
        <v>15076</v>
      </c>
      <c r="F19615" s="83">
        <v>1923.98</v>
      </c>
    </row>
    <row r="19616" spans="1:6" hidden="1" x14ac:dyDescent="0.25">
      <c r="A19616" t="s">
        <v>29264</v>
      </c>
      <c r="B19616" s="83" t="s">
        <v>40518</v>
      </c>
      <c r="C19616" t="s">
        <v>30379</v>
      </c>
      <c r="D19616" s="83" t="s">
        <v>15076</v>
      </c>
      <c r="F19616" s="83">
        <v>2220.9</v>
      </c>
    </row>
    <row r="19617" spans="1:6" hidden="1" x14ac:dyDescent="0.25">
      <c r="A19617" t="s">
        <v>29264</v>
      </c>
      <c r="B19617" s="83" t="s">
        <v>40519</v>
      </c>
      <c r="C19617" t="s">
        <v>30380</v>
      </c>
      <c r="D19617" s="83" t="s">
        <v>15076</v>
      </c>
      <c r="F19617" s="83">
        <v>1461.66</v>
      </c>
    </row>
    <row r="19618" spans="1:6" hidden="1" x14ac:dyDescent="0.25">
      <c r="A19618" t="s">
        <v>29264</v>
      </c>
      <c r="B19618" s="83" t="s">
        <v>40520</v>
      </c>
      <c r="C19618" t="s">
        <v>30381</v>
      </c>
      <c r="D19618" s="83" t="s">
        <v>15076</v>
      </c>
      <c r="F19618" s="83">
        <v>1929.75</v>
      </c>
    </row>
    <row r="19619" spans="1:6" hidden="1" x14ac:dyDescent="0.25">
      <c r="A19619" t="s">
        <v>29264</v>
      </c>
      <c r="B19619" s="83" t="s">
        <v>40521</v>
      </c>
      <c r="C19619" t="s">
        <v>30382</v>
      </c>
      <c r="D19619" s="83" t="s">
        <v>15076</v>
      </c>
      <c r="F19619" s="83">
        <v>1467.24</v>
      </c>
    </row>
    <row r="19620" spans="1:6" hidden="1" x14ac:dyDescent="0.25">
      <c r="A19620" t="s">
        <v>29264</v>
      </c>
      <c r="B19620" s="83" t="s">
        <v>40522</v>
      </c>
      <c r="C19620" t="s">
        <v>30383</v>
      </c>
      <c r="D19620" s="83" t="s">
        <v>15076</v>
      </c>
      <c r="F19620" s="83">
        <v>3022.16</v>
      </c>
    </row>
    <row r="19621" spans="1:6" hidden="1" x14ac:dyDescent="0.25">
      <c r="A19621" t="s">
        <v>29264</v>
      </c>
      <c r="B19621" s="83" t="s">
        <v>40523</v>
      </c>
      <c r="C19621" t="s">
        <v>30384</v>
      </c>
      <c r="D19621" s="83" t="s">
        <v>15076</v>
      </c>
      <c r="F19621" s="83">
        <v>1938.25</v>
      </c>
    </row>
    <row r="19622" spans="1:6" hidden="1" x14ac:dyDescent="0.25">
      <c r="A19622" t="s">
        <v>29264</v>
      </c>
      <c r="B19622" s="83" t="s">
        <v>40524</v>
      </c>
      <c r="C19622" t="s">
        <v>30385</v>
      </c>
      <c r="D19622" s="83" t="s">
        <v>15076</v>
      </c>
      <c r="F19622" s="83">
        <v>2331.25</v>
      </c>
    </row>
    <row r="19623" spans="1:6" hidden="1" x14ac:dyDescent="0.25">
      <c r="A19623" t="s">
        <v>29264</v>
      </c>
      <c r="B19623" s="83" t="s">
        <v>40525</v>
      </c>
      <c r="C19623" t="s">
        <v>30386</v>
      </c>
      <c r="D19623" s="83" t="s">
        <v>15076</v>
      </c>
      <c r="F19623" s="83">
        <v>1475.38</v>
      </c>
    </row>
    <row r="19624" spans="1:6" hidden="1" x14ac:dyDescent="0.25">
      <c r="A19624" t="s">
        <v>29264</v>
      </c>
      <c r="B19624" s="83" t="s">
        <v>40526</v>
      </c>
      <c r="C19624" t="s">
        <v>30387</v>
      </c>
      <c r="D19624" s="83" t="s">
        <v>15076</v>
      </c>
      <c r="F19624" s="83">
        <v>1950.26</v>
      </c>
    </row>
    <row r="19625" spans="1:6" hidden="1" x14ac:dyDescent="0.25">
      <c r="A19625" t="s">
        <v>29264</v>
      </c>
      <c r="B19625" s="83" t="s">
        <v>40527</v>
      </c>
      <c r="C19625" t="s">
        <v>30388</v>
      </c>
      <c r="D19625" s="83" t="s">
        <v>15076</v>
      </c>
      <c r="F19625" s="83">
        <v>1486.83</v>
      </c>
    </row>
    <row r="19626" spans="1:6" hidden="1" x14ac:dyDescent="0.25">
      <c r="A19626" t="s">
        <v>29264</v>
      </c>
      <c r="B19626" s="83" t="s">
        <v>40528</v>
      </c>
      <c r="C19626" t="s">
        <v>30389</v>
      </c>
      <c r="D19626" s="83" t="s">
        <v>15076</v>
      </c>
      <c r="F19626" s="83">
        <v>1966.79</v>
      </c>
    </row>
    <row r="19627" spans="1:6" hidden="1" x14ac:dyDescent="0.25">
      <c r="A19627" t="s">
        <v>29264</v>
      </c>
      <c r="B19627" s="83" t="s">
        <v>40529</v>
      </c>
      <c r="C19627" t="s">
        <v>30390</v>
      </c>
      <c r="D19627" s="83" t="s">
        <v>15076</v>
      </c>
      <c r="F19627" s="83">
        <v>1502.81</v>
      </c>
    </row>
    <row r="19628" spans="1:6" hidden="1" x14ac:dyDescent="0.25">
      <c r="A19628" t="s">
        <v>29264</v>
      </c>
      <c r="B19628" s="83" t="s">
        <v>40530</v>
      </c>
      <c r="C19628" t="s">
        <v>30391</v>
      </c>
      <c r="D19628" s="83" t="s">
        <v>15076</v>
      </c>
      <c r="F19628" s="83">
        <v>3369.18</v>
      </c>
    </row>
    <row r="19629" spans="1:6" hidden="1" x14ac:dyDescent="0.25">
      <c r="A19629" t="s">
        <v>29264</v>
      </c>
      <c r="B19629" s="83" t="s">
        <v>40531</v>
      </c>
      <c r="C19629" t="s">
        <v>30392</v>
      </c>
      <c r="D19629" s="83" t="s">
        <v>15076</v>
      </c>
      <c r="F19629" s="83">
        <v>1989.85</v>
      </c>
    </row>
    <row r="19630" spans="1:6" hidden="1" x14ac:dyDescent="0.25">
      <c r="A19630" t="s">
        <v>29264</v>
      </c>
      <c r="B19630" s="83" t="s">
        <v>40532</v>
      </c>
      <c r="C19630" t="s">
        <v>30393</v>
      </c>
      <c r="D19630" s="83" t="s">
        <v>15076</v>
      </c>
      <c r="F19630" s="83">
        <v>2595.88</v>
      </c>
    </row>
    <row r="19631" spans="1:6" hidden="1" x14ac:dyDescent="0.25">
      <c r="A19631" t="s">
        <v>29264</v>
      </c>
      <c r="B19631" s="83" t="s">
        <v>40533</v>
      </c>
      <c r="C19631" t="s">
        <v>30394</v>
      </c>
      <c r="D19631" s="83" t="s">
        <v>15076</v>
      </c>
      <c r="F19631" s="83">
        <v>1525.13</v>
      </c>
    </row>
    <row r="19632" spans="1:6" hidden="1" x14ac:dyDescent="0.25">
      <c r="A19632" t="s">
        <v>29264</v>
      </c>
      <c r="B19632" s="83" t="s">
        <v>40534</v>
      </c>
      <c r="C19632" t="s">
        <v>30395</v>
      </c>
      <c r="D19632" s="83" t="s">
        <v>15076</v>
      </c>
      <c r="F19632" s="83">
        <v>2019.71</v>
      </c>
    </row>
    <row r="19633" spans="1:6" hidden="1" x14ac:dyDescent="0.25">
      <c r="A19633" t="s">
        <v>29264</v>
      </c>
      <c r="B19633" s="83" t="s">
        <v>40535</v>
      </c>
      <c r="C19633" t="s">
        <v>30396</v>
      </c>
      <c r="D19633" s="83" t="s">
        <v>15076</v>
      </c>
      <c r="F19633" s="83">
        <v>1554.26</v>
      </c>
    </row>
    <row r="19634" spans="1:6" hidden="1" x14ac:dyDescent="0.25">
      <c r="A19634" t="s">
        <v>29264</v>
      </c>
      <c r="B19634" s="83" t="s">
        <v>40536</v>
      </c>
      <c r="C19634" t="s">
        <v>30397</v>
      </c>
      <c r="D19634" s="83" t="s">
        <v>15076</v>
      </c>
      <c r="F19634" s="83">
        <v>1985.81</v>
      </c>
    </row>
    <row r="19635" spans="1:6" hidden="1" x14ac:dyDescent="0.25">
      <c r="A19635" t="s">
        <v>29264</v>
      </c>
      <c r="B19635" s="83" t="s">
        <v>40537</v>
      </c>
      <c r="C19635" t="s">
        <v>30398</v>
      </c>
      <c r="D19635" s="83" t="s">
        <v>15076</v>
      </c>
      <c r="F19635" s="83">
        <v>1519.44</v>
      </c>
    </row>
    <row r="19636" spans="1:6" hidden="1" x14ac:dyDescent="0.25">
      <c r="A19636" t="s">
        <v>29264</v>
      </c>
      <c r="B19636" s="83" t="s">
        <v>40538</v>
      </c>
      <c r="C19636" t="s">
        <v>30399</v>
      </c>
      <c r="D19636" s="83" t="s">
        <v>15076</v>
      </c>
      <c r="F19636" s="83">
        <v>4195.84</v>
      </c>
    </row>
    <row r="19637" spans="1:6" hidden="1" x14ac:dyDescent="0.25">
      <c r="A19637" t="s">
        <v>29264</v>
      </c>
      <c r="B19637" s="83" t="s">
        <v>40539</v>
      </c>
      <c r="C19637" t="s">
        <v>30400</v>
      </c>
      <c r="D19637" s="83" t="s">
        <v>15076</v>
      </c>
      <c r="F19637" s="83">
        <v>2117.88</v>
      </c>
    </row>
    <row r="19638" spans="1:6" hidden="1" x14ac:dyDescent="0.25">
      <c r="A19638" t="s">
        <v>29264</v>
      </c>
      <c r="B19638" s="83" t="s">
        <v>40540</v>
      </c>
      <c r="C19638" t="s">
        <v>30401</v>
      </c>
      <c r="D19638" s="83" t="s">
        <v>15076</v>
      </c>
      <c r="F19638" s="83">
        <v>3222.46</v>
      </c>
    </row>
    <row r="19639" spans="1:6" hidden="1" x14ac:dyDescent="0.25">
      <c r="A19639" t="s">
        <v>29264</v>
      </c>
      <c r="B19639" s="83" t="s">
        <v>40541</v>
      </c>
      <c r="C19639" t="s">
        <v>30402</v>
      </c>
      <c r="D19639" s="83" t="s">
        <v>15076</v>
      </c>
      <c r="F19639" s="83">
        <v>1650.4</v>
      </c>
    </row>
    <row r="19640" spans="1:6" hidden="1" x14ac:dyDescent="0.25">
      <c r="A19640" t="s">
        <v>29264</v>
      </c>
      <c r="B19640" s="83" t="s">
        <v>40542</v>
      </c>
      <c r="C19640" t="s">
        <v>30403</v>
      </c>
      <c r="D19640" s="83" t="s">
        <v>15076</v>
      </c>
      <c r="F19640" s="83">
        <v>1924.74</v>
      </c>
    </row>
    <row r="19641" spans="1:6" hidden="1" x14ac:dyDescent="0.25">
      <c r="A19641" t="s">
        <v>29264</v>
      </c>
      <c r="B19641" s="83" t="s">
        <v>40543</v>
      </c>
      <c r="C19641" t="s">
        <v>30404</v>
      </c>
      <c r="D19641" s="83" t="s">
        <v>15076</v>
      </c>
      <c r="F19641" s="83">
        <v>1462.41</v>
      </c>
    </row>
    <row r="19642" spans="1:6" hidden="1" x14ac:dyDescent="0.25">
      <c r="A19642" t="s">
        <v>29264</v>
      </c>
      <c r="B19642" s="83" t="s">
        <v>40544</v>
      </c>
      <c r="C19642" t="s">
        <v>30405</v>
      </c>
      <c r="D19642" s="83" t="s">
        <v>15076</v>
      </c>
      <c r="F19642" s="83">
        <v>4172.18</v>
      </c>
    </row>
    <row r="19643" spans="1:6" hidden="1" x14ac:dyDescent="0.25">
      <c r="A19643" t="s">
        <v>29264</v>
      </c>
      <c r="B19643" s="83" t="s">
        <v>40545</v>
      </c>
      <c r="C19643" t="s">
        <v>30406</v>
      </c>
      <c r="D19643" s="83" t="s">
        <v>15076</v>
      </c>
      <c r="F19643" s="83">
        <v>2678.55</v>
      </c>
    </row>
    <row r="19644" spans="1:6" hidden="1" x14ac:dyDescent="0.25">
      <c r="A19644" t="s">
        <v>29264</v>
      </c>
      <c r="B19644" s="83" t="s">
        <v>40546</v>
      </c>
      <c r="C19644" t="s">
        <v>30407</v>
      </c>
      <c r="D19644" s="83" t="s">
        <v>15076</v>
      </c>
      <c r="F19644" s="83">
        <v>3159.63</v>
      </c>
    </row>
    <row r="19645" spans="1:6" hidden="1" x14ac:dyDescent="0.25">
      <c r="A19645" t="s">
        <v>29264</v>
      </c>
      <c r="B19645" s="83" t="s">
        <v>40547</v>
      </c>
      <c r="C19645" t="s">
        <v>30408</v>
      </c>
      <c r="D19645" s="83" t="s">
        <v>15076</v>
      </c>
      <c r="F19645" s="83">
        <v>2009.52</v>
      </c>
    </row>
    <row r="19646" spans="1:6" hidden="1" x14ac:dyDescent="0.25">
      <c r="A19646" t="s">
        <v>29264</v>
      </c>
      <c r="B19646" s="83" t="s">
        <v>40548</v>
      </c>
      <c r="C19646" t="s">
        <v>30409</v>
      </c>
      <c r="D19646" s="83" t="s">
        <v>15076</v>
      </c>
      <c r="F19646" s="83">
        <v>2688</v>
      </c>
    </row>
    <row r="19647" spans="1:6" hidden="1" x14ac:dyDescent="0.25">
      <c r="A19647" t="s">
        <v>29264</v>
      </c>
      <c r="B19647" s="83" t="s">
        <v>40549</v>
      </c>
      <c r="C19647" t="s">
        <v>30410</v>
      </c>
      <c r="D19647" s="83" t="s">
        <v>15076</v>
      </c>
      <c r="F19647" s="83">
        <v>2018.24</v>
      </c>
    </row>
    <row r="19648" spans="1:6" hidden="1" x14ac:dyDescent="0.25">
      <c r="A19648" t="s">
        <v>29264</v>
      </c>
      <c r="B19648" s="83" t="s">
        <v>40550</v>
      </c>
      <c r="C19648" t="s">
        <v>30411</v>
      </c>
      <c r="D19648" s="83" t="s">
        <v>15076</v>
      </c>
      <c r="F19648" s="83">
        <v>4394.71</v>
      </c>
    </row>
    <row r="19649" spans="1:6" hidden="1" x14ac:dyDescent="0.25">
      <c r="A19649" t="s">
        <v>29264</v>
      </c>
      <c r="B19649" s="83" t="s">
        <v>40551</v>
      </c>
      <c r="C19649" t="s">
        <v>30412</v>
      </c>
      <c r="D19649" s="83" t="s">
        <v>15076</v>
      </c>
      <c r="F19649" s="83">
        <v>2699.73</v>
      </c>
    </row>
    <row r="19650" spans="1:6" hidden="1" x14ac:dyDescent="0.25">
      <c r="A19650" t="s">
        <v>29264</v>
      </c>
      <c r="B19650" s="83" t="s">
        <v>40552</v>
      </c>
      <c r="C19650" t="s">
        <v>30413</v>
      </c>
      <c r="D19650" s="83" t="s">
        <v>15076</v>
      </c>
      <c r="F19650" s="83">
        <v>3324.59</v>
      </c>
    </row>
    <row r="19651" spans="1:6" hidden="1" x14ac:dyDescent="0.25">
      <c r="A19651" t="s">
        <v>29264</v>
      </c>
      <c r="B19651" s="83" t="s">
        <v>40553</v>
      </c>
      <c r="C19651" t="s">
        <v>30414</v>
      </c>
      <c r="D19651" s="83" t="s">
        <v>15076</v>
      </c>
      <c r="F19651" s="83">
        <v>2029.23</v>
      </c>
    </row>
    <row r="19652" spans="1:6" hidden="1" x14ac:dyDescent="0.25">
      <c r="A19652" t="s">
        <v>29264</v>
      </c>
      <c r="B19652" s="83" t="s">
        <v>40554</v>
      </c>
      <c r="C19652" t="s">
        <v>30415</v>
      </c>
      <c r="D19652" s="83" t="s">
        <v>15076</v>
      </c>
      <c r="F19652" s="83">
        <v>2717.4</v>
      </c>
    </row>
    <row r="19653" spans="1:6" hidden="1" x14ac:dyDescent="0.25">
      <c r="A19653" t="s">
        <v>29264</v>
      </c>
      <c r="B19653" s="83" t="s">
        <v>40555</v>
      </c>
      <c r="C19653" t="s">
        <v>30416</v>
      </c>
      <c r="D19653" s="83" t="s">
        <v>15076</v>
      </c>
      <c r="F19653" s="83">
        <v>2045.62</v>
      </c>
    </row>
    <row r="19654" spans="1:6" hidden="1" x14ac:dyDescent="0.25">
      <c r="A19654" t="s">
        <v>29264</v>
      </c>
      <c r="B19654" s="83" t="s">
        <v>40556</v>
      </c>
      <c r="C19654" t="s">
        <v>30417</v>
      </c>
      <c r="D19654" s="83" t="s">
        <v>15076</v>
      </c>
      <c r="F19654" s="83">
        <v>2741.6</v>
      </c>
    </row>
    <row r="19655" spans="1:6" hidden="1" x14ac:dyDescent="0.25">
      <c r="A19655" t="s">
        <v>29264</v>
      </c>
      <c r="B19655" s="83" t="s">
        <v>40557</v>
      </c>
      <c r="C19655" t="s">
        <v>30418</v>
      </c>
      <c r="D19655" s="83" t="s">
        <v>15076</v>
      </c>
      <c r="F19655" s="83">
        <v>2068.35</v>
      </c>
    </row>
    <row r="19656" spans="1:6" hidden="1" x14ac:dyDescent="0.25">
      <c r="A19656" t="s">
        <v>29264</v>
      </c>
      <c r="B19656" s="83" t="s">
        <v>40558</v>
      </c>
      <c r="C19656" t="s">
        <v>30419</v>
      </c>
      <c r="D19656" s="83" t="s">
        <v>15076</v>
      </c>
      <c r="F19656" s="83">
        <v>4913.8999999999996</v>
      </c>
    </row>
    <row r="19657" spans="1:6" hidden="1" x14ac:dyDescent="0.25">
      <c r="A19657" t="s">
        <v>29264</v>
      </c>
      <c r="B19657" s="83" t="s">
        <v>40559</v>
      </c>
      <c r="C19657" t="s">
        <v>30420</v>
      </c>
      <c r="D19657" s="83" t="s">
        <v>15076</v>
      </c>
      <c r="F19657" s="83">
        <v>2774.31</v>
      </c>
    </row>
    <row r="19658" spans="1:6" hidden="1" x14ac:dyDescent="0.25">
      <c r="A19658" t="s">
        <v>29264</v>
      </c>
      <c r="B19658" s="83" t="s">
        <v>40560</v>
      </c>
      <c r="C19658" t="s">
        <v>30421</v>
      </c>
      <c r="D19658" s="83" t="s">
        <v>15076</v>
      </c>
      <c r="F19658" s="83">
        <v>3711.93</v>
      </c>
    </row>
    <row r="19659" spans="1:6" hidden="1" x14ac:dyDescent="0.25">
      <c r="A19659" t="s">
        <v>29264</v>
      </c>
      <c r="B19659" s="83" t="s">
        <v>40561</v>
      </c>
      <c r="C19659" t="s">
        <v>30422</v>
      </c>
      <c r="D19659" s="83" t="s">
        <v>15076</v>
      </c>
      <c r="F19659" s="83">
        <v>2099.21</v>
      </c>
    </row>
    <row r="19660" spans="1:6" hidden="1" x14ac:dyDescent="0.25">
      <c r="A19660" t="s">
        <v>29264</v>
      </c>
      <c r="B19660" s="83" t="s">
        <v>40562</v>
      </c>
      <c r="C19660" t="s">
        <v>30423</v>
      </c>
      <c r="D19660" s="83" t="s">
        <v>15076</v>
      </c>
      <c r="F19660" s="83">
        <v>2816.55</v>
      </c>
    </row>
    <row r="19661" spans="1:6" hidden="1" x14ac:dyDescent="0.25">
      <c r="A19661" t="s">
        <v>29264</v>
      </c>
      <c r="B19661" s="83" t="s">
        <v>40563</v>
      </c>
      <c r="C19661" t="s">
        <v>30424</v>
      </c>
      <c r="D19661" s="83" t="s">
        <v>15076</v>
      </c>
      <c r="F19661" s="83">
        <v>2139.4299999999998</v>
      </c>
    </row>
    <row r="19662" spans="1:6" hidden="1" x14ac:dyDescent="0.25">
      <c r="A19662" t="s">
        <v>29264</v>
      </c>
      <c r="B19662" s="83" t="s">
        <v>40564</v>
      </c>
      <c r="C19662" t="s">
        <v>30425</v>
      </c>
      <c r="D19662" s="83" t="s">
        <v>15076</v>
      </c>
      <c r="F19662" s="83">
        <v>2874.86</v>
      </c>
    </row>
    <row r="19663" spans="1:6" hidden="1" x14ac:dyDescent="0.25">
      <c r="A19663" t="s">
        <v>29264</v>
      </c>
      <c r="B19663" s="83" t="s">
        <v>40565</v>
      </c>
      <c r="C19663" t="s">
        <v>30426</v>
      </c>
      <c r="D19663" s="83" t="s">
        <v>15076</v>
      </c>
      <c r="F19663" s="83">
        <v>2195.35</v>
      </c>
    </row>
    <row r="19664" spans="1:6" hidden="1" x14ac:dyDescent="0.25">
      <c r="A19664" t="s">
        <v>29264</v>
      </c>
      <c r="B19664" s="83" t="s">
        <v>40566</v>
      </c>
      <c r="C19664" t="s">
        <v>30427</v>
      </c>
      <c r="D19664" s="83" t="s">
        <v>15076</v>
      </c>
      <c r="F19664" s="83">
        <v>6127.13</v>
      </c>
    </row>
    <row r="19665" spans="1:6" hidden="1" x14ac:dyDescent="0.25">
      <c r="A19665" t="s">
        <v>29264</v>
      </c>
      <c r="B19665" s="83" t="s">
        <v>40567</v>
      </c>
      <c r="C19665" t="s">
        <v>30428</v>
      </c>
      <c r="D19665" s="83" t="s">
        <v>15076</v>
      </c>
      <c r="F19665" s="83">
        <v>2952.54</v>
      </c>
    </row>
    <row r="19666" spans="1:6" hidden="1" x14ac:dyDescent="0.25">
      <c r="A19666" t="s">
        <v>29264</v>
      </c>
      <c r="B19666" s="83" t="s">
        <v>40568</v>
      </c>
      <c r="C19666" t="s">
        <v>30429</v>
      </c>
      <c r="D19666" s="83" t="s">
        <v>15076</v>
      </c>
      <c r="F19666" s="83">
        <v>4611.24</v>
      </c>
    </row>
    <row r="19667" spans="1:6" hidden="1" x14ac:dyDescent="0.25">
      <c r="A19667" t="s">
        <v>29264</v>
      </c>
      <c r="B19667" s="83" t="s">
        <v>40569</v>
      </c>
      <c r="C19667" t="s">
        <v>30430</v>
      </c>
      <c r="D19667" s="83" t="s">
        <v>15076</v>
      </c>
      <c r="F19667" s="83">
        <v>2270.46</v>
      </c>
    </row>
    <row r="19668" spans="1:6" hidden="1" x14ac:dyDescent="0.25">
      <c r="A19668" t="s">
        <v>29264</v>
      </c>
      <c r="B19668" s="83" t="s">
        <v>40570</v>
      </c>
      <c r="C19668" t="s">
        <v>30431</v>
      </c>
      <c r="D19668" s="83" t="s">
        <v>15076</v>
      </c>
      <c r="F19668" s="83">
        <v>2681.29</v>
      </c>
    </row>
    <row r="19669" spans="1:6" hidden="1" x14ac:dyDescent="0.25">
      <c r="A19669" t="s">
        <v>29264</v>
      </c>
      <c r="B19669" s="83" t="s">
        <v>40571</v>
      </c>
      <c r="C19669" t="s">
        <v>30432</v>
      </c>
      <c r="D19669" s="83" t="s">
        <v>15076</v>
      </c>
      <c r="F19669" s="83">
        <v>2012.08</v>
      </c>
    </row>
    <row r="19670" spans="1:6" hidden="1" x14ac:dyDescent="0.25">
      <c r="A19670" t="s">
        <v>29264</v>
      </c>
      <c r="B19670" s="83" t="s">
        <v>40572</v>
      </c>
      <c r="C19670" t="s">
        <v>30433</v>
      </c>
      <c r="D19670" s="83" t="s">
        <v>15076</v>
      </c>
      <c r="F19670" s="83">
        <v>7586.56</v>
      </c>
    </row>
    <row r="19671" spans="1:6" hidden="1" x14ac:dyDescent="0.25">
      <c r="A19671" t="s">
        <v>29264</v>
      </c>
      <c r="B19671" s="83" t="s">
        <v>40573</v>
      </c>
      <c r="C19671" t="s">
        <v>30434</v>
      </c>
      <c r="D19671" s="83" t="s">
        <v>15076</v>
      </c>
      <c r="F19671" s="83">
        <v>4617.8500000000004</v>
      </c>
    </row>
    <row r="19672" spans="1:6" hidden="1" x14ac:dyDescent="0.25">
      <c r="A19672" t="s">
        <v>29264</v>
      </c>
      <c r="B19672" s="83" t="s">
        <v>40574</v>
      </c>
      <c r="C19672" t="s">
        <v>30435</v>
      </c>
      <c r="D19672" s="83" t="s">
        <v>15076</v>
      </c>
      <c r="F19672" s="83">
        <v>5598.6</v>
      </c>
    </row>
    <row r="19673" spans="1:6" hidden="1" x14ac:dyDescent="0.25">
      <c r="A19673" t="s">
        <v>29264</v>
      </c>
      <c r="B19673" s="83" t="s">
        <v>40575</v>
      </c>
      <c r="C19673" t="s">
        <v>30436</v>
      </c>
      <c r="D19673" s="83" t="s">
        <v>15076</v>
      </c>
      <c r="F19673" s="83">
        <v>3424.89</v>
      </c>
    </row>
    <row r="19674" spans="1:6" hidden="1" x14ac:dyDescent="0.25">
      <c r="A19674" t="s">
        <v>29264</v>
      </c>
      <c r="B19674" s="83" t="s">
        <v>40576</v>
      </c>
      <c r="C19674" t="s">
        <v>30437</v>
      </c>
      <c r="D19674" s="83" t="s">
        <v>15076</v>
      </c>
      <c r="F19674" s="83">
        <v>4630.8</v>
      </c>
    </row>
    <row r="19675" spans="1:6" hidden="1" x14ac:dyDescent="0.25">
      <c r="A19675" t="s">
        <v>29264</v>
      </c>
      <c r="B19675" s="83" t="s">
        <v>40577</v>
      </c>
      <c r="C19675" t="s">
        <v>30438</v>
      </c>
      <c r="D19675" s="83" t="s">
        <v>15076</v>
      </c>
      <c r="F19675" s="83">
        <v>3436.92</v>
      </c>
    </row>
    <row r="19676" spans="1:6" hidden="1" x14ac:dyDescent="0.25">
      <c r="A19676" t="s">
        <v>29264</v>
      </c>
      <c r="B19676" s="83" t="s">
        <v>40578</v>
      </c>
      <c r="C19676" t="s">
        <v>30439</v>
      </c>
      <c r="D19676" s="83" t="s">
        <v>15076</v>
      </c>
      <c r="F19676" s="83">
        <v>8002.78</v>
      </c>
    </row>
    <row r="19677" spans="1:6" hidden="1" x14ac:dyDescent="0.25">
      <c r="A19677" t="s">
        <v>29264</v>
      </c>
      <c r="B19677" s="83" t="s">
        <v>40579</v>
      </c>
      <c r="C19677" t="s">
        <v>30440</v>
      </c>
      <c r="D19677" s="83" t="s">
        <v>15076</v>
      </c>
      <c r="F19677" s="83">
        <v>4647.7299999999996</v>
      </c>
    </row>
    <row r="19678" spans="1:6" hidden="1" x14ac:dyDescent="0.25">
      <c r="A19678" t="s">
        <v>29264</v>
      </c>
      <c r="B19678" s="83" t="s">
        <v>40580</v>
      </c>
      <c r="C19678" t="s">
        <v>30441</v>
      </c>
      <c r="D19678" s="83" t="s">
        <v>15076</v>
      </c>
      <c r="F19678" s="83">
        <v>5900.62</v>
      </c>
    </row>
    <row r="19679" spans="1:6" hidden="1" x14ac:dyDescent="0.25">
      <c r="A19679" t="s">
        <v>29264</v>
      </c>
      <c r="B19679" s="83" t="s">
        <v>40581</v>
      </c>
      <c r="C19679" t="s">
        <v>30442</v>
      </c>
      <c r="D19679" s="83" t="s">
        <v>15076</v>
      </c>
      <c r="F19679" s="83">
        <v>3452.56</v>
      </c>
    </row>
    <row r="19680" spans="1:6" hidden="1" x14ac:dyDescent="0.25">
      <c r="A19680" t="s">
        <v>29264</v>
      </c>
      <c r="B19680" s="83" t="s">
        <v>40582</v>
      </c>
      <c r="C19680" t="s">
        <v>30443</v>
      </c>
      <c r="D19680" s="83" t="s">
        <v>15076</v>
      </c>
      <c r="F19680" s="83">
        <v>4672.3999999999996</v>
      </c>
    </row>
    <row r="19681" spans="1:6" hidden="1" x14ac:dyDescent="0.25">
      <c r="A19681" t="s">
        <v>29264</v>
      </c>
      <c r="B19681" s="83" t="s">
        <v>40583</v>
      </c>
      <c r="C19681" t="s">
        <v>30444</v>
      </c>
      <c r="D19681" s="83" t="s">
        <v>15076</v>
      </c>
      <c r="F19681" s="83">
        <v>3475.58</v>
      </c>
    </row>
    <row r="19682" spans="1:6" hidden="1" x14ac:dyDescent="0.25">
      <c r="A19682" t="s">
        <v>29264</v>
      </c>
      <c r="B19682" s="83" t="s">
        <v>40584</v>
      </c>
      <c r="C19682" t="s">
        <v>30445</v>
      </c>
      <c r="D19682" s="83" t="s">
        <v>15076</v>
      </c>
      <c r="F19682" s="83">
        <v>4706.05</v>
      </c>
    </row>
    <row r="19683" spans="1:6" hidden="1" x14ac:dyDescent="0.25">
      <c r="A19683" t="s">
        <v>29264</v>
      </c>
      <c r="B19683" s="83" t="s">
        <v>40585</v>
      </c>
      <c r="C19683" t="s">
        <v>30446</v>
      </c>
      <c r="D19683" s="83" t="s">
        <v>15076</v>
      </c>
      <c r="F19683" s="83">
        <v>3507.02</v>
      </c>
    </row>
    <row r="19684" spans="1:6" hidden="1" x14ac:dyDescent="0.25">
      <c r="A19684" t="s">
        <v>29264</v>
      </c>
      <c r="B19684" s="83" t="s">
        <v>40586</v>
      </c>
      <c r="C19684" t="s">
        <v>30447</v>
      </c>
      <c r="D19684" s="83" t="s">
        <v>15076</v>
      </c>
      <c r="F19684" s="83">
        <v>8971.56</v>
      </c>
    </row>
    <row r="19685" spans="1:6" hidden="1" x14ac:dyDescent="0.25">
      <c r="A19685" t="s">
        <v>29264</v>
      </c>
      <c r="B19685" s="83" t="s">
        <v>40587</v>
      </c>
      <c r="C19685" t="s">
        <v>30448</v>
      </c>
      <c r="D19685" s="83" t="s">
        <v>15076</v>
      </c>
      <c r="F19685" s="83">
        <v>4751.2299999999996</v>
      </c>
    </row>
    <row r="19686" spans="1:6" hidden="1" x14ac:dyDescent="0.25">
      <c r="A19686" t="s">
        <v>29264</v>
      </c>
      <c r="B19686" s="83" t="s">
        <v>40588</v>
      </c>
      <c r="C19686" t="s">
        <v>30449</v>
      </c>
      <c r="D19686" s="83" t="s">
        <v>15076</v>
      </c>
      <c r="F19686" s="83">
        <v>6605.13</v>
      </c>
    </row>
    <row r="19687" spans="1:6" hidden="1" x14ac:dyDescent="0.25">
      <c r="A19687" t="s">
        <v>29264</v>
      </c>
      <c r="B19687" s="83" t="s">
        <v>40589</v>
      </c>
      <c r="C19687" t="s">
        <v>30450</v>
      </c>
      <c r="D19687" s="83" t="s">
        <v>15076</v>
      </c>
      <c r="F19687" s="83">
        <v>3549.63</v>
      </c>
    </row>
    <row r="19688" spans="1:6" hidden="1" x14ac:dyDescent="0.25">
      <c r="A19688" t="s">
        <v>29264</v>
      </c>
      <c r="B19688" s="83" t="s">
        <v>40590</v>
      </c>
      <c r="C19688" t="s">
        <v>30451</v>
      </c>
      <c r="D19688" s="83" t="s">
        <v>15076</v>
      </c>
      <c r="F19688" s="83">
        <v>4811.72</v>
      </c>
    </row>
    <row r="19689" spans="1:6" hidden="1" x14ac:dyDescent="0.25">
      <c r="A19689" t="s">
        <v>29264</v>
      </c>
      <c r="B19689" s="83" t="s">
        <v>40591</v>
      </c>
      <c r="C19689" t="s">
        <v>30452</v>
      </c>
      <c r="D19689" s="83" t="s">
        <v>15076</v>
      </c>
      <c r="F19689" s="83">
        <v>3607.18</v>
      </c>
    </row>
    <row r="19690" spans="1:6" hidden="1" x14ac:dyDescent="0.25">
      <c r="A19690" t="s">
        <v>29264</v>
      </c>
      <c r="B19690" s="83" t="s">
        <v>40592</v>
      </c>
      <c r="C19690" t="s">
        <v>30453</v>
      </c>
      <c r="D19690" s="83" t="s">
        <v>15076</v>
      </c>
      <c r="F19690" s="83">
        <v>4892.5200000000004</v>
      </c>
    </row>
    <row r="19691" spans="1:6" hidden="1" x14ac:dyDescent="0.25">
      <c r="A19691" t="s">
        <v>29264</v>
      </c>
      <c r="B19691" s="83" t="s">
        <v>40593</v>
      </c>
      <c r="C19691" t="s">
        <v>30454</v>
      </c>
      <c r="D19691" s="83" t="s">
        <v>15076</v>
      </c>
      <c r="F19691" s="83">
        <v>3684.49</v>
      </c>
    </row>
    <row r="19692" spans="1:6" hidden="1" x14ac:dyDescent="0.25">
      <c r="A19692" t="s">
        <v>29264</v>
      </c>
      <c r="B19692" s="83" t="s">
        <v>40594</v>
      </c>
      <c r="C19692" t="s">
        <v>30455</v>
      </c>
      <c r="D19692" s="83" t="s">
        <v>15076</v>
      </c>
      <c r="F19692" s="83">
        <v>11254.56</v>
      </c>
    </row>
    <row r="19693" spans="1:6" hidden="1" x14ac:dyDescent="0.25">
      <c r="A19693" t="s">
        <v>29264</v>
      </c>
      <c r="B19693" s="83" t="s">
        <v>40595</v>
      </c>
      <c r="C19693" t="s">
        <v>30456</v>
      </c>
      <c r="D19693" s="83" t="s">
        <v>15076</v>
      </c>
      <c r="F19693" s="83">
        <v>5002.99</v>
      </c>
    </row>
    <row r="19694" spans="1:6" hidden="1" x14ac:dyDescent="0.25">
      <c r="A19694" t="s">
        <v>29264</v>
      </c>
      <c r="B19694" s="83" t="s">
        <v>40596</v>
      </c>
      <c r="C19694" t="s">
        <v>30457</v>
      </c>
      <c r="D19694" s="83" t="s">
        <v>15076</v>
      </c>
      <c r="F19694" s="83">
        <v>8256.44</v>
      </c>
    </row>
    <row r="19695" spans="1:6" hidden="1" x14ac:dyDescent="0.25">
      <c r="A19695" t="s">
        <v>29264</v>
      </c>
      <c r="B19695" s="83" t="s">
        <v>40597</v>
      </c>
      <c r="C19695" t="s">
        <v>30458</v>
      </c>
      <c r="D19695" s="83" t="s">
        <v>15076</v>
      </c>
      <c r="F19695" s="83">
        <v>3791.09</v>
      </c>
    </row>
    <row r="19696" spans="1:6" hidden="1" x14ac:dyDescent="0.25">
      <c r="A19696" t="s">
        <v>29264</v>
      </c>
      <c r="B19696" s="83" t="s">
        <v>40598</v>
      </c>
      <c r="C19696" t="s">
        <v>30459</v>
      </c>
      <c r="D19696" s="83" t="s">
        <v>15076</v>
      </c>
      <c r="F19696" s="83">
        <v>4621.3500000000004</v>
      </c>
    </row>
    <row r="19697" spans="1:6" hidden="1" x14ac:dyDescent="0.25">
      <c r="A19697" t="s">
        <v>29264</v>
      </c>
      <c r="B19697" s="83" t="s">
        <v>40599</v>
      </c>
      <c r="C19697" t="s">
        <v>30460</v>
      </c>
      <c r="D19697" s="83" t="s">
        <v>15076</v>
      </c>
      <c r="F19697" s="83">
        <v>3428.2</v>
      </c>
    </row>
    <row r="19698" spans="1:6" hidden="1" x14ac:dyDescent="0.25">
      <c r="A19698" t="s">
        <v>29264</v>
      </c>
      <c r="B19698" s="83" t="s">
        <v>40600</v>
      </c>
      <c r="C19698" t="s">
        <v>30461</v>
      </c>
      <c r="D19698" s="83" t="s">
        <v>15076</v>
      </c>
      <c r="F19698" s="83">
        <v>5153.0200000000004</v>
      </c>
    </row>
    <row r="19699" spans="1:6" hidden="1" x14ac:dyDescent="0.25">
      <c r="A19699" t="s">
        <v>29264</v>
      </c>
      <c r="B19699" s="83" t="s">
        <v>40601</v>
      </c>
      <c r="C19699" t="s">
        <v>30462</v>
      </c>
      <c r="D19699" s="83" t="s">
        <v>15076</v>
      </c>
      <c r="F19699" s="83">
        <v>2815.78</v>
      </c>
    </row>
    <row r="19700" spans="1:6" hidden="1" x14ac:dyDescent="0.25">
      <c r="A19700" t="s">
        <v>29264</v>
      </c>
      <c r="B19700" s="83" t="s">
        <v>40602</v>
      </c>
      <c r="C19700" t="s">
        <v>30463</v>
      </c>
      <c r="D19700" s="83" t="s">
        <v>15076</v>
      </c>
      <c r="F19700" s="83">
        <v>3931</v>
      </c>
    </row>
    <row r="19701" spans="1:6" hidden="1" x14ac:dyDescent="0.25">
      <c r="A19701" t="s">
        <v>29264</v>
      </c>
      <c r="B19701" s="83" t="s">
        <v>40603</v>
      </c>
      <c r="C19701" t="s">
        <v>30464</v>
      </c>
      <c r="D19701" s="83" t="s">
        <v>15076</v>
      </c>
      <c r="F19701" s="83">
        <v>2114.9299999999998</v>
      </c>
    </row>
    <row r="19702" spans="1:6" hidden="1" x14ac:dyDescent="0.25">
      <c r="A19702" t="s">
        <v>29264</v>
      </c>
      <c r="B19702" s="83" t="s">
        <v>40604</v>
      </c>
      <c r="C19702" t="s">
        <v>30465</v>
      </c>
      <c r="D19702" s="83" t="s">
        <v>15076</v>
      </c>
      <c r="F19702" s="83">
        <v>2835.07</v>
      </c>
    </row>
    <row r="19703" spans="1:6" hidden="1" x14ac:dyDescent="0.25">
      <c r="A19703" t="s">
        <v>29264</v>
      </c>
      <c r="B19703" s="83" t="s">
        <v>40605</v>
      </c>
      <c r="C19703" t="s">
        <v>30466</v>
      </c>
      <c r="D19703" s="83" t="s">
        <v>15076</v>
      </c>
      <c r="F19703" s="83">
        <v>2132.02</v>
      </c>
    </row>
    <row r="19704" spans="1:6" hidden="1" x14ac:dyDescent="0.25">
      <c r="A19704" t="s">
        <v>29264</v>
      </c>
      <c r="B19704" s="83" t="s">
        <v>40606</v>
      </c>
      <c r="C19704" t="s">
        <v>30467</v>
      </c>
      <c r="D19704" s="83" t="s">
        <v>15076</v>
      </c>
      <c r="F19704" s="83">
        <v>5377.78</v>
      </c>
    </row>
    <row r="19705" spans="1:6" hidden="1" x14ac:dyDescent="0.25">
      <c r="A19705" t="s">
        <v>29264</v>
      </c>
      <c r="B19705" s="83" t="s">
        <v>40607</v>
      </c>
      <c r="C19705" t="s">
        <v>30468</v>
      </c>
      <c r="D19705" s="83" t="s">
        <v>15076</v>
      </c>
      <c r="F19705" s="83">
        <v>2860.8</v>
      </c>
    </row>
    <row r="19706" spans="1:6" hidden="1" x14ac:dyDescent="0.25">
      <c r="A19706" t="s">
        <v>29264</v>
      </c>
      <c r="B19706" s="83" t="s">
        <v>40608</v>
      </c>
      <c r="C19706" t="s">
        <v>30469</v>
      </c>
      <c r="D19706" s="83" t="s">
        <v>15076</v>
      </c>
      <c r="F19706" s="83">
        <v>4101.1400000000003</v>
      </c>
    </row>
    <row r="19707" spans="1:6" hidden="1" x14ac:dyDescent="0.25">
      <c r="A19707" t="s">
        <v>29264</v>
      </c>
      <c r="B19707" s="83" t="s">
        <v>40609</v>
      </c>
      <c r="C19707" t="s">
        <v>30470</v>
      </c>
      <c r="D19707" s="83" t="s">
        <v>15076</v>
      </c>
      <c r="F19707" s="83">
        <v>2154.8000000000002</v>
      </c>
    </row>
    <row r="19708" spans="1:6" hidden="1" x14ac:dyDescent="0.25">
      <c r="A19708" t="s">
        <v>29264</v>
      </c>
      <c r="B19708" s="83" t="s">
        <v>40610</v>
      </c>
      <c r="C19708" t="s">
        <v>30471</v>
      </c>
      <c r="D19708" s="83" t="s">
        <v>15076</v>
      </c>
      <c r="F19708" s="83">
        <v>2897.96</v>
      </c>
    </row>
    <row r="19709" spans="1:6" hidden="1" x14ac:dyDescent="0.25">
      <c r="A19709" t="s">
        <v>29264</v>
      </c>
      <c r="B19709" s="83" t="s">
        <v>40611</v>
      </c>
      <c r="C19709" t="s">
        <v>30472</v>
      </c>
      <c r="D19709" s="83" t="s">
        <v>15076</v>
      </c>
      <c r="F19709" s="83">
        <v>2188.11</v>
      </c>
    </row>
    <row r="19710" spans="1:6" hidden="1" x14ac:dyDescent="0.25">
      <c r="A19710" t="s">
        <v>29264</v>
      </c>
      <c r="B19710" s="83" t="s">
        <v>40612</v>
      </c>
      <c r="C19710" t="s">
        <v>30473</v>
      </c>
      <c r="D19710" s="83" t="s">
        <v>15076</v>
      </c>
      <c r="F19710" s="83">
        <v>2949.03</v>
      </c>
    </row>
    <row r="19711" spans="1:6" hidden="1" x14ac:dyDescent="0.25">
      <c r="A19711" t="s">
        <v>29264</v>
      </c>
      <c r="B19711" s="83" t="s">
        <v>40613</v>
      </c>
      <c r="C19711" t="s">
        <v>30474</v>
      </c>
      <c r="D19711" s="83" t="s">
        <v>15076</v>
      </c>
      <c r="F19711" s="83">
        <v>2234.0300000000002</v>
      </c>
    </row>
    <row r="19712" spans="1:6" hidden="1" x14ac:dyDescent="0.25">
      <c r="A19712" t="s">
        <v>29264</v>
      </c>
      <c r="B19712" s="83" t="s">
        <v>40614</v>
      </c>
      <c r="C19712" t="s">
        <v>30475</v>
      </c>
      <c r="D19712" s="83" t="s">
        <v>15076</v>
      </c>
      <c r="F19712" s="83">
        <v>6002.13</v>
      </c>
    </row>
    <row r="19713" spans="1:6" hidden="1" x14ac:dyDescent="0.25">
      <c r="A19713" t="s">
        <v>29264</v>
      </c>
      <c r="B19713" s="83" t="s">
        <v>40615</v>
      </c>
      <c r="C19713" t="s">
        <v>30476</v>
      </c>
      <c r="D19713" s="83" t="s">
        <v>15076</v>
      </c>
      <c r="F19713" s="83">
        <v>3016.82</v>
      </c>
    </row>
    <row r="19714" spans="1:6" hidden="1" x14ac:dyDescent="0.25">
      <c r="A19714" t="s">
        <v>29264</v>
      </c>
      <c r="B19714" s="83" t="s">
        <v>40616</v>
      </c>
      <c r="C19714" t="s">
        <v>30477</v>
      </c>
      <c r="D19714" s="83" t="s">
        <v>15076</v>
      </c>
      <c r="F19714" s="83">
        <v>4573.97</v>
      </c>
    </row>
    <row r="19715" spans="1:6" hidden="1" x14ac:dyDescent="0.25">
      <c r="A19715" t="s">
        <v>29264</v>
      </c>
      <c r="B19715" s="83" t="s">
        <v>40617</v>
      </c>
      <c r="C19715" t="s">
        <v>30478</v>
      </c>
      <c r="D19715" s="83" t="s">
        <v>15076</v>
      </c>
      <c r="F19715" s="83">
        <v>2295.75</v>
      </c>
    </row>
    <row r="19716" spans="1:6" hidden="1" x14ac:dyDescent="0.25">
      <c r="A19716" t="s">
        <v>29264</v>
      </c>
      <c r="B19716" s="83" t="s">
        <v>40618</v>
      </c>
      <c r="C19716" t="s">
        <v>30479</v>
      </c>
      <c r="D19716" s="83" t="s">
        <v>15076</v>
      </c>
      <c r="F19716" s="83">
        <v>3104.37</v>
      </c>
    </row>
    <row r="19717" spans="1:6" hidden="1" x14ac:dyDescent="0.25">
      <c r="A19717" t="s">
        <v>29264</v>
      </c>
      <c r="B19717" s="83" t="s">
        <v>40619</v>
      </c>
      <c r="C19717" t="s">
        <v>30480</v>
      </c>
      <c r="D19717" s="83" t="s">
        <v>15076</v>
      </c>
      <c r="F19717" s="83">
        <v>2376.31</v>
      </c>
    </row>
    <row r="19718" spans="1:6" hidden="1" x14ac:dyDescent="0.25">
      <c r="A19718" t="s">
        <v>29264</v>
      </c>
      <c r="B19718" s="83" t="s">
        <v>40620</v>
      </c>
      <c r="C19718" t="s">
        <v>30481</v>
      </c>
      <c r="D19718" s="83" t="s">
        <v>15076</v>
      </c>
      <c r="F19718" s="83">
        <v>3221.22</v>
      </c>
    </row>
    <row r="19719" spans="1:6" hidden="1" x14ac:dyDescent="0.25">
      <c r="A19719" t="s">
        <v>29264</v>
      </c>
      <c r="B19719" s="83" t="s">
        <v>40621</v>
      </c>
      <c r="C19719" t="s">
        <v>30482</v>
      </c>
      <c r="D19719" s="83" t="s">
        <v>15076</v>
      </c>
      <c r="F19719" s="83">
        <v>2485.0700000000002</v>
      </c>
    </row>
    <row r="19720" spans="1:6" hidden="1" x14ac:dyDescent="0.25">
      <c r="A19720" t="s">
        <v>29264</v>
      </c>
      <c r="B19720" s="83" t="s">
        <v>40622</v>
      </c>
      <c r="C19720" t="s">
        <v>30483</v>
      </c>
      <c r="D19720" s="83" t="s">
        <v>15076</v>
      </c>
      <c r="F19720" s="83">
        <v>7426.94</v>
      </c>
    </row>
    <row r="19721" spans="1:6" hidden="1" x14ac:dyDescent="0.25">
      <c r="A19721" t="s">
        <v>29264</v>
      </c>
      <c r="B19721" s="83" t="s">
        <v>40623</v>
      </c>
      <c r="C19721" t="s">
        <v>30484</v>
      </c>
      <c r="D19721" s="83" t="s">
        <v>15076</v>
      </c>
      <c r="F19721" s="83">
        <v>3375.48</v>
      </c>
    </row>
    <row r="19722" spans="1:6" hidden="1" x14ac:dyDescent="0.25">
      <c r="A19722" t="s">
        <v>29264</v>
      </c>
      <c r="B19722" s="83" t="s">
        <v>40624</v>
      </c>
      <c r="C19722" t="s">
        <v>30485</v>
      </c>
      <c r="D19722" s="83" t="s">
        <v>15076</v>
      </c>
      <c r="F19722" s="83">
        <v>5651.75</v>
      </c>
    </row>
    <row r="19723" spans="1:6" hidden="1" x14ac:dyDescent="0.25">
      <c r="A19723" t="s">
        <v>29264</v>
      </c>
      <c r="B19723" s="83" t="s">
        <v>40625</v>
      </c>
      <c r="C19723" t="s">
        <v>30486</v>
      </c>
      <c r="D19723" s="83" t="s">
        <v>15076</v>
      </c>
      <c r="F19723" s="83">
        <v>2630.5</v>
      </c>
    </row>
    <row r="19724" spans="1:6" hidden="1" x14ac:dyDescent="0.25">
      <c r="A19724" t="s">
        <v>29264</v>
      </c>
      <c r="B19724" s="83" t="s">
        <v>40626</v>
      </c>
      <c r="C19724" t="s">
        <v>30487</v>
      </c>
      <c r="D19724" s="83" t="s">
        <v>15076</v>
      </c>
      <c r="F19724" s="83">
        <v>2820.22</v>
      </c>
    </row>
    <row r="19725" spans="1:6" hidden="1" x14ac:dyDescent="0.25">
      <c r="A19725" t="s">
        <v>29264</v>
      </c>
      <c r="B19725" s="83" t="s">
        <v>40627</v>
      </c>
      <c r="C19725" t="s">
        <v>30488</v>
      </c>
      <c r="D19725" s="83" t="s">
        <v>15076</v>
      </c>
      <c r="F19725" s="83">
        <v>2118.83</v>
      </c>
    </row>
    <row r="19726" spans="1:6" hidden="1" x14ac:dyDescent="0.25">
      <c r="A19726" t="s">
        <v>29264</v>
      </c>
      <c r="B19726" s="83" t="s">
        <v>40628</v>
      </c>
      <c r="C19726" t="s">
        <v>30489</v>
      </c>
      <c r="D19726" s="83" t="s">
        <v>15076</v>
      </c>
      <c r="F19726" s="83">
        <v>7505.18</v>
      </c>
    </row>
    <row r="19727" spans="1:6" hidden="1" x14ac:dyDescent="0.25">
      <c r="A19727" t="s">
        <v>29264</v>
      </c>
      <c r="B19727" s="83" t="s">
        <v>40629</v>
      </c>
      <c r="C19727" t="s">
        <v>30490</v>
      </c>
      <c r="D19727" s="83" t="s">
        <v>15076</v>
      </c>
      <c r="F19727" s="83">
        <v>3866.39</v>
      </c>
    </row>
    <row r="19728" spans="1:6" hidden="1" x14ac:dyDescent="0.25">
      <c r="A19728" t="s">
        <v>29264</v>
      </c>
      <c r="B19728" s="83" t="s">
        <v>40630</v>
      </c>
      <c r="C19728" t="s">
        <v>30491</v>
      </c>
      <c r="D19728" s="83" t="s">
        <v>15076</v>
      </c>
      <c r="F19728" s="83">
        <v>5616.16</v>
      </c>
    </row>
    <row r="19729" spans="1:6" hidden="1" x14ac:dyDescent="0.25">
      <c r="A19729" t="s">
        <v>29264</v>
      </c>
      <c r="B19729" s="83" t="s">
        <v>40631</v>
      </c>
      <c r="C19729" t="s">
        <v>30492</v>
      </c>
      <c r="D19729" s="83" t="s">
        <v>15076</v>
      </c>
      <c r="F19729" s="83">
        <v>2855.49</v>
      </c>
    </row>
    <row r="19730" spans="1:6" hidden="1" x14ac:dyDescent="0.25">
      <c r="A19730" t="s">
        <v>29264</v>
      </c>
      <c r="B19730" s="83" t="s">
        <v>40632</v>
      </c>
      <c r="C19730" t="s">
        <v>30493</v>
      </c>
      <c r="D19730" s="83" t="s">
        <v>15076</v>
      </c>
      <c r="F19730" s="83">
        <v>3895.91</v>
      </c>
    </row>
    <row r="19731" spans="1:6" hidden="1" x14ac:dyDescent="0.25">
      <c r="A19731" t="s">
        <v>29264</v>
      </c>
      <c r="B19731" s="83" t="s">
        <v>40633</v>
      </c>
      <c r="C19731" t="s">
        <v>30494</v>
      </c>
      <c r="D19731" s="83" t="s">
        <v>15076</v>
      </c>
      <c r="F19731" s="83">
        <v>2880.6</v>
      </c>
    </row>
    <row r="19732" spans="1:6" hidden="1" x14ac:dyDescent="0.25">
      <c r="A19732" t="s">
        <v>29264</v>
      </c>
      <c r="B19732" s="83" t="s">
        <v>40634</v>
      </c>
      <c r="C19732" t="s">
        <v>30495</v>
      </c>
      <c r="D19732" s="83" t="s">
        <v>15076</v>
      </c>
      <c r="F19732" s="83">
        <v>7850.29</v>
      </c>
    </row>
    <row r="19733" spans="1:6" hidden="1" x14ac:dyDescent="0.25">
      <c r="A19733" t="s">
        <v>29264</v>
      </c>
      <c r="B19733" s="83" t="s">
        <v>40635</v>
      </c>
      <c r="C19733" t="s">
        <v>30496</v>
      </c>
      <c r="D19733" s="83" t="s">
        <v>15076</v>
      </c>
      <c r="F19733" s="83">
        <v>3933.57</v>
      </c>
    </row>
    <row r="19734" spans="1:6" hidden="1" x14ac:dyDescent="0.25">
      <c r="A19734" t="s">
        <v>29264</v>
      </c>
      <c r="B19734" s="83" t="s">
        <v>40636</v>
      </c>
      <c r="C19734" t="s">
        <v>30497</v>
      </c>
      <c r="D19734" s="83" t="s">
        <v>15076</v>
      </c>
      <c r="F19734" s="83">
        <v>5871.71</v>
      </c>
    </row>
    <row r="19735" spans="1:6" hidden="1" x14ac:dyDescent="0.25">
      <c r="A19735" t="s">
        <v>29264</v>
      </c>
      <c r="B19735" s="83" t="s">
        <v>40637</v>
      </c>
      <c r="C19735" t="s">
        <v>30498</v>
      </c>
      <c r="D19735" s="83" t="s">
        <v>15076</v>
      </c>
      <c r="F19735" s="83">
        <v>2912.74</v>
      </c>
    </row>
    <row r="19736" spans="1:6" hidden="1" x14ac:dyDescent="0.25">
      <c r="A19736" t="s">
        <v>29264</v>
      </c>
      <c r="B19736" s="83" t="s">
        <v>40638</v>
      </c>
      <c r="C19736" t="s">
        <v>30499</v>
      </c>
      <c r="D19736" s="83" t="s">
        <v>15076</v>
      </c>
      <c r="F19736" s="83">
        <v>3988.53</v>
      </c>
    </row>
    <row r="19737" spans="1:6" hidden="1" x14ac:dyDescent="0.25">
      <c r="A19737" t="s">
        <v>29264</v>
      </c>
      <c r="B19737" s="83" t="s">
        <v>40639</v>
      </c>
      <c r="C19737" t="s">
        <v>30500</v>
      </c>
      <c r="D19737" s="83" t="s">
        <v>15076</v>
      </c>
      <c r="F19737" s="83">
        <v>2960.16</v>
      </c>
    </row>
    <row r="19738" spans="1:6" hidden="1" x14ac:dyDescent="0.25">
      <c r="A19738" t="s">
        <v>29264</v>
      </c>
      <c r="B19738" s="83" t="s">
        <v>40640</v>
      </c>
      <c r="C19738" t="s">
        <v>30501</v>
      </c>
      <c r="D19738" s="83" t="s">
        <v>15076</v>
      </c>
      <c r="F19738" s="83">
        <v>4063.55</v>
      </c>
    </row>
    <row r="19739" spans="1:6" hidden="1" x14ac:dyDescent="0.25">
      <c r="A19739" t="s">
        <v>29264</v>
      </c>
      <c r="B19739" s="83" t="s">
        <v>40641</v>
      </c>
      <c r="C19739" t="s">
        <v>30502</v>
      </c>
      <c r="D19739" s="83" t="s">
        <v>15076</v>
      </c>
      <c r="F19739" s="83">
        <v>3025.43</v>
      </c>
    </row>
    <row r="19740" spans="1:6" hidden="1" x14ac:dyDescent="0.25">
      <c r="A19740" t="s">
        <v>29264</v>
      </c>
      <c r="B19740" s="83" t="s">
        <v>40642</v>
      </c>
      <c r="C19740" t="s">
        <v>30503</v>
      </c>
      <c r="D19740" s="83" t="s">
        <v>15076</v>
      </c>
      <c r="F19740" s="83">
        <v>8753.66</v>
      </c>
    </row>
    <row r="19741" spans="1:6" hidden="1" x14ac:dyDescent="0.25">
      <c r="A19741" t="s">
        <v>29264</v>
      </c>
      <c r="B19741" s="83" t="s">
        <v>40643</v>
      </c>
      <c r="C19741" t="s">
        <v>30504</v>
      </c>
      <c r="D19741" s="83" t="s">
        <v>15076</v>
      </c>
      <c r="F19741" s="83">
        <v>4161.92</v>
      </c>
    </row>
    <row r="19742" spans="1:6" hidden="1" x14ac:dyDescent="0.25">
      <c r="A19742" t="s">
        <v>29264</v>
      </c>
      <c r="B19742" s="83" t="s">
        <v>40644</v>
      </c>
      <c r="C19742" t="s">
        <v>30505</v>
      </c>
      <c r="D19742" s="83" t="s">
        <v>15076</v>
      </c>
      <c r="F19742" s="83">
        <v>6539.69</v>
      </c>
    </row>
    <row r="19743" spans="1:6" hidden="1" x14ac:dyDescent="0.25">
      <c r="A19743" t="s">
        <v>29264</v>
      </c>
      <c r="B19743" s="83" t="s">
        <v>40645</v>
      </c>
      <c r="C19743" t="s">
        <v>30506</v>
      </c>
      <c r="D19743" s="83" t="s">
        <v>15076</v>
      </c>
      <c r="F19743" s="83">
        <v>3112.03</v>
      </c>
    </row>
    <row r="19744" spans="1:6" hidden="1" x14ac:dyDescent="0.25">
      <c r="A19744" t="s">
        <v>29264</v>
      </c>
      <c r="B19744" s="83" t="s">
        <v>40646</v>
      </c>
      <c r="C19744" t="s">
        <v>30507</v>
      </c>
      <c r="D19744" s="83" t="s">
        <v>15076</v>
      </c>
      <c r="F19744" s="83">
        <v>4288.46</v>
      </c>
    </row>
    <row r="19745" spans="1:6" hidden="1" x14ac:dyDescent="0.25">
      <c r="A19745" t="s">
        <v>29264</v>
      </c>
      <c r="B19745" s="83" t="s">
        <v>40647</v>
      </c>
      <c r="C19745" t="s">
        <v>30508</v>
      </c>
      <c r="D19745" s="83" t="s">
        <v>15076</v>
      </c>
      <c r="F19745" s="83">
        <v>3224.96</v>
      </c>
    </row>
    <row r="19746" spans="1:6" hidden="1" x14ac:dyDescent="0.25">
      <c r="A19746" t="s">
        <v>29264</v>
      </c>
      <c r="B19746" s="83" t="s">
        <v>40648</v>
      </c>
      <c r="C19746" t="s">
        <v>30509</v>
      </c>
      <c r="D19746" s="83" t="s">
        <v>15076</v>
      </c>
      <c r="F19746" s="83">
        <v>4454.5</v>
      </c>
    </row>
    <row r="19747" spans="1:6" hidden="1" x14ac:dyDescent="0.25">
      <c r="A19747" t="s">
        <v>29264</v>
      </c>
      <c r="B19747" s="83" t="s">
        <v>40649</v>
      </c>
      <c r="C19747" t="s">
        <v>30510</v>
      </c>
      <c r="D19747" s="83" t="s">
        <v>15076</v>
      </c>
      <c r="F19747" s="83">
        <v>3375.56</v>
      </c>
    </row>
    <row r="19748" spans="1:6" hidden="1" x14ac:dyDescent="0.25">
      <c r="A19748" t="s">
        <v>29264</v>
      </c>
      <c r="B19748" s="83" t="s">
        <v>40650</v>
      </c>
      <c r="C19748" t="s">
        <v>30511</v>
      </c>
      <c r="D19748" s="83" t="s">
        <v>15076</v>
      </c>
      <c r="F19748" s="83">
        <v>10839.29</v>
      </c>
    </row>
    <row r="19749" spans="1:6" hidden="1" x14ac:dyDescent="0.25">
      <c r="A19749" t="s">
        <v>29264</v>
      </c>
      <c r="B19749" s="83" t="s">
        <v>40651</v>
      </c>
      <c r="C19749" t="s">
        <v>30512</v>
      </c>
      <c r="D19749" s="83" t="s">
        <v>15076</v>
      </c>
      <c r="F19749" s="83">
        <v>4672.8999999999996</v>
      </c>
    </row>
    <row r="19750" spans="1:6" hidden="1" x14ac:dyDescent="0.25">
      <c r="A19750" t="s">
        <v>29264</v>
      </c>
      <c r="B19750" s="83" t="s">
        <v>40652</v>
      </c>
      <c r="C19750" t="s">
        <v>30513</v>
      </c>
      <c r="D19750" s="83" t="s">
        <v>15076</v>
      </c>
      <c r="F19750" s="83">
        <v>8083.92</v>
      </c>
    </row>
    <row r="19751" spans="1:6" hidden="1" x14ac:dyDescent="0.25">
      <c r="A19751" t="s">
        <v>29264</v>
      </c>
      <c r="B19751" s="83" t="s">
        <v>40653</v>
      </c>
      <c r="C19751" t="s">
        <v>30514</v>
      </c>
      <c r="D19751" s="83" t="s">
        <v>15076</v>
      </c>
      <c r="F19751" s="83">
        <v>3576.67</v>
      </c>
    </row>
    <row r="19752" spans="1:6" hidden="1" x14ac:dyDescent="0.25">
      <c r="A19752" t="s">
        <v>29264</v>
      </c>
      <c r="B19752" s="83" t="s">
        <v>40654</v>
      </c>
      <c r="C19752" t="s">
        <v>30515</v>
      </c>
      <c r="D19752" s="83" t="s">
        <v>15076</v>
      </c>
      <c r="F19752" s="83">
        <v>3873.77</v>
      </c>
    </row>
    <row r="19753" spans="1:6" hidden="1" x14ac:dyDescent="0.25">
      <c r="A19753" t="s">
        <v>29264</v>
      </c>
      <c r="B19753" s="83" t="s">
        <v>40655</v>
      </c>
      <c r="C19753" t="s">
        <v>30516</v>
      </c>
      <c r="D19753" s="83" t="s">
        <v>15076</v>
      </c>
      <c r="F19753" s="83">
        <v>2861.77</v>
      </c>
    </row>
    <row r="19754" spans="1:6" hidden="1" x14ac:dyDescent="0.25">
      <c r="A19754" t="s">
        <v>29264</v>
      </c>
      <c r="B19754" s="83" t="s">
        <v>40656</v>
      </c>
      <c r="C19754" t="s">
        <v>30517</v>
      </c>
      <c r="D19754" s="83" t="s">
        <v>15076</v>
      </c>
      <c r="F19754" s="83">
        <v>13191.95</v>
      </c>
    </row>
    <row r="19755" spans="1:6" hidden="1" x14ac:dyDescent="0.25">
      <c r="A19755" t="s">
        <v>29264</v>
      </c>
      <c r="B19755" s="83" t="s">
        <v>40657</v>
      </c>
      <c r="C19755" t="s">
        <v>30518</v>
      </c>
      <c r="D19755" s="83" t="s">
        <v>15076</v>
      </c>
      <c r="F19755" s="83">
        <v>6539.15</v>
      </c>
    </row>
    <row r="19756" spans="1:6" hidden="1" x14ac:dyDescent="0.25">
      <c r="A19756" t="s">
        <v>29264</v>
      </c>
      <c r="B19756" s="83" t="s">
        <v>40658</v>
      </c>
      <c r="C19756" t="s">
        <v>30519</v>
      </c>
      <c r="D19756" s="83" t="s">
        <v>15076</v>
      </c>
      <c r="F19756" s="83">
        <v>9602.9599999999991</v>
      </c>
    </row>
    <row r="19757" spans="1:6" hidden="1" x14ac:dyDescent="0.25">
      <c r="A19757" t="s">
        <v>29264</v>
      </c>
      <c r="B19757" s="83" t="s">
        <v>40659</v>
      </c>
      <c r="C19757" t="s">
        <v>30520</v>
      </c>
      <c r="D19757" s="83" t="s">
        <v>15076</v>
      </c>
      <c r="F19757" s="83">
        <v>4749.26</v>
      </c>
    </row>
    <row r="19758" spans="1:6" hidden="1" x14ac:dyDescent="0.25">
      <c r="A19758" t="s">
        <v>29264</v>
      </c>
      <c r="B19758" s="83" t="s">
        <v>40660</v>
      </c>
      <c r="C19758" t="s">
        <v>30521</v>
      </c>
      <c r="D19758" s="83" t="s">
        <v>15076</v>
      </c>
      <c r="F19758" s="83">
        <v>6584.77</v>
      </c>
    </row>
    <row r="19759" spans="1:6" hidden="1" x14ac:dyDescent="0.25">
      <c r="A19759" t="s">
        <v>29264</v>
      </c>
      <c r="B19759" s="83" t="s">
        <v>40661</v>
      </c>
      <c r="C19759" t="s">
        <v>30522</v>
      </c>
      <c r="D19759" s="83" t="s">
        <v>15076</v>
      </c>
      <c r="F19759" s="83">
        <v>4787.1499999999996</v>
      </c>
    </row>
    <row r="19760" spans="1:6" hidden="1" x14ac:dyDescent="0.25">
      <c r="A19760" t="s">
        <v>29264</v>
      </c>
      <c r="B19760" s="83" t="s">
        <v>40662</v>
      </c>
      <c r="C19760" t="s">
        <v>30523</v>
      </c>
      <c r="D19760" s="83" t="s">
        <v>15076</v>
      </c>
      <c r="F19760" s="83">
        <v>13806.89</v>
      </c>
    </row>
    <row r="19761" spans="1:6" hidden="1" x14ac:dyDescent="0.25">
      <c r="A19761" t="s">
        <v>29264</v>
      </c>
      <c r="B19761" s="83" t="s">
        <v>40663</v>
      </c>
      <c r="C19761" t="s">
        <v>30524</v>
      </c>
      <c r="D19761" s="83" t="s">
        <v>15076</v>
      </c>
      <c r="F19761" s="83">
        <v>6643.16</v>
      </c>
    </row>
    <row r="19762" spans="1:6" hidden="1" x14ac:dyDescent="0.25">
      <c r="A19762" t="s">
        <v>29264</v>
      </c>
      <c r="B19762" s="83" t="s">
        <v>40664</v>
      </c>
      <c r="C19762" t="s">
        <v>30525</v>
      </c>
      <c r="D19762" s="83" t="s">
        <v>15076</v>
      </c>
      <c r="F19762" s="83">
        <v>10046.870000000001</v>
      </c>
    </row>
    <row r="19763" spans="1:6" hidden="1" x14ac:dyDescent="0.25">
      <c r="A19763" t="s">
        <v>29264</v>
      </c>
      <c r="B19763" s="83" t="s">
        <v>40665</v>
      </c>
      <c r="C19763" t="s">
        <v>30526</v>
      </c>
      <c r="D19763" s="83" t="s">
        <v>15076</v>
      </c>
      <c r="F19763" s="83">
        <v>4835.79</v>
      </c>
    </row>
    <row r="19764" spans="1:6" hidden="1" x14ac:dyDescent="0.25">
      <c r="A19764" t="s">
        <v>29264</v>
      </c>
      <c r="B19764" s="83" t="s">
        <v>40666</v>
      </c>
      <c r="C19764" t="s">
        <v>30527</v>
      </c>
      <c r="D19764" s="83" t="s">
        <v>15076</v>
      </c>
      <c r="F19764" s="83">
        <v>6727.38</v>
      </c>
    </row>
    <row r="19765" spans="1:6" hidden="1" x14ac:dyDescent="0.25">
      <c r="A19765" t="s">
        <v>29264</v>
      </c>
      <c r="B19765" s="83" t="s">
        <v>40667</v>
      </c>
      <c r="C19765" t="s">
        <v>30528</v>
      </c>
      <c r="D19765" s="83" t="s">
        <v>15076</v>
      </c>
      <c r="F19765" s="83">
        <v>4906.3999999999996</v>
      </c>
    </row>
    <row r="19766" spans="1:6" hidden="1" x14ac:dyDescent="0.25">
      <c r="A19766" t="s">
        <v>29264</v>
      </c>
      <c r="B19766" s="83" t="s">
        <v>40668</v>
      </c>
      <c r="C19766" t="s">
        <v>30529</v>
      </c>
      <c r="D19766" s="83" t="s">
        <v>15076</v>
      </c>
      <c r="F19766" s="83">
        <v>6841.49</v>
      </c>
    </row>
    <row r="19767" spans="1:6" hidden="1" x14ac:dyDescent="0.25">
      <c r="A19767" t="s">
        <v>29264</v>
      </c>
      <c r="B19767" s="83" t="s">
        <v>40669</v>
      </c>
      <c r="C19767" t="s">
        <v>30530</v>
      </c>
      <c r="D19767" s="83" t="s">
        <v>15076</v>
      </c>
      <c r="F19767" s="83">
        <v>5003.2299999999996</v>
      </c>
    </row>
    <row r="19768" spans="1:6" hidden="1" x14ac:dyDescent="0.25">
      <c r="A19768" t="s">
        <v>29264</v>
      </c>
      <c r="B19768" s="83" t="s">
        <v>40670</v>
      </c>
      <c r="C19768" t="s">
        <v>30531</v>
      </c>
      <c r="D19768" s="83" t="s">
        <v>15076</v>
      </c>
      <c r="F19768" s="83">
        <v>15439.75</v>
      </c>
    </row>
    <row r="19769" spans="1:6" hidden="1" x14ac:dyDescent="0.25">
      <c r="A19769" t="s">
        <v>29264</v>
      </c>
      <c r="B19769" s="83" t="s">
        <v>40671</v>
      </c>
      <c r="C19769" t="s">
        <v>30532</v>
      </c>
      <c r="D19769" s="83" t="s">
        <v>15076</v>
      </c>
      <c r="F19769" s="83">
        <v>6990.03</v>
      </c>
    </row>
    <row r="19770" spans="1:6" hidden="1" x14ac:dyDescent="0.25">
      <c r="A19770" t="s">
        <v>29264</v>
      </c>
      <c r="B19770" s="83" t="s">
        <v>40672</v>
      </c>
      <c r="C19770" t="s">
        <v>30533</v>
      </c>
      <c r="D19770" s="83" t="s">
        <v>15076</v>
      </c>
      <c r="F19770" s="83">
        <v>11225.68</v>
      </c>
    </row>
    <row r="19771" spans="1:6" hidden="1" x14ac:dyDescent="0.25">
      <c r="A19771" t="s">
        <v>29264</v>
      </c>
      <c r="B19771" s="83" t="s">
        <v>40673</v>
      </c>
      <c r="C19771" t="s">
        <v>30534</v>
      </c>
      <c r="D19771" s="83" t="s">
        <v>15076</v>
      </c>
      <c r="F19771" s="83">
        <v>7181.11</v>
      </c>
    </row>
    <row r="19772" spans="1:6" hidden="1" x14ac:dyDescent="0.25">
      <c r="A19772" t="s">
        <v>29264</v>
      </c>
      <c r="B19772" s="83" t="s">
        <v>40674</v>
      </c>
      <c r="C19772" t="s">
        <v>30535</v>
      </c>
      <c r="D19772" s="83" t="s">
        <v>15076</v>
      </c>
      <c r="F19772" s="83">
        <v>5297.61</v>
      </c>
    </row>
    <row r="19773" spans="1:6" hidden="1" x14ac:dyDescent="0.25">
      <c r="A19773" t="s">
        <v>29264</v>
      </c>
      <c r="B19773" s="83" t="s">
        <v>40675</v>
      </c>
      <c r="C19773" t="s">
        <v>30536</v>
      </c>
      <c r="D19773" s="83" t="s">
        <v>15076</v>
      </c>
      <c r="F19773" s="83">
        <v>7427.11</v>
      </c>
    </row>
    <row r="19774" spans="1:6" hidden="1" x14ac:dyDescent="0.25">
      <c r="A19774" t="s">
        <v>29264</v>
      </c>
      <c r="B19774" s="83" t="s">
        <v>40676</v>
      </c>
      <c r="C19774" t="s">
        <v>30537</v>
      </c>
      <c r="D19774" s="83" t="s">
        <v>15076</v>
      </c>
      <c r="F19774" s="83">
        <v>5516.2</v>
      </c>
    </row>
    <row r="19775" spans="1:6" hidden="1" x14ac:dyDescent="0.25">
      <c r="A19775" t="s">
        <v>29264</v>
      </c>
      <c r="B19775" s="83" t="s">
        <v>40677</v>
      </c>
      <c r="C19775" t="s">
        <v>30538</v>
      </c>
      <c r="D19775" s="83" t="s">
        <v>15076</v>
      </c>
      <c r="F19775" s="83">
        <v>19182.23</v>
      </c>
    </row>
    <row r="19776" spans="1:6" hidden="1" x14ac:dyDescent="0.25">
      <c r="A19776" t="s">
        <v>29264</v>
      </c>
      <c r="B19776" s="83" t="s">
        <v>40678</v>
      </c>
      <c r="C19776" t="s">
        <v>30539</v>
      </c>
      <c r="D19776" s="83" t="s">
        <v>15076</v>
      </c>
      <c r="F19776" s="83">
        <v>7749.94</v>
      </c>
    </row>
    <row r="19777" spans="1:6" hidden="1" x14ac:dyDescent="0.25">
      <c r="A19777" t="s">
        <v>29264</v>
      </c>
      <c r="B19777" s="83" t="s">
        <v>40679</v>
      </c>
      <c r="C19777" t="s">
        <v>30540</v>
      </c>
      <c r="D19777" s="83" t="s">
        <v>15076</v>
      </c>
      <c r="F19777" s="83">
        <v>13919.75</v>
      </c>
    </row>
    <row r="19778" spans="1:6" hidden="1" x14ac:dyDescent="0.25">
      <c r="A19778" t="s">
        <v>29264</v>
      </c>
      <c r="B19778" s="83" t="s">
        <v>40680</v>
      </c>
      <c r="C19778" t="s">
        <v>30541</v>
      </c>
      <c r="D19778" s="83" t="s">
        <v>15076</v>
      </c>
      <c r="F19778" s="83">
        <v>5808.5</v>
      </c>
    </row>
    <row r="19779" spans="1:6" hidden="1" x14ac:dyDescent="0.25">
      <c r="A19779" t="s">
        <v>29264</v>
      </c>
      <c r="B19779" s="83" t="s">
        <v>40681</v>
      </c>
      <c r="C19779" t="s">
        <v>30542</v>
      </c>
      <c r="D19779" s="83" t="s">
        <v>15076</v>
      </c>
      <c r="F19779" s="83">
        <v>6550.7</v>
      </c>
    </row>
    <row r="19780" spans="1:6" hidden="1" x14ac:dyDescent="0.25">
      <c r="A19780" t="s">
        <v>29264</v>
      </c>
      <c r="B19780" s="83" t="s">
        <v>40682</v>
      </c>
      <c r="C19780" t="s">
        <v>30543</v>
      </c>
      <c r="D19780" s="83" t="s">
        <v>15076</v>
      </c>
      <c r="F19780" s="83">
        <v>4758.96</v>
      </c>
    </row>
    <row r="19781" spans="1:6" hidden="1" x14ac:dyDescent="0.25">
      <c r="A19781" t="s">
        <v>29264</v>
      </c>
      <c r="B19781" s="83" t="s">
        <v>40683</v>
      </c>
      <c r="C19781" t="s">
        <v>30544</v>
      </c>
      <c r="D19781" s="83" t="s">
        <v>15076</v>
      </c>
      <c r="F19781" s="83">
        <v>5130.8</v>
      </c>
    </row>
    <row r="19782" spans="1:6" hidden="1" x14ac:dyDescent="0.25">
      <c r="A19782" t="s">
        <v>29264</v>
      </c>
      <c r="B19782" s="83" t="s">
        <v>40684</v>
      </c>
      <c r="C19782" t="s">
        <v>30545</v>
      </c>
      <c r="D19782" s="83" t="s">
        <v>15094</v>
      </c>
      <c r="F19782" s="83">
        <v>131.05000000000001</v>
      </c>
    </row>
    <row r="19783" spans="1:6" hidden="1" x14ac:dyDescent="0.25">
      <c r="A19783" t="s">
        <v>29264</v>
      </c>
      <c r="B19783" s="83" t="s">
        <v>40685</v>
      </c>
      <c r="C19783" t="s">
        <v>30546</v>
      </c>
      <c r="D19783" s="83" t="s">
        <v>15094</v>
      </c>
      <c r="F19783" s="83">
        <v>106.24</v>
      </c>
    </row>
    <row r="19784" spans="1:6" hidden="1" x14ac:dyDescent="0.25">
      <c r="A19784" t="s">
        <v>29264</v>
      </c>
      <c r="B19784" s="83" t="s">
        <v>40686</v>
      </c>
      <c r="C19784" t="s">
        <v>30547</v>
      </c>
      <c r="D19784" s="83" t="s">
        <v>15094</v>
      </c>
      <c r="F19784" s="83">
        <v>144.54</v>
      </c>
    </row>
    <row r="19785" spans="1:6" hidden="1" x14ac:dyDescent="0.25">
      <c r="A19785" t="s">
        <v>29264</v>
      </c>
      <c r="B19785" s="83" t="s">
        <v>40687</v>
      </c>
      <c r="C19785" t="s">
        <v>30548</v>
      </c>
      <c r="D19785" s="83" t="s">
        <v>15094</v>
      </c>
      <c r="F19785" s="83">
        <v>119.75</v>
      </c>
    </row>
    <row r="19786" spans="1:6" hidden="1" x14ac:dyDescent="0.25">
      <c r="A19786" t="s">
        <v>29264</v>
      </c>
      <c r="B19786" s="83" t="s">
        <v>40688</v>
      </c>
      <c r="C19786" t="s">
        <v>30549</v>
      </c>
      <c r="D19786" s="83" t="s">
        <v>15094</v>
      </c>
      <c r="F19786" s="83">
        <v>211.99</v>
      </c>
    </row>
    <row r="19787" spans="1:6" hidden="1" x14ac:dyDescent="0.25">
      <c r="A19787" t="s">
        <v>29264</v>
      </c>
      <c r="B19787" s="83" t="s">
        <v>40689</v>
      </c>
      <c r="C19787" t="s">
        <v>30550</v>
      </c>
      <c r="D19787" s="83" t="s">
        <v>15094</v>
      </c>
      <c r="F19787" s="83">
        <v>187.32</v>
      </c>
    </row>
    <row r="19788" spans="1:6" hidden="1" x14ac:dyDescent="0.25">
      <c r="A19788" t="s">
        <v>29264</v>
      </c>
      <c r="B19788" s="83" t="s">
        <v>40690</v>
      </c>
      <c r="C19788" t="s">
        <v>30551</v>
      </c>
      <c r="D19788" s="83" t="s">
        <v>15094</v>
      </c>
      <c r="F19788" s="83">
        <v>264.44</v>
      </c>
    </row>
    <row r="19789" spans="1:6" hidden="1" x14ac:dyDescent="0.25">
      <c r="A19789" t="s">
        <v>29264</v>
      </c>
      <c r="B19789" s="83" t="s">
        <v>40691</v>
      </c>
      <c r="C19789" t="s">
        <v>30552</v>
      </c>
      <c r="D19789" s="83" t="s">
        <v>15094</v>
      </c>
      <c r="F19789" s="83">
        <v>235.19</v>
      </c>
    </row>
    <row r="19790" spans="1:6" hidden="1" x14ac:dyDescent="0.25">
      <c r="A19790" t="s">
        <v>29264</v>
      </c>
      <c r="B19790" s="83" t="s">
        <v>40692</v>
      </c>
      <c r="C19790" t="s">
        <v>30553</v>
      </c>
      <c r="D19790" s="83" t="s">
        <v>15094</v>
      </c>
      <c r="F19790" s="83">
        <v>199.54</v>
      </c>
    </row>
    <row r="19791" spans="1:6" hidden="1" x14ac:dyDescent="0.25">
      <c r="A19791" t="s">
        <v>29264</v>
      </c>
      <c r="B19791" s="83" t="s">
        <v>40693</v>
      </c>
      <c r="C19791" t="s">
        <v>30554</v>
      </c>
      <c r="D19791" s="83" t="s">
        <v>15094</v>
      </c>
      <c r="F19791" s="83">
        <v>160.02000000000001</v>
      </c>
    </row>
    <row r="19792" spans="1:6" hidden="1" x14ac:dyDescent="0.25">
      <c r="A19792" t="s">
        <v>29264</v>
      </c>
      <c r="B19792" s="83" t="s">
        <v>40694</v>
      </c>
      <c r="C19792" t="s">
        <v>30555</v>
      </c>
      <c r="D19792" s="83" t="s">
        <v>15094</v>
      </c>
      <c r="F19792" s="83">
        <v>253.49</v>
      </c>
    </row>
    <row r="19793" spans="1:6" hidden="1" x14ac:dyDescent="0.25">
      <c r="A19793" t="s">
        <v>29264</v>
      </c>
      <c r="B19793" s="83" t="s">
        <v>40695</v>
      </c>
      <c r="C19793" t="s">
        <v>30556</v>
      </c>
      <c r="D19793" s="83" t="s">
        <v>15094</v>
      </c>
      <c r="F19793" s="83">
        <v>214.07</v>
      </c>
    </row>
    <row r="19794" spans="1:6" hidden="1" x14ac:dyDescent="0.25">
      <c r="A19794" t="s">
        <v>29264</v>
      </c>
      <c r="B19794" s="83" t="s">
        <v>40696</v>
      </c>
      <c r="C19794" t="s">
        <v>30557</v>
      </c>
      <c r="D19794" s="83" t="s">
        <v>15094</v>
      </c>
      <c r="F19794" s="83">
        <v>360.47</v>
      </c>
    </row>
    <row r="19795" spans="1:6" hidden="1" x14ac:dyDescent="0.25">
      <c r="A19795" t="s">
        <v>29264</v>
      </c>
      <c r="B19795" s="83" t="s">
        <v>40697</v>
      </c>
      <c r="C19795" t="s">
        <v>30558</v>
      </c>
      <c r="D19795" s="83" t="s">
        <v>15094</v>
      </c>
      <c r="F19795" s="83">
        <v>316.35000000000002</v>
      </c>
    </row>
    <row r="19796" spans="1:6" hidden="1" x14ac:dyDescent="0.25">
      <c r="A19796" t="s">
        <v>29264</v>
      </c>
      <c r="B19796" s="83" t="s">
        <v>40698</v>
      </c>
      <c r="C19796" t="s">
        <v>30559</v>
      </c>
      <c r="D19796" s="83" t="s">
        <v>15094</v>
      </c>
      <c r="F19796" s="83">
        <v>425.1</v>
      </c>
    </row>
    <row r="19797" spans="1:6" hidden="1" x14ac:dyDescent="0.25">
      <c r="A19797" t="s">
        <v>29264</v>
      </c>
      <c r="B19797" s="83" t="s">
        <v>40699</v>
      </c>
      <c r="C19797" t="s">
        <v>30560</v>
      </c>
      <c r="D19797" s="83" t="s">
        <v>15094</v>
      </c>
      <c r="F19797" s="83">
        <v>371.68</v>
      </c>
    </row>
    <row r="19798" spans="1:6" hidden="1" x14ac:dyDescent="0.25">
      <c r="A19798" t="s">
        <v>29264</v>
      </c>
      <c r="B19798" s="83" t="s">
        <v>40700</v>
      </c>
      <c r="C19798" t="s">
        <v>30561</v>
      </c>
      <c r="D19798" s="83" t="s">
        <v>15094</v>
      </c>
      <c r="F19798" s="83">
        <v>350.04</v>
      </c>
    </row>
    <row r="19799" spans="1:6" hidden="1" x14ac:dyDescent="0.25">
      <c r="A19799" t="s">
        <v>29264</v>
      </c>
      <c r="B19799" s="83" t="s">
        <v>40701</v>
      </c>
      <c r="C19799" t="s">
        <v>30562</v>
      </c>
      <c r="D19799" s="83" t="s">
        <v>15094</v>
      </c>
      <c r="F19799" s="83">
        <v>295.87</v>
      </c>
    </row>
    <row r="19800" spans="1:6" hidden="1" x14ac:dyDescent="0.25">
      <c r="A19800" t="s">
        <v>29264</v>
      </c>
      <c r="B19800" s="83" t="s">
        <v>40702</v>
      </c>
      <c r="C19800" t="s">
        <v>30563</v>
      </c>
      <c r="D19800" s="83" t="s">
        <v>15094</v>
      </c>
      <c r="F19800" s="83">
        <v>404</v>
      </c>
    </row>
    <row r="19801" spans="1:6" hidden="1" x14ac:dyDescent="0.25">
      <c r="A19801" t="s">
        <v>29264</v>
      </c>
      <c r="B19801" s="83" t="s">
        <v>40703</v>
      </c>
      <c r="C19801" t="s">
        <v>30564</v>
      </c>
      <c r="D19801" s="83" t="s">
        <v>15094</v>
      </c>
      <c r="F19801" s="83">
        <v>349.92</v>
      </c>
    </row>
    <row r="19802" spans="1:6" hidden="1" x14ac:dyDescent="0.25">
      <c r="A19802" t="s">
        <v>29264</v>
      </c>
      <c r="B19802" s="83" t="s">
        <v>40704</v>
      </c>
      <c r="C19802" t="s">
        <v>30565</v>
      </c>
      <c r="D19802" s="83" t="s">
        <v>15094</v>
      </c>
      <c r="F19802" s="83">
        <v>510.29</v>
      </c>
    </row>
    <row r="19803" spans="1:6" hidden="1" x14ac:dyDescent="0.25">
      <c r="A19803" t="s">
        <v>29264</v>
      </c>
      <c r="B19803" s="83" t="s">
        <v>40705</v>
      </c>
      <c r="C19803" t="s">
        <v>30566</v>
      </c>
      <c r="D19803" s="83" t="s">
        <v>15094</v>
      </c>
      <c r="F19803" s="83">
        <v>441.27</v>
      </c>
    </row>
    <row r="19804" spans="1:6" hidden="1" x14ac:dyDescent="0.25">
      <c r="A19804" t="s">
        <v>29264</v>
      </c>
      <c r="B19804" s="83" t="s">
        <v>40706</v>
      </c>
      <c r="C19804" t="s">
        <v>30567</v>
      </c>
      <c r="D19804" s="83" t="s">
        <v>15094</v>
      </c>
      <c r="F19804" s="83">
        <v>648.29999999999995</v>
      </c>
    </row>
    <row r="19805" spans="1:6" hidden="1" x14ac:dyDescent="0.25">
      <c r="A19805" t="s">
        <v>29264</v>
      </c>
      <c r="B19805" s="83" t="s">
        <v>40707</v>
      </c>
      <c r="C19805" t="s">
        <v>30568</v>
      </c>
      <c r="D19805" s="83" t="s">
        <v>15094</v>
      </c>
      <c r="F19805" s="83">
        <v>567.79999999999995</v>
      </c>
    </row>
    <row r="19806" spans="1:6" hidden="1" x14ac:dyDescent="0.25">
      <c r="A19806" t="s">
        <v>29264</v>
      </c>
      <c r="B19806" s="83" t="s">
        <v>40708</v>
      </c>
      <c r="C19806" t="s">
        <v>30569</v>
      </c>
      <c r="D19806" s="83" t="s">
        <v>15094</v>
      </c>
      <c r="F19806" s="83">
        <v>476.67</v>
      </c>
    </row>
    <row r="19807" spans="1:6" hidden="1" x14ac:dyDescent="0.25">
      <c r="A19807" t="s">
        <v>29264</v>
      </c>
      <c r="B19807" s="83" t="s">
        <v>40709</v>
      </c>
      <c r="C19807" t="s">
        <v>30570</v>
      </c>
      <c r="D19807" s="83" t="s">
        <v>15094</v>
      </c>
      <c r="F19807" s="83">
        <v>397.78</v>
      </c>
    </row>
    <row r="19808" spans="1:6" hidden="1" x14ac:dyDescent="0.25">
      <c r="A19808" t="s">
        <v>29264</v>
      </c>
      <c r="B19808" s="83" t="s">
        <v>40710</v>
      </c>
      <c r="C19808" t="s">
        <v>30571</v>
      </c>
      <c r="D19808" s="83" t="s">
        <v>15094</v>
      </c>
      <c r="F19808" s="83">
        <v>598.07000000000005</v>
      </c>
    </row>
    <row r="19809" spans="1:6" hidden="1" x14ac:dyDescent="0.25">
      <c r="A19809" t="s">
        <v>29264</v>
      </c>
      <c r="B19809" s="83" t="s">
        <v>40711</v>
      </c>
      <c r="C19809" t="s">
        <v>30572</v>
      </c>
      <c r="D19809" s="83" t="s">
        <v>15094</v>
      </c>
      <c r="F19809" s="83">
        <v>519.4</v>
      </c>
    </row>
    <row r="19810" spans="1:6" hidden="1" x14ac:dyDescent="0.25">
      <c r="A19810" t="s">
        <v>29264</v>
      </c>
      <c r="B19810" s="83" t="s">
        <v>40712</v>
      </c>
      <c r="C19810" t="s">
        <v>30573</v>
      </c>
      <c r="D19810" s="83" t="s">
        <v>15094</v>
      </c>
      <c r="F19810" s="83">
        <v>788.14</v>
      </c>
    </row>
    <row r="19811" spans="1:6" hidden="1" x14ac:dyDescent="0.25">
      <c r="A19811" t="s">
        <v>29264</v>
      </c>
      <c r="B19811" s="83" t="s">
        <v>40713</v>
      </c>
      <c r="C19811" t="s">
        <v>30574</v>
      </c>
      <c r="D19811" s="83" t="s">
        <v>15094</v>
      </c>
      <c r="F19811" s="83">
        <v>683.06</v>
      </c>
    </row>
    <row r="19812" spans="1:6" hidden="1" x14ac:dyDescent="0.25">
      <c r="A19812" t="s">
        <v>29264</v>
      </c>
      <c r="B19812" s="83" t="s">
        <v>40714</v>
      </c>
      <c r="C19812" t="s">
        <v>30575</v>
      </c>
      <c r="D19812" s="83" t="s">
        <v>15094</v>
      </c>
      <c r="F19812" s="83">
        <v>946.3</v>
      </c>
    </row>
    <row r="19813" spans="1:6" hidden="1" x14ac:dyDescent="0.25">
      <c r="A19813" t="s">
        <v>29264</v>
      </c>
      <c r="B19813" s="83" t="s">
        <v>40715</v>
      </c>
      <c r="C19813" t="s">
        <v>30576</v>
      </c>
      <c r="D19813" s="83" t="s">
        <v>15094</v>
      </c>
      <c r="F19813" s="83">
        <v>827.18</v>
      </c>
    </row>
    <row r="19814" spans="1:6" hidden="1" x14ac:dyDescent="0.25">
      <c r="A19814" t="s">
        <v>29264</v>
      </c>
      <c r="B19814" s="83" t="s">
        <v>40716</v>
      </c>
      <c r="C19814" t="s">
        <v>30577</v>
      </c>
      <c r="D19814" s="83" t="s">
        <v>15094</v>
      </c>
      <c r="F19814" s="83">
        <v>770.56</v>
      </c>
    </row>
    <row r="19815" spans="1:6" hidden="1" x14ac:dyDescent="0.25">
      <c r="A19815" t="s">
        <v>29264</v>
      </c>
      <c r="B19815" s="83" t="s">
        <v>40717</v>
      </c>
      <c r="C19815" t="s">
        <v>30578</v>
      </c>
      <c r="D19815" s="83" t="s">
        <v>15094</v>
      </c>
      <c r="F19815" s="83">
        <v>647.35</v>
      </c>
    </row>
    <row r="19816" spans="1:6" hidden="1" x14ac:dyDescent="0.25">
      <c r="A19816" t="s">
        <v>29264</v>
      </c>
      <c r="B19816" s="83" t="s">
        <v>40718</v>
      </c>
      <c r="C19816" t="s">
        <v>30579</v>
      </c>
      <c r="D19816" s="83" t="s">
        <v>15094</v>
      </c>
      <c r="F19816" s="83">
        <v>959.42</v>
      </c>
    </row>
    <row r="19817" spans="1:6" hidden="1" x14ac:dyDescent="0.25">
      <c r="A19817" t="s">
        <v>29264</v>
      </c>
      <c r="B19817" s="83" t="s">
        <v>40719</v>
      </c>
      <c r="C19817" t="s">
        <v>30580</v>
      </c>
      <c r="D19817" s="83" t="s">
        <v>15094</v>
      </c>
      <c r="F19817" s="83">
        <v>836.53</v>
      </c>
    </row>
    <row r="19818" spans="1:6" hidden="1" x14ac:dyDescent="0.25">
      <c r="A19818" t="s">
        <v>29264</v>
      </c>
      <c r="B19818" s="83" t="s">
        <v>40720</v>
      </c>
      <c r="C19818" t="s">
        <v>30581</v>
      </c>
      <c r="D19818" s="83" t="s">
        <v>15094</v>
      </c>
      <c r="F19818" s="83">
        <v>1265.25</v>
      </c>
    </row>
    <row r="19819" spans="1:6" hidden="1" x14ac:dyDescent="0.25">
      <c r="A19819" t="s">
        <v>29264</v>
      </c>
      <c r="B19819" s="83" t="s">
        <v>40721</v>
      </c>
      <c r="C19819" t="s">
        <v>30582</v>
      </c>
      <c r="D19819" s="83" t="s">
        <v>15094</v>
      </c>
      <c r="F19819" s="83">
        <v>1102.5899999999999</v>
      </c>
    </row>
    <row r="19820" spans="1:6" hidden="1" x14ac:dyDescent="0.25">
      <c r="A19820" t="s">
        <v>29264</v>
      </c>
      <c r="B19820" s="83" t="s">
        <v>40722</v>
      </c>
      <c r="C19820" t="s">
        <v>30583</v>
      </c>
      <c r="D19820" s="83" t="s">
        <v>15094</v>
      </c>
      <c r="F19820" s="83">
        <v>1509.74</v>
      </c>
    </row>
    <row r="19821" spans="1:6" hidden="1" x14ac:dyDescent="0.25">
      <c r="A19821" t="s">
        <v>29264</v>
      </c>
      <c r="B19821" s="83" t="s">
        <v>40723</v>
      </c>
      <c r="C19821" t="s">
        <v>30584</v>
      </c>
      <c r="D19821" s="83" t="s">
        <v>15094</v>
      </c>
      <c r="F19821" s="83">
        <v>1341.6</v>
      </c>
    </row>
    <row r="19822" spans="1:6" hidden="1" x14ac:dyDescent="0.25">
      <c r="A19822" t="s">
        <v>29264</v>
      </c>
      <c r="B19822" s="83" t="s">
        <v>40724</v>
      </c>
      <c r="C19822" t="s">
        <v>30585</v>
      </c>
      <c r="D19822" s="83" t="s">
        <v>15094</v>
      </c>
      <c r="F19822" s="83">
        <v>1127.05</v>
      </c>
    </row>
    <row r="19823" spans="1:6" hidden="1" x14ac:dyDescent="0.25">
      <c r="A19823" t="s">
        <v>29264</v>
      </c>
      <c r="B19823" s="83" t="s">
        <v>40725</v>
      </c>
      <c r="C19823" t="s">
        <v>30586</v>
      </c>
      <c r="D19823" s="83" t="s">
        <v>15094</v>
      </c>
      <c r="F19823" s="83">
        <v>1246.05</v>
      </c>
    </row>
    <row r="19824" spans="1:6" hidden="1" x14ac:dyDescent="0.25">
      <c r="A19824" t="s">
        <v>29264</v>
      </c>
      <c r="B19824" s="83" t="s">
        <v>40726</v>
      </c>
      <c r="C19824" t="s">
        <v>30587</v>
      </c>
      <c r="D19824" s="83" t="s">
        <v>15094</v>
      </c>
      <c r="F19824" s="83">
        <v>1230.3599999999999</v>
      </c>
    </row>
    <row r="19825" spans="1:6" hidden="1" x14ac:dyDescent="0.25">
      <c r="A19825" t="s">
        <v>29264</v>
      </c>
      <c r="B19825" s="83" t="s">
        <v>40727</v>
      </c>
      <c r="C19825" t="s">
        <v>30588</v>
      </c>
      <c r="D19825" s="83" t="s">
        <v>15094</v>
      </c>
      <c r="F19825" s="83">
        <v>1349.36</v>
      </c>
    </row>
    <row r="19826" spans="1:6" hidden="1" x14ac:dyDescent="0.25">
      <c r="A19826" t="s">
        <v>29264</v>
      </c>
      <c r="B19826" s="83" t="s">
        <v>40728</v>
      </c>
      <c r="C19826" t="s">
        <v>30589</v>
      </c>
      <c r="D19826" s="83" t="s">
        <v>15094</v>
      </c>
      <c r="F19826" s="83">
        <v>1340.73</v>
      </c>
    </row>
    <row r="19827" spans="1:6" hidden="1" x14ac:dyDescent="0.25">
      <c r="A19827" t="s">
        <v>29264</v>
      </c>
      <c r="B19827" s="83" t="s">
        <v>40729</v>
      </c>
      <c r="C19827" t="s">
        <v>30590</v>
      </c>
      <c r="D19827" s="83" t="s">
        <v>15094</v>
      </c>
      <c r="F19827" s="83">
        <v>1459.72</v>
      </c>
    </row>
    <row r="19828" spans="1:6" hidden="1" x14ac:dyDescent="0.25">
      <c r="A19828" t="s">
        <v>29264</v>
      </c>
      <c r="B19828" s="83" t="s">
        <v>40730</v>
      </c>
      <c r="C19828" t="s">
        <v>30591</v>
      </c>
      <c r="D19828" s="83" t="s">
        <v>15094</v>
      </c>
      <c r="F19828" s="83">
        <v>1378.63</v>
      </c>
    </row>
    <row r="19829" spans="1:6" hidden="1" x14ac:dyDescent="0.25">
      <c r="A19829" t="s">
        <v>29264</v>
      </c>
      <c r="B19829" s="83" t="s">
        <v>40731</v>
      </c>
      <c r="C19829" t="s">
        <v>30592</v>
      </c>
      <c r="D19829" s="83" t="s">
        <v>15094</v>
      </c>
      <c r="F19829" s="83">
        <v>1497.62</v>
      </c>
    </row>
    <row r="19830" spans="1:6" hidden="1" x14ac:dyDescent="0.25">
      <c r="A19830" t="s">
        <v>29264</v>
      </c>
      <c r="B19830" s="83" t="s">
        <v>40732</v>
      </c>
      <c r="C19830" t="s">
        <v>30593</v>
      </c>
      <c r="D19830" s="83" t="s">
        <v>15094</v>
      </c>
      <c r="F19830" s="83">
        <v>1612.64</v>
      </c>
    </row>
    <row r="19831" spans="1:6" hidden="1" x14ac:dyDescent="0.25">
      <c r="A19831" t="s">
        <v>29264</v>
      </c>
      <c r="B19831" s="83" t="s">
        <v>40733</v>
      </c>
      <c r="C19831" t="s">
        <v>30594</v>
      </c>
      <c r="D19831" s="83" t="s">
        <v>15094</v>
      </c>
      <c r="F19831" s="83">
        <v>1771.81</v>
      </c>
    </row>
    <row r="19832" spans="1:6" hidden="1" x14ac:dyDescent="0.25">
      <c r="A19832" t="s">
        <v>29264</v>
      </c>
      <c r="B19832" s="83" t="s">
        <v>40734</v>
      </c>
      <c r="C19832" t="s">
        <v>30595</v>
      </c>
      <c r="D19832" s="83" t="s">
        <v>15094</v>
      </c>
      <c r="F19832" s="83">
        <v>1696.51</v>
      </c>
    </row>
    <row r="19833" spans="1:6" hidden="1" x14ac:dyDescent="0.25">
      <c r="A19833" t="s">
        <v>29264</v>
      </c>
      <c r="B19833" s="83" t="s">
        <v>40735</v>
      </c>
      <c r="C19833" t="s">
        <v>30596</v>
      </c>
      <c r="D19833" s="83" t="s">
        <v>15094</v>
      </c>
      <c r="F19833" s="83">
        <v>1855.69</v>
      </c>
    </row>
    <row r="19834" spans="1:6" hidden="1" x14ac:dyDescent="0.25">
      <c r="A19834" t="s">
        <v>29264</v>
      </c>
      <c r="B19834" s="83" t="s">
        <v>40736</v>
      </c>
      <c r="C19834" t="s">
        <v>30597</v>
      </c>
      <c r="D19834" s="83" t="s">
        <v>15094</v>
      </c>
      <c r="F19834" s="83">
        <v>1769.36</v>
      </c>
    </row>
    <row r="19835" spans="1:6" hidden="1" x14ac:dyDescent="0.25">
      <c r="A19835" t="s">
        <v>29264</v>
      </c>
      <c r="B19835" s="83" t="s">
        <v>40737</v>
      </c>
      <c r="C19835" t="s">
        <v>30598</v>
      </c>
      <c r="D19835" s="83" t="s">
        <v>15094</v>
      </c>
      <c r="F19835" s="83">
        <v>1928.53</v>
      </c>
    </row>
    <row r="19836" spans="1:6" hidden="1" x14ac:dyDescent="0.25">
      <c r="A19836" t="s">
        <v>29264</v>
      </c>
      <c r="B19836" s="83" t="s">
        <v>40738</v>
      </c>
      <c r="C19836" t="s">
        <v>30599</v>
      </c>
      <c r="D19836" s="83" t="s">
        <v>15094</v>
      </c>
      <c r="F19836" s="83">
        <v>1792.16</v>
      </c>
    </row>
    <row r="19837" spans="1:6" hidden="1" x14ac:dyDescent="0.25">
      <c r="A19837" t="s">
        <v>29264</v>
      </c>
      <c r="B19837" s="83" t="s">
        <v>40739</v>
      </c>
      <c r="C19837" t="s">
        <v>30600</v>
      </c>
      <c r="D19837" s="83" t="s">
        <v>15094</v>
      </c>
      <c r="F19837" s="83">
        <v>1951.33</v>
      </c>
    </row>
    <row r="19838" spans="1:6" hidden="1" x14ac:dyDescent="0.25">
      <c r="A19838" t="s">
        <v>29264</v>
      </c>
      <c r="B19838" s="83" t="s">
        <v>40740</v>
      </c>
      <c r="C19838" t="s">
        <v>30601</v>
      </c>
      <c r="D19838" s="83" t="s">
        <v>15094</v>
      </c>
      <c r="F19838" s="83">
        <v>2187.48</v>
      </c>
    </row>
    <row r="19839" spans="1:6" hidden="1" x14ac:dyDescent="0.25">
      <c r="A19839" t="s">
        <v>29264</v>
      </c>
      <c r="B19839" s="83" t="s">
        <v>40741</v>
      </c>
      <c r="C19839" t="s">
        <v>30602</v>
      </c>
      <c r="D19839" s="83" t="s">
        <v>15094</v>
      </c>
      <c r="F19839" s="83">
        <v>2390.23</v>
      </c>
    </row>
    <row r="19840" spans="1:6" hidden="1" x14ac:dyDescent="0.25">
      <c r="A19840" t="s">
        <v>29264</v>
      </c>
      <c r="B19840" s="83" t="s">
        <v>40742</v>
      </c>
      <c r="C19840" t="s">
        <v>30603</v>
      </c>
      <c r="D19840" s="83" t="s">
        <v>15094</v>
      </c>
      <c r="F19840" s="83">
        <v>2202.27</v>
      </c>
    </row>
    <row r="19841" spans="1:6" hidden="1" x14ac:dyDescent="0.25">
      <c r="A19841" t="s">
        <v>29264</v>
      </c>
      <c r="B19841" s="83" t="s">
        <v>40743</v>
      </c>
      <c r="C19841" t="s">
        <v>30604</v>
      </c>
      <c r="D19841" s="83" t="s">
        <v>15094</v>
      </c>
      <c r="F19841" s="83">
        <v>2405.02</v>
      </c>
    </row>
    <row r="19842" spans="1:6" hidden="1" x14ac:dyDescent="0.25">
      <c r="A19842" t="s">
        <v>29264</v>
      </c>
      <c r="B19842" s="83" t="s">
        <v>40744</v>
      </c>
      <c r="C19842" t="s">
        <v>30605</v>
      </c>
      <c r="D19842" s="83" t="s">
        <v>15094</v>
      </c>
      <c r="F19842" s="83">
        <v>2543.79</v>
      </c>
    </row>
    <row r="19843" spans="1:6" hidden="1" x14ac:dyDescent="0.25">
      <c r="A19843" t="s">
        <v>29264</v>
      </c>
      <c r="B19843" s="83" t="s">
        <v>40745</v>
      </c>
      <c r="C19843" t="s">
        <v>30606</v>
      </c>
      <c r="D19843" s="83" t="s">
        <v>15094</v>
      </c>
      <c r="F19843" s="83">
        <v>2746.54</v>
      </c>
    </row>
    <row r="19844" spans="1:6" hidden="1" x14ac:dyDescent="0.25">
      <c r="A19844" t="s">
        <v>29264</v>
      </c>
      <c r="B19844" s="83" t="s">
        <v>40746</v>
      </c>
      <c r="C19844" t="s">
        <v>30607</v>
      </c>
      <c r="D19844" s="83" t="s">
        <v>15094</v>
      </c>
      <c r="F19844" s="83">
        <v>2816.69</v>
      </c>
    </row>
    <row r="19845" spans="1:6" hidden="1" x14ac:dyDescent="0.25">
      <c r="A19845" t="s">
        <v>29264</v>
      </c>
      <c r="B19845" s="83" t="s">
        <v>40747</v>
      </c>
      <c r="C19845" t="s">
        <v>30608</v>
      </c>
      <c r="D19845" s="83" t="s">
        <v>15094</v>
      </c>
      <c r="F19845" s="83">
        <v>3019.43</v>
      </c>
    </row>
    <row r="19846" spans="1:6" hidden="1" x14ac:dyDescent="0.25">
      <c r="A19846" t="s">
        <v>29264</v>
      </c>
      <c r="B19846" s="83" t="s">
        <v>40748</v>
      </c>
      <c r="C19846" t="s">
        <v>30609</v>
      </c>
      <c r="D19846" s="83" t="s">
        <v>15094</v>
      </c>
      <c r="F19846" s="83">
        <v>3324.57</v>
      </c>
    </row>
    <row r="19847" spans="1:6" hidden="1" x14ac:dyDescent="0.25">
      <c r="A19847" t="s">
        <v>29264</v>
      </c>
      <c r="B19847" s="83" t="s">
        <v>40749</v>
      </c>
      <c r="C19847" t="s">
        <v>30610</v>
      </c>
      <c r="D19847" s="83" t="s">
        <v>15094</v>
      </c>
      <c r="F19847" s="83">
        <v>3586.14</v>
      </c>
    </row>
    <row r="19848" spans="1:6" hidden="1" x14ac:dyDescent="0.25">
      <c r="A19848" t="s">
        <v>29264</v>
      </c>
      <c r="B19848" s="83" t="s">
        <v>40750</v>
      </c>
      <c r="C19848" t="s">
        <v>30611</v>
      </c>
      <c r="D19848" s="83" t="s">
        <v>15094</v>
      </c>
      <c r="F19848" s="83">
        <v>3364.54</v>
      </c>
    </row>
    <row r="19849" spans="1:6" hidden="1" x14ac:dyDescent="0.25">
      <c r="A19849" t="s">
        <v>29264</v>
      </c>
      <c r="B19849" s="83" t="s">
        <v>40751</v>
      </c>
      <c r="C19849" t="s">
        <v>30612</v>
      </c>
      <c r="D19849" s="83" t="s">
        <v>15094</v>
      </c>
      <c r="F19849" s="83">
        <v>3626.1</v>
      </c>
    </row>
    <row r="19850" spans="1:6" hidden="1" x14ac:dyDescent="0.25">
      <c r="A19850" t="s">
        <v>29264</v>
      </c>
      <c r="B19850" s="83" t="s">
        <v>40752</v>
      </c>
      <c r="C19850" t="s">
        <v>30613</v>
      </c>
      <c r="D19850" s="83" t="s">
        <v>15094</v>
      </c>
      <c r="F19850" s="83">
        <v>3713.23</v>
      </c>
    </row>
    <row r="19851" spans="1:6" hidden="1" x14ac:dyDescent="0.25">
      <c r="A19851" t="s">
        <v>29264</v>
      </c>
      <c r="B19851" s="83" t="s">
        <v>40753</v>
      </c>
      <c r="C19851" t="s">
        <v>30614</v>
      </c>
      <c r="D19851" s="83" t="s">
        <v>15094</v>
      </c>
      <c r="F19851" s="83">
        <v>3974.8</v>
      </c>
    </row>
    <row r="19852" spans="1:6" hidden="1" x14ac:dyDescent="0.25">
      <c r="A19852" t="s">
        <v>29264</v>
      </c>
      <c r="B19852" s="83" t="s">
        <v>40754</v>
      </c>
      <c r="C19852" t="s">
        <v>30615</v>
      </c>
      <c r="D19852" s="83" t="s">
        <v>15094</v>
      </c>
      <c r="F19852" s="83">
        <v>3729.24</v>
      </c>
    </row>
    <row r="19853" spans="1:6" hidden="1" x14ac:dyDescent="0.25">
      <c r="A19853" t="s">
        <v>29264</v>
      </c>
      <c r="B19853" s="83" t="s">
        <v>40755</v>
      </c>
      <c r="C19853" t="s">
        <v>30616</v>
      </c>
      <c r="D19853" s="83" t="s">
        <v>15094</v>
      </c>
      <c r="F19853" s="83">
        <v>3990.81</v>
      </c>
    </row>
    <row r="19854" spans="1:6" hidden="1" x14ac:dyDescent="0.25">
      <c r="A19854" t="s">
        <v>29264</v>
      </c>
      <c r="B19854" s="83" t="s">
        <v>40756</v>
      </c>
      <c r="C19854" t="s">
        <v>30617</v>
      </c>
      <c r="D19854" s="83" t="s">
        <v>15094</v>
      </c>
      <c r="F19854" s="83">
        <v>239.2</v>
      </c>
    </row>
    <row r="19855" spans="1:6" hidden="1" x14ac:dyDescent="0.25">
      <c r="A19855" t="s">
        <v>29264</v>
      </c>
      <c r="B19855" s="83" t="s">
        <v>40757</v>
      </c>
      <c r="C19855" t="s">
        <v>30618</v>
      </c>
      <c r="D19855" s="83" t="s">
        <v>15094</v>
      </c>
      <c r="F19855" s="83">
        <v>268.19</v>
      </c>
    </row>
    <row r="19856" spans="1:6" hidden="1" x14ac:dyDescent="0.25">
      <c r="A19856" t="s">
        <v>29264</v>
      </c>
      <c r="B19856" s="83" t="s">
        <v>40758</v>
      </c>
      <c r="C19856" t="s">
        <v>30619</v>
      </c>
      <c r="D19856" s="83" t="s">
        <v>15094</v>
      </c>
      <c r="F19856" s="83">
        <v>252.69</v>
      </c>
    </row>
    <row r="19857" spans="1:6" hidden="1" x14ac:dyDescent="0.25">
      <c r="A19857" t="s">
        <v>29264</v>
      </c>
      <c r="B19857" s="83" t="s">
        <v>40759</v>
      </c>
      <c r="C19857" t="s">
        <v>30620</v>
      </c>
      <c r="D19857" s="83" t="s">
        <v>15094</v>
      </c>
      <c r="F19857" s="83">
        <v>281.68</v>
      </c>
    </row>
    <row r="19858" spans="1:6" hidden="1" x14ac:dyDescent="0.25">
      <c r="A19858" t="s">
        <v>29264</v>
      </c>
      <c r="B19858" s="83" t="s">
        <v>40760</v>
      </c>
      <c r="C19858" t="s">
        <v>30621</v>
      </c>
      <c r="D19858" s="83" t="s">
        <v>15094</v>
      </c>
      <c r="F19858" s="83">
        <v>276.39999999999998</v>
      </c>
    </row>
    <row r="19859" spans="1:6" hidden="1" x14ac:dyDescent="0.25">
      <c r="A19859" t="s">
        <v>29264</v>
      </c>
      <c r="B19859" s="83" t="s">
        <v>40761</v>
      </c>
      <c r="C19859" t="s">
        <v>30622</v>
      </c>
      <c r="D19859" s="83" t="s">
        <v>15094</v>
      </c>
      <c r="F19859" s="83">
        <v>305.39</v>
      </c>
    </row>
    <row r="19860" spans="1:6" hidden="1" x14ac:dyDescent="0.25">
      <c r="A19860" t="s">
        <v>29264</v>
      </c>
      <c r="B19860" s="83" t="s">
        <v>40762</v>
      </c>
      <c r="C19860" t="s">
        <v>30623</v>
      </c>
      <c r="D19860" s="83" t="s">
        <v>15094</v>
      </c>
      <c r="F19860" s="83">
        <v>309.57</v>
      </c>
    </row>
    <row r="19861" spans="1:6" hidden="1" x14ac:dyDescent="0.25">
      <c r="A19861" t="s">
        <v>29264</v>
      </c>
      <c r="B19861" s="83" t="s">
        <v>40763</v>
      </c>
      <c r="C19861" t="s">
        <v>30624</v>
      </c>
      <c r="D19861" s="83" t="s">
        <v>15094</v>
      </c>
      <c r="F19861" s="83">
        <v>338.57</v>
      </c>
    </row>
    <row r="19862" spans="1:6" hidden="1" x14ac:dyDescent="0.25">
      <c r="A19862" t="s">
        <v>29264</v>
      </c>
      <c r="B19862" s="83" t="s">
        <v>40764</v>
      </c>
      <c r="C19862" t="s">
        <v>30625</v>
      </c>
      <c r="D19862" s="83" t="s">
        <v>15094</v>
      </c>
      <c r="F19862" s="83">
        <v>372.79</v>
      </c>
    </row>
    <row r="19863" spans="1:6" hidden="1" x14ac:dyDescent="0.25">
      <c r="A19863" t="s">
        <v>29264</v>
      </c>
      <c r="B19863" s="83" t="s">
        <v>40765</v>
      </c>
      <c r="C19863" t="s">
        <v>30626</v>
      </c>
      <c r="D19863" s="83" t="s">
        <v>15094</v>
      </c>
      <c r="F19863" s="83">
        <v>416.31</v>
      </c>
    </row>
    <row r="19864" spans="1:6" hidden="1" x14ac:dyDescent="0.25">
      <c r="A19864" t="s">
        <v>29264</v>
      </c>
      <c r="B19864" s="83" t="s">
        <v>40766</v>
      </c>
      <c r="C19864" t="s">
        <v>30627</v>
      </c>
      <c r="D19864" s="83" t="s">
        <v>15094</v>
      </c>
      <c r="F19864" s="83">
        <v>392.73</v>
      </c>
    </row>
    <row r="19865" spans="1:6" hidden="1" x14ac:dyDescent="0.25">
      <c r="A19865" t="s">
        <v>29264</v>
      </c>
      <c r="B19865" s="83" t="s">
        <v>40767</v>
      </c>
      <c r="C19865" t="s">
        <v>30628</v>
      </c>
      <c r="D19865" s="83" t="s">
        <v>15094</v>
      </c>
      <c r="F19865" s="83">
        <v>436.24</v>
      </c>
    </row>
    <row r="19866" spans="1:6" hidden="1" x14ac:dyDescent="0.25">
      <c r="A19866" t="s">
        <v>29264</v>
      </c>
      <c r="B19866" s="83" t="s">
        <v>40768</v>
      </c>
      <c r="C19866" t="s">
        <v>30629</v>
      </c>
      <c r="D19866" s="83" t="s">
        <v>15094</v>
      </c>
      <c r="F19866" s="83">
        <v>442.38</v>
      </c>
    </row>
    <row r="19867" spans="1:6" hidden="1" x14ac:dyDescent="0.25">
      <c r="A19867" t="s">
        <v>29264</v>
      </c>
      <c r="B19867" s="83" t="s">
        <v>40769</v>
      </c>
      <c r="C19867" t="s">
        <v>30630</v>
      </c>
      <c r="D19867" s="83" t="s">
        <v>15094</v>
      </c>
      <c r="F19867" s="83">
        <v>485.89</v>
      </c>
    </row>
    <row r="19868" spans="1:6" hidden="1" x14ac:dyDescent="0.25">
      <c r="A19868" t="s">
        <v>29264</v>
      </c>
      <c r="B19868" s="83" t="s">
        <v>40770</v>
      </c>
      <c r="C19868" t="s">
        <v>30631</v>
      </c>
      <c r="D19868" s="83" t="s">
        <v>15094</v>
      </c>
      <c r="F19868" s="83">
        <v>626.01</v>
      </c>
    </row>
    <row r="19869" spans="1:6" hidden="1" x14ac:dyDescent="0.25">
      <c r="A19869" t="s">
        <v>29264</v>
      </c>
      <c r="B19869" s="83" t="s">
        <v>40771</v>
      </c>
      <c r="C19869" t="s">
        <v>30632</v>
      </c>
      <c r="D19869" s="83" t="s">
        <v>15094</v>
      </c>
      <c r="F19869" s="83">
        <v>669.52</v>
      </c>
    </row>
    <row r="19870" spans="1:6" hidden="1" x14ac:dyDescent="0.25">
      <c r="A19870" t="s">
        <v>29264</v>
      </c>
      <c r="B19870" s="83" t="s">
        <v>40772</v>
      </c>
      <c r="C19870" t="s">
        <v>30633</v>
      </c>
      <c r="D19870" s="83" t="s">
        <v>15094</v>
      </c>
      <c r="F19870" s="83">
        <v>589.97</v>
      </c>
    </row>
    <row r="19871" spans="1:6" hidden="1" x14ac:dyDescent="0.25">
      <c r="A19871" t="s">
        <v>29264</v>
      </c>
      <c r="B19871" s="83" t="s">
        <v>40773</v>
      </c>
      <c r="C19871" t="s">
        <v>30634</v>
      </c>
      <c r="D19871" s="83" t="s">
        <v>15094</v>
      </c>
      <c r="F19871" s="83">
        <v>649.47</v>
      </c>
    </row>
    <row r="19872" spans="1:6" hidden="1" x14ac:dyDescent="0.25">
      <c r="A19872" t="s">
        <v>29264</v>
      </c>
      <c r="B19872" s="83" t="s">
        <v>40774</v>
      </c>
      <c r="C19872" t="s">
        <v>30635</v>
      </c>
      <c r="D19872" s="83" t="s">
        <v>15094</v>
      </c>
      <c r="F19872" s="83">
        <v>641.63</v>
      </c>
    </row>
    <row r="19873" spans="1:6" hidden="1" x14ac:dyDescent="0.25">
      <c r="A19873" t="s">
        <v>29264</v>
      </c>
      <c r="B19873" s="83" t="s">
        <v>40775</v>
      </c>
      <c r="C19873" t="s">
        <v>30636</v>
      </c>
      <c r="D19873" s="83" t="s">
        <v>15094</v>
      </c>
      <c r="F19873" s="83">
        <v>701.13</v>
      </c>
    </row>
    <row r="19874" spans="1:6" hidden="1" x14ac:dyDescent="0.25">
      <c r="A19874" t="s">
        <v>29264</v>
      </c>
      <c r="B19874" s="83" t="s">
        <v>40776</v>
      </c>
      <c r="C19874" t="s">
        <v>30637</v>
      </c>
      <c r="D19874" s="83" t="s">
        <v>15094</v>
      </c>
      <c r="F19874" s="83">
        <v>696.81</v>
      </c>
    </row>
    <row r="19875" spans="1:6" hidden="1" x14ac:dyDescent="0.25">
      <c r="A19875" t="s">
        <v>29264</v>
      </c>
      <c r="B19875" s="83" t="s">
        <v>40777</v>
      </c>
      <c r="C19875" t="s">
        <v>30638</v>
      </c>
      <c r="D19875" s="83" t="s">
        <v>15094</v>
      </c>
      <c r="F19875" s="83">
        <v>756.31</v>
      </c>
    </row>
    <row r="19876" spans="1:6" hidden="1" x14ac:dyDescent="0.25">
      <c r="A19876" t="s">
        <v>29264</v>
      </c>
      <c r="B19876" s="83" t="s">
        <v>40778</v>
      </c>
      <c r="C19876" t="s">
        <v>30639</v>
      </c>
      <c r="D19876" s="83" t="s">
        <v>15094</v>
      </c>
      <c r="F19876" s="83">
        <v>715.76</v>
      </c>
    </row>
    <row r="19877" spans="1:6" hidden="1" x14ac:dyDescent="0.25">
      <c r="A19877" t="s">
        <v>29264</v>
      </c>
      <c r="B19877" s="83" t="s">
        <v>40779</v>
      </c>
      <c r="C19877" t="s">
        <v>30640</v>
      </c>
      <c r="D19877" s="83" t="s">
        <v>15094</v>
      </c>
      <c r="F19877" s="83">
        <v>775.26</v>
      </c>
    </row>
    <row r="19878" spans="1:6" hidden="1" x14ac:dyDescent="0.25">
      <c r="A19878" t="s">
        <v>29264</v>
      </c>
      <c r="B19878" s="83" t="s">
        <v>40780</v>
      </c>
      <c r="C19878" t="s">
        <v>30641</v>
      </c>
      <c r="D19878" s="83" t="s">
        <v>15094</v>
      </c>
      <c r="F19878" s="83">
        <v>834.17</v>
      </c>
    </row>
    <row r="19879" spans="1:6" hidden="1" x14ac:dyDescent="0.25">
      <c r="A19879" t="s">
        <v>29264</v>
      </c>
      <c r="B19879" s="83" t="s">
        <v>40781</v>
      </c>
      <c r="C19879" t="s">
        <v>30642</v>
      </c>
      <c r="D19879" s="83" t="s">
        <v>15094</v>
      </c>
      <c r="F19879" s="83">
        <v>911.85</v>
      </c>
    </row>
    <row r="19880" spans="1:6" hidden="1" x14ac:dyDescent="0.25">
      <c r="A19880" t="s">
        <v>29264</v>
      </c>
      <c r="B19880" s="83" t="s">
        <v>40782</v>
      </c>
      <c r="C19880" t="s">
        <v>30643</v>
      </c>
      <c r="D19880" s="83" t="s">
        <v>15094</v>
      </c>
      <c r="F19880" s="83">
        <v>876.1</v>
      </c>
    </row>
    <row r="19881" spans="1:6" hidden="1" x14ac:dyDescent="0.25">
      <c r="A19881" t="s">
        <v>29264</v>
      </c>
      <c r="B19881" s="83" t="s">
        <v>40783</v>
      </c>
      <c r="C19881" t="s">
        <v>30644</v>
      </c>
      <c r="D19881" s="83" t="s">
        <v>15094</v>
      </c>
      <c r="F19881" s="83">
        <v>953.79</v>
      </c>
    </row>
    <row r="19882" spans="1:6" hidden="1" x14ac:dyDescent="0.25">
      <c r="A19882" t="s">
        <v>29264</v>
      </c>
      <c r="B19882" s="83" t="s">
        <v>40784</v>
      </c>
      <c r="C19882" t="s">
        <v>30645</v>
      </c>
      <c r="D19882" s="83" t="s">
        <v>15094</v>
      </c>
      <c r="F19882" s="83">
        <v>912.53</v>
      </c>
    </row>
    <row r="19883" spans="1:6" hidden="1" x14ac:dyDescent="0.25">
      <c r="A19883" t="s">
        <v>29264</v>
      </c>
      <c r="B19883" s="83" t="s">
        <v>40785</v>
      </c>
      <c r="C19883" t="s">
        <v>30646</v>
      </c>
      <c r="D19883" s="83" t="s">
        <v>15094</v>
      </c>
      <c r="F19883" s="83">
        <v>990.21</v>
      </c>
    </row>
    <row r="19884" spans="1:6" hidden="1" x14ac:dyDescent="0.25">
      <c r="A19884" t="s">
        <v>29264</v>
      </c>
      <c r="B19884" s="83" t="s">
        <v>40786</v>
      </c>
      <c r="C19884" t="s">
        <v>30647</v>
      </c>
      <c r="D19884" s="83" t="s">
        <v>15094</v>
      </c>
      <c r="F19884" s="83">
        <v>923.93</v>
      </c>
    </row>
    <row r="19885" spans="1:6" hidden="1" x14ac:dyDescent="0.25">
      <c r="A19885" t="s">
        <v>29264</v>
      </c>
      <c r="B19885" s="83" t="s">
        <v>40787</v>
      </c>
      <c r="C19885" t="s">
        <v>30648</v>
      </c>
      <c r="D19885" s="83" t="s">
        <v>15094</v>
      </c>
      <c r="F19885" s="83">
        <v>1001.61</v>
      </c>
    </row>
    <row r="19886" spans="1:6" hidden="1" x14ac:dyDescent="0.25">
      <c r="A19886" t="s">
        <v>29264</v>
      </c>
      <c r="B19886" s="83" t="s">
        <v>40788</v>
      </c>
      <c r="C19886" t="s">
        <v>30649</v>
      </c>
      <c r="D19886" s="83" t="s">
        <v>15094</v>
      </c>
      <c r="F19886" s="83">
        <v>1122.27</v>
      </c>
    </row>
    <row r="19887" spans="1:6" hidden="1" x14ac:dyDescent="0.25">
      <c r="A19887" t="s">
        <v>29264</v>
      </c>
      <c r="B19887" s="83" t="s">
        <v>40789</v>
      </c>
      <c r="C19887" t="s">
        <v>30650</v>
      </c>
      <c r="D19887" s="83" t="s">
        <v>15094</v>
      </c>
      <c r="F19887" s="83">
        <v>1219.27</v>
      </c>
    </row>
    <row r="19888" spans="1:6" hidden="1" x14ac:dyDescent="0.25">
      <c r="A19888" t="s">
        <v>29264</v>
      </c>
      <c r="B19888" s="83" t="s">
        <v>40790</v>
      </c>
      <c r="C19888" t="s">
        <v>30651</v>
      </c>
      <c r="D19888" s="83" t="s">
        <v>15094</v>
      </c>
      <c r="F19888" s="83">
        <v>1129.6600000000001</v>
      </c>
    </row>
    <row r="19889" spans="1:6" hidden="1" x14ac:dyDescent="0.25">
      <c r="A19889" t="s">
        <v>29264</v>
      </c>
      <c r="B19889" s="83" t="s">
        <v>40791</v>
      </c>
      <c r="C19889" t="s">
        <v>30652</v>
      </c>
      <c r="D19889" s="83" t="s">
        <v>15094</v>
      </c>
      <c r="F19889" s="83">
        <v>1226.6600000000001</v>
      </c>
    </row>
    <row r="19890" spans="1:6" hidden="1" x14ac:dyDescent="0.25">
      <c r="A19890" t="s">
        <v>29264</v>
      </c>
      <c r="B19890" s="83" t="s">
        <v>40792</v>
      </c>
      <c r="C19890" t="s">
        <v>30653</v>
      </c>
      <c r="D19890" s="83" t="s">
        <v>15094</v>
      </c>
      <c r="F19890" s="83">
        <v>1300.42</v>
      </c>
    </row>
    <row r="19891" spans="1:6" hidden="1" x14ac:dyDescent="0.25">
      <c r="A19891" t="s">
        <v>29264</v>
      </c>
      <c r="B19891" s="83" t="s">
        <v>40793</v>
      </c>
      <c r="C19891" t="s">
        <v>30654</v>
      </c>
      <c r="D19891" s="83" t="s">
        <v>15094</v>
      </c>
      <c r="F19891" s="83">
        <v>1397.42</v>
      </c>
    </row>
    <row r="19892" spans="1:6" hidden="1" x14ac:dyDescent="0.25">
      <c r="A19892" t="s">
        <v>29264</v>
      </c>
      <c r="B19892" s="83" t="s">
        <v>40794</v>
      </c>
      <c r="C19892" t="s">
        <v>30655</v>
      </c>
      <c r="D19892" s="83" t="s">
        <v>15094</v>
      </c>
      <c r="F19892" s="83">
        <v>1436.87</v>
      </c>
    </row>
    <row r="19893" spans="1:6" hidden="1" x14ac:dyDescent="0.25">
      <c r="A19893" t="s">
        <v>29264</v>
      </c>
      <c r="B19893" s="83" t="s">
        <v>40795</v>
      </c>
      <c r="C19893" t="s">
        <v>30656</v>
      </c>
      <c r="D19893" s="83" t="s">
        <v>15094</v>
      </c>
      <c r="F19893" s="83">
        <v>1533.87</v>
      </c>
    </row>
    <row r="19894" spans="1:6" hidden="1" x14ac:dyDescent="0.25">
      <c r="A19894" t="s">
        <v>29264</v>
      </c>
      <c r="B19894" s="83" t="s">
        <v>40796</v>
      </c>
      <c r="C19894" t="s">
        <v>30657</v>
      </c>
      <c r="D19894" s="83" t="s">
        <v>15094</v>
      </c>
      <c r="F19894" s="83">
        <v>1694.11</v>
      </c>
    </row>
    <row r="19895" spans="1:6" hidden="1" x14ac:dyDescent="0.25">
      <c r="A19895" t="s">
        <v>29264</v>
      </c>
      <c r="B19895" s="83" t="s">
        <v>40797</v>
      </c>
      <c r="C19895" t="s">
        <v>30658</v>
      </c>
      <c r="D19895" s="83" t="s">
        <v>15094</v>
      </c>
      <c r="F19895" s="83">
        <v>1820.14</v>
      </c>
    </row>
    <row r="19896" spans="1:6" hidden="1" x14ac:dyDescent="0.25">
      <c r="A19896" t="s">
        <v>29264</v>
      </c>
      <c r="B19896" s="83" t="s">
        <v>40798</v>
      </c>
      <c r="C19896" t="s">
        <v>30659</v>
      </c>
      <c r="D19896" s="83" t="s">
        <v>15094</v>
      </c>
      <c r="F19896" s="83">
        <v>1714.09</v>
      </c>
    </row>
    <row r="19897" spans="1:6" hidden="1" x14ac:dyDescent="0.25">
      <c r="A19897" t="s">
        <v>29264</v>
      </c>
      <c r="B19897" s="83" t="s">
        <v>40799</v>
      </c>
      <c r="C19897" t="s">
        <v>30660</v>
      </c>
      <c r="D19897" s="83" t="s">
        <v>15094</v>
      </c>
      <c r="F19897" s="83">
        <v>1840.12</v>
      </c>
    </row>
    <row r="19898" spans="1:6" hidden="1" x14ac:dyDescent="0.25">
      <c r="A19898" t="s">
        <v>29264</v>
      </c>
      <c r="B19898" s="83" t="s">
        <v>40800</v>
      </c>
      <c r="C19898" t="s">
        <v>30661</v>
      </c>
      <c r="D19898" s="83" t="s">
        <v>15094</v>
      </c>
      <c r="F19898" s="83">
        <v>1888.44</v>
      </c>
    </row>
    <row r="19899" spans="1:6" hidden="1" x14ac:dyDescent="0.25">
      <c r="A19899" t="s">
        <v>29264</v>
      </c>
      <c r="B19899" s="83" t="s">
        <v>40801</v>
      </c>
      <c r="C19899" t="s">
        <v>30662</v>
      </c>
      <c r="D19899" s="83" t="s">
        <v>15094</v>
      </c>
      <c r="F19899" s="83">
        <v>2014.47</v>
      </c>
    </row>
    <row r="19900" spans="1:6" hidden="1" x14ac:dyDescent="0.25">
      <c r="A19900" t="s">
        <v>29264</v>
      </c>
      <c r="B19900" s="83" t="s">
        <v>40802</v>
      </c>
      <c r="C19900" t="s">
        <v>30663</v>
      </c>
      <c r="D19900" s="83" t="s">
        <v>15094</v>
      </c>
      <c r="F19900" s="83">
        <v>1896.45</v>
      </c>
    </row>
    <row r="19901" spans="1:6" hidden="1" x14ac:dyDescent="0.25">
      <c r="A19901" t="s">
        <v>29264</v>
      </c>
      <c r="B19901" s="83" t="s">
        <v>40803</v>
      </c>
      <c r="C19901" t="s">
        <v>30664</v>
      </c>
      <c r="D19901" s="83" t="s">
        <v>15094</v>
      </c>
      <c r="F19901" s="83">
        <v>2022.48</v>
      </c>
    </row>
    <row r="19902" spans="1:6" hidden="1" x14ac:dyDescent="0.25">
      <c r="A19902" t="s">
        <v>29264</v>
      </c>
      <c r="B19902" s="83" t="s">
        <v>40804</v>
      </c>
      <c r="C19902" t="s">
        <v>30665</v>
      </c>
      <c r="D19902" s="83" t="s">
        <v>15094</v>
      </c>
      <c r="F19902" s="83">
        <v>2391.12</v>
      </c>
    </row>
    <row r="19903" spans="1:6" hidden="1" x14ac:dyDescent="0.25">
      <c r="A19903" t="s">
        <v>29264</v>
      </c>
      <c r="B19903" s="83" t="s">
        <v>40805</v>
      </c>
      <c r="C19903" t="s">
        <v>30666</v>
      </c>
      <c r="D19903" s="83" t="s">
        <v>15094</v>
      </c>
      <c r="F19903" s="83">
        <v>2631.78</v>
      </c>
    </row>
    <row r="19904" spans="1:6" hidden="1" x14ac:dyDescent="0.25">
      <c r="A19904" t="s">
        <v>29264</v>
      </c>
      <c r="B19904" s="83" t="s">
        <v>40806</v>
      </c>
      <c r="C19904" t="s">
        <v>30667</v>
      </c>
      <c r="D19904" s="83" t="s">
        <v>15094</v>
      </c>
      <c r="F19904" s="83">
        <v>2516.9299999999998</v>
      </c>
    </row>
    <row r="19905" spans="1:6" hidden="1" x14ac:dyDescent="0.25">
      <c r="A19905" t="s">
        <v>29264</v>
      </c>
      <c r="B19905" s="83" t="s">
        <v>40807</v>
      </c>
      <c r="C19905" t="s">
        <v>30668</v>
      </c>
      <c r="D19905" s="83" t="s">
        <v>15094</v>
      </c>
      <c r="F19905" s="83">
        <v>2757.59</v>
      </c>
    </row>
    <row r="19906" spans="1:6" hidden="1" x14ac:dyDescent="0.25">
      <c r="A19906" t="s">
        <v>29264</v>
      </c>
      <c r="B19906" s="83" t="s">
        <v>40808</v>
      </c>
      <c r="C19906" t="s">
        <v>30669</v>
      </c>
      <c r="D19906" s="83" t="s">
        <v>15094</v>
      </c>
      <c r="F19906" s="83">
        <v>2626.2</v>
      </c>
    </row>
    <row r="19907" spans="1:6" hidden="1" x14ac:dyDescent="0.25">
      <c r="A19907" t="s">
        <v>29264</v>
      </c>
      <c r="B19907" s="83" t="s">
        <v>40809</v>
      </c>
      <c r="C19907" t="s">
        <v>30670</v>
      </c>
      <c r="D19907" s="83" t="s">
        <v>15094</v>
      </c>
      <c r="F19907" s="83">
        <v>2866.86</v>
      </c>
    </row>
    <row r="19908" spans="1:6" hidden="1" x14ac:dyDescent="0.25">
      <c r="A19908" t="s">
        <v>29264</v>
      </c>
      <c r="B19908" s="83" t="s">
        <v>40810</v>
      </c>
      <c r="C19908" t="s">
        <v>30671</v>
      </c>
      <c r="D19908" s="83" t="s">
        <v>15094</v>
      </c>
      <c r="F19908" s="83">
        <v>2660.4</v>
      </c>
    </row>
    <row r="19909" spans="1:6" hidden="1" x14ac:dyDescent="0.25">
      <c r="A19909" t="s">
        <v>29264</v>
      </c>
      <c r="B19909" s="83" t="s">
        <v>40811</v>
      </c>
      <c r="C19909" t="s">
        <v>30672</v>
      </c>
      <c r="D19909" s="83" t="s">
        <v>15094</v>
      </c>
      <c r="F19909" s="83">
        <v>2901.06</v>
      </c>
    </row>
    <row r="19910" spans="1:6" hidden="1" x14ac:dyDescent="0.25">
      <c r="A19910" t="s">
        <v>29264</v>
      </c>
      <c r="B19910" s="83" t="s">
        <v>40812</v>
      </c>
      <c r="C19910" t="s">
        <v>30673</v>
      </c>
      <c r="D19910" s="83" t="s">
        <v>15094</v>
      </c>
      <c r="F19910" s="83">
        <v>3252.46</v>
      </c>
    </row>
    <row r="19911" spans="1:6" hidden="1" x14ac:dyDescent="0.25">
      <c r="A19911" t="s">
        <v>29264</v>
      </c>
      <c r="B19911" s="83" t="s">
        <v>40813</v>
      </c>
      <c r="C19911" t="s">
        <v>30674</v>
      </c>
      <c r="D19911" s="83" t="s">
        <v>15094</v>
      </c>
      <c r="F19911" s="83">
        <v>3560.77</v>
      </c>
    </row>
    <row r="19912" spans="1:6" hidden="1" x14ac:dyDescent="0.25">
      <c r="A19912" t="s">
        <v>29264</v>
      </c>
      <c r="B19912" s="83" t="s">
        <v>40814</v>
      </c>
      <c r="C19912" t="s">
        <v>30675</v>
      </c>
      <c r="D19912" s="83" t="s">
        <v>15094</v>
      </c>
      <c r="F19912" s="83">
        <v>3274.65</v>
      </c>
    </row>
    <row r="19913" spans="1:6" hidden="1" x14ac:dyDescent="0.25">
      <c r="A19913" t="s">
        <v>29264</v>
      </c>
      <c r="B19913" s="83" t="s">
        <v>40815</v>
      </c>
      <c r="C19913" t="s">
        <v>30676</v>
      </c>
      <c r="D19913" s="83" t="s">
        <v>15094</v>
      </c>
      <c r="F19913" s="83">
        <v>3582.95</v>
      </c>
    </row>
    <row r="19914" spans="1:6" hidden="1" x14ac:dyDescent="0.25">
      <c r="A19914" t="s">
        <v>29264</v>
      </c>
      <c r="B19914" s="83" t="s">
        <v>40816</v>
      </c>
      <c r="C19914" t="s">
        <v>30677</v>
      </c>
      <c r="D19914" s="83" t="s">
        <v>15094</v>
      </c>
      <c r="F19914" s="83">
        <v>3786.93</v>
      </c>
    </row>
    <row r="19915" spans="1:6" hidden="1" x14ac:dyDescent="0.25">
      <c r="A19915" t="s">
        <v>29264</v>
      </c>
      <c r="B19915" s="83" t="s">
        <v>40817</v>
      </c>
      <c r="C19915" t="s">
        <v>30678</v>
      </c>
      <c r="D19915" s="83" t="s">
        <v>15094</v>
      </c>
      <c r="F19915" s="83">
        <v>4095.23</v>
      </c>
    </row>
    <row r="19916" spans="1:6" hidden="1" x14ac:dyDescent="0.25">
      <c r="A19916" t="s">
        <v>29264</v>
      </c>
      <c r="B19916" s="83" t="s">
        <v>40818</v>
      </c>
      <c r="C19916" t="s">
        <v>30679</v>
      </c>
      <c r="D19916" s="83" t="s">
        <v>15094</v>
      </c>
      <c r="F19916" s="83">
        <v>4196.2700000000004</v>
      </c>
    </row>
    <row r="19917" spans="1:6" hidden="1" x14ac:dyDescent="0.25">
      <c r="A19917" t="s">
        <v>29264</v>
      </c>
      <c r="B19917" s="83" t="s">
        <v>40819</v>
      </c>
      <c r="C19917" t="s">
        <v>30680</v>
      </c>
      <c r="D19917" s="83" t="s">
        <v>15094</v>
      </c>
      <c r="F19917" s="83">
        <v>4504.58</v>
      </c>
    </row>
    <row r="19918" spans="1:6" hidden="1" x14ac:dyDescent="0.25">
      <c r="A19918" t="s">
        <v>29264</v>
      </c>
      <c r="B19918" s="83" t="s">
        <v>40820</v>
      </c>
      <c r="C19918" t="s">
        <v>30681</v>
      </c>
      <c r="D19918" s="83" t="s">
        <v>15094</v>
      </c>
      <c r="F19918" s="83">
        <v>4955.2700000000004</v>
      </c>
    </row>
    <row r="19919" spans="1:6" hidden="1" x14ac:dyDescent="0.25">
      <c r="A19919" t="s">
        <v>29264</v>
      </c>
      <c r="B19919" s="83" t="s">
        <v>40821</v>
      </c>
      <c r="C19919" t="s">
        <v>30682</v>
      </c>
      <c r="D19919" s="83" t="s">
        <v>15094</v>
      </c>
      <c r="F19919" s="83">
        <v>5352.57</v>
      </c>
    </row>
    <row r="19920" spans="1:6" hidden="1" x14ac:dyDescent="0.25">
      <c r="A19920" t="s">
        <v>29264</v>
      </c>
      <c r="B19920" s="83" t="s">
        <v>40822</v>
      </c>
      <c r="C19920" t="s">
        <v>30683</v>
      </c>
      <c r="D19920" s="83" t="s">
        <v>15094</v>
      </c>
      <c r="F19920" s="83">
        <v>5015.22</v>
      </c>
    </row>
    <row r="19921" spans="1:6" hidden="1" x14ac:dyDescent="0.25">
      <c r="A19921" t="s">
        <v>29264</v>
      </c>
      <c r="B19921" s="83" t="s">
        <v>40823</v>
      </c>
      <c r="C19921" t="s">
        <v>30684</v>
      </c>
      <c r="D19921" s="83" t="s">
        <v>15094</v>
      </c>
      <c r="F19921" s="83">
        <v>5412.51</v>
      </c>
    </row>
    <row r="19922" spans="1:6" hidden="1" x14ac:dyDescent="0.25">
      <c r="A19922" t="s">
        <v>29264</v>
      </c>
      <c r="B19922" s="83" t="s">
        <v>40824</v>
      </c>
      <c r="C19922" t="s">
        <v>30685</v>
      </c>
      <c r="D19922" s="83" t="s">
        <v>15094</v>
      </c>
      <c r="F19922" s="83">
        <v>5538.26</v>
      </c>
    </row>
    <row r="19923" spans="1:6" hidden="1" x14ac:dyDescent="0.25">
      <c r="A19923" t="s">
        <v>29264</v>
      </c>
      <c r="B19923" s="83" t="s">
        <v>40825</v>
      </c>
      <c r="C19923" t="s">
        <v>30686</v>
      </c>
      <c r="D19923" s="83" t="s">
        <v>15094</v>
      </c>
      <c r="F19923" s="83">
        <v>5935.55</v>
      </c>
    </row>
    <row r="19924" spans="1:6" hidden="1" x14ac:dyDescent="0.25">
      <c r="A19924" t="s">
        <v>29264</v>
      </c>
      <c r="B19924" s="83" t="s">
        <v>40826</v>
      </c>
      <c r="C19924" t="s">
        <v>30687</v>
      </c>
      <c r="D19924" s="83" t="s">
        <v>15094</v>
      </c>
      <c r="F19924" s="83">
        <v>5562.28</v>
      </c>
    </row>
    <row r="19925" spans="1:6" hidden="1" x14ac:dyDescent="0.25">
      <c r="A19925" t="s">
        <v>29264</v>
      </c>
      <c r="B19925" s="83" t="s">
        <v>40827</v>
      </c>
      <c r="C19925" t="s">
        <v>30688</v>
      </c>
      <c r="D19925" s="83" t="s">
        <v>15094</v>
      </c>
      <c r="F19925" s="83">
        <v>5959.57</v>
      </c>
    </row>
    <row r="19926" spans="1:6" hidden="1" x14ac:dyDescent="0.25">
      <c r="A19926" t="s">
        <v>29264</v>
      </c>
      <c r="B19926" s="83" t="s">
        <v>40828</v>
      </c>
      <c r="C19926" t="s">
        <v>30689</v>
      </c>
      <c r="D19926" s="83" t="s">
        <v>15076</v>
      </c>
      <c r="F19926" s="83">
        <v>38.47</v>
      </c>
    </row>
    <row r="19927" spans="1:6" hidden="1" x14ac:dyDescent="0.25">
      <c r="A19927" t="s">
        <v>29264</v>
      </c>
      <c r="B19927" s="83" t="s">
        <v>40829</v>
      </c>
      <c r="C19927" t="s">
        <v>30690</v>
      </c>
      <c r="D19927" s="83" t="s">
        <v>15076</v>
      </c>
      <c r="F19927" s="83">
        <v>56.73</v>
      </c>
    </row>
    <row r="19928" spans="1:6" hidden="1" x14ac:dyDescent="0.25">
      <c r="A19928" t="s">
        <v>29264</v>
      </c>
      <c r="B19928" s="83" t="s">
        <v>40830</v>
      </c>
      <c r="C19928" t="s">
        <v>30691</v>
      </c>
      <c r="D19928" s="83" t="s">
        <v>15076</v>
      </c>
      <c r="F19928" s="83">
        <v>46.12</v>
      </c>
    </row>
    <row r="19929" spans="1:6" hidden="1" x14ac:dyDescent="0.25">
      <c r="A19929" t="s">
        <v>29264</v>
      </c>
      <c r="B19929" s="83" t="s">
        <v>40831</v>
      </c>
      <c r="C19929" t="s">
        <v>30692</v>
      </c>
      <c r="D19929" s="83" t="s">
        <v>15076</v>
      </c>
      <c r="F19929" s="83">
        <v>67.989999999999995</v>
      </c>
    </row>
    <row r="19930" spans="1:6" hidden="1" x14ac:dyDescent="0.25">
      <c r="A19930" t="s">
        <v>29264</v>
      </c>
      <c r="B19930" s="83" t="s">
        <v>40832</v>
      </c>
      <c r="C19930" t="s">
        <v>30693</v>
      </c>
      <c r="D19930" s="83" t="s">
        <v>15076</v>
      </c>
      <c r="F19930" s="83">
        <v>53.53</v>
      </c>
    </row>
    <row r="19931" spans="1:6" hidden="1" x14ac:dyDescent="0.25">
      <c r="A19931" t="s">
        <v>29264</v>
      </c>
      <c r="B19931" s="83" t="s">
        <v>40833</v>
      </c>
      <c r="C19931" t="s">
        <v>30694</v>
      </c>
      <c r="D19931" s="83" t="s">
        <v>15076</v>
      </c>
      <c r="F19931" s="83">
        <v>78.819999999999993</v>
      </c>
    </row>
    <row r="19932" spans="1:6" hidden="1" x14ac:dyDescent="0.25">
      <c r="A19932" t="s">
        <v>29264</v>
      </c>
      <c r="B19932" s="83" t="s">
        <v>40834</v>
      </c>
      <c r="C19932" t="s">
        <v>30695</v>
      </c>
      <c r="D19932" s="83" t="s">
        <v>15076</v>
      </c>
      <c r="F19932" s="83">
        <v>62.6</v>
      </c>
    </row>
    <row r="19933" spans="1:6" hidden="1" x14ac:dyDescent="0.25">
      <c r="A19933" t="s">
        <v>29264</v>
      </c>
      <c r="B19933" s="83" t="s">
        <v>40835</v>
      </c>
      <c r="C19933" t="s">
        <v>30696</v>
      </c>
      <c r="D19933" s="83" t="s">
        <v>15076</v>
      </c>
      <c r="F19933" s="83">
        <v>92.65</v>
      </c>
    </row>
    <row r="19934" spans="1:6" hidden="1" x14ac:dyDescent="0.25">
      <c r="A19934" t="s">
        <v>29264</v>
      </c>
      <c r="B19934" s="83" t="s">
        <v>40836</v>
      </c>
      <c r="C19934" t="s">
        <v>30697</v>
      </c>
      <c r="D19934" s="83" t="s">
        <v>15076</v>
      </c>
      <c r="F19934" s="83">
        <v>13.15</v>
      </c>
    </row>
    <row r="19935" spans="1:6" hidden="1" x14ac:dyDescent="0.25">
      <c r="A19935" t="s">
        <v>29264</v>
      </c>
      <c r="B19935" s="83" t="s">
        <v>40837</v>
      </c>
      <c r="C19935" t="s">
        <v>30698</v>
      </c>
      <c r="D19935" s="83" t="s">
        <v>15076</v>
      </c>
      <c r="F19935" s="83">
        <v>18.66</v>
      </c>
    </row>
    <row r="19936" spans="1:6" hidden="1" x14ac:dyDescent="0.25">
      <c r="A19936" t="s">
        <v>29264</v>
      </c>
      <c r="B19936" s="83" t="s">
        <v>40838</v>
      </c>
      <c r="C19936" t="s">
        <v>30699</v>
      </c>
      <c r="D19936" s="83" t="s">
        <v>15076</v>
      </c>
      <c r="F19936" s="83">
        <v>15.29</v>
      </c>
    </row>
    <row r="19937" spans="1:6" hidden="1" x14ac:dyDescent="0.25">
      <c r="A19937" t="s">
        <v>29264</v>
      </c>
      <c r="B19937" s="83" t="s">
        <v>40839</v>
      </c>
      <c r="C19937" t="s">
        <v>30700</v>
      </c>
      <c r="D19937" s="83" t="s">
        <v>15076</v>
      </c>
      <c r="F19937" s="83">
        <v>22.52</v>
      </c>
    </row>
    <row r="19938" spans="1:6" hidden="1" x14ac:dyDescent="0.25">
      <c r="A19938" t="s">
        <v>29264</v>
      </c>
      <c r="B19938" s="83" t="s">
        <v>40840</v>
      </c>
      <c r="C19938" t="s">
        <v>30701</v>
      </c>
      <c r="D19938" s="83" t="s">
        <v>15076</v>
      </c>
      <c r="F19938" s="83">
        <v>20.79</v>
      </c>
    </row>
    <row r="19939" spans="1:6" hidden="1" x14ac:dyDescent="0.25">
      <c r="A19939" t="s">
        <v>29264</v>
      </c>
      <c r="B19939" s="83" t="s">
        <v>40841</v>
      </c>
      <c r="C19939" t="s">
        <v>30702</v>
      </c>
      <c r="D19939" s="83" t="s">
        <v>15076</v>
      </c>
      <c r="F19939" s="83">
        <v>29.92</v>
      </c>
    </row>
    <row r="19940" spans="1:6" hidden="1" x14ac:dyDescent="0.25">
      <c r="A19940" t="s">
        <v>29264</v>
      </c>
      <c r="B19940" s="83" t="s">
        <v>40842</v>
      </c>
      <c r="C19940" t="s">
        <v>30703</v>
      </c>
      <c r="D19940" s="83" t="s">
        <v>15076</v>
      </c>
      <c r="F19940" s="83">
        <v>23.18</v>
      </c>
    </row>
    <row r="19941" spans="1:6" hidden="1" x14ac:dyDescent="0.25">
      <c r="A19941" t="s">
        <v>29264</v>
      </c>
      <c r="B19941" s="83" t="s">
        <v>40843</v>
      </c>
      <c r="C19941" t="s">
        <v>30704</v>
      </c>
      <c r="D19941" s="83" t="s">
        <v>15076</v>
      </c>
      <c r="F19941" s="83">
        <v>34.21</v>
      </c>
    </row>
    <row r="19942" spans="1:6" hidden="1" x14ac:dyDescent="0.25">
      <c r="A19942" t="s">
        <v>29264</v>
      </c>
      <c r="B19942" s="83" t="s">
        <v>40844</v>
      </c>
      <c r="C19942" t="s">
        <v>30705</v>
      </c>
      <c r="D19942" s="83" t="s">
        <v>15076</v>
      </c>
      <c r="F19942" s="83">
        <v>28.2</v>
      </c>
    </row>
    <row r="19943" spans="1:6" hidden="1" x14ac:dyDescent="0.25">
      <c r="A19943" t="s">
        <v>29264</v>
      </c>
      <c r="B19943" s="83" t="s">
        <v>40845</v>
      </c>
      <c r="C19943" t="s">
        <v>30706</v>
      </c>
      <c r="D19943" s="83" t="s">
        <v>15076</v>
      </c>
      <c r="F19943" s="83">
        <v>40.75</v>
      </c>
    </row>
    <row r="19944" spans="1:6" hidden="1" x14ac:dyDescent="0.25">
      <c r="A19944" t="s">
        <v>29264</v>
      </c>
      <c r="B19944" s="83" t="s">
        <v>40846</v>
      </c>
      <c r="C19944" t="s">
        <v>30707</v>
      </c>
      <c r="D19944" s="83" t="s">
        <v>15076</v>
      </c>
      <c r="F19944" s="83">
        <v>31.3</v>
      </c>
    </row>
    <row r="19945" spans="1:6" hidden="1" x14ac:dyDescent="0.25">
      <c r="A19945" t="s">
        <v>29264</v>
      </c>
      <c r="B19945" s="83" t="s">
        <v>40847</v>
      </c>
      <c r="C19945" t="s">
        <v>30708</v>
      </c>
      <c r="D19945" s="83" t="s">
        <v>15076</v>
      </c>
      <c r="F19945" s="83">
        <v>46.33</v>
      </c>
    </row>
    <row r="19946" spans="1:6" hidden="1" x14ac:dyDescent="0.25">
      <c r="A19946" t="s">
        <v>29264</v>
      </c>
      <c r="B19946" s="83" t="s">
        <v>40848</v>
      </c>
      <c r="C19946" t="s">
        <v>30709</v>
      </c>
      <c r="D19946" s="83" t="s">
        <v>15076</v>
      </c>
      <c r="F19946" s="83">
        <v>69.3</v>
      </c>
    </row>
    <row r="19947" spans="1:6" hidden="1" x14ac:dyDescent="0.25">
      <c r="A19947" t="s">
        <v>29264</v>
      </c>
      <c r="B19947" s="83" t="s">
        <v>40849</v>
      </c>
      <c r="C19947" t="s">
        <v>30710</v>
      </c>
      <c r="D19947" s="83" t="s">
        <v>15076</v>
      </c>
      <c r="F19947" s="83">
        <v>102.2</v>
      </c>
    </row>
    <row r="19948" spans="1:6" hidden="1" x14ac:dyDescent="0.25">
      <c r="A19948" t="s">
        <v>29264</v>
      </c>
      <c r="B19948" s="83" t="s">
        <v>40850</v>
      </c>
      <c r="C19948" t="s">
        <v>30711</v>
      </c>
      <c r="D19948" s="83" t="s">
        <v>15076</v>
      </c>
      <c r="F19948" s="83">
        <v>78.61</v>
      </c>
    </row>
    <row r="19949" spans="1:6" hidden="1" x14ac:dyDescent="0.25">
      <c r="A19949" t="s">
        <v>29264</v>
      </c>
      <c r="B19949" s="83" t="s">
        <v>40851</v>
      </c>
      <c r="C19949" t="s">
        <v>30712</v>
      </c>
      <c r="D19949" s="83" t="s">
        <v>15076</v>
      </c>
      <c r="F19949" s="83">
        <v>116.46</v>
      </c>
    </row>
    <row r="19950" spans="1:6" hidden="1" x14ac:dyDescent="0.25">
      <c r="A19950" t="s">
        <v>29264</v>
      </c>
      <c r="B19950" s="83" t="s">
        <v>40852</v>
      </c>
      <c r="C19950" t="s">
        <v>30713</v>
      </c>
      <c r="D19950" s="83" t="s">
        <v>15076</v>
      </c>
      <c r="F19950" s="83">
        <v>94.14</v>
      </c>
    </row>
    <row r="19951" spans="1:6" hidden="1" x14ac:dyDescent="0.25">
      <c r="A19951" t="s">
        <v>29264</v>
      </c>
      <c r="B19951" s="83" t="s">
        <v>40853</v>
      </c>
      <c r="C19951" t="s">
        <v>30714</v>
      </c>
      <c r="D19951" s="83" t="s">
        <v>15076</v>
      </c>
      <c r="F19951" s="83">
        <v>139.4</v>
      </c>
    </row>
    <row r="19952" spans="1:6" hidden="1" x14ac:dyDescent="0.25">
      <c r="A19952" t="s">
        <v>29264</v>
      </c>
      <c r="B19952" s="83" t="s">
        <v>40854</v>
      </c>
      <c r="C19952" t="s">
        <v>30715</v>
      </c>
      <c r="D19952" s="83" t="s">
        <v>35708</v>
      </c>
      <c r="F19952" s="83">
        <v>121.93</v>
      </c>
    </row>
    <row r="19953" spans="1:6" hidden="1" x14ac:dyDescent="0.25">
      <c r="A19953" t="s">
        <v>29264</v>
      </c>
      <c r="B19953" s="83" t="s">
        <v>40855</v>
      </c>
      <c r="C19953" t="s">
        <v>30716</v>
      </c>
      <c r="D19953" s="83" t="s">
        <v>35708</v>
      </c>
      <c r="F19953" s="83">
        <v>120.05</v>
      </c>
    </row>
    <row r="19954" spans="1:6" hidden="1" x14ac:dyDescent="0.25">
      <c r="A19954" t="s">
        <v>29264</v>
      </c>
      <c r="B19954" s="83" t="s">
        <v>40856</v>
      </c>
      <c r="C19954" t="s">
        <v>30717</v>
      </c>
      <c r="D19954" s="83" t="s">
        <v>15076</v>
      </c>
      <c r="F19954" s="83">
        <v>14715.45</v>
      </c>
    </row>
    <row r="19955" spans="1:6" hidden="1" x14ac:dyDescent="0.25">
      <c r="A19955" t="s">
        <v>29264</v>
      </c>
      <c r="B19955" s="83" t="s">
        <v>40857</v>
      </c>
      <c r="C19955" t="s">
        <v>30718</v>
      </c>
      <c r="D19955" s="83" t="s">
        <v>15094</v>
      </c>
      <c r="F19955" s="83">
        <v>139.36000000000001</v>
      </c>
    </row>
    <row r="19956" spans="1:6" hidden="1" x14ac:dyDescent="0.25">
      <c r="A19956" t="s">
        <v>29264</v>
      </c>
      <c r="B19956" s="83" t="s">
        <v>40858</v>
      </c>
      <c r="C19956" t="s">
        <v>30719</v>
      </c>
      <c r="D19956" s="83" t="s">
        <v>35708</v>
      </c>
      <c r="F19956" s="83">
        <v>4.2</v>
      </c>
    </row>
    <row r="19957" spans="1:6" hidden="1" x14ac:dyDescent="0.25">
      <c r="A19957" t="s">
        <v>29264</v>
      </c>
      <c r="B19957" s="83" t="s">
        <v>40859</v>
      </c>
      <c r="C19957" t="s">
        <v>30720</v>
      </c>
      <c r="D19957" s="83" t="s">
        <v>35708</v>
      </c>
      <c r="F19957" s="83">
        <v>36.33</v>
      </c>
    </row>
    <row r="19958" spans="1:6" hidden="1" x14ac:dyDescent="0.25">
      <c r="A19958" t="s">
        <v>29264</v>
      </c>
      <c r="B19958" s="83" t="s">
        <v>40860</v>
      </c>
      <c r="C19958" t="s">
        <v>30721</v>
      </c>
      <c r="D19958" s="83" t="s">
        <v>15076</v>
      </c>
      <c r="F19958" s="83">
        <v>7657.11</v>
      </c>
    </row>
    <row r="19959" spans="1:6" hidden="1" x14ac:dyDescent="0.25">
      <c r="A19959" t="s">
        <v>29264</v>
      </c>
      <c r="B19959" s="83" t="s">
        <v>40861</v>
      </c>
      <c r="C19959" t="s">
        <v>30722</v>
      </c>
      <c r="D19959" s="83" t="s">
        <v>15076</v>
      </c>
      <c r="F19959" s="83">
        <v>36070.769999999997</v>
      </c>
    </row>
    <row r="19960" spans="1:6" hidden="1" x14ac:dyDescent="0.25">
      <c r="A19960" t="s">
        <v>29264</v>
      </c>
      <c r="B19960" s="83" t="s">
        <v>40862</v>
      </c>
      <c r="C19960" t="s">
        <v>30723</v>
      </c>
      <c r="D19960" s="83" t="s">
        <v>35708</v>
      </c>
      <c r="F19960" s="83">
        <v>31.48</v>
      </c>
    </row>
    <row r="19961" spans="1:6" hidden="1" x14ac:dyDescent="0.25">
      <c r="A19961" t="s">
        <v>29264</v>
      </c>
      <c r="B19961" s="83" t="s">
        <v>40863</v>
      </c>
      <c r="C19961" t="s">
        <v>30724</v>
      </c>
      <c r="D19961" s="83" t="s">
        <v>15076</v>
      </c>
      <c r="F19961" s="83">
        <v>562.04999999999995</v>
      </c>
    </row>
    <row r="19962" spans="1:6" hidden="1" x14ac:dyDescent="0.25">
      <c r="A19962" t="s">
        <v>29264</v>
      </c>
      <c r="B19962" s="83" t="s">
        <v>40864</v>
      </c>
      <c r="C19962" t="s">
        <v>30725</v>
      </c>
      <c r="D19962" s="83" t="s">
        <v>15076</v>
      </c>
      <c r="F19962" s="83">
        <v>113019.77</v>
      </c>
    </row>
    <row r="19963" spans="1:6" hidden="1" x14ac:dyDescent="0.25">
      <c r="A19963" t="s">
        <v>29264</v>
      </c>
      <c r="B19963" s="83" t="s">
        <v>40865</v>
      </c>
      <c r="C19963" t="s">
        <v>30726</v>
      </c>
      <c r="D19963" s="83" t="s">
        <v>15076</v>
      </c>
      <c r="F19963" s="83">
        <v>189233.36</v>
      </c>
    </row>
    <row r="19964" spans="1:6" hidden="1" x14ac:dyDescent="0.25">
      <c r="A19964" t="s">
        <v>29264</v>
      </c>
      <c r="B19964" s="83" t="s">
        <v>40866</v>
      </c>
      <c r="C19964" t="s">
        <v>30727</v>
      </c>
      <c r="D19964" s="83" t="s">
        <v>15076</v>
      </c>
      <c r="F19964" s="83">
        <v>70917.899999999994</v>
      </c>
    </row>
    <row r="19965" spans="1:6" hidden="1" x14ac:dyDescent="0.25">
      <c r="A19965" t="s">
        <v>29264</v>
      </c>
      <c r="B19965" s="83" t="s">
        <v>40867</v>
      </c>
      <c r="C19965" t="s">
        <v>30728</v>
      </c>
      <c r="D19965" s="83" t="s">
        <v>15076</v>
      </c>
      <c r="F19965" s="83">
        <v>81905.440000000002</v>
      </c>
    </row>
    <row r="19966" spans="1:6" hidden="1" x14ac:dyDescent="0.25">
      <c r="A19966" t="s">
        <v>29264</v>
      </c>
      <c r="B19966" s="83" t="s">
        <v>40868</v>
      </c>
      <c r="C19966" t="s">
        <v>30729</v>
      </c>
      <c r="D19966" s="83" t="s">
        <v>15076</v>
      </c>
      <c r="F19966" s="83">
        <v>199851.18</v>
      </c>
    </row>
    <row r="19967" spans="1:6" hidden="1" x14ac:dyDescent="0.25">
      <c r="A19967" t="s">
        <v>29264</v>
      </c>
      <c r="B19967" s="83" t="s">
        <v>40869</v>
      </c>
      <c r="C19967" t="s">
        <v>30730</v>
      </c>
      <c r="D19967" s="83" t="s">
        <v>15076</v>
      </c>
      <c r="F19967" s="83">
        <v>125736.48</v>
      </c>
    </row>
    <row r="19968" spans="1:6" hidden="1" x14ac:dyDescent="0.25">
      <c r="A19968" t="s">
        <v>29264</v>
      </c>
      <c r="B19968" s="83" t="s">
        <v>40870</v>
      </c>
      <c r="C19968" t="s">
        <v>30731</v>
      </c>
      <c r="D19968" s="83" t="s">
        <v>15076</v>
      </c>
      <c r="F19968" s="83">
        <v>119039.45</v>
      </c>
    </row>
    <row r="19969" spans="1:6" hidden="1" x14ac:dyDescent="0.25">
      <c r="A19969" t="s">
        <v>29264</v>
      </c>
      <c r="B19969" s="83" t="s">
        <v>40871</v>
      </c>
      <c r="C19969" t="s">
        <v>30732</v>
      </c>
      <c r="D19969" s="83" t="s">
        <v>35707</v>
      </c>
      <c r="F19969" s="83">
        <v>179.09</v>
      </c>
    </row>
    <row r="19970" spans="1:6" hidden="1" x14ac:dyDescent="0.25">
      <c r="A19970" t="s">
        <v>29264</v>
      </c>
      <c r="B19970" s="83" t="s">
        <v>40872</v>
      </c>
      <c r="C19970" t="s">
        <v>30733</v>
      </c>
      <c r="D19970" s="83" t="s">
        <v>15076</v>
      </c>
      <c r="F19970" s="83">
        <v>64606.89</v>
      </c>
    </row>
    <row r="19971" spans="1:6" hidden="1" x14ac:dyDescent="0.25">
      <c r="A19971" t="s">
        <v>29264</v>
      </c>
      <c r="B19971" s="83" t="s">
        <v>40873</v>
      </c>
      <c r="C19971" t="s">
        <v>30734</v>
      </c>
      <c r="D19971" s="83" t="s">
        <v>15076</v>
      </c>
      <c r="F19971" s="83">
        <v>120600.37</v>
      </c>
    </row>
    <row r="19972" spans="1:6" hidden="1" x14ac:dyDescent="0.25">
      <c r="A19972" t="s">
        <v>29264</v>
      </c>
      <c r="B19972" s="83" t="s">
        <v>40874</v>
      </c>
      <c r="C19972" t="s">
        <v>30735</v>
      </c>
      <c r="D19972" s="83" t="s">
        <v>15076</v>
      </c>
      <c r="F19972" s="83">
        <v>33741.269999999997</v>
      </c>
    </row>
    <row r="19973" spans="1:6" hidden="1" x14ac:dyDescent="0.25">
      <c r="A19973" t="s">
        <v>29264</v>
      </c>
      <c r="B19973" s="83" t="s">
        <v>40875</v>
      </c>
      <c r="C19973" t="s">
        <v>30736</v>
      </c>
      <c r="D19973" s="83" t="s">
        <v>15076</v>
      </c>
      <c r="F19973" s="83">
        <v>46840.87</v>
      </c>
    </row>
    <row r="19974" spans="1:6" hidden="1" x14ac:dyDescent="0.25">
      <c r="A19974" t="s">
        <v>29264</v>
      </c>
      <c r="B19974" s="83" t="s">
        <v>40876</v>
      </c>
      <c r="C19974" t="s">
        <v>30737</v>
      </c>
      <c r="D19974" s="83" t="s">
        <v>15076</v>
      </c>
      <c r="F19974" s="83">
        <v>130374.39999999999</v>
      </c>
    </row>
    <row r="19975" spans="1:6" hidden="1" x14ac:dyDescent="0.25">
      <c r="A19975" t="s">
        <v>29264</v>
      </c>
      <c r="B19975" s="83" t="s">
        <v>40877</v>
      </c>
      <c r="C19975" t="s">
        <v>30738</v>
      </c>
      <c r="D19975" s="83" t="s">
        <v>15076</v>
      </c>
      <c r="F19975" s="83">
        <v>92953.279999999999</v>
      </c>
    </row>
    <row r="19976" spans="1:6" hidden="1" x14ac:dyDescent="0.25">
      <c r="A19976" t="s">
        <v>29264</v>
      </c>
      <c r="B19976" s="83" t="s">
        <v>40878</v>
      </c>
      <c r="C19976" t="s">
        <v>30739</v>
      </c>
      <c r="D19976" s="83" t="s">
        <v>15076</v>
      </c>
      <c r="F19976" s="83">
        <v>60659.65</v>
      </c>
    </row>
    <row r="19977" spans="1:6" hidden="1" x14ac:dyDescent="0.25">
      <c r="A19977" t="s">
        <v>29264</v>
      </c>
      <c r="B19977" s="83" t="s">
        <v>40879</v>
      </c>
      <c r="C19977" t="s">
        <v>30740</v>
      </c>
      <c r="D19977" s="83" t="s">
        <v>15094</v>
      </c>
      <c r="F19977" s="83">
        <v>168.04</v>
      </c>
    </row>
    <row r="19978" spans="1:6" hidden="1" x14ac:dyDescent="0.25">
      <c r="A19978" t="s">
        <v>29264</v>
      </c>
      <c r="B19978" s="83" t="s">
        <v>40880</v>
      </c>
      <c r="C19978" t="s">
        <v>30741</v>
      </c>
      <c r="D19978" s="83" t="s">
        <v>15076</v>
      </c>
      <c r="F19978" s="83">
        <v>39134.46</v>
      </c>
    </row>
    <row r="19979" spans="1:6" hidden="1" x14ac:dyDescent="0.25">
      <c r="A19979" t="s">
        <v>29264</v>
      </c>
      <c r="B19979" s="83" t="s">
        <v>40881</v>
      </c>
      <c r="C19979" t="s">
        <v>30742</v>
      </c>
      <c r="D19979" s="83" t="s">
        <v>15076</v>
      </c>
      <c r="F19979" s="83">
        <v>22353.69</v>
      </c>
    </row>
    <row r="19980" spans="1:6" hidden="1" x14ac:dyDescent="0.25">
      <c r="A19980" t="s">
        <v>29264</v>
      </c>
      <c r="B19980" s="83" t="s">
        <v>40882</v>
      </c>
      <c r="C19980" t="s">
        <v>30743</v>
      </c>
      <c r="D19980" s="83" t="s">
        <v>15076</v>
      </c>
      <c r="F19980" s="83">
        <v>12853.78</v>
      </c>
    </row>
    <row r="19981" spans="1:6" hidden="1" x14ac:dyDescent="0.25">
      <c r="A19981" t="s">
        <v>29264</v>
      </c>
      <c r="B19981" s="83" t="s">
        <v>40883</v>
      </c>
      <c r="C19981" t="s">
        <v>30744</v>
      </c>
      <c r="D19981" s="83" t="s">
        <v>15076</v>
      </c>
      <c r="F19981" s="83">
        <v>21139.66</v>
      </c>
    </row>
    <row r="19982" spans="1:6" hidden="1" x14ac:dyDescent="0.25">
      <c r="A19982" t="s">
        <v>29264</v>
      </c>
      <c r="B19982" s="83" t="s">
        <v>40884</v>
      </c>
      <c r="C19982" t="s">
        <v>30745</v>
      </c>
      <c r="D19982" s="83" t="s">
        <v>15076</v>
      </c>
      <c r="F19982" s="83">
        <v>47167.11</v>
      </c>
    </row>
    <row r="19983" spans="1:6" hidden="1" x14ac:dyDescent="0.25">
      <c r="A19983" t="s">
        <v>29264</v>
      </c>
      <c r="B19983" s="83" t="s">
        <v>40885</v>
      </c>
      <c r="C19983" t="s">
        <v>30746</v>
      </c>
      <c r="D19983" s="83" t="s">
        <v>15076</v>
      </c>
      <c r="F19983" s="83">
        <v>36840.33</v>
      </c>
    </row>
    <row r="19984" spans="1:6" hidden="1" x14ac:dyDescent="0.25">
      <c r="A19984" t="s">
        <v>29264</v>
      </c>
      <c r="B19984" s="83" t="s">
        <v>40886</v>
      </c>
      <c r="C19984" t="s">
        <v>30747</v>
      </c>
      <c r="D19984" s="83" t="s">
        <v>15076</v>
      </c>
      <c r="F19984" s="83">
        <v>21771.360000000001</v>
      </c>
    </row>
    <row r="19985" spans="1:6" hidden="1" x14ac:dyDescent="0.25">
      <c r="A19985" t="s">
        <v>29264</v>
      </c>
      <c r="B19985" s="83" t="s">
        <v>40887</v>
      </c>
      <c r="C19985" t="s">
        <v>30748</v>
      </c>
      <c r="D19985" s="83" t="s">
        <v>15076</v>
      </c>
      <c r="F19985" s="83">
        <v>16705.599999999999</v>
      </c>
    </row>
    <row r="19986" spans="1:6" hidden="1" x14ac:dyDescent="0.25">
      <c r="A19986" t="s">
        <v>29264</v>
      </c>
      <c r="B19986" s="83" t="s">
        <v>40888</v>
      </c>
      <c r="C19986" t="s">
        <v>30749</v>
      </c>
      <c r="D19986" s="83" t="s">
        <v>35708</v>
      </c>
      <c r="F19986" s="83">
        <v>3.06</v>
      </c>
    </row>
    <row r="19987" spans="1:6" hidden="1" x14ac:dyDescent="0.25">
      <c r="A19987" t="s">
        <v>29264</v>
      </c>
      <c r="B19987" s="83" t="s">
        <v>40889</v>
      </c>
      <c r="C19987" t="s">
        <v>30750</v>
      </c>
      <c r="D19987" s="83" t="s">
        <v>15076</v>
      </c>
      <c r="F19987" s="83">
        <v>1823.9</v>
      </c>
    </row>
    <row r="19988" spans="1:6" hidden="1" x14ac:dyDescent="0.25">
      <c r="A19988" t="s">
        <v>29264</v>
      </c>
      <c r="B19988" s="83" t="s">
        <v>40890</v>
      </c>
      <c r="C19988" t="s">
        <v>30751</v>
      </c>
      <c r="D19988" s="83" t="s">
        <v>35708</v>
      </c>
      <c r="F19988" s="83">
        <v>16.55</v>
      </c>
    </row>
    <row r="19989" spans="1:6" hidden="1" x14ac:dyDescent="0.25">
      <c r="A19989" t="s">
        <v>29264</v>
      </c>
      <c r="B19989" s="83" t="s">
        <v>40891</v>
      </c>
      <c r="C19989" t="s">
        <v>22523</v>
      </c>
      <c r="D19989" s="83" t="s">
        <v>35707</v>
      </c>
      <c r="F19989" s="83">
        <v>3.38</v>
      </c>
    </row>
    <row r="19990" spans="1:6" hidden="1" x14ac:dyDescent="0.25">
      <c r="A19990" t="s">
        <v>29264</v>
      </c>
      <c r="B19990" s="83" t="s">
        <v>40892</v>
      </c>
      <c r="C19990" t="s">
        <v>30752</v>
      </c>
      <c r="D19990" s="83" t="s">
        <v>35707</v>
      </c>
      <c r="F19990" s="83">
        <v>3592.78</v>
      </c>
    </row>
    <row r="19991" spans="1:6" hidden="1" x14ac:dyDescent="0.25">
      <c r="A19991" t="s">
        <v>29264</v>
      </c>
      <c r="B19991" s="83" t="s">
        <v>40893</v>
      </c>
      <c r="C19991" t="s">
        <v>30753</v>
      </c>
      <c r="D19991" s="83" t="s">
        <v>35707</v>
      </c>
      <c r="F19991" s="83">
        <v>692.06</v>
      </c>
    </row>
    <row r="19992" spans="1:6" hidden="1" x14ac:dyDescent="0.25">
      <c r="A19992" t="s">
        <v>29264</v>
      </c>
      <c r="B19992" s="83" t="s">
        <v>40894</v>
      </c>
      <c r="C19992" t="s">
        <v>30754</v>
      </c>
      <c r="D19992" s="83" t="s">
        <v>35707</v>
      </c>
      <c r="F19992" s="83">
        <v>618.30999999999995</v>
      </c>
    </row>
    <row r="19993" spans="1:6" hidden="1" x14ac:dyDescent="0.25">
      <c r="A19993" t="s">
        <v>29264</v>
      </c>
      <c r="B19993" s="83" t="s">
        <v>40895</v>
      </c>
      <c r="C19993" t="s">
        <v>30755</v>
      </c>
      <c r="D19993" s="83" t="s">
        <v>35707</v>
      </c>
      <c r="F19993" s="83">
        <v>556.63</v>
      </c>
    </row>
    <row r="19994" spans="1:6" hidden="1" x14ac:dyDescent="0.25">
      <c r="A19994" t="s">
        <v>29264</v>
      </c>
      <c r="B19994" s="83" t="s">
        <v>40896</v>
      </c>
      <c r="C19994" t="s">
        <v>30756</v>
      </c>
      <c r="D19994" s="83" t="s">
        <v>35707</v>
      </c>
      <c r="F19994" s="83">
        <v>428.81</v>
      </c>
    </row>
    <row r="19995" spans="1:6" hidden="1" x14ac:dyDescent="0.25">
      <c r="A19995" t="s">
        <v>29264</v>
      </c>
      <c r="B19995" s="83" t="s">
        <v>40897</v>
      </c>
      <c r="C19995" t="s">
        <v>30757</v>
      </c>
      <c r="D19995" s="83" t="s">
        <v>35707</v>
      </c>
      <c r="F19995" s="83">
        <v>488.89</v>
      </c>
    </row>
    <row r="19996" spans="1:6" hidden="1" x14ac:dyDescent="0.25">
      <c r="A19996" t="s">
        <v>29264</v>
      </c>
      <c r="B19996" s="83" t="s">
        <v>40898</v>
      </c>
      <c r="C19996" t="s">
        <v>30758</v>
      </c>
      <c r="D19996" s="83" t="s">
        <v>35707</v>
      </c>
      <c r="F19996" s="83">
        <v>335.55</v>
      </c>
    </row>
    <row r="19997" spans="1:6" hidden="1" x14ac:dyDescent="0.25">
      <c r="A19997" t="s">
        <v>29264</v>
      </c>
      <c r="B19997" s="83" t="s">
        <v>40899</v>
      </c>
      <c r="C19997" t="s">
        <v>30759</v>
      </c>
      <c r="D19997" s="83" t="s">
        <v>35707</v>
      </c>
      <c r="F19997" s="83">
        <v>584.78</v>
      </c>
    </row>
    <row r="19998" spans="1:6" hidden="1" x14ac:dyDescent="0.25">
      <c r="A19998" t="s">
        <v>29264</v>
      </c>
      <c r="B19998" s="83" t="s">
        <v>40900</v>
      </c>
      <c r="C19998" t="s">
        <v>30760</v>
      </c>
      <c r="D19998" s="83" t="s">
        <v>35707</v>
      </c>
      <c r="F19998" s="83">
        <v>428.72</v>
      </c>
    </row>
    <row r="19999" spans="1:6" hidden="1" x14ac:dyDescent="0.25">
      <c r="A19999" t="s">
        <v>29264</v>
      </c>
      <c r="B19999" s="83" t="s">
        <v>40901</v>
      </c>
      <c r="C19999" t="s">
        <v>30761</v>
      </c>
      <c r="D19999" s="83" t="s">
        <v>35707</v>
      </c>
      <c r="F19999" s="83">
        <v>456.9</v>
      </c>
    </row>
    <row r="20000" spans="1:6" hidden="1" x14ac:dyDescent="0.25">
      <c r="A20000" t="s">
        <v>29264</v>
      </c>
      <c r="B20000" s="83" t="s">
        <v>40902</v>
      </c>
      <c r="C20000" t="s">
        <v>30762</v>
      </c>
      <c r="D20000" s="83" t="s">
        <v>35707</v>
      </c>
      <c r="F20000" s="83">
        <v>288.70999999999998</v>
      </c>
    </row>
    <row r="20001" spans="1:6" hidden="1" x14ac:dyDescent="0.25">
      <c r="A20001" t="s">
        <v>29264</v>
      </c>
      <c r="B20001" s="83" t="s">
        <v>40903</v>
      </c>
      <c r="C20001" t="s">
        <v>30763</v>
      </c>
      <c r="D20001" s="83" t="s">
        <v>35707</v>
      </c>
      <c r="F20001" s="83">
        <v>392.22</v>
      </c>
    </row>
    <row r="20002" spans="1:6" hidden="1" x14ac:dyDescent="0.25">
      <c r="A20002" t="s">
        <v>29264</v>
      </c>
      <c r="B20002" s="83" t="s">
        <v>40904</v>
      </c>
      <c r="C20002" t="s">
        <v>30764</v>
      </c>
      <c r="D20002" s="83" t="s">
        <v>35707</v>
      </c>
      <c r="F20002" s="83">
        <v>198.42</v>
      </c>
    </row>
    <row r="20003" spans="1:6" hidden="1" x14ac:dyDescent="0.25">
      <c r="A20003" t="s">
        <v>29264</v>
      </c>
      <c r="B20003" s="83" t="s">
        <v>40905</v>
      </c>
      <c r="C20003" t="s">
        <v>30765</v>
      </c>
      <c r="D20003" s="83" t="s">
        <v>35707</v>
      </c>
      <c r="F20003" s="83">
        <v>445.15</v>
      </c>
    </row>
    <row r="20004" spans="1:6" hidden="1" x14ac:dyDescent="0.25">
      <c r="A20004" t="s">
        <v>29264</v>
      </c>
      <c r="B20004" s="83" t="s">
        <v>40906</v>
      </c>
      <c r="C20004" t="s">
        <v>30766</v>
      </c>
      <c r="D20004" s="83" t="s">
        <v>35707</v>
      </c>
      <c r="F20004" s="83">
        <v>319.85000000000002</v>
      </c>
    </row>
    <row r="20005" spans="1:6" hidden="1" x14ac:dyDescent="0.25">
      <c r="A20005" t="s">
        <v>29264</v>
      </c>
      <c r="B20005" s="83" t="s">
        <v>40907</v>
      </c>
      <c r="C20005" t="s">
        <v>30767</v>
      </c>
      <c r="D20005" s="83" t="s">
        <v>35707</v>
      </c>
      <c r="F20005" s="83">
        <v>358.13</v>
      </c>
    </row>
    <row r="20006" spans="1:6" hidden="1" x14ac:dyDescent="0.25">
      <c r="A20006" t="s">
        <v>29264</v>
      </c>
      <c r="B20006" s="83" t="s">
        <v>40908</v>
      </c>
      <c r="C20006" t="s">
        <v>30768</v>
      </c>
      <c r="D20006" s="83" t="s">
        <v>35707</v>
      </c>
      <c r="F20006" s="83">
        <v>199.44</v>
      </c>
    </row>
    <row r="20007" spans="1:6" hidden="1" x14ac:dyDescent="0.25">
      <c r="A20007" t="s">
        <v>29264</v>
      </c>
      <c r="B20007" s="83" t="s">
        <v>40909</v>
      </c>
      <c r="C20007" t="s">
        <v>30769</v>
      </c>
      <c r="D20007" s="83" t="s">
        <v>35707</v>
      </c>
      <c r="F20007" s="83">
        <v>401.14</v>
      </c>
    </row>
    <row r="20008" spans="1:6" hidden="1" x14ac:dyDescent="0.25">
      <c r="A20008" t="s">
        <v>29264</v>
      </c>
      <c r="B20008" s="83" t="s">
        <v>40910</v>
      </c>
      <c r="C20008" t="s">
        <v>30770</v>
      </c>
      <c r="D20008" s="83" t="s">
        <v>35707</v>
      </c>
      <c r="F20008" s="83">
        <v>257.2</v>
      </c>
    </row>
    <row r="20009" spans="1:6" hidden="1" x14ac:dyDescent="0.25">
      <c r="A20009" t="s">
        <v>29264</v>
      </c>
      <c r="B20009" s="83" t="s">
        <v>40911</v>
      </c>
      <c r="C20009" t="s">
        <v>30771</v>
      </c>
      <c r="D20009" s="83" t="s">
        <v>35707</v>
      </c>
      <c r="F20009" s="83">
        <v>378.23</v>
      </c>
    </row>
    <row r="20010" spans="1:6" hidden="1" x14ac:dyDescent="0.25">
      <c r="A20010" t="s">
        <v>29264</v>
      </c>
      <c r="B20010" s="83" t="s">
        <v>40912</v>
      </c>
      <c r="C20010" t="s">
        <v>30772</v>
      </c>
      <c r="D20010" s="83" t="s">
        <v>35707</v>
      </c>
      <c r="F20010" s="83">
        <v>223.9</v>
      </c>
    </row>
    <row r="20011" spans="1:6" hidden="1" x14ac:dyDescent="0.25">
      <c r="A20011" t="s">
        <v>29264</v>
      </c>
      <c r="B20011" s="83" t="s">
        <v>40913</v>
      </c>
      <c r="C20011" t="s">
        <v>30773</v>
      </c>
      <c r="D20011" s="83" t="s">
        <v>35707</v>
      </c>
      <c r="F20011" s="83">
        <v>434.73</v>
      </c>
    </row>
    <row r="20012" spans="1:6" hidden="1" x14ac:dyDescent="0.25">
      <c r="A20012" t="s">
        <v>29264</v>
      </c>
      <c r="B20012" s="83" t="s">
        <v>40914</v>
      </c>
      <c r="C20012" t="s">
        <v>30774</v>
      </c>
      <c r="D20012" s="83" t="s">
        <v>35707</v>
      </c>
      <c r="F20012" s="83">
        <v>300.32</v>
      </c>
    </row>
    <row r="20013" spans="1:6" hidden="1" x14ac:dyDescent="0.25">
      <c r="A20013" t="s">
        <v>29264</v>
      </c>
      <c r="B20013" s="83" t="s">
        <v>40915</v>
      </c>
      <c r="C20013" t="s">
        <v>30775</v>
      </c>
      <c r="D20013" s="83" t="s">
        <v>35707</v>
      </c>
      <c r="F20013" s="83">
        <v>415.71</v>
      </c>
    </row>
    <row r="20014" spans="1:6" hidden="1" x14ac:dyDescent="0.25">
      <c r="A20014" t="s">
        <v>29264</v>
      </c>
      <c r="B20014" s="83" t="s">
        <v>40916</v>
      </c>
      <c r="C20014" t="s">
        <v>30776</v>
      </c>
      <c r="D20014" s="83" t="s">
        <v>35707</v>
      </c>
      <c r="F20014" s="83">
        <v>274.60000000000002</v>
      </c>
    </row>
    <row r="20015" spans="1:6" hidden="1" x14ac:dyDescent="0.25">
      <c r="A20015" t="s">
        <v>29264</v>
      </c>
      <c r="B20015" s="83" t="s">
        <v>40917</v>
      </c>
      <c r="C20015" t="s">
        <v>30777</v>
      </c>
      <c r="D20015" s="83" t="s">
        <v>35707</v>
      </c>
      <c r="F20015" s="83">
        <v>400.53</v>
      </c>
    </row>
    <row r="20016" spans="1:6" hidden="1" x14ac:dyDescent="0.25">
      <c r="A20016" t="s">
        <v>29264</v>
      </c>
      <c r="B20016" s="83" t="s">
        <v>40918</v>
      </c>
      <c r="C20016" t="s">
        <v>30778</v>
      </c>
      <c r="D20016" s="83" t="s">
        <v>35707</v>
      </c>
      <c r="F20016" s="83">
        <v>254.1</v>
      </c>
    </row>
    <row r="20017" spans="1:6" hidden="1" x14ac:dyDescent="0.25">
      <c r="A20017" t="s">
        <v>29264</v>
      </c>
      <c r="B20017" s="83" t="s">
        <v>40919</v>
      </c>
      <c r="C20017" t="s">
        <v>30779</v>
      </c>
      <c r="D20017" s="83" t="s">
        <v>35707</v>
      </c>
      <c r="F20017" s="83">
        <v>388.26</v>
      </c>
    </row>
    <row r="20018" spans="1:6" hidden="1" x14ac:dyDescent="0.25">
      <c r="A20018" t="s">
        <v>29264</v>
      </c>
      <c r="B20018" s="83" t="s">
        <v>40920</v>
      </c>
      <c r="C20018" t="s">
        <v>30780</v>
      </c>
      <c r="D20018" s="83" t="s">
        <v>35707</v>
      </c>
      <c r="F20018" s="83">
        <v>237.51</v>
      </c>
    </row>
    <row r="20019" spans="1:6" hidden="1" x14ac:dyDescent="0.25">
      <c r="A20019" t="s">
        <v>29264</v>
      </c>
      <c r="B20019" s="83" t="s">
        <v>40921</v>
      </c>
      <c r="C20019" t="s">
        <v>30781</v>
      </c>
      <c r="D20019" s="83" t="s">
        <v>35707</v>
      </c>
      <c r="F20019" s="83">
        <v>3648.73</v>
      </c>
    </row>
    <row r="20020" spans="1:6" hidden="1" x14ac:dyDescent="0.25">
      <c r="A20020" t="s">
        <v>29264</v>
      </c>
      <c r="B20020" s="83" t="s">
        <v>40922</v>
      </c>
      <c r="C20020" t="s">
        <v>30782</v>
      </c>
      <c r="D20020" s="83" t="s">
        <v>35707</v>
      </c>
      <c r="F20020" s="83">
        <v>12009.26</v>
      </c>
    </row>
    <row r="20021" spans="1:6" hidden="1" x14ac:dyDescent="0.25">
      <c r="A20021" t="s">
        <v>29264</v>
      </c>
      <c r="B20021" s="83" t="s">
        <v>40923</v>
      </c>
      <c r="C20021" t="s">
        <v>30783</v>
      </c>
      <c r="D20021" s="83" t="s">
        <v>35707</v>
      </c>
      <c r="F20021" s="83">
        <v>0</v>
      </c>
    </row>
    <row r="20022" spans="1:6" hidden="1" x14ac:dyDescent="0.25">
      <c r="A20022" t="s">
        <v>29264</v>
      </c>
      <c r="B20022" s="83" t="s">
        <v>40924</v>
      </c>
      <c r="C20022" t="s">
        <v>30784</v>
      </c>
      <c r="D20022" s="83" t="s">
        <v>35707</v>
      </c>
      <c r="F20022" s="83">
        <v>589.6</v>
      </c>
    </row>
    <row r="20023" spans="1:6" hidden="1" x14ac:dyDescent="0.25">
      <c r="A20023" t="s">
        <v>29264</v>
      </c>
      <c r="B20023" s="83" t="s">
        <v>40925</v>
      </c>
      <c r="C20023" t="s">
        <v>30785</v>
      </c>
      <c r="D20023" s="83" t="s">
        <v>35707</v>
      </c>
      <c r="F20023" s="83">
        <v>411.42</v>
      </c>
    </row>
    <row r="20024" spans="1:6" hidden="1" x14ac:dyDescent="0.25">
      <c r="A20024" t="s">
        <v>29264</v>
      </c>
      <c r="B20024" s="83" t="s">
        <v>40926</v>
      </c>
      <c r="C20024" t="s">
        <v>30786</v>
      </c>
      <c r="D20024" s="83" t="s">
        <v>35707</v>
      </c>
      <c r="F20024" s="83">
        <v>512.74</v>
      </c>
    </row>
    <row r="20025" spans="1:6" hidden="1" x14ac:dyDescent="0.25">
      <c r="A20025" t="s">
        <v>29264</v>
      </c>
      <c r="B20025" s="83" t="s">
        <v>40927</v>
      </c>
      <c r="C20025" t="s">
        <v>30787</v>
      </c>
      <c r="D20025" s="83" t="s">
        <v>35707</v>
      </c>
      <c r="F20025" s="83">
        <v>540.53</v>
      </c>
    </row>
    <row r="20026" spans="1:6" hidden="1" x14ac:dyDescent="0.25">
      <c r="A20026" t="s">
        <v>29264</v>
      </c>
      <c r="B20026" s="83" t="s">
        <v>40928</v>
      </c>
      <c r="C20026" t="s">
        <v>30788</v>
      </c>
      <c r="D20026" s="83" t="s">
        <v>35707</v>
      </c>
      <c r="F20026" s="83">
        <v>571.53</v>
      </c>
    </row>
    <row r="20027" spans="1:6" hidden="1" x14ac:dyDescent="0.25">
      <c r="A20027" t="s">
        <v>29264</v>
      </c>
      <c r="B20027" s="83" t="s">
        <v>40929</v>
      </c>
      <c r="C20027" t="s">
        <v>30789</v>
      </c>
      <c r="D20027" s="83" t="s">
        <v>35707</v>
      </c>
      <c r="F20027" s="83">
        <v>606.19000000000005</v>
      </c>
    </row>
    <row r="20028" spans="1:6" hidden="1" x14ac:dyDescent="0.25">
      <c r="A20028" t="s">
        <v>29264</v>
      </c>
      <c r="B20028" s="83" t="s">
        <v>40930</v>
      </c>
      <c r="C20028" t="s">
        <v>30790</v>
      </c>
      <c r="D20028" s="83" t="s">
        <v>35707</v>
      </c>
      <c r="F20028" s="83">
        <v>644.91999999999996</v>
      </c>
    </row>
    <row r="20029" spans="1:6" hidden="1" x14ac:dyDescent="0.25">
      <c r="A20029" t="s">
        <v>29264</v>
      </c>
      <c r="B20029" s="83" t="s">
        <v>40931</v>
      </c>
      <c r="C20029" t="s">
        <v>30791</v>
      </c>
      <c r="D20029" s="83" t="s">
        <v>35707</v>
      </c>
      <c r="F20029" s="83">
        <v>688.22</v>
      </c>
    </row>
    <row r="20030" spans="1:6" hidden="1" x14ac:dyDescent="0.25">
      <c r="A20030" t="s">
        <v>29264</v>
      </c>
      <c r="B20030" s="83" t="s">
        <v>40932</v>
      </c>
      <c r="C20030" t="s">
        <v>30792</v>
      </c>
      <c r="D20030" s="83" t="s">
        <v>35707</v>
      </c>
      <c r="F20030" s="83">
        <v>749.95</v>
      </c>
    </row>
    <row r="20031" spans="1:6" hidden="1" x14ac:dyDescent="0.25">
      <c r="A20031" t="s">
        <v>29264</v>
      </c>
      <c r="B20031" s="83" t="s">
        <v>40933</v>
      </c>
      <c r="C20031" t="s">
        <v>30793</v>
      </c>
      <c r="D20031" s="83" t="s">
        <v>35707</v>
      </c>
      <c r="F20031" s="83">
        <v>238.38</v>
      </c>
    </row>
    <row r="20032" spans="1:6" hidden="1" x14ac:dyDescent="0.25">
      <c r="A20032" t="s">
        <v>29264</v>
      </c>
      <c r="B20032" s="83" t="s">
        <v>40934</v>
      </c>
      <c r="C20032" t="s">
        <v>30794</v>
      </c>
      <c r="D20032" s="83" t="s">
        <v>35707</v>
      </c>
      <c r="F20032" s="83">
        <v>428.55</v>
      </c>
    </row>
    <row r="20033" spans="1:6" hidden="1" x14ac:dyDescent="0.25">
      <c r="A20033" t="s">
        <v>29264</v>
      </c>
      <c r="B20033" s="83" t="s">
        <v>40935</v>
      </c>
      <c r="C20033" t="s">
        <v>30795</v>
      </c>
      <c r="D20033" s="83" t="s">
        <v>35707</v>
      </c>
      <c r="F20033" s="83">
        <v>569.48</v>
      </c>
    </row>
    <row r="20034" spans="1:6" hidden="1" x14ac:dyDescent="0.25">
      <c r="A20034" t="s">
        <v>29264</v>
      </c>
      <c r="B20034" s="83" t="s">
        <v>40936</v>
      </c>
      <c r="C20034" t="s">
        <v>30796</v>
      </c>
      <c r="D20034" s="83" t="s">
        <v>35707</v>
      </c>
      <c r="F20034" s="83">
        <v>603.04999999999995</v>
      </c>
    </row>
    <row r="20035" spans="1:6" hidden="1" x14ac:dyDescent="0.25">
      <c r="A20035" t="s">
        <v>29264</v>
      </c>
      <c r="B20035" s="83" t="s">
        <v>40937</v>
      </c>
      <c r="C20035" t="s">
        <v>30797</v>
      </c>
      <c r="D20035" s="83" t="s">
        <v>35707</v>
      </c>
      <c r="F20035" s="83">
        <v>471.43</v>
      </c>
    </row>
    <row r="20036" spans="1:6" hidden="1" x14ac:dyDescent="0.25">
      <c r="A20036" t="s">
        <v>29264</v>
      </c>
      <c r="B20036" s="83" t="s">
        <v>40938</v>
      </c>
      <c r="C20036" t="s">
        <v>30798</v>
      </c>
      <c r="D20036" s="83" t="s">
        <v>35707</v>
      </c>
      <c r="F20036" s="83">
        <v>481.48</v>
      </c>
    </row>
    <row r="20037" spans="1:6" hidden="1" x14ac:dyDescent="0.25">
      <c r="A20037" t="s">
        <v>29264</v>
      </c>
      <c r="B20037" s="83" t="s">
        <v>40939</v>
      </c>
      <c r="C20037" t="s">
        <v>30799</v>
      </c>
      <c r="D20037" s="83" t="s">
        <v>35707</v>
      </c>
      <c r="F20037" s="83">
        <v>504.7</v>
      </c>
    </row>
    <row r="20038" spans="1:6" hidden="1" x14ac:dyDescent="0.25">
      <c r="A20038" t="s">
        <v>29264</v>
      </c>
      <c r="B20038" s="83" t="s">
        <v>40940</v>
      </c>
      <c r="C20038" t="s">
        <v>30800</v>
      </c>
      <c r="D20038" s="83" t="s">
        <v>35707</v>
      </c>
      <c r="F20038" s="83">
        <v>530.62</v>
      </c>
    </row>
    <row r="20039" spans="1:6" hidden="1" x14ac:dyDescent="0.25">
      <c r="A20039" t="s">
        <v>29264</v>
      </c>
      <c r="B20039" s="83" t="s">
        <v>40941</v>
      </c>
      <c r="C20039" t="s">
        <v>30801</v>
      </c>
      <c r="D20039" s="83" t="s">
        <v>35707</v>
      </c>
      <c r="F20039" s="83">
        <v>937.1</v>
      </c>
    </row>
    <row r="20040" spans="1:6" hidden="1" x14ac:dyDescent="0.25">
      <c r="A20040" t="s">
        <v>29264</v>
      </c>
      <c r="B20040" s="83" t="s">
        <v>40942</v>
      </c>
      <c r="C20040" t="s">
        <v>30802</v>
      </c>
      <c r="D20040" s="83" t="s">
        <v>35707</v>
      </c>
      <c r="F20040" s="83">
        <v>1008.38</v>
      </c>
    </row>
    <row r="20041" spans="1:6" hidden="1" x14ac:dyDescent="0.25">
      <c r="A20041" t="s">
        <v>29264</v>
      </c>
      <c r="B20041" s="83" t="s">
        <v>40943</v>
      </c>
      <c r="C20041" t="s">
        <v>30803</v>
      </c>
      <c r="D20041" s="83" t="s">
        <v>35707</v>
      </c>
      <c r="F20041" s="83">
        <v>459.2</v>
      </c>
    </row>
    <row r="20042" spans="1:6" hidden="1" x14ac:dyDescent="0.25">
      <c r="A20042" t="s">
        <v>29264</v>
      </c>
      <c r="B20042" s="83" t="s">
        <v>40944</v>
      </c>
      <c r="C20042" t="s">
        <v>30804</v>
      </c>
      <c r="D20042" s="83" t="s">
        <v>35707</v>
      </c>
      <c r="F20042" s="83">
        <v>272.75</v>
      </c>
    </row>
    <row r="20043" spans="1:6" hidden="1" x14ac:dyDescent="0.25">
      <c r="A20043" t="s">
        <v>29264</v>
      </c>
      <c r="B20043" s="83" t="s">
        <v>40945</v>
      </c>
      <c r="C20043" t="s">
        <v>30805</v>
      </c>
      <c r="D20043" s="83" t="s">
        <v>35707</v>
      </c>
      <c r="F20043" s="83">
        <v>474.33</v>
      </c>
    </row>
    <row r="20044" spans="1:6" hidden="1" x14ac:dyDescent="0.25">
      <c r="A20044" t="s">
        <v>29264</v>
      </c>
      <c r="B20044" s="83" t="s">
        <v>40946</v>
      </c>
      <c r="C20044" t="s">
        <v>30806</v>
      </c>
      <c r="D20044" s="83" t="s">
        <v>35707</v>
      </c>
      <c r="F20044" s="83">
        <v>290.43</v>
      </c>
    </row>
    <row r="20045" spans="1:6" hidden="1" x14ac:dyDescent="0.25">
      <c r="A20045" t="s">
        <v>29264</v>
      </c>
      <c r="B20045" s="83" t="s">
        <v>40947</v>
      </c>
      <c r="C20045" t="s">
        <v>30807</v>
      </c>
      <c r="D20045" s="83" t="s">
        <v>35707</v>
      </c>
      <c r="F20045" s="83">
        <v>414.88</v>
      </c>
    </row>
    <row r="20046" spans="1:6" hidden="1" x14ac:dyDescent="0.25">
      <c r="A20046" t="s">
        <v>29264</v>
      </c>
      <c r="B20046" s="83" t="s">
        <v>40948</v>
      </c>
      <c r="C20046" t="s">
        <v>30808</v>
      </c>
      <c r="D20046" s="83" t="s">
        <v>35707</v>
      </c>
      <c r="F20046" s="83">
        <v>230.34</v>
      </c>
    </row>
    <row r="20047" spans="1:6" hidden="1" x14ac:dyDescent="0.25">
      <c r="A20047" t="s">
        <v>29264</v>
      </c>
      <c r="B20047" s="83" t="s">
        <v>40949</v>
      </c>
      <c r="C20047" t="s">
        <v>30809</v>
      </c>
      <c r="D20047" s="83" t="s">
        <v>35707</v>
      </c>
      <c r="F20047" s="83">
        <v>396.94</v>
      </c>
    </row>
    <row r="20048" spans="1:6" hidden="1" x14ac:dyDescent="0.25">
      <c r="A20048" t="s">
        <v>29264</v>
      </c>
      <c r="B20048" s="83" t="s">
        <v>40950</v>
      </c>
      <c r="C20048" t="s">
        <v>30810</v>
      </c>
      <c r="D20048" s="83" t="s">
        <v>35707</v>
      </c>
      <c r="F20048" s="83">
        <v>212.4</v>
      </c>
    </row>
    <row r="20049" spans="1:6" hidden="1" x14ac:dyDescent="0.25">
      <c r="A20049" t="s">
        <v>29264</v>
      </c>
      <c r="B20049" s="83" t="s">
        <v>40951</v>
      </c>
      <c r="C20049" t="s">
        <v>30811</v>
      </c>
      <c r="D20049" s="83" t="s">
        <v>35707</v>
      </c>
      <c r="F20049" s="83">
        <v>491.3</v>
      </c>
    </row>
    <row r="20050" spans="1:6" hidden="1" x14ac:dyDescent="0.25">
      <c r="A20050" t="s">
        <v>29264</v>
      </c>
      <c r="B20050" s="83" t="s">
        <v>40952</v>
      </c>
      <c r="C20050" t="s">
        <v>30812</v>
      </c>
      <c r="D20050" s="83" t="s">
        <v>35707</v>
      </c>
      <c r="F20050" s="83">
        <v>310.27</v>
      </c>
    </row>
    <row r="20051" spans="1:6" hidden="1" x14ac:dyDescent="0.25">
      <c r="A20051" t="s">
        <v>29264</v>
      </c>
      <c r="B20051" s="83" t="s">
        <v>40953</v>
      </c>
      <c r="C20051" t="s">
        <v>30813</v>
      </c>
      <c r="D20051" s="83" t="s">
        <v>35707</v>
      </c>
      <c r="F20051" s="83">
        <v>426.12</v>
      </c>
    </row>
    <row r="20052" spans="1:6" hidden="1" x14ac:dyDescent="0.25">
      <c r="A20052" t="s">
        <v>29264</v>
      </c>
      <c r="B20052" s="83" t="s">
        <v>40954</v>
      </c>
      <c r="C20052" t="s">
        <v>30814</v>
      </c>
      <c r="D20052" s="83" t="s">
        <v>35707</v>
      </c>
      <c r="F20052" s="83">
        <v>243.56</v>
      </c>
    </row>
    <row r="20053" spans="1:6" hidden="1" x14ac:dyDescent="0.25">
      <c r="A20053" t="s">
        <v>29264</v>
      </c>
      <c r="B20053" s="83" t="s">
        <v>40955</v>
      </c>
      <c r="C20053" t="s">
        <v>30815</v>
      </c>
      <c r="D20053" s="83" t="s">
        <v>35707</v>
      </c>
      <c r="F20053" s="83">
        <v>407.03</v>
      </c>
    </row>
    <row r="20054" spans="1:6" hidden="1" x14ac:dyDescent="0.25">
      <c r="A20054" t="s">
        <v>29264</v>
      </c>
      <c r="B20054" s="83" t="s">
        <v>40956</v>
      </c>
      <c r="C20054" t="s">
        <v>30816</v>
      </c>
      <c r="D20054" s="83" t="s">
        <v>35707</v>
      </c>
      <c r="F20054" s="83">
        <v>224.47</v>
      </c>
    </row>
    <row r="20055" spans="1:6" hidden="1" x14ac:dyDescent="0.25">
      <c r="A20055" t="s">
        <v>29264</v>
      </c>
      <c r="B20055" s="83" t="s">
        <v>40957</v>
      </c>
      <c r="C20055" t="s">
        <v>30817</v>
      </c>
      <c r="D20055" s="83" t="s">
        <v>35707</v>
      </c>
      <c r="F20055" s="83">
        <v>501.66</v>
      </c>
    </row>
    <row r="20056" spans="1:6" hidden="1" x14ac:dyDescent="0.25">
      <c r="A20056" t="s">
        <v>29264</v>
      </c>
      <c r="B20056" s="83" t="s">
        <v>40958</v>
      </c>
      <c r="C20056" t="s">
        <v>30818</v>
      </c>
      <c r="D20056" s="83" t="s">
        <v>35707</v>
      </c>
      <c r="F20056" s="83">
        <v>330.62</v>
      </c>
    </row>
    <row r="20057" spans="1:6" hidden="1" x14ac:dyDescent="0.25">
      <c r="A20057" t="s">
        <v>29264</v>
      </c>
      <c r="B20057" s="83" t="s">
        <v>40959</v>
      </c>
      <c r="C20057" t="s">
        <v>30819</v>
      </c>
      <c r="D20057" s="83" t="s">
        <v>35707</v>
      </c>
      <c r="F20057" s="83">
        <v>510.19</v>
      </c>
    </row>
    <row r="20058" spans="1:6" hidden="1" x14ac:dyDescent="0.25">
      <c r="A20058" t="s">
        <v>29264</v>
      </c>
      <c r="B20058" s="83" t="s">
        <v>40960</v>
      </c>
      <c r="C20058" t="s">
        <v>30820</v>
      </c>
      <c r="D20058" s="83" t="s">
        <v>35707</v>
      </c>
      <c r="F20058" s="83">
        <v>332.36</v>
      </c>
    </row>
    <row r="20059" spans="1:6" hidden="1" x14ac:dyDescent="0.25">
      <c r="A20059" t="s">
        <v>29264</v>
      </c>
      <c r="B20059" s="83" t="s">
        <v>40961</v>
      </c>
      <c r="C20059" t="s">
        <v>30821</v>
      </c>
      <c r="D20059" s="83" t="s">
        <v>35707</v>
      </c>
      <c r="F20059" s="83">
        <v>440.78</v>
      </c>
    </row>
    <row r="20060" spans="1:6" hidden="1" x14ac:dyDescent="0.25">
      <c r="A20060" t="s">
        <v>29264</v>
      </c>
      <c r="B20060" s="83" t="s">
        <v>40962</v>
      </c>
      <c r="C20060" t="s">
        <v>30822</v>
      </c>
      <c r="D20060" s="83" t="s">
        <v>35707</v>
      </c>
      <c r="F20060" s="83">
        <v>260.79000000000002</v>
      </c>
    </row>
    <row r="20061" spans="1:6" hidden="1" x14ac:dyDescent="0.25">
      <c r="A20061" t="s">
        <v>29264</v>
      </c>
      <c r="B20061" s="83" t="s">
        <v>40963</v>
      </c>
      <c r="C20061" t="s">
        <v>30823</v>
      </c>
      <c r="D20061" s="83" t="s">
        <v>35707</v>
      </c>
      <c r="F20061" s="83">
        <v>420.27</v>
      </c>
    </row>
    <row r="20062" spans="1:6" hidden="1" x14ac:dyDescent="0.25">
      <c r="A20062" t="s">
        <v>29264</v>
      </c>
      <c r="B20062" s="83" t="s">
        <v>40964</v>
      </c>
      <c r="C20062" t="s">
        <v>30824</v>
      </c>
      <c r="D20062" s="83" t="s">
        <v>35707</v>
      </c>
      <c r="F20062" s="83">
        <v>240.29</v>
      </c>
    </row>
    <row r="20063" spans="1:6" hidden="1" x14ac:dyDescent="0.25">
      <c r="A20063" t="s">
        <v>29264</v>
      </c>
      <c r="B20063" s="83" t="s">
        <v>40965</v>
      </c>
      <c r="C20063" t="s">
        <v>30825</v>
      </c>
      <c r="D20063" s="83" t="s">
        <v>35707</v>
      </c>
      <c r="F20063" s="83">
        <v>531.35</v>
      </c>
    </row>
    <row r="20064" spans="1:6" hidden="1" x14ac:dyDescent="0.25">
      <c r="A20064" t="s">
        <v>29264</v>
      </c>
      <c r="B20064" s="83" t="s">
        <v>40966</v>
      </c>
      <c r="C20064" t="s">
        <v>30826</v>
      </c>
      <c r="D20064" s="83" t="s">
        <v>35707</v>
      </c>
      <c r="F20064" s="83">
        <v>357.1</v>
      </c>
    </row>
    <row r="20065" spans="1:6" hidden="1" x14ac:dyDescent="0.25">
      <c r="A20065" t="s">
        <v>29264</v>
      </c>
      <c r="B20065" s="83" t="s">
        <v>40967</v>
      </c>
      <c r="C20065" t="s">
        <v>30827</v>
      </c>
      <c r="D20065" s="83" t="s">
        <v>35707</v>
      </c>
      <c r="F20065" s="83">
        <v>554.91</v>
      </c>
    </row>
    <row r="20066" spans="1:6" hidden="1" x14ac:dyDescent="0.25">
      <c r="A20066" t="s">
        <v>29264</v>
      </c>
      <c r="B20066" s="83" t="s">
        <v>40968</v>
      </c>
      <c r="C20066" t="s">
        <v>30828</v>
      </c>
      <c r="D20066" s="83" t="s">
        <v>35707</v>
      </c>
      <c r="F20066" s="83">
        <v>384.65</v>
      </c>
    </row>
    <row r="20067" spans="1:6" hidden="1" x14ac:dyDescent="0.25">
      <c r="A20067" t="s">
        <v>29264</v>
      </c>
      <c r="B20067" s="83" t="s">
        <v>40969</v>
      </c>
      <c r="C20067" t="s">
        <v>30829</v>
      </c>
      <c r="D20067" s="83" t="s">
        <v>35707</v>
      </c>
      <c r="F20067" s="83">
        <v>465.86</v>
      </c>
    </row>
    <row r="20068" spans="1:6" hidden="1" x14ac:dyDescent="0.25">
      <c r="A20068" t="s">
        <v>29264</v>
      </c>
      <c r="B20068" s="83" t="s">
        <v>40970</v>
      </c>
      <c r="C20068" t="s">
        <v>30830</v>
      </c>
      <c r="D20068" s="83" t="s">
        <v>35707</v>
      </c>
      <c r="F20068" s="83">
        <v>290.67</v>
      </c>
    </row>
    <row r="20069" spans="1:6" hidden="1" x14ac:dyDescent="0.25">
      <c r="A20069" t="s">
        <v>29264</v>
      </c>
      <c r="B20069" s="83" t="s">
        <v>40971</v>
      </c>
      <c r="C20069" t="s">
        <v>30831</v>
      </c>
      <c r="D20069" s="83" t="s">
        <v>35707</v>
      </c>
      <c r="F20069" s="83">
        <v>460.9</v>
      </c>
    </row>
    <row r="20070" spans="1:6" hidden="1" x14ac:dyDescent="0.25">
      <c r="A20070" t="s">
        <v>29264</v>
      </c>
      <c r="B20070" s="83" t="s">
        <v>40972</v>
      </c>
      <c r="C20070" t="s">
        <v>30832</v>
      </c>
      <c r="D20070" s="83" t="s">
        <v>35707</v>
      </c>
      <c r="F20070" s="83">
        <v>282.91000000000003</v>
      </c>
    </row>
    <row r="20071" spans="1:6" hidden="1" x14ac:dyDescent="0.25">
      <c r="A20071" t="s">
        <v>29264</v>
      </c>
      <c r="B20071" s="83" t="s">
        <v>40973</v>
      </c>
      <c r="C20071" t="s">
        <v>30833</v>
      </c>
      <c r="D20071" s="83" t="s">
        <v>35707</v>
      </c>
      <c r="F20071" s="83">
        <v>443.91</v>
      </c>
    </row>
    <row r="20072" spans="1:6" hidden="1" x14ac:dyDescent="0.25">
      <c r="A20072" t="s">
        <v>29264</v>
      </c>
      <c r="B20072" s="83" t="s">
        <v>40974</v>
      </c>
      <c r="C20072" t="s">
        <v>30834</v>
      </c>
      <c r="D20072" s="83" t="s">
        <v>35707</v>
      </c>
      <c r="F20072" s="83">
        <v>271.08</v>
      </c>
    </row>
    <row r="20073" spans="1:6" hidden="1" x14ac:dyDescent="0.25">
      <c r="A20073" t="s">
        <v>29264</v>
      </c>
      <c r="B20073" s="83" t="s">
        <v>40975</v>
      </c>
      <c r="C20073" t="s">
        <v>30835</v>
      </c>
      <c r="D20073" s="83" t="s">
        <v>35707</v>
      </c>
      <c r="F20073" s="83">
        <v>422.43</v>
      </c>
    </row>
    <row r="20074" spans="1:6" hidden="1" x14ac:dyDescent="0.25">
      <c r="A20074" t="s">
        <v>29264</v>
      </c>
      <c r="B20074" s="83" t="s">
        <v>40976</v>
      </c>
      <c r="C20074" t="s">
        <v>30836</v>
      </c>
      <c r="D20074" s="83" t="s">
        <v>35707</v>
      </c>
      <c r="F20074" s="83">
        <v>249.6</v>
      </c>
    </row>
    <row r="20075" spans="1:6" hidden="1" x14ac:dyDescent="0.25">
      <c r="A20075" t="s">
        <v>29264</v>
      </c>
      <c r="B20075" s="83" t="s">
        <v>40977</v>
      </c>
      <c r="C20075" t="s">
        <v>30837</v>
      </c>
      <c r="D20075" s="83" t="s">
        <v>35707</v>
      </c>
      <c r="F20075" s="83">
        <v>461.21</v>
      </c>
    </row>
    <row r="20076" spans="1:6" hidden="1" x14ac:dyDescent="0.25">
      <c r="A20076" t="s">
        <v>29264</v>
      </c>
      <c r="B20076" s="83" t="s">
        <v>40978</v>
      </c>
      <c r="C20076" t="s">
        <v>30838</v>
      </c>
      <c r="D20076" s="83" t="s">
        <v>35707</v>
      </c>
      <c r="F20076" s="83">
        <v>291.38</v>
      </c>
    </row>
    <row r="20077" spans="1:6" hidden="1" x14ac:dyDescent="0.25">
      <c r="A20077" t="s">
        <v>29264</v>
      </c>
      <c r="B20077" s="83" t="s">
        <v>40979</v>
      </c>
      <c r="C20077" t="s">
        <v>30839</v>
      </c>
      <c r="D20077" s="83" t="s">
        <v>35707</v>
      </c>
      <c r="F20077" s="83">
        <v>438.07</v>
      </c>
    </row>
    <row r="20078" spans="1:6" hidden="1" x14ac:dyDescent="0.25">
      <c r="A20078" t="s">
        <v>29264</v>
      </c>
      <c r="B20078" s="83" t="s">
        <v>40980</v>
      </c>
      <c r="C20078" t="s">
        <v>30840</v>
      </c>
      <c r="D20078" s="83" t="s">
        <v>35707</v>
      </c>
      <c r="F20078" s="83">
        <v>268.25</v>
      </c>
    </row>
    <row r="20079" spans="1:6" hidden="1" x14ac:dyDescent="0.25">
      <c r="A20079" t="s">
        <v>29264</v>
      </c>
      <c r="B20079" s="83" t="s">
        <v>40981</v>
      </c>
      <c r="C20079" t="s">
        <v>30841</v>
      </c>
      <c r="D20079" s="83" t="s">
        <v>35707</v>
      </c>
      <c r="F20079" s="83">
        <v>483.5</v>
      </c>
    </row>
    <row r="20080" spans="1:6" hidden="1" x14ac:dyDescent="0.25">
      <c r="A20080" t="s">
        <v>29264</v>
      </c>
      <c r="B20080" s="83" t="s">
        <v>40982</v>
      </c>
      <c r="C20080" t="s">
        <v>30842</v>
      </c>
      <c r="D20080" s="83" t="s">
        <v>35707</v>
      </c>
      <c r="F20080" s="83">
        <v>317.55</v>
      </c>
    </row>
    <row r="20081" spans="1:6" hidden="1" x14ac:dyDescent="0.25">
      <c r="A20081" t="s">
        <v>29264</v>
      </c>
      <c r="B20081" s="83" t="s">
        <v>40983</v>
      </c>
      <c r="C20081" t="s">
        <v>30843</v>
      </c>
      <c r="D20081" s="83" t="s">
        <v>35707</v>
      </c>
      <c r="F20081" s="83">
        <v>458.16</v>
      </c>
    </row>
    <row r="20082" spans="1:6" hidden="1" x14ac:dyDescent="0.25">
      <c r="A20082" t="s">
        <v>29264</v>
      </c>
      <c r="B20082" s="83" t="s">
        <v>40984</v>
      </c>
      <c r="C20082" t="s">
        <v>30844</v>
      </c>
      <c r="D20082" s="83" t="s">
        <v>35707</v>
      </c>
      <c r="F20082" s="83">
        <v>292.2</v>
      </c>
    </row>
    <row r="20083" spans="1:6" hidden="1" x14ac:dyDescent="0.25">
      <c r="A20083" t="s">
        <v>29264</v>
      </c>
      <c r="B20083" s="83" t="s">
        <v>40985</v>
      </c>
      <c r="C20083" t="s">
        <v>30845</v>
      </c>
      <c r="D20083" s="83" t="s">
        <v>35707</v>
      </c>
      <c r="F20083" s="83">
        <v>508.38</v>
      </c>
    </row>
    <row r="20084" spans="1:6" hidden="1" x14ac:dyDescent="0.25">
      <c r="A20084" t="s">
        <v>29264</v>
      </c>
      <c r="B20084" s="83" t="s">
        <v>40986</v>
      </c>
      <c r="C20084" t="s">
        <v>30846</v>
      </c>
      <c r="D20084" s="83" t="s">
        <v>35707</v>
      </c>
      <c r="F20084" s="83">
        <v>346.75</v>
      </c>
    </row>
    <row r="20085" spans="1:6" hidden="1" x14ac:dyDescent="0.25">
      <c r="A20085" t="s">
        <v>29264</v>
      </c>
      <c r="B20085" s="83" t="s">
        <v>40987</v>
      </c>
      <c r="C20085" t="s">
        <v>30847</v>
      </c>
      <c r="D20085" s="83" t="s">
        <v>35707</v>
      </c>
      <c r="F20085" s="83">
        <v>480.6</v>
      </c>
    </row>
    <row r="20086" spans="1:6" hidden="1" x14ac:dyDescent="0.25">
      <c r="A20086" t="s">
        <v>29264</v>
      </c>
      <c r="B20086" s="83" t="s">
        <v>40988</v>
      </c>
      <c r="C20086" t="s">
        <v>30848</v>
      </c>
      <c r="D20086" s="83" t="s">
        <v>35707</v>
      </c>
      <c r="F20086" s="83">
        <v>318.97000000000003</v>
      </c>
    </row>
    <row r="20087" spans="1:6" hidden="1" x14ac:dyDescent="0.25">
      <c r="A20087" t="s">
        <v>29264</v>
      </c>
      <c r="B20087" s="83" t="s">
        <v>40989</v>
      </c>
      <c r="C20087" t="s">
        <v>30849</v>
      </c>
      <c r="D20087" s="83" t="s">
        <v>35707</v>
      </c>
      <c r="F20087" s="83">
        <v>377.58</v>
      </c>
    </row>
    <row r="20088" spans="1:6" hidden="1" x14ac:dyDescent="0.25">
      <c r="A20088" t="s">
        <v>29264</v>
      </c>
      <c r="B20088" s="83" t="s">
        <v>40990</v>
      </c>
      <c r="C20088" t="s">
        <v>30850</v>
      </c>
      <c r="D20088" s="83" t="s">
        <v>35707</v>
      </c>
      <c r="F20088" s="83">
        <v>186.48</v>
      </c>
    </row>
    <row r="20089" spans="1:6" hidden="1" x14ac:dyDescent="0.25">
      <c r="A20089" t="s">
        <v>29264</v>
      </c>
      <c r="B20089" s="83" t="s">
        <v>40991</v>
      </c>
      <c r="C20089" t="s">
        <v>30851</v>
      </c>
      <c r="D20089" s="83" t="s">
        <v>35707</v>
      </c>
      <c r="F20089" s="83">
        <v>434.94</v>
      </c>
    </row>
    <row r="20090" spans="1:6" hidden="1" x14ac:dyDescent="0.25">
      <c r="A20090" t="s">
        <v>29264</v>
      </c>
      <c r="B20090" s="83" t="s">
        <v>40992</v>
      </c>
      <c r="C20090" t="s">
        <v>30852</v>
      </c>
      <c r="D20090" s="83" t="s">
        <v>35707</v>
      </c>
      <c r="F20090" s="83">
        <v>319.63</v>
      </c>
    </row>
    <row r="20091" spans="1:6" hidden="1" x14ac:dyDescent="0.25">
      <c r="A20091" t="s">
        <v>29264</v>
      </c>
      <c r="B20091" s="83" t="s">
        <v>40993</v>
      </c>
      <c r="C20091" t="s">
        <v>30853</v>
      </c>
      <c r="D20091" s="83" t="s">
        <v>35707</v>
      </c>
      <c r="F20091" s="83">
        <v>451.69</v>
      </c>
    </row>
    <row r="20092" spans="1:6" hidden="1" x14ac:dyDescent="0.25">
      <c r="A20092" t="s">
        <v>29264</v>
      </c>
      <c r="B20092" s="83" t="s">
        <v>40994</v>
      </c>
      <c r="C20092" t="s">
        <v>30854</v>
      </c>
      <c r="D20092" s="83" t="s">
        <v>35707</v>
      </c>
      <c r="F20092" s="83">
        <v>457.9</v>
      </c>
    </row>
    <row r="20093" spans="1:6" hidden="1" x14ac:dyDescent="0.25">
      <c r="A20093" t="s">
        <v>29264</v>
      </c>
      <c r="B20093" s="83" t="s">
        <v>40995</v>
      </c>
      <c r="C20093" t="s">
        <v>30855</v>
      </c>
      <c r="D20093" s="83" t="s">
        <v>35707</v>
      </c>
      <c r="F20093" s="83">
        <v>482.66</v>
      </c>
    </row>
    <row r="20094" spans="1:6" hidden="1" x14ac:dyDescent="0.25">
      <c r="A20094" t="s">
        <v>29264</v>
      </c>
      <c r="B20094" s="83" t="s">
        <v>40996</v>
      </c>
      <c r="C20094" t="s">
        <v>30856</v>
      </c>
      <c r="D20094" s="83" t="s">
        <v>35707</v>
      </c>
      <c r="F20094" s="83">
        <v>507.08</v>
      </c>
    </row>
    <row r="20095" spans="1:6" hidden="1" x14ac:dyDescent="0.25">
      <c r="A20095" t="s">
        <v>29264</v>
      </c>
      <c r="B20095" s="83" t="s">
        <v>40997</v>
      </c>
      <c r="C20095" t="s">
        <v>30857</v>
      </c>
      <c r="D20095" s="83" t="s">
        <v>35707</v>
      </c>
      <c r="F20095" s="83">
        <v>534.38</v>
      </c>
    </row>
    <row r="20096" spans="1:6" hidden="1" x14ac:dyDescent="0.25">
      <c r="A20096" t="s">
        <v>29264</v>
      </c>
      <c r="B20096" s="83" t="s">
        <v>40998</v>
      </c>
      <c r="C20096" t="s">
        <v>30858</v>
      </c>
      <c r="D20096" s="83" t="s">
        <v>35707</v>
      </c>
      <c r="F20096" s="83">
        <v>51.41</v>
      </c>
    </row>
    <row r="20097" spans="1:6" hidden="1" x14ac:dyDescent="0.25">
      <c r="A20097" t="s">
        <v>29264</v>
      </c>
      <c r="B20097" s="83" t="s">
        <v>40999</v>
      </c>
      <c r="C20097" t="s">
        <v>30859</v>
      </c>
      <c r="D20097" s="83" t="s">
        <v>35707</v>
      </c>
      <c r="F20097" s="83">
        <v>43.31</v>
      </c>
    </row>
    <row r="20098" spans="1:6" hidden="1" x14ac:dyDescent="0.25">
      <c r="A20098" t="s">
        <v>29264</v>
      </c>
      <c r="B20098" s="83" t="s">
        <v>41000</v>
      </c>
      <c r="C20098" t="s">
        <v>30860</v>
      </c>
      <c r="D20098" s="83" t="s">
        <v>35707</v>
      </c>
      <c r="F20098" s="83">
        <v>58.77</v>
      </c>
    </row>
    <row r="20099" spans="1:6" hidden="1" x14ac:dyDescent="0.25">
      <c r="A20099" t="s">
        <v>29264</v>
      </c>
      <c r="B20099" s="83" t="s">
        <v>41001</v>
      </c>
      <c r="C20099" t="s">
        <v>30861</v>
      </c>
      <c r="D20099" s="83" t="s">
        <v>35707</v>
      </c>
      <c r="F20099" s="83">
        <v>50.91</v>
      </c>
    </row>
    <row r="20100" spans="1:6" hidden="1" x14ac:dyDescent="0.25">
      <c r="A20100" t="s">
        <v>29264</v>
      </c>
      <c r="B20100" s="83" t="s">
        <v>41002</v>
      </c>
      <c r="C20100" t="s">
        <v>30862</v>
      </c>
      <c r="D20100" s="83" t="s">
        <v>35707</v>
      </c>
      <c r="F20100" s="83">
        <v>57.88</v>
      </c>
    </row>
    <row r="20101" spans="1:6" hidden="1" x14ac:dyDescent="0.25">
      <c r="A20101" t="s">
        <v>29264</v>
      </c>
      <c r="B20101" s="83" t="s">
        <v>41003</v>
      </c>
      <c r="C20101" t="s">
        <v>30863</v>
      </c>
      <c r="D20101" s="83" t="s">
        <v>35707</v>
      </c>
      <c r="F20101" s="83">
        <v>62.33</v>
      </c>
    </row>
    <row r="20102" spans="1:6" hidden="1" x14ac:dyDescent="0.25">
      <c r="A20102" t="s">
        <v>29264</v>
      </c>
      <c r="B20102" s="83" t="s">
        <v>41004</v>
      </c>
      <c r="C20102" t="s">
        <v>30864</v>
      </c>
      <c r="D20102" s="83" t="s">
        <v>35707</v>
      </c>
      <c r="F20102" s="83">
        <v>51.76</v>
      </c>
    </row>
    <row r="20103" spans="1:6" hidden="1" x14ac:dyDescent="0.25">
      <c r="A20103" t="s">
        <v>29264</v>
      </c>
      <c r="B20103" s="83" t="s">
        <v>41005</v>
      </c>
      <c r="C20103" t="s">
        <v>30865</v>
      </c>
      <c r="D20103" s="83" t="s">
        <v>35707</v>
      </c>
      <c r="F20103" s="83">
        <v>3121.79</v>
      </c>
    </row>
    <row r="20104" spans="1:6" hidden="1" x14ac:dyDescent="0.25">
      <c r="A20104" t="s">
        <v>29264</v>
      </c>
      <c r="B20104" s="83" t="s">
        <v>41006</v>
      </c>
      <c r="C20104" t="s">
        <v>30866</v>
      </c>
      <c r="D20104" s="83" t="s">
        <v>35707</v>
      </c>
      <c r="F20104" s="83">
        <v>3316.63</v>
      </c>
    </row>
    <row r="20105" spans="1:6" hidden="1" x14ac:dyDescent="0.25">
      <c r="A20105" t="s">
        <v>29264</v>
      </c>
      <c r="B20105" s="83" t="s">
        <v>41007</v>
      </c>
      <c r="C20105" t="s">
        <v>30867</v>
      </c>
      <c r="D20105" s="83" t="s">
        <v>35707</v>
      </c>
      <c r="F20105" s="83">
        <v>582.1</v>
      </c>
    </row>
    <row r="20106" spans="1:6" hidden="1" x14ac:dyDescent="0.25">
      <c r="A20106" t="s">
        <v>29264</v>
      </c>
      <c r="B20106" s="83" t="s">
        <v>41008</v>
      </c>
      <c r="C20106" t="s">
        <v>30868</v>
      </c>
      <c r="D20106" s="83" t="s">
        <v>35707</v>
      </c>
      <c r="F20106" s="83">
        <v>613.98</v>
      </c>
    </row>
    <row r="20107" spans="1:6" hidden="1" x14ac:dyDescent="0.25">
      <c r="A20107" t="s">
        <v>29264</v>
      </c>
      <c r="B20107" s="83" t="s">
        <v>41009</v>
      </c>
      <c r="C20107" t="s">
        <v>30869</v>
      </c>
      <c r="D20107" s="83" t="s">
        <v>35707</v>
      </c>
      <c r="F20107" s="83">
        <v>649.65</v>
      </c>
    </row>
    <row r="20108" spans="1:6" hidden="1" x14ac:dyDescent="0.25">
      <c r="A20108" t="s">
        <v>29264</v>
      </c>
      <c r="B20108" s="83" t="s">
        <v>41010</v>
      </c>
      <c r="C20108" t="s">
        <v>30870</v>
      </c>
      <c r="D20108" s="83" t="s">
        <v>35707</v>
      </c>
      <c r="F20108" s="83">
        <v>593.38</v>
      </c>
    </row>
    <row r="20109" spans="1:6" hidden="1" x14ac:dyDescent="0.25">
      <c r="A20109" t="s">
        <v>29264</v>
      </c>
      <c r="B20109" s="83" t="s">
        <v>41011</v>
      </c>
      <c r="C20109" t="s">
        <v>30871</v>
      </c>
      <c r="D20109" s="83" t="s">
        <v>35707</v>
      </c>
      <c r="F20109" s="83">
        <v>734.16</v>
      </c>
    </row>
    <row r="20110" spans="1:6" hidden="1" x14ac:dyDescent="0.25">
      <c r="A20110" t="s">
        <v>29264</v>
      </c>
      <c r="B20110" s="83" t="s">
        <v>41012</v>
      </c>
      <c r="C20110" t="s">
        <v>30872</v>
      </c>
      <c r="D20110" s="83" t="s">
        <v>35707</v>
      </c>
      <c r="F20110" s="83">
        <v>670.78</v>
      </c>
    </row>
    <row r="20111" spans="1:6" hidden="1" x14ac:dyDescent="0.25">
      <c r="A20111" t="s">
        <v>29264</v>
      </c>
      <c r="B20111" s="83" t="s">
        <v>41013</v>
      </c>
      <c r="C20111" t="s">
        <v>30873</v>
      </c>
      <c r="D20111" s="83" t="s">
        <v>35707</v>
      </c>
      <c r="F20111" s="83">
        <v>900.21</v>
      </c>
    </row>
    <row r="20112" spans="1:6" hidden="1" x14ac:dyDescent="0.25">
      <c r="A20112" t="s">
        <v>29264</v>
      </c>
      <c r="B20112" s="83" t="s">
        <v>41014</v>
      </c>
      <c r="C20112" t="s">
        <v>30874</v>
      </c>
      <c r="D20112" s="83" t="s">
        <v>35707</v>
      </c>
      <c r="F20112" s="83">
        <v>1123.3399999999999</v>
      </c>
    </row>
    <row r="20113" spans="1:6" hidden="1" x14ac:dyDescent="0.25">
      <c r="A20113" t="s">
        <v>29264</v>
      </c>
      <c r="B20113" s="83" t="s">
        <v>41015</v>
      </c>
      <c r="C20113" t="s">
        <v>30875</v>
      </c>
      <c r="D20113" s="83" t="s">
        <v>35707</v>
      </c>
      <c r="F20113" s="83">
        <v>1702.77</v>
      </c>
    </row>
    <row r="20114" spans="1:6" hidden="1" x14ac:dyDescent="0.25">
      <c r="A20114" t="s">
        <v>29264</v>
      </c>
      <c r="B20114" s="83" t="s">
        <v>41016</v>
      </c>
      <c r="C20114" t="s">
        <v>30876</v>
      </c>
      <c r="D20114" s="83" t="s">
        <v>35707</v>
      </c>
      <c r="F20114" s="83">
        <v>937.71</v>
      </c>
    </row>
    <row r="20115" spans="1:6" hidden="1" x14ac:dyDescent="0.25">
      <c r="A20115" t="s">
        <v>29264</v>
      </c>
      <c r="B20115" s="83" t="s">
        <v>41017</v>
      </c>
      <c r="C20115" t="s">
        <v>30877</v>
      </c>
      <c r="D20115" s="83" t="s">
        <v>35707</v>
      </c>
      <c r="F20115" s="83">
        <v>1168.8900000000001</v>
      </c>
    </row>
    <row r="20116" spans="1:6" hidden="1" x14ac:dyDescent="0.25">
      <c r="A20116" t="s">
        <v>29264</v>
      </c>
      <c r="B20116" s="83" t="s">
        <v>41018</v>
      </c>
      <c r="C20116" t="s">
        <v>30878</v>
      </c>
      <c r="D20116" s="83" t="s">
        <v>35707</v>
      </c>
      <c r="F20116" s="83">
        <v>1766.53</v>
      </c>
    </row>
    <row r="20117" spans="1:6" hidden="1" x14ac:dyDescent="0.25">
      <c r="A20117" t="s">
        <v>29264</v>
      </c>
      <c r="B20117" s="83" t="s">
        <v>41019</v>
      </c>
      <c r="C20117" t="s">
        <v>30879</v>
      </c>
      <c r="D20117" s="83" t="s">
        <v>35707</v>
      </c>
      <c r="F20117" s="83">
        <v>979.68</v>
      </c>
    </row>
    <row r="20118" spans="1:6" hidden="1" x14ac:dyDescent="0.25">
      <c r="A20118" t="s">
        <v>29264</v>
      </c>
      <c r="B20118" s="83" t="s">
        <v>41020</v>
      </c>
      <c r="C20118" t="s">
        <v>30880</v>
      </c>
      <c r="D20118" s="83" t="s">
        <v>35707</v>
      </c>
      <c r="F20118" s="83">
        <v>1219.8399999999999</v>
      </c>
    </row>
    <row r="20119" spans="1:6" hidden="1" x14ac:dyDescent="0.25">
      <c r="A20119" t="s">
        <v>29264</v>
      </c>
      <c r="B20119" s="83" t="s">
        <v>41021</v>
      </c>
      <c r="C20119" t="s">
        <v>30881</v>
      </c>
      <c r="D20119" s="83" t="s">
        <v>35707</v>
      </c>
      <c r="F20119" s="83">
        <v>1837.87</v>
      </c>
    </row>
    <row r="20120" spans="1:6" hidden="1" x14ac:dyDescent="0.25">
      <c r="A20120" t="s">
        <v>29264</v>
      </c>
      <c r="B20120" s="83" t="s">
        <v>41022</v>
      </c>
      <c r="C20120" t="s">
        <v>30882</v>
      </c>
      <c r="D20120" s="83" t="s">
        <v>35707</v>
      </c>
      <c r="F20120" s="83">
        <v>1079.0999999999999</v>
      </c>
    </row>
    <row r="20121" spans="1:6" hidden="1" x14ac:dyDescent="0.25">
      <c r="A20121" t="s">
        <v>29264</v>
      </c>
      <c r="B20121" s="83" t="s">
        <v>41023</v>
      </c>
      <c r="C20121" t="s">
        <v>30883</v>
      </c>
      <c r="D20121" s="83" t="s">
        <v>35707</v>
      </c>
      <c r="F20121" s="83">
        <v>1340.57</v>
      </c>
    </row>
    <row r="20122" spans="1:6" hidden="1" x14ac:dyDescent="0.25">
      <c r="A20122" t="s">
        <v>29264</v>
      </c>
      <c r="B20122" s="83" t="s">
        <v>41024</v>
      </c>
      <c r="C20122" t="s">
        <v>30884</v>
      </c>
      <c r="D20122" s="83" t="s">
        <v>35707</v>
      </c>
      <c r="F20122" s="83">
        <v>2006.89</v>
      </c>
    </row>
    <row r="20123" spans="1:6" hidden="1" x14ac:dyDescent="0.25">
      <c r="A20123" t="s">
        <v>29264</v>
      </c>
      <c r="B20123" s="83" t="s">
        <v>41025</v>
      </c>
      <c r="C20123" t="s">
        <v>30885</v>
      </c>
      <c r="D20123" s="83" t="s">
        <v>35707</v>
      </c>
      <c r="F20123" s="83">
        <v>863.13</v>
      </c>
    </row>
    <row r="20124" spans="1:6" hidden="1" x14ac:dyDescent="0.25">
      <c r="A20124" t="s">
        <v>29264</v>
      </c>
      <c r="B20124" s="83" t="s">
        <v>41026</v>
      </c>
      <c r="C20124" t="s">
        <v>30886</v>
      </c>
      <c r="D20124" s="83" t="s">
        <v>35707</v>
      </c>
      <c r="F20124" s="83">
        <v>845.98</v>
      </c>
    </row>
    <row r="20125" spans="1:6" hidden="1" x14ac:dyDescent="0.25">
      <c r="A20125" t="s">
        <v>29264</v>
      </c>
      <c r="B20125" s="83" t="s">
        <v>41027</v>
      </c>
      <c r="C20125" t="s">
        <v>30887</v>
      </c>
      <c r="D20125" s="83" t="s">
        <v>35707</v>
      </c>
      <c r="F20125" s="83">
        <v>832.26</v>
      </c>
    </row>
    <row r="20126" spans="1:6" hidden="1" x14ac:dyDescent="0.25">
      <c r="A20126" t="s">
        <v>29264</v>
      </c>
      <c r="B20126" s="83" t="s">
        <v>41028</v>
      </c>
      <c r="C20126" t="s">
        <v>30888</v>
      </c>
      <c r="D20126" s="83" t="s">
        <v>35707</v>
      </c>
      <c r="F20126" s="83">
        <v>816.47</v>
      </c>
    </row>
    <row r="20127" spans="1:6" hidden="1" x14ac:dyDescent="0.25">
      <c r="A20127" t="s">
        <v>29264</v>
      </c>
      <c r="B20127" s="83" t="s">
        <v>41029</v>
      </c>
      <c r="C20127" t="s">
        <v>30889</v>
      </c>
      <c r="D20127" s="83" t="s">
        <v>35707</v>
      </c>
      <c r="F20127" s="83">
        <v>905.32</v>
      </c>
    </row>
    <row r="20128" spans="1:6" hidden="1" x14ac:dyDescent="0.25">
      <c r="A20128" t="s">
        <v>29264</v>
      </c>
      <c r="B20128" s="83" t="s">
        <v>41030</v>
      </c>
      <c r="C20128" t="s">
        <v>30890</v>
      </c>
      <c r="D20128" s="83" t="s">
        <v>35707</v>
      </c>
      <c r="F20128" s="83">
        <v>882.66</v>
      </c>
    </row>
    <row r="20129" spans="1:6" hidden="1" x14ac:dyDescent="0.25">
      <c r="A20129" t="s">
        <v>29264</v>
      </c>
      <c r="B20129" s="83" t="s">
        <v>41031</v>
      </c>
      <c r="C20129" t="s">
        <v>30891</v>
      </c>
      <c r="D20129" s="83" t="s">
        <v>35707</v>
      </c>
      <c r="F20129" s="83">
        <v>865.39</v>
      </c>
    </row>
    <row r="20130" spans="1:6" hidden="1" x14ac:dyDescent="0.25">
      <c r="A20130" t="s">
        <v>29264</v>
      </c>
      <c r="B20130" s="83" t="s">
        <v>41032</v>
      </c>
      <c r="C20130" t="s">
        <v>30892</v>
      </c>
      <c r="D20130" s="83" t="s">
        <v>35707</v>
      </c>
      <c r="F20130" s="83">
        <v>847.03</v>
      </c>
    </row>
    <row r="20131" spans="1:6" hidden="1" x14ac:dyDescent="0.25">
      <c r="A20131" t="s">
        <v>29264</v>
      </c>
      <c r="B20131" s="83" t="s">
        <v>41033</v>
      </c>
      <c r="C20131" t="s">
        <v>30893</v>
      </c>
      <c r="D20131" s="83" t="s">
        <v>35707</v>
      </c>
      <c r="F20131" s="83">
        <v>955.65</v>
      </c>
    </row>
    <row r="20132" spans="1:6" hidden="1" x14ac:dyDescent="0.25">
      <c r="A20132" t="s">
        <v>29264</v>
      </c>
      <c r="B20132" s="83" t="s">
        <v>41034</v>
      </c>
      <c r="C20132" t="s">
        <v>30894</v>
      </c>
      <c r="D20132" s="83" t="s">
        <v>35707</v>
      </c>
      <c r="F20132" s="83">
        <v>924.8</v>
      </c>
    </row>
    <row r="20133" spans="1:6" hidden="1" x14ac:dyDescent="0.25">
      <c r="A20133" t="s">
        <v>29264</v>
      </c>
      <c r="B20133" s="83" t="s">
        <v>41035</v>
      </c>
      <c r="C20133" t="s">
        <v>30895</v>
      </c>
      <c r="D20133" s="83" t="s">
        <v>35707</v>
      </c>
      <c r="F20133" s="83">
        <v>898.85</v>
      </c>
    </row>
    <row r="20134" spans="1:6" hidden="1" x14ac:dyDescent="0.25">
      <c r="A20134" t="s">
        <v>29264</v>
      </c>
      <c r="B20134" s="83" t="s">
        <v>41036</v>
      </c>
      <c r="C20134" t="s">
        <v>30896</v>
      </c>
      <c r="D20134" s="83" t="s">
        <v>35707</v>
      </c>
      <c r="F20134" s="83">
        <v>877.47</v>
      </c>
    </row>
    <row r="20135" spans="1:6" hidden="1" x14ac:dyDescent="0.25">
      <c r="A20135" t="s">
        <v>29264</v>
      </c>
      <c r="B20135" s="83" t="s">
        <v>41037</v>
      </c>
      <c r="C20135" t="s">
        <v>30897</v>
      </c>
      <c r="D20135" s="83" t="s">
        <v>35707</v>
      </c>
      <c r="F20135" s="83">
        <v>1018.32</v>
      </c>
    </row>
    <row r="20136" spans="1:6" hidden="1" x14ac:dyDescent="0.25">
      <c r="A20136" t="s">
        <v>29264</v>
      </c>
      <c r="B20136" s="83" t="s">
        <v>41038</v>
      </c>
      <c r="C20136" t="s">
        <v>30898</v>
      </c>
      <c r="D20136" s="83" t="s">
        <v>35707</v>
      </c>
      <c r="F20136" s="83">
        <v>974.22</v>
      </c>
    </row>
    <row r="20137" spans="1:6" hidden="1" x14ac:dyDescent="0.25">
      <c r="A20137" t="s">
        <v>29264</v>
      </c>
      <c r="B20137" s="83" t="s">
        <v>41039</v>
      </c>
      <c r="C20137" t="s">
        <v>30899</v>
      </c>
      <c r="D20137" s="83" t="s">
        <v>35707</v>
      </c>
      <c r="F20137" s="83">
        <v>944.23</v>
      </c>
    </row>
    <row r="20138" spans="1:6" hidden="1" x14ac:dyDescent="0.25">
      <c r="A20138" t="s">
        <v>29264</v>
      </c>
      <c r="B20138" s="83" t="s">
        <v>41040</v>
      </c>
      <c r="C20138" t="s">
        <v>30900</v>
      </c>
      <c r="D20138" s="83" t="s">
        <v>35707</v>
      </c>
      <c r="F20138" s="83">
        <v>914.07</v>
      </c>
    </row>
    <row r="20139" spans="1:6" hidden="1" x14ac:dyDescent="0.25">
      <c r="A20139" t="s">
        <v>29264</v>
      </c>
      <c r="B20139" s="83" t="s">
        <v>41041</v>
      </c>
      <c r="C20139" t="s">
        <v>30901</v>
      </c>
      <c r="D20139" s="83" t="s">
        <v>35707</v>
      </c>
      <c r="F20139" s="83">
        <v>1199.17</v>
      </c>
    </row>
    <row r="20140" spans="1:6" hidden="1" x14ac:dyDescent="0.25">
      <c r="A20140" t="s">
        <v>29264</v>
      </c>
      <c r="B20140" s="83" t="s">
        <v>41042</v>
      </c>
      <c r="C20140" t="s">
        <v>30902</v>
      </c>
      <c r="D20140" s="83" t="s">
        <v>35707</v>
      </c>
      <c r="F20140" s="83">
        <v>1168.8499999999999</v>
      </c>
    </row>
    <row r="20141" spans="1:6" hidden="1" x14ac:dyDescent="0.25">
      <c r="A20141" t="s">
        <v>29264</v>
      </c>
      <c r="B20141" s="83" t="s">
        <v>41043</v>
      </c>
      <c r="C20141" t="s">
        <v>30903</v>
      </c>
      <c r="D20141" s="83" t="s">
        <v>35707</v>
      </c>
      <c r="F20141" s="83">
        <v>1144.5999999999999</v>
      </c>
    </row>
    <row r="20142" spans="1:6" hidden="1" x14ac:dyDescent="0.25">
      <c r="A20142" t="s">
        <v>29264</v>
      </c>
      <c r="B20142" s="83" t="s">
        <v>41044</v>
      </c>
      <c r="C20142" t="s">
        <v>30904</v>
      </c>
      <c r="D20142" s="83" t="s">
        <v>35707</v>
      </c>
      <c r="F20142" s="83">
        <v>1108.21</v>
      </c>
    </row>
    <row r="20143" spans="1:6" hidden="1" x14ac:dyDescent="0.25">
      <c r="A20143" t="s">
        <v>29264</v>
      </c>
      <c r="B20143" s="83" t="s">
        <v>41045</v>
      </c>
      <c r="C20143" t="s">
        <v>30905</v>
      </c>
      <c r="D20143" s="83" t="s">
        <v>35707</v>
      </c>
      <c r="F20143" s="83">
        <v>1334.61</v>
      </c>
    </row>
    <row r="20144" spans="1:6" hidden="1" x14ac:dyDescent="0.25">
      <c r="A20144" t="s">
        <v>29264</v>
      </c>
      <c r="B20144" s="83" t="s">
        <v>41046</v>
      </c>
      <c r="C20144" t="s">
        <v>30906</v>
      </c>
      <c r="D20144" s="83" t="s">
        <v>35707</v>
      </c>
      <c r="F20144" s="83">
        <v>1296.97</v>
      </c>
    </row>
    <row r="20145" spans="1:6" hidden="1" x14ac:dyDescent="0.25">
      <c r="A20145" t="s">
        <v>29264</v>
      </c>
      <c r="B20145" s="83" t="s">
        <v>41047</v>
      </c>
      <c r="C20145" t="s">
        <v>30907</v>
      </c>
      <c r="D20145" s="83" t="s">
        <v>35707</v>
      </c>
      <c r="F20145" s="83">
        <v>1240.52</v>
      </c>
    </row>
    <row r="20146" spans="1:6" hidden="1" x14ac:dyDescent="0.25">
      <c r="A20146" t="s">
        <v>29264</v>
      </c>
      <c r="B20146" s="83" t="s">
        <v>41048</v>
      </c>
      <c r="C20146" t="s">
        <v>30908</v>
      </c>
      <c r="D20146" s="83" t="s">
        <v>35707</v>
      </c>
      <c r="F20146" s="83">
        <v>1184.06</v>
      </c>
    </row>
    <row r="20147" spans="1:6" hidden="1" x14ac:dyDescent="0.25">
      <c r="A20147" t="s">
        <v>29264</v>
      </c>
      <c r="B20147" s="83" t="s">
        <v>41049</v>
      </c>
      <c r="C20147" t="s">
        <v>30909</v>
      </c>
      <c r="D20147" s="83" t="s">
        <v>35707</v>
      </c>
      <c r="F20147" s="83">
        <v>954.19</v>
      </c>
    </row>
    <row r="20148" spans="1:6" hidden="1" x14ac:dyDescent="0.25">
      <c r="A20148" t="s">
        <v>29264</v>
      </c>
      <c r="B20148" s="83" t="s">
        <v>41050</v>
      </c>
      <c r="C20148" t="s">
        <v>30910</v>
      </c>
      <c r="D20148" s="83" t="s">
        <v>35707</v>
      </c>
      <c r="F20148" s="83">
        <v>937.03</v>
      </c>
    </row>
    <row r="20149" spans="1:6" hidden="1" x14ac:dyDescent="0.25">
      <c r="A20149" t="s">
        <v>29264</v>
      </c>
      <c r="B20149" s="83" t="s">
        <v>41051</v>
      </c>
      <c r="C20149" t="s">
        <v>30911</v>
      </c>
      <c r="D20149" s="83" t="s">
        <v>35707</v>
      </c>
      <c r="F20149" s="83">
        <v>923.32</v>
      </c>
    </row>
    <row r="20150" spans="1:6" hidden="1" x14ac:dyDescent="0.25">
      <c r="A20150" t="s">
        <v>29264</v>
      </c>
      <c r="B20150" s="83" t="s">
        <v>41052</v>
      </c>
      <c r="C20150" t="s">
        <v>30912</v>
      </c>
      <c r="D20150" s="83" t="s">
        <v>35707</v>
      </c>
      <c r="F20150" s="83">
        <v>907.53</v>
      </c>
    </row>
    <row r="20151" spans="1:6" hidden="1" x14ac:dyDescent="0.25">
      <c r="A20151" t="s">
        <v>29264</v>
      </c>
      <c r="B20151" s="83" t="s">
        <v>41053</v>
      </c>
      <c r="C20151" t="s">
        <v>30913</v>
      </c>
      <c r="D20151" s="83" t="s">
        <v>35707</v>
      </c>
      <c r="F20151" s="83">
        <v>999.14</v>
      </c>
    </row>
    <row r="20152" spans="1:6" hidden="1" x14ac:dyDescent="0.25">
      <c r="A20152" t="s">
        <v>29264</v>
      </c>
      <c r="B20152" s="83" t="s">
        <v>41054</v>
      </c>
      <c r="C20152" t="s">
        <v>30914</v>
      </c>
      <c r="D20152" s="83" t="s">
        <v>35707</v>
      </c>
      <c r="F20152" s="83">
        <v>976.48</v>
      </c>
    </row>
    <row r="20153" spans="1:6" hidden="1" x14ac:dyDescent="0.25">
      <c r="A20153" t="s">
        <v>29264</v>
      </c>
      <c r="B20153" s="83" t="s">
        <v>41055</v>
      </c>
      <c r="C20153" t="s">
        <v>30915</v>
      </c>
      <c r="D20153" s="83" t="s">
        <v>35707</v>
      </c>
      <c r="F20153" s="83">
        <v>959.21</v>
      </c>
    </row>
    <row r="20154" spans="1:6" hidden="1" x14ac:dyDescent="0.25">
      <c r="A20154" t="s">
        <v>29264</v>
      </c>
      <c r="B20154" s="83" t="s">
        <v>41056</v>
      </c>
      <c r="C20154" t="s">
        <v>30916</v>
      </c>
      <c r="D20154" s="83" t="s">
        <v>35707</v>
      </c>
      <c r="F20154" s="83">
        <v>940.85</v>
      </c>
    </row>
    <row r="20155" spans="1:6" hidden="1" x14ac:dyDescent="0.25">
      <c r="A20155" t="s">
        <v>29264</v>
      </c>
      <c r="B20155" s="83" t="s">
        <v>41057</v>
      </c>
      <c r="C20155" t="s">
        <v>30917</v>
      </c>
      <c r="D20155" s="83" t="s">
        <v>35707</v>
      </c>
      <c r="F20155" s="83">
        <v>1052.4000000000001</v>
      </c>
    </row>
    <row r="20156" spans="1:6" hidden="1" x14ac:dyDescent="0.25">
      <c r="A20156" t="s">
        <v>29264</v>
      </c>
      <c r="B20156" s="83" t="s">
        <v>41058</v>
      </c>
      <c r="C20156" t="s">
        <v>30918</v>
      </c>
      <c r="D20156" s="83" t="s">
        <v>35707</v>
      </c>
      <c r="F20156" s="83">
        <v>1021.55</v>
      </c>
    </row>
    <row r="20157" spans="1:6" hidden="1" x14ac:dyDescent="0.25">
      <c r="A20157" t="s">
        <v>29264</v>
      </c>
      <c r="B20157" s="83" t="s">
        <v>41059</v>
      </c>
      <c r="C20157" t="s">
        <v>30919</v>
      </c>
      <c r="D20157" s="83" t="s">
        <v>35707</v>
      </c>
      <c r="F20157" s="83">
        <v>995.6</v>
      </c>
    </row>
    <row r="20158" spans="1:6" hidden="1" x14ac:dyDescent="0.25">
      <c r="A20158" t="s">
        <v>29264</v>
      </c>
      <c r="B20158" s="83" t="s">
        <v>41060</v>
      </c>
      <c r="C20158" t="s">
        <v>30920</v>
      </c>
      <c r="D20158" s="83" t="s">
        <v>35707</v>
      </c>
      <c r="F20158" s="83">
        <v>974.22</v>
      </c>
    </row>
    <row r="20159" spans="1:6" hidden="1" x14ac:dyDescent="0.25">
      <c r="A20159" t="s">
        <v>29264</v>
      </c>
      <c r="B20159" s="83" t="s">
        <v>41061</v>
      </c>
      <c r="C20159" t="s">
        <v>30921</v>
      </c>
      <c r="D20159" s="83" t="s">
        <v>35707</v>
      </c>
      <c r="F20159" s="83">
        <v>1118.19</v>
      </c>
    </row>
    <row r="20160" spans="1:6" hidden="1" x14ac:dyDescent="0.25">
      <c r="A20160" t="s">
        <v>29264</v>
      </c>
      <c r="B20160" s="83" t="s">
        <v>41062</v>
      </c>
      <c r="C20160" t="s">
        <v>30922</v>
      </c>
      <c r="D20160" s="83" t="s">
        <v>35707</v>
      </c>
      <c r="F20160" s="83">
        <v>1074.0899999999999</v>
      </c>
    </row>
    <row r="20161" spans="1:6" hidden="1" x14ac:dyDescent="0.25">
      <c r="A20161" t="s">
        <v>29264</v>
      </c>
      <c r="B20161" s="83" t="s">
        <v>41063</v>
      </c>
      <c r="C20161" t="s">
        <v>30923</v>
      </c>
      <c r="D20161" s="83" t="s">
        <v>35707</v>
      </c>
      <c r="F20161" s="83">
        <v>1044.0999999999999</v>
      </c>
    </row>
    <row r="20162" spans="1:6" hidden="1" x14ac:dyDescent="0.25">
      <c r="A20162" t="s">
        <v>29264</v>
      </c>
      <c r="B20162" s="83" t="s">
        <v>41064</v>
      </c>
      <c r="C20162" t="s">
        <v>30924</v>
      </c>
      <c r="D20162" s="83" t="s">
        <v>35707</v>
      </c>
      <c r="F20162" s="83">
        <v>1013.94</v>
      </c>
    </row>
    <row r="20163" spans="1:6" hidden="1" x14ac:dyDescent="0.25">
      <c r="A20163" t="s">
        <v>29264</v>
      </c>
      <c r="B20163" s="83" t="s">
        <v>41065</v>
      </c>
      <c r="C20163" t="s">
        <v>30925</v>
      </c>
      <c r="D20163" s="83" t="s">
        <v>35707</v>
      </c>
      <c r="F20163" s="83">
        <v>1302.3699999999999</v>
      </c>
    </row>
    <row r="20164" spans="1:6" hidden="1" x14ac:dyDescent="0.25">
      <c r="A20164" t="s">
        <v>29264</v>
      </c>
      <c r="B20164" s="83" t="s">
        <v>41066</v>
      </c>
      <c r="C20164" t="s">
        <v>30926</v>
      </c>
      <c r="D20164" s="83" t="s">
        <v>35707</v>
      </c>
      <c r="F20164" s="83">
        <v>1272.05</v>
      </c>
    </row>
    <row r="20165" spans="1:6" hidden="1" x14ac:dyDescent="0.25">
      <c r="A20165" t="s">
        <v>29264</v>
      </c>
      <c r="B20165" s="83" t="s">
        <v>41067</v>
      </c>
      <c r="C20165" t="s">
        <v>30927</v>
      </c>
      <c r="D20165" s="83" t="s">
        <v>35707</v>
      </c>
      <c r="F20165" s="83">
        <v>1247.8</v>
      </c>
    </row>
    <row r="20166" spans="1:6" hidden="1" x14ac:dyDescent="0.25">
      <c r="A20166" t="s">
        <v>29264</v>
      </c>
      <c r="B20166" s="83" t="s">
        <v>41068</v>
      </c>
      <c r="C20166" t="s">
        <v>30928</v>
      </c>
      <c r="D20166" s="83" t="s">
        <v>35707</v>
      </c>
      <c r="F20166" s="83">
        <v>1211.4100000000001</v>
      </c>
    </row>
    <row r="20167" spans="1:6" hidden="1" x14ac:dyDescent="0.25">
      <c r="A20167" t="s">
        <v>29264</v>
      </c>
      <c r="B20167" s="83" t="s">
        <v>41069</v>
      </c>
      <c r="C20167" t="s">
        <v>30929</v>
      </c>
      <c r="D20167" s="83" t="s">
        <v>35707</v>
      </c>
      <c r="F20167" s="83">
        <v>1441.37</v>
      </c>
    </row>
    <row r="20168" spans="1:6" hidden="1" x14ac:dyDescent="0.25">
      <c r="A20168" t="s">
        <v>29264</v>
      </c>
      <c r="B20168" s="83" t="s">
        <v>41070</v>
      </c>
      <c r="C20168" t="s">
        <v>30930</v>
      </c>
      <c r="D20168" s="83" t="s">
        <v>35707</v>
      </c>
      <c r="F20168" s="83">
        <v>1403.73</v>
      </c>
    </row>
    <row r="20169" spans="1:6" hidden="1" x14ac:dyDescent="0.25">
      <c r="A20169" t="s">
        <v>29264</v>
      </c>
      <c r="B20169" s="83" t="s">
        <v>41071</v>
      </c>
      <c r="C20169" t="s">
        <v>30931</v>
      </c>
      <c r="D20169" s="83" t="s">
        <v>35707</v>
      </c>
      <c r="F20169" s="83">
        <v>1347.28</v>
      </c>
    </row>
    <row r="20170" spans="1:6" hidden="1" x14ac:dyDescent="0.25">
      <c r="A20170" t="s">
        <v>29264</v>
      </c>
      <c r="B20170" s="83" t="s">
        <v>41072</v>
      </c>
      <c r="C20170" t="s">
        <v>30932</v>
      </c>
      <c r="D20170" s="83" t="s">
        <v>35707</v>
      </c>
      <c r="F20170" s="83">
        <v>1290.82</v>
      </c>
    </row>
    <row r="20171" spans="1:6" hidden="1" x14ac:dyDescent="0.25">
      <c r="A20171" t="s">
        <v>29264</v>
      </c>
      <c r="B20171" s="83" t="s">
        <v>41073</v>
      </c>
      <c r="C20171" t="s">
        <v>30933</v>
      </c>
      <c r="D20171" s="83" t="s">
        <v>15094</v>
      </c>
      <c r="F20171" s="83">
        <v>5.17</v>
      </c>
    </row>
    <row r="20172" spans="1:6" hidden="1" x14ac:dyDescent="0.25">
      <c r="A20172" t="s">
        <v>29264</v>
      </c>
      <c r="B20172" s="83" t="s">
        <v>41074</v>
      </c>
      <c r="C20172" t="s">
        <v>30934</v>
      </c>
      <c r="D20172" s="83" t="s">
        <v>15094</v>
      </c>
      <c r="F20172" s="83">
        <v>2.36</v>
      </c>
    </row>
    <row r="20173" spans="1:6" hidden="1" x14ac:dyDescent="0.25">
      <c r="A20173" t="s">
        <v>29264</v>
      </c>
      <c r="B20173" s="83" t="s">
        <v>41075</v>
      </c>
      <c r="C20173" t="s">
        <v>30935</v>
      </c>
      <c r="D20173" s="83" t="s">
        <v>15094</v>
      </c>
      <c r="F20173" s="83">
        <v>10.32</v>
      </c>
    </row>
    <row r="20174" spans="1:6" hidden="1" x14ac:dyDescent="0.25">
      <c r="A20174" t="s">
        <v>29264</v>
      </c>
      <c r="B20174" s="83" t="s">
        <v>41076</v>
      </c>
      <c r="C20174" t="s">
        <v>30936</v>
      </c>
      <c r="D20174" s="83" t="s">
        <v>15094</v>
      </c>
      <c r="F20174" s="83">
        <v>2.33</v>
      </c>
    </row>
    <row r="20175" spans="1:6" hidden="1" x14ac:dyDescent="0.25">
      <c r="A20175" t="s">
        <v>29264</v>
      </c>
      <c r="B20175" s="83" t="s">
        <v>41077</v>
      </c>
      <c r="C20175" t="s">
        <v>30937</v>
      </c>
      <c r="D20175" s="83" t="s">
        <v>35709</v>
      </c>
      <c r="F20175" s="83">
        <v>0.24</v>
      </c>
    </row>
    <row r="20176" spans="1:6" hidden="1" x14ac:dyDescent="0.25">
      <c r="A20176" t="s">
        <v>29264</v>
      </c>
      <c r="B20176" s="83" t="s">
        <v>41078</v>
      </c>
      <c r="C20176" t="s">
        <v>30938</v>
      </c>
      <c r="D20176" s="83" t="s">
        <v>15076</v>
      </c>
      <c r="F20176" s="83">
        <v>0.16</v>
      </c>
    </row>
    <row r="20177" spans="1:6" hidden="1" x14ac:dyDescent="0.25">
      <c r="A20177" t="s">
        <v>29264</v>
      </c>
      <c r="B20177" s="83" t="s">
        <v>41079</v>
      </c>
      <c r="C20177" t="s">
        <v>30939</v>
      </c>
      <c r="D20177" s="83" t="s">
        <v>15094</v>
      </c>
      <c r="F20177" s="83">
        <v>4.1900000000000004</v>
      </c>
    </row>
    <row r="20178" spans="1:6" hidden="1" x14ac:dyDescent="0.25">
      <c r="A20178" t="s">
        <v>29264</v>
      </c>
      <c r="B20178" s="83" t="s">
        <v>41080</v>
      </c>
      <c r="C20178" t="s">
        <v>30940</v>
      </c>
      <c r="D20178" s="83" t="s">
        <v>15094</v>
      </c>
      <c r="F20178" s="83">
        <v>3.85</v>
      </c>
    </row>
    <row r="20179" spans="1:6" hidden="1" x14ac:dyDescent="0.25">
      <c r="A20179" t="s">
        <v>29264</v>
      </c>
      <c r="B20179" s="83" t="s">
        <v>41081</v>
      </c>
      <c r="C20179" t="s">
        <v>30941</v>
      </c>
      <c r="D20179" s="83" t="s">
        <v>15094</v>
      </c>
      <c r="F20179" s="83">
        <v>5.89</v>
      </c>
    </row>
    <row r="20180" spans="1:6" hidden="1" x14ac:dyDescent="0.25">
      <c r="A20180" t="s">
        <v>29264</v>
      </c>
      <c r="B20180" s="83" t="s">
        <v>41082</v>
      </c>
      <c r="C20180" t="s">
        <v>30942</v>
      </c>
      <c r="D20180" s="83" t="s">
        <v>15094</v>
      </c>
      <c r="F20180" s="83">
        <v>1.68</v>
      </c>
    </row>
    <row r="20181" spans="1:6" hidden="1" x14ac:dyDescent="0.25">
      <c r="A20181" t="s">
        <v>29264</v>
      </c>
      <c r="B20181" s="83" t="s">
        <v>41083</v>
      </c>
      <c r="C20181" t="s">
        <v>30943</v>
      </c>
      <c r="D20181" s="83" t="s">
        <v>15094</v>
      </c>
      <c r="F20181" s="83">
        <v>1.96</v>
      </c>
    </row>
    <row r="20182" spans="1:6" hidden="1" x14ac:dyDescent="0.25">
      <c r="A20182" t="s">
        <v>29264</v>
      </c>
      <c r="B20182" s="83" t="s">
        <v>41084</v>
      </c>
      <c r="C20182" t="s">
        <v>30944</v>
      </c>
      <c r="D20182" s="83" t="s">
        <v>15094</v>
      </c>
      <c r="F20182" s="83">
        <v>2.1800000000000002</v>
      </c>
    </row>
    <row r="20183" spans="1:6" hidden="1" x14ac:dyDescent="0.25">
      <c r="A20183" t="s">
        <v>29264</v>
      </c>
      <c r="B20183" s="83" t="s">
        <v>41085</v>
      </c>
      <c r="C20183" t="s">
        <v>30945</v>
      </c>
      <c r="D20183" s="83" t="s">
        <v>15094</v>
      </c>
      <c r="F20183" s="83">
        <v>2.5099999999999998</v>
      </c>
    </row>
    <row r="20184" spans="1:6" hidden="1" x14ac:dyDescent="0.25">
      <c r="A20184" t="s">
        <v>29264</v>
      </c>
      <c r="B20184" s="83" t="s">
        <v>41086</v>
      </c>
      <c r="C20184" t="s">
        <v>30946</v>
      </c>
      <c r="D20184" s="83" t="s">
        <v>15094</v>
      </c>
      <c r="F20184" s="83">
        <v>2.86</v>
      </c>
    </row>
    <row r="20185" spans="1:6" hidden="1" x14ac:dyDescent="0.25">
      <c r="A20185" t="s">
        <v>29264</v>
      </c>
      <c r="B20185" s="83" t="s">
        <v>41087</v>
      </c>
      <c r="C20185" t="s">
        <v>30947</v>
      </c>
      <c r="D20185" s="83" t="s">
        <v>15076</v>
      </c>
      <c r="F20185" s="83">
        <v>0.21</v>
      </c>
    </row>
    <row r="20186" spans="1:6" hidden="1" x14ac:dyDescent="0.25">
      <c r="A20186" t="s">
        <v>29264</v>
      </c>
      <c r="B20186" s="83" t="s">
        <v>41088</v>
      </c>
      <c r="C20186" t="s">
        <v>30948</v>
      </c>
      <c r="D20186" s="83" t="s">
        <v>35709</v>
      </c>
      <c r="F20186" s="83">
        <v>0.06</v>
      </c>
    </row>
    <row r="20187" spans="1:6" hidden="1" x14ac:dyDescent="0.25">
      <c r="A20187" t="s">
        <v>29264</v>
      </c>
      <c r="B20187" s="83" t="s">
        <v>41089</v>
      </c>
      <c r="C20187" t="s">
        <v>30949</v>
      </c>
      <c r="D20187" s="83" t="s">
        <v>15076</v>
      </c>
      <c r="F20187" s="83">
        <v>7.89</v>
      </c>
    </row>
    <row r="20188" spans="1:6" hidden="1" x14ac:dyDescent="0.25">
      <c r="A20188" t="s">
        <v>29264</v>
      </c>
      <c r="B20188" s="83" t="s">
        <v>41090</v>
      </c>
      <c r="C20188" t="s">
        <v>30950</v>
      </c>
      <c r="D20188" s="83" t="s">
        <v>15076</v>
      </c>
      <c r="F20188" s="83">
        <v>8.15</v>
      </c>
    </row>
    <row r="20189" spans="1:6" hidden="1" x14ac:dyDescent="0.25">
      <c r="A20189" t="s">
        <v>29264</v>
      </c>
      <c r="B20189" s="83" t="s">
        <v>41091</v>
      </c>
      <c r="C20189" t="s">
        <v>30951</v>
      </c>
      <c r="D20189" s="83" t="s">
        <v>15076</v>
      </c>
      <c r="F20189" s="83">
        <v>8.34</v>
      </c>
    </row>
    <row r="20190" spans="1:6" hidden="1" x14ac:dyDescent="0.25">
      <c r="A20190" t="s">
        <v>29264</v>
      </c>
      <c r="B20190" s="83" t="s">
        <v>41092</v>
      </c>
      <c r="C20190" t="s">
        <v>30952</v>
      </c>
      <c r="D20190" s="83" t="s">
        <v>15076</v>
      </c>
      <c r="F20190" s="83">
        <v>8.1999999999999993</v>
      </c>
    </row>
    <row r="20191" spans="1:6" hidden="1" x14ac:dyDescent="0.25">
      <c r="A20191" t="s">
        <v>29264</v>
      </c>
      <c r="B20191" s="83" t="s">
        <v>41093</v>
      </c>
      <c r="C20191" t="s">
        <v>30953</v>
      </c>
      <c r="D20191" s="83" t="s">
        <v>15094</v>
      </c>
      <c r="F20191" s="83">
        <v>3.56</v>
      </c>
    </row>
    <row r="20192" spans="1:6" hidden="1" x14ac:dyDescent="0.25">
      <c r="A20192" t="s">
        <v>29264</v>
      </c>
      <c r="B20192" s="83" t="s">
        <v>41094</v>
      </c>
      <c r="C20192" t="s">
        <v>30954</v>
      </c>
      <c r="D20192" s="83" t="s">
        <v>15076</v>
      </c>
      <c r="F20192" s="83">
        <v>2.96</v>
      </c>
    </row>
    <row r="20193" spans="1:6" hidden="1" x14ac:dyDescent="0.25">
      <c r="A20193" t="s">
        <v>29264</v>
      </c>
      <c r="B20193" s="83" t="s">
        <v>41095</v>
      </c>
      <c r="C20193" t="s">
        <v>30955</v>
      </c>
      <c r="D20193" s="83" t="s">
        <v>15076</v>
      </c>
      <c r="F20193" s="83">
        <v>3.33</v>
      </c>
    </row>
    <row r="20194" spans="1:6" hidden="1" x14ac:dyDescent="0.25">
      <c r="A20194" t="s">
        <v>29264</v>
      </c>
      <c r="B20194" s="83" t="s">
        <v>41096</v>
      </c>
      <c r="C20194" t="s">
        <v>30956</v>
      </c>
      <c r="D20194" s="83" t="s">
        <v>15076</v>
      </c>
      <c r="F20194" s="83">
        <v>3.61</v>
      </c>
    </row>
    <row r="20195" spans="1:6" hidden="1" x14ac:dyDescent="0.25">
      <c r="A20195" t="s">
        <v>29264</v>
      </c>
      <c r="B20195" s="83" t="s">
        <v>41097</v>
      </c>
      <c r="C20195" t="s">
        <v>30957</v>
      </c>
      <c r="D20195" s="83" t="s">
        <v>15076</v>
      </c>
      <c r="F20195" s="83">
        <v>3.44</v>
      </c>
    </row>
    <row r="20196" spans="1:6" hidden="1" x14ac:dyDescent="0.25">
      <c r="A20196" t="s">
        <v>29264</v>
      </c>
      <c r="B20196" s="83" t="s">
        <v>41098</v>
      </c>
      <c r="C20196" t="s">
        <v>30958</v>
      </c>
      <c r="D20196" s="83" t="s">
        <v>15076</v>
      </c>
      <c r="F20196" s="83">
        <v>1.39</v>
      </c>
    </row>
    <row r="20197" spans="1:6" hidden="1" x14ac:dyDescent="0.25">
      <c r="A20197" t="s">
        <v>29264</v>
      </c>
      <c r="B20197" s="83" t="s">
        <v>41099</v>
      </c>
      <c r="C20197" t="s">
        <v>30959</v>
      </c>
      <c r="D20197" s="83" t="s">
        <v>15094</v>
      </c>
      <c r="F20197" s="83">
        <v>276.02999999999997</v>
      </c>
    </row>
    <row r="20198" spans="1:6" hidden="1" x14ac:dyDescent="0.25">
      <c r="A20198" t="s">
        <v>29264</v>
      </c>
      <c r="B20198" s="83" t="s">
        <v>41100</v>
      </c>
      <c r="C20198" t="s">
        <v>30960</v>
      </c>
      <c r="D20198" s="83" t="s">
        <v>15094</v>
      </c>
      <c r="F20198" s="83">
        <v>629.66999999999996</v>
      </c>
    </row>
    <row r="20199" spans="1:6" hidden="1" x14ac:dyDescent="0.25">
      <c r="A20199" t="s">
        <v>29264</v>
      </c>
      <c r="B20199" s="83" t="s">
        <v>41101</v>
      </c>
      <c r="C20199" t="s">
        <v>30961</v>
      </c>
      <c r="D20199" s="83" t="s">
        <v>15094</v>
      </c>
      <c r="F20199" s="83">
        <v>53.84</v>
      </c>
    </row>
    <row r="20200" spans="1:6" hidden="1" x14ac:dyDescent="0.25">
      <c r="A20200" t="s">
        <v>29264</v>
      </c>
      <c r="B20200" s="83" t="s">
        <v>41102</v>
      </c>
      <c r="C20200" t="s">
        <v>30962</v>
      </c>
      <c r="D20200" s="83" t="s">
        <v>15094</v>
      </c>
      <c r="F20200" s="83">
        <v>93.34</v>
      </c>
    </row>
    <row r="20201" spans="1:6" hidden="1" x14ac:dyDescent="0.25">
      <c r="A20201" t="s">
        <v>29264</v>
      </c>
      <c r="B20201" s="83" t="s">
        <v>41103</v>
      </c>
      <c r="C20201" t="s">
        <v>30963</v>
      </c>
      <c r="D20201" s="83" t="s">
        <v>15094</v>
      </c>
      <c r="F20201" s="83">
        <v>143.22</v>
      </c>
    </row>
    <row r="20202" spans="1:6" hidden="1" x14ac:dyDescent="0.25">
      <c r="A20202" t="s">
        <v>29264</v>
      </c>
      <c r="B20202" s="83" t="s">
        <v>41104</v>
      </c>
      <c r="C20202" t="s">
        <v>30964</v>
      </c>
      <c r="D20202" s="83" t="s">
        <v>35706</v>
      </c>
      <c r="F20202" s="83">
        <v>230.96</v>
      </c>
    </row>
    <row r="20203" spans="1:6" hidden="1" x14ac:dyDescent="0.25">
      <c r="A20203" t="s">
        <v>29264</v>
      </c>
      <c r="B20203" s="83" t="s">
        <v>41105</v>
      </c>
      <c r="C20203" t="s">
        <v>30965</v>
      </c>
      <c r="D20203" s="83" t="s">
        <v>35706</v>
      </c>
      <c r="F20203" s="83">
        <v>121.32</v>
      </c>
    </row>
    <row r="20204" spans="1:6" hidden="1" x14ac:dyDescent="0.25">
      <c r="A20204" t="s">
        <v>29264</v>
      </c>
      <c r="B20204" s="83" t="s">
        <v>41106</v>
      </c>
      <c r="C20204" t="s">
        <v>30966</v>
      </c>
      <c r="D20204" s="83" t="s">
        <v>35706</v>
      </c>
      <c r="F20204" s="83">
        <v>205.97</v>
      </c>
    </row>
    <row r="20205" spans="1:6" hidden="1" x14ac:dyDescent="0.25">
      <c r="A20205" t="s">
        <v>29264</v>
      </c>
      <c r="B20205" s="83" t="s">
        <v>41107</v>
      </c>
      <c r="C20205" t="s">
        <v>30967</v>
      </c>
      <c r="D20205" s="83" t="s">
        <v>35707</v>
      </c>
      <c r="F20205" s="83">
        <v>515.04999999999995</v>
      </c>
    </row>
    <row r="20206" spans="1:6" hidden="1" x14ac:dyDescent="0.25">
      <c r="A20206" t="s">
        <v>29264</v>
      </c>
      <c r="B20206" s="83" t="s">
        <v>41108</v>
      </c>
      <c r="C20206" t="s">
        <v>30968</v>
      </c>
      <c r="D20206" s="83" t="s">
        <v>35707</v>
      </c>
      <c r="F20206" s="83">
        <v>317.81</v>
      </c>
    </row>
    <row r="20207" spans="1:6" hidden="1" x14ac:dyDescent="0.25">
      <c r="A20207" t="s">
        <v>29264</v>
      </c>
      <c r="B20207" s="83" t="s">
        <v>41109</v>
      </c>
      <c r="C20207" t="s">
        <v>30969</v>
      </c>
      <c r="D20207" s="83" t="s">
        <v>35707</v>
      </c>
      <c r="F20207" s="83">
        <v>316.04000000000002</v>
      </c>
    </row>
    <row r="20208" spans="1:6" hidden="1" x14ac:dyDescent="0.25">
      <c r="A20208" t="s">
        <v>29264</v>
      </c>
      <c r="B20208" s="83" t="s">
        <v>41110</v>
      </c>
      <c r="C20208" t="s">
        <v>30970</v>
      </c>
      <c r="D20208" s="83" t="s">
        <v>35707</v>
      </c>
      <c r="F20208" s="83">
        <v>175.88</v>
      </c>
    </row>
    <row r="20209" spans="1:6" hidden="1" x14ac:dyDescent="0.25">
      <c r="A20209" t="s">
        <v>29264</v>
      </c>
      <c r="B20209" s="83" t="s">
        <v>41111</v>
      </c>
      <c r="C20209" t="s">
        <v>30971</v>
      </c>
      <c r="D20209" s="83" t="s">
        <v>35707</v>
      </c>
      <c r="F20209" s="83">
        <v>214.58</v>
      </c>
    </row>
    <row r="20210" spans="1:6" hidden="1" x14ac:dyDescent="0.25">
      <c r="A20210" t="s">
        <v>29264</v>
      </c>
      <c r="B20210" s="83" t="s">
        <v>41112</v>
      </c>
      <c r="C20210" t="s">
        <v>30972</v>
      </c>
      <c r="D20210" s="83" t="s">
        <v>35707</v>
      </c>
      <c r="F20210" s="83">
        <v>212.4</v>
      </c>
    </row>
    <row r="20211" spans="1:6" hidden="1" x14ac:dyDescent="0.25">
      <c r="A20211" t="s">
        <v>29264</v>
      </c>
      <c r="B20211" s="83" t="s">
        <v>41113</v>
      </c>
      <c r="C20211" t="s">
        <v>30973</v>
      </c>
      <c r="D20211" s="83" t="s">
        <v>35707</v>
      </c>
      <c r="F20211" s="83">
        <v>95.6</v>
      </c>
    </row>
    <row r="20212" spans="1:6" hidden="1" x14ac:dyDescent="0.25">
      <c r="A20212" t="s">
        <v>29264</v>
      </c>
      <c r="B20212" s="83" t="s">
        <v>41114</v>
      </c>
      <c r="C20212" t="s">
        <v>30974</v>
      </c>
      <c r="D20212" s="83" t="s">
        <v>15076</v>
      </c>
      <c r="F20212" s="83">
        <v>6.01</v>
      </c>
    </row>
    <row r="20213" spans="1:6" hidden="1" x14ac:dyDescent="0.25">
      <c r="A20213" t="s">
        <v>29264</v>
      </c>
      <c r="B20213" s="83" t="s">
        <v>41115</v>
      </c>
      <c r="C20213" t="s">
        <v>30975</v>
      </c>
      <c r="D20213" s="83" t="s">
        <v>35708</v>
      </c>
      <c r="F20213" s="83">
        <v>40.83</v>
      </c>
    </row>
    <row r="20214" spans="1:6" hidden="1" x14ac:dyDescent="0.25">
      <c r="A20214" t="s">
        <v>29264</v>
      </c>
      <c r="B20214" s="83" t="s">
        <v>41116</v>
      </c>
      <c r="C20214" t="s">
        <v>30976</v>
      </c>
      <c r="D20214" s="83" t="s">
        <v>35708</v>
      </c>
      <c r="F20214" s="83">
        <v>52.3</v>
      </c>
    </row>
    <row r="20215" spans="1:6" hidden="1" x14ac:dyDescent="0.25">
      <c r="A20215" t="s">
        <v>29264</v>
      </c>
      <c r="B20215" s="83" t="s">
        <v>41117</v>
      </c>
      <c r="C20215" t="s">
        <v>30977</v>
      </c>
      <c r="D20215" s="83" t="s">
        <v>35708</v>
      </c>
      <c r="F20215" s="83">
        <v>42.92</v>
      </c>
    </row>
    <row r="20216" spans="1:6" hidden="1" x14ac:dyDescent="0.25">
      <c r="A20216" t="s">
        <v>29264</v>
      </c>
      <c r="B20216" s="83" t="s">
        <v>41118</v>
      </c>
      <c r="C20216" t="s">
        <v>30978</v>
      </c>
      <c r="D20216" s="83" t="s">
        <v>35708</v>
      </c>
      <c r="F20216" s="83">
        <v>49.28</v>
      </c>
    </row>
    <row r="20217" spans="1:6" hidden="1" x14ac:dyDescent="0.25">
      <c r="A20217" t="s">
        <v>29264</v>
      </c>
      <c r="B20217" s="83" t="s">
        <v>41119</v>
      </c>
      <c r="C20217" t="s">
        <v>30979</v>
      </c>
      <c r="D20217" s="83" t="s">
        <v>35708</v>
      </c>
      <c r="F20217" s="83">
        <v>62.86</v>
      </c>
    </row>
    <row r="20218" spans="1:6" hidden="1" x14ac:dyDescent="0.25">
      <c r="A20218" t="s">
        <v>29264</v>
      </c>
      <c r="B20218" s="83" t="s">
        <v>41120</v>
      </c>
      <c r="C20218" t="s">
        <v>30980</v>
      </c>
      <c r="D20218" s="83" t="s">
        <v>35708</v>
      </c>
      <c r="F20218" s="83">
        <v>51.52</v>
      </c>
    </row>
    <row r="20219" spans="1:6" hidden="1" x14ac:dyDescent="0.25">
      <c r="A20219" t="s">
        <v>29264</v>
      </c>
      <c r="B20219" s="83" t="s">
        <v>41121</v>
      </c>
      <c r="C20219" t="s">
        <v>30981</v>
      </c>
      <c r="D20219" s="83" t="s">
        <v>35708</v>
      </c>
      <c r="F20219" s="83">
        <v>56.8</v>
      </c>
    </row>
    <row r="20220" spans="1:6" hidden="1" x14ac:dyDescent="0.25">
      <c r="A20220" t="s">
        <v>29264</v>
      </c>
      <c r="B20220" s="83" t="s">
        <v>41122</v>
      </c>
      <c r="C20220" t="s">
        <v>30982</v>
      </c>
      <c r="D20220" s="83" t="s">
        <v>35708</v>
      </c>
      <c r="F20220" s="83">
        <v>73.69</v>
      </c>
    </row>
    <row r="20221" spans="1:6" hidden="1" x14ac:dyDescent="0.25">
      <c r="A20221" t="s">
        <v>29264</v>
      </c>
      <c r="B20221" s="83" t="s">
        <v>41123</v>
      </c>
      <c r="C20221" t="s">
        <v>30983</v>
      </c>
      <c r="D20221" s="83" t="s">
        <v>35708</v>
      </c>
      <c r="F20221" s="83">
        <v>60.1</v>
      </c>
    </row>
    <row r="20222" spans="1:6" hidden="1" x14ac:dyDescent="0.25">
      <c r="A20222" t="s">
        <v>29264</v>
      </c>
      <c r="B20222" s="83" t="s">
        <v>41124</v>
      </c>
      <c r="C20222" t="s">
        <v>30984</v>
      </c>
      <c r="D20222" s="83" t="s">
        <v>35708</v>
      </c>
      <c r="F20222" s="83">
        <v>31.36</v>
      </c>
    </row>
    <row r="20223" spans="1:6" hidden="1" x14ac:dyDescent="0.25">
      <c r="A20223" t="s">
        <v>29264</v>
      </c>
      <c r="B20223" s="83" t="s">
        <v>41125</v>
      </c>
      <c r="C20223" t="s">
        <v>30985</v>
      </c>
      <c r="D20223" s="83" t="s">
        <v>35708</v>
      </c>
      <c r="F20223" s="83">
        <v>41.81</v>
      </c>
    </row>
    <row r="20224" spans="1:6" hidden="1" x14ac:dyDescent="0.25">
      <c r="A20224" t="s">
        <v>29264</v>
      </c>
      <c r="B20224" s="83" t="s">
        <v>41126</v>
      </c>
      <c r="C20224" t="s">
        <v>30986</v>
      </c>
      <c r="D20224" s="83" t="s">
        <v>35708</v>
      </c>
      <c r="F20224" s="83">
        <v>34.68</v>
      </c>
    </row>
    <row r="20225" spans="1:6" hidden="1" x14ac:dyDescent="0.25">
      <c r="A20225" t="s">
        <v>29264</v>
      </c>
      <c r="B20225" s="83" t="s">
        <v>41127</v>
      </c>
      <c r="C20225" t="s">
        <v>30987</v>
      </c>
      <c r="D20225" s="83" t="s">
        <v>35708</v>
      </c>
      <c r="F20225" s="83">
        <v>30.38</v>
      </c>
    </row>
    <row r="20226" spans="1:6" hidden="1" x14ac:dyDescent="0.25">
      <c r="A20226" t="s">
        <v>29264</v>
      </c>
      <c r="B20226" s="83" t="s">
        <v>41128</v>
      </c>
      <c r="C20226" t="s">
        <v>30988</v>
      </c>
      <c r="D20226" s="83" t="s">
        <v>35708</v>
      </c>
      <c r="F20226" s="83">
        <v>32.61</v>
      </c>
    </row>
    <row r="20227" spans="1:6" hidden="1" x14ac:dyDescent="0.25">
      <c r="A20227" t="s">
        <v>29264</v>
      </c>
      <c r="B20227" s="83" t="s">
        <v>41129</v>
      </c>
      <c r="C20227" t="s">
        <v>30989</v>
      </c>
      <c r="D20227" s="83" t="s">
        <v>35708</v>
      </c>
      <c r="F20227" s="83">
        <v>43.19</v>
      </c>
    </row>
    <row r="20228" spans="1:6" hidden="1" x14ac:dyDescent="0.25">
      <c r="A20228" t="s">
        <v>29264</v>
      </c>
      <c r="B20228" s="83" t="s">
        <v>41130</v>
      </c>
      <c r="C20228" t="s">
        <v>30990</v>
      </c>
      <c r="D20228" s="83" t="s">
        <v>35708</v>
      </c>
      <c r="F20228" s="83">
        <v>64.45</v>
      </c>
    </row>
    <row r="20229" spans="1:6" hidden="1" x14ac:dyDescent="0.25">
      <c r="A20229" t="s">
        <v>29264</v>
      </c>
      <c r="B20229" s="83" t="s">
        <v>41131</v>
      </c>
      <c r="C20229" t="s">
        <v>30991</v>
      </c>
      <c r="D20229" s="83" t="s">
        <v>35708</v>
      </c>
      <c r="F20229" s="83">
        <v>85.59</v>
      </c>
    </row>
    <row r="20230" spans="1:6" hidden="1" x14ac:dyDescent="0.25">
      <c r="A20230" t="s">
        <v>29264</v>
      </c>
      <c r="B20230" s="83" t="s">
        <v>41132</v>
      </c>
      <c r="C20230" t="s">
        <v>30992</v>
      </c>
      <c r="D20230" s="83" t="s">
        <v>35708</v>
      </c>
      <c r="F20230" s="83">
        <v>22.52</v>
      </c>
    </row>
    <row r="20231" spans="1:6" hidden="1" x14ac:dyDescent="0.25">
      <c r="A20231" t="s">
        <v>29264</v>
      </c>
      <c r="B20231" s="83" t="s">
        <v>41133</v>
      </c>
      <c r="C20231" t="s">
        <v>30993</v>
      </c>
      <c r="D20231" s="83" t="s">
        <v>35708</v>
      </c>
      <c r="F20231" s="83">
        <v>29.32</v>
      </c>
    </row>
    <row r="20232" spans="1:6" hidden="1" x14ac:dyDescent="0.25">
      <c r="A20232" t="s">
        <v>29264</v>
      </c>
      <c r="B20232" s="83" t="s">
        <v>41134</v>
      </c>
      <c r="C20232" t="s">
        <v>30994</v>
      </c>
      <c r="D20232" s="83" t="s">
        <v>35708</v>
      </c>
      <c r="F20232" s="83">
        <v>191.53</v>
      </c>
    </row>
    <row r="20233" spans="1:6" hidden="1" x14ac:dyDescent="0.25">
      <c r="A20233" t="s">
        <v>29264</v>
      </c>
      <c r="B20233" s="83" t="s">
        <v>41135</v>
      </c>
      <c r="C20233" t="s">
        <v>30995</v>
      </c>
      <c r="D20233" s="83" t="s">
        <v>35708</v>
      </c>
      <c r="F20233" s="83">
        <v>187</v>
      </c>
    </row>
    <row r="20234" spans="1:6" hidden="1" x14ac:dyDescent="0.25">
      <c r="A20234" t="s">
        <v>29264</v>
      </c>
      <c r="B20234" s="83" t="s">
        <v>41136</v>
      </c>
      <c r="C20234" t="s">
        <v>30996</v>
      </c>
      <c r="D20234" s="83" t="s">
        <v>35708</v>
      </c>
      <c r="F20234" s="83">
        <v>184.48</v>
      </c>
    </row>
    <row r="20235" spans="1:6" hidden="1" x14ac:dyDescent="0.25">
      <c r="A20235" t="s">
        <v>29264</v>
      </c>
      <c r="B20235" s="83" t="s">
        <v>41137</v>
      </c>
      <c r="C20235" t="s">
        <v>30997</v>
      </c>
      <c r="D20235" s="83" t="s">
        <v>35708</v>
      </c>
      <c r="F20235" s="83">
        <v>215.35</v>
      </c>
    </row>
    <row r="20236" spans="1:6" hidden="1" x14ac:dyDescent="0.25">
      <c r="A20236" t="s">
        <v>29264</v>
      </c>
      <c r="B20236" s="83" t="s">
        <v>41138</v>
      </c>
      <c r="C20236" t="s">
        <v>30998</v>
      </c>
      <c r="D20236" s="83" t="s">
        <v>35707</v>
      </c>
      <c r="F20236" s="83">
        <v>462.46</v>
      </c>
    </row>
    <row r="20237" spans="1:6" hidden="1" x14ac:dyDescent="0.25">
      <c r="A20237" t="s">
        <v>29264</v>
      </c>
      <c r="B20237" s="83" t="s">
        <v>41139</v>
      </c>
      <c r="C20237" t="s">
        <v>30999</v>
      </c>
      <c r="D20237" s="83" t="s">
        <v>35707</v>
      </c>
      <c r="F20237" s="83">
        <v>273.91000000000003</v>
      </c>
    </row>
    <row r="20238" spans="1:6" hidden="1" x14ac:dyDescent="0.25">
      <c r="A20238" t="s">
        <v>29264</v>
      </c>
      <c r="B20238" s="83" t="s">
        <v>41140</v>
      </c>
      <c r="C20238" t="s">
        <v>31000</v>
      </c>
      <c r="D20238" s="83" t="s">
        <v>35708</v>
      </c>
      <c r="F20238" s="83">
        <v>203.59</v>
      </c>
    </row>
    <row r="20239" spans="1:6" hidden="1" x14ac:dyDescent="0.25">
      <c r="A20239" t="s">
        <v>29264</v>
      </c>
      <c r="B20239" s="83" t="s">
        <v>41141</v>
      </c>
      <c r="C20239" t="s">
        <v>31001</v>
      </c>
      <c r="D20239" s="83" t="s">
        <v>35708</v>
      </c>
      <c r="F20239" s="83">
        <v>599.04999999999995</v>
      </c>
    </row>
    <row r="20240" spans="1:6" hidden="1" x14ac:dyDescent="0.25">
      <c r="A20240" t="s">
        <v>29264</v>
      </c>
      <c r="B20240" s="83" t="s">
        <v>41142</v>
      </c>
      <c r="C20240" t="s">
        <v>31002</v>
      </c>
      <c r="D20240" s="83" t="s">
        <v>35708</v>
      </c>
      <c r="F20240" s="83">
        <v>520.35</v>
      </c>
    </row>
    <row r="20241" spans="1:6" hidden="1" x14ac:dyDescent="0.25">
      <c r="A20241" t="s">
        <v>29264</v>
      </c>
      <c r="B20241" s="83" t="s">
        <v>41143</v>
      </c>
      <c r="C20241" t="s">
        <v>31003</v>
      </c>
      <c r="D20241" s="83" t="s">
        <v>35707</v>
      </c>
      <c r="F20241" s="83">
        <v>100.13</v>
      </c>
    </row>
    <row r="20242" spans="1:6" hidden="1" x14ac:dyDescent="0.25">
      <c r="A20242" t="s">
        <v>29264</v>
      </c>
      <c r="B20242" s="83" t="s">
        <v>41144</v>
      </c>
      <c r="C20242" t="s">
        <v>31004</v>
      </c>
      <c r="D20242" s="83" t="s">
        <v>35708</v>
      </c>
      <c r="F20242" s="83">
        <v>18.36</v>
      </c>
    </row>
    <row r="20243" spans="1:6" hidden="1" x14ac:dyDescent="0.25">
      <c r="A20243" t="s">
        <v>29264</v>
      </c>
      <c r="B20243" s="83" t="s">
        <v>41145</v>
      </c>
      <c r="C20243" t="s">
        <v>31005</v>
      </c>
      <c r="D20243" s="83" t="s">
        <v>35707</v>
      </c>
      <c r="F20243" s="83">
        <v>782.41</v>
      </c>
    </row>
    <row r="20244" spans="1:6" hidden="1" x14ac:dyDescent="0.25">
      <c r="A20244" t="s">
        <v>29264</v>
      </c>
      <c r="B20244" s="83" t="s">
        <v>41146</v>
      </c>
      <c r="C20244" t="s">
        <v>31006</v>
      </c>
      <c r="D20244" s="83" t="s">
        <v>35707</v>
      </c>
      <c r="F20244" s="83">
        <v>407.85</v>
      </c>
    </row>
    <row r="20245" spans="1:6" hidden="1" x14ac:dyDescent="0.25">
      <c r="A20245" t="s">
        <v>29264</v>
      </c>
      <c r="B20245" s="83" t="s">
        <v>41147</v>
      </c>
      <c r="C20245" t="s">
        <v>31007</v>
      </c>
      <c r="D20245" s="83" t="s">
        <v>35707</v>
      </c>
      <c r="F20245" s="83">
        <v>582.21</v>
      </c>
    </row>
    <row r="20246" spans="1:6" hidden="1" x14ac:dyDescent="0.25">
      <c r="A20246" t="s">
        <v>29264</v>
      </c>
      <c r="B20246" s="83" t="s">
        <v>41148</v>
      </c>
      <c r="C20246" t="s">
        <v>31008</v>
      </c>
      <c r="D20246" s="83" t="s">
        <v>35707</v>
      </c>
      <c r="F20246" s="83">
        <v>398.23</v>
      </c>
    </row>
    <row r="20247" spans="1:6" hidden="1" x14ac:dyDescent="0.25">
      <c r="A20247" t="s">
        <v>29264</v>
      </c>
      <c r="B20247" s="83" t="s">
        <v>41149</v>
      </c>
      <c r="C20247" t="s">
        <v>31009</v>
      </c>
      <c r="D20247" s="83" t="s">
        <v>35708</v>
      </c>
      <c r="F20247" s="83">
        <v>13.98</v>
      </c>
    </row>
    <row r="20248" spans="1:6" hidden="1" x14ac:dyDescent="0.25">
      <c r="A20248" t="s">
        <v>29264</v>
      </c>
      <c r="B20248" s="83" t="s">
        <v>41150</v>
      </c>
      <c r="C20248" t="s">
        <v>31010</v>
      </c>
      <c r="D20248" s="83" t="s">
        <v>35708</v>
      </c>
      <c r="F20248" s="83">
        <v>3.75</v>
      </c>
    </row>
    <row r="20249" spans="1:6" hidden="1" x14ac:dyDescent="0.25">
      <c r="A20249" t="s">
        <v>29264</v>
      </c>
      <c r="B20249" s="83" t="s">
        <v>41151</v>
      </c>
      <c r="C20249" t="s">
        <v>31011</v>
      </c>
      <c r="D20249" s="83" t="s">
        <v>35707</v>
      </c>
      <c r="F20249" s="83">
        <v>7.61</v>
      </c>
    </row>
    <row r="20250" spans="1:6" hidden="1" x14ac:dyDescent="0.25">
      <c r="A20250" t="s">
        <v>29264</v>
      </c>
      <c r="B20250" s="83" t="s">
        <v>41152</v>
      </c>
      <c r="C20250" t="s">
        <v>31012</v>
      </c>
      <c r="D20250" s="83" t="s">
        <v>35708</v>
      </c>
      <c r="F20250" s="83">
        <v>16.57</v>
      </c>
    </row>
    <row r="20251" spans="1:6" hidden="1" x14ac:dyDescent="0.25">
      <c r="A20251" t="s">
        <v>29264</v>
      </c>
      <c r="B20251" s="83" t="s">
        <v>41153</v>
      </c>
      <c r="C20251" t="s">
        <v>31013</v>
      </c>
      <c r="D20251" s="83" t="s">
        <v>35707</v>
      </c>
      <c r="F20251" s="83">
        <v>62.09</v>
      </c>
    </row>
    <row r="20252" spans="1:6" hidden="1" x14ac:dyDescent="0.25">
      <c r="A20252" t="s">
        <v>29264</v>
      </c>
      <c r="B20252" s="83" t="s">
        <v>41154</v>
      </c>
      <c r="C20252" t="s">
        <v>31014</v>
      </c>
      <c r="D20252" s="83" t="s">
        <v>35707</v>
      </c>
      <c r="F20252" s="83">
        <v>44.54</v>
      </c>
    </row>
    <row r="20253" spans="1:6" hidden="1" x14ac:dyDescent="0.25">
      <c r="A20253" t="s">
        <v>29264</v>
      </c>
      <c r="B20253" s="83" t="s">
        <v>41155</v>
      </c>
      <c r="C20253" t="s">
        <v>31015</v>
      </c>
      <c r="D20253" s="83" t="s">
        <v>35708</v>
      </c>
      <c r="F20253" s="83">
        <v>1.1399999999999999</v>
      </c>
    </row>
    <row r="20254" spans="1:6" hidden="1" x14ac:dyDescent="0.25">
      <c r="A20254" t="s">
        <v>29264</v>
      </c>
      <c r="B20254" s="83" t="s">
        <v>41156</v>
      </c>
      <c r="C20254" t="s">
        <v>31016</v>
      </c>
      <c r="D20254" s="83" t="s">
        <v>15094</v>
      </c>
      <c r="F20254" s="83">
        <v>214.94</v>
      </c>
    </row>
    <row r="20255" spans="1:6" hidden="1" x14ac:dyDescent="0.25">
      <c r="A20255" t="s">
        <v>29264</v>
      </c>
      <c r="B20255" s="83" t="s">
        <v>41157</v>
      </c>
      <c r="C20255" t="s">
        <v>31017</v>
      </c>
      <c r="D20255" s="83" t="s">
        <v>15094</v>
      </c>
      <c r="F20255" s="83">
        <v>67.66</v>
      </c>
    </row>
    <row r="20256" spans="1:6" hidden="1" x14ac:dyDescent="0.25">
      <c r="A20256" t="s">
        <v>29264</v>
      </c>
      <c r="B20256" s="83" t="s">
        <v>41158</v>
      </c>
      <c r="C20256" t="s">
        <v>31018</v>
      </c>
      <c r="D20256" s="83" t="s">
        <v>15094</v>
      </c>
      <c r="F20256" s="83">
        <v>71.05</v>
      </c>
    </row>
    <row r="20257" spans="1:6" hidden="1" x14ac:dyDescent="0.25">
      <c r="A20257" t="s">
        <v>29264</v>
      </c>
      <c r="B20257" s="83" t="s">
        <v>41159</v>
      </c>
      <c r="C20257" t="s">
        <v>31019</v>
      </c>
      <c r="D20257" s="83" t="s">
        <v>15094</v>
      </c>
      <c r="F20257" s="83">
        <v>80.86</v>
      </c>
    </row>
    <row r="20258" spans="1:6" hidden="1" x14ac:dyDescent="0.25">
      <c r="A20258" t="s">
        <v>29264</v>
      </c>
      <c r="B20258" s="83" t="s">
        <v>41160</v>
      </c>
      <c r="C20258" t="s">
        <v>31020</v>
      </c>
      <c r="D20258" s="83" t="s">
        <v>15094</v>
      </c>
      <c r="F20258" s="83">
        <v>92.48</v>
      </c>
    </row>
    <row r="20259" spans="1:6" hidden="1" x14ac:dyDescent="0.25">
      <c r="A20259" t="s">
        <v>29264</v>
      </c>
      <c r="B20259" s="83" t="s">
        <v>41161</v>
      </c>
      <c r="C20259" t="s">
        <v>31021</v>
      </c>
      <c r="D20259" s="83" t="s">
        <v>15094</v>
      </c>
      <c r="F20259" s="83">
        <v>95.89</v>
      </c>
    </row>
    <row r="20260" spans="1:6" hidden="1" x14ac:dyDescent="0.25">
      <c r="A20260" t="s">
        <v>29264</v>
      </c>
      <c r="B20260" s="83" t="s">
        <v>41162</v>
      </c>
      <c r="C20260" t="s">
        <v>31022</v>
      </c>
      <c r="D20260" s="83" t="s">
        <v>15094</v>
      </c>
      <c r="F20260" s="83">
        <v>103.53</v>
      </c>
    </row>
    <row r="20261" spans="1:6" hidden="1" x14ac:dyDescent="0.25">
      <c r="A20261" t="s">
        <v>29264</v>
      </c>
      <c r="B20261" s="83" t="s">
        <v>41163</v>
      </c>
      <c r="C20261" t="s">
        <v>31023</v>
      </c>
      <c r="D20261" s="83" t="s">
        <v>15094</v>
      </c>
      <c r="F20261" s="83">
        <v>110</v>
      </c>
    </row>
    <row r="20262" spans="1:6" hidden="1" x14ac:dyDescent="0.25">
      <c r="A20262" t="s">
        <v>29264</v>
      </c>
      <c r="B20262" s="83" t="s">
        <v>41164</v>
      </c>
      <c r="C20262" t="s">
        <v>31024</v>
      </c>
      <c r="D20262" s="83" t="s">
        <v>15094</v>
      </c>
      <c r="F20262" s="83">
        <v>127.63</v>
      </c>
    </row>
    <row r="20263" spans="1:6" hidden="1" x14ac:dyDescent="0.25">
      <c r="A20263" t="s">
        <v>29264</v>
      </c>
      <c r="B20263" s="83" t="s">
        <v>41165</v>
      </c>
      <c r="C20263" t="s">
        <v>31025</v>
      </c>
      <c r="D20263" s="83" t="s">
        <v>15094</v>
      </c>
      <c r="F20263" s="83">
        <v>164.36</v>
      </c>
    </row>
    <row r="20264" spans="1:6" hidden="1" x14ac:dyDescent="0.25">
      <c r="A20264" t="s">
        <v>29264</v>
      </c>
      <c r="B20264" s="83" t="s">
        <v>41166</v>
      </c>
      <c r="C20264" t="s">
        <v>31026</v>
      </c>
      <c r="D20264" s="83" t="s">
        <v>15094</v>
      </c>
      <c r="F20264" s="83">
        <v>19.04</v>
      </c>
    </row>
    <row r="20265" spans="1:6" hidden="1" x14ac:dyDescent="0.25">
      <c r="A20265" t="s">
        <v>29264</v>
      </c>
      <c r="B20265" s="83" t="s">
        <v>41167</v>
      </c>
      <c r="C20265" t="s">
        <v>31027</v>
      </c>
      <c r="D20265" s="83" t="s">
        <v>15094</v>
      </c>
      <c r="F20265" s="83">
        <v>30.5</v>
      </c>
    </row>
    <row r="20266" spans="1:6" hidden="1" x14ac:dyDescent="0.25">
      <c r="A20266" t="s">
        <v>29264</v>
      </c>
      <c r="B20266" s="83" t="s">
        <v>41168</v>
      </c>
      <c r="C20266" t="s">
        <v>31028</v>
      </c>
      <c r="D20266" s="83" t="s">
        <v>15094</v>
      </c>
      <c r="F20266" s="83">
        <v>37.380000000000003</v>
      </c>
    </row>
    <row r="20267" spans="1:6" hidden="1" x14ac:dyDescent="0.25">
      <c r="A20267" t="s">
        <v>29264</v>
      </c>
      <c r="B20267" s="83" t="s">
        <v>41169</v>
      </c>
      <c r="C20267" t="s">
        <v>31029</v>
      </c>
      <c r="D20267" s="83" t="s">
        <v>15094</v>
      </c>
      <c r="F20267" s="83">
        <v>0.75</v>
      </c>
    </row>
    <row r="20268" spans="1:6" hidden="1" x14ac:dyDescent="0.25">
      <c r="A20268" t="s">
        <v>29264</v>
      </c>
      <c r="B20268" s="83" t="s">
        <v>41170</v>
      </c>
      <c r="C20268" t="s">
        <v>31030</v>
      </c>
      <c r="D20268" s="83" t="s">
        <v>35708</v>
      </c>
      <c r="F20268" s="83">
        <v>12.29</v>
      </c>
    </row>
    <row r="20269" spans="1:6" hidden="1" x14ac:dyDescent="0.25">
      <c r="A20269" t="s">
        <v>29264</v>
      </c>
      <c r="B20269" s="83" t="s">
        <v>41171</v>
      </c>
      <c r="C20269" t="s">
        <v>31031</v>
      </c>
      <c r="D20269" s="83" t="s">
        <v>35708</v>
      </c>
      <c r="F20269" s="83">
        <v>3.98</v>
      </c>
    </row>
    <row r="20270" spans="1:6" hidden="1" x14ac:dyDescent="0.25">
      <c r="A20270" t="s">
        <v>29264</v>
      </c>
      <c r="B20270" s="83" t="s">
        <v>41172</v>
      </c>
      <c r="C20270" t="s">
        <v>31032</v>
      </c>
      <c r="D20270" s="83" t="s">
        <v>15094</v>
      </c>
      <c r="F20270" s="83">
        <v>10.119999999999999</v>
      </c>
    </row>
    <row r="20271" spans="1:6" hidden="1" x14ac:dyDescent="0.25">
      <c r="A20271" t="s">
        <v>29264</v>
      </c>
      <c r="B20271" s="83" t="s">
        <v>41173</v>
      </c>
      <c r="C20271" t="s">
        <v>31033</v>
      </c>
      <c r="D20271" s="83" t="s">
        <v>15094</v>
      </c>
      <c r="F20271" s="83">
        <v>11.23</v>
      </c>
    </row>
    <row r="20272" spans="1:6" hidden="1" x14ac:dyDescent="0.25">
      <c r="A20272" t="s">
        <v>29264</v>
      </c>
      <c r="B20272" s="83" t="s">
        <v>41174</v>
      </c>
      <c r="C20272" t="s">
        <v>31034</v>
      </c>
      <c r="D20272" s="83" t="s">
        <v>35707</v>
      </c>
      <c r="F20272" s="83">
        <v>117.21</v>
      </c>
    </row>
    <row r="20273" spans="1:6" hidden="1" x14ac:dyDescent="0.25">
      <c r="A20273" t="s">
        <v>29264</v>
      </c>
      <c r="B20273" s="83" t="s">
        <v>41175</v>
      </c>
      <c r="C20273" t="s">
        <v>31035</v>
      </c>
      <c r="D20273" s="83" t="s">
        <v>35707</v>
      </c>
      <c r="F20273" s="83">
        <v>121.75</v>
      </c>
    </row>
    <row r="20274" spans="1:6" hidden="1" x14ac:dyDescent="0.25">
      <c r="A20274" t="s">
        <v>29264</v>
      </c>
      <c r="B20274" s="83" t="s">
        <v>41176</v>
      </c>
      <c r="C20274" t="s">
        <v>31036</v>
      </c>
      <c r="D20274" s="83" t="s">
        <v>35707</v>
      </c>
      <c r="F20274" s="83">
        <v>122.32</v>
      </c>
    </row>
    <row r="20275" spans="1:6" hidden="1" x14ac:dyDescent="0.25">
      <c r="A20275" t="s">
        <v>29264</v>
      </c>
      <c r="B20275" s="83" t="s">
        <v>41177</v>
      </c>
      <c r="C20275" t="s">
        <v>31037</v>
      </c>
      <c r="D20275" s="83" t="s">
        <v>35707</v>
      </c>
      <c r="F20275" s="83">
        <v>122.88</v>
      </c>
    </row>
    <row r="20276" spans="1:6" hidden="1" x14ac:dyDescent="0.25">
      <c r="A20276" t="s">
        <v>29264</v>
      </c>
      <c r="B20276" s="83" t="s">
        <v>41178</v>
      </c>
      <c r="C20276" t="s">
        <v>31038</v>
      </c>
      <c r="D20276" s="83" t="s">
        <v>35707</v>
      </c>
      <c r="F20276" s="83">
        <v>123.45</v>
      </c>
    </row>
    <row r="20277" spans="1:6" hidden="1" x14ac:dyDescent="0.25">
      <c r="A20277" t="s">
        <v>29264</v>
      </c>
      <c r="B20277" s="83" t="s">
        <v>41179</v>
      </c>
      <c r="C20277" t="s">
        <v>31039</v>
      </c>
      <c r="D20277" s="83" t="s">
        <v>35707</v>
      </c>
      <c r="F20277" s="83">
        <v>124.59</v>
      </c>
    </row>
    <row r="20278" spans="1:6" hidden="1" x14ac:dyDescent="0.25">
      <c r="A20278" t="s">
        <v>29264</v>
      </c>
      <c r="B20278" s="83" t="s">
        <v>41180</v>
      </c>
      <c r="C20278" t="s">
        <v>31040</v>
      </c>
      <c r="D20278" s="83" t="s">
        <v>35707</v>
      </c>
      <c r="F20278" s="83">
        <v>125.72</v>
      </c>
    </row>
    <row r="20279" spans="1:6" hidden="1" x14ac:dyDescent="0.25">
      <c r="A20279" t="s">
        <v>29264</v>
      </c>
      <c r="B20279" s="83" t="s">
        <v>41181</v>
      </c>
      <c r="C20279" t="s">
        <v>31041</v>
      </c>
      <c r="D20279" s="83" t="s">
        <v>35707</v>
      </c>
      <c r="F20279" s="83">
        <v>127.43</v>
      </c>
    </row>
    <row r="20280" spans="1:6" hidden="1" x14ac:dyDescent="0.25">
      <c r="A20280" t="s">
        <v>29264</v>
      </c>
      <c r="B20280" s="83" t="s">
        <v>41182</v>
      </c>
      <c r="C20280" t="s">
        <v>31042</v>
      </c>
      <c r="D20280" s="83" t="s">
        <v>35707</v>
      </c>
      <c r="F20280" s="83">
        <v>118.91</v>
      </c>
    </row>
    <row r="20281" spans="1:6" hidden="1" x14ac:dyDescent="0.25">
      <c r="A20281" t="s">
        <v>29264</v>
      </c>
      <c r="B20281" s="83" t="s">
        <v>41183</v>
      </c>
      <c r="C20281" t="s">
        <v>31043</v>
      </c>
      <c r="D20281" s="83" t="s">
        <v>35707</v>
      </c>
      <c r="F20281" s="83">
        <v>128.56</v>
      </c>
    </row>
    <row r="20282" spans="1:6" hidden="1" x14ac:dyDescent="0.25">
      <c r="A20282" t="s">
        <v>29264</v>
      </c>
      <c r="B20282" s="83" t="s">
        <v>41184</v>
      </c>
      <c r="C20282" t="s">
        <v>31044</v>
      </c>
      <c r="D20282" s="83" t="s">
        <v>35707</v>
      </c>
      <c r="F20282" s="83">
        <v>119.48</v>
      </c>
    </row>
    <row r="20283" spans="1:6" hidden="1" x14ac:dyDescent="0.25">
      <c r="A20283" t="s">
        <v>29264</v>
      </c>
      <c r="B20283" s="83" t="s">
        <v>41185</v>
      </c>
      <c r="C20283" t="s">
        <v>31045</v>
      </c>
      <c r="D20283" s="83" t="s">
        <v>35707</v>
      </c>
      <c r="F20283" s="83">
        <v>120.61</v>
      </c>
    </row>
    <row r="20284" spans="1:6" hidden="1" x14ac:dyDescent="0.25">
      <c r="A20284" t="s">
        <v>29264</v>
      </c>
      <c r="B20284" s="83" t="s">
        <v>41186</v>
      </c>
      <c r="C20284" t="s">
        <v>31046</v>
      </c>
      <c r="D20284" s="83" t="s">
        <v>35707</v>
      </c>
      <c r="F20284" s="83">
        <v>121.18</v>
      </c>
    </row>
    <row r="20285" spans="1:6" hidden="1" x14ac:dyDescent="0.25">
      <c r="A20285" t="s">
        <v>29264</v>
      </c>
      <c r="B20285" s="83" t="s">
        <v>41187</v>
      </c>
      <c r="C20285" t="s">
        <v>31047</v>
      </c>
      <c r="D20285" s="83" t="s">
        <v>35707</v>
      </c>
      <c r="F20285" s="83">
        <v>67.08</v>
      </c>
    </row>
    <row r="20286" spans="1:6" hidden="1" x14ac:dyDescent="0.25">
      <c r="A20286" t="s">
        <v>29264</v>
      </c>
      <c r="B20286" s="83" t="s">
        <v>41188</v>
      </c>
      <c r="C20286" t="s">
        <v>31048</v>
      </c>
      <c r="D20286" s="83" t="s">
        <v>35707</v>
      </c>
      <c r="F20286" s="83">
        <v>65.72</v>
      </c>
    </row>
    <row r="20287" spans="1:6" hidden="1" x14ac:dyDescent="0.25">
      <c r="A20287" t="s">
        <v>29264</v>
      </c>
      <c r="B20287" s="83" t="s">
        <v>41189</v>
      </c>
      <c r="C20287" t="s">
        <v>31049</v>
      </c>
      <c r="D20287" s="83" t="s">
        <v>35707</v>
      </c>
      <c r="F20287" s="83">
        <v>115.85</v>
      </c>
    </row>
    <row r="20288" spans="1:6" hidden="1" x14ac:dyDescent="0.25">
      <c r="A20288" t="s">
        <v>29264</v>
      </c>
      <c r="B20288" s="83" t="s">
        <v>41190</v>
      </c>
      <c r="C20288" t="s">
        <v>31050</v>
      </c>
      <c r="D20288" s="83" t="s">
        <v>35707</v>
      </c>
      <c r="F20288" s="83">
        <v>120.39</v>
      </c>
    </row>
    <row r="20289" spans="1:6" hidden="1" x14ac:dyDescent="0.25">
      <c r="A20289" t="s">
        <v>29264</v>
      </c>
      <c r="B20289" s="83" t="s">
        <v>41191</v>
      </c>
      <c r="C20289" t="s">
        <v>31051</v>
      </c>
      <c r="D20289" s="83" t="s">
        <v>35707</v>
      </c>
      <c r="F20289" s="83">
        <v>120.96</v>
      </c>
    </row>
    <row r="20290" spans="1:6" hidden="1" x14ac:dyDescent="0.25">
      <c r="A20290" t="s">
        <v>29264</v>
      </c>
      <c r="B20290" s="83" t="s">
        <v>41192</v>
      </c>
      <c r="C20290" t="s">
        <v>31052</v>
      </c>
      <c r="D20290" s="83" t="s">
        <v>35707</v>
      </c>
      <c r="F20290" s="83">
        <v>121.53</v>
      </c>
    </row>
    <row r="20291" spans="1:6" hidden="1" x14ac:dyDescent="0.25">
      <c r="A20291" t="s">
        <v>29264</v>
      </c>
      <c r="B20291" s="83" t="s">
        <v>41193</v>
      </c>
      <c r="C20291" t="s">
        <v>31053</v>
      </c>
      <c r="D20291" s="83" t="s">
        <v>35707</v>
      </c>
      <c r="F20291" s="83">
        <v>122.09</v>
      </c>
    </row>
    <row r="20292" spans="1:6" hidden="1" x14ac:dyDescent="0.25">
      <c r="A20292" t="s">
        <v>29264</v>
      </c>
      <c r="B20292" s="83" t="s">
        <v>41194</v>
      </c>
      <c r="C20292" t="s">
        <v>31054</v>
      </c>
      <c r="D20292" s="83" t="s">
        <v>35707</v>
      </c>
      <c r="F20292" s="83">
        <v>123.23</v>
      </c>
    </row>
    <row r="20293" spans="1:6" hidden="1" x14ac:dyDescent="0.25">
      <c r="A20293" t="s">
        <v>29264</v>
      </c>
      <c r="B20293" s="83" t="s">
        <v>41195</v>
      </c>
      <c r="C20293" t="s">
        <v>31055</v>
      </c>
      <c r="D20293" s="83" t="s">
        <v>35707</v>
      </c>
      <c r="F20293" s="83">
        <v>124.36</v>
      </c>
    </row>
    <row r="20294" spans="1:6" hidden="1" x14ac:dyDescent="0.25">
      <c r="A20294" t="s">
        <v>29264</v>
      </c>
      <c r="B20294" s="83" t="s">
        <v>41196</v>
      </c>
      <c r="C20294" t="s">
        <v>31056</v>
      </c>
      <c r="D20294" s="83" t="s">
        <v>35707</v>
      </c>
      <c r="F20294" s="83">
        <v>126.07</v>
      </c>
    </row>
    <row r="20295" spans="1:6" hidden="1" x14ac:dyDescent="0.25">
      <c r="A20295" t="s">
        <v>29264</v>
      </c>
      <c r="B20295" s="83" t="s">
        <v>41197</v>
      </c>
      <c r="C20295" t="s">
        <v>31057</v>
      </c>
      <c r="D20295" s="83" t="s">
        <v>35707</v>
      </c>
      <c r="F20295" s="83">
        <v>117.55</v>
      </c>
    </row>
    <row r="20296" spans="1:6" hidden="1" x14ac:dyDescent="0.25">
      <c r="A20296" t="s">
        <v>29264</v>
      </c>
      <c r="B20296" s="83" t="s">
        <v>41198</v>
      </c>
      <c r="C20296" t="s">
        <v>31058</v>
      </c>
      <c r="D20296" s="83" t="s">
        <v>35707</v>
      </c>
      <c r="F20296" s="83">
        <v>127.2</v>
      </c>
    </row>
    <row r="20297" spans="1:6" hidden="1" x14ac:dyDescent="0.25">
      <c r="A20297" t="s">
        <v>29264</v>
      </c>
      <c r="B20297" s="83" t="s">
        <v>41199</v>
      </c>
      <c r="C20297" t="s">
        <v>31059</v>
      </c>
      <c r="D20297" s="83" t="s">
        <v>35707</v>
      </c>
      <c r="F20297" s="83">
        <v>118.12</v>
      </c>
    </row>
    <row r="20298" spans="1:6" hidden="1" x14ac:dyDescent="0.25">
      <c r="A20298" t="s">
        <v>29264</v>
      </c>
      <c r="B20298" s="83" t="s">
        <v>41200</v>
      </c>
      <c r="C20298" t="s">
        <v>31060</v>
      </c>
      <c r="D20298" s="83" t="s">
        <v>35707</v>
      </c>
      <c r="F20298" s="83">
        <v>119.26</v>
      </c>
    </row>
    <row r="20299" spans="1:6" hidden="1" x14ac:dyDescent="0.25">
      <c r="A20299" t="s">
        <v>29264</v>
      </c>
      <c r="B20299" s="83" t="s">
        <v>41201</v>
      </c>
      <c r="C20299" t="s">
        <v>31061</v>
      </c>
      <c r="D20299" s="83" t="s">
        <v>35707</v>
      </c>
      <c r="F20299" s="83">
        <v>119.82</v>
      </c>
    </row>
    <row r="20300" spans="1:6" hidden="1" x14ac:dyDescent="0.25">
      <c r="A20300" t="s">
        <v>29264</v>
      </c>
      <c r="B20300" s="83" t="s">
        <v>41202</v>
      </c>
      <c r="C20300" t="s">
        <v>31062</v>
      </c>
      <c r="D20300" s="83" t="s">
        <v>35707</v>
      </c>
      <c r="F20300" s="83">
        <v>61.1</v>
      </c>
    </row>
    <row r="20301" spans="1:6" hidden="1" x14ac:dyDescent="0.25">
      <c r="A20301" t="s">
        <v>29264</v>
      </c>
      <c r="B20301" s="83" t="s">
        <v>41203</v>
      </c>
      <c r="C20301" t="s">
        <v>31063</v>
      </c>
      <c r="D20301" s="83" t="s">
        <v>35707</v>
      </c>
      <c r="F20301" s="83">
        <v>70.760000000000005</v>
      </c>
    </row>
    <row r="20302" spans="1:6" hidden="1" x14ac:dyDescent="0.25">
      <c r="A20302" t="s">
        <v>29264</v>
      </c>
      <c r="B20302" s="83" t="s">
        <v>41204</v>
      </c>
      <c r="C20302" t="s">
        <v>31064</v>
      </c>
      <c r="D20302" s="83" t="s">
        <v>35707</v>
      </c>
      <c r="F20302" s="83">
        <v>71.37</v>
      </c>
    </row>
    <row r="20303" spans="1:6" hidden="1" x14ac:dyDescent="0.25">
      <c r="A20303" t="s">
        <v>29264</v>
      </c>
      <c r="B20303" s="83" t="s">
        <v>41205</v>
      </c>
      <c r="C20303" t="s">
        <v>31065</v>
      </c>
      <c r="D20303" s="83" t="s">
        <v>35707</v>
      </c>
      <c r="F20303" s="83">
        <v>71.44</v>
      </c>
    </row>
    <row r="20304" spans="1:6" hidden="1" x14ac:dyDescent="0.25">
      <c r="A20304" t="s">
        <v>29264</v>
      </c>
      <c r="B20304" s="83" t="s">
        <v>41206</v>
      </c>
      <c r="C20304" t="s">
        <v>31066</v>
      </c>
      <c r="D20304" s="83" t="s">
        <v>35707</v>
      </c>
      <c r="F20304" s="83">
        <v>71.56</v>
      </c>
    </row>
    <row r="20305" spans="1:6" hidden="1" x14ac:dyDescent="0.25">
      <c r="A20305" t="s">
        <v>29264</v>
      </c>
      <c r="B20305" s="83" t="s">
        <v>41207</v>
      </c>
      <c r="C20305" t="s">
        <v>31067</v>
      </c>
      <c r="D20305" s="83" t="s">
        <v>35707</v>
      </c>
      <c r="F20305" s="83">
        <v>71.62</v>
      </c>
    </row>
    <row r="20306" spans="1:6" hidden="1" x14ac:dyDescent="0.25">
      <c r="A20306" t="s">
        <v>29264</v>
      </c>
      <c r="B20306" s="83" t="s">
        <v>41208</v>
      </c>
      <c r="C20306" t="s">
        <v>31068</v>
      </c>
      <c r="D20306" s="83" t="s">
        <v>35707</v>
      </c>
      <c r="F20306" s="83">
        <v>71.739999999999995</v>
      </c>
    </row>
    <row r="20307" spans="1:6" hidden="1" x14ac:dyDescent="0.25">
      <c r="A20307" t="s">
        <v>29264</v>
      </c>
      <c r="B20307" s="83" t="s">
        <v>41209</v>
      </c>
      <c r="C20307" t="s">
        <v>31069</v>
      </c>
      <c r="D20307" s="83" t="s">
        <v>35707</v>
      </c>
      <c r="F20307" s="83">
        <v>71.87</v>
      </c>
    </row>
    <row r="20308" spans="1:6" hidden="1" x14ac:dyDescent="0.25">
      <c r="A20308" t="s">
        <v>29264</v>
      </c>
      <c r="B20308" s="83" t="s">
        <v>41210</v>
      </c>
      <c r="C20308" t="s">
        <v>31070</v>
      </c>
      <c r="D20308" s="83" t="s">
        <v>35707</v>
      </c>
      <c r="F20308" s="83">
        <v>72.12</v>
      </c>
    </row>
    <row r="20309" spans="1:6" hidden="1" x14ac:dyDescent="0.25">
      <c r="A20309" t="s">
        <v>29264</v>
      </c>
      <c r="B20309" s="83" t="s">
        <v>41211</v>
      </c>
      <c r="C20309" t="s">
        <v>31071</v>
      </c>
      <c r="D20309" s="83" t="s">
        <v>35707</v>
      </c>
      <c r="F20309" s="83">
        <v>70.94</v>
      </c>
    </row>
    <row r="20310" spans="1:6" hidden="1" x14ac:dyDescent="0.25">
      <c r="A20310" t="s">
        <v>29264</v>
      </c>
      <c r="B20310" s="83" t="s">
        <v>41212</v>
      </c>
      <c r="C20310" t="s">
        <v>31072</v>
      </c>
      <c r="D20310" s="83" t="s">
        <v>35707</v>
      </c>
      <c r="F20310" s="83">
        <v>72.3</v>
      </c>
    </row>
    <row r="20311" spans="1:6" hidden="1" x14ac:dyDescent="0.25">
      <c r="A20311" t="s">
        <v>29264</v>
      </c>
      <c r="B20311" s="83" t="s">
        <v>41213</v>
      </c>
      <c r="C20311" t="s">
        <v>31073</v>
      </c>
      <c r="D20311" s="83" t="s">
        <v>35707</v>
      </c>
      <c r="F20311" s="83">
        <v>71.069999999999993</v>
      </c>
    </row>
    <row r="20312" spans="1:6" hidden="1" x14ac:dyDescent="0.25">
      <c r="A20312" t="s">
        <v>29264</v>
      </c>
      <c r="B20312" s="83" t="s">
        <v>41214</v>
      </c>
      <c r="C20312" t="s">
        <v>31074</v>
      </c>
      <c r="D20312" s="83" t="s">
        <v>35707</v>
      </c>
      <c r="F20312" s="83">
        <v>71.19</v>
      </c>
    </row>
    <row r="20313" spans="1:6" hidden="1" x14ac:dyDescent="0.25">
      <c r="A20313" t="s">
        <v>29264</v>
      </c>
      <c r="B20313" s="83" t="s">
        <v>41215</v>
      </c>
      <c r="C20313" t="s">
        <v>31075</v>
      </c>
      <c r="D20313" s="83" t="s">
        <v>35707</v>
      </c>
      <c r="F20313" s="83">
        <v>71.25</v>
      </c>
    </row>
    <row r="20314" spans="1:6" hidden="1" x14ac:dyDescent="0.25">
      <c r="A20314" t="s">
        <v>29264</v>
      </c>
      <c r="B20314" s="83" t="s">
        <v>41216</v>
      </c>
      <c r="C20314" t="s">
        <v>31076</v>
      </c>
      <c r="D20314" s="83" t="s">
        <v>35707</v>
      </c>
      <c r="F20314" s="83">
        <v>92.28</v>
      </c>
    </row>
    <row r="20315" spans="1:6" hidden="1" x14ac:dyDescent="0.25">
      <c r="A20315" t="s">
        <v>29264</v>
      </c>
      <c r="B20315" s="83" t="s">
        <v>41217</v>
      </c>
      <c r="C20315" t="s">
        <v>31077</v>
      </c>
      <c r="D20315" s="83" t="s">
        <v>35707</v>
      </c>
      <c r="F20315" s="83">
        <v>92.28</v>
      </c>
    </row>
    <row r="20316" spans="1:6" hidden="1" x14ac:dyDescent="0.25">
      <c r="A20316" t="s">
        <v>29264</v>
      </c>
      <c r="B20316" s="83" t="s">
        <v>41218</v>
      </c>
      <c r="C20316" t="s">
        <v>31078</v>
      </c>
      <c r="D20316" s="83" t="s">
        <v>35707</v>
      </c>
      <c r="F20316" s="83">
        <v>125.48</v>
      </c>
    </row>
    <row r="20317" spans="1:6" hidden="1" x14ac:dyDescent="0.25">
      <c r="A20317" t="s">
        <v>29264</v>
      </c>
      <c r="B20317" s="83" t="s">
        <v>41219</v>
      </c>
      <c r="C20317" t="s">
        <v>31079</v>
      </c>
      <c r="D20317" s="83" t="s">
        <v>35707</v>
      </c>
      <c r="F20317" s="83">
        <v>98.92</v>
      </c>
    </row>
    <row r="20318" spans="1:6" hidden="1" x14ac:dyDescent="0.25">
      <c r="A20318" t="s">
        <v>29264</v>
      </c>
      <c r="B20318" s="83" t="s">
        <v>41220</v>
      </c>
      <c r="C20318" t="s">
        <v>31080</v>
      </c>
      <c r="D20318" s="83" t="s">
        <v>35707</v>
      </c>
      <c r="F20318" s="83">
        <v>205.23</v>
      </c>
    </row>
    <row r="20319" spans="1:6" hidden="1" x14ac:dyDescent="0.25">
      <c r="A20319" t="s">
        <v>29264</v>
      </c>
      <c r="B20319" s="83" t="s">
        <v>41221</v>
      </c>
      <c r="C20319" t="s">
        <v>31081</v>
      </c>
      <c r="D20319" s="83" t="s">
        <v>35707</v>
      </c>
      <c r="F20319" s="83">
        <v>127.3</v>
      </c>
    </row>
    <row r="20320" spans="1:6" hidden="1" x14ac:dyDescent="0.25">
      <c r="A20320" t="s">
        <v>29264</v>
      </c>
      <c r="B20320" s="83" t="s">
        <v>41222</v>
      </c>
      <c r="C20320" t="s">
        <v>31082</v>
      </c>
      <c r="D20320" s="83" t="s">
        <v>35707</v>
      </c>
      <c r="F20320" s="83">
        <v>100.14</v>
      </c>
    </row>
    <row r="20321" spans="1:6" hidden="1" x14ac:dyDescent="0.25">
      <c r="A20321" t="s">
        <v>29264</v>
      </c>
      <c r="B20321" s="83" t="s">
        <v>41223</v>
      </c>
      <c r="C20321" t="s">
        <v>31083</v>
      </c>
      <c r="D20321" s="83" t="s">
        <v>35707</v>
      </c>
      <c r="F20321" s="83">
        <v>208.87</v>
      </c>
    </row>
    <row r="20322" spans="1:6" hidden="1" x14ac:dyDescent="0.25">
      <c r="A20322" t="s">
        <v>29264</v>
      </c>
      <c r="B20322" s="83" t="s">
        <v>41224</v>
      </c>
      <c r="C20322" t="s">
        <v>31084</v>
      </c>
      <c r="D20322" s="83" t="s">
        <v>35707</v>
      </c>
      <c r="F20322" s="83">
        <v>73.63</v>
      </c>
    </row>
    <row r="20323" spans="1:6" hidden="1" x14ac:dyDescent="0.25">
      <c r="A20323" t="s">
        <v>29264</v>
      </c>
      <c r="B20323" s="83" t="s">
        <v>41225</v>
      </c>
      <c r="C20323" t="s">
        <v>31085</v>
      </c>
      <c r="D20323" s="83" t="s">
        <v>35707</v>
      </c>
      <c r="F20323" s="83">
        <v>51.86</v>
      </c>
    </row>
    <row r="20324" spans="1:6" hidden="1" x14ac:dyDescent="0.25">
      <c r="A20324" t="s">
        <v>29264</v>
      </c>
      <c r="B20324" s="83" t="s">
        <v>41226</v>
      </c>
      <c r="C20324" t="s">
        <v>31086</v>
      </c>
      <c r="D20324" s="83" t="s">
        <v>15583</v>
      </c>
      <c r="F20324" s="83">
        <v>20.29</v>
      </c>
    </row>
    <row r="20325" spans="1:6" hidden="1" x14ac:dyDescent="0.25">
      <c r="A20325" t="s">
        <v>29264</v>
      </c>
      <c r="B20325" s="83" t="s">
        <v>41227</v>
      </c>
      <c r="C20325" t="s">
        <v>31087</v>
      </c>
      <c r="D20325" s="83" t="s">
        <v>15583</v>
      </c>
      <c r="F20325" s="83">
        <v>27.06</v>
      </c>
    </row>
    <row r="20326" spans="1:6" hidden="1" x14ac:dyDescent="0.25">
      <c r="A20326" t="s">
        <v>29264</v>
      </c>
      <c r="B20326" s="83" t="s">
        <v>41228</v>
      </c>
      <c r="C20326" t="s">
        <v>31088</v>
      </c>
      <c r="D20326" s="83" t="s">
        <v>15583</v>
      </c>
      <c r="F20326" s="83">
        <v>101.59</v>
      </c>
    </row>
    <row r="20327" spans="1:6" hidden="1" x14ac:dyDescent="0.25">
      <c r="A20327" t="s">
        <v>29264</v>
      </c>
      <c r="B20327" s="83" t="s">
        <v>41229</v>
      </c>
      <c r="C20327" t="s">
        <v>31089</v>
      </c>
      <c r="D20327" s="83" t="s">
        <v>15583</v>
      </c>
      <c r="F20327" s="83">
        <v>48.94</v>
      </c>
    </row>
    <row r="20328" spans="1:6" hidden="1" x14ac:dyDescent="0.25">
      <c r="A20328" t="s">
        <v>29264</v>
      </c>
      <c r="B20328" s="83" t="s">
        <v>41230</v>
      </c>
      <c r="C20328" t="s">
        <v>31090</v>
      </c>
      <c r="D20328" s="83" t="s">
        <v>15583</v>
      </c>
      <c r="F20328" s="83">
        <v>146.83000000000001</v>
      </c>
    </row>
    <row r="20329" spans="1:6" hidden="1" x14ac:dyDescent="0.25">
      <c r="A20329" t="s">
        <v>29264</v>
      </c>
      <c r="B20329" s="83" t="s">
        <v>41231</v>
      </c>
      <c r="C20329" t="s">
        <v>31091</v>
      </c>
      <c r="D20329" s="83" t="s">
        <v>15583</v>
      </c>
      <c r="F20329" s="83">
        <v>73.41</v>
      </c>
    </row>
    <row r="20330" spans="1:6" hidden="1" x14ac:dyDescent="0.25">
      <c r="A20330" t="s">
        <v>29264</v>
      </c>
      <c r="B20330" s="83" t="s">
        <v>41232</v>
      </c>
      <c r="C20330" t="s">
        <v>31092</v>
      </c>
      <c r="D20330" s="83" t="s">
        <v>35707</v>
      </c>
      <c r="F20330" s="83">
        <v>5.74</v>
      </c>
    </row>
    <row r="20331" spans="1:6" hidden="1" x14ac:dyDescent="0.25">
      <c r="A20331" t="s">
        <v>29264</v>
      </c>
      <c r="B20331" s="83" t="s">
        <v>41233</v>
      </c>
      <c r="C20331" t="s">
        <v>31093</v>
      </c>
      <c r="D20331" s="83" t="s">
        <v>35707</v>
      </c>
      <c r="F20331" s="83">
        <v>5.95</v>
      </c>
    </row>
    <row r="20332" spans="1:6" hidden="1" x14ac:dyDescent="0.25">
      <c r="A20332" t="s">
        <v>29264</v>
      </c>
      <c r="B20332" s="83" t="s">
        <v>41234</v>
      </c>
      <c r="C20332" t="s">
        <v>31094</v>
      </c>
      <c r="D20332" s="83" t="s">
        <v>35707</v>
      </c>
      <c r="F20332" s="83">
        <v>6.53</v>
      </c>
    </row>
    <row r="20333" spans="1:6" hidden="1" x14ac:dyDescent="0.25">
      <c r="A20333" t="s">
        <v>29264</v>
      </c>
      <c r="B20333" s="83" t="s">
        <v>41235</v>
      </c>
      <c r="C20333" t="s">
        <v>31095</v>
      </c>
      <c r="D20333" s="83" t="s">
        <v>35707</v>
      </c>
      <c r="F20333" s="83">
        <v>6.79</v>
      </c>
    </row>
    <row r="20334" spans="1:6" hidden="1" x14ac:dyDescent="0.25">
      <c r="A20334" t="s">
        <v>29264</v>
      </c>
      <c r="B20334" s="83" t="s">
        <v>41236</v>
      </c>
      <c r="C20334" t="s">
        <v>31096</v>
      </c>
      <c r="D20334" s="83" t="s">
        <v>35707</v>
      </c>
      <c r="F20334" s="83">
        <v>7.12</v>
      </c>
    </row>
    <row r="20335" spans="1:6" hidden="1" x14ac:dyDescent="0.25">
      <c r="A20335" t="s">
        <v>29264</v>
      </c>
      <c r="B20335" s="83" t="s">
        <v>41237</v>
      </c>
      <c r="C20335" t="s">
        <v>31097</v>
      </c>
      <c r="D20335" s="83" t="s">
        <v>35707</v>
      </c>
      <c r="F20335" s="83">
        <v>36.19</v>
      </c>
    </row>
    <row r="20336" spans="1:6" hidden="1" x14ac:dyDescent="0.25">
      <c r="A20336" t="s">
        <v>29264</v>
      </c>
      <c r="B20336" s="83" t="s">
        <v>41238</v>
      </c>
      <c r="C20336" t="s">
        <v>31098</v>
      </c>
      <c r="D20336" s="83" t="s">
        <v>35707</v>
      </c>
      <c r="F20336" s="83">
        <v>37.4</v>
      </c>
    </row>
    <row r="20337" spans="1:6" hidden="1" x14ac:dyDescent="0.25">
      <c r="A20337" t="s">
        <v>29264</v>
      </c>
      <c r="B20337" s="83" t="s">
        <v>41239</v>
      </c>
      <c r="C20337" t="s">
        <v>31099</v>
      </c>
      <c r="D20337" s="83" t="s">
        <v>35707</v>
      </c>
      <c r="F20337" s="83">
        <v>39.340000000000003</v>
      </c>
    </row>
    <row r="20338" spans="1:6" hidden="1" x14ac:dyDescent="0.25">
      <c r="A20338" t="s">
        <v>29264</v>
      </c>
      <c r="B20338" s="83" t="s">
        <v>41240</v>
      </c>
      <c r="C20338" t="s">
        <v>31100</v>
      </c>
      <c r="D20338" s="83" t="s">
        <v>35707</v>
      </c>
      <c r="F20338" s="83">
        <v>41.42</v>
      </c>
    </row>
    <row r="20339" spans="1:6" hidden="1" x14ac:dyDescent="0.25">
      <c r="A20339" t="s">
        <v>29264</v>
      </c>
      <c r="B20339" s="83" t="s">
        <v>41241</v>
      </c>
      <c r="C20339" t="s">
        <v>31101</v>
      </c>
      <c r="D20339" s="83" t="s">
        <v>35707</v>
      </c>
      <c r="F20339" s="83">
        <v>43.77</v>
      </c>
    </row>
    <row r="20340" spans="1:6" hidden="1" x14ac:dyDescent="0.25">
      <c r="A20340" t="s">
        <v>29264</v>
      </c>
      <c r="B20340" s="83" t="s">
        <v>41242</v>
      </c>
      <c r="C20340" t="s">
        <v>31102</v>
      </c>
      <c r="D20340" s="83" t="s">
        <v>35707</v>
      </c>
      <c r="F20340" s="83">
        <v>45.01</v>
      </c>
    </row>
    <row r="20341" spans="1:6" hidden="1" x14ac:dyDescent="0.25">
      <c r="A20341" t="s">
        <v>29264</v>
      </c>
      <c r="B20341" s="83" t="s">
        <v>41243</v>
      </c>
      <c r="C20341" t="s">
        <v>31103</v>
      </c>
      <c r="D20341" s="83" t="s">
        <v>35707</v>
      </c>
      <c r="F20341" s="83">
        <v>46.29</v>
      </c>
    </row>
    <row r="20342" spans="1:6" hidden="1" x14ac:dyDescent="0.25">
      <c r="A20342" t="s">
        <v>29264</v>
      </c>
      <c r="B20342" s="83" t="s">
        <v>41244</v>
      </c>
      <c r="C20342" t="s">
        <v>31104</v>
      </c>
      <c r="D20342" s="83" t="s">
        <v>35707</v>
      </c>
      <c r="F20342" s="83">
        <v>47.99</v>
      </c>
    </row>
    <row r="20343" spans="1:6" hidden="1" x14ac:dyDescent="0.25">
      <c r="A20343" t="s">
        <v>29264</v>
      </c>
      <c r="B20343" s="83" t="s">
        <v>41245</v>
      </c>
      <c r="C20343" t="s">
        <v>31105</v>
      </c>
      <c r="D20343" s="83" t="s">
        <v>35707</v>
      </c>
      <c r="F20343" s="83">
        <v>49.45</v>
      </c>
    </row>
    <row r="20344" spans="1:6" hidden="1" x14ac:dyDescent="0.25">
      <c r="A20344" t="s">
        <v>29264</v>
      </c>
      <c r="B20344" s="83" t="s">
        <v>41246</v>
      </c>
      <c r="C20344" t="s">
        <v>31106</v>
      </c>
      <c r="D20344" s="83" t="s">
        <v>35707</v>
      </c>
      <c r="F20344" s="83">
        <v>50.96</v>
      </c>
    </row>
    <row r="20345" spans="1:6" hidden="1" x14ac:dyDescent="0.25">
      <c r="A20345" t="s">
        <v>29264</v>
      </c>
      <c r="B20345" s="83" t="s">
        <v>41247</v>
      </c>
      <c r="C20345" t="s">
        <v>31107</v>
      </c>
      <c r="D20345" s="83" t="s">
        <v>35707</v>
      </c>
      <c r="F20345" s="83">
        <v>7.39</v>
      </c>
    </row>
    <row r="20346" spans="1:6" hidden="1" x14ac:dyDescent="0.25">
      <c r="A20346" t="s">
        <v>29264</v>
      </c>
      <c r="B20346" s="83" t="s">
        <v>41248</v>
      </c>
      <c r="C20346" t="s">
        <v>31108</v>
      </c>
      <c r="D20346" s="83" t="s">
        <v>35707</v>
      </c>
      <c r="F20346" s="83">
        <v>7.71</v>
      </c>
    </row>
    <row r="20347" spans="1:6" hidden="1" x14ac:dyDescent="0.25">
      <c r="A20347" t="s">
        <v>29264</v>
      </c>
      <c r="B20347" s="83" t="s">
        <v>41249</v>
      </c>
      <c r="C20347" t="s">
        <v>31109</v>
      </c>
      <c r="D20347" s="83" t="s">
        <v>35707</v>
      </c>
      <c r="F20347" s="83">
        <v>8.25</v>
      </c>
    </row>
    <row r="20348" spans="1:6" hidden="1" x14ac:dyDescent="0.25">
      <c r="A20348" t="s">
        <v>29264</v>
      </c>
      <c r="B20348" s="83" t="s">
        <v>41250</v>
      </c>
      <c r="C20348" t="s">
        <v>31110</v>
      </c>
      <c r="D20348" s="83" t="s">
        <v>35707</v>
      </c>
      <c r="F20348" s="83">
        <v>8.61</v>
      </c>
    </row>
    <row r="20349" spans="1:6" hidden="1" x14ac:dyDescent="0.25">
      <c r="A20349" t="s">
        <v>29264</v>
      </c>
      <c r="B20349" s="83" t="s">
        <v>41251</v>
      </c>
      <c r="C20349" t="s">
        <v>31111</v>
      </c>
      <c r="D20349" s="83" t="s">
        <v>35707</v>
      </c>
      <c r="F20349" s="83">
        <v>8.9</v>
      </c>
    </row>
    <row r="20350" spans="1:6" hidden="1" x14ac:dyDescent="0.25">
      <c r="A20350" t="s">
        <v>29264</v>
      </c>
      <c r="B20350" s="83" t="s">
        <v>41252</v>
      </c>
      <c r="C20350" t="s">
        <v>31112</v>
      </c>
      <c r="D20350" s="83" t="s">
        <v>35707</v>
      </c>
      <c r="F20350" s="83">
        <v>9.2799999999999994</v>
      </c>
    </row>
    <row r="20351" spans="1:6" hidden="1" x14ac:dyDescent="0.25">
      <c r="A20351" t="s">
        <v>29264</v>
      </c>
      <c r="B20351" s="83" t="s">
        <v>41253</v>
      </c>
      <c r="C20351" t="s">
        <v>31113</v>
      </c>
      <c r="D20351" s="83" t="s">
        <v>35707</v>
      </c>
      <c r="F20351" s="83">
        <v>9.68</v>
      </c>
    </row>
    <row r="20352" spans="1:6" hidden="1" x14ac:dyDescent="0.25">
      <c r="A20352" t="s">
        <v>29264</v>
      </c>
      <c r="B20352" s="83" t="s">
        <v>41254</v>
      </c>
      <c r="C20352" t="s">
        <v>31114</v>
      </c>
      <c r="D20352" s="83" t="s">
        <v>35707</v>
      </c>
      <c r="F20352" s="83">
        <v>10.29</v>
      </c>
    </row>
    <row r="20353" spans="1:6" hidden="1" x14ac:dyDescent="0.25">
      <c r="A20353" t="s">
        <v>29264</v>
      </c>
      <c r="B20353" s="83" t="s">
        <v>41255</v>
      </c>
      <c r="C20353" t="s">
        <v>31115</v>
      </c>
      <c r="D20353" s="83" t="s">
        <v>35707</v>
      </c>
      <c r="F20353" s="83">
        <v>10.66</v>
      </c>
    </row>
    <row r="20354" spans="1:6" hidden="1" x14ac:dyDescent="0.25">
      <c r="A20354" t="s">
        <v>29264</v>
      </c>
      <c r="B20354" s="83" t="s">
        <v>41256</v>
      </c>
      <c r="C20354" t="s">
        <v>31116</v>
      </c>
      <c r="D20354" s="83" t="s">
        <v>35707</v>
      </c>
      <c r="F20354" s="83">
        <v>11.03</v>
      </c>
    </row>
    <row r="20355" spans="1:6" hidden="1" x14ac:dyDescent="0.25">
      <c r="A20355" t="s">
        <v>29264</v>
      </c>
      <c r="B20355" s="83" t="s">
        <v>41257</v>
      </c>
      <c r="C20355" t="s">
        <v>31117</v>
      </c>
      <c r="D20355" s="83" t="s">
        <v>35707</v>
      </c>
      <c r="F20355" s="83">
        <v>11.41</v>
      </c>
    </row>
    <row r="20356" spans="1:6" hidden="1" x14ac:dyDescent="0.25">
      <c r="A20356" t="s">
        <v>29264</v>
      </c>
      <c r="B20356" s="83" t="s">
        <v>41258</v>
      </c>
      <c r="C20356" t="s">
        <v>31118</v>
      </c>
      <c r="D20356" s="83" t="s">
        <v>35707</v>
      </c>
      <c r="F20356" s="83">
        <v>11.73</v>
      </c>
    </row>
    <row r="20357" spans="1:6" hidden="1" x14ac:dyDescent="0.25">
      <c r="A20357" t="s">
        <v>29264</v>
      </c>
      <c r="B20357" s="83" t="s">
        <v>41259</v>
      </c>
      <c r="C20357" t="s">
        <v>31119</v>
      </c>
      <c r="D20357" s="83" t="s">
        <v>35707</v>
      </c>
      <c r="F20357" s="83">
        <v>12.4</v>
      </c>
    </row>
    <row r="20358" spans="1:6" hidden="1" x14ac:dyDescent="0.25">
      <c r="A20358" t="s">
        <v>29264</v>
      </c>
      <c r="B20358" s="83" t="s">
        <v>41260</v>
      </c>
      <c r="C20358" t="s">
        <v>31120</v>
      </c>
      <c r="D20358" s="83" t="s">
        <v>35707</v>
      </c>
      <c r="F20358" s="83">
        <v>12.8</v>
      </c>
    </row>
    <row r="20359" spans="1:6" hidden="1" x14ac:dyDescent="0.25">
      <c r="A20359" t="s">
        <v>29264</v>
      </c>
      <c r="B20359" s="83" t="s">
        <v>41261</v>
      </c>
      <c r="C20359" t="s">
        <v>31121</v>
      </c>
      <c r="D20359" s="83" t="s">
        <v>35707</v>
      </c>
      <c r="F20359" s="83">
        <v>13.19</v>
      </c>
    </row>
    <row r="20360" spans="1:6" hidden="1" x14ac:dyDescent="0.25">
      <c r="A20360" t="s">
        <v>29264</v>
      </c>
      <c r="B20360" s="83" t="s">
        <v>41262</v>
      </c>
      <c r="C20360" t="s">
        <v>31122</v>
      </c>
      <c r="D20360" s="83" t="s">
        <v>35707</v>
      </c>
      <c r="F20360" s="83">
        <v>13.59</v>
      </c>
    </row>
    <row r="20361" spans="1:6" hidden="1" x14ac:dyDescent="0.25">
      <c r="A20361" t="s">
        <v>29264</v>
      </c>
      <c r="B20361" s="83" t="s">
        <v>41263</v>
      </c>
      <c r="C20361" t="s">
        <v>31123</v>
      </c>
      <c r="D20361" s="83" t="s">
        <v>35707</v>
      </c>
      <c r="F20361" s="83">
        <v>14</v>
      </c>
    </row>
    <row r="20362" spans="1:6" hidden="1" x14ac:dyDescent="0.25">
      <c r="A20362" t="s">
        <v>29264</v>
      </c>
      <c r="B20362" s="83" t="s">
        <v>41264</v>
      </c>
      <c r="C20362" t="s">
        <v>31124</v>
      </c>
      <c r="D20362" s="83" t="s">
        <v>35707</v>
      </c>
      <c r="F20362" s="83">
        <v>14.71</v>
      </c>
    </row>
    <row r="20363" spans="1:6" hidden="1" x14ac:dyDescent="0.25">
      <c r="A20363" t="s">
        <v>29264</v>
      </c>
      <c r="B20363" s="83" t="s">
        <v>41265</v>
      </c>
      <c r="C20363" t="s">
        <v>31125</v>
      </c>
      <c r="D20363" s="83" t="s">
        <v>35707</v>
      </c>
      <c r="F20363" s="83">
        <v>15.11</v>
      </c>
    </row>
    <row r="20364" spans="1:6" hidden="1" x14ac:dyDescent="0.25">
      <c r="A20364" t="s">
        <v>29264</v>
      </c>
      <c r="B20364" s="83" t="s">
        <v>41266</v>
      </c>
      <c r="C20364" t="s">
        <v>31126</v>
      </c>
      <c r="D20364" s="83" t="s">
        <v>35707</v>
      </c>
      <c r="F20364" s="83">
        <v>15.53</v>
      </c>
    </row>
    <row r="20365" spans="1:6" hidden="1" x14ac:dyDescent="0.25">
      <c r="A20365" t="s">
        <v>29264</v>
      </c>
      <c r="B20365" s="83" t="s">
        <v>41267</v>
      </c>
      <c r="C20365" t="s">
        <v>31127</v>
      </c>
      <c r="D20365" s="83" t="s">
        <v>35707</v>
      </c>
      <c r="F20365" s="83">
        <v>5.0599999999999996</v>
      </c>
    </row>
    <row r="20366" spans="1:6" hidden="1" x14ac:dyDescent="0.25">
      <c r="A20366" t="s">
        <v>29264</v>
      </c>
      <c r="B20366" s="83" t="s">
        <v>41268</v>
      </c>
      <c r="C20366" t="s">
        <v>31128</v>
      </c>
      <c r="D20366" s="83" t="s">
        <v>35707</v>
      </c>
      <c r="F20366" s="83">
        <v>15.96</v>
      </c>
    </row>
    <row r="20367" spans="1:6" hidden="1" x14ac:dyDescent="0.25">
      <c r="A20367" t="s">
        <v>29264</v>
      </c>
      <c r="B20367" s="83" t="s">
        <v>41269</v>
      </c>
      <c r="C20367" t="s">
        <v>31129</v>
      </c>
      <c r="D20367" s="83" t="s">
        <v>35707</v>
      </c>
      <c r="F20367" s="83">
        <v>16.48</v>
      </c>
    </row>
    <row r="20368" spans="1:6" hidden="1" x14ac:dyDescent="0.25">
      <c r="A20368" t="s">
        <v>29264</v>
      </c>
      <c r="B20368" s="83" t="s">
        <v>41270</v>
      </c>
      <c r="C20368" t="s">
        <v>31130</v>
      </c>
      <c r="D20368" s="83" t="s">
        <v>35707</v>
      </c>
      <c r="F20368" s="83">
        <v>17.23</v>
      </c>
    </row>
    <row r="20369" spans="1:6" hidden="1" x14ac:dyDescent="0.25">
      <c r="A20369" t="s">
        <v>29264</v>
      </c>
      <c r="B20369" s="83" t="s">
        <v>41271</v>
      </c>
      <c r="C20369" t="s">
        <v>31131</v>
      </c>
      <c r="D20369" s="83" t="s">
        <v>35707</v>
      </c>
      <c r="F20369" s="83">
        <v>17.7</v>
      </c>
    </row>
    <row r="20370" spans="1:6" hidden="1" x14ac:dyDescent="0.25">
      <c r="A20370" t="s">
        <v>29264</v>
      </c>
      <c r="B20370" s="83" t="s">
        <v>41272</v>
      </c>
      <c r="C20370" t="s">
        <v>31132</v>
      </c>
      <c r="D20370" s="83" t="s">
        <v>35707</v>
      </c>
      <c r="F20370" s="83">
        <v>18.27</v>
      </c>
    </row>
    <row r="20371" spans="1:6" hidden="1" x14ac:dyDescent="0.25">
      <c r="A20371" t="s">
        <v>29264</v>
      </c>
      <c r="B20371" s="83" t="s">
        <v>41273</v>
      </c>
      <c r="C20371" t="s">
        <v>31133</v>
      </c>
      <c r="D20371" s="83" t="s">
        <v>35707</v>
      </c>
      <c r="F20371" s="83">
        <v>18.8</v>
      </c>
    </row>
    <row r="20372" spans="1:6" hidden="1" x14ac:dyDescent="0.25">
      <c r="A20372" t="s">
        <v>29264</v>
      </c>
      <c r="B20372" s="83" t="s">
        <v>41274</v>
      </c>
      <c r="C20372" t="s">
        <v>31134</v>
      </c>
      <c r="D20372" s="83" t="s">
        <v>35707</v>
      </c>
      <c r="F20372" s="83">
        <v>19.43</v>
      </c>
    </row>
    <row r="20373" spans="1:6" hidden="1" x14ac:dyDescent="0.25">
      <c r="A20373" t="s">
        <v>29264</v>
      </c>
      <c r="B20373" s="83" t="s">
        <v>41275</v>
      </c>
      <c r="C20373" t="s">
        <v>31135</v>
      </c>
      <c r="D20373" s="83" t="s">
        <v>35707</v>
      </c>
      <c r="F20373" s="83">
        <v>20.37</v>
      </c>
    </row>
    <row r="20374" spans="1:6" hidden="1" x14ac:dyDescent="0.25">
      <c r="A20374" t="s">
        <v>29264</v>
      </c>
      <c r="B20374" s="83" t="s">
        <v>41276</v>
      </c>
      <c r="C20374" t="s">
        <v>31136</v>
      </c>
      <c r="D20374" s="83" t="s">
        <v>35707</v>
      </c>
      <c r="F20374" s="83">
        <v>21.06</v>
      </c>
    </row>
    <row r="20375" spans="1:6" hidden="1" x14ac:dyDescent="0.25">
      <c r="A20375" t="s">
        <v>29264</v>
      </c>
      <c r="B20375" s="83" t="s">
        <v>41277</v>
      </c>
      <c r="C20375" t="s">
        <v>31137</v>
      </c>
      <c r="D20375" s="83" t="s">
        <v>35707</v>
      </c>
      <c r="F20375" s="83">
        <v>22.01</v>
      </c>
    </row>
    <row r="20376" spans="1:6" hidden="1" x14ac:dyDescent="0.25">
      <c r="A20376" t="s">
        <v>29264</v>
      </c>
      <c r="B20376" s="83" t="s">
        <v>41278</v>
      </c>
      <c r="C20376" t="s">
        <v>31138</v>
      </c>
      <c r="D20376" s="83" t="s">
        <v>35707</v>
      </c>
      <c r="F20376" s="83">
        <v>5.26</v>
      </c>
    </row>
    <row r="20377" spans="1:6" hidden="1" x14ac:dyDescent="0.25">
      <c r="A20377" t="s">
        <v>29264</v>
      </c>
      <c r="B20377" s="83" t="s">
        <v>41279</v>
      </c>
      <c r="C20377" t="s">
        <v>31139</v>
      </c>
      <c r="D20377" s="83" t="s">
        <v>35707</v>
      </c>
      <c r="F20377" s="83">
        <v>22.94</v>
      </c>
    </row>
    <row r="20378" spans="1:6" hidden="1" x14ac:dyDescent="0.25">
      <c r="A20378" t="s">
        <v>29264</v>
      </c>
      <c r="B20378" s="83" t="s">
        <v>41280</v>
      </c>
      <c r="C20378" t="s">
        <v>31140</v>
      </c>
      <c r="D20378" s="83" t="s">
        <v>35707</v>
      </c>
      <c r="F20378" s="83">
        <v>24.11</v>
      </c>
    </row>
    <row r="20379" spans="1:6" hidden="1" x14ac:dyDescent="0.25">
      <c r="A20379" t="s">
        <v>29264</v>
      </c>
      <c r="B20379" s="83" t="s">
        <v>41281</v>
      </c>
      <c r="C20379" t="s">
        <v>31141</v>
      </c>
      <c r="D20379" s="83" t="s">
        <v>35707</v>
      </c>
      <c r="F20379" s="83">
        <v>25.44</v>
      </c>
    </row>
    <row r="20380" spans="1:6" hidden="1" x14ac:dyDescent="0.25">
      <c r="A20380" t="s">
        <v>29264</v>
      </c>
      <c r="B20380" s="83" t="s">
        <v>41282</v>
      </c>
      <c r="C20380" t="s">
        <v>31142</v>
      </c>
      <c r="D20380" s="83" t="s">
        <v>35707</v>
      </c>
      <c r="F20380" s="83">
        <v>26.56</v>
      </c>
    </row>
    <row r="20381" spans="1:6" hidden="1" x14ac:dyDescent="0.25">
      <c r="A20381" t="s">
        <v>29264</v>
      </c>
      <c r="B20381" s="83" t="s">
        <v>41283</v>
      </c>
      <c r="C20381" t="s">
        <v>31143</v>
      </c>
      <c r="D20381" s="83" t="s">
        <v>35707</v>
      </c>
      <c r="F20381" s="83">
        <v>27.8</v>
      </c>
    </row>
    <row r="20382" spans="1:6" hidden="1" x14ac:dyDescent="0.25">
      <c r="A20382" t="s">
        <v>29264</v>
      </c>
      <c r="B20382" s="83" t="s">
        <v>41284</v>
      </c>
      <c r="C20382" t="s">
        <v>31144</v>
      </c>
      <c r="D20382" s="83" t="s">
        <v>35707</v>
      </c>
      <c r="F20382" s="83">
        <v>29.06</v>
      </c>
    </row>
    <row r="20383" spans="1:6" hidden="1" x14ac:dyDescent="0.25">
      <c r="A20383" t="s">
        <v>29264</v>
      </c>
      <c r="B20383" s="83" t="s">
        <v>41285</v>
      </c>
      <c r="C20383" t="s">
        <v>31145</v>
      </c>
      <c r="D20383" s="83" t="s">
        <v>35707</v>
      </c>
      <c r="F20383" s="83">
        <v>30.42</v>
      </c>
    </row>
    <row r="20384" spans="1:6" hidden="1" x14ac:dyDescent="0.25">
      <c r="A20384" t="s">
        <v>29264</v>
      </c>
      <c r="B20384" s="83" t="s">
        <v>41286</v>
      </c>
      <c r="C20384" t="s">
        <v>31146</v>
      </c>
      <c r="D20384" s="83" t="s">
        <v>35707</v>
      </c>
      <c r="F20384" s="83">
        <v>32.04</v>
      </c>
    </row>
    <row r="20385" spans="1:6" hidden="1" x14ac:dyDescent="0.25">
      <c r="A20385" t="s">
        <v>29264</v>
      </c>
      <c r="B20385" s="83" t="s">
        <v>41287</v>
      </c>
      <c r="C20385" t="s">
        <v>31147</v>
      </c>
      <c r="D20385" s="83" t="s">
        <v>35707</v>
      </c>
      <c r="F20385" s="83">
        <v>33.29</v>
      </c>
    </row>
    <row r="20386" spans="1:6" hidden="1" x14ac:dyDescent="0.25">
      <c r="A20386" t="s">
        <v>29264</v>
      </c>
      <c r="B20386" s="83" t="s">
        <v>41288</v>
      </c>
      <c r="C20386" t="s">
        <v>31148</v>
      </c>
      <c r="D20386" s="83" t="s">
        <v>35707</v>
      </c>
      <c r="F20386" s="83">
        <v>34.53</v>
      </c>
    </row>
    <row r="20387" spans="1:6" hidden="1" x14ac:dyDescent="0.25">
      <c r="A20387" t="s">
        <v>29264</v>
      </c>
      <c r="B20387" s="83" t="s">
        <v>41289</v>
      </c>
      <c r="C20387" t="s">
        <v>31149</v>
      </c>
      <c r="D20387" s="83" t="s">
        <v>35707</v>
      </c>
      <c r="F20387" s="83">
        <v>5.46</v>
      </c>
    </row>
    <row r="20388" spans="1:6" hidden="1" x14ac:dyDescent="0.25">
      <c r="A20388" t="s">
        <v>29264</v>
      </c>
      <c r="B20388" s="83" t="s">
        <v>41290</v>
      </c>
      <c r="C20388" t="s">
        <v>31150</v>
      </c>
      <c r="D20388" s="83" t="s">
        <v>35707</v>
      </c>
      <c r="F20388" s="83">
        <v>5.0199999999999996</v>
      </c>
    </row>
    <row r="20389" spans="1:6" hidden="1" x14ac:dyDescent="0.25">
      <c r="A20389" t="s">
        <v>29264</v>
      </c>
      <c r="B20389" s="83" t="s">
        <v>41291</v>
      </c>
      <c r="C20389" t="s">
        <v>31151</v>
      </c>
      <c r="D20389" s="83" t="s">
        <v>35707</v>
      </c>
      <c r="F20389" s="83">
        <v>7.87</v>
      </c>
    </row>
    <row r="20390" spans="1:6" hidden="1" x14ac:dyDescent="0.25">
      <c r="A20390" t="s">
        <v>29264</v>
      </c>
      <c r="B20390" s="83" t="s">
        <v>41292</v>
      </c>
      <c r="C20390" t="s">
        <v>31152</v>
      </c>
      <c r="D20390" s="83" t="s">
        <v>35707</v>
      </c>
      <c r="F20390" s="83">
        <v>8.42</v>
      </c>
    </row>
    <row r="20391" spans="1:6" hidden="1" x14ac:dyDescent="0.25">
      <c r="A20391" t="s">
        <v>29264</v>
      </c>
      <c r="B20391" s="83" t="s">
        <v>41293</v>
      </c>
      <c r="C20391" t="s">
        <v>31153</v>
      </c>
      <c r="D20391" s="83" t="s">
        <v>35707</v>
      </c>
      <c r="F20391" s="83">
        <v>9.06</v>
      </c>
    </row>
    <row r="20392" spans="1:6" hidden="1" x14ac:dyDescent="0.25">
      <c r="A20392" t="s">
        <v>29264</v>
      </c>
      <c r="B20392" s="83" t="s">
        <v>41294</v>
      </c>
      <c r="C20392" t="s">
        <v>31154</v>
      </c>
      <c r="D20392" s="83" t="s">
        <v>35707</v>
      </c>
      <c r="F20392" s="83">
        <v>9.48</v>
      </c>
    </row>
    <row r="20393" spans="1:6" hidden="1" x14ac:dyDescent="0.25">
      <c r="A20393" t="s">
        <v>29264</v>
      </c>
      <c r="B20393" s="83" t="s">
        <v>41295</v>
      </c>
      <c r="C20393" t="s">
        <v>31155</v>
      </c>
      <c r="D20393" s="83" t="s">
        <v>35707</v>
      </c>
      <c r="F20393" s="83">
        <v>9.92</v>
      </c>
    </row>
    <row r="20394" spans="1:6" hidden="1" x14ac:dyDescent="0.25">
      <c r="A20394" t="s">
        <v>29264</v>
      </c>
      <c r="B20394" s="83" t="s">
        <v>41296</v>
      </c>
      <c r="C20394" t="s">
        <v>31156</v>
      </c>
      <c r="D20394" s="83" t="s">
        <v>35707</v>
      </c>
      <c r="F20394" s="83">
        <v>10.43</v>
      </c>
    </row>
    <row r="20395" spans="1:6" hidden="1" x14ac:dyDescent="0.25">
      <c r="A20395" t="s">
        <v>29264</v>
      </c>
      <c r="B20395" s="83" t="s">
        <v>41297</v>
      </c>
      <c r="C20395" t="s">
        <v>31157</v>
      </c>
      <c r="D20395" s="83" t="s">
        <v>35707</v>
      </c>
      <c r="F20395" s="83">
        <v>10.91</v>
      </c>
    </row>
    <row r="20396" spans="1:6" hidden="1" x14ac:dyDescent="0.25">
      <c r="A20396" t="s">
        <v>29264</v>
      </c>
      <c r="B20396" s="83" t="s">
        <v>41298</v>
      </c>
      <c r="C20396" t="s">
        <v>31158</v>
      </c>
      <c r="D20396" s="83" t="s">
        <v>35707</v>
      </c>
      <c r="F20396" s="83">
        <v>11.59</v>
      </c>
    </row>
    <row r="20397" spans="1:6" hidden="1" x14ac:dyDescent="0.25">
      <c r="A20397" t="s">
        <v>29264</v>
      </c>
      <c r="B20397" s="83" t="s">
        <v>41299</v>
      </c>
      <c r="C20397" t="s">
        <v>31159</v>
      </c>
      <c r="D20397" s="83" t="s">
        <v>35707</v>
      </c>
      <c r="F20397" s="83">
        <v>12.18</v>
      </c>
    </row>
    <row r="20398" spans="1:6" hidden="1" x14ac:dyDescent="0.25">
      <c r="A20398" t="s">
        <v>29264</v>
      </c>
      <c r="B20398" s="83" t="s">
        <v>41300</v>
      </c>
      <c r="C20398" t="s">
        <v>31160</v>
      </c>
      <c r="D20398" s="83" t="s">
        <v>35707</v>
      </c>
      <c r="F20398" s="83">
        <v>12.68</v>
      </c>
    </row>
    <row r="20399" spans="1:6" hidden="1" x14ac:dyDescent="0.25">
      <c r="A20399" t="s">
        <v>29264</v>
      </c>
      <c r="B20399" s="83" t="s">
        <v>41301</v>
      </c>
      <c r="C20399" t="s">
        <v>31161</v>
      </c>
      <c r="D20399" s="83" t="s">
        <v>35707</v>
      </c>
      <c r="F20399" s="83">
        <v>13.25</v>
      </c>
    </row>
    <row r="20400" spans="1:6" hidden="1" x14ac:dyDescent="0.25">
      <c r="A20400" t="s">
        <v>29264</v>
      </c>
      <c r="B20400" s="83" t="s">
        <v>41302</v>
      </c>
      <c r="C20400" t="s">
        <v>31162</v>
      </c>
      <c r="D20400" s="83" t="s">
        <v>35707</v>
      </c>
      <c r="F20400" s="83">
        <v>13.85</v>
      </c>
    </row>
    <row r="20401" spans="1:6" hidden="1" x14ac:dyDescent="0.25">
      <c r="A20401" t="s">
        <v>29264</v>
      </c>
      <c r="B20401" s="83" t="s">
        <v>41303</v>
      </c>
      <c r="C20401" t="s">
        <v>31163</v>
      </c>
      <c r="D20401" s="83" t="s">
        <v>35707</v>
      </c>
      <c r="F20401" s="83">
        <v>14.65</v>
      </c>
    </row>
    <row r="20402" spans="1:6" hidden="1" x14ac:dyDescent="0.25">
      <c r="A20402" t="s">
        <v>29264</v>
      </c>
      <c r="B20402" s="83" t="s">
        <v>41304</v>
      </c>
      <c r="C20402" t="s">
        <v>31164</v>
      </c>
      <c r="D20402" s="83" t="s">
        <v>35707</v>
      </c>
      <c r="F20402" s="83">
        <v>15.26</v>
      </c>
    </row>
    <row r="20403" spans="1:6" hidden="1" x14ac:dyDescent="0.25">
      <c r="A20403" t="s">
        <v>29264</v>
      </c>
      <c r="B20403" s="83" t="s">
        <v>41305</v>
      </c>
      <c r="C20403" t="s">
        <v>31165</v>
      </c>
      <c r="D20403" s="83" t="s">
        <v>35707</v>
      </c>
      <c r="F20403" s="83">
        <v>16.010000000000002</v>
      </c>
    </row>
    <row r="20404" spans="1:6" hidden="1" x14ac:dyDescent="0.25">
      <c r="A20404" t="s">
        <v>29264</v>
      </c>
      <c r="B20404" s="83" t="s">
        <v>41306</v>
      </c>
      <c r="C20404" t="s">
        <v>31166</v>
      </c>
      <c r="D20404" s="83" t="s">
        <v>35707</v>
      </c>
      <c r="F20404" s="83">
        <v>6.44</v>
      </c>
    </row>
    <row r="20405" spans="1:6" hidden="1" x14ac:dyDescent="0.25">
      <c r="A20405" t="s">
        <v>29264</v>
      </c>
      <c r="B20405" s="83" t="s">
        <v>41307</v>
      </c>
      <c r="C20405" t="s">
        <v>31167</v>
      </c>
      <c r="D20405" s="83" t="s">
        <v>35707</v>
      </c>
      <c r="F20405" s="83">
        <v>6.69</v>
      </c>
    </row>
    <row r="20406" spans="1:6" hidden="1" x14ac:dyDescent="0.25">
      <c r="A20406" t="s">
        <v>29264</v>
      </c>
      <c r="B20406" s="83" t="s">
        <v>41308</v>
      </c>
      <c r="C20406" t="s">
        <v>31168</v>
      </c>
      <c r="D20406" s="83" t="s">
        <v>35707</v>
      </c>
      <c r="F20406" s="83">
        <v>7.22</v>
      </c>
    </row>
    <row r="20407" spans="1:6" hidden="1" x14ac:dyDescent="0.25">
      <c r="A20407" t="s">
        <v>29264</v>
      </c>
      <c r="B20407" s="83" t="s">
        <v>41309</v>
      </c>
      <c r="C20407" t="s">
        <v>31169</v>
      </c>
      <c r="D20407" s="83" t="s">
        <v>35707</v>
      </c>
      <c r="F20407" s="83">
        <v>6.29</v>
      </c>
    </row>
    <row r="20408" spans="1:6" hidden="1" x14ac:dyDescent="0.25">
      <c r="A20408" t="s">
        <v>29264</v>
      </c>
      <c r="B20408" s="83" t="s">
        <v>41310</v>
      </c>
      <c r="C20408" t="s">
        <v>31170</v>
      </c>
      <c r="D20408" s="83" t="s">
        <v>35707</v>
      </c>
      <c r="F20408" s="83">
        <v>5.9</v>
      </c>
    </row>
    <row r="20409" spans="1:6" hidden="1" x14ac:dyDescent="0.25">
      <c r="A20409" t="s">
        <v>29264</v>
      </c>
      <c r="B20409" s="83" t="s">
        <v>41311</v>
      </c>
      <c r="C20409" t="s">
        <v>31171</v>
      </c>
      <c r="D20409" s="83" t="s">
        <v>35707</v>
      </c>
      <c r="F20409" s="83">
        <v>6.27</v>
      </c>
    </row>
    <row r="20410" spans="1:6" hidden="1" x14ac:dyDescent="0.25">
      <c r="A20410" t="s">
        <v>29264</v>
      </c>
      <c r="B20410" s="83" t="s">
        <v>41312</v>
      </c>
      <c r="C20410" t="s">
        <v>31172</v>
      </c>
      <c r="D20410" s="83" t="s">
        <v>35707</v>
      </c>
      <c r="F20410" s="83">
        <v>6.86</v>
      </c>
    </row>
    <row r="20411" spans="1:6" hidden="1" x14ac:dyDescent="0.25">
      <c r="A20411" t="s">
        <v>29264</v>
      </c>
      <c r="B20411" s="83" t="s">
        <v>41313</v>
      </c>
      <c r="C20411" t="s">
        <v>31173</v>
      </c>
      <c r="D20411" s="83" t="s">
        <v>35707</v>
      </c>
      <c r="F20411" s="83">
        <v>7.32</v>
      </c>
    </row>
    <row r="20412" spans="1:6" hidden="1" x14ac:dyDescent="0.25">
      <c r="A20412" t="s">
        <v>29264</v>
      </c>
      <c r="B20412" s="83" t="s">
        <v>41314</v>
      </c>
      <c r="C20412" t="s">
        <v>31174</v>
      </c>
      <c r="D20412" s="83" t="s">
        <v>35707</v>
      </c>
      <c r="F20412" s="83">
        <v>7.58</v>
      </c>
    </row>
    <row r="20413" spans="1:6" hidden="1" x14ac:dyDescent="0.25">
      <c r="A20413" t="s">
        <v>29264</v>
      </c>
      <c r="B20413" s="83" t="s">
        <v>41315</v>
      </c>
      <c r="C20413" t="s">
        <v>31175</v>
      </c>
      <c r="D20413" s="83" t="s">
        <v>35707</v>
      </c>
      <c r="F20413" s="83">
        <v>8.0500000000000007</v>
      </c>
    </row>
    <row r="20414" spans="1:6" hidden="1" x14ac:dyDescent="0.25">
      <c r="A20414" t="s">
        <v>29264</v>
      </c>
      <c r="B20414" s="83" t="s">
        <v>41316</v>
      </c>
      <c r="C20414" t="s">
        <v>31176</v>
      </c>
      <c r="D20414" s="83" t="s">
        <v>35707</v>
      </c>
      <c r="F20414" s="83">
        <v>8.5</v>
      </c>
    </row>
    <row r="20415" spans="1:6" hidden="1" x14ac:dyDescent="0.25">
      <c r="A20415" t="s">
        <v>29264</v>
      </c>
      <c r="B20415" s="83" t="s">
        <v>41317</v>
      </c>
      <c r="C20415" t="s">
        <v>31177</v>
      </c>
      <c r="D20415" s="83" t="s">
        <v>35707</v>
      </c>
      <c r="F20415" s="83">
        <v>9.1300000000000008</v>
      </c>
    </row>
    <row r="20416" spans="1:6" hidden="1" x14ac:dyDescent="0.25">
      <c r="A20416" t="s">
        <v>29264</v>
      </c>
      <c r="B20416" s="83" t="s">
        <v>41318</v>
      </c>
      <c r="C20416" t="s">
        <v>31178</v>
      </c>
      <c r="D20416" s="83" t="s">
        <v>35707</v>
      </c>
      <c r="F20416" s="83">
        <v>9.57</v>
      </c>
    </row>
    <row r="20417" spans="1:6" hidden="1" x14ac:dyDescent="0.25">
      <c r="A20417" t="s">
        <v>29264</v>
      </c>
      <c r="B20417" s="83" t="s">
        <v>41319</v>
      </c>
      <c r="C20417" t="s">
        <v>31179</v>
      </c>
      <c r="D20417" s="83" t="s">
        <v>35707</v>
      </c>
      <c r="F20417" s="83">
        <v>10.029999999999999</v>
      </c>
    </row>
    <row r="20418" spans="1:6" hidden="1" x14ac:dyDescent="0.25">
      <c r="A20418" t="s">
        <v>29264</v>
      </c>
      <c r="B20418" s="83" t="s">
        <v>41320</v>
      </c>
      <c r="C20418" t="s">
        <v>31180</v>
      </c>
      <c r="D20418" s="83" t="s">
        <v>35707</v>
      </c>
      <c r="F20418" s="83">
        <v>10.45</v>
      </c>
    </row>
    <row r="20419" spans="1:6" hidden="1" x14ac:dyDescent="0.25">
      <c r="A20419" t="s">
        <v>29264</v>
      </c>
      <c r="B20419" s="83" t="s">
        <v>41321</v>
      </c>
      <c r="C20419" t="s">
        <v>31181</v>
      </c>
      <c r="D20419" s="83" t="s">
        <v>35707</v>
      </c>
      <c r="F20419" s="83">
        <v>10.92</v>
      </c>
    </row>
    <row r="20420" spans="1:6" hidden="1" x14ac:dyDescent="0.25">
      <c r="A20420" t="s">
        <v>29264</v>
      </c>
      <c r="B20420" s="83" t="s">
        <v>41322</v>
      </c>
      <c r="C20420" t="s">
        <v>31182</v>
      </c>
      <c r="D20420" s="83" t="s">
        <v>35707</v>
      </c>
      <c r="F20420" s="83">
        <v>11.71</v>
      </c>
    </row>
    <row r="20421" spans="1:6" hidden="1" x14ac:dyDescent="0.25">
      <c r="A20421" t="s">
        <v>29264</v>
      </c>
      <c r="B20421" s="83" t="s">
        <v>41323</v>
      </c>
      <c r="C20421" t="s">
        <v>31183</v>
      </c>
      <c r="D20421" s="83" t="s">
        <v>35707</v>
      </c>
      <c r="F20421" s="83">
        <v>12.22</v>
      </c>
    </row>
    <row r="20422" spans="1:6" hidden="1" x14ac:dyDescent="0.25">
      <c r="A20422" t="s">
        <v>29264</v>
      </c>
      <c r="B20422" s="83" t="s">
        <v>41324</v>
      </c>
      <c r="C20422" t="s">
        <v>31184</v>
      </c>
      <c r="D20422" s="83" t="s">
        <v>35707</v>
      </c>
      <c r="F20422" s="83">
        <v>12.76</v>
      </c>
    </row>
    <row r="20423" spans="1:6" hidden="1" x14ac:dyDescent="0.25">
      <c r="A20423" t="s">
        <v>29264</v>
      </c>
      <c r="B20423" s="83" t="s">
        <v>41325</v>
      </c>
      <c r="C20423" t="s">
        <v>31185</v>
      </c>
      <c r="D20423" s="83" t="s">
        <v>35707</v>
      </c>
      <c r="F20423" s="83">
        <v>13.36</v>
      </c>
    </row>
    <row r="20424" spans="1:6" hidden="1" x14ac:dyDescent="0.25">
      <c r="A20424" t="s">
        <v>29264</v>
      </c>
      <c r="B20424" s="83" t="s">
        <v>41326</v>
      </c>
      <c r="C20424" t="s">
        <v>31186</v>
      </c>
      <c r="D20424" s="83" t="s">
        <v>35707</v>
      </c>
      <c r="F20424" s="83">
        <v>13.98</v>
      </c>
    </row>
    <row r="20425" spans="1:6" hidden="1" x14ac:dyDescent="0.25">
      <c r="A20425" t="s">
        <v>29264</v>
      </c>
      <c r="B20425" s="83" t="s">
        <v>41327</v>
      </c>
      <c r="C20425" t="s">
        <v>31187</v>
      </c>
      <c r="D20425" s="83" t="s">
        <v>35707</v>
      </c>
      <c r="F20425" s="83">
        <v>14.86</v>
      </c>
    </row>
    <row r="20426" spans="1:6" hidden="1" x14ac:dyDescent="0.25">
      <c r="A20426" t="s">
        <v>29264</v>
      </c>
      <c r="B20426" s="83" t="s">
        <v>41328</v>
      </c>
      <c r="C20426" t="s">
        <v>31188</v>
      </c>
      <c r="D20426" s="83" t="s">
        <v>35707</v>
      </c>
      <c r="F20426" s="83">
        <v>15.54</v>
      </c>
    </row>
    <row r="20427" spans="1:6" hidden="1" x14ac:dyDescent="0.25">
      <c r="A20427" t="s">
        <v>29264</v>
      </c>
      <c r="B20427" s="83" t="s">
        <v>41329</v>
      </c>
      <c r="C20427" t="s">
        <v>31189</v>
      </c>
      <c r="D20427" s="83" t="s">
        <v>35707</v>
      </c>
      <c r="F20427" s="83">
        <v>16.260000000000002</v>
      </c>
    </row>
    <row r="20428" spans="1:6" hidden="1" x14ac:dyDescent="0.25">
      <c r="A20428" t="s">
        <v>29264</v>
      </c>
      <c r="B20428" s="83" t="s">
        <v>41330</v>
      </c>
      <c r="C20428" t="s">
        <v>31190</v>
      </c>
      <c r="D20428" s="83" t="s">
        <v>35707</v>
      </c>
      <c r="F20428" s="83">
        <v>17.21</v>
      </c>
    </row>
    <row r="20429" spans="1:6" hidden="1" x14ac:dyDescent="0.25">
      <c r="A20429" t="s">
        <v>29264</v>
      </c>
      <c r="B20429" s="83" t="s">
        <v>41331</v>
      </c>
      <c r="C20429" t="s">
        <v>31191</v>
      </c>
      <c r="D20429" s="83" t="s">
        <v>35707</v>
      </c>
      <c r="F20429" s="83">
        <v>18.149999999999999</v>
      </c>
    </row>
    <row r="20430" spans="1:6" hidden="1" x14ac:dyDescent="0.25">
      <c r="A20430" t="s">
        <v>29264</v>
      </c>
      <c r="B20430" s="83" t="s">
        <v>41332</v>
      </c>
      <c r="C20430" t="s">
        <v>31192</v>
      </c>
      <c r="D20430" s="83" t="s">
        <v>35707</v>
      </c>
      <c r="F20430" s="83">
        <v>19.46</v>
      </c>
    </row>
    <row r="20431" spans="1:6" hidden="1" x14ac:dyDescent="0.25">
      <c r="A20431" t="s">
        <v>29264</v>
      </c>
      <c r="B20431" s="83" t="s">
        <v>41333</v>
      </c>
      <c r="C20431" t="s">
        <v>31193</v>
      </c>
      <c r="D20431" s="83" t="s">
        <v>35707</v>
      </c>
      <c r="F20431" s="83">
        <v>20.68</v>
      </c>
    </row>
    <row r="20432" spans="1:6" hidden="1" x14ac:dyDescent="0.25">
      <c r="A20432" t="s">
        <v>29264</v>
      </c>
      <c r="B20432" s="83" t="s">
        <v>41334</v>
      </c>
      <c r="C20432" t="s">
        <v>31194</v>
      </c>
      <c r="D20432" s="83" t="s">
        <v>35707</v>
      </c>
      <c r="F20432" s="83">
        <v>22.01</v>
      </c>
    </row>
    <row r="20433" spans="1:6" hidden="1" x14ac:dyDescent="0.25">
      <c r="A20433" t="s">
        <v>29264</v>
      </c>
      <c r="B20433" s="83" t="s">
        <v>41335</v>
      </c>
      <c r="C20433" t="s">
        <v>31195</v>
      </c>
      <c r="D20433" s="83" t="s">
        <v>35707</v>
      </c>
      <c r="F20433" s="83">
        <v>5</v>
      </c>
    </row>
    <row r="20434" spans="1:6" hidden="1" x14ac:dyDescent="0.25">
      <c r="A20434" t="s">
        <v>29264</v>
      </c>
      <c r="B20434" s="83" t="s">
        <v>41336</v>
      </c>
      <c r="C20434" t="s">
        <v>31196</v>
      </c>
      <c r="D20434" s="83" t="s">
        <v>35707</v>
      </c>
      <c r="F20434" s="83">
        <v>23.58</v>
      </c>
    </row>
    <row r="20435" spans="1:6" hidden="1" x14ac:dyDescent="0.25">
      <c r="A20435" t="s">
        <v>29264</v>
      </c>
      <c r="B20435" s="83" t="s">
        <v>41337</v>
      </c>
      <c r="C20435" t="s">
        <v>31197</v>
      </c>
      <c r="D20435" s="83" t="s">
        <v>35707</v>
      </c>
      <c r="F20435" s="83">
        <v>25.31</v>
      </c>
    </row>
    <row r="20436" spans="1:6" hidden="1" x14ac:dyDescent="0.25">
      <c r="A20436" t="s">
        <v>29264</v>
      </c>
      <c r="B20436" s="83" t="s">
        <v>41338</v>
      </c>
      <c r="C20436" t="s">
        <v>31198</v>
      </c>
      <c r="D20436" s="83" t="s">
        <v>35707</v>
      </c>
      <c r="F20436" s="83">
        <v>27.58</v>
      </c>
    </row>
    <row r="20437" spans="1:6" hidden="1" x14ac:dyDescent="0.25">
      <c r="A20437" t="s">
        <v>29264</v>
      </c>
      <c r="B20437" s="83" t="s">
        <v>41339</v>
      </c>
      <c r="C20437" t="s">
        <v>31199</v>
      </c>
      <c r="D20437" s="83" t="s">
        <v>35707</v>
      </c>
      <c r="F20437" s="83">
        <v>29.76</v>
      </c>
    </row>
    <row r="20438" spans="1:6" hidden="1" x14ac:dyDescent="0.25">
      <c r="A20438" t="s">
        <v>29264</v>
      </c>
      <c r="B20438" s="83" t="s">
        <v>41340</v>
      </c>
      <c r="C20438" t="s">
        <v>31200</v>
      </c>
      <c r="D20438" s="83" t="s">
        <v>35707</v>
      </c>
      <c r="F20438" s="83">
        <v>31.8</v>
      </c>
    </row>
    <row r="20439" spans="1:6" hidden="1" x14ac:dyDescent="0.25">
      <c r="A20439" t="s">
        <v>29264</v>
      </c>
      <c r="B20439" s="83" t="s">
        <v>41341</v>
      </c>
      <c r="C20439" t="s">
        <v>31201</v>
      </c>
      <c r="D20439" s="83" t="s">
        <v>35707</v>
      </c>
      <c r="F20439" s="83">
        <v>33.799999999999997</v>
      </c>
    </row>
    <row r="20440" spans="1:6" hidden="1" x14ac:dyDescent="0.25">
      <c r="A20440" t="s">
        <v>29264</v>
      </c>
      <c r="B20440" s="83" t="s">
        <v>41342</v>
      </c>
      <c r="C20440" t="s">
        <v>31202</v>
      </c>
      <c r="D20440" s="83" t="s">
        <v>35707</v>
      </c>
      <c r="F20440" s="83">
        <v>36.020000000000003</v>
      </c>
    </row>
    <row r="20441" spans="1:6" hidden="1" x14ac:dyDescent="0.25">
      <c r="A20441" t="s">
        <v>29264</v>
      </c>
      <c r="B20441" s="83" t="s">
        <v>41343</v>
      </c>
      <c r="C20441" t="s">
        <v>31203</v>
      </c>
      <c r="D20441" s="83" t="s">
        <v>35707</v>
      </c>
      <c r="F20441" s="83">
        <v>38.729999999999997</v>
      </c>
    </row>
    <row r="20442" spans="1:6" hidden="1" x14ac:dyDescent="0.25">
      <c r="A20442" t="s">
        <v>29264</v>
      </c>
      <c r="B20442" s="83" t="s">
        <v>41344</v>
      </c>
      <c r="C20442" t="s">
        <v>31204</v>
      </c>
      <c r="D20442" s="83" t="s">
        <v>35707</v>
      </c>
      <c r="F20442" s="83">
        <v>40.75</v>
      </c>
    </row>
    <row r="20443" spans="1:6" hidden="1" x14ac:dyDescent="0.25">
      <c r="A20443" t="s">
        <v>29264</v>
      </c>
      <c r="B20443" s="83" t="s">
        <v>41345</v>
      </c>
      <c r="C20443" t="s">
        <v>31205</v>
      </c>
      <c r="D20443" s="83" t="s">
        <v>35707</v>
      </c>
      <c r="F20443" s="83">
        <v>5.24</v>
      </c>
    </row>
    <row r="20444" spans="1:6" hidden="1" x14ac:dyDescent="0.25">
      <c r="A20444" t="s">
        <v>29264</v>
      </c>
      <c r="B20444" s="83" t="s">
        <v>41346</v>
      </c>
      <c r="C20444" t="s">
        <v>31206</v>
      </c>
      <c r="D20444" s="83" t="s">
        <v>35707</v>
      </c>
      <c r="F20444" s="83">
        <v>5.49</v>
      </c>
    </row>
    <row r="20445" spans="1:6" hidden="1" x14ac:dyDescent="0.25">
      <c r="A20445" t="s">
        <v>29264</v>
      </c>
      <c r="B20445" s="83" t="s">
        <v>41347</v>
      </c>
      <c r="C20445" t="s">
        <v>31207</v>
      </c>
      <c r="D20445" s="83" t="s">
        <v>35707</v>
      </c>
      <c r="F20445" s="83">
        <v>4.93</v>
      </c>
    </row>
    <row r="20446" spans="1:6" hidden="1" x14ac:dyDescent="0.25">
      <c r="A20446" t="s">
        <v>29264</v>
      </c>
      <c r="B20446" s="83" t="s">
        <v>41348</v>
      </c>
      <c r="C20446" t="s">
        <v>31208</v>
      </c>
      <c r="D20446" s="83" t="s">
        <v>35707</v>
      </c>
      <c r="F20446" s="83">
        <v>5.73</v>
      </c>
    </row>
    <row r="20447" spans="1:6" hidden="1" x14ac:dyDescent="0.25">
      <c r="A20447" t="s">
        <v>29264</v>
      </c>
      <c r="B20447" s="83" t="s">
        <v>41349</v>
      </c>
      <c r="C20447" t="s">
        <v>31209</v>
      </c>
      <c r="D20447" s="83" t="s">
        <v>35707</v>
      </c>
      <c r="F20447" s="83">
        <v>6.11</v>
      </c>
    </row>
    <row r="20448" spans="1:6" hidden="1" x14ac:dyDescent="0.25">
      <c r="A20448" t="s">
        <v>29264</v>
      </c>
      <c r="B20448" s="83" t="s">
        <v>41350</v>
      </c>
      <c r="C20448" t="s">
        <v>31210</v>
      </c>
      <c r="D20448" s="83" t="s">
        <v>35707</v>
      </c>
      <c r="F20448" s="83">
        <v>6.64</v>
      </c>
    </row>
    <row r="20449" spans="1:6" hidden="1" x14ac:dyDescent="0.25">
      <c r="A20449" t="s">
        <v>29264</v>
      </c>
      <c r="B20449" s="83" t="s">
        <v>41351</v>
      </c>
      <c r="C20449" t="s">
        <v>31211</v>
      </c>
      <c r="D20449" s="83" t="s">
        <v>35707</v>
      </c>
      <c r="F20449" s="83">
        <v>6.98</v>
      </c>
    </row>
    <row r="20450" spans="1:6" hidden="1" x14ac:dyDescent="0.25">
      <c r="A20450" t="s">
        <v>29264</v>
      </c>
      <c r="B20450" s="83" t="s">
        <v>41352</v>
      </c>
      <c r="C20450" t="s">
        <v>31212</v>
      </c>
      <c r="D20450" s="83" t="s">
        <v>35707</v>
      </c>
      <c r="F20450" s="83">
        <v>7.3</v>
      </c>
    </row>
    <row r="20451" spans="1:6" hidden="1" x14ac:dyDescent="0.25">
      <c r="A20451" t="s">
        <v>29264</v>
      </c>
      <c r="B20451" s="83" t="s">
        <v>41353</v>
      </c>
      <c r="C20451" t="s">
        <v>31213</v>
      </c>
      <c r="D20451" s="83" t="s">
        <v>35707</v>
      </c>
      <c r="F20451" s="83">
        <v>7.63</v>
      </c>
    </row>
    <row r="20452" spans="1:6" hidden="1" x14ac:dyDescent="0.25">
      <c r="A20452" t="s">
        <v>29264</v>
      </c>
      <c r="B20452" s="83" t="s">
        <v>41354</v>
      </c>
      <c r="C20452" t="s">
        <v>31214</v>
      </c>
      <c r="D20452" s="83" t="s">
        <v>35707</v>
      </c>
      <c r="F20452" s="83">
        <v>7.89</v>
      </c>
    </row>
    <row r="20453" spans="1:6" hidden="1" x14ac:dyDescent="0.25">
      <c r="A20453" t="s">
        <v>29264</v>
      </c>
      <c r="B20453" s="83" t="s">
        <v>41355</v>
      </c>
      <c r="C20453" t="s">
        <v>31215</v>
      </c>
      <c r="D20453" s="83" t="s">
        <v>35707</v>
      </c>
      <c r="F20453" s="83">
        <v>8.49</v>
      </c>
    </row>
    <row r="20454" spans="1:6" hidden="1" x14ac:dyDescent="0.25">
      <c r="A20454" t="s">
        <v>29264</v>
      </c>
      <c r="B20454" s="83" t="s">
        <v>41356</v>
      </c>
      <c r="C20454" t="s">
        <v>31216</v>
      </c>
      <c r="D20454" s="83" t="s">
        <v>35707</v>
      </c>
      <c r="F20454" s="83">
        <v>8.7899999999999991</v>
      </c>
    </row>
    <row r="20455" spans="1:6" hidden="1" x14ac:dyDescent="0.25">
      <c r="A20455" t="s">
        <v>29264</v>
      </c>
      <c r="B20455" s="83" t="s">
        <v>41357</v>
      </c>
      <c r="C20455" t="s">
        <v>31217</v>
      </c>
      <c r="D20455" s="83" t="s">
        <v>35707</v>
      </c>
      <c r="F20455" s="83">
        <v>9.09</v>
      </c>
    </row>
    <row r="20456" spans="1:6" hidden="1" x14ac:dyDescent="0.25">
      <c r="A20456" t="s">
        <v>29264</v>
      </c>
      <c r="B20456" s="83" t="s">
        <v>41358</v>
      </c>
      <c r="C20456" t="s">
        <v>31218</v>
      </c>
      <c r="D20456" s="83" t="s">
        <v>35707</v>
      </c>
      <c r="F20456" s="83">
        <v>9.4</v>
      </c>
    </row>
    <row r="20457" spans="1:6" hidden="1" x14ac:dyDescent="0.25">
      <c r="A20457" t="s">
        <v>29264</v>
      </c>
      <c r="B20457" s="83" t="s">
        <v>41359</v>
      </c>
      <c r="C20457" t="s">
        <v>31219</v>
      </c>
      <c r="D20457" s="83" t="s">
        <v>35707</v>
      </c>
      <c r="F20457" s="83">
        <v>9.7200000000000006</v>
      </c>
    </row>
    <row r="20458" spans="1:6" hidden="1" x14ac:dyDescent="0.25">
      <c r="A20458" t="s">
        <v>29264</v>
      </c>
      <c r="B20458" s="83" t="s">
        <v>41360</v>
      </c>
      <c r="C20458" t="s">
        <v>31220</v>
      </c>
      <c r="D20458" s="83" t="s">
        <v>35707</v>
      </c>
      <c r="F20458" s="83">
        <v>10.35</v>
      </c>
    </row>
    <row r="20459" spans="1:6" hidden="1" x14ac:dyDescent="0.25">
      <c r="A20459" t="s">
        <v>29264</v>
      </c>
      <c r="B20459" s="83" t="s">
        <v>41361</v>
      </c>
      <c r="C20459" t="s">
        <v>31221</v>
      </c>
      <c r="D20459" s="83" t="s">
        <v>35707</v>
      </c>
      <c r="F20459" s="83">
        <v>10.73</v>
      </c>
    </row>
    <row r="20460" spans="1:6" hidden="1" x14ac:dyDescent="0.25">
      <c r="A20460" t="s">
        <v>29264</v>
      </c>
      <c r="B20460" s="83" t="s">
        <v>41362</v>
      </c>
      <c r="C20460" t="s">
        <v>31222</v>
      </c>
      <c r="D20460" s="83" t="s">
        <v>35707</v>
      </c>
      <c r="F20460" s="83">
        <v>11.13</v>
      </c>
    </row>
    <row r="20461" spans="1:6" hidden="1" x14ac:dyDescent="0.25">
      <c r="A20461" t="s">
        <v>29264</v>
      </c>
      <c r="B20461" s="83" t="s">
        <v>41363</v>
      </c>
      <c r="C20461" t="s">
        <v>31223</v>
      </c>
      <c r="D20461" s="83" t="s">
        <v>35707</v>
      </c>
      <c r="F20461" s="83">
        <v>11.62</v>
      </c>
    </row>
    <row r="20462" spans="1:6" hidden="1" x14ac:dyDescent="0.25">
      <c r="A20462" t="s">
        <v>29264</v>
      </c>
      <c r="B20462" s="83" t="s">
        <v>41364</v>
      </c>
      <c r="C20462" t="s">
        <v>31224</v>
      </c>
      <c r="D20462" s="83" t="s">
        <v>35707</v>
      </c>
      <c r="F20462" s="83">
        <v>12.05</v>
      </c>
    </row>
    <row r="20463" spans="1:6" hidden="1" x14ac:dyDescent="0.25">
      <c r="A20463" t="s">
        <v>29264</v>
      </c>
      <c r="B20463" s="83" t="s">
        <v>41365</v>
      </c>
      <c r="C20463" t="s">
        <v>31225</v>
      </c>
      <c r="D20463" s="83" t="s">
        <v>35707</v>
      </c>
      <c r="F20463" s="83">
        <v>12.76</v>
      </c>
    </row>
    <row r="20464" spans="1:6" hidden="1" x14ac:dyDescent="0.25">
      <c r="A20464" t="s">
        <v>29264</v>
      </c>
      <c r="B20464" s="83" t="s">
        <v>41366</v>
      </c>
      <c r="C20464" t="s">
        <v>31226</v>
      </c>
      <c r="D20464" s="83" t="s">
        <v>35707</v>
      </c>
      <c r="F20464" s="83">
        <v>13.3</v>
      </c>
    </row>
    <row r="20465" spans="1:6" hidden="1" x14ac:dyDescent="0.25">
      <c r="A20465" t="s">
        <v>29264</v>
      </c>
      <c r="B20465" s="83" t="s">
        <v>41367</v>
      </c>
      <c r="C20465" t="s">
        <v>31227</v>
      </c>
      <c r="D20465" s="83" t="s">
        <v>35707</v>
      </c>
      <c r="F20465" s="83">
        <v>13.87</v>
      </c>
    </row>
    <row r="20466" spans="1:6" hidden="1" x14ac:dyDescent="0.25">
      <c r="A20466" t="s">
        <v>29264</v>
      </c>
      <c r="B20466" s="83" t="s">
        <v>41368</v>
      </c>
      <c r="C20466" t="s">
        <v>31228</v>
      </c>
      <c r="D20466" s="83" t="s">
        <v>35707</v>
      </c>
      <c r="F20466" s="83">
        <v>14.46</v>
      </c>
    </row>
    <row r="20467" spans="1:6" hidden="1" x14ac:dyDescent="0.25">
      <c r="A20467" t="s">
        <v>29264</v>
      </c>
      <c r="B20467" s="83" t="s">
        <v>41369</v>
      </c>
      <c r="C20467" t="s">
        <v>31229</v>
      </c>
      <c r="D20467" s="83" t="s">
        <v>35707</v>
      </c>
      <c r="F20467" s="83">
        <v>15.09</v>
      </c>
    </row>
    <row r="20468" spans="1:6" hidden="1" x14ac:dyDescent="0.25">
      <c r="A20468" t="s">
        <v>29264</v>
      </c>
      <c r="B20468" s="83" t="s">
        <v>41370</v>
      </c>
      <c r="C20468" t="s">
        <v>31230</v>
      </c>
      <c r="D20468" s="83" t="s">
        <v>35707</v>
      </c>
      <c r="F20468" s="83">
        <v>16</v>
      </c>
    </row>
    <row r="20469" spans="1:6" hidden="1" x14ac:dyDescent="0.25">
      <c r="A20469" t="s">
        <v>29264</v>
      </c>
      <c r="B20469" s="83" t="s">
        <v>41371</v>
      </c>
      <c r="C20469" t="s">
        <v>31231</v>
      </c>
      <c r="D20469" s="83" t="s">
        <v>35707</v>
      </c>
      <c r="F20469" s="83">
        <v>16.86</v>
      </c>
    </row>
    <row r="20470" spans="1:6" hidden="1" x14ac:dyDescent="0.25">
      <c r="A20470" t="s">
        <v>29264</v>
      </c>
      <c r="B20470" s="83" t="s">
        <v>41372</v>
      </c>
      <c r="C20470" t="s">
        <v>31232</v>
      </c>
      <c r="D20470" s="83" t="s">
        <v>35707</v>
      </c>
      <c r="F20470" s="83">
        <v>17.78</v>
      </c>
    </row>
    <row r="20471" spans="1:6" hidden="1" x14ac:dyDescent="0.25">
      <c r="A20471" t="s">
        <v>29264</v>
      </c>
      <c r="B20471" s="83" t="s">
        <v>41373</v>
      </c>
      <c r="C20471" t="s">
        <v>31233</v>
      </c>
      <c r="D20471" s="83" t="s">
        <v>35707</v>
      </c>
      <c r="F20471" s="83">
        <v>4.63</v>
      </c>
    </row>
    <row r="20472" spans="1:6" hidden="1" x14ac:dyDescent="0.25">
      <c r="A20472" t="s">
        <v>29264</v>
      </c>
      <c r="B20472" s="83" t="s">
        <v>41374</v>
      </c>
      <c r="C20472" t="s">
        <v>31234</v>
      </c>
      <c r="D20472" s="83" t="s">
        <v>35707</v>
      </c>
      <c r="F20472" s="83">
        <v>18.940000000000001</v>
      </c>
    </row>
    <row r="20473" spans="1:6" hidden="1" x14ac:dyDescent="0.25">
      <c r="A20473" t="s">
        <v>29264</v>
      </c>
      <c r="B20473" s="83" t="s">
        <v>41375</v>
      </c>
      <c r="C20473" t="s">
        <v>31235</v>
      </c>
      <c r="D20473" s="83" t="s">
        <v>35707</v>
      </c>
      <c r="F20473" s="83">
        <v>20.16</v>
      </c>
    </row>
    <row r="20474" spans="1:6" hidden="1" x14ac:dyDescent="0.25">
      <c r="A20474" t="s">
        <v>29264</v>
      </c>
      <c r="B20474" s="83" t="s">
        <v>41376</v>
      </c>
      <c r="C20474" t="s">
        <v>31236</v>
      </c>
      <c r="D20474" s="83" t="s">
        <v>35707</v>
      </c>
      <c r="F20474" s="83">
        <v>21.84</v>
      </c>
    </row>
    <row r="20475" spans="1:6" hidden="1" x14ac:dyDescent="0.25">
      <c r="A20475" t="s">
        <v>29264</v>
      </c>
      <c r="B20475" s="83" t="s">
        <v>41377</v>
      </c>
      <c r="C20475" t="s">
        <v>31237</v>
      </c>
      <c r="D20475" s="83" t="s">
        <v>35707</v>
      </c>
      <c r="F20475" s="83">
        <v>23.05</v>
      </c>
    </row>
    <row r="20476" spans="1:6" hidden="1" x14ac:dyDescent="0.25">
      <c r="A20476" t="s">
        <v>29264</v>
      </c>
      <c r="B20476" s="83" t="s">
        <v>41378</v>
      </c>
      <c r="C20476" t="s">
        <v>31238</v>
      </c>
      <c r="D20476" s="83" t="s">
        <v>35707</v>
      </c>
      <c r="F20476" s="83">
        <v>24.43</v>
      </c>
    </row>
    <row r="20477" spans="1:6" hidden="1" x14ac:dyDescent="0.25">
      <c r="A20477" t="s">
        <v>29264</v>
      </c>
      <c r="B20477" s="83" t="s">
        <v>41379</v>
      </c>
      <c r="C20477" t="s">
        <v>31239</v>
      </c>
      <c r="D20477" s="83" t="s">
        <v>35707</v>
      </c>
      <c r="F20477" s="83">
        <v>26.02</v>
      </c>
    </row>
    <row r="20478" spans="1:6" hidden="1" x14ac:dyDescent="0.25">
      <c r="A20478" t="s">
        <v>29264</v>
      </c>
      <c r="B20478" s="83" t="s">
        <v>41380</v>
      </c>
      <c r="C20478" t="s">
        <v>31240</v>
      </c>
      <c r="D20478" s="83" t="s">
        <v>35707</v>
      </c>
      <c r="F20478" s="83">
        <v>27.42</v>
      </c>
    </row>
    <row r="20479" spans="1:6" hidden="1" x14ac:dyDescent="0.25">
      <c r="A20479" t="s">
        <v>29264</v>
      </c>
      <c r="B20479" s="83" t="s">
        <v>41381</v>
      </c>
      <c r="C20479" t="s">
        <v>31241</v>
      </c>
      <c r="D20479" s="83" t="s">
        <v>35707</v>
      </c>
      <c r="F20479" s="83">
        <v>29.34</v>
      </c>
    </row>
    <row r="20480" spans="1:6" hidden="1" x14ac:dyDescent="0.25">
      <c r="A20480" t="s">
        <v>29264</v>
      </c>
      <c r="B20480" s="83" t="s">
        <v>41382</v>
      </c>
      <c r="C20480" t="s">
        <v>31242</v>
      </c>
      <c r="D20480" s="83" t="s">
        <v>35707</v>
      </c>
      <c r="F20480" s="83">
        <v>31.14</v>
      </c>
    </row>
    <row r="20481" spans="1:6" hidden="1" x14ac:dyDescent="0.25">
      <c r="A20481" t="s">
        <v>29264</v>
      </c>
      <c r="B20481" s="83" t="s">
        <v>41383</v>
      </c>
      <c r="C20481" t="s">
        <v>31243</v>
      </c>
      <c r="D20481" s="83" t="s">
        <v>35707</v>
      </c>
      <c r="F20481" s="83">
        <v>32.770000000000003</v>
      </c>
    </row>
    <row r="20482" spans="1:6" hidden="1" x14ac:dyDescent="0.25">
      <c r="A20482" t="s">
        <v>29264</v>
      </c>
      <c r="B20482" s="83" t="s">
        <v>41384</v>
      </c>
      <c r="C20482" t="s">
        <v>31244</v>
      </c>
      <c r="D20482" s="83" t="s">
        <v>35707</v>
      </c>
      <c r="F20482" s="83">
        <v>5.0599999999999996</v>
      </c>
    </row>
    <row r="20483" spans="1:6" hidden="1" x14ac:dyDescent="0.25">
      <c r="A20483" t="s">
        <v>29264</v>
      </c>
      <c r="B20483" s="83" t="s">
        <v>41385</v>
      </c>
      <c r="C20483" t="s">
        <v>31245</v>
      </c>
      <c r="D20483" s="83" t="s">
        <v>35707</v>
      </c>
      <c r="F20483" s="83">
        <v>34.69</v>
      </c>
    </row>
    <row r="20484" spans="1:6" hidden="1" x14ac:dyDescent="0.25">
      <c r="A20484" t="s">
        <v>29264</v>
      </c>
      <c r="B20484" s="83" t="s">
        <v>41386</v>
      </c>
      <c r="C20484" t="s">
        <v>31246</v>
      </c>
      <c r="D20484" s="83" t="s">
        <v>35707</v>
      </c>
      <c r="F20484" s="83">
        <v>36.83</v>
      </c>
    </row>
    <row r="20485" spans="1:6" hidden="1" x14ac:dyDescent="0.25">
      <c r="A20485" t="s">
        <v>29264</v>
      </c>
      <c r="B20485" s="83" t="s">
        <v>41387</v>
      </c>
      <c r="C20485" t="s">
        <v>31247</v>
      </c>
      <c r="D20485" s="83" t="s">
        <v>35707</v>
      </c>
      <c r="F20485" s="83">
        <v>38.99</v>
      </c>
    </row>
    <row r="20486" spans="1:6" hidden="1" x14ac:dyDescent="0.25">
      <c r="A20486" t="s">
        <v>29264</v>
      </c>
      <c r="B20486" s="83" t="s">
        <v>41388</v>
      </c>
      <c r="C20486" t="s">
        <v>31248</v>
      </c>
      <c r="D20486" s="83" t="s">
        <v>35707</v>
      </c>
      <c r="F20486" s="83">
        <v>41.09</v>
      </c>
    </row>
    <row r="20487" spans="1:6" hidden="1" x14ac:dyDescent="0.25">
      <c r="A20487" t="s">
        <v>29264</v>
      </c>
      <c r="B20487" s="83" t="s">
        <v>41389</v>
      </c>
      <c r="C20487" t="s">
        <v>31249</v>
      </c>
      <c r="D20487" s="83" t="s">
        <v>35707</v>
      </c>
      <c r="F20487" s="83">
        <v>43.43</v>
      </c>
    </row>
    <row r="20488" spans="1:6" hidden="1" x14ac:dyDescent="0.25">
      <c r="A20488" t="s">
        <v>29264</v>
      </c>
      <c r="B20488" s="83" t="s">
        <v>41390</v>
      </c>
      <c r="C20488" t="s">
        <v>31250</v>
      </c>
      <c r="D20488" s="83" t="s">
        <v>35707</v>
      </c>
      <c r="F20488" s="83">
        <v>46.1</v>
      </c>
    </row>
    <row r="20489" spans="1:6" hidden="1" x14ac:dyDescent="0.25">
      <c r="A20489" t="s">
        <v>29264</v>
      </c>
      <c r="B20489" s="83" t="s">
        <v>41391</v>
      </c>
      <c r="C20489" t="s">
        <v>31251</v>
      </c>
      <c r="D20489" s="83" t="s">
        <v>35707</v>
      </c>
      <c r="F20489" s="83">
        <v>49.07</v>
      </c>
    </row>
    <row r="20490" spans="1:6" hidden="1" x14ac:dyDescent="0.25">
      <c r="A20490" t="s">
        <v>29264</v>
      </c>
      <c r="B20490" s="83" t="s">
        <v>41392</v>
      </c>
      <c r="C20490" t="s">
        <v>31252</v>
      </c>
      <c r="D20490" s="83" t="s">
        <v>35707</v>
      </c>
      <c r="F20490" s="83">
        <v>51.38</v>
      </c>
    </row>
    <row r="20491" spans="1:6" hidden="1" x14ac:dyDescent="0.25">
      <c r="A20491" t="s">
        <v>29264</v>
      </c>
      <c r="B20491" s="83" t="s">
        <v>41393</v>
      </c>
      <c r="C20491" t="s">
        <v>31253</v>
      </c>
      <c r="D20491" s="83" t="s">
        <v>35707</v>
      </c>
      <c r="F20491" s="83">
        <v>53.54</v>
      </c>
    </row>
    <row r="20492" spans="1:6" hidden="1" x14ac:dyDescent="0.25">
      <c r="A20492" t="s">
        <v>29264</v>
      </c>
      <c r="B20492" s="83" t="s">
        <v>41394</v>
      </c>
      <c r="C20492" t="s">
        <v>31254</v>
      </c>
      <c r="D20492" s="83" t="s">
        <v>35707</v>
      </c>
      <c r="F20492" s="83">
        <v>55.96</v>
      </c>
    </row>
    <row r="20493" spans="1:6" hidden="1" x14ac:dyDescent="0.25">
      <c r="A20493" t="s">
        <v>29264</v>
      </c>
      <c r="B20493" s="83" t="s">
        <v>41395</v>
      </c>
      <c r="C20493" t="s">
        <v>31255</v>
      </c>
      <c r="D20493" s="83" t="s">
        <v>35707</v>
      </c>
      <c r="F20493" s="83">
        <v>5.35</v>
      </c>
    </row>
    <row r="20494" spans="1:6" hidden="1" x14ac:dyDescent="0.25">
      <c r="A20494" t="s">
        <v>29264</v>
      </c>
      <c r="B20494" s="83" t="s">
        <v>41396</v>
      </c>
      <c r="C20494" t="s">
        <v>31256</v>
      </c>
      <c r="D20494" s="83" t="s">
        <v>35707</v>
      </c>
      <c r="F20494" s="83">
        <v>4.32</v>
      </c>
    </row>
    <row r="20495" spans="1:6" hidden="1" x14ac:dyDescent="0.25">
      <c r="A20495" t="s">
        <v>29264</v>
      </c>
      <c r="B20495" s="83" t="s">
        <v>41397</v>
      </c>
      <c r="C20495" t="s">
        <v>31257</v>
      </c>
      <c r="D20495" s="83" t="s">
        <v>35707</v>
      </c>
      <c r="F20495" s="83">
        <v>27.02</v>
      </c>
    </row>
    <row r="20496" spans="1:6" hidden="1" x14ac:dyDescent="0.25">
      <c r="A20496" t="s">
        <v>29264</v>
      </c>
      <c r="B20496" s="83" t="s">
        <v>41398</v>
      </c>
      <c r="C20496" t="s">
        <v>31258</v>
      </c>
      <c r="D20496" s="83" t="s">
        <v>35707</v>
      </c>
      <c r="F20496" s="83">
        <v>27.49</v>
      </c>
    </row>
    <row r="20497" spans="1:6" hidden="1" x14ac:dyDescent="0.25">
      <c r="A20497" t="s">
        <v>29264</v>
      </c>
      <c r="B20497" s="83" t="s">
        <v>41399</v>
      </c>
      <c r="C20497" t="s">
        <v>31259</v>
      </c>
      <c r="D20497" s="83" t="s">
        <v>35707</v>
      </c>
      <c r="F20497" s="83">
        <v>27.97</v>
      </c>
    </row>
    <row r="20498" spans="1:6" hidden="1" x14ac:dyDescent="0.25">
      <c r="A20498" t="s">
        <v>29264</v>
      </c>
      <c r="B20498" s="83" t="s">
        <v>41400</v>
      </c>
      <c r="C20498" t="s">
        <v>31260</v>
      </c>
      <c r="D20498" s="83" t="s">
        <v>35707</v>
      </c>
      <c r="F20498" s="83">
        <v>28.47</v>
      </c>
    </row>
    <row r="20499" spans="1:6" hidden="1" x14ac:dyDescent="0.25">
      <c r="A20499" t="s">
        <v>29264</v>
      </c>
      <c r="B20499" s="83" t="s">
        <v>41401</v>
      </c>
      <c r="C20499" t="s">
        <v>31261</v>
      </c>
      <c r="D20499" s="83" t="s">
        <v>35707</v>
      </c>
      <c r="F20499" s="83">
        <v>29.01</v>
      </c>
    </row>
    <row r="20500" spans="1:6" hidden="1" x14ac:dyDescent="0.25">
      <c r="A20500" t="s">
        <v>29264</v>
      </c>
      <c r="B20500" s="83" t="s">
        <v>41402</v>
      </c>
      <c r="C20500" t="s">
        <v>31262</v>
      </c>
      <c r="D20500" s="83" t="s">
        <v>35707</v>
      </c>
      <c r="F20500" s="83">
        <v>29.29</v>
      </c>
    </row>
    <row r="20501" spans="1:6" hidden="1" x14ac:dyDescent="0.25">
      <c r="A20501" t="s">
        <v>29264</v>
      </c>
      <c r="B20501" s="83" t="s">
        <v>41403</v>
      </c>
      <c r="C20501" t="s">
        <v>31263</v>
      </c>
      <c r="D20501" s="83" t="s">
        <v>35707</v>
      </c>
      <c r="F20501" s="83">
        <v>15.69</v>
      </c>
    </row>
    <row r="20502" spans="1:6" hidden="1" x14ac:dyDescent="0.25">
      <c r="A20502" t="s">
        <v>29264</v>
      </c>
      <c r="B20502" s="83" t="s">
        <v>41404</v>
      </c>
      <c r="C20502" t="s">
        <v>31264</v>
      </c>
      <c r="D20502" s="83" t="s">
        <v>35707</v>
      </c>
      <c r="F20502" s="83">
        <v>15.81</v>
      </c>
    </row>
    <row r="20503" spans="1:6" hidden="1" x14ac:dyDescent="0.25">
      <c r="A20503" t="s">
        <v>29264</v>
      </c>
      <c r="B20503" s="83" t="s">
        <v>41405</v>
      </c>
      <c r="C20503" t="s">
        <v>31265</v>
      </c>
      <c r="D20503" s="83" t="s">
        <v>35707</v>
      </c>
      <c r="F20503" s="83">
        <v>15.93</v>
      </c>
    </row>
    <row r="20504" spans="1:6" hidden="1" x14ac:dyDescent="0.25">
      <c r="A20504" t="s">
        <v>29264</v>
      </c>
      <c r="B20504" s="83" t="s">
        <v>41406</v>
      </c>
      <c r="C20504" t="s">
        <v>31266</v>
      </c>
      <c r="D20504" s="83" t="s">
        <v>35707</v>
      </c>
      <c r="F20504" s="83">
        <v>16.059999999999999</v>
      </c>
    </row>
    <row r="20505" spans="1:6" hidden="1" x14ac:dyDescent="0.25">
      <c r="A20505" t="s">
        <v>29264</v>
      </c>
      <c r="B20505" s="83" t="s">
        <v>41407</v>
      </c>
      <c r="C20505" t="s">
        <v>31267</v>
      </c>
      <c r="D20505" s="83" t="s">
        <v>35707</v>
      </c>
      <c r="F20505" s="83">
        <v>16.2</v>
      </c>
    </row>
    <row r="20506" spans="1:6" hidden="1" x14ac:dyDescent="0.25">
      <c r="A20506" t="s">
        <v>29264</v>
      </c>
      <c r="B20506" s="83" t="s">
        <v>41408</v>
      </c>
      <c r="C20506" t="s">
        <v>31268</v>
      </c>
      <c r="D20506" s="83" t="s">
        <v>35707</v>
      </c>
      <c r="F20506" s="83">
        <v>16.27</v>
      </c>
    </row>
    <row r="20507" spans="1:6" hidden="1" x14ac:dyDescent="0.25">
      <c r="A20507" t="s">
        <v>29264</v>
      </c>
      <c r="B20507" s="83" t="s">
        <v>41409</v>
      </c>
      <c r="C20507" t="s">
        <v>31269</v>
      </c>
      <c r="D20507" s="83" t="s">
        <v>35707</v>
      </c>
      <c r="F20507" s="83">
        <v>20.66</v>
      </c>
    </row>
    <row r="20508" spans="1:6" hidden="1" x14ac:dyDescent="0.25">
      <c r="A20508" t="s">
        <v>29264</v>
      </c>
      <c r="B20508" s="83" t="s">
        <v>41410</v>
      </c>
      <c r="C20508" t="s">
        <v>31270</v>
      </c>
      <c r="D20508" s="83" t="s">
        <v>35707</v>
      </c>
      <c r="F20508" s="83">
        <v>20.78</v>
      </c>
    </row>
    <row r="20509" spans="1:6" hidden="1" x14ac:dyDescent="0.25">
      <c r="A20509" t="s">
        <v>29264</v>
      </c>
      <c r="B20509" s="83" t="s">
        <v>41411</v>
      </c>
      <c r="C20509" t="s">
        <v>31271</v>
      </c>
      <c r="D20509" s="83" t="s">
        <v>35707</v>
      </c>
      <c r="F20509" s="83">
        <v>20.89</v>
      </c>
    </row>
    <row r="20510" spans="1:6" hidden="1" x14ac:dyDescent="0.25">
      <c r="A20510" t="s">
        <v>29264</v>
      </c>
      <c r="B20510" s="83" t="s">
        <v>41412</v>
      </c>
      <c r="C20510" t="s">
        <v>31272</v>
      </c>
      <c r="D20510" s="83" t="s">
        <v>35707</v>
      </c>
      <c r="F20510" s="83">
        <v>21.01</v>
      </c>
    </row>
    <row r="20511" spans="1:6" hidden="1" x14ac:dyDescent="0.25">
      <c r="A20511" t="s">
        <v>29264</v>
      </c>
      <c r="B20511" s="83" t="s">
        <v>41413</v>
      </c>
      <c r="C20511" t="s">
        <v>31273</v>
      </c>
      <c r="D20511" s="83" t="s">
        <v>35707</v>
      </c>
      <c r="F20511" s="83">
        <v>21.14</v>
      </c>
    </row>
    <row r="20512" spans="1:6" hidden="1" x14ac:dyDescent="0.25">
      <c r="A20512" t="s">
        <v>29264</v>
      </c>
      <c r="B20512" s="83" t="s">
        <v>41414</v>
      </c>
      <c r="C20512" t="s">
        <v>31274</v>
      </c>
      <c r="D20512" s="83" t="s">
        <v>35707</v>
      </c>
      <c r="F20512" s="83">
        <v>21.21</v>
      </c>
    </row>
    <row r="20513" spans="1:6" hidden="1" x14ac:dyDescent="0.25">
      <c r="A20513" t="s">
        <v>29264</v>
      </c>
      <c r="B20513" s="83" t="s">
        <v>41415</v>
      </c>
      <c r="C20513" t="s">
        <v>31275</v>
      </c>
      <c r="D20513" s="83" t="s">
        <v>35707</v>
      </c>
      <c r="F20513" s="83">
        <v>18.059999999999999</v>
      </c>
    </row>
    <row r="20514" spans="1:6" hidden="1" x14ac:dyDescent="0.25">
      <c r="A20514" t="s">
        <v>29264</v>
      </c>
      <c r="B20514" s="83" t="s">
        <v>41416</v>
      </c>
      <c r="C20514" t="s">
        <v>31276</v>
      </c>
      <c r="D20514" s="83" t="s">
        <v>35707</v>
      </c>
      <c r="F20514" s="83">
        <v>18.34</v>
      </c>
    </row>
    <row r="20515" spans="1:6" hidden="1" x14ac:dyDescent="0.25">
      <c r="A20515" t="s">
        <v>29264</v>
      </c>
      <c r="B20515" s="83" t="s">
        <v>41417</v>
      </c>
      <c r="C20515" t="s">
        <v>31277</v>
      </c>
      <c r="D20515" s="83" t="s">
        <v>35707</v>
      </c>
      <c r="F20515" s="83">
        <v>18.62</v>
      </c>
    </row>
    <row r="20516" spans="1:6" hidden="1" x14ac:dyDescent="0.25">
      <c r="A20516" t="s">
        <v>29264</v>
      </c>
      <c r="B20516" s="83" t="s">
        <v>41418</v>
      </c>
      <c r="C20516" t="s">
        <v>31278</v>
      </c>
      <c r="D20516" s="83" t="s">
        <v>35707</v>
      </c>
      <c r="F20516" s="83">
        <v>18.920000000000002</v>
      </c>
    </row>
    <row r="20517" spans="1:6" hidden="1" x14ac:dyDescent="0.25">
      <c r="A20517" t="s">
        <v>29264</v>
      </c>
      <c r="B20517" s="83" t="s">
        <v>41419</v>
      </c>
      <c r="C20517" t="s">
        <v>31279</v>
      </c>
      <c r="D20517" s="83" t="s">
        <v>35707</v>
      </c>
      <c r="F20517" s="83">
        <v>19.23</v>
      </c>
    </row>
    <row r="20518" spans="1:6" hidden="1" x14ac:dyDescent="0.25">
      <c r="A20518" t="s">
        <v>29264</v>
      </c>
      <c r="B20518" s="83" t="s">
        <v>41420</v>
      </c>
      <c r="C20518" t="s">
        <v>31280</v>
      </c>
      <c r="D20518" s="83" t="s">
        <v>35707</v>
      </c>
      <c r="F20518" s="83">
        <v>19.399999999999999</v>
      </c>
    </row>
    <row r="20519" spans="1:6" hidden="1" x14ac:dyDescent="0.25">
      <c r="A20519" t="s">
        <v>29264</v>
      </c>
      <c r="B20519" s="83" t="s">
        <v>41421</v>
      </c>
      <c r="C20519" t="s">
        <v>31281</v>
      </c>
      <c r="D20519" s="83" t="s">
        <v>35707</v>
      </c>
      <c r="F20519" s="83">
        <v>25.76</v>
      </c>
    </row>
    <row r="20520" spans="1:6" hidden="1" x14ac:dyDescent="0.25">
      <c r="A20520" t="s">
        <v>29264</v>
      </c>
      <c r="B20520" s="83" t="s">
        <v>41422</v>
      </c>
      <c r="C20520" t="s">
        <v>31282</v>
      </c>
      <c r="D20520" s="83" t="s">
        <v>35707</v>
      </c>
      <c r="F20520" s="83">
        <v>25.86</v>
      </c>
    </row>
    <row r="20521" spans="1:6" hidden="1" x14ac:dyDescent="0.25">
      <c r="A20521" t="s">
        <v>29264</v>
      </c>
      <c r="B20521" s="83" t="s">
        <v>41423</v>
      </c>
      <c r="C20521" t="s">
        <v>31283</v>
      </c>
      <c r="D20521" s="83" t="s">
        <v>35707</v>
      </c>
      <c r="F20521" s="83">
        <v>25.98</v>
      </c>
    </row>
    <row r="20522" spans="1:6" hidden="1" x14ac:dyDescent="0.25">
      <c r="A20522" t="s">
        <v>29264</v>
      </c>
      <c r="B20522" s="83" t="s">
        <v>41424</v>
      </c>
      <c r="C20522" t="s">
        <v>31284</v>
      </c>
      <c r="D20522" s="83" t="s">
        <v>35707</v>
      </c>
      <c r="F20522" s="83">
        <v>26.09</v>
      </c>
    </row>
    <row r="20523" spans="1:6" hidden="1" x14ac:dyDescent="0.25">
      <c r="A20523" t="s">
        <v>29264</v>
      </c>
      <c r="B20523" s="83" t="s">
        <v>41425</v>
      </c>
      <c r="C20523" t="s">
        <v>31285</v>
      </c>
      <c r="D20523" s="83" t="s">
        <v>35707</v>
      </c>
      <c r="F20523" s="83">
        <v>26.22</v>
      </c>
    </row>
    <row r="20524" spans="1:6" hidden="1" x14ac:dyDescent="0.25">
      <c r="A20524" t="s">
        <v>29264</v>
      </c>
      <c r="B20524" s="83" t="s">
        <v>41426</v>
      </c>
      <c r="C20524" t="s">
        <v>31286</v>
      </c>
      <c r="D20524" s="83" t="s">
        <v>35707</v>
      </c>
      <c r="F20524" s="83">
        <v>26.28</v>
      </c>
    </row>
    <row r="20525" spans="1:6" hidden="1" x14ac:dyDescent="0.25">
      <c r="A20525" t="s">
        <v>29264</v>
      </c>
      <c r="B20525" s="83" t="s">
        <v>41427</v>
      </c>
      <c r="C20525" t="s">
        <v>31287</v>
      </c>
      <c r="D20525" s="83" t="s">
        <v>35707</v>
      </c>
      <c r="F20525" s="83">
        <v>16.649999999999999</v>
      </c>
    </row>
    <row r="20526" spans="1:6" hidden="1" x14ac:dyDescent="0.25">
      <c r="A20526" t="s">
        <v>29264</v>
      </c>
      <c r="B20526" s="83" t="s">
        <v>41428</v>
      </c>
      <c r="C20526" t="s">
        <v>31288</v>
      </c>
      <c r="D20526" s="83" t="s">
        <v>35707</v>
      </c>
      <c r="F20526" s="83">
        <v>16.86</v>
      </c>
    </row>
    <row r="20527" spans="1:6" hidden="1" x14ac:dyDescent="0.25">
      <c r="A20527" t="s">
        <v>29264</v>
      </c>
      <c r="B20527" s="83" t="s">
        <v>41429</v>
      </c>
      <c r="C20527" t="s">
        <v>31289</v>
      </c>
      <c r="D20527" s="83" t="s">
        <v>35707</v>
      </c>
      <c r="F20527" s="83">
        <v>17.09</v>
      </c>
    </row>
    <row r="20528" spans="1:6" hidden="1" x14ac:dyDescent="0.25">
      <c r="A20528" t="s">
        <v>29264</v>
      </c>
      <c r="B20528" s="83" t="s">
        <v>41430</v>
      </c>
      <c r="C20528" t="s">
        <v>31290</v>
      </c>
      <c r="D20528" s="83" t="s">
        <v>35707</v>
      </c>
      <c r="F20528" s="83">
        <v>17.32</v>
      </c>
    </row>
    <row r="20529" spans="1:6" hidden="1" x14ac:dyDescent="0.25">
      <c r="A20529" t="s">
        <v>29264</v>
      </c>
      <c r="B20529" s="83" t="s">
        <v>41431</v>
      </c>
      <c r="C20529" t="s">
        <v>31291</v>
      </c>
      <c r="D20529" s="83" t="s">
        <v>35707</v>
      </c>
      <c r="F20529" s="83">
        <v>17.57</v>
      </c>
    </row>
    <row r="20530" spans="1:6" hidden="1" x14ac:dyDescent="0.25">
      <c r="A20530" t="s">
        <v>29264</v>
      </c>
      <c r="B20530" s="83" t="s">
        <v>41432</v>
      </c>
      <c r="C20530" t="s">
        <v>31292</v>
      </c>
      <c r="D20530" s="83" t="s">
        <v>35707</v>
      </c>
      <c r="F20530" s="83">
        <v>17.7</v>
      </c>
    </row>
    <row r="20531" spans="1:6" hidden="1" x14ac:dyDescent="0.25">
      <c r="A20531" t="s">
        <v>29264</v>
      </c>
      <c r="B20531" s="83" t="s">
        <v>41433</v>
      </c>
      <c r="C20531" t="s">
        <v>31293</v>
      </c>
      <c r="D20531" s="83" t="s">
        <v>35707</v>
      </c>
      <c r="F20531" s="83">
        <v>15.55</v>
      </c>
    </row>
    <row r="20532" spans="1:6" hidden="1" x14ac:dyDescent="0.25">
      <c r="A20532" t="s">
        <v>29264</v>
      </c>
      <c r="B20532" s="83" t="s">
        <v>41434</v>
      </c>
      <c r="C20532" t="s">
        <v>31294</v>
      </c>
      <c r="D20532" s="83" t="s">
        <v>35707</v>
      </c>
      <c r="F20532" s="83">
        <v>15.73</v>
      </c>
    </row>
    <row r="20533" spans="1:6" hidden="1" x14ac:dyDescent="0.25">
      <c r="A20533" t="s">
        <v>29264</v>
      </c>
      <c r="B20533" s="83" t="s">
        <v>41435</v>
      </c>
      <c r="C20533" t="s">
        <v>31295</v>
      </c>
      <c r="D20533" s="83" t="s">
        <v>35707</v>
      </c>
      <c r="F20533" s="83">
        <v>15.93</v>
      </c>
    </row>
    <row r="20534" spans="1:6" hidden="1" x14ac:dyDescent="0.25">
      <c r="A20534" t="s">
        <v>29264</v>
      </c>
      <c r="B20534" s="83" t="s">
        <v>41436</v>
      </c>
      <c r="C20534" t="s">
        <v>31296</v>
      </c>
      <c r="D20534" s="83" t="s">
        <v>35707</v>
      </c>
      <c r="F20534" s="83">
        <v>16.13</v>
      </c>
    </row>
    <row r="20535" spans="1:6" hidden="1" x14ac:dyDescent="0.25">
      <c r="A20535" t="s">
        <v>29264</v>
      </c>
      <c r="B20535" s="83" t="s">
        <v>41437</v>
      </c>
      <c r="C20535" t="s">
        <v>31297</v>
      </c>
      <c r="D20535" s="83" t="s">
        <v>35707</v>
      </c>
      <c r="F20535" s="83">
        <v>16.34</v>
      </c>
    </row>
    <row r="20536" spans="1:6" hidden="1" x14ac:dyDescent="0.25">
      <c r="A20536" t="s">
        <v>29264</v>
      </c>
      <c r="B20536" s="83" t="s">
        <v>41438</v>
      </c>
      <c r="C20536" t="s">
        <v>31298</v>
      </c>
      <c r="D20536" s="83" t="s">
        <v>35707</v>
      </c>
      <c r="F20536" s="83">
        <v>16.46</v>
      </c>
    </row>
    <row r="20537" spans="1:6" hidden="1" x14ac:dyDescent="0.25">
      <c r="A20537" t="s">
        <v>29264</v>
      </c>
      <c r="B20537" s="83" t="s">
        <v>41439</v>
      </c>
      <c r="C20537" t="s">
        <v>31299</v>
      </c>
      <c r="D20537" s="83" t="s">
        <v>35707</v>
      </c>
      <c r="F20537" s="83">
        <v>17.09</v>
      </c>
    </row>
    <row r="20538" spans="1:6" hidden="1" x14ac:dyDescent="0.25">
      <c r="A20538" t="s">
        <v>29264</v>
      </c>
      <c r="B20538" s="83" t="s">
        <v>41440</v>
      </c>
      <c r="C20538" t="s">
        <v>31300</v>
      </c>
      <c r="D20538" s="83" t="s">
        <v>35707</v>
      </c>
      <c r="F20538" s="83">
        <v>17.25</v>
      </c>
    </row>
    <row r="20539" spans="1:6" hidden="1" x14ac:dyDescent="0.25">
      <c r="A20539" t="s">
        <v>29264</v>
      </c>
      <c r="B20539" s="83" t="s">
        <v>41441</v>
      </c>
      <c r="C20539" t="s">
        <v>31301</v>
      </c>
      <c r="D20539" s="83" t="s">
        <v>35707</v>
      </c>
      <c r="F20539" s="83">
        <v>17.420000000000002</v>
      </c>
    </row>
    <row r="20540" spans="1:6" hidden="1" x14ac:dyDescent="0.25">
      <c r="A20540" t="s">
        <v>29264</v>
      </c>
      <c r="B20540" s="83" t="s">
        <v>41442</v>
      </c>
      <c r="C20540" t="s">
        <v>31302</v>
      </c>
      <c r="D20540" s="83" t="s">
        <v>35707</v>
      </c>
      <c r="F20540" s="83">
        <v>17.600000000000001</v>
      </c>
    </row>
    <row r="20541" spans="1:6" hidden="1" x14ac:dyDescent="0.25">
      <c r="A20541" t="s">
        <v>29264</v>
      </c>
      <c r="B20541" s="83" t="s">
        <v>41443</v>
      </c>
      <c r="C20541" t="s">
        <v>31303</v>
      </c>
      <c r="D20541" s="83" t="s">
        <v>35707</v>
      </c>
      <c r="F20541" s="83">
        <v>17.78</v>
      </c>
    </row>
    <row r="20542" spans="1:6" hidden="1" x14ac:dyDescent="0.25">
      <c r="A20542" t="s">
        <v>29264</v>
      </c>
      <c r="B20542" s="83" t="s">
        <v>41444</v>
      </c>
      <c r="C20542" t="s">
        <v>31304</v>
      </c>
      <c r="D20542" s="83" t="s">
        <v>35707</v>
      </c>
      <c r="F20542" s="83">
        <v>17.88</v>
      </c>
    </row>
    <row r="20543" spans="1:6" hidden="1" x14ac:dyDescent="0.25">
      <c r="A20543" t="s">
        <v>29264</v>
      </c>
      <c r="B20543" s="83" t="s">
        <v>41445</v>
      </c>
      <c r="C20543" t="s">
        <v>31305</v>
      </c>
      <c r="D20543" s="83" t="s">
        <v>35707</v>
      </c>
      <c r="F20543" s="83">
        <v>37.54</v>
      </c>
    </row>
    <row r="20544" spans="1:6" hidden="1" x14ac:dyDescent="0.25">
      <c r="A20544" t="s">
        <v>29264</v>
      </c>
      <c r="B20544" s="83" t="s">
        <v>41446</v>
      </c>
      <c r="C20544" t="s">
        <v>31306</v>
      </c>
      <c r="D20544" s="83" t="s">
        <v>35707</v>
      </c>
      <c r="F20544" s="83">
        <v>38.24</v>
      </c>
    </row>
    <row r="20545" spans="1:6" hidden="1" x14ac:dyDescent="0.25">
      <c r="A20545" t="s">
        <v>29264</v>
      </c>
      <c r="B20545" s="83" t="s">
        <v>41447</v>
      </c>
      <c r="C20545" t="s">
        <v>31307</v>
      </c>
      <c r="D20545" s="83" t="s">
        <v>35707</v>
      </c>
      <c r="F20545" s="83">
        <v>38.94</v>
      </c>
    </row>
    <row r="20546" spans="1:6" hidden="1" x14ac:dyDescent="0.25">
      <c r="A20546" t="s">
        <v>29264</v>
      </c>
      <c r="B20546" s="83" t="s">
        <v>41448</v>
      </c>
      <c r="C20546" t="s">
        <v>31308</v>
      </c>
      <c r="D20546" s="83" t="s">
        <v>35707</v>
      </c>
      <c r="F20546" s="83">
        <v>39.68</v>
      </c>
    </row>
    <row r="20547" spans="1:6" hidden="1" x14ac:dyDescent="0.25">
      <c r="A20547" t="s">
        <v>29264</v>
      </c>
      <c r="B20547" s="83" t="s">
        <v>41449</v>
      </c>
      <c r="C20547" t="s">
        <v>31309</v>
      </c>
      <c r="D20547" s="83" t="s">
        <v>35707</v>
      </c>
      <c r="F20547" s="83">
        <v>40.46</v>
      </c>
    </row>
    <row r="20548" spans="1:6" hidden="1" x14ac:dyDescent="0.25">
      <c r="A20548" t="s">
        <v>29264</v>
      </c>
      <c r="B20548" s="83" t="s">
        <v>41450</v>
      </c>
      <c r="C20548" t="s">
        <v>31310</v>
      </c>
      <c r="D20548" s="83" t="s">
        <v>35707</v>
      </c>
      <c r="F20548" s="83">
        <v>40.869999999999997</v>
      </c>
    </row>
    <row r="20549" spans="1:6" hidden="1" x14ac:dyDescent="0.25">
      <c r="A20549" t="s">
        <v>29264</v>
      </c>
      <c r="B20549" s="83" t="s">
        <v>41451</v>
      </c>
      <c r="C20549" t="s">
        <v>31311</v>
      </c>
      <c r="D20549" s="83" t="s">
        <v>35707</v>
      </c>
      <c r="F20549" s="83">
        <v>7.86</v>
      </c>
    </row>
    <row r="20550" spans="1:6" hidden="1" x14ac:dyDescent="0.25">
      <c r="A20550" t="s">
        <v>29264</v>
      </c>
      <c r="B20550" s="83" t="s">
        <v>41452</v>
      </c>
      <c r="C20550" t="s">
        <v>31312</v>
      </c>
      <c r="D20550" s="83" t="s">
        <v>35707</v>
      </c>
      <c r="F20550" s="83">
        <v>8.3699999999999992</v>
      </c>
    </row>
    <row r="20551" spans="1:6" hidden="1" x14ac:dyDescent="0.25">
      <c r="A20551" t="s">
        <v>29264</v>
      </c>
      <c r="B20551" s="83" t="s">
        <v>41453</v>
      </c>
      <c r="C20551" t="s">
        <v>31313</v>
      </c>
      <c r="D20551" s="83" t="s">
        <v>35707</v>
      </c>
      <c r="F20551" s="83">
        <v>8.8000000000000007</v>
      </c>
    </row>
    <row r="20552" spans="1:6" hidden="1" x14ac:dyDescent="0.25">
      <c r="A20552" t="s">
        <v>29264</v>
      </c>
      <c r="B20552" s="83" t="s">
        <v>41454</v>
      </c>
      <c r="C20552" t="s">
        <v>31314</v>
      </c>
      <c r="D20552" s="83" t="s">
        <v>35707</v>
      </c>
      <c r="F20552" s="83">
        <v>9.2899999999999991</v>
      </c>
    </row>
    <row r="20553" spans="1:6" hidden="1" x14ac:dyDescent="0.25">
      <c r="A20553" t="s">
        <v>29264</v>
      </c>
      <c r="B20553" s="83" t="s">
        <v>41455</v>
      </c>
      <c r="C20553" t="s">
        <v>31315</v>
      </c>
      <c r="D20553" s="83" t="s">
        <v>35707</v>
      </c>
      <c r="F20553" s="83">
        <v>9.99</v>
      </c>
    </row>
    <row r="20554" spans="1:6" hidden="1" x14ac:dyDescent="0.25">
      <c r="A20554" t="s">
        <v>29264</v>
      </c>
      <c r="B20554" s="83" t="s">
        <v>41456</v>
      </c>
      <c r="C20554" t="s">
        <v>31316</v>
      </c>
      <c r="D20554" s="83" t="s">
        <v>35707</v>
      </c>
      <c r="F20554" s="83">
        <v>10.55</v>
      </c>
    </row>
    <row r="20555" spans="1:6" hidden="1" x14ac:dyDescent="0.25">
      <c r="A20555" t="s">
        <v>29264</v>
      </c>
      <c r="B20555" s="83" t="s">
        <v>41457</v>
      </c>
      <c r="C20555" t="s">
        <v>31317</v>
      </c>
      <c r="D20555" s="83" t="s">
        <v>35707</v>
      </c>
      <c r="F20555" s="83">
        <v>11.03</v>
      </c>
    </row>
    <row r="20556" spans="1:6" hidden="1" x14ac:dyDescent="0.25">
      <c r="A20556" t="s">
        <v>29264</v>
      </c>
      <c r="B20556" s="83" t="s">
        <v>41458</v>
      </c>
      <c r="C20556" t="s">
        <v>31318</v>
      </c>
      <c r="D20556" s="83" t="s">
        <v>35707</v>
      </c>
      <c r="F20556" s="83">
        <v>11.77</v>
      </c>
    </row>
    <row r="20557" spans="1:6" hidden="1" x14ac:dyDescent="0.25">
      <c r="A20557" t="s">
        <v>29264</v>
      </c>
      <c r="B20557" s="83" t="s">
        <v>41459</v>
      </c>
      <c r="C20557" t="s">
        <v>31319</v>
      </c>
      <c r="D20557" s="83" t="s">
        <v>35707</v>
      </c>
      <c r="F20557" s="83">
        <v>12.84</v>
      </c>
    </row>
    <row r="20558" spans="1:6" hidden="1" x14ac:dyDescent="0.25">
      <c r="A20558" t="s">
        <v>29264</v>
      </c>
      <c r="B20558" s="83" t="s">
        <v>41460</v>
      </c>
      <c r="C20558" t="s">
        <v>31320</v>
      </c>
      <c r="D20558" s="83" t="s">
        <v>35707</v>
      </c>
      <c r="F20558" s="83">
        <v>13.68</v>
      </c>
    </row>
    <row r="20559" spans="1:6" hidden="1" x14ac:dyDescent="0.25">
      <c r="A20559" t="s">
        <v>29264</v>
      </c>
      <c r="B20559" s="83" t="s">
        <v>41461</v>
      </c>
      <c r="C20559" t="s">
        <v>31321</v>
      </c>
      <c r="D20559" s="83" t="s">
        <v>35707</v>
      </c>
      <c r="F20559" s="83">
        <v>14.63</v>
      </c>
    </row>
    <row r="20560" spans="1:6" hidden="1" x14ac:dyDescent="0.25">
      <c r="A20560" t="s">
        <v>29264</v>
      </c>
      <c r="B20560" s="83" t="s">
        <v>41462</v>
      </c>
      <c r="C20560" t="s">
        <v>31322</v>
      </c>
      <c r="D20560" s="83" t="s">
        <v>35707</v>
      </c>
      <c r="F20560" s="83">
        <v>16.57</v>
      </c>
    </row>
    <row r="20561" spans="1:6" hidden="1" x14ac:dyDescent="0.25">
      <c r="A20561" t="s">
        <v>29264</v>
      </c>
      <c r="B20561" s="83" t="s">
        <v>41463</v>
      </c>
      <c r="C20561" t="s">
        <v>31323</v>
      </c>
      <c r="D20561" s="83" t="s">
        <v>35707</v>
      </c>
      <c r="F20561" s="83">
        <v>19.27</v>
      </c>
    </row>
    <row r="20562" spans="1:6" hidden="1" x14ac:dyDescent="0.25">
      <c r="A20562" t="s">
        <v>29264</v>
      </c>
      <c r="B20562" s="83" t="s">
        <v>41464</v>
      </c>
      <c r="C20562" t="s">
        <v>31324</v>
      </c>
      <c r="D20562" s="83" t="s">
        <v>35707</v>
      </c>
      <c r="F20562" s="83">
        <v>21.71</v>
      </c>
    </row>
    <row r="20563" spans="1:6" hidden="1" x14ac:dyDescent="0.25">
      <c r="A20563" t="s">
        <v>29264</v>
      </c>
      <c r="B20563" s="83" t="s">
        <v>41465</v>
      </c>
      <c r="C20563" t="s">
        <v>31325</v>
      </c>
      <c r="D20563" s="83" t="s">
        <v>35707</v>
      </c>
      <c r="F20563" s="83">
        <v>24.81</v>
      </c>
    </row>
    <row r="20564" spans="1:6" hidden="1" x14ac:dyDescent="0.25">
      <c r="A20564" t="s">
        <v>29264</v>
      </c>
      <c r="B20564" s="83" t="s">
        <v>41466</v>
      </c>
      <c r="C20564" t="s">
        <v>31326</v>
      </c>
      <c r="D20564" s="83" t="s">
        <v>35707</v>
      </c>
      <c r="F20564" s="83">
        <v>28.03</v>
      </c>
    </row>
    <row r="20565" spans="1:6" hidden="1" x14ac:dyDescent="0.25">
      <c r="A20565" t="s">
        <v>29264</v>
      </c>
      <c r="B20565" s="83" t="s">
        <v>41467</v>
      </c>
      <c r="C20565" t="s">
        <v>31327</v>
      </c>
      <c r="D20565" s="83" t="s">
        <v>35707</v>
      </c>
      <c r="F20565" s="83">
        <v>31.92</v>
      </c>
    </row>
    <row r="20566" spans="1:6" hidden="1" x14ac:dyDescent="0.25">
      <c r="A20566" t="s">
        <v>29264</v>
      </c>
      <c r="B20566" s="83" t="s">
        <v>41468</v>
      </c>
      <c r="C20566" t="s">
        <v>31328</v>
      </c>
      <c r="D20566" s="83" t="s">
        <v>35707</v>
      </c>
      <c r="F20566" s="83">
        <v>36.130000000000003</v>
      </c>
    </row>
    <row r="20567" spans="1:6" hidden="1" x14ac:dyDescent="0.25">
      <c r="A20567" t="s">
        <v>29264</v>
      </c>
      <c r="B20567" s="83" t="s">
        <v>41469</v>
      </c>
      <c r="C20567" t="s">
        <v>31329</v>
      </c>
      <c r="D20567" s="83" t="s">
        <v>35707</v>
      </c>
      <c r="F20567" s="83">
        <v>39.94</v>
      </c>
    </row>
    <row r="20568" spans="1:6" hidden="1" x14ac:dyDescent="0.25">
      <c r="A20568" t="s">
        <v>29264</v>
      </c>
      <c r="B20568" s="83" t="s">
        <v>41470</v>
      </c>
      <c r="C20568" t="s">
        <v>31330</v>
      </c>
      <c r="D20568" s="83" t="s">
        <v>35707</v>
      </c>
      <c r="F20568" s="83">
        <v>45.22</v>
      </c>
    </row>
    <row r="20569" spans="1:6" hidden="1" x14ac:dyDescent="0.25">
      <c r="A20569" t="s">
        <v>29264</v>
      </c>
      <c r="B20569" s="83" t="s">
        <v>41471</v>
      </c>
      <c r="C20569" t="s">
        <v>31331</v>
      </c>
      <c r="D20569" s="83" t="s">
        <v>35707</v>
      </c>
      <c r="F20569" s="83">
        <v>50.03</v>
      </c>
    </row>
    <row r="20570" spans="1:6" hidden="1" x14ac:dyDescent="0.25">
      <c r="A20570" t="s">
        <v>29264</v>
      </c>
      <c r="B20570" s="83" t="s">
        <v>41472</v>
      </c>
      <c r="C20570" t="s">
        <v>31332</v>
      </c>
      <c r="D20570" s="83" t="s">
        <v>35707</v>
      </c>
      <c r="F20570" s="83">
        <v>55.57</v>
      </c>
    </row>
    <row r="20571" spans="1:6" hidden="1" x14ac:dyDescent="0.25">
      <c r="A20571" t="s">
        <v>29264</v>
      </c>
      <c r="B20571" s="83" t="s">
        <v>41473</v>
      </c>
      <c r="C20571" t="s">
        <v>31333</v>
      </c>
      <c r="D20571" s="83" t="s">
        <v>35707</v>
      </c>
      <c r="F20571" s="83">
        <v>62.69</v>
      </c>
    </row>
    <row r="20572" spans="1:6" hidden="1" x14ac:dyDescent="0.25">
      <c r="A20572" t="s">
        <v>29264</v>
      </c>
      <c r="B20572" s="83" t="s">
        <v>41474</v>
      </c>
      <c r="C20572" t="s">
        <v>31334</v>
      </c>
      <c r="D20572" s="83" t="s">
        <v>35707</v>
      </c>
      <c r="F20572" s="83">
        <v>65.87</v>
      </c>
    </row>
    <row r="20573" spans="1:6" hidden="1" x14ac:dyDescent="0.25">
      <c r="A20573" t="s">
        <v>29264</v>
      </c>
      <c r="B20573" s="83" t="s">
        <v>41475</v>
      </c>
      <c r="C20573" t="s">
        <v>31335</v>
      </c>
      <c r="D20573" s="83" t="s">
        <v>35707</v>
      </c>
      <c r="F20573" s="83">
        <v>6.25</v>
      </c>
    </row>
    <row r="20574" spans="1:6" hidden="1" x14ac:dyDescent="0.25">
      <c r="A20574" t="s">
        <v>29264</v>
      </c>
      <c r="B20574" s="83" t="s">
        <v>41476</v>
      </c>
      <c r="C20574" t="s">
        <v>31336</v>
      </c>
      <c r="D20574" s="83" t="s">
        <v>35707</v>
      </c>
      <c r="F20574" s="83">
        <v>6.66</v>
      </c>
    </row>
    <row r="20575" spans="1:6" hidden="1" x14ac:dyDescent="0.25">
      <c r="A20575" t="s">
        <v>29264</v>
      </c>
      <c r="B20575" s="83" t="s">
        <v>41477</v>
      </c>
      <c r="C20575" t="s">
        <v>31337</v>
      </c>
      <c r="D20575" s="83" t="s">
        <v>35707</v>
      </c>
      <c r="F20575" s="83">
        <v>7.15</v>
      </c>
    </row>
    <row r="20576" spans="1:6" hidden="1" x14ac:dyDescent="0.25">
      <c r="A20576" t="s">
        <v>29264</v>
      </c>
      <c r="B20576" s="83" t="s">
        <v>41478</v>
      </c>
      <c r="C20576" t="s">
        <v>31338</v>
      </c>
      <c r="D20576" s="83" t="s">
        <v>35707</v>
      </c>
      <c r="F20576" s="83">
        <v>6.15</v>
      </c>
    </row>
    <row r="20577" spans="1:6" hidden="1" x14ac:dyDescent="0.25">
      <c r="A20577" t="s">
        <v>29264</v>
      </c>
      <c r="B20577" s="83" t="s">
        <v>41479</v>
      </c>
      <c r="C20577" t="s">
        <v>31339</v>
      </c>
      <c r="D20577" s="83" t="s">
        <v>35707</v>
      </c>
      <c r="F20577" s="83">
        <v>9.36</v>
      </c>
    </row>
    <row r="20578" spans="1:6" hidden="1" x14ac:dyDescent="0.25">
      <c r="A20578" t="s">
        <v>29264</v>
      </c>
      <c r="B20578" s="83" t="s">
        <v>41480</v>
      </c>
      <c r="C20578" t="s">
        <v>31340</v>
      </c>
      <c r="D20578" s="83" t="s">
        <v>35707</v>
      </c>
      <c r="F20578" s="83">
        <v>10.029999999999999</v>
      </c>
    </row>
    <row r="20579" spans="1:6" hidden="1" x14ac:dyDescent="0.25">
      <c r="A20579" t="s">
        <v>29264</v>
      </c>
      <c r="B20579" s="83" t="s">
        <v>41481</v>
      </c>
      <c r="C20579" t="s">
        <v>31341</v>
      </c>
      <c r="D20579" s="83" t="s">
        <v>35707</v>
      </c>
      <c r="F20579" s="83">
        <v>10.87</v>
      </c>
    </row>
    <row r="20580" spans="1:6" hidden="1" x14ac:dyDescent="0.25">
      <c r="A20580" t="s">
        <v>29264</v>
      </c>
      <c r="B20580" s="83" t="s">
        <v>41482</v>
      </c>
      <c r="C20580" t="s">
        <v>31342</v>
      </c>
      <c r="D20580" s="83" t="s">
        <v>35707</v>
      </c>
      <c r="F20580" s="83">
        <v>11.76</v>
      </c>
    </row>
    <row r="20581" spans="1:6" hidden="1" x14ac:dyDescent="0.25">
      <c r="A20581" t="s">
        <v>29264</v>
      </c>
      <c r="B20581" s="83" t="s">
        <v>41483</v>
      </c>
      <c r="C20581" t="s">
        <v>31343</v>
      </c>
      <c r="D20581" s="83" t="s">
        <v>35707</v>
      </c>
      <c r="F20581" s="83">
        <v>12.94</v>
      </c>
    </row>
    <row r="20582" spans="1:6" hidden="1" x14ac:dyDescent="0.25">
      <c r="A20582" t="s">
        <v>29264</v>
      </c>
      <c r="B20582" s="83" t="s">
        <v>41484</v>
      </c>
      <c r="C20582" t="s">
        <v>31344</v>
      </c>
      <c r="D20582" s="83" t="s">
        <v>35707</v>
      </c>
      <c r="F20582" s="83">
        <v>14.16</v>
      </c>
    </row>
    <row r="20583" spans="1:6" hidden="1" x14ac:dyDescent="0.25">
      <c r="A20583" t="s">
        <v>29264</v>
      </c>
      <c r="B20583" s="83" t="s">
        <v>41485</v>
      </c>
      <c r="C20583" t="s">
        <v>31345</v>
      </c>
      <c r="D20583" s="83" t="s">
        <v>35707</v>
      </c>
      <c r="F20583" s="83">
        <v>17.68</v>
      </c>
    </row>
    <row r="20584" spans="1:6" hidden="1" x14ac:dyDescent="0.25">
      <c r="A20584" t="s">
        <v>29264</v>
      </c>
      <c r="B20584" s="83" t="s">
        <v>41486</v>
      </c>
      <c r="C20584" t="s">
        <v>31346</v>
      </c>
      <c r="D20584" s="83" t="s">
        <v>35707</v>
      </c>
      <c r="F20584" s="83">
        <v>7.05</v>
      </c>
    </row>
    <row r="20585" spans="1:6" hidden="1" x14ac:dyDescent="0.25">
      <c r="A20585" t="s">
        <v>29264</v>
      </c>
      <c r="B20585" s="83" t="s">
        <v>41487</v>
      </c>
      <c r="C20585" t="s">
        <v>31347</v>
      </c>
      <c r="D20585" s="83" t="s">
        <v>35707</v>
      </c>
      <c r="F20585" s="83">
        <v>7.46</v>
      </c>
    </row>
    <row r="20586" spans="1:6" hidden="1" x14ac:dyDescent="0.25">
      <c r="A20586" t="s">
        <v>29264</v>
      </c>
      <c r="B20586" s="83" t="s">
        <v>41488</v>
      </c>
      <c r="C20586" t="s">
        <v>31348</v>
      </c>
      <c r="D20586" s="83" t="s">
        <v>35707</v>
      </c>
      <c r="F20586" s="83">
        <v>8.34</v>
      </c>
    </row>
    <row r="20587" spans="1:6" hidden="1" x14ac:dyDescent="0.25">
      <c r="A20587" t="s">
        <v>29264</v>
      </c>
      <c r="B20587" s="83" t="s">
        <v>41489</v>
      </c>
      <c r="C20587" t="s">
        <v>31349</v>
      </c>
      <c r="D20587" s="83" t="s">
        <v>35707</v>
      </c>
      <c r="F20587" s="83">
        <v>6.89</v>
      </c>
    </row>
    <row r="20588" spans="1:6" hidden="1" x14ac:dyDescent="0.25">
      <c r="A20588" t="s">
        <v>29264</v>
      </c>
      <c r="B20588" s="83" t="s">
        <v>41490</v>
      </c>
      <c r="C20588" t="s">
        <v>31350</v>
      </c>
      <c r="D20588" s="83" t="s">
        <v>35707</v>
      </c>
      <c r="F20588" s="83">
        <v>6.95</v>
      </c>
    </row>
    <row r="20589" spans="1:6" hidden="1" x14ac:dyDescent="0.25">
      <c r="A20589" t="s">
        <v>29264</v>
      </c>
      <c r="B20589" s="83" t="s">
        <v>41491</v>
      </c>
      <c r="C20589" t="s">
        <v>31351</v>
      </c>
      <c r="D20589" s="83" t="s">
        <v>35707</v>
      </c>
      <c r="F20589" s="83">
        <v>7.86</v>
      </c>
    </row>
    <row r="20590" spans="1:6" hidden="1" x14ac:dyDescent="0.25">
      <c r="A20590" t="s">
        <v>29264</v>
      </c>
      <c r="B20590" s="83" t="s">
        <v>41492</v>
      </c>
      <c r="C20590" t="s">
        <v>31352</v>
      </c>
      <c r="D20590" s="83" t="s">
        <v>35707</v>
      </c>
      <c r="F20590" s="83">
        <v>8.57</v>
      </c>
    </row>
    <row r="20591" spans="1:6" hidden="1" x14ac:dyDescent="0.25">
      <c r="A20591" t="s">
        <v>29264</v>
      </c>
      <c r="B20591" s="83" t="s">
        <v>41493</v>
      </c>
      <c r="C20591" t="s">
        <v>31353</v>
      </c>
      <c r="D20591" s="83" t="s">
        <v>35707</v>
      </c>
      <c r="F20591" s="83">
        <v>9.4700000000000006</v>
      </c>
    </row>
    <row r="20592" spans="1:6" hidden="1" x14ac:dyDescent="0.25">
      <c r="A20592" t="s">
        <v>29264</v>
      </c>
      <c r="B20592" s="83" t="s">
        <v>41494</v>
      </c>
      <c r="C20592" t="s">
        <v>31354</v>
      </c>
      <c r="D20592" s="83" t="s">
        <v>35707</v>
      </c>
      <c r="F20592" s="83">
        <v>10.57</v>
      </c>
    </row>
    <row r="20593" spans="1:6" hidden="1" x14ac:dyDescent="0.25">
      <c r="A20593" t="s">
        <v>29264</v>
      </c>
      <c r="B20593" s="83" t="s">
        <v>41495</v>
      </c>
      <c r="C20593" t="s">
        <v>31355</v>
      </c>
      <c r="D20593" s="83" t="s">
        <v>35707</v>
      </c>
      <c r="F20593" s="83">
        <v>12.31</v>
      </c>
    </row>
    <row r="20594" spans="1:6" hidden="1" x14ac:dyDescent="0.25">
      <c r="A20594" t="s">
        <v>29264</v>
      </c>
      <c r="B20594" s="83" t="s">
        <v>41496</v>
      </c>
      <c r="C20594" t="s">
        <v>31356</v>
      </c>
      <c r="D20594" s="83" t="s">
        <v>35707</v>
      </c>
      <c r="F20594" s="83">
        <v>15.7</v>
      </c>
    </row>
    <row r="20595" spans="1:6" hidden="1" x14ac:dyDescent="0.25">
      <c r="A20595" t="s">
        <v>29264</v>
      </c>
      <c r="B20595" s="83" t="s">
        <v>41497</v>
      </c>
      <c r="C20595" t="s">
        <v>31357</v>
      </c>
      <c r="D20595" s="83" t="s">
        <v>35707</v>
      </c>
      <c r="F20595" s="83">
        <v>19.579999999999998</v>
      </c>
    </row>
    <row r="20596" spans="1:6" hidden="1" x14ac:dyDescent="0.25">
      <c r="A20596" t="s">
        <v>29264</v>
      </c>
      <c r="B20596" s="83" t="s">
        <v>41498</v>
      </c>
      <c r="C20596" t="s">
        <v>31358</v>
      </c>
      <c r="D20596" s="83" t="s">
        <v>35707</v>
      </c>
      <c r="F20596" s="83">
        <v>24.52</v>
      </c>
    </row>
    <row r="20597" spans="1:6" hidden="1" x14ac:dyDescent="0.25">
      <c r="A20597" t="s">
        <v>29264</v>
      </c>
      <c r="B20597" s="83" t="s">
        <v>41499</v>
      </c>
      <c r="C20597" t="s">
        <v>31359</v>
      </c>
      <c r="D20597" s="83" t="s">
        <v>35707</v>
      </c>
      <c r="F20597" s="83">
        <v>29.73</v>
      </c>
    </row>
    <row r="20598" spans="1:6" hidden="1" x14ac:dyDescent="0.25">
      <c r="A20598" t="s">
        <v>29264</v>
      </c>
      <c r="B20598" s="83" t="s">
        <v>41500</v>
      </c>
      <c r="C20598" t="s">
        <v>31360</v>
      </c>
      <c r="D20598" s="83" t="s">
        <v>35707</v>
      </c>
      <c r="F20598" s="83">
        <v>37.049999999999997</v>
      </c>
    </row>
    <row r="20599" spans="1:6" hidden="1" x14ac:dyDescent="0.25">
      <c r="A20599" t="s">
        <v>29264</v>
      </c>
      <c r="B20599" s="83" t="s">
        <v>41501</v>
      </c>
      <c r="C20599" t="s">
        <v>31361</v>
      </c>
      <c r="D20599" s="83" t="s">
        <v>35707</v>
      </c>
      <c r="F20599" s="83">
        <v>44.27</v>
      </c>
    </row>
    <row r="20600" spans="1:6" hidden="1" x14ac:dyDescent="0.25">
      <c r="A20600" t="s">
        <v>29264</v>
      </c>
      <c r="B20600" s="83" t="s">
        <v>41502</v>
      </c>
      <c r="C20600" t="s">
        <v>31362</v>
      </c>
      <c r="D20600" s="83" t="s">
        <v>35707</v>
      </c>
      <c r="F20600" s="83">
        <v>56.78</v>
      </c>
    </row>
    <row r="20601" spans="1:6" hidden="1" x14ac:dyDescent="0.25">
      <c r="A20601" t="s">
        <v>29264</v>
      </c>
      <c r="B20601" s="83" t="s">
        <v>41503</v>
      </c>
      <c r="C20601" t="s">
        <v>31363</v>
      </c>
      <c r="D20601" s="83" t="s">
        <v>35707</v>
      </c>
      <c r="F20601" s="83">
        <v>5.74</v>
      </c>
    </row>
    <row r="20602" spans="1:6" hidden="1" x14ac:dyDescent="0.25">
      <c r="A20602" t="s">
        <v>29264</v>
      </c>
      <c r="B20602" s="83" t="s">
        <v>41504</v>
      </c>
      <c r="C20602" t="s">
        <v>31364</v>
      </c>
      <c r="D20602" s="83" t="s">
        <v>35707</v>
      </c>
      <c r="F20602" s="83">
        <v>6.09</v>
      </c>
    </row>
    <row r="20603" spans="1:6" hidden="1" x14ac:dyDescent="0.25">
      <c r="A20603" t="s">
        <v>29264</v>
      </c>
      <c r="B20603" s="83" t="s">
        <v>41505</v>
      </c>
      <c r="C20603" t="s">
        <v>31365</v>
      </c>
      <c r="D20603" s="83" t="s">
        <v>35707</v>
      </c>
      <c r="F20603" s="83">
        <v>6.45</v>
      </c>
    </row>
    <row r="20604" spans="1:6" hidden="1" x14ac:dyDescent="0.25">
      <c r="A20604" t="s">
        <v>29264</v>
      </c>
      <c r="B20604" s="83" t="s">
        <v>41506</v>
      </c>
      <c r="C20604" t="s">
        <v>31366</v>
      </c>
      <c r="D20604" s="83" t="s">
        <v>35707</v>
      </c>
      <c r="F20604" s="83">
        <v>5.3</v>
      </c>
    </row>
    <row r="20605" spans="1:6" hidden="1" x14ac:dyDescent="0.25">
      <c r="A20605" t="s">
        <v>29264</v>
      </c>
      <c r="B20605" s="83" t="s">
        <v>41507</v>
      </c>
      <c r="C20605" t="s">
        <v>31367</v>
      </c>
      <c r="D20605" s="83" t="s">
        <v>35707</v>
      </c>
      <c r="F20605" s="83">
        <v>7.82</v>
      </c>
    </row>
    <row r="20606" spans="1:6" hidden="1" x14ac:dyDescent="0.25">
      <c r="A20606" t="s">
        <v>29264</v>
      </c>
      <c r="B20606" s="83" t="s">
        <v>41508</v>
      </c>
      <c r="C20606" t="s">
        <v>31368</v>
      </c>
      <c r="D20606" s="83" t="s">
        <v>35707</v>
      </c>
      <c r="F20606" s="83">
        <v>8.43</v>
      </c>
    </row>
    <row r="20607" spans="1:6" hidden="1" x14ac:dyDescent="0.25">
      <c r="A20607" t="s">
        <v>29264</v>
      </c>
      <c r="B20607" s="83" t="s">
        <v>41509</v>
      </c>
      <c r="C20607" t="s">
        <v>31369</v>
      </c>
      <c r="D20607" s="83" t="s">
        <v>35707</v>
      </c>
      <c r="F20607" s="83">
        <v>9.11</v>
      </c>
    </row>
    <row r="20608" spans="1:6" hidden="1" x14ac:dyDescent="0.25">
      <c r="A20608" t="s">
        <v>29264</v>
      </c>
      <c r="B20608" s="83" t="s">
        <v>41510</v>
      </c>
      <c r="C20608" t="s">
        <v>31370</v>
      </c>
      <c r="D20608" s="83" t="s">
        <v>35707</v>
      </c>
      <c r="F20608" s="83">
        <v>9.8000000000000007</v>
      </c>
    </row>
    <row r="20609" spans="1:6" hidden="1" x14ac:dyDescent="0.25">
      <c r="A20609" t="s">
        <v>29264</v>
      </c>
      <c r="B20609" s="83" t="s">
        <v>41511</v>
      </c>
      <c r="C20609" t="s">
        <v>31371</v>
      </c>
      <c r="D20609" s="83" t="s">
        <v>35707</v>
      </c>
      <c r="F20609" s="83">
        <v>10.83</v>
      </c>
    </row>
    <row r="20610" spans="1:6" hidden="1" x14ac:dyDescent="0.25">
      <c r="A20610" t="s">
        <v>29264</v>
      </c>
      <c r="B20610" s="83" t="s">
        <v>41512</v>
      </c>
      <c r="C20610" t="s">
        <v>31372</v>
      </c>
      <c r="D20610" s="83" t="s">
        <v>35707</v>
      </c>
      <c r="F20610" s="83">
        <v>11.75</v>
      </c>
    </row>
    <row r="20611" spans="1:6" hidden="1" x14ac:dyDescent="0.25">
      <c r="A20611" t="s">
        <v>29264</v>
      </c>
      <c r="B20611" s="83" t="s">
        <v>41513</v>
      </c>
      <c r="C20611" t="s">
        <v>31373</v>
      </c>
      <c r="D20611" s="83" t="s">
        <v>35707</v>
      </c>
      <c r="F20611" s="83">
        <v>12.96</v>
      </c>
    </row>
    <row r="20612" spans="1:6" hidden="1" x14ac:dyDescent="0.25">
      <c r="A20612" t="s">
        <v>29264</v>
      </c>
      <c r="B20612" s="83" t="s">
        <v>41514</v>
      </c>
      <c r="C20612" t="s">
        <v>31374</v>
      </c>
      <c r="D20612" s="83" t="s">
        <v>35707</v>
      </c>
      <c r="F20612" s="83">
        <v>14.45</v>
      </c>
    </row>
    <row r="20613" spans="1:6" hidden="1" x14ac:dyDescent="0.25">
      <c r="A20613" t="s">
        <v>29264</v>
      </c>
      <c r="B20613" s="83" t="s">
        <v>41515</v>
      </c>
      <c r="C20613" t="s">
        <v>31375</v>
      </c>
      <c r="D20613" s="83" t="s">
        <v>35707</v>
      </c>
      <c r="F20613" s="83">
        <v>17.73</v>
      </c>
    </row>
    <row r="20614" spans="1:6" hidden="1" x14ac:dyDescent="0.25">
      <c r="A20614" t="s">
        <v>29264</v>
      </c>
      <c r="B20614" s="83" t="s">
        <v>41516</v>
      </c>
      <c r="C20614" t="s">
        <v>31376</v>
      </c>
      <c r="D20614" s="83" t="s">
        <v>35707</v>
      </c>
      <c r="F20614" s="83">
        <v>20.99</v>
      </c>
    </row>
    <row r="20615" spans="1:6" hidden="1" x14ac:dyDescent="0.25">
      <c r="A20615" t="s">
        <v>29264</v>
      </c>
      <c r="B20615" s="83" t="s">
        <v>41517</v>
      </c>
      <c r="C20615" t="s">
        <v>31377</v>
      </c>
      <c r="D20615" s="83" t="s">
        <v>35707</v>
      </c>
      <c r="F20615" s="83">
        <v>24.94</v>
      </c>
    </row>
    <row r="20616" spans="1:6" hidden="1" x14ac:dyDescent="0.25">
      <c r="A20616" t="s">
        <v>29264</v>
      </c>
      <c r="B20616" s="83" t="s">
        <v>41518</v>
      </c>
      <c r="C20616" t="s">
        <v>31378</v>
      </c>
      <c r="D20616" s="83" t="s">
        <v>35707</v>
      </c>
      <c r="F20616" s="83">
        <v>29.28</v>
      </c>
    </row>
    <row r="20617" spans="1:6" hidden="1" x14ac:dyDescent="0.25">
      <c r="A20617" t="s">
        <v>29264</v>
      </c>
      <c r="B20617" s="83" t="s">
        <v>41519</v>
      </c>
      <c r="C20617" t="s">
        <v>31379</v>
      </c>
      <c r="D20617" s="83" t="s">
        <v>35707</v>
      </c>
      <c r="F20617" s="83">
        <v>34.79</v>
      </c>
    </row>
    <row r="20618" spans="1:6" hidden="1" x14ac:dyDescent="0.25">
      <c r="A20618" t="s">
        <v>29264</v>
      </c>
      <c r="B20618" s="83" t="s">
        <v>41520</v>
      </c>
      <c r="C20618" t="s">
        <v>31380</v>
      </c>
      <c r="D20618" s="83" t="s">
        <v>35707</v>
      </c>
      <c r="F20618" s="83">
        <v>40.799999999999997</v>
      </c>
    </row>
    <row r="20619" spans="1:6" hidden="1" x14ac:dyDescent="0.25">
      <c r="A20619" t="s">
        <v>29264</v>
      </c>
      <c r="B20619" s="83" t="s">
        <v>41521</v>
      </c>
      <c r="C20619" t="s">
        <v>31381</v>
      </c>
      <c r="D20619" s="83" t="s">
        <v>35707</v>
      </c>
      <c r="F20619" s="83">
        <v>46.17</v>
      </c>
    </row>
    <row r="20620" spans="1:6" hidden="1" x14ac:dyDescent="0.25">
      <c r="A20620" t="s">
        <v>29264</v>
      </c>
      <c r="B20620" s="83" t="s">
        <v>41522</v>
      </c>
      <c r="C20620" t="s">
        <v>31382</v>
      </c>
      <c r="D20620" s="83" t="s">
        <v>35707</v>
      </c>
      <c r="F20620" s="83">
        <v>53.3</v>
      </c>
    </row>
    <row r="20621" spans="1:6" hidden="1" x14ac:dyDescent="0.25">
      <c r="A20621" t="s">
        <v>29264</v>
      </c>
      <c r="B20621" s="83" t="s">
        <v>41523</v>
      </c>
      <c r="C20621" t="s">
        <v>31383</v>
      </c>
      <c r="D20621" s="83" t="s">
        <v>35707</v>
      </c>
      <c r="F20621" s="83">
        <v>56.05</v>
      </c>
    </row>
    <row r="20622" spans="1:6" hidden="1" x14ac:dyDescent="0.25">
      <c r="A20622" t="s">
        <v>29264</v>
      </c>
      <c r="B20622" s="83" t="s">
        <v>41524</v>
      </c>
      <c r="C20622" t="s">
        <v>31384</v>
      </c>
      <c r="D20622" s="83" t="s">
        <v>35707</v>
      </c>
      <c r="F20622" s="83">
        <v>5.56</v>
      </c>
    </row>
    <row r="20623" spans="1:6" hidden="1" x14ac:dyDescent="0.25">
      <c r="A20623" t="s">
        <v>29264</v>
      </c>
      <c r="B20623" s="83" t="s">
        <v>41525</v>
      </c>
      <c r="C20623" t="s">
        <v>31385</v>
      </c>
      <c r="D20623" s="83" t="s">
        <v>35707</v>
      </c>
      <c r="F20623" s="83">
        <v>6.24</v>
      </c>
    </row>
    <row r="20624" spans="1:6" hidden="1" x14ac:dyDescent="0.25">
      <c r="A20624" t="s">
        <v>29264</v>
      </c>
      <c r="B20624" s="83" t="s">
        <v>41526</v>
      </c>
      <c r="C20624" t="s">
        <v>31386</v>
      </c>
      <c r="D20624" s="83" t="s">
        <v>35707</v>
      </c>
      <c r="F20624" s="83">
        <v>6.91</v>
      </c>
    </row>
    <row r="20625" spans="1:6" hidden="1" x14ac:dyDescent="0.25">
      <c r="A20625" t="s">
        <v>29264</v>
      </c>
      <c r="B20625" s="83" t="s">
        <v>41527</v>
      </c>
      <c r="C20625" t="s">
        <v>31387</v>
      </c>
      <c r="D20625" s="83" t="s">
        <v>35707</v>
      </c>
      <c r="F20625" s="83">
        <v>5.13</v>
      </c>
    </row>
    <row r="20626" spans="1:6" hidden="1" x14ac:dyDescent="0.25">
      <c r="A20626" t="s">
        <v>29264</v>
      </c>
      <c r="B20626" s="83" t="s">
        <v>41528</v>
      </c>
      <c r="C20626" t="s">
        <v>31388</v>
      </c>
      <c r="D20626" s="83" t="s">
        <v>35707</v>
      </c>
      <c r="F20626" s="83">
        <v>24.61</v>
      </c>
    </row>
    <row r="20627" spans="1:6" hidden="1" x14ac:dyDescent="0.25">
      <c r="A20627" t="s">
        <v>29264</v>
      </c>
      <c r="B20627" s="83" t="s">
        <v>41529</v>
      </c>
      <c r="C20627" t="s">
        <v>31389</v>
      </c>
      <c r="D20627" s="83" t="s">
        <v>35707</v>
      </c>
      <c r="F20627" s="83">
        <v>25.07</v>
      </c>
    </row>
    <row r="20628" spans="1:6" hidden="1" x14ac:dyDescent="0.25">
      <c r="A20628" t="s">
        <v>29264</v>
      </c>
      <c r="B20628" s="83" t="s">
        <v>41530</v>
      </c>
      <c r="C20628" t="s">
        <v>31390</v>
      </c>
      <c r="D20628" s="83" t="s">
        <v>35707</v>
      </c>
      <c r="F20628" s="83">
        <v>25.54</v>
      </c>
    </row>
    <row r="20629" spans="1:6" hidden="1" x14ac:dyDescent="0.25">
      <c r="A20629" t="s">
        <v>29264</v>
      </c>
      <c r="B20629" s="83" t="s">
        <v>41531</v>
      </c>
      <c r="C20629" t="s">
        <v>31391</v>
      </c>
      <c r="D20629" s="83" t="s">
        <v>35707</v>
      </c>
      <c r="F20629" s="83">
        <v>26.03</v>
      </c>
    </row>
    <row r="20630" spans="1:6" hidden="1" x14ac:dyDescent="0.25">
      <c r="A20630" t="s">
        <v>29264</v>
      </c>
      <c r="B20630" s="83" t="s">
        <v>41532</v>
      </c>
      <c r="C20630" t="s">
        <v>31392</v>
      </c>
      <c r="D20630" s="83" t="s">
        <v>35707</v>
      </c>
      <c r="F20630" s="83">
        <v>26.56</v>
      </c>
    </row>
    <row r="20631" spans="1:6" hidden="1" x14ac:dyDescent="0.25">
      <c r="A20631" t="s">
        <v>29264</v>
      </c>
      <c r="B20631" s="83" t="s">
        <v>41533</v>
      </c>
      <c r="C20631" t="s">
        <v>31393</v>
      </c>
      <c r="D20631" s="83" t="s">
        <v>35707</v>
      </c>
      <c r="F20631" s="83">
        <v>26.83</v>
      </c>
    </row>
    <row r="20632" spans="1:6" hidden="1" x14ac:dyDescent="0.25">
      <c r="A20632" t="s">
        <v>29264</v>
      </c>
      <c r="B20632" s="83" t="s">
        <v>41534</v>
      </c>
      <c r="C20632" t="s">
        <v>31394</v>
      </c>
      <c r="D20632" s="83" t="s">
        <v>35707</v>
      </c>
      <c r="F20632" s="83">
        <v>14.1</v>
      </c>
    </row>
    <row r="20633" spans="1:6" hidden="1" x14ac:dyDescent="0.25">
      <c r="A20633" t="s">
        <v>29264</v>
      </c>
      <c r="B20633" s="83" t="s">
        <v>41535</v>
      </c>
      <c r="C20633" t="s">
        <v>31395</v>
      </c>
      <c r="D20633" s="83" t="s">
        <v>35707</v>
      </c>
      <c r="F20633" s="83">
        <v>14.21</v>
      </c>
    </row>
    <row r="20634" spans="1:6" hidden="1" x14ac:dyDescent="0.25">
      <c r="A20634" t="s">
        <v>29264</v>
      </c>
      <c r="B20634" s="83" t="s">
        <v>41536</v>
      </c>
      <c r="C20634" t="s">
        <v>31396</v>
      </c>
      <c r="D20634" s="83" t="s">
        <v>35707</v>
      </c>
      <c r="F20634" s="83">
        <v>14.33</v>
      </c>
    </row>
    <row r="20635" spans="1:6" hidden="1" x14ac:dyDescent="0.25">
      <c r="A20635" t="s">
        <v>29264</v>
      </c>
      <c r="B20635" s="83" t="s">
        <v>41537</v>
      </c>
      <c r="C20635" t="s">
        <v>31397</v>
      </c>
      <c r="D20635" s="83" t="s">
        <v>35707</v>
      </c>
      <c r="F20635" s="83">
        <v>14.46</v>
      </c>
    </row>
    <row r="20636" spans="1:6" hidden="1" x14ac:dyDescent="0.25">
      <c r="A20636" t="s">
        <v>29264</v>
      </c>
      <c r="B20636" s="83" t="s">
        <v>41538</v>
      </c>
      <c r="C20636" t="s">
        <v>31398</v>
      </c>
      <c r="D20636" s="83" t="s">
        <v>35707</v>
      </c>
      <c r="F20636" s="83">
        <v>14.59</v>
      </c>
    </row>
    <row r="20637" spans="1:6" hidden="1" x14ac:dyDescent="0.25">
      <c r="A20637" t="s">
        <v>29264</v>
      </c>
      <c r="B20637" s="83" t="s">
        <v>41539</v>
      </c>
      <c r="C20637" t="s">
        <v>31399</v>
      </c>
      <c r="D20637" s="83" t="s">
        <v>35707</v>
      </c>
      <c r="F20637" s="83">
        <v>14.66</v>
      </c>
    </row>
    <row r="20638" spans="1:6" hidden="1" x14ac:dyDescent="0.25">
      <c r="A20638" t="s">
        <v>29264</v>
      </c>
      <c r="B20638" s="83" t="s">
        <v>41540</v>
      </c>
      <c r="C20638" t="s">
        <v>31400</v>
      </c>
      <c r="D20638" s="83" t="s">
        <v>35707</v>
      </c>
      <c r="F20638" s="83">
        <v>18.46</v>
      </c>
    </row>
    <row r="20639" spans="1:6" hidden="1" x14ac:dyDescent="0.25">
      <c r="A20639" t="s">
        <v>29264</v>
      </c>
      <c r="B20639" s="83" t="s">
        <v>41541</v>
      </c>
      <c r="C20639" t="s">
        <v>31401</v>
      </c>
      <c r="D20639" s="83" t="s">
        <v>35707</v>
      </c>
      <c r="F20639" s="83">
        <v>18.57</v>
      </c>
    </row>
    <row r="20640" spans="1:6" hidden="1" x14ac:dyDescent="0.25">
      <c r="A20640" t="s">
        <v>29264</v>
      </c>
      <c r="B20640" s="83" t="s">
        <v>41542</v>
      </c>
      <c r="C20640" t="s">
        <v>31402</v>
      </c>
      <c r="D20640" s="83" t="s">
        <v>35707</v>
      </c>
      <c r="F20640" s="83">
        <v>18.68</v>
      </c>
    </row>
    <row r="20641" spans="1:6" hidden="1" x14ac:dyDescent="0.25">
      <c r="A20641" t="s">
        <v>29264</v>
      </c>
      <c r="B20641" s="83" t="s">
        <v>41543</v>
      </c>
      <c r="C20641" t="s">
        <v>31403</v>
      </c>
      <c r="D20641" s="83" t="s">
        <v>35707</v>
      </c>
      <c r="F20641" s="83">
        <v>18.8</v>
      </c>
    </row>
    <row r="20642" spans="1:6" hidden="1" x14ac:dyDescent="0.25">
      <c r="A20642" t="s">
        <v>29264</v>
      </c>
      <c r="B20642" s="83" t="s">
        <v>41544</v>
      </c>
      <c r="C20642" t="s">
        <v>31404</v>
      </c>
      <c r="D20642" s="83" t="s">
        <v>35707</v>
      </c>
      <c r="F20642" s="83">
        <v>18.920000000000002</v>
      </c>
    </row>
    <row r="20643" spans="1:6" hidden="1" x14ac:dyDescent="0.25">
      <c r="A20643" t="s">
        <v>29264</v>
      </c>
      <c r="B20643" s="83" t="s">
        <v>41545</v>
      </c>
      <c r="C20643" t="s">
        <v>31405</v>
      </c>
      <c r="D20643" s="83" t="s">
        <v>35707</v>
      </c>
      <c r="F20643" s="83">
        <v>18.989999999999998</v>
      </c>
    </row>
    <row r="20644" spans="1:6" hidden="1" x14ac:dyDescent="0.25">
      <c r="A20644" t="s">
        <v>29264</v>
      </c>
      <c r="B20644" s="83" t="s">
        <v>41546</v>
      </c>
      <c r="C20644" t="s">
        <v>31406</v>
      </c>
      <c r="D20644" s="83" t="s">
        <v>35707</v>
      </c>
      <c r="F20644" s="83">
        <v>16.43</v>
      </c>
    </row>
    <row r="20645" spans="1:6" hidden="1" x14ac:dyDescent="0.25">
      <c r="A20645" t="s">
        <v>29264</v>
      </c>
      <c r="B20645" s="83" t="s">
        <v>41547</v>
      </c>
      <c r="C20645" t="s">
        <v>31407</v>
      </c>
      <c r="D20645" s="83" t="s">
        <v>35707</v>
      </c>
      <c r="F20645" s="83">
        <v>16.7</v>
      </c>
    </row>
    <row r="20646" spans="1:6" hidden="1" x14ac:dyDescent="0.25">
      <c r="A20646" t="s">
        <v>29264</v>
      </c>
      <c r="B20646" s="83" t="s">
        <v>41548</v>
      </c>
      <c r="C20646" t="s">
        <v>31408</v>
      </c>
      <c r="D20646" s="83" t="s">
        <v>35707</v>
      </c>
      <c r="F20646" s="83">
        <v>16.98</v>
      </c>
    </row>
    <row r="20647" spans="1:6" hidden="1" x14ac:dyDescent="0.25">
      <c r="A20647" t="s">
        <v>29264</v>
      </c>
      <c r="B20647" s="83" t="s">
        <v>41549</v>
      </c>
      <c r="C20647" t="s">
        <v>31409</v>
      </c>
      <c r="D20647" s="83" t="s">
        <v>35707</v>
      </c>
      <c r="F20647" s="83">
        <v>17.260000000000002</v>
      </c>
    </row>
    <row r="20648" spans="1:6" hidden="1" x14ac:dyDescent="0.25">
      <c r="A20648" t="s">
        <v>29264</v>
      </c>
      <c r="B20648" s="83" t="s">
        <v>41550</v>
      </c>
      <c r="C20648" t="s">
        <v>31410</v>
      </c>
      <c r="D20648" s="83" t="s">
        <v>35707</v>
      </c>
      <c r="F20648" s="83">
        <v>17.57</v>
      </c>
    </row>
    <row r="20649" spans="1:6" hidden="1" x14ac:dyDescent="0.25">
      <c r="A20649" t="s">
        <v>29264</v>
      </c>
      <c r="B20649" s="83" t="s">
        <v>41551</v>
      </c>
      <c r="C20649" t="s">
        <v>31411</v>
      </c>
      <c r="D20649" s="83" t="s">
        <v>35707</v>
      </c>
      <c r="F20649" s="83">
        <v>17.739999999999998</v>
      </c>
    </row>
    <row r="20650" spans="1:6" hidden="1" x14ac:dyDescent="0.25">
      <c r="A20650" t="s">
        <v>29264</v>
      </c>
      <c r="B20650" s="83" t="s">
        <v>41552</v>
      </c>
      <c r="C20650" t="s">
        <v>31412</v>
      </c>
      <c r="D20650" s="83" t="s">
        <v>35707</v>
      </c>
      <c r="F20650" s="83">
        <v>22.93</v>
      </c>
    </row>
    <row r="20651" spans="1:6" hidden="1" x14ac:dyDescent="0.25">
      <c r="A20651" t="s">
        <v>29264</v>
      </c>
      <c r="B20651" s="83" t="s">
        <v>41553</v>
      </c>
      <c r="C20651" t="s">
        <v>31413</v>
      </c>
      <c r="D20651" s="83" t="s">
        <v>35707</v>
      </c>
      <c r="F20651" s="83">
        <v>23.03</v>
      </c>
    </row>
    <row r="20652" spans="1:6" hidden="1" x14ac:dyDescent="0.25">
      <c r="A20652" t="s">
        <v>29264</v>
      </c>
      <c r="B20652" s="83" t="s">
        <v>41554</v>
      </c>
      <c r="C20652" t="s">
        <v>31414</v>
      </c>
      <c r="D20652" s="83" t="s">
        <v>35707</v>
      </c>
      <c r="F20652" s="83">
        <v>23.14</v>
      </c>
    </row>
    <row r="20653" spans="1:6" hidden="1" x14ac:dyDescent="0.25">
      <c r="A20653" t="s">
        <v>29264</v>
      </c>
      <c r="B20653" s="83" t="s">
        <v>41555</v>
      </c>
      <c r="C20653" t="s">
        <v>31415</v>
      </c>
      <c r="D20653" s="83" t="s">
        <v>35707</v>
      </c>
      <c r="F20653" s="83">
        <v>23.26</v>
      </c>
    </row>
    <row r="20654" spans="1:6" hidden="1" x14ac:dyDescent="0.25">
      <c r="A20654" t="s">
        <v>29264</v>
      </c>
      <c r="B20654" s="83" t="s">
        <v>41556</v>
      </c>
      <c r="C20654" t="s">
        <v>31416</v>
      </c>
      <c r="D20654" s="83" t="s">
        <v>35707</v>
      </c>
      <c r="F20654" s="83">
        <v>23.38</v>
      </c>
    </row>
    <row r="20655" spans="1:6" hidden="1" x14ac:dyDescent="0.25">
      <c r="A20655" t="s">
        <v>29264</v>
      </c>
      <c r="B20655" s="83" t="s">
        <v>41557</v>
      </c>
      <c r="C20655" t="s">
        <v>31417</v>
      </c>
      <c r="D20655" s="83" t="s">
        <v>35707</v>
      </c>
      <c r="F20655" s="83">
        <v>23.44</v>
      </c>
    </row>
    <row r="20656" spans="1:6" hidden="1" x14ac:dyDescent="0.25">
      <c r="A20656" t="s">
        <v>29264</v>
      </c>
      <c r="B20656" s="83" t="s">
        <v>41558</v>
      </c>
      <c r="C20656" t="s">
        <v>31418</v>
      </c>
      <c r="D20656" s="83" t="s">
        <v>35707</v>
      </c>
      <c r="F20656" s="83">
        <v>15.09</v>
      </c>
    </row>
    <row r="20657" spans="1:6" hidden="1" x14ac:dyDescent="0.25">
      <c r="A20657" t="s">
        <v>29264</v>
      </c>
      <c r="B20657" s="83" t="s">
        <v>41559</v>
      </c>
      <c r="C20657" t="s">
        <v>31419</v>
      </c>
      <c r="D20657" s="83" t="s">
        <v>35707</v>
      </c>
      <c r="F20657" s="83">
        <v>15.3</v>
      </c>
    </row>
    <row r="20658" spans="1:6" hidden="1" x14ac:dyDescent="0.25">
      <c r="A20658" t="s">
        <v>29264</v>
      </c>
      <c r="B20658" s="83" t="s">
        <v>41560</v>
      </c>
      <c r="C20658" t="s">
        <v>31420</v>
      </c>
      <c r="D20658" s="83" t="s">
        <v>35707</v>
      </c>
      <c r="F20658" s="83">
        <v>15.52</v>
      </c>
    </row>
    <row r="20659" spans="1:6" hidden="1" x14ac:dyDescent="0.25">
      <c r="A20659" t="s">
        <v>29264</v>
      </c>
      <c r="B20659" s="83" t="s">
        <v>41561</v>
      </c>
      <c r="C20659" t="s">
        <v>31421</v>
      </c>
      <c r="D20659" s="83" t="s">
        <v>35707</v>
      </c>
      <c r="F20659" s="83">
        <v>15.75</v>
      </c>
    </row>
    <row r="20660" spans="1:6" hidden="1" x14ac:dyDescent="0.25">
      <c r="A20660" t="s">
        <v>29264</v>
      </c>
      <c r="B20660" s="83" t="s">
        <v>41562</v>
      </c>
      <c r="C20660" t="s">
        <v>31422</v>
      </c>
      <c r="D20660" s="83" t="s">
        <v>35707</v>
      </c>
      <c r="F20660" s="83">
        <v>15.99</v>
      </c>
    </row>
    <row r="20661" spans="1:6" hidden="1" x14ac:dyDescent="0.25">
      <c r="A20661" t="s">
        <v>29264</v>
      </c>
      <c r="B20661" s="83" t="s">
        <v>41563</v>
      </c>
      <c r="C20661" t="s">
        <v>31423</v>
      </c>
      <c r="D20661" s="83" t="s">
        <v>35707</v>
      </c>
      <c r="F20661" s="83">
        <v>16.12</v>
      </c>
    </row>
    <row r="20662" spans="1:6" hidden="1" x14ac:dyDescent="0.25">
      <c r="A20662" t="s">
        <v>29264</v>
      </c>
      <c r="B20662" s="83" t="s">
        <v>41564</v>
      </c>
      <c r="C20662" t="s">
        <v>31424</v>
      </c>
      <c r="D20662" s="83" t="s">
        <v>35707</v>
      </c>
      <c r="F20662" s="83">
        <v>14.07</v>
      </c>
    </row>
    <row r="20663" spans="1:6" hidden="1" x14ac:dyDescent="0.25">
      <c r="A20663" t="s">
        <v>29264</v>
      </c>
      <c r="B20663" s="83" t="s">
        <v>41565</v>
      </c>
      <c r="C20663" t="s">
        <v>31425</v>
      </c>
      <c r="D20663" s="83" t="s">
        <v>35707</v>
      </c>
      <c r="F20663" s="83">
        <v>14.25</v>
      </c>
    </row>
    <row r="20664" spans="1:6" hidden="1" x14ac:dyDescent="0.25">
      <c r="A20664" t="s">
        <v>29264</v>
      </c>
      <c r="B20664" s="83" t="s">
        <v>41566</v>
      </c>
      <c r="C20664" t="s">
        <v>31426</v>
      </c>
      <c r="D20664" s="83" t="s">
        <v>35707</v>
      </c>
      <c r="F20664" s="83">
        <v>14.44</v>
      </c>
    </row>
    <row r="20665" spans="1:6" hidden="1" x14ac:dyDescent="0.25">
      <c r="A20665" t="s">
        <v>29264</v>
      </c>
      <c r="B20665" s="83" t="s">
        <v>41567</v>
      </c>
      <c r="C20665" t="s">
        <v>31427</v>
      </c>
      <c r="D20665" s="83" t="s">
        <v>35707</v>
      </c>
      <c r="F20665" s="83">
        <v>14.64</v>
      </c>
    </row>
    <row r="20666" spans="1:6" hidden="1" x14ac:dyDescent="0.25">
      <c r="A20666" t="s">
        <v>29264</v>
      </c>
      <c r="B20666" s="83" t="s">
        <v>41568</v>
      </c>
      <c r="C20666" t="s">
        <v>31428</v>
      </c>
      <c r="D20666" s="83" t="s">
        <v>35707</v>
      </c>
      <c r="F20666" s="83">
        <v>14.85</v>
      </c>
    </row>
    <row r="20667" spans="1:6" hidden="1" x14ac:dyDescent="0.25">
      <c r="A20667" t="s">
        <v>29264</v>
      </c>
      <c r="B20667" s="83" t="s">
        <v>41569</v>
      </c>
      <c r="C20667" t="s">
        <v>31429</v>
      </c>
      <c r="D20667" s="83" t="s">
        <v>35707</v>
      </c>
      <c r="F20667" s="83">
        <v>14.96</v>
      </c>
    </row>
    <row r="20668" spans="1:6" hidden="1" x14ac:dyDescent="0.25">
      <c r="A20668" t="s">
        <v>29264</v>
      </c>
      <c r="B20668" s="83" t="s">
        <v>41570</v>
      </c>
      <c r="C20668" t="s">
        <v>31430</v>
      </c>
      <c r="D20668" s="83" t="s">
        <v>35707</v>
      </c>
      <c r="F20668" s="83">
        <v>15.39</v>
      </c>
    </row>
    <row r="20669" spans="1:6" hidden="1" x14ac:dyDescent="0.25">
      <c r="A20669" t="s">
        <v>29264</v>
      </c>
      <c r="B20669" s="83" t="s">
        <v>41571</v>
      </c>
      <c r="C20669" t="s">
        <v>31431</v>
      </c>
      <c r="D20669" s="83" t="s">
        <v>35707</v>
      </c>
      <c r="F20669" s="83">
        <v>15.55</v>
      </c>
    </row>
    <row r="20670" spans="1:6" hidden="1" x14ac:dyDescent="0.25">
      <c r="A20670" t="s">
        <v>29264</v>
      </c>
      <c r="B20670" s="83" t="s">
        <v>41572</v>
      </c>
      <c r="C20670" t="s">
        <v>31432</v>
      </c>
      <c r="D20670" s="83" t="s">
        <v>35707</v>
      </c>
      <c r="F20670" s="83">
        <v>15.72</v>
      </c>
    </row>
    <row r="20671" spans="1:6" hidden="1" x14ac:dyDescent="0.25">
      <c r="A20671" t="s">
        <v>29264</v>
      </c>
      <c r="B20671" s="83" t="s">
        <v>41573</v>
      </c>
      <c r="C20671" t="s">
        <v>31433</v>
      </c>
      <c r="D20671" s="83" t="s">
        <v>35707</v>
      </c>
      <c r="F20671" s="83">
        <v>15.89</v>
      </c>
    </row>
    <row r="20672" spans="1:6" hidden="1" x14ac:dyDescent="0.25">
      <c r="A20672" t="s">
        <v>29264</v>
      </c>
      <c r="B20672" s="83" t="s">
        <v>41574</v>
      </c>
      <c r="C20672" t="s">
        <v>31434</v>
      </c>
      <c r="D20672" s="83" t="s">
        <v>35707</v>
      </c>
      <c r="F20672" s="83">
        <v>16.07</v>
      </c>
    </row>
    <row r="20673" spans="1:6" hidden="1" x14ac:dyDescent="0.25">
      <c r="A20673" t="s">
        <v>29264</v>
      </c>
      <c r="B20673" s="83" t="s">
        <v>41575</v>
      </c>
      <c r="C20673" t="s">
        <v>31435</v>
      </c>
      <c r="D20673" s="83" t="s">
        <v>35707</v>
      </c>
      <c r="F20673" s="83">
        <v>16.170000000000002</v>
      </c>
    </row>
    <row r="20674" spans="1:6" hidden="1" x14ac:dyDescent="0.25">
      <c r="A20674" t="s">
        <v>29264</v>
      </c>
      <c r="B20674" s="83" t="s">
        <v>41576</v>
      </c>
      <c r="C20674" t="s">
        <v>31436</v>
      </c>
      <c r="D20674" s="83" t="s">
        <v>35707</v>
      </c>
      <c r="F20674" s="83">
        <v>34.14</v>
      </c>
    </row>
    <row r="20675" spans="1:6" hidden="1" x14ac:dyDescent="0.25">
      <c r="A20675" t="s">
        <v>29264</v>
      </c>
      <c r="B20675" s="83" t="s">
        <v>41577</v>
      </c>
      <c r="C20675" t="s">
        <v>31437</v>
      </c>
      <c r="D20675" s="83" t="s">
        <v>35707</v>
      </c>
      <c r="F20675" s="83">
        <v>34.81</v>
      </c>
    </row>
    <row r="20676" spans="1:6" hidden="1" x14ac:dyDescent="0.25">
      <c r="A20676" t="s">
        <v>29264</v>
      </c>
      <c r="B20676" s="83" t="s">
        <v>41578</v>
      </c>
      <c r="C20676" t="s">
        <v>31438</v>
      </c>
      <c r="D20676" s="83" t="s">
        <v>35707</v>
      </c>
      <c r="F20676" s="83">
        <v>35.5</v>
      </c>
    </row>
    <row r="20677" spans="1:6" hidden="1" x14ac:dyDescent="0.25">
      <c r="A20677" t="s">
        <v>29264</v>
      </c>
      <c r="B20677" s="83" t="s">
        <v>41579</v>
      </c>
      <c r="C20677" t="s">
        <v>31439</v>
      </c>
      <c r="D20677" s="83" t="s">
        <v>35707</v>
      </c>
      <c r="F20677" s="83">
        <v>36.22</v>
      </c>
    </row>
    <row r="20678" spans="1:6" hidden="1" x14ac:dyDescent="0.25">
      <c r="A20678" t="s">
        <v>29264</v>
      </c>
      <c r="B20678" s="83" t="s">
        <v>41580</v>
      </c>
      <c r="C20678" t="s">
        <v>31440</v>
      </c>
      <c r="D20678" s="83" t="s">
        <v>35707</v>
      </c>
      <c r="F20678" s="83">
        <v>36.979999999999997</v>
      </c>
    </row>
    <row r="20679" spans="1:6" hidden="1" x14ac:dyDescent="0.25">
      <c r="A20679" t="s">
        <v>29264</v>
      </c>
      <c r="B20679" s="83" t="s">
        <v>41581</v>
      </c>
      <c r="C20679" t="s">
        <v>31441</v>
      </c>
      <c r="D20679" s="83" t="s">
        <v>35707</v>
      </c>
      <c r="F20679" s="83">
        <v>37.39</v>
      </c>
    </row>
    <row r="20680" spans="1:6" hidden="1" x14ac:dyDescent="0.25">
      <c r="A20680" t="s">
        <v>29264</v>
      </c>
      <c r="B20680" s="83" t="s">
        <v>41582</v>
      </c>
      <c r="C20680" t="s">
        <v>31442</v>
      </c>
      <c r="D20680" s="83" t="s">
        <v>35707</v>
      </c>
      <c r="F20680" s="83">
        <v>6.74</v>
      </c>
    </row>
    <row r="20681" spans="1:6" hidden="1" x14ac:dyDescent="0.25">
      <c r="A20681" t="s">
        <v>29264</v>
      </c>
      <c r="B20681" s="83" t="s">
        <v>41583</v>
      </c>
      <c r="C20681" t="s">
        <v>31443</v>
      </c>
      <c r="D20681" s="83" t="s">
        <v>35707</v>
      </c>
      <c r="F20681" s="83">
        <v>7.45</v>
      </c>
    </row>
    <row r="20682" spans="1:6" hidden="1" x14ac:dyDescent="0.25">
      <c r="A20682" t="s">
        <v>29264</v>
      </c>
      <c r="B20682" s="83" t="s">
        <v>41584</v>
      </c>
      <c r="C20682" t="s">
        <v>31444</v>
      </c>
      <c r="D20682" s="83" t="s">
        <v>35707</v>
      </c>
      <c r="F20682" s="83">
        <v>7.79</v>
      </c>
    </row>
    <row r="20683" spans="1:6" hidden="1" x14ac:dyDescent="0.25">
      <c r="A20683" t="s">
        <v>29264</v>
      </c>
      <c r="B20683" s="83" t="s">
        <v>41585</v>
      </c>
      <c r="C20683" t="s">
        <v>31445</v>
      </c>
      <c r="D20683" s="83" t="s">
        <v>35707</v>
      </c>
      <c r="F20683" s="83">
        <v>8.14</v>
      </c>
    </row>
    <row r="20684" spans="1:6" hidden="1" x14ac:dyDescent="0.25">
      <c r="A20684" t="s">
        <v>29264</v>
      </c>
      <c r="B20684" s="83" t="s">
        <v>41586</v>
      </c>
      <c r="C20684" t="s">
        <v>31446</v>
      </c>
      <c r="D20684" s="83" t="s">
        <v>35707</v>
      </c>
      <c r="F20684" s="83">
        <v>8.59</v>
      </c>
    </row>
    <row r="20685" spans="1:6" hidden="1" x14ac:dyDescent="0.25">
      <c r="A20685" t="s">
        <v>29264</v>
      </c>
      <c r="B20685" s="83" t="s">
        <v>41587</v>
      </c>
      <c r="C20685" t="s">
        <v>31447</v>
      </c>
      <c r="D20685" s="83" t="s">
        <v>35707</v>
      </c>
      <c r="F20685" s="83">
        <v>8.9700000000000006</v>
      </c>
    </row>
    <row r="20686" spans="1:6" hidden="1" x14ac:dyDescent="0.25">
      <c r="A20686" t="s">
        <v>29264</v>
      </c>
      <c r="B20686" s="83" t="s">
        <v>41588</v>
      </c>
      <c r="C20686" t="s">
        <v>31448</v>
      </c>
      <c r="D20686" s="83" t="s">
        <v>35707</v>
      </c>
      <c r="F20686" s="83">
        <v>9.7200000000000006</v>
      </c>
    </row>
    <row r="20687" spans="1:6" hidden="1" x14ac:dyDescent="0.25">
      <c r="A20687" t="s">
        <v>29264</v>
      </c>
      <c r="B20687" s="83" t="s">
        <v>41589</v>
      </c>
      <c r="C20687" t="s">
        <v>31449</v>
      </c>
      <c r="D20687" s="83" t="s">
        <v>35707</v>
      </c>
      <c r="F20687" s="83">
        <v>10.199999999999999</v>
      </c>
    </row>
    <row r="20688" spans="1:6" hidden="1" x14ac:dyDescent="0.25">
      <c r="A20688" t="s">
        <v>29264</v>
      </c>
      <c r="B20688" s="83" t="s">
        <v>41590</v>
      </c>
      <c r="C20688" t="s">
        <v>31450</v>
      </c>
      <c r="D20688" s="83" t="s">
        <v>35707</v>
      </c>
      <c r="F20688" s="83">
        <v>10.71</v>
      </c>
    </row>
    <row r="20689" spans="1:6" hidden="1" x14ac:dyDescent="0.25">
      <c r="A20689" t="s">
        <v>29264</v>
      </c>
      <c r="B20689" s="83" t="s">
        <v>41591</v>
      </c>
      <c r="C20689" t="s">
        <v>31451</v>
      </c>
      <c r="D20689" s="83" t="s">
        <v>35707</v>
      </c>
      <c r="F20689" s="83">
        <v>11.26</v>
      </c>
    </row>
    <row r="20690" spans="1:6" hidden="1" x14ac:dyDescent="0.25">
      <c r="A20690" t="s">
        <v>29264</v>
      </c>
      <c r="B20690" s="83" t="s">
        <v>41592</v>
      </c>
      <c r="C20690" t="s">
        <v>31452</v>
      </c>
      <c r="D20690" s="83" t="s">
        <v>35707</v>
      </c>
      <c r="F20690" s="83">
        <v>12.12</v>
      </c>
    </row>
    <row r="20691" spans="1:6" hidden="1" x14ac:dyDescent="0.25">
      <c r="A20691" t="s">
        <v>29264</v>
      </c>
      <c r="B20691" s="83" t="s">
        <v>41593</v>
      </c>
      <c r="C20691" t="s">
        <v>31453</v>
      </c>
      <c r="D20691" s="83" t="s">
        <v>35707</v>
      </c>
      <c r="F20691" s="83">
        <v>12.72</v>
      </c>
    </row>
    <row r="20692" spans="1:6" hidden="1" x14ac:dyDescent="0.25">
      <c r="A20692" t="s">
        <v>29264</v>
      </c>
      <c r="B20692" s="83" t="s">
        <v>41594</v>
      </c>
      <c r="C20692" t="s">
        <v>31454</v>
      </c>
      <c r="D20692" s="83" t="s">
        <v>35707</v>
      </c>
      <c r="F20692" s="83">
        <v>12.6</v>
      </c>
    </row>
    <row r="20693" spans="1:6" hidden="1" x14ac:dyDescent="0.25">
      <c r="A20693" t="s">
        <v>29264</v>
      </c>
      <c r="B20693" s="83" t="s">
        <v>41595</v>
      </c>
      <c r="C20693" t="s">
        <v>31455</v>
      </c>
      <c r="D20693" s="83" t="s">
        <v>35707</v>
      </c>
      <c r="F20693" s="83">
        <v>13.86</v>
      </c>
    </row>
    <row r="20694" spans="1:6" hidden="1" x14ac:dyDescent="0.25">
      <c r="A20694" t="s">
        <v>29264</v>
      </c>
      <c r="B20694" s="83" t="s">
        <v>41596</v>
      </c>
      <c r="C20694" t="s">
        <v>31456</v>
      </c>
      <c r="D20694" s="83" t="s">
        <v>35707</v>
      </c>
      <c r="F20694" s="83">
        <v>14.5</v>
      </c>
    </row>
    <row r="20695" spans="1:6" hidden="1" x14ac:dyDescent="0.25">
      <c r="A20695" t="s">
        <v>29264</v>
      </c>
      <c r="B20695" s="83" t="s">
        <v>41597</v>
      </c>
      <c r="C20695" t="s">
        <v>31457</v>
      </c>
      <c r="D20695" s="83" t="s">
        <v>35707</v>
      </c>
      <c r="F20695" s="83">
        <v>15.54</v>
      </c>
    </row>
    <row r="20696" spans="1:6" hidden="1" x14ac:dyDescent="0.25">
      <c r="A20696" t="s">
        <v>29264</v>
      </c>
      <c r="B20696" s="83" t="s">
        <v>41598</v>
      </c>
      <c r="C20696" t="s">
        <v>31458</v>
      </c>
      <c r="D20696" s="83" t="s">
        <v>35707</v>
      </c>
      <c r="F20696" s="83">
        <v>16.25</v>
      </c>
    </row>
    <row r="20697" spans="1:6" hidden="1" x14ac:dyDescent="0.25">
      <c r="A20697" t="s">
        <v>29264</v>
      </c>
      <c r="B20697" s="83" t="s">
        <v>41599</v>
      </c>
      <c r="C20697" t="s">
        <v>31459</v>
      </c>
      <c r="D20697" s="83" t="s">
        <v>35707</v>
      </c>
      <c r="F20697" s="83">
        <v>17.309999999999999</v>
      </c>
    </row>
    <row r="20698" spans="1:6" hidden="1" x14ac:dyDescent="0.25">
      <c r="A20698" t="s">
        <v>29264</v>
      </c>
      <c r="B20698" s="83" t="s">
        <v>41600</v>
      </c>
      <c r="C20698" t="s">
        <v>31460</v>
      </c>
      <c r="D20698" s="83" t="s">
        <v>35707</v>
      </c>
      <c r="F20698" s="83">
        <v>19.11</v>
      </c>
    </row>
    <row r="20699" spans="1:6" hidden="1" x14ac:dyDescent="0.25">
      <c r="A20699" t="s">
        <v>29264</v>
      </c>
      <c r="B20699" s="83" t="s">
        <v>41601</v>
      </c>
      <c r="C20699" t="s">
        <v>31461</v>
      </c>
      <c r="D20699" s="83" t="s">
        <v>35707</v>
      </c>
      <c r="F20699" s="83">
        <v>21.37</v>
      </c>
    </row>
    <row r="20700" spans="1:6" hidden="1" x14ac:dyDescent="0.25">
      <c r="A20700" t="s">
        <v>29264</v>
      </c>
      <c r="B20700" s="83" t="s">
        <v>41602</v>
      </c>
      <c r="C20700" t="s">
        <v>31462</v>
      </c>
      <c r="D20700" s="83" t="s">
        <v>35707</v>
      </c>
      <c r="F20700" s="83">
        <v>23.62</v>
      </c>
    </row>
    <row r="20701" spans="1:6" hidden="1" x14ac:dyDescent="0.25">
      <c r="A20701" t="s">
        <v>29264</v>
      </c>
      <c r="B20701" s="83" t="s">
        <v>41603</v>
      </c>
      <c r="C20701" t="s">
        <v>31463</v>
      </c>
      <c r="D20701" s="83" t="s">
        <v>35707</v>
      </c>
      <c r="F20701" s="83">
        <v>26.21</v>
      </c>
    </row>
    <row r="20702" spans="1:6" hidden="1" x14ac:dyDescent="0.25">
      <c r="A20702" t="s">
        <v>29264</v>
      </c>
      <c r="B20702" s="83" t="s">
        <v>41604</v>
      </c>
      <c r="C20702" t="s">
        <v>31464</v>
      </c>
      <c r="D20702" s="83" t="s">
        <v>35707</v>
      </c>
      <c r="F20702" s="83">
        <v>28.57</v>
      </c>
    </row>
    <row r="20703" spans="1:6" hidden="1" x14ac:dyDescent="0.25">
      <c r="A20703" t="s">
        <v>29264</v>
      </c>
      <c r="B20703" s="83" t="s">
        <v>41605</v>
      </c>
      <c r="C20703" t="s">
        <v>31465</v>
      </c>
      <c r="D20703" s="83" t="s">
        <v>35707</v>
      </c>
      <c r="F20703" s="83">
        <v>31.12</v>
      </c>
    </row>
    <row r="20704" spans="1:6" hidden="1" x14ac:dyDescent="0.25">
      <c r="A20704" t="s">
        <v>29264</v>
      </c>
      <c r="B20704" s="83" t="s">
        <v>41606</v>
      </c>
      <c r="C20704" t="s">
        <v>31466</v>
      </c>
      <c r="D20704" s="83" t="s">
        <v>35707</v>
      </c>
      <c r="F20704" s="83">
        <v>34.49</v>
      </c>
    </row>
    <row r="20705" spans="1:6" hidden="1" x14ac:dyDescent="0.25">
      <c r="A20705" t="s">
        <v>29264</v>
      </c>
      <c r="B20705" s="83" t="s">
        <v>41607</v>
      </c>
      <c r="C20705" t="s">
        <v>31467</v>
      </c>
      <c r="D20705" s="83" t="s">
        <v>35707</v>
      </c>
      <c r="F20705" s="83">
        <v>5.69</v>
      </c>
    </row>
    <row r="20706" spans="1:6" hidden="1" x14ac:dyDescent="0.25">
      <c r="A20706" t="s">
        <v>29264</v>
      </c>
      <c r="B20706" s="83" t="s">
        <v>41608</v>
      </c>
      <c r="C20706" t="s">
        <v>31468</v>
      </c>
      <c r="D20706" s="83" t="s">
        <v>35707</v>
      </c>
      <c r="F20706" s="83">
        <v>37.94</v>
      </c>
    </row>
    <row r="20707" spans="1:6" hidden="1" x14ac:dyDescent="0.25">
      <c r="A20707" t="s">
        <v>29264</v>
      </c>
      <c r="B20707" s="83" t="s">
        <v>41609</v>
      </c>
      <c r="C20707" t="s">
        <v>31469</v>
      </c>
      <c r="D20707" s="83" t="s">
        <v>35707</v>
      </c>
      <c r="F20707" s="83">
        <v>41.58</v>
      </c>
    </row>
    <row r="20708" spans="1:6" hidden="1" x14ac:dyDescent="0.25">
      <c r="A20708" t="s">
        <v>29264</v>
      </c>
      <c r="B20708" s="83" t="s">
        <v>41610</v>
      </c>
      <c r="C20708" t="s">
        <v>31470</v>
      </c>
      <c r="D20708" s="83" t="s">
        <v>35707</v>
      </c>
      <c r="F20708" s="83">
        <v>45.07</v>
      </c>
    </row>
    <row r="20709" spans="1:6" hidden="1" x14ac:dyDescent="0.25">
      <c r="A20709" t="s">
        <v>29264</v>
      </c>
      <c r="B20709" s="83" t="s">
        <v>41611</v>
      </c>
      <c r="C20709" t="s">
        <v>31471</v>
      </c>
      <c r="D20709" s="83" t="s">
        <v>35707</v>
      </c>
      <c r="F20709" s="83">
        <v>49.37</v>
      </c>
    </row>
    <row r="20710" spans="1:6" hidden="1" x14ac:dyDescent="0.25">
      <c r="A20710" t="s">
        <v>29264</v>
      </c>
      <c r="B20710" s="83" t="s">
        <v>41612</v>
      </c>
      <c r="C20710" t="s">
        <v>31472</v>
      </c>
      <c r="D20710" s="83" t="s">
        <v>35707</v>
      </c>
      <c r="F20710" s="83">
        <v>53.34</v>
      </c>
    </row>
    <row r="20711" spans="1:6" hidden="1" x14ac:dyDescent="0.25">
      <c r="A20711" t="s">
        <v>29264</v>
      </c>
      <c r="B20711" s="83" t="s">
        <v>41613</v>
      </c>
      <c r="C20711" t="s">
        <v>31473</v>
      </c>
      <c r="D20711" s="83" t="s">
        <v>35707</v>
      </c>
      <c r="F20711" s="83">
        <v>58.06</v>
      </c>
    </row>
    <row r="20712" spans="1:6" hidden="1" x14ac:dyDescent="0.25">
      <c r="A20712" t="s">
        <v>29264</v>
      </c>
      <c r="B20712" s="83" t="s">
        <v>41614</v>
      </c>
      <c r="C20712" t="s">
        <v>31474</v>
      </c>
      <c r="D20712" s="83" t="s">
        <v>35707</v>
      </c>
      <c r="F20712" s="83">
        <v>63.31</v>
      </c>
    </row>
    <row r="20713" spans="1:6" hidden="1" x14ac:dyDescent="0.25">
      <c r="A20713" t="s">
        <v>29264</v>
      </c>
      <c r="B20713" s="83" t="s">
        <v>41615</v>
      </c>
      <c r="C20713" t="s">
        <v>31475</v>
      </c>
      <c r="D20713" s="83" t="s">
        <v>35707</v>
      </c>
      <c r="F20713" s="83">
        <v>69.040000000000006</v>
      </c>
    </row>
    <row r="20714" spans="1:6" hidden="1" x14ac:dyDescent="0.25">
      <c r="A20714" t="s">
        <v>29264</v>
      </c>
      <c r="B20714" s="83" t="s">
        <v>41616</v>
      </c>
      <c r="C20714" t="s">
        <v>31476</v>
      </c>
      <c r="D20714" s="83" t="s">
        <v>35707</v>
      </c>
      <c r="F20714" s="83">
        <v>74.239999999999995</v>
      </c>
    </row>
    <row r="20715" spans="1:6" hidden="1" x14ac:dyDescent="0.25">
      <c r="A20715" t="s">
        <v>29264</v>
      </c>
      <c r="B20715" s="83" t="s">
        <v>41617</v>
      </c>
      <c r="C20715" t="s">
        <v>31477</v>
      </c>
      <c r="D20715" s="83" t="s">
        <v>35707</v>
      </c>
      <c r="F20715" s="83">
        <v>6.01</v>
      </c>
    </row>
    <row r="20716" spans="1:6" hidden="1" x14ac:dyDescent="0.25">
      <c r="A20716" t="s">
        <v>29264</v>
      </c>
      <c r="B20716" s="83" t="s">
        <v>41618</v>
      </c>
      <c r="C20716" t="s">
        <v>31478</v>
      </c>
      <c r="D20716" s="83" t="s">
        <v>35707</v>
      </c>
      <c r="F20716" s="83">
        <v>6.41</v>
      </c>
    </row>
    <row r="20717" spans="1:6" hidden="1" x14ac:dyDescent="0.25">
      <c r="A20717" t="s">
        <v>29264</v>
      </c>
      <c r="B20717" s="83" t="s">
        <v>41619</v>
      </c>
      <c r="C20717" t="s">
        <v>31479</v>
      </c>
      <c r="D20717" s="83" t="s">
        <v>35707</v>
      </c>
      <c r="F20717" s="83">
        <v>5.6</v>
      </c>
    </row>
    <row r="20718" spans="1:6" hidden="1" x14ac:dyDescent="0.25">
      <c r="A20718" t="s">
        <v>29264</v>
      </c>
      <c r="B20718" s="83" t="s">
        <v>41620</v>
      </c>
      <c r="C20718" t="s">
        <v>31480</v>
      </c>
      <c r="D20718" s="83" t="s">
        <v>35707</v>
      </c>
      <c r="F20718" s="83">
        <v>8.36</v>
      </c>
    </row>
    <row r="20719" spans="1:6" hidden="1" x14ac:dyDescent="0.25">
      <c r="A20719" t="s">
        <v>29264</v>
      </c>
      <c r="B20719" s="83" t="s">
        <v>41621</v>
      </c>
      <c r="C20719" t="s">
        <v>31481</v>
      </c>
      <c r="D20719" s="83" t="s">
        <v>35707</v>
      </c>
      <c r="F20719" s="83">
        <v>9.1300000000000008</v>
      </c>
    </row>
    <row r="20720" spans="1:6" hidden="1" x14ac:dyDescent="0.25">
      <c r="A20720" t="s">
        <v>29264</v>
      </c>
      <c r="B20720" s="83" t="s">
        <v>41622</v>
      </c>
      <c r="C20720" t="s">
        <v>31482</v>
      </c>
      <c r="D20720" s="83" t="s">
        <v>35707</v>
      </c>
      <c r="F20720" s="83">
        <v>9.76</v>
      </c>
    </row>
    <row r="20721" spans="1:6" hidden="1" x14ac:dyDescent="0.25">
      <c r="A20721" t="s">
        <v>29264</v>
      </c>
      <c r="B20721" s="83" t="s">
        <v>41623</v>
      </c>
      <c r="C20721" t="s">
        <v>31483</v>
      </c>
      <c r="D20721" s="83" t="s">
        <v>35707</v>
      </c>
      <c r="F20721" s="83">
        <v>10.33</v>
      </c>
    </row>
    <row r="20722" spans="1:6" hidden="1" x14ac:dyDescent="0.25">
      <c r="A20722" t="s">
        <v>29264</v>
      </c>
      <c r="B20722" s="83" t="s">
        <v>41624</v>
      </c>
      <c r="C20722" t="s">
        <v>31484</v>
      </c>
      <c r="D20722" s="83" t="s">
        <v>35707</v>
      </c>
      <c r="F20722" s="83">
        <v>10.88</v>
      </c>
    </row>
    <row r="20723" spans="1:6" hidden="1" x14ac:dyDescent="0.25">
      <c r="A20723" t="s">
        <v>29264</v>
      </c>
      <c r="B20723" s="83" t="s">
        <v>41625</v>
      </c>
      <c r="C20723" t="s">
        <v>31485</v>
      </c>
      <c r="D20723" s="83" t="s">
        <v>35707</v>
      </c>
      <c r="F20723" s="83">
        <v>11.41</v>
      </c>
    </row>
    <row r="20724" spans="1:6" hidden="1" x14ac:dyDescent="0.25">
      <c r="A20724" t="s">
        <v>29264</v>
      </c>
      <c r="B20724" s="83" t="s">
        <v>41626</v>
      </c>
      <c r="C20724" t="s">
        <v>31486</v>
      </c>
      <c r="D20724" s="83" t="s">
        <v>35707</v>
      </c>
      <c r="F20724" s="83">
        <v>12.14</v>
      </c>
    </row>
    <row r="20725" spans="1:6" hidden="1" x14ac:dyDescent="0.25">
      <c r="A20725" t="s">
        <v>29264</v>
      </c>
      <c r="B20725" s="83" t="s">
        <v>41627</v>
      </c>
      <c r="C20725" t="s">
        <v>31487</v>
      </c>
      <c r="D20725" s="83" t="s">
        <v>35707</v>
      </c>
      <c r="F20725" s="83">
        <v>12.78</v>
      </c>
    </row>
    <row r="20726" spans="1:6" hidden="1" x14ac:dyDescent="0.25">
      <c r="A20726" t="s">
        <v>29264</v>
      </c>
      <c r="B20726" s="83" t="s">
        <v>41628</v>
      </c>
      <c r="C20726" t="s">
        <v>31488</v>
      </c>
      <c r="D20726" s="83" t="s">
        <v>35707</v>
      </c>
      <c r="F20726" s="83">
        <v>13.45</v>
      </c>
    </row>
    <row r="20727" spans="1:6" hidden="1" x14ac:dyDescent="0.25">
      <c r="A20727" t="s">
        <v>29264</v>
      </c>
      <c r="B20727" s="83" t="s">
        <v>41629</v>
      </c>
      <c r="C20727" t="s">
        <v>31489</v>
      </c>
      <c r="D20727" s="83" t="s">
        <v>35707</v>
      </c>
      <c r="F20727" s="83">
        <v>14.58</v>
      </c>
    </row>
    <row r="20728" spans="1:6" hidden="1" x14ac:dyDescent="0.25">
      <c r="A20728" t="s">
        <v>29264</v>
      </c>
      <c r="B20728" s="83" t="s">
        <v>41630</v>
      </c>
      <c r="C20728" t="s">
        <v>31490</v>
      </c>
      <c r="D20728" s="83" t="s">
        <v>35707</v>
      </c>
      <c r="F20728" s="83">
        <v>16.66</v>
      </c>
    </row>
    <row r="20729" spans="1:6" hidden="1" x14ac:dyDescent="0.25">
      <c r="A20729" t="s">
        <v>29264</v>
      </c>
      <c r="B20729" s="83" t="s">
        <v>41631</v>
      </c>
      <c r="C20729" t="s">
        <v>31491</v>
      </c>
      <c r="D20729" s="83" t="s">
        <v>35707</v>
      </c>
      <c r="F20729" s="83">
        <v>20.010000000000002</v>
      </c>
    </row>
    <row r="20730" spans="1:6" hidden="1" x14ac:dyDescent="0.25">
      <c r="A20730" t="s">
        <v>29264</v>
      </c>
      <c r="B20730" s="83" t="s">
        <v>41632</v>
      </c>
      <c r="C20730" t="s">
        <v>31492</v>
      </c>
      <c r="D20730" s="83" t="s">
        <v>35707</v>
      </c>
      <c r="F20730" s="83">
        <v>6.65</v>
      </c>
    </row>
    <row r="20731" spans="1:6" hidden="1" x14ac:dyDescent="0.25">
      <c r="A20731" t="s">
        <v>29264</v>
      </c>
      <c r="B20731" s="83" t="s">
        <v>41633</v>
      </c>
      <c r="C20731" t="s">
        <v>31493</v>
      </c>
      <c r="D20731" s="83" t="s">
        <v>35707</v>
      </c>
      <c r="F20731" s="83">
        <v>7.1</v>
      </c>
    </row>
    <row r="20732" spans="1:6" hidden="1" x14ac:dyDescent="0.25">
      <c r="A20732" t="s">
        <v>29264</v>
      </c>
      <c r="B20732" s="83" t="s">
        <v>41634</v>
      </c>
      <c r="C20732" t="s">
        <v>31494</v>
      </c>
      <c r="D20732" s="83" t="s">
        <v>35707</v>
      </c>
      <c r="F20732" s="83">
        <v>7.66</v>
      </c>
    </row>
    <row r="20733" spans="1:6" hidden="1" x14ac:dyDescent="0.25">
      <c r="A20733" t="s">
        <v>29264</v>
      </c>
      <c r="B20733" s="83" t="s">
        <v>41635</v>
      </c>
      <c r="C20733" t="s">
        <v>31495</v>
      </c>
      <c r="D20733" s="83" t="s">
        <v>35707</v>
      </c>
      <c r="F20733" s="83">
        <v>6.47</v>
      </c>
    </row>
    <row r="20734" spans="1:6" hidden="1" x14ac:dyDescent="0.25">
      <c r="A20734" t="s">
        <v>29264</v>
      </c>
      <c r="B20734" s="83" t="s">
        <v>41636</v>
      </c>
      <c r="C20734" t="s">
        <v>31496</v>
      </c>
      <c r="D20734" s="83" t="s">
        <v>35707</v>
      </c>
      <c r="F20734" s="83">
        <v>6.6</v>
      </c>
    </row>
    <row r="20735" spans="1:6" hidden="1" x14ac:dyDescent="0.25">
      <c r="A20735" t="s">
        <v>29264</v>
      </c>
      <c r="B20735" s="83" t="s">
        <v>41637</v>
      </c>
      <c r="C20735" t="s">
        <v>31497</v>
      </c>
      <c r="D20735" s="83" t="s">
        <v>35707</v>
      </c>
      <c r="F20735" s="83">
        <v>7.41</v>
      </c>
    </row>
    <row r="20736" spans="1:6" hidden="1" x14ac:dyDescent="0.25">
      <c r="A20736" t="s">
        <v>29264</v>
      </c>
      <c r="B20736" s="83" t="s">
        <v>41638</v>
      </c>
      <c r="C20736" t="s">
        <v>31498</v>
      </c>
      <c r="D20736" s="83" t="s">
        <v>35707</v>
      </c>
      <c r="F20736" s="83">
        <v>7.95</v>
      </c>
    </row>
    <row r="20737" spans="1:6" hidden="1" x14ac:dyDescent="0.25">
      <c r="A20737" t="s">
        <v>29264</v>
      </c>
      <c r="B20737" s="83" t="s">
        <v>41639</v>
      </c>
      <c r="C20737" t="s">
        <v>31499</v>
      </c>
      <c r="D20737" s="83" t="s">
        <v>35707</v>
      </c>
      <c r="F20737" s="83">
        <v>8.4499999999999993</v>
      </c>
    </row>
    <row r="20738" spans="1:6" hidden="1" x14ac:dyDescent="0.25">
      <c r="A20738" t="s">
        <v>29264</v>
      </c>
      <c r="B20738" s="83" t="s">
        <v>41640</v>
      </c>
      <c r="C20738" t="s">
        <v>31500</v>
      </c>
      <c r="D20738" s="83" t="s">
        <v>35707</v>
      </c>
      <c r="F20738" s="83">
        <v>9.07</v>
      </c>
    </row>
    <row r="20739" spans="1:6" hidden="1" x14ac:dyDescent="0.25">
      <c r="A20739" t="s">
        <v>29264</v>
      </c>
      <c r="B20739" s="83" t="s">
        <v>41641</v>
      </c>
      <c r="C20739" t="s">
        <v>31501</v>
      </c>
      <c r="D20739" s="83" t="s">
        <v>35707</v>
      </c>
      <c r="F20739" s="83">
        <v>9.69</v>
      </c>
    </row>
    <row r="20740" spans="1:6" hidden="1" x14ac:dyDescent="0.25">
      <c r="A20740" t="s">
        <v>29264</v>
      </c>
      <c r="B20740" s="83" t="s">
        <v>41642</v>
      </c>
      <c r="C20740" t="s">
        <v>31502</v>
      </c>
      <c r="D20740" s="83" t="s">
        <v>35707</v>
      </c>
      <c r="F20740" s="83">
        <v>10.65</v>
      </c>
    </row>
    <row r="20741" spans="1:6" hidden="1" x14ac:dyDescent="0.25">
      <c r="A20741" t="s">
        <v>29264</v>
      </c>
      <c r="B20741" s="83" t="s">
        <v>41643</v>
      </c>
      <c r="C20741" t="s">
        <v>31503</v>
      </c>
      <c r="D20741" s="83" t="s">
        <v>35707</v>
      </c>
      <c r="F20741" s="83">
        <v>11.5</v>
      </c>
    </row>
    <row r="20742" spans="1:6" hidden="1" x14ac:dyDescent="0.25">
      <c r="A20742" t="s">
        <v>29264</v>
      </c>
      <c r="B20742" s="83" t="s">
        <v>41644</v>
      </c>
      <c r="C20742" t="s">
        <v>31504</v>
      </c>
      <c r="D20742" s="83" t="s">
        <v>35707</v>
      </c>
      <c r="F20742" s="83">
        <v>12.3</v>
      </c>
    </row>
    <row r="20743" spans="1:6" hidden="1" x14ac:dyDescent="0.25">
      <c r="A20743" t="s">
        <v>29264</v>
      </c>
      <c r="B20743" s="83" t="s">
        <v>41645</v>
      </c>
      <c r="C20743" t="s">
        <v>31505</v>
      </c>
      <c r="D20743" s="83" t="s">
        <v>35707</v>
      </c>
      <c r="F20743" s="83">
        <v>13.16</v>
      </c>
    </row>
    <row r="20744" spans="1:6" hidden="1" x14ac:dyDescent="0.25">
      <c r="A20744" t="s">
        <v>29264</v>
      </c>
      <c r="B20744" s="83" t="s">
        <v>41646</v>
      </c>
      <c r="C20744" t="s">
        <v>31506</v>
      </c>
      <c r="D20744" s="83" t="s">
        <v>35707</v>
      </c>
      <c r="F20744" s="83">
        <v>16.149999999999999</v>
      </c>
    </row>
    <row r="20745" spans="1:6" hidden="1" x14ac:dyDescent="0.25">
      <c r="A20745" t="s">
        <v>29264</v>
      </c>
      <c r="B20745" s="83" t="s">
        <v>41647</v>
      </c>
      <c r="C20745" t="s">
        <v>31507</v>
      </c>
      <c r="D20745" s="83" t="s">
        <v>35707</v>
      </c>
      <c r="F20745" s="83">
        <v>18.739999999999998</v>
      </c>
    </row>
    <row r="20746" spans="1:6" hidden="1" x14ac:dyDescent="0.25">
      <c r="A20746" t="s">
        <v>29264</v>
      </c>
      <c r="B20746" s="83" t="s">
        <v>41648</v>
      </c>
      <c r="C20746" t="s">
        <v>31508</v>
      </c>
      <c r="D20746" s="83" t="s">
        <v>35707</v>
      </c>
      <c r="F20746" s="83">
        <v>22.09</v>
      </c>
    </row>
    <row r="20747" spans="1:6" hidden="1" x14ac:dyDescent="0.25">
      <c r="A20747" t="s">
        <v>29264</v>
      </c>
      <c r="B20747" s="83" t="s">
        <v>41649</v>
      </c>
      <c r="C20747" t="s">
        <v>31509</v>
      </c>
      <c r="D20747" s="83" t="s">
        <v>35707</v>
      </c>
      <c r="F20747" s="83">
        <v>25.61</v>
      </c>
    </row>
    <row r="20748" spans="1:6" hidden="1" x14ac:dyDescent="0.25">
      <c r="A20748" t="s">
        <v>29264</v>
      </c>
      <c r="B20748" s="83" t="s">
        <v>41650</v>
      </c>
      <c r="C20748" t="s">
        <v>31510</v>
      </c>
      <c r="D20748" s="83" t="s">
        <v>35707</v>
      </c>
      <c r="F20748" s="83">
        <v>29.77</v>
      </c>
    </row>
    <row r="20749" spans="1:6" hidden="1" x14ac:dyDescent="0.25">
      <c r="A20749" t="s">
        <v>29264</v>
      </c>
      <c r="B20749" s="83" t="s">
        <v>41651</v>
      </c>
      <c r="C20749" t="s">
        <v>31511</v>
      </c>
      <c r="D20749" s="83" t="s">
        <v>35707</v>
      </c>
      <c r="F20749" s="83">
        <v>35.42</v>
      </c>
    </row>
    <row r="20750" spans="1:6" hidden="1" x14ac:dyDescent="0.25">
      <c r="A20750" t="s">
        <v>29264</v>
      </c>
      <c r="B20750" s="83" t="s">
        <v>41652</v>
      </c>
      <c r="C20750" t="s">
        <v>31512</v>
      </c>
      <c r="D20750" s="83" t="s">
        <v>35707</v>
      </c>
      <c r="F20750" s="83">
        <v>41.16</v>
      </c>
    </row>
    <row r="20751" spans="1:6" hidden="1" x14ac:dyDescent="0.25">
      <c r="A20751" t="s">
        <v>29264</v>
      </c>
      <c r="B20751" s="83" t="s">
        <v>41653</v>
      </c>
      <c r="C20751" t="s">
        <v>31513</v>
      </c>
      <c r="D20751" s="83" t="s">
        <v>35707</v>
      </c>
      <c r="F20751" s="83">
        <v>47.76</v>
      </c>
    </row>
    <row r="20752" spans="1:6" hidden="1" x14ac:dyDescent="0.25">
      <c r="A20752" t="s">
        <v>29264</v>
      </c>
      <c r="B20752" s="83" t="s">
        <v>41654</v>
      </c>
      <c r="C20752" t="s">
        <v>31514</v>
      </c>
      <c r="D20752" s="83" t="s">
        <v>35707</v>
      </c>
      <c r="F20752" s="83">
        <v>52.27</v>
      </c>
    </row>
    <row r="20753" spans="1:6" hidden="1" x14ac:dyDescent="0.25">
      <c r="A20753" t="s">
        <v>29264</v>
      </c>
      <c r="B20753" s="83" t="s">
        <v>41655</v>
      </c>
      <c r="C20753" t="s">
        <v>31515</v>
      </c>
      <c r="D20753" s="83" t="s">
        <v>35707</v>
      </c>
      <c r="F20753" s="83">
        <v>57.81</v>
      </c>
    </row>
    <row r="20754" spans="1:6" hidden="1" x14ac:dyDescent="0.25">
      <c r="A20754" t="s">
        <v>29264</v>
      </c>
      <c r="B20754" s="83" t="s">
        <v>41656</v>
      </c>
      <c r="C20754" t="s">
        <v>31516</v>
      </c>
      <c r="D20754" s="83" t="s">
        <v>35707</v>
      </c>
      <c r="F20754" s="83">
        <v>5.47</v>
      </c>
    </row>
    <row r="20755" spans="1:6" hidden="1" x14ac:dyDescent="0.25">
      <c r="A20755" t="s">
        <v>29264</v>
      </c>
      <c r="B20755" s="83" t="s">
        <v>41657</v>
      </c>
      <c r="C20755" t="s">
        <v>31517</v>
      </c>
      <c r="D20755" s="83" t="s">
        <v>35707</v>
      </c>
      <c r="F20755" s="83">
        <v>5.79</v>
      </c>
    </row>
    <row r="20756" spans="1:6" hidden="1" x14ac:dyDescent="0.25">
      <c r="A20756" t="s">
        <v>29264</v>
      </c>
      <c r="B20756" s="83" t="s">
        <v>41658</v>
      </c>
      <c r="C20756" t="s">
        <v>31518</v>
      </c>
      <c r="D20756" s="83" t="s">
        <v>35707</v>
      </c>
      <c r="F20756" s="83">
        <v>6.13</v>
      </c>
    </row>
    <row r="20757" spans="1:6" hidden="1" x14ac:dyDescent="0.25">
      <c r="A20757" t="s">
        <v>29264</v>
      </c>
      <c r="B20757" s="83" t="s">
        <v>41659</v>
      </c>
      <c r="C20757" t="s">
        <v>31519</v>
      </c>
      <c r="D20757" s="83" t="s">
        <v>35707</v>
      </c>
      <c r="F20757" s="83">
        <v>5.4</v>
      </c>
    </row>
    <row r="20758" spans="1:6" hidden="1" x14ac:dyDescent="0.25">
      <c r="A20758" t="s">
        <v>29264</v>
      </c>
      <c r="B20758" s="83" t="s">
        <v>41660</v>
      </c>
      <c r="C20758" t="s">
        <v>31520</v>
      </c>
      <c r="D20758" s="83" t="s">
        <v>35707</v>
      </c>
      <c r="F20758" s="83">
        <v>6.71</v>
      </c>
    </row>
    <row r="20759" spans="1:6" hidden="1" x14ac:dyDescent="0.25">
      <c r="A20759" t="s">
        <v>29264</v>
      </c>
      <c r="B20759" s="83" t="s">
        <v>41661</v>
      </c>
      <c r="C20759" t="s">
        <v>31521</v>
      </c>
      <c r="D20759" s="83" t="s">
        <v>35707</v>
      </c>
      <c r="F20759" s="83">
        <v>7.46</v>
      </c>
    </row>
    <row r="20760" spans="1:6" hidden="1" x14ac:dyDescent="0.25">
      <c r="A20760" t="s">
        <v>29264</v>
      </c>
      <c r="B20760" s="83" t="s">
        <v>41662</v>
      </c>
      <c r="C20760" t="s">
        <v>31522</v>
      </c>
      <c r="D20760" s="83" t="s">
        <v>35707</v>
      </c>
      <c r="F20760" s="83">
        <v>7.97</v>
      </c>
    </row>
    <row r="20761" spans="1:6" hidden="1" x14ac:dyDescent="0.25">
      <c r="A20761" t="s">
        <v>29264</v>
      </c>
      <c r="B20761" s="83" t="s">
        <v>41663</v>
      </c>
      <c r="C20761" t="s">
        <v>31523</v>
      </c>
      <c r="D20761" s="83" t="s">
        <v>35707</v>
      </c>
      <c r="F20761" s="83">
        <v>8.4499999999999993</v>
      </c>
    </row>
    <row r="20762" spans="1:6" hidden="1" x14ac:dyDescent="0.25">
      <c r="A20762" t="s">
        <v>29264</v>
      </c>
      <c r="B20762" s="83" t="s">
        <v>41664</v>
      </c>
      <c r="C20762" t="s">
        <v>31524</v>
      </c>
      <c r="D20762" s="83" t="s">
        <v>35707</v>
      </c>
      <c r="F20762" s="83">
        <v>8.86</v>
      </c>
    </row>
    <row r="20763" spans="1:6" hidden="1" x14ac:dyDescent="0.25">
      <c r="A20763" t="s">
        <v>29264</v>
      </c>
      <c r="B20763" s="83" t="s">
        <v>41665</v>
      </c>
      <c r="C20763" t="s">
        <v>31525</v>
      </c>
      <c r="D20763" s="83" t="s">
        <v>35707</v>
      </c>
      <c r="F20763" s="83">
        <v>9.3699999999999992</v>
      </c>
    </row>
    <row r="20764" spans="1:6" hidden="1" x14ac:dyDescent="0.25">
      <c r="A20764" t="s">
        <v>29264</v>
      </c>
      <c r="B20764" s="83" t="s">
        <v>41666</v>
      </c>
      <c r="C20764" t="s">
        <v>31526</v>
      </c>
      <c r="D20764" s="83" t="s">
        <v>35707</v>
      </c>
      <c r="F20764" s="83">
        <v>10.15</v>
      </c>
    </row>
    <row r="20765" spans="1:6" hidden="1" x14ac:dyDescent="0.25">
      <c r="A20765" t="s">
        <v>29264</v>
      </c>
      <c r="B20765" s="83" t="s">
        <v>41667</v>
      </c>
      <c r="C20765" t="s">
        <v>31527</v>
      </c>
      <c r="D20765" s="83" t="s">
        <v>35707</v>
      </c>
      <c r="F20765" s="83">
        <v>10.63</v>
      </c>
    </row>
    <row r="20766" spans="1:6" hidden="1" x14ac:dyDescent="0.25">
      <c r="A20766" t="s">
        <v>29264</v>
      </c>
      <c r="B20766" s="83" t="s">
        <v>41668</v>
      </c>
      <c r="C20766" t="s">
        <v>31528</v>
      </c>
      <c r="D20766" s="83" t="s">
        <v>35707</v>
      </c>
      <c r="F20766" s="83">
        <v>11.12</v>
      </c>
    </row>
    <row r="20767" spans="1:6" hidden="1" x14ac:dyDescent="0.25">
      <c r="A20767" t="s">
        <v>29264</v>
      </c>
      <c r="B20767" s="83" t="s">
        <v>41669</v>
      </c>
      <c r="C20767" t="s">
        <v>31529</v>
      </c>
      <c r="D20767" s="83" t="s">
        <v>35707</v>
      </c>
      <c r="F20767" s="83">
        <v>11.63</v>
      </c>
    </row>
    <row r="20768" spans="1:6" hidden="1" x14ac:dyDescent="0.25">
      <c r="A20768" t="s">
        <v>29264</v>
      </c>
      <c r="B20768" s="83" t="s">
        <v>41670</v>
      </c>
      <c r="C20768" t="s">
        <v>31530</v>
      </c>
      <c r="D20768" s="83" t="s">
        <v>35707</v>
      </c>
      <c r="F20768" s="83">
        <v>12.61</v>
      </c>
    </row>
    <row r="20769" spans="1:6" hidden="1" x14ac:dyDescent="0.25">
      <c r="A20769" t="s">
        <v>29264</v>
      </c>
      <c r="B20769" s="83" t="s">
        <v>41671</v>
      </c>
      <c r="C20769" t="s">
        <v>31531</v>
      </c>
      <c r="D20769" s="83" t="s">
        <v>35707</v>
      </c>
      <c r="F20769" s="83">
        <v>13.71</v>
      </c>
    </row>
    <row r="20770" spans="1:6" hidden="1" x14ac:dyDescent="0.25">
      <c r="A20770" t="s">
        <v>29264</v>
      </c>
      <c r="B20770" s="83" t="s">
        <v>41672</v>
      </c>
      <c r="C20770" t="s">
        <v>31532</v>
      </c>
      <c r="D20770" s="83" t="s">
        <v>35707</v>
      </c>
      <c r="F20770" s="83">
        <v>15.72</v>
      </c>
    </row>
    <row r="20771" spans="1:6" hidden="1" x14ac:dyDescent="0.25">
      <c r="A20771" t="s">
        <v>29264</v>
      </c>
      <c r="B20771" s="83" t="s">
        <v>41673</v>
      </c>
      <c r="C20771" t="s">
        <v>31533</v>
      </c>
      <c r="D20771" s="83" t="s">
        <v>35707</v>
      </c>
      <c r="F20771" s="83">
        <v>18.079999999999998</v>
      </c>
    </row>
    <row r="20772" spans="1:6" hidden="1" x14ac:dyDescent="0.25">
      <c r="A20772" t="s">
        <v>29264</v>
      </c>
      <c r="B20772" s="83" t="s">
        <v>41674</v>
      </c>
      <c r="C20772" t="s">
        <v>31534</v>
      </c>
      <c r="D20772" s="83" t="s">
        <v>35707</v>
      </c>
      <c r="F20772" s="83">
        <v>20.55</v>
      </c>
    </row>
    <row r="20773" spans="1:6" hidden="1" x14ac:dyDescent="0.25">
      <c r="A20773" t="s">
        <v>29264</v>
      </c>
      <c r="B20773" s="83" t="s">
        <v>41675</v>
      </c>
      <c r="C20773" t="s">
        <v>31535</v>
      </c>
      <c r="D20773" s="83" t="s">
        <v>35707</v>
      </c>
      <c r="F20773" s="83">
        <v>23.81</v>
      </c>
    </row>
    <row r="20774" spans="1:6" hidden="1" x14ac:dyDescent="0.25">
      <c r="A20774" t="s">
        <v>29264</v>
      </c>
      <c r="B20774" s="83" t="s">
        <v>41676</v>
      </c>
      <c r="C20774" t="s">
        <v>31536</v>
      </c>
      <c r="D20774" s="83" t="s">
        <v>35707</v>
      </c>
      <c r="F20774" s="83">
        <v>26.71</v>
      </c>
    </row>
    <row r="20775" spans="1:6" hidden="1" x14ac:dyDescent="0.25">
      <c r="A20775" t="s">
        <v>29264</v>
      </c>
      <c r="B20775" s="83" t="s">
        <v>41677</v>
      </c>
      <c r="C20775" t="s">
        <v>31537</v>
      </c>
      <c r="D20775" s="83" t="s">
        <v>35707</v>
      </c>
      <c r="F20775" s="83">
        <v>30.46</v>
      </c>
    </row>
    <row r="20776" spans="1:6" hidden="1" x14ac:dyDescent="0.25">
      <c r="A20776" t="s">
        <v>29264</v>
      </c>
      <c r="B20776" s="83" t="s">
        <v>41678</v>
      </c>
      <c r="C20776" t="s">
        <v>31538</v>
      </c>
      <c r="D20776" s="83" t="s">
        <v>35707</v>
      </c>
      <c r="F20776" s="83">
        <v>34.32</v>
      </c>
    </row>
    <row r="20777" spans="1:6" hidden="1" x14ac:dyDescent="0.25">
      <c r="A20777" t="s">
        <v>29264</v>
      </c>
      <c r="B20777" s="83" t="s">
        <v>41679</v>
      </c>
      <c r="C20777" t="s">
        <v>31539</v>
      </c>
      <c r="D20777" s="83" t="s">
        <v>35707</v>
      </c>
      <c r="F20777" s="83">
        <v>38.85</v>
      </c>
    </row>
    <row r="20778" spans="1:6" hidden="1" x14ac:dyDescent="0.25">
      <c r="A20778" t="s">
        <v>29264</v>
      </c>
      <c r="B20778" s="83" t="s">
        <v>41680</v>
      </c>
      <c r="C20778" t="s">
        <v>31540</v>
      </c>
      <c r="D20778" s="83" t="s">
        <v>35707</v>
      </c>
      <c r="F20778" s="83">
        <v>44.34</v>
      </c>
    </row>
    <row r="20779" spans="1:6" hidden="1" x14ac:dyDescent="0.25">
      <c r="A20779" t="s">
        <v>29264</v>
      </c>
      <c r="B20779" s="83" t="s">
        <v>41681</v>
      </c>
      <c r="C20779" t="s">
        <v>31541</v>
      </c>
      <c r="D20779" s="83" t="s">
        <v>35707</v>
      </c>
      <c r="F20779" s="83">
        <v>49.31</v>
      </c>
    </row>
    <row r="20780" spans="1:6" hidden="1" x14ac:dyDescent="0.25">
      <c r="A20780" t="s">
        <v>29264</v>
      </c>
      <c r="B20780" s="83" t="s">
        <v>41682</v>
      </c>
      <c r="C20780" t="s">
        <v>31542</v>
      </c>
      <c r="D20780" s="83" t="s">
        <v>35707</v>
      </c>
      <c r="F20780" s="83">
        <v>55.66</v>
      </c>
    </row>
    <row r="20781" spans="1:6" hidden="1" x14ac:dyDescent="0.25">
      <c r="A20781" t="s">
        <v>29264</v>
      </c>
      <c r="B20781" s="83" t="s">
        <v>41683</v>
      </c>
      <c r="C20781" t="s">
        <v>31543</v>
      </c>
      <c r="D20781" s="83" t="s">
        <v>35707</v>
      </c>
      <c r="F20781" s="83">
        <v>60.09</v>
      </c>
    </row>
    <row r="20782" spans="1:6" hidden="1" x14ac:dyDescent="0.25">
      <c r="A20782" t="s">
        <v>29264</v>
      </c>
      <c r="B20782" s="83" t="s">
        <v>41684</v>
      </c>
      <c r="C20782" t="s">
        <v>31544</v>
      </c>
      <c r="D20782" s="83" t="s">
        <v>35707</v>
      </c>
      <c r="F20782" s="83">
        <v>63.95</v>
      </c>
    </row>
    <row r="20783" spans="1:6" hidden="1" x14ac:dyDescent="0.25">
      <c r="A20783" t="s">
        <v>29264</v>
      </c>
      <c r="B20783" s="83" t="s">
        <v>41685</v>
      </c>
      <c r="C20783" t="s">
        <v>31545</v>
      </c>
      <c r="D20783" s="83" t="s">
        <v>35707</v>
      </c>
      <c r="F20783" s="83">
        <v>5.14</v>
      </c>
    </row>
    <row r="20784" spans="1:6" hidden="1" x14ac:dyDescent="0.25">
      <c r="A20784" t="s">
        <v>29264</v>
      </c>
      <c r="B20784" s="83" t="s">
        <v>41686</v>
      </c>
      <c r="C20784" t="s">
        <v>31546</v>
      </c>
      <c r="D20784" s="83" t="s">
        <v>35707</v>
      </c>
      <c r="F20784" s="83">
        <v>5.71</v>
      </c>
    </row>
    <row r="20785" spans="1:6" hidden="1" x14ac:dyDescent="0.25">
      <c r="A20785" t="s">
        <v>29264</v>
      </c>
      <c r="B20785" s="83" t="s">
        <v>41687</v>
      </c>
      <c r="C20785" t="s">
        <v>31547</v>
      </c>
      <c r="D20785" s="83" t="s">
        <v>35707</v>
      </c>
      <c r="F20785" s="83">
        <v>6.28</v>
      </c>
    </row>
    <row r="20786" spans="1:6" hidden="1" x14ac:dyDescent="0.25">
      <c r="A20786" t="s">
        <v>29264</v>
      </c>
      <c r="B20786" s="83" t="s">
        <v>41688</v>
      </c>
      <c r="C20786" t="s">
        <v>31548</v>
      </c>
      <c r="D20786" s="83" t="s">
        <v>35707</v>
      </c>
      <c r="F20786" s="83">
        <v>4.78</v>
      </c>
    </row>
    <row r="20787" spans="1:6" hidden="1" x14ac:dyDescent="0.25">
      <c r="A20787" t="s">
        <v>29264</v>
      </c>
      <c r="B20787" s="83" t="s">
        <v>41689</v>
      </c>
      <c r="C20787" t="s">
        <v>31549</v>
      </c>
      <c r="D20787" s="83" t="s">
        <v>35707</v>
      </c>
      <c r="F20787" s="83">
        <v>25.43</v>
      </c>
    </row>
    <row r="20788" spans="1:6" hidden="1" x14ac:dyDescent="0.25">
      <c r="A20788" t="s">
        <v>29264</v>
      </c>
      <c r="B20788" s="83" t="s">
        <v>41690</v>
      </c>
      <c r="C20788" t="s">
        <v>31550</v>
      </c>
      <c r="D20788" s="83" t="s">
        <v>35707</v>
      </c>
      <c r="F20788" s="83">
        <v>25.9</v>
      </c>
    </row>
    <row r="20789" spans="1:6" hidden="1" x14ac:dyDescent="0.25">
      <c r="A20789" t="s">
        <v>29264</v>
      </c>
      <c r="B20789" s="83" t="s">
        <v>41691</v>
      </c>
      <c r="C20789" t="s">
        <v>31551</v>
      </c>
      <c r="D20789" s="83" t="s">
        <v>35707</v>
      </c>
      <c r="F20789" s="83">
        <v>26.37</v>
      </c>
    </row>
    <row r="20790" spans="1:6" hidden="1" x14ac:dyDescent="0.25">
      <c r="A20790" t="s">
        <v>29264</v>
      </c>
      <c r="B20790" s="83" t="s">
        <v>41692</v>
      </c>
      <c r="C20790" t="s">
        <v>31552</v>
      </c>
      <c r="D20790" s="83" t="s">
        <v>35707</v>
      </c>
      <c r="F20790" s="83">
        <v>26.87</v>
      </c>
    </row>
    <row r="20791" spans="1:6" hidden="1" x14ac:dyDescent="0.25">
      <c r="A20791" t="s">
        <v>29264</v>
      </c>
      <c r="B20791" s="83" t="s">
        <v>41693</v>
      </c>
      <c r="C20791" t="s">
        <v>31553</v>
      </c>
      <c r="D20791" s="83" t="s">
        <v>35707</v>
      </c>
      <c r="F20791" s="83">
        <v>27.4</v>
      </c>
    </row>
    <row r="20792" spans="1:6" hidden="1" x14ac:dyDescent="0.25">
      <c r="A20792" t="s">
        <v>29264</v>
      </c>
      <c r="B20792" s="83" t="s">
        <v>41694</v>
      </c>
      <c r="C20792" t="s">
        <v>31554</v>
      </c>
      <c r="D20792" s="83" t="s">
        <v>35707</v>
      </c>
      <c r="F20792" s="83">
        <v>27.68</v>
      </c>
    </row>
    <row r="20793" spans="1:6" hidden="1" x14ac:dyDescent="0.25">
      <c r="A20793" t="s">
        <v>29264</v>
      </c>
      <c r="B20793" s="83" t="s">
        <v>41695</v>
      </c>
      <c r="C20793" t="s">
        <v>31555</v>
      </c>
      <c r="D20793" s="83" t="s">
        <v>35707</v>
      </c>
      <c r="F20793" s="83">
        <v>14.63</v>
      </c>
    </row>
    <row r="20794" spans="1:6" hidden="1" x14ac:dyDescent="0.25">
      <c r="A20794" t="s">
        <v>29264</v>
      </c>
      <c r="B20794" s="83" t="s">
        <v>41696</v>
      </c>
      <c r="C20794" t="s">
        <v>31556</v>
      </c>
      <c r="D20794" s="83" t="s">
        <v>35707</v>
      </c>
      <c r="F20794" s="83">
        <v>14.75</v>
      </c>
    </row>
    <row r="20795" spans="1:6" hidden="1" x14ac:dyDescent="0.25">
      <c r="A20795" t="s">
        <v>29264</v>
      </c>
      <c r="B20795" s="83" t="s">
        <v>41697</v>
      </c>
      <c r="C20795" t="s">
        <v>31557</v>
      </c>
      <c r="D20795" s="83" t="s">
        <v>35707</v>
      </c>
      <c r="F20795" s="83">
        <v>14.87</v>
      </c>
    </row>
    <row r="20796" spans="1:6" hidden="1" x14ac:dyDescent="0.25">
      <c r="A20796" t="s">
        <v>29264</v>
      </c>
      <c r="B20796" s="83" t="s">
        <v>41698</v>
      </c>
      <c r="C20796" t="s">
        <v>31558</v>
      </c>
      <c r="D20796" s="83" t="s">
        <v>35707</v>
      </c>
      <c r="F20796" s="83">
        <v>15</v>
      </c>
    </row>
    <row r="20797" spans="1:6" hidden="1" x14ac:dyDescent="0.25">
      <c r="A20797" t="s">
        <v>29264</v>
      </c>
      <c r="B20797" s="83" t="s">
        <v>41699</v>
      </c>
      <c r="C20797" t="s">
        <v>31559</v>
      </c>
      <c r="D20797" s="83" t="s">
        <v>35707</v>
      </c>
      <c r="F20797" s="83">
        <v>15.13</v>
      </c>
    </row>
    <row r="20798" spans="1:6" hidden="1" x14ac:dyDescent="0.25">
      <c r="A20798" t="s">
        <v>29264</v>
      </c>
      <c r="B20798" s="83" t="s">
        <v>41700</v>
      </c>
      <c r="C20798" t="s">
        <v>31560</v>
      </c>
      <c r="D20798" s="83" t="s">
        <v>35707</v>
      </c>
      <c r="F20798" s="83">
        <v>15.2</v>
      </c>
    </row>
    <row r="20799" spans="1:6" hidden="1" x14ac:dyDescent="0.25">
      <c r="A20799" t="s">
        <v>29264</v>
      </c>
      <c r="B20799" s="83" t="s">
        <v>41701</v>
      </c>
      <c r="C20799" t="s">
        <v>31561</v>
      </c>
      <c r="D20799" s="83" t="s">
        <v>35707</v>
      </c>
      <c r="F20799" s="83">
        <v>19.2</v>
      </c>
    </row>
    <row r="20800" spans="1:6" hidden="1" x14ac:dyDescent="0.25">
      <c r="A20800" t="s">
        <v>29264</v>
      </c>
      <c r="B20800" s="83" t="s">
        <v>41702</v>
      </c>
      <c r="C20800" t="s">
        <v>31562</v>
      </c>
      <c r="D20800" s="83" t="s">
        <v>35707</v>
      </c>
      <c r="F20800" s="83">
        <v>19.309999999999999</v>
      </c>
    </row>
    <row r="20801" spans="1:6" hidden="1" x14ac:dyDescent="0.25">
      <c r="A20801" t="s">
        <v>29264</v>
      </c>
      <c r="B20801" s="83" t="s">
        <v>41703</v>
      </c>
      <c r="C20801" t="s">
        <v>31563</v>
      </c>
      <c r="D20801" s="83" t="s">
        <v>35707</v>
      </c>
      <c r="F20801" s="83">
        <v>19.420000000000002</v>
      </c>
    </row>
    <row r="20802" spans="1:6" hidden="1" x14ac:dyDescent="0.25">
      <c r="A20802" t="s">
        <v>29264</v>
      </c>
      <c r="B20802" s="83" t="s">
        <v>41704</v>
      </c>
      <c r="C20802" t="s">
        <v>31564</v>
      </c>
      <c r="D20802" s="83" t="s">
        <v>35707</v>
      </c>
      <c r="F20802" s="83">
        <v>19.54</v>
      </c>
    </row>
    <row r="20803" spans="1:6" hidden="1" x14ac:dyDescent="0.25">
      <c r="A20803" t="s">
        <v>29264</v>
      </c>
      <c r="B20803" s="83" t="s">
        <v>41705</v>
      </c>
      <c r="C20803" t="s">
        <v>31565</v>
      </c>
      <c r="D20803" s="83" t="s">
        <v>35707</v>
      </c>
      <c r="F20803" s="83">
        <v>19.670000000000002</v>
      </c>
    </row>
    <row r="20804" spans="1:6" hidden="1" x14ac:dyDescent="0.25">
      <c r="A20804" t="s">
        <v>29264</v>
      </c>
      <c r="B20804" s="83" t="s">
        <v>41706</v>
      </c>
      <c r="C20804" t="s">
        <v>31566</v>
      </c>
      <c r="D20804" s="83" t="s">
        <v>35707</v>
      </c>
      <c r="F20804" s="83">
        <v>19.73</v>
      </c>
    </row>
    <row r="20805" spans="1:6" hidden="1" x14ac:dyDescent="0.25">
      <c r="A20805" t="s">
        <v>29264</v>
      </c>
      <c r="B20805" s="83" t="s">
        <v>41707</v>
      </c>
      <c r="C20805" t="s">
        <v>31567</v>
      </c>
      <c r="D20805" s="83" t="s">
        <v>35707</v>
      </c>
      <c r="F20805" s="83">
        <v>16.98</v>
      </c>
    </row>
    <row r="20806" spans="1:6" hidden="1" x14ac:dyDescent="0.25">
      <c r="A20806" t="s">
        <v>29264</v>
      </c>
      <c r="B20806" s="83" t="s">
        <v>41708</v>
      </c>
      <c r="C20806" t="s">
        <v>31568</v>
      </c>
      <c r="D20806" s="83" t="s">
        <v>35707</v>
      </c>
      <c r="F20806" s="83">
        <v>17.260000000000002</v>
      </c>
    </row>
    <row r="20807" spans="1:6" hidden="1" x14ac:dyDescent="0.25">
      <c r="A20807" t="s">
        <v>29264</v>
      </c>
      <c r="B20807" s="83" t="s">
        <v>41709</v>
      </c>
      <c r="C20807" t="s">
        <v>31569</v>
      </c>
      <c r="D20807" s="83" t="s">
        <v>35707</v>
      </c>
      <c r="F20807" s="83">
        <v>17.54</v>
      </c>
    </row>
    <row r="20808" spans="1:6" hidden="1" x14ac:dyDescent="0.25">
      <c r="A20808" t="s">
        <v>29264</v>
      </c>
      <c r="B20808" s="83" t="s">
        <v>41710</v>
      </c>
      <c r="C20808" t="s">
        <v>31570</v>
      </c>
      <c r="D20808" s="83" t="s">
        <v>35707</v>
      </c>
      <c r="F20808" s="83">
        <v>17.829999999999998</v>
      </c>
    </row>
    <row r="20809" spans="1:6" hidden="1" x14ac:dyDescent="0.25">
      <c r="A20809" t="s">
        <v>29264</v>
      </c>
      <c r="B20809" s="83" t="s">
        <v>41711</v>
      </c>
      <c r="C20809" t="s">
        <v>31571</v>
      </c>
      <c r="D20809" s="83" t="s">
        <v>35707</v>
      </c>
      <c r="F20809" s="83">
        <v>18.14</v>
      </c>
    </row>
    <row r="20810" spans="1:6" hidden="1" x14ac:dyDescent="0.25">
      <c r="A20810" t="s">
        <v>29264</v>
      </c>
      <c r="B20810" s="83" t="s">
        <v>41712</v>
      </c>
      <c r="C20810" t="s">
        <v>31572</v>
      </c>
      <c r="D20810" s="83" t="s">
        <v>35707</v>
      </c>
      <c r="F20810" s="83">
        <v>18.309999999999999</v>
      </c>
    </row>
    <row r="20811" spans="1:6" hidden="1" x14ac:dyDescent="0.25">
      <c r="A20811" t="s">
        <v>29264</v>
      </c>
      <c r="B20811" s="83" t="s">
        <v>41713</v>
      </c>
      <c r="C20811" t="s">
        <v>31573</v>
      </c>
      <c r="D20811" s="83" t="s">
        <v>35707</v>
      </c>
      <c r="F20811" s="83">
        <v>23.88</v>
      </c>
    </row>
    <row r="20812" spans="1:6" hidden="1" x14ac:dyDescent="0.25">
      <c r="A20812" t="s">
        <v>29264</v>
      </c>
      <c r="B20812" s="83" t="s">
        <v>41714</v>
      </c>
      <c r="C20812" t="s">
        <v>31574</v>
      </c>
      <c r="D20812" s="83" t="s">
        <v>35707</v>
      </c>
      <c r="F20812" s="83">
        <v>23.98</v>
      </c>
    </row>
    <row r="20813" spans="1:6" hidden="1" x14ac:dyDescent="0.25">
      <c r="A20813" t="s">
        <v>29264</v>
      </c>
      <c r="B20813" s="83" t="s">
        <v>41715</v>
      </c>
      <c r="C20813" t="s">
        <v>31575</v>
      </c>
      <c r="D20813" s="83" t="s">
        <v>35707</v>
      </c>
      <c r="F20813" s="83">
        <v>24.09</v>
      </c>
    </row>
    <row r="20814" spans="1:6" hidden="1" x14ac:dyDescent="0.25">
      <c r="A20814" t="s">
        <v>29264</v>
      </c>
      <c r="B20814" s="83" t="s">
        <v>41716</v>
      </c>
      <c r="C20814" t="s">
        <v>31576</v>
      </c>
      <c r="D20814" s="83" t="s">
        <v>35707</v>
      </c>
      <c r="F20814" s="83">
        <v>24.21</v>
      </c>
    </row>
    <row r="20815" spans="1:6" hidden="1" x14ac:dyDescent="0.25">
      <c r="A20815" t="s">
        <v>29264</v>
      </c>
      <c r="B20815" s="83" t="s">
        <v>41717</v>
      </c>
      <c r="C20815" t="s">
        <v>31577</v>
      </c>
      <c r="D20815" s="83" t="s">
        <v>35707</v>
      </c>
      <c r="F20815" s="83">
        <v>24.33</v>
      </c>
    </row>
    <row r="20816" spans="1:6" hidden="1" x14ac:dyDescent="0.25">
      <c r="A20816" t="s">
        <v>29264</v>
      </c>
      <c r="B20816" s="83" t="s">
        <v>41718</v>
      </c>
      <c r="C20816" t="s">
        <v>31578</v>
      </c>
      <c r="D20816" s="83" t="s">
        <v>35707</v>
      </c>
      <c r="F20816" s="83">
        <v>24.39</v>
      </c>
    </row>
    <row r="20817" spans="1:6" hidden="1" x14ac:dyDescent="0.25">
      <c r="A20817" t="s">
        <v>29264</v>
      </c>
      <c r="B20817" s="83" t="s">
        <v>41719</v>
      </c>
      <c r="C20817" t="s">
        <v>31579</v>
      </c>
      <c r="D20817" s="83" t="s">
        <v>35707</v>
      </c>
      <c r="F20817" s="83">
        <v>15.62</v>
      </c>
    </row>
    <row r="20818" spans="1:6" hidden="1" x14ac:dyDescent="0.25">
      <c r="A20818" t="s">
        <v>29264</v>
      </c>
      <c r="B20818" s="83" t="s">
        <v>41720</v>
      </c>
      <c r="C20818" t="s">
        <v>31580</v>
      </c>
      <c r="D20818" s="83" t="s">
        <v>35707</v>
      </c>
      <c r="F20818" s="83">
        <v>15.83</v>
      </c>
    </row>
    <row r="20819" spans="1:6" hidden="1" x14ac:dyDescent="0.25">
      <c r="A20819" t="s">
        <v>29264</v>
      </c>
      <c r="B20819" s="83" t="s">
        <v>41721</v>
      </c>
      <c r="C20819" t="s">
        <v>31581</v>
      </c>
      <c r="D20819" s="83" t="s">
        <v>35707</v>
      </c>
      <c r="F20819" s="83">
        <v>16.05</v>
      </c>
    </row>
    <row r="20820" spans="1:6" hidden="1" x14ac:dyDescent="0.25">
      <c r="A20820" t="s">
        <v>29264</v>
      </c>
      <c r="B20820" s="83" t="s">
        <v>41722</v>
      </c>
      <c r="C20820" t="s">
        <v>31582</v>
      </c>
      <c r="D20820" s="83" t="s">
        <v>35707</v>
      </c>
      <c r="F20820" s="83">
        <v>16.28</v>
      </c>
    </row>
    <row r="20821" spans="1:6" hidden="1" x14ac:dyDescent="0.25">
      <c r="A20821" t="s">
        <v>29264</v>
      </c>
      <c r="B20821" s="83" t="s">
        <v>41723</v>
      </c>
      <c r="C20821" t="s">
        <v>31583</v>
      </c>
      <c r="D20821" s="83" t="s">
        <v>35707</v>
      </c>
      <c r="F20821" s="83">
        <v>16.53</v>
      </c>
    </row>
    <row r="20822" spans="1:6" hidden="1" x14ac:dyDescent="0.25">
      <c r="A20822" t="s">
        <v>29264</v>
      </c>
      <c r="B20822" s="83" t="s">
        <v>41724</v>
      </c>
      <c r="C20822" t="s">
        <v>31584</v>
      </c>
      <c r="D20822" s="83" t="s">
        <v>35707</v>
      </c>
      <c r="F20822" s="83">
        <v>16.66</v>
      </c>
    </row>
    <row r="20823" spans="1:6" hidden="1" x14ac:dyDescent="0.25">
      <c r="A20823" t="s">
        <v>29264</v>
      </c>
      <c r="B20823" s="83" t="s">
        <v>41725</v>
      </c>
      <c r="C20823" t="s">
        <v>31585</v>
      </c>
      <c r="D20823" s="83" t="s">
        <v>35707</v>
      </c>
      <c r="F20823" s="83">
        <v>14.57</v>
      </c>
    </row>
    <row r="20824" spans="1:6" hidden="1" x14ac:dyDescent="0.25">
      <c r="A20824" t="s">
        <v>29264</v>
      </c>
      <c r="B20824" s="83" t="s">
        <v>41726</v>
      </c>
      <c r="C20824" t="s">
        <v>31586</v>
      </c>
      <c r="D20824" s="83" t="s">
        <v>35707</v>
      </c>
      <c r="F20824" s="83">
        <v>14.76</v>
      </c>
    </row>
    <row r="20825" spans="1:6" hidden="1" x14ac:dyDescent="0.25">
      <c r="A20825" t="s">
        <v>29264</v>
      </c>
      <c r="B20825" s="83" t="s">
        <v>41727</v>
      </c>
      <c r="C20825" t="s">
        <v>31587</v>
      </c>
      <c r="D20825" s="83" t="s">
        <v>35707</v>
      </c>
      <c r="F20825" s="83">
        <v>14.95</v>
      </c>
    </row>
    <row r="20826" spans="1:6" hidden="1" x14ac:dyDescent="0.25">
      <c r="A20826" t="s">
        <v>29264</v>
      </c>
      <c r="B20826" s="83" t="s">
        <v>41728</v>
      </c>
      <c r="C20826" t="s">
        <v>31588</v>
      </c>
      <c r="D20826" s="83" t="s">
        <v>35707</v>
      </c>
      <c r="F20826" s="83">
        <v>15.14</v>
      </c>
    </row>
    <row r="20827" spans="1:6" hidden="1" x14ac:dyDescent="0.25">
      <c r="A20827" t="s">
        <v>29264</v>
      </c>
      <c r="B20827" s="83" t="s">
        <v>41729</v>
      </c>
      <c r="C20827" t="s">
        <v>31589</v>
      </c>
      <c r="D20827" s="83" t="s">
        <v>35707</v>
      </c>
      <c r="F20827" s="83">
        <v>15.35</v>
      </c>
    </row>
    <row r="20828" spans="1:6" hidden="1" x14ac:dyDescent="0.25">
      <c r="A20828" t="s">
        <v>29264</v>
      </c>
      <c r="B20828" s="83" t="s">
        <v>41730</v>
      </c>
      <c r="C20828" t="s">
        <v>31590</v>
      </c>
      <c r="D20828" s="83" t="s">
        <v>35707</v>
      </c>
      <c r="F20828" s="83">
        <v>15.47</v>
      </c>
    </row>
    <row r="20829" spans="1:6" hidden="1" x14ac:dyDescent="0.25">
      <c r="A20829" t="s">
        <v>29264</v>
      </c>
      <c r="B20829" s="83" t="s">
        <v>41731</v>
      </c>
      <c r="C20829" t="s">
        <v>31591</v>
      </c>
      <c r="D20829" s="83" t="s">
        <v>35707</v>
      </c>
      <c r="F20829" s="83">
        <v>15.97</v>
      </c>
    </row>
    <row r="20830" spans="1:6" hidden="1" x14ac:dyDescent="0.25">
      <c r="A20830" t="s">
        <v>29264</v>
      </c>
      <c r="B20830" s="83" t="s">
        <v>41732</v>
      </c>
      <c r="C20830" t="s">
        <v>31592</v>
      </c>
      <c r="D20830" s="83" t="s">
        <v>35707</v>
      </c>
      <c r="F20830" s="83">
        <v>16.13</v>
      </c>
    </row>
    <row r="20831" spans="1:6" hidden="1" x14ac:dyDescent="0.25">
      <c r="A20831" t="s">
        <v>29264</v>
      </c>
      <c r="B20831" s="83" t="s">
        <v>41733</v>
      </c>
      <c r="C20831" t="s">
        <v>31593</v>
      </c>
      <c r="D20831" s="83" t="s">
        <v>35707</v>
      </c>
      <c r="F20831" s="83">
        <v>16.29</v>
      </c>
    </row>
    <row r="20832" spans="1:6" hidden="1" x14ac:dyDescent="0.25">
      <c r="A20832" t="s">
        <v>29264</v>
      </c>
      <c r="B20832" s="83" t="s">
        <v>41734</v>
      </c>
      <c r="C20832" t="s">
        <v>31594</v>
      </c>
      <c r="D20832" s="83" t="s">
        <v>35707</v>
      </c>
      <c r="F20832" s="83">
        <v>16.47</v>
      </c>
    </row>
    <row r="20833" spans="1:6" hidden="1" x14ac:dyDescent="0.25">
      <c r="A20833" t="s">
        <v>29264</v>
      </c>
      <c r="B20833" s="83" t="s">
        <v>41735</v>
      </c>
      <c r="C20833" t="s">
        <v>31595</v>
      </c>
      <c r="D20833" s="83" t="s">
        <v>35707</v>
      </c>
      <c r="F20833" s="83">
        <v>16.649999999999999</v>
      </c>
    </row>
    <row r="20834" spans="1:6" hidden="1" x14ac:dyDescent="0.25">
      <c r="A20834" t="s">
        <v>29264</v>
      </c>
      <c r="B20834" s="83" t="s">
        <v>41736</v>
      </c>
      <c r="C20834" t="s">
        <v>31596</v>
      </c>
      <c r="D20834" s="83" t="s">
        <v>35707</v>
      </c>
      <c r="F20834" s="83">
        <v>16.75</v>
      </c>
    </row>
    <row r="20835" spans="1:6" hidden="1" x14ac:dyDescent="0.25">
      <c r="A20835" t="s">
        <v>29264</v>
      </c>
      <c r="B20835" s="83" t="s">
        <v>41737</v>
      </c>
      <c r="C20835" t="s">
        <v>31597</v>
      </c>
      <c r="D20835" s="83" t="s">
        <v>35707</v>
      </c>
      <c r="F20835" s="83">
        <v>35.299999999999997</v>
      </c>
    </row>
    <row r="20836" spans="1:6" hidden="1" x14ac:dyDescent="0.25">
      <c r="A20836" t="s">
        <v>29264</v>
      </c>
      <c r="B20836" s="83" t="s">
        <v>41738</v>
      </c>
      <c r="C20836" t="s">
        <v>31598</v>
      </c>
      <c r="D20836" s="83" t="s">
        <v>35707</v>
      </c>
      <c r="F20836" s="83">
        <v>35.979999999999997</v>
      </c>
    </row>
    <row r="20837" spans="1:6" hidden="1" x14ac:dyDescent="0.25">
      <c r="A20837" t="s">
        <v>29264</v>
      </c>
      <c r="B20837" s="83" t="s">
        <v>41739</v>
      </c>
      <c r="C20837" t="s">
        <v>31599</v>
      </c>
      <c r="D20837" s="83" t="s">
        <v>35707</v>
      </c>
      <c r="F20837" s="83">
        <v>36.67</v>
      </c>
    </row>
    <row r="20838" spans="1:6" hidden="1" x14ac:dyDescent="0.25">
      <c r="A20838" t="s">
        <v>29264</v>
      </c>
      <c r="B20838" s="83" t="s">
        <v>41740</v>
      </c>
      <c r="C20838" t="s">
        <v>31600</v>
      </c>
      <c r="D20838" s="83" t="s">
        <v>35707</v>
      </c>
      <c r="F20838" s="83">
        <v>37.4</v>
      </c>
    </row>
    <row r="20839" spans="1:6" hidden="1" x14ac:dyDescent="0.25">
      <c r="A20839" t="s">
        <v>29264</v>
      </c>
      <c r="B20839" s="83" t="s">
        <v>41741</v>
      </c>
      <c r="C20839" t="s">
        <v>31601</v>
      </c>
      <c r="D20839" s="83" t="s">
        <v>35707</v>
      </c>
      <c r="F20839" s="83">
        <v>38.17</v>
      </c>
    </row>
    <row r="20840" spans="1:6" hidden="1" x14ac:dyDescent="0.25">
      <c r="A20840" t="s">
        <v>29264</v>
      </c>
      <c r="B20840" s="83" t="s">
        <v>41742</v>
      </c>
      <c r="C20840" t="s">
        <v>31602</v>
      </c>
      <c r="D20840" s="83" t="s">
        <v>35707</v>
      </c>
      <c r="F20840" s="83">
        <v>38.58</v>
      </c>
    </row>
    <row r="20841" spans="1:6" hidden="1" x14ac:dyDescent="0.25">
      <c r="A20841" t="s">
        <v>29264</v>
      </c>
      <c r="B20841" s="83" t="s">
        <v>41743</v>
      </c>
      <c r="C20841" t="s">
        <v>31603</v>
      </c>
      <c r="D20841" s="83" t="s">
        <v>35707</v>
      </c>
      <c r="F20841" s="83">
        <v>23.66</v>
      </c>
    </row>
    <row r="20842" spans="1:6" hidden="1" x14ac:dyDescent="0.25">
      <c r="A20842" t="s">
        <v>29264</v>
      </c>
      <c r="B20842" s="83" t="s">
        <v>41744</v>
      </c>
      <c r="C20842" t="s">
        <v>31604</v>
      </c>
      <c r="D20842" s="83" t="s">
        <v>35707</v>
      </c>
      <c r="F20842" s="83">
        <v>29.9</v>
      </c>
    </row>
    <row r="20843" spans="1:6" hidden="1" x14ac:dyDescent="0.25">
      <c r="A20843" t="s">
        <v>29264</v>
      </c>
      <c r="B20843" s="83" t="s">
        <v>41745</v>
      </c>
      <c r="C20843" t="s">
        <v>31605</v>
      </c>
      <c r="D20843" s="83" t="s">
        <v>35707</v>
      </c>
      <c r="F20843" s="83">
        <v>37.51</v>
      </c>
    </row>
    <row r="20844" spans="1:6" hidden="1" x14ac:dyDescent="0.25">
      <c r="A20844" t="s">
        <v>29264</v>
      </c>
      <c r="B20844" s="83" t="s">
        <v>41746</v>
      </c>
      <c r="C20844" t="s">
        <v>31606</v>
      </c>
      <c r="D20844" s="83" t="s">
        <v>35707</v>
      </c>
      <c r="F20844" s="83">
        <v>45.97</v>
      </c>
    </row>
    <row r="20845" spans="1:6" hidden="1" x14ac:dyDescent="0.25">
      <c r="A20845" t="s">
        <v>29264</v>
      </c>
      <c r="B20845" s="83" t="s">
        <v>41747</v>
      </c>
      <c r="C20845" t="s">
        <v>31607</v>
      </c>
      <c r="D20845" s="83" t="s">
        <v>35707</v>
      </c>
      <c r="F20845" s="83">
        <v>55.36</v>
      </c>
    </row>
    <row r="20846" spans="1:6" hidden="1" x14ac:dyDescent="0.25">
      <c r="A20846" t="s">
        <v>29264</v>
      </c>
      <c r="B20846" s="83" t="s">
        <v>41748</v>
      </c>
      <c r="C20846" t="s">
        <v>31608</v>
      </c>
      <c r="D20846" s="83" t="s">
        <v>35707</v>
      </c>
      <c r="F20846" s="83">
        <v>64.78</v>
      </c>
    </row>
    <row r="20847" spans="1:6" hidden="1" x14ac:dyDescent="0.25">
      <c r="A20847" t="s">
        <v>29264</v>
      </c>
      <c r="B20847" s="83" t="s">
        <v>41749</v>
      </c>
      <c r="C20847" t="s">
        <v>31609</v>
      </c>
      <c r="D20847" s="83" t="s">
        <v>35707</v>
      </c>
      <c r="F20847" s="83">
        <v>11.08</v>
      </c>
    </row>
    <row r="20848" spans="1:6" hidden="1" x14ac:dyDescent="0.25">
      <c r="A20848" t="s">
        <v>29264</v>
      </c>
      <c r="B20848" s="83" t="s">
        <v>41750</v>
      </c>
      <c r="C20848" t="s">
        <v>31610</v>
      </c>
      <c r="D20848" s="83" t="s">
        <v>35707</v>
      </c>
      <c r="F20848" s="83">
        <v>12.83</v>
      </c>
    </row>
    <row r="20849" spans="1:6" hidden="1" x14ac:dyDescent="0.25">
      <c r="A20849" t="s">
        <v>29264</v>
      </c>
      <c r="B20849" s="83" t="s">
        <v>41751</v>
      </c>
      <c r="C20849" t="s">
        <v>31611</v>
      </c>
      <c r="D20849" s="83" t="s">
        <v>35707</v>
      </c>
      <c r="F20849" s="83">
        <v>15.96</v>
      </c>
    </row>
    <row r="20850" spans="1:6" hidden="1" x14ac:dyDescent="0.25">
      <c r="A20850" t="s">
        <v>29264</v>
      </c>
      <c r="B20850" s="83" t="s">
        <v>41752</v>
      </c>
      <c r="C20850" t="s">
        <v>31612</v>
      </c>
      <c r="D20850" s="83" t="s">
        <v>35707</v>
      </c>
      <c r="F20850" s="83">
        <v>10.23</v>
      </c>
    </row>
    <row r="20851" spans="1:6" hidden="1" x14ac:dyDescent="0.25">
      <c r="A20851" t="s">
        <v>29264</v>
      </c>
      <c r="B20851" s="83" t="s">
        <v>41753</v>
      </c>
      <c r="C20851" t="s">
        <v>31613</v>
      </c>
      <c r="D20851" s="83" t="s">
        <v>35707</v>
      </c>
      <c r="F20851" s="83">
        <v>27.46</v>
      </c>
    </row>
    <row r="20852" spans="1:6" hidden="1" x14ac:dyDescent="0.25">
      <c r="A20852" t="s">
        <v>29264</v>
      </c>
      <c r="B20852" s="83" t="s">
        <v>41754</v>
      </c>
      <c r="C20852" t="s">
        <v>31614</v>
      </c>
      <c r="D20852" s="83" t="s">
        <v>35707</v>
      </c>
      <c r="F20852" s="83">
        <v>37.03</v>
      </c>
    </row>
    <row r="20853" spans="1:6" hidden="1" x14ac:dyDescent="0.25">
      <c r="A20853" t="s">
        <v>29264</v>
      </c>
      <c r="B20853" s="83" t="s">
        <v>41755</v>
      </c>
      <c r="C20853" t="s">
        <v>31615</v>
      </c>
      <c r="D20853" s="83" t="s">
        <v>35707</v>
      </c>
      <c r="F20853" s="83">
        <v>9.01</v>
      </c>
    </row>
    <row r="20854" spans="1:6" hidden="1" x14ac:dyDescent="0.25">
      <c r="A20854" t="s">
        <v>29264</v>
      </c>
      <c r="B20854" s="83" t="s">
        <v>41756</v>
      </c>
      <c r="C20854" t="s">
        <v>31616</v>
      </c>
      <c r="D20854" s="83" t="s">
        <v>35707</v>
      </c>
      <c r="F20854" s="83">
        <v>13.08</v>
      </c>
    </row>
    <row r="20855" spans="1:6" hidden="1" x14ac:dyDescent="0.25">
      <c r="A20855" t="s">
        <v>29264</v>
      </c>
      <c r="B20855" s="83" t="s">
        <v>41757</v>
      </c>
      <c r="C20855" t="s">
        <v>31617</v>
      </c>
      <c r="D20855" s="83" t="s">
        <v>35707</v>
      </c>
      <c r="F20855" s="83">
        <v>19.920000000000002</v>
      </c>
    </row>
    <row r="20856" spans="1:6" hidden="1" x14ac:dyDescent="0.25">
      <c r="A20856" t="s">
        <v>29264</v>
      </c>
      <c r="B20856" s="83" t="s">
        <v>41758</v>
      </c>
      <c r="C20856" t="s">
        <v>31618</v>
      </c>
      <c r="D20856" s="83" t="s">
        <v>35707</v>
      </c>
      <c r="F20856" s="83">
        <v>8.31</v>
      </c>
    </row>
    <row r="20857" spans="1:6" hidden="1" x14ac:dyDescent="0.25">
      <c r="A20857" t="s">
        <v>29264</v>
      </c>
      <c r="B20857" s="83" t="s">
        <v>41759</v>
      </c>
      <c r="C20857" t="s">
        <v>31619</v>
      </c>
      <c r="D20857" s="83" t="s">
        <v>35707</v>
      </c>
      <c r="F20857" s="83">
        <v>8.57</v>
      </c>
    </row>
    <row r="20858" spans="1:6" hidden="1" x14ac:dyDescent="0.25">
      <c r="A20858" t="s">
        <v>29264</v>
      </c>
      <c r="B20858" s="83" t="s">
        <v>41760</v>
      </c>
      <c r="C20858" t="s">
        <v>31620</v>
      </c>
      <c r="D20858" s="83" t="s">
        <v>35707</v>
      </c>
      <c r="F20858" s="83">
        <v>41.35</v>
      </c>
    </row>
    <row r="20859" spans="1:6" hidden="1" x14ac:dyDescent="0.25">
      <c r="A20859" t="s">
        <v>29264</v>
      </c>
      <c r="B20859" s="83" t="s">
        <v>41761</v>
      </c>
      <c r="C20859" t="s">
        <v>31621</v>
      </c>
      <c r="D20859" s="83" t="s">
        <v>35707</v>
      </c>
      <c r="F20859" s="83">
        <v>50.39</v>
      </c>
    </row>
    <row r="20860" spans="1:6" hidden="1" x14ac:dyDescent="0.25">
      <c r="A20860" t="s">
        <v>29264</v>
      </c>
      <c r="B20860" s="83" t="s">
        <v>41762</v>
      </c>
      <c r="C20860" t="s">
        <v>31622</v>
      </c>
      <c r="D20860" s="83" t="s">
        <v>35707</v>
      </c>
      <c r="F20860" s="83">
        <v>12.06</v>
      </c>
    </row>
    <row r="20861" spans="1:6" hidden="1" x14ac:dyDescent="0.25">
      <c r="A20861" t="s">
        <v>29264</v>
      </c>
      <c r="B20861" s="83" t="s">
        <v>41763</v>
      </c>
      <c r="C20861" t="s">
        <v>31623</v>
      </c>
      <c r="D20861" s="83" t="s">
        <v>35707</v>
      </c>
      <c r="F20861" s="83">
        <v>19.77</v>
      </c>
    </row>
    <row r="20862" spans="1:6" hidden="1" x14ac:dyDescent="0.25">
      <c r="A20862" t="s">
        <v>29264</v>
      </c>
      <c r="B20862" s="83" t="s">
        <v>41764</v>
      </c>
      <c r="C20862" t="s">
        <v>31624</v>
      </c>
      <c r="D20862" s="83" t="s">
        <v>35707</v>
      </c>
      <c r="F20862" s="83">
        <v>29.61</v>
      </c>
    </row>
    <row r="20863" spans="1:6" hidden="1" x14ac:dyDescent="0.25">
      <c r="A20863" t="s">
        <v>29264</v>
      </c>
      <c r="B20863" s="83" t="s">
        <v>41765</v>
      </c>
      <c r="C20863" t="s">
        <v>31625</v>
      </c>
      <c r="D20863" s="83" t="s">
        <v>35707</v>
      </c>
      <c r="F20863" s="83">
        <v>31.77</v>
      </c>
    </row>
    <row r="20864" spans="1:6" hidden="1" x14ac:dyDescent="0.25">
      <c r="A20864" t="s">
        <v>29264</v>
      </c>
      <c r="B20864" s="83" t="s">
        <v>41766</v>
      </c>
      <c r="C20864" t="s">
        <v>31626</v>
      </c>
      <c r="D20864" s="83" t="s">
        <v>35707</v>
      </c>
      <c r="F20864" s="83">
        <v>40.99</v>
      </c>
    </row>
    <row r="20865" spans="1:6" hidden="1" x14ac:dyDescent="0.25">
      <c r="A20865" t="s">
        <v>29264</v>
      </c>
      <c r="B20865" s="83" t="s">
        <v>41767</v>
      </c>
      <c r="C20865" t="s">
        <v>31627</v>
      </c>
      <c r="D20865" s="83" t="s">
        <v>35707</v>
      </c>
      <c r="F20865" s="83">
        <v>52.69</v>
      </c>
    </row>
    <row r="20866" spans="1:6" hidden="1" x14ac:dyDescent="0.25">
      <c r="A20866" t="s">
        <v>29264</v>
      </c>
      <c r="B20866" s="83" t="s">
        <v>41768</v>
      </c>
      <c r="C20866" t="s">
        <v>31628</v>
      </c>
      <c r="D20866" s="83" t="s">
        <v>35707</v>
      </c>
      <c r="F20866" s="83">
        <v>57.25</v>
      </c>
    </row>
    <row r="20867" spans="1:6" hidden="1" x14ac:dyDescent="0.25">
      <c r="A20867" t="s">
        <v>29264</v>
      </c>
      <c r="B20867" s="83" t="s">
        <v>41769</v>
      </c>
      <c r="C20867" t="s">
        <v>31629</v>
      </c>
      <c r="D20867" s="83" t="s">
        <v>35707</v>
      </c>
      <c r="F20867" s="83">
        <v>14.56</v>
      </c>
    </row>
    <row r="20868" spans="1:6" hidden="1" x14ac:dyDescent="0.25">
      <c r="A20868" t="s">
        <v>29264</v>
      </c>
      <c r="B20868" s="83" t="s">
        <v>41770</v>
      </c>
      <c r="C20868" t="s">
        <v>31630</v>
      </c>
      <c r="D20868" s="83" t="s">
        <v>35707</v>
      </c>
      <c r="F20868" s="83">
        <v>18.690000000000001</v>
      </c>
    </row>
    <row r="20869" spans="1:6" hidden="1" x14ac:dyDescent="0.25">
      <c r="A20869" t="s">
        <v>29264</v>
      </c>
      <c r="B20869" s="83" t="s">
        <v>41771</v>
      </c>
      <c r="C20869" t="s">
        <v>31631</v>
      </c>
      <c r="D20869" s="83" t="s">
        <v>35707</v>
      </c>
      <c r="F20869" s="83">
        <v>23.91</v>
      </c>
    </row>
    <row r="20870" spans="1:6" hidden="1" x14ac:dyDescent="0.25">
      <c r="A20870" t="s">
        <v>29264</v>
      </c>
      <c r="B20870" s="83" t="s">
        <v>41772</v>
      </c>
      <c r="C20870" t="s">
        <v>31632</v>
      </c>
      <c r="D20870" s="83" t="s">
        <v>35707</v>
      </c>
      <c r="F20870" s="83">
        <v>10.37</v>
      </c>
    </row>
    <row r="20871" spans="1:6" hidden="1" x14ac:dyDescent="0.25">
      <c r="A20871" t="s">
        <v>29264</v>
      </c>
      <c r="B20871" s="83" t="s">
        <v>41773</v>
      </c>
      <c r="C20871" t="s">
        <v>31633</v>
      </c>
      <c r="D20871" s="83" t="s">
        <v>35707</v>
      </c>
      <c r="F20871" s="83">
        <v>23.76</v>
      </c>
    </row>
    <row r="20872" spans="1:6" hidden="1" x14ac:dyDescent="0.25">
      <c r="A20872" t="s">
        <v>29264</v>
      </c>
      <c r="B20872" s="83" t="s">
        <v>41774</v>
      </c>
      <c r="C20872" t="s">
        <v>31634</v>
      </c>
      <c r="D20872" s="83" t="s">
        <v>35707</v>
      </c>
      <c r="F20872" s="83">
        <v>24.23</v>
      </c>
    </row>
    <row r="20873" spans="1:6" hidden="1" x14ac:dyDescent="0.25">
      <c r="A20873" t="s">
        <v>29264</v>
      </c>
      <c r="B20873" s="83" t="s">
        <v>41775</v>
      </c>
      <c r="C20873" t="s">
        <v>31635</v>
      </c>
      <c r="D20873" s="83" t="s">
        <v>35707</v>
      </c>
      <c r="F20873" s="83">
        <v>24.72</v>
      </c>
    </row>
    <row r="20874" spans="1:6" hidden="1" x14ac:dyDescent="0.25">
      <c r="A20874" t="s">
        <v>29264</v>
      </c>
      <c r="B20874" s="83" t="s">
        <v>41776</v>
      </c>
      <c r="C20874" t="s">
        <v>31636</v>
      </c>
      <c r="D20874" s="83" t="s">
        <v>35707</v>
      </c>
      <c r="F20874" s="83">
        <v>25.23</v>
      </c>
    </row>
    <row r="20875" spans="1:6" hidden="1" x14ac:dyDescent="0.25">
      <c r="A20875" t="s">
        <v>29264</v>
      </c>
      <c r="B20875" s="83" t="s">
        <v>41777</v>
      </c>
      <c r="C20875" t="s">
        <v>31637</v>
      </c>
      <c r="D20875" s="83" t="s">
        <v>35707</v>
      </c>
      <c r="F20875" s="83">
        <v>25.77</v>
      </c>
    </row>
    <row r="20876" spans="1:6" hidden="1" x14ac:dyDescent="0.25">
      <c r="A20876" t="s">
        <v>29264</v>
      </c>
      <c r="B20876" s="83" t="s">
        <v>41778</v>
      </c>
      <c r="C20876" t="s">
        <v>31638</v>
      </c>
      <c r="D20876" s="83" t="s">
        <v>35707</v>
      </c>
      <c r="F20876" s="83">
        <v>26.06</v>
      </c>
    </row>
    <row r="20877" spans="1:6" hidden="1" x14ac:dyDescent="0.25">
      <c r="A20877" t="s">
        <v>29264</v>
      </c>
      <c r="B20877" s="83" t="s">
        <v>41779</v>
      </c>
      <c r="C20877" t="s">
        <v>31639</v>
      </c>
      <c r="D20877" s="83" t="s">
        <v>35707</v>
      </c>
      <c r="F20877" s="83">
        <v>13.39</v>
      </c>
    </row>
    <row r="20878" spans="1:6" hidden="1" x14ac:dyDescent="0.25">
      <c r="A20878" t="s">
        <v>29264</v>
      </c>
      <c r="B20878" s="83" t="s">
        <v>41780</v>
      </c>
      <c r="C20878" t="s">
        <v>31640</v>
      </c>
      <c r="D20878" s="83" t="s">
        <v>35707</v>
      </c>
      <c r="F20878" s="83">
        <v>13.51</v>
      </c>
    </row>
    <row r="20879" spans="1:6" hidden="1" x14ac:dyDescent="0.25">
      <c r="A20879" t="s">
        <v>29264</v>
      </c>
      <c r="B20879" s="83" t="s">
        <v>41781</v>
      </c>
      <c r="C20879" t="s">
        <v>31641</v>
      </c>
      <c r="D20879" s="83" t="s">
        <v>35707</v>
      </c>
      <c r="F20879" s="83">
        <v>13.64</v>
      </c>
    </row>
    <row r="20880" spans="1:6" hidden="1" x14ac:dyDescent="0.25">
      <c r="A20880" t="s">
        <v>29264</v>
      </c>
      <c r="B20880" s="83" t="s">
        <v>41782</v>
      </c>
      <c r="C20880" t="s">
        <v>31642</v>
      </c>
      <c r="D20880" s="83" t="s">
        <v>35707</v>
      </c>
      <c r="F20880" s="83">
        <v>13.77</v>
      </c>
    </row>
    <row r="20881" spans="1:6" hidden="1" x14ac:dyDescent="0.25">
      <c r="A20881" t="s">
        <v>29264</v>
      </c>
      <c r="B20881" s="83" t="s">
        <v>41783</v>
      </c>
      <c r="C20881" t="s">
        <v>31643</v>
      </c>
      <c r="D20881" s="83" t="s">
        <v>35707</v>
      </c>
      <c r="F20881" s="83">
        <v>13.9</v>
      </c>
    </row>
    <row r="20882" spans="1:6" hidden="1" x14ac:dyDescent="0.25">
      <c r="A20882" t="s">
        <v>29264</v>
      </c>
      <c r="B20882" s="83" t="s">
        <v>41784</v>
      </c>
      <c r="C20882" t="s">
        <v>31644</v>
      </c>
      <c r="D20882" s="83" t="s">
        <v>35707</v>
      </c>
      <c r="F20882" s="83">
        <v>13.98</v>
      </c>
    </row>
    <row r="20883" spans="1:6" hidden="1" x14ac:dyDescent="0.25">
      <c r="A20883" t="s">
        <v>29264</v>
      </c>
      <c r="B20883" s="83" t="s">
        <v>41785</v>
      </c>
      <c r="C20883" t="s">
        <v>31645</v>
      </c>
      <c r="D20883" s="83" t="s">
        <v>35707</v>
      </c>
      <c r="F20883" s="83">
        <v>17.420000000000002</v>
      </c>
    </row>
    <row r="20884" spans="1:6" hidden="1" x14ac:dyDescent="0.25">
      <c r="A20884" t="s">
        <v>29264</v>
      </c>
      <c r="B20884" s="83" t="s">
        <v>41786</v>
      </c>
      <c r="C20884" t="s">
        <v>31646</v>
      </c>
      <c r="D20884" s="83" t="s">
        <v>35707</v>
      </c>
      <c r="F20884" s="83">
        <v>17.53</v>
      </c>
    </row>
    <row r="20885" spans="1:6" hidden="1" x14ac:dyDescent="0.25">
      <c r="A20885" t="s">
        <v>29264</v>
      </c>
      <c r="B20885" s="83" t="s">
        <v>41787</v>
      </c>
      <c r="C20885" t="s">
        <v>31647</v>
      </c>
      <c r="D20885" s="83" t="s">
        <v>35707</v>
      </c>
      <c r="F20885" s="83">
        <v>17.649999999999999</v>
      </c>
    </row>
    <row r="20886" spans="1:6" hidden="1" x14ac:dyDescent="0.25">
      <c r="A20886" t="s">
        <v>29264</v>
      </c>
      <c r="B20886" s="83" t="s">
        <v>41788</v>
      </c>
      <c r="C20886" t="s">
        <v>31648</v>
      </c>
      <c r="D20886" s="83" t="s">
        <v>35707</v>
      </c>
      <c r="F20886" s="83">
        <v>17.77</v>
      </c>
    </row>
    <row r="20887" spans="1:6" hidden="1" x14ac:dyDescent="0.25">
      <c r="A20887" t="s">
        <v>29264</v>
      </c>
      <c r="B20887" s="83" t="s">
        <v>41789</v>
      </c>
      <c r="C20887" t="s">
        <v>31649</v>
      </c>
      <c r="D20887" s="83" t="s">
        <v>35707</v>
      </c>
      <c r="F20887" s="83">
        <v>17.899999999999999</v>
      </c>
    </row>
    <row r="20888" spans="1:6" hidden="1" x14ac:dyDescent="0.25">
      <c r="A20888" t="s">
        <v>29264</v>
      </c>
      <c r="B20888" s="83" t="s">
        <v>41790</v>
      </c>
      <c r="C20888" t="s">
        <v>31650</v>
      </c>
      <c r="D20888" s="83" t="s">
        <v>35707</v>
      </c>
      <c r="F20888" s="83">
        <v>17.97</v>
      </c>
    </row>
    <row r="20889" spans="1:6" hidden="1" x14ac:dyDescent="0.25">
      <c r="A20889" t="s">
        <v>29264</v>
      </c>
      <c r="B20889" s="83" t="s">
        <v>41791</v>
      </c>
      <c r="C20889" t="s">
        <v>31651</v>
      </c>
      <c r="D20889" s="83" t="s">
        <v>35707</v>
      </c>
      <c r="F20889" s="83">
        <v>15.83</v>
      </c>
    </row>
    <row r="20890" spans="1:6" hidden="1" x14ac:dyDescent="0.25">
      <c r="A20890" t="s">
        <v>29264</v>
      </c>
      <c r="B20890" s="83" t="s">
        <v>41792</v>
      </c>
      <c r="C20890" t="s">
        <v>31652</v>
      </c>
      <c r="D20890" s="83" t="s">
        <v>35707</v>
      </c>
      <c r="F20890" s="83">
        <v>16.11</v>
      </c>
    </row>
    <row r="20891" spans="1:6" hidden="1" x14ac:dyDescent="0.25">
      <c r="A20891" t="s">
        <v>29264</v>
      </c>
      <c r="B20891" s="83" t="s">
        <v>41793</v>
      </c>
      <c r="C20891" t="s">
        <v>31653</v>
      </c>
      <c r="D20891" s="83" t="s">
        <v>35707</v>
      </c>
      <c r="F20891" s="83">
        <v>16.399999999999999</v>
      </c>
    </row>
    <row r="20892" spans="1:6" hidden="1" x14ac:dyDescent="0.25">
      <c r="A20892" t="s">
        <v>29264</v>
      </c>
      <c r="B20892" s="83" t="s">
        <v>41794</v>
      </c>
      <c r="C20892" t="s">
        <v>31654</v>
      </c>
      <c r="D20892" s="83" t="s">
        <v>35707</v>
      </c>
      <c r="F20892" s="83">
        <v>16.690000000000001</v>
      </c>
    </row>
    <row r="20893" spans="1:6" hidden="1" x14ac:dyDescent="0.25">
      <c r="A20893" t="s">
        <v>29264</v>
      </c>
      <c r="B20893" s="83" t="s">
        <v>41795</v>
      </c>
      <c r="C20893" t="s">
        <v>31655</v>
      </c>
      <c r="D20893" s="83" t="s">
        <v>35707</v>
      </c>
      <c r="F20893" s="83">
        <v>17.010000000000002</v>
      </c>
    </row>
    <row r="20894" spans="1:6" hidden="1" x14ac:dyDescent="0.25">
      <c r="A20894" t="s">
        <v>29264</v>
      </c>
      <c r="B20894" s="83" t="s">
        <v>41796</v>
      </c>
      <c r="C20894" t="s">
        <v>31656</v>
      </c>
      <c r="D20894" s="83" t="s">
        <v>35707</v>
      </c>
      <c r="F20894" s="83">
        <v>17.18</v>
      </c>
    </row>
    <row r="20895" spans="1:6" hidden="1" x14ac:dyDescent="0.25">
      <c r="A20895" t="s">
        <v>29264</v>
      </c>
      <c r="B20895" s="83" t="s">
        <v>41797</v>
      </c>
      <c r="C20895" t="s">
        <v>31657</v>
      </c>
      <c r="D20895" s="83" t="s">
        <v>35707</v>
      </c>
      <c r="F20895" s="83">
        <v>21.55</v>
      </c>
    </row>
    <row r="20896" spans="1:6" hidden="1" x14ac:dyDescent="0.25">
      <c r="A20896" t="s">
        <v>29264</v>
      </c>
      <c r="B20896" s="83" t="s">
        <v>41798</v>
      </c>
      <c r="C20896" t="s">
        <v>31658</v>
      </c>
      <c r="D20896" s="83" t="s">
        <v>35707</v>
      </c>
      <c r="F20896" s="83">
        <v>21.66</v>
      </c>
    </row>
    <row r="20897" spans="1:6" hidden="1" x14ac:dyDescent="0.25">
      <c r="A20897" t="s">
        <v>29264</v>
      </c>
      <c r="B20897" s="83" t="s">
        <v>41799</v>
      </c>
      <c r="C20897" t="s">
        <v>31659</v>
      </c>
      <c r="D20897" s="83" t="s">
        <v>35707</v>
      </c>
      <c r="F20897" s="83">
        <v>21.77</v>
      </c>
    </row>
    <row r="20898" spans="1:6" hidden="1" x14ac:dyDescent="0.25">
      <c r="A20898" t="s">
        <v>29264</v>
      </c>
      <c r="B20898" s="83" t="s">
        <v>41800</v>
      </c>
      <c r="C20898" t="s">
        <v>31660</v>
      </c>
      <c r="D20898" s="83" t="s">
        <v>35707</v>
      </c>
      <c r="F20898" s="83">
        <v>21.89</v>
      </c>
    </row>
    <row r="20899" spans="1:6" hidden="1" x14ac:dyDescent="0.25">
      <c r="A20899" t="s">
        <v>29264</v>
      </c>
      <c r="B20899" s="83" t="s">
        <v>41801</v>
      </c>
      <c r="C20899" t="s">
        <v>31661</v>
      </c>
      <c r="D20899" s="83" t="s">
        <v>35707</v>
      </c>
      <c r="F20899" s="83">
        <v>22.02</v>
      </c>
    </row>
    <row r="20900" spans="1:6" hidden="1" x14ac:dyDescent="0.25">
      <c r="A20900" t="s">
        <v>29264</v>
      </c>
      <c r="B20900" s="83" t="s">
        <v>41802</v>
      </c>
      <c r="C20900" t="s">
        <v>31662</v>
      </c>
      <c r="D20900" s="83" t="s">
        <v>35707</v>
      </c>
      <c r="F20900" s="83">
        <v>22.08</v>
      </c>
    </row>
    <row r="20901" spans="1:6" hidden="1" x14ac:dyDescent="0.25">
      <c r="A20901" t="s">
        <v>29264</v>
      </c>
      <c r="B20901" s="83" t="s">
        <v>41803</v>
      </c>
      <c r="C20901" t="s">
        <v>31663</v>
      </c>
      <c r="D20901" s="83" t="s">
        <v>35707</v>
      </c>
      <c r="F20901" s="83">
        <v>14.48</v>
      </c>
    </row>
    <row r="20902" spans="1:6" hidden="1" x14ac:dyDescent="0.25">
      <c r="A20902" t="s">
        <v>29264</v>
      </c>
      <c r="B20902" s="83" t="s">
        <v>41804</v>
      </c>
      <c r="C20902" t="s">
        <v>31664</v>
      </c>
      <c r="D20902" s="83" t="s">
        <v>35707</v>
      </c>
      <c r="F20902" s="83">
        <v>14.7</v>
      </c>
    </row>
    <row r="20903" spans="1:6" hidden="1" x14ac:dyDescent="0.25">
      <c r="A20903" t="s">
        <v>29264</v>
      </c>
      <c r="B20903" s="83" t="s">
        <v>41805</v>
      </c>
      <c r="C20903" t="s">
        <v>31665</v>
      </c>
      <c r="D20903" s="83" t="s">
        <v>35707</v>
      </c>
      <c r="F20903" s="83">
        <v>14.93</v>
      </c>
    </row>
    <row r="20904" spans="1:6" hidden="1" x14ac:dyDescent="0.25">
      <c r="A20904" t="s">
        <v>29264</v>
      </c>
      <c r="B20904" s="83" t="s">
        <v>41806</v>
      </c>
      <c r="C20904" t="s">
        <v>31666</v>
      </c>
      <c r="D20904" s="83" t="s">
        <v>35707</v>
      </c>
      <c r="F20904" s="83">
        <v>15.16</v>
      </c>
    </row>
    <row r="20905" spans="1:6" hidden="1" x14ac:dyDescent="0.25">
      <c r="A20905" t="s">
        <v>29264</v>
      </c>
      <c r="B20905" s="83" t="s">
        <v>41807</v>
      </c>
      <c r="C20905" t="s">
        <v>31667</v>
      </c>
      <c r="D20905" s="83" t="s">
        <v>35707</v>
      </c>
      <c r="F20905" s="83">
        <v>15.41</v>
      </c>
    </row>
    <row r="20906" spans="1:6" hidden="1" x14ac:dyDescent="0.25">
      <c r="A20906" t="s">
        <v>29264</v>
      </c>
      <c r="B20906" s="83" t="s">
        <v>41808</v>
      </c>
      <c r="C20906" t="s">
        <v>31668</v>
      </c>
      <c r="D20906" s="83" t="s">
        <v>35707</v>
      </c>
      <c r="F20906" s="83">
        <v>15.55</v>
      </c>
    </row>
    <row r="20907" spans="1:6" hidden="1" x14ac:dyDescent="0.25">
      <c r="A20907" t="s">
        <v>29264</v>
      </c>
      <c r="B20907" s="83" t="s">
        <v>41809</v>
      </c>
      <c r="C20907" t="s">
        <v>31669</v>
      </c>
      <c r="D20907" s="83" t="s">
        <v>35707</v>
      </c>
      <c r="F20907" s="83">
        <v>13.49</v>
      </c>
    </row>
    <row r="20908" spans="1:6" hidden="1" x14ac:dyDescent="0.25">
      <c r="A20908" t="s">
        <v>29264</v>
      </c>
      <c r="B20908" s="83" t="s">
        <v>41810</v>
      </c>
      <c r="C20908" t="s">
        <v>31670</v>
      </c>
      <c r="D20908" s="83" t="s">
        <v>35707</v>
      </c>
      <c r="F20908" s="83">
        <v>13.67</v>
      </c>
    </row>
    <row r="20909" spans="1:6" hidden="1" x14ac:dyDescent="0.25">
      <c r="A20909" t="s">
        <v>29264</v>
      </c>
      <c r="B20909" s="83" t="s">
        <v>41811</v>
      </c>
      <c r="C20909" t="s">
        <v>31671</v>
      </c>
      <c r="D20909" s="83" t="s">
        <v>35707</v>
      </c>
      <c r="F20909" s="83">
        <v>13.87</v>
      </c>
    </row>
    <row r="20910" spans="1:6" hidden="1" x14ac:dyDescent="0.25">
      <c r="A20910" t="s">
        <v>29264</v>
      </c>
      <c r="B20910" s="83" t="s">
        <v>41812</v>
      </c>
      <c r="C20910" t="s">
        <v>31672</v>
      </c>
      <c r="D20910" s="83" t="s">
        <v>35707</v>
      </c>
      <c r="F20910" s="83">
        <v>14.07</v>
      </c>
    </row>
    <row r="20911" spans="1:6" hidden="1" x14ac:dyDescent="0.25">
      <c r="A20911" t="s">
        <v>29264</v>
      </c>
      <c r="B20911" s="83" t="s">
        <v>41813</v>
      </c>
      <c r="C20911" t="s">
        <v>31673</v>
      </c>
      <c r="D20911" s="83" t="s">
        <v>35707</v>
      </c>
      <c r="F20911" s="83">
        <v>14.29</v>
      </c>
    </row>
    <row r="20912" spans="1:6" hidden="1" x14ac:dyDescent="0.25">
      <c r="A20912" t="s">
        <v>29264</v>
      </c>
      <c r="B20912" s="83" t="s">
        <v>41814</v>
      </c>
      <c r="C20912" t="s">
        <v>31674</v>
      </c>
      <c r="D20912" s="83" t="s">
        <v>35707</v>
      </c>
      <c r="F20912" s="83">
        <v>14.4</v>
      </c>
    </row>
    <row r="20913" spans="1:6" hidden="1" x14ac:dyDescent="0.25">
      <c r="A20913" t="s">
        <v>29264</v>
      </c>
      <c r="B20913" s="83" t="s">
        <v>41815</v>
      </c>
      <c r="C20913" t="s">
        <v>31675</v>
      </c>
      <c r="D20913" s="83" t="s">
        <v>35707</v>
      </c>
      <c r="F20913" s="83">
        <v>14.67</v>
      </c>
    </row>
    <row r="20914" spans="1:6" hidden="1" x14ac:dyDescent="0.25">
      <c r="A20914" t="s">
        <v>29264</v>
      </c>
      <c r="B20914" s="83" t="s">
        <v>41816</v>
      </c>
      <c r="C20914" t="s">
        <v>31676</v>
      </c>
      <c r="D20914" s="83" t="s">
        <v>35707</v>
      </c>
      <c r="F20914" s="83">
        <v>14.84</v>
      </c>
    </row>
    <row r="20915" spans="1:6" hidden="1" x14ac:dyDescent="0.25">
      <c r="A20915" t="s">
        <v>29264</v>
      </c>
      <c r="B20915" s="83" t="s">
        <v>41817</v>
      </c>
      <c r="C20915" t="s">
        <v>31677</v>
      </c>
      <c r="D20915" s="83" t="s">
        <v>35707</v>
      </c>
      <c r="F20915" s="83">
        <v>15.01</v>
      </c>
    </row>
    <row r="20916" spans="1:6" hidden="1" x14ac:dyDescent="0.25">
      <c r="A20916" t="s">
        <v>29264</v>
      </c>
      <c r="B20916" s="83" t="s">
        <v>41818</v>
      </c>
      <c r="C20916" t="s">
        <v>31678</v>
      </c>
      <c r="D20916" s="83" t="s">
        <v>35707</v>
      </c>
      <c r="F20916" s="83">
        <v>15.19</v>
      </c>
    </row>
    <row r="20917" spans="1:6" hidden="1" x14ac:dyDescent="0.25">
      <c r="A20917" t="s">
        <v>29264</v>
      </c>
      <c r="B20917" s="83" t="s">
        <v>41819</v>
      </c>
      <c r="C20917" t="s">
        <v>31679</v>
      </c>
      <c r="D20917" s="83" t="s">
        <v>35707</v>
      </c>
      <c r="F20917" s="83">
        <v>15.38</v>
      </c>
    </row>
    <row r="20918" spans="1:6" hidden="1" x14ac:dyDescent="0.25">
      <c r="A20918" t="s">
        <v>29264</v>
      </c>
      <c r="B20918" s="83" t="s">
        <v>41820</v>
      </c>
      <c r="C20918" t="s">
        <v>31680</v>
      </c>
      <c r="D20918" s="83" t="s">
        <v>35707</v>
      </c>
      <c r="F20918" s="83">
        <v>15.48</v>
      </c>
    </row>
    <row r="20919" spans="1:6" hidden="1" x14ac:dyDescent="0.25">
      <c r="A20919" t="s">
        <v>29264</v>
      </c>
      <c r="B20919" s="83" t="s">
        <v>41821</v>
      </c>
      <c r="C20919" t="s">
        <v>31681</v>
      </c>
      <c r="D20919" s="83" t="s">
        <v>35707</v>
      </c>
      <c r="F20919" s="83">
        <v>32.880000000000003</v>
      </c>
    </row>
    <row r="20920" spans="1:6" hidden="1" x14ac:dyDescent="0.25">
      <c r="A20920" t="s">
        <v>29264</v>
      </c>
      <c r="B20920" s="83" t="s">
        <v>41822</v>
      </c>
      <c r="C20920" t="s">
        <v>31682</v>
      </c>
      <c r="D20920" s="83" t="s">
        <v>35707</v>
      </c>
      <c r="F20920" s="83">
        <v>33.58</v>
      </c>
    </row>
    <row r="20921" spans="1:6" hidden="1" x14ac:dyDescent="0.25">
      <c r="A20921" t="s">
        <v>29264</v>
      </c>
      <c r="B20921" s="83" t="s">
        <v>41823</v>
      </c>
      <c r="C20921" t="s">
        <v>31683</v>
      </c>
      <c r="D20921" s="83" t="s">
        <v>35707</v>
      </c>
      <c r="F20921" s="83">
        <v>34.29</v>
      </c>
    </row>
    <row r="20922" spans="1:6" hidden="1" x14ac:dyDescent="0.25">
      <c r="A20922" t="s">
        <v>29264</v>
      </c>
      <c r="B20922" s="83" t="s">
        <v>41824</v>
      </c>
      <c r="C20922" t="s">
        <v>31684</v>
      </c>
      <c r="D20922" s="83" t="s">
        <v>35707</v>
      </c>
      <c r="F20922" s="83">
        <v>35.03</v>
      </c>
    </row>
    <row r="20923" spans="1:6" hidden="1" x14ac:dyDescent="0.25">
      <c r="A20923" t="s">
        <v>29264</v>
      </c>
      <c r="B20923" s="83" t="s">
        <v>41825</v>
      </c>
      <c r="C20923" t="s">
        <v>31685</v>
      </c>
      <c r="D20923" s="83" t="s">
        <v>35707</v>
      </c>
      <c r="F20923" s="83">
        <v>35.82</v>
      </c>
    </row>
    <row r="20924" spans="1:6" hidden="1" x14ac:dyDescent="0.25">
      <c r="A20924" t="s">
        <v>29264</v>
      </c>
      <c r="B20924" s="83" t="s">
        <v>41826</v>
      </c>
      <c r="C20924" t="s">
        <v>31686</v>
      </c>
      <c r="D20924" s="83" t="s">
        <v>35707</v>
      </c>
      <c r="F20924" s="83">
        <v>36.24</v>
      </c>
    </row>
    <row r="20925" spans="1:6" hidden="1" x14ac:dyDescent="0.25">
      <c r="A20925" t="s">
        <v>29264</v>
      </c>
      <c r="B20925" s="83" t="s">
        <v>41827</v>
      </c>
      <c r="C20925" t="s">
        <v>31687</v>
      </c>
      <c r="D20925" s="83" t="s">
        <v>35707</v>
      </c>
      <c r="F20925" s="83">
        <v>10.17</v>
      </c>
    </row>
    <row r="20926" spans="1:6" hidden="1" x14ac:dyDescent="0.25">
      <c r="A20926" t="s">
        <v>29264</v>
      </c>
      <c r="B20926" s="83" t="s">
        <v>41828</v>
      </c>
      <c r="C20926" t="s">
        <v>31688</v>
      </c>
      <c r="D20926" s="83" t="s">
        <v>35707</v>
      </c>
      <c r="F20926" s="83">
        <v>10.93</v>
      </c>
    </row>
    <row r="20927" spans="1:6" hidden="1" x14ac:dyDescent="0.25">
      <c r="A20927" t="s">
        <v>29264</v>
      </c>
      <c r="B20927" s="83" t="s">
        <v>41829</v>
      </c>
      <c r="C20927" t="s">
        <v>31689</v>
      </c>
      <c r="D20927" s="83" t="s">
        <v>35707</v>
      </c>
      <c r="F20927" s="83">
        <v>11.68</v>
      </c>
    </row>
    <row r="20928" spans="1:6" hidden="1" x14ac:dyDescent="0.25">
      <c r="A20928" t="s">
        <v>29264</v>
      </c>
      <c r="B20928" s="83" t="s">
        <v>41830</v>
      </c>
      <c r="C20928" t="s">
        <v>31690</v>
      </c>
      <c r="D20928" s="83" t="s">
        <v>35707</v>
      </c>
      <c r="F20928" s="83">
        <v>12.96</v>
      </c>
    </row>
    <row r="20929" spans="1:6" hidden="1" x14ac:dyDescent="0.25">
      <c r="A20929" t="s">
        <v>29264</v>
      </c>
      <c r="B20929" s="83" t="s">
        <v>41831</v>
      </c>
      <c r="C20929" t="s">
        <v>31691</v>
      </c>
      <c r="D20929" s="83" t="s">
        <v>35707</v>
      </c>
      <c r="F20929" s="83">
        <v>14.81</v>
      </c>
    </row>
    <row r="20930" spans="1:6" hidden="1" x14ac:dyDescent="0.25">
      <c r="A20930" t="s">
        <v>29264</v>
      </c>
      <c r="B20930" s="83" t="s">
        <v>41832</v>
      </c>
      <c r="C20930" t="s">
        <v>31692</v>
      </c>
      <c r="D20930" s="83" t="s">
        <v>35707</v>
      </c>
      <c r="F20930" s="83">
        <v>17.64</v>
      </c>
    </row>
    <row r="20931" spans="1:6" hidden="1" x14ac:dyDescent="0.25">
      <c r="A20931" t="s">
        <v>29264</v>
      </c>
      <c r="B20931" s="83" t="s">
        <v>41833</v>
      </c>
      <c r="C20931" t="s">
        <v>31693</v>
      </c>
      <c r="D20931" s="83" t="s">
        <v>35707</v>
      </c>
      <c r="F20931" s="83">
        <v>20.8</v>
      </c>
    </row>
    <row r="20932" spans="1:6" hidden="1" x14ac:dyDescent="0.25">
      <c r="A20932" t="s">
        <v>29264</v>
      </c>
      <c r="B20932" s="83" t="s">
        <v>41834</v>
      </c>
      <c r="C20932" t="s">
        <v>31694</v>
      </c>
      <c r="D20932" s="83" t="s">
        <v>35707</v>
      </c>
      <c r="F20932" s="83">
        <v>24.52</v>
      </c>
    </row>
    <row r="20933" spans="1:6" hidden="1" x14ac:dyDescent="0.25">
      <c r="A20933" t="s">
        <v>29264</v>
      </c>
      <c r="B20933" s="83" t="s">
        <v>41835</v>
      </c>
      <c r="C20933" t="s">
        <v>31695</v>
      </c>
      <c r="D20933" s="83" t="s">
        <v>35707</v>
      </c>
      <c r="F20933" s="83">
        <v>28.71</v>
      </c>
    </row>
    <row r="20934" spans="1:6" hidden="1" x14ac:dyDescent="0.25">
      <c r="A20934" t="s">
        <v>29264</v>
      </c>
      <c r="B20934" s="83" t="s">
        <v>41836</v>
      </c>
      <c r="C20934" t="s">
        <v>31696</v>
      </c>
      <c r="D20934" s="83" t="s">
        <v>35707</v>
      </c>
      <c r="F20934" s="83">
        <v>33.31</v>
      </c>
    </row>
    <row r="20935" spans="1:6" hidden="1" x14ac:dyDescent="0.25">
      <c r="A20935" t="s">
        <v>29264</v>
      </c>
      <c r="B20935" s="83" t="s">
        <v>41837</v>
      </c>
      <c r="C20935" t="s">
        <v>31697</v>
      </c>
      <c r="D20935" s="83" t="s">
        <v>35707</v>
      </c>
      <c r="F20935" s="83">
        <v>38.479999999999997</v>
      </c>
    </row>
    <row r="20936" spans="1:6" hidden="1" x14ac:dyDescent="0.25">
      <c r="A20936" t="s">
        <v>29264</v>
      </c>
      <c r="B20936" s="83" t="s">
        <v>41838</v>
      </c>
      <c r="C20936" t="s">
        <v>31698</v>
      </c>
      <c r="D20936" s="83" t="s">
        <v>35707</v>
      </c>
      <c r="F20936" s="83">
        <v>44.76</v>
      </c>
    </row>
    <row r="20937" spans="1:6" hidden="1" x14ac:dyDescent="0.25">
      <c r="A20937" t="s">
        <v>29264</v>
      </c>
      <c r="B20937" s="83" t="s">
        <v>41839</v>
      </c>
      <c r="C20937" t="s">
        <v>31699</v>
      </c>
      <c r="D20937" s="83" t="s">
        <v>35707</v>
      </c>
      <c r="F20937" s="83">
        <v>50.31</v>
      </c>
    </row>
    <row r="20938" spans="1:6" hidden="1" x14ac:dyDescent="0.25">
      <c r="A20938" t="s">
        <v>29264</v>
      </c>
      <c r="B20938" s="83" t="s">
        <v>41840</v>
      </c>
      <c r="C20938" t="s">
        <v>31700</v>
      </c>
      <c r="D20938" s="83" t="s">
        <v>35707</v>
      </c>
      <c r="F20938" s="83">
        <v>57.52</v>
      </c>
    </row>
    <row r="20939" spans="1:6" hidden="1" x14ac:dyDescent="0.25">
      <c r="A20939" t="s">
        <v>29264</v>
      </c>
      <c r="B20939" s="83" t="s">
        <v>41841</v>
      </c>
      <c r="C20939" t="s">
        <v>31701</v>
      </c>
      <c r="D20939" s="83" t="s">
        <v>35707</v>
      </c>
      <c r="F20939" s="83">
        <v>62.36</v>
      </c>
    </row>
    <row r="20940" spans="1:6" hidden="1" x14ac:dyDescent="0.25">
      <c r="A20940" t="s">
        <v>29264</v>
      </c>
      <c r="B20940" s="83" t="s">
        <v>41842</v>
      </c>
      <c r="C20940" t="s">
        <v>31702</v>
      </c>
      <c r="D20940" s="83" t="s">
        <v>35707</v>
      </c>
      <c r="F20940" s="83">
        <v>7.65</v>
      </c>
    </row>
    <row r="20941" spans="1:6" hidden="1" x14ac:dyDescent="0.25">
      <c r="A20941" t="s">
        <v>29264</v>
      </c>
      <c r="B20941" s="83" t="s">
        <v>41843</v>
      </c>
      <c r="C20941" t="s">
        <v>31703</v>
      </c>
      <c r="D20941" s="83" t="s">
        <v>35707</v>
      </c>
      <c r="F20941" s="83">
        <v>8.44</v>
      </c>
    </row>
    <row r="20942" spans="1:6" hidden="1" x14ac:dyDescent="0.25">
      <c r="A20942" t="s">
        <v>29264</v>
      </c>
      <c r="B20942" s="83" t="s">
        <v>41844</v>
      </c>
      <c r="C20942" t="s">
        <v>31704</v>
      </c>
      <c r="D20942" s="83" t="s">
        <v>35707</v>
      </c>
      <c r="F20942" s="83">
        <v>9.1199999999999992</v>
      </c>
    </row>
    <row r="20943" spans="1:6" hidden="1" x14ac:dyDescent="0.25">
      <c r="A20943" t="s">
        <v>29264</v>
      </c>
      <c r="B20943" s="83" t="s">
        <v>41845</v>
      </c>
      <c r="C20943" t="s">
        <v>31705</v>
      </c>
      <c r="D20943" s="83" t="s">
        <v>35707</v>
      </c>
      <c r="F20943" s="83">
        <v>7.35</v>
      </c>
    </row>
    <row r="20944" spans="1:6" hidden="1" x14ac:dyDescent="0.25">
      <c r="A20944" t="s">
        <v>29264</v>
      </c>
      <c r="B20944" s="83" t="s">
        <v>41846</v>
      </c>
      <c r="C20944" t="s">
        <v>31706</v>
      </c>
      <c r="D20944" s="83" t="s">
        <v>35707</v>
      </c>
      <c r="F20944" s="83">
        <v>12.65</v>
      </c>
    </row>
    <row r="20945" spans="1:6" hidden="1" x14ac:dyDescent="0.25">
      <c r="A20945" t="s">
        <v>29264</v>
      </c>
      <c r="B20945" s="83" t="s">
        <v>41847</v>
      </c>
      <c r="C20945" t="s">
        <v>31707</v>
      </c>
      <c r="D20945" s="83" t="s">
        <v>35707</v>
      </c>
      <c r="F20945" s="83">
        <v>15.69</v>
      </c>
    </row>
    <row r="20946" spans="1:6" hidden="1" x14ac:dyDescent="0.25">
      <c r="A20946" t="s">
        <v>29264</v>
      </c>
      <c r="B20946" s="83" t="s">
        <v>41848</v>
      </c>
      <c r="C20946" t="s">
        <v>31708</v>
      </c>
      <c r="D20946" s="83" t="s">
        <v>35707</v>
      </c>
      <c r="F20946" s="83">
        <v>20.34</v>
      </c>
    </row>
    <row r="20947" spans="1:6" hidden="1" x14ac:dyDescent="0.25">
      <c r="A20947" t="s">
        <v>29264</v>
      </c>
      <c r="B20947" s="83" t="s">
        <v>41849</v>
      </c>
      <c r="C20947" t="s">
        <v>31709</v>
      </c>
      <c r="D20947" s="83" t="s">
        <v>35707</v>
      </c>
      <c r="F20947" s="83">
        <v>7.72</v>
      </c>
    </row>
    <row r="20948" spans="1:6" hidden="1" x14ac:dyDescent="0.25">
      <c r="A20948" t="s">
        <v>29264</v>
      </c>
      <c r="B20948" s="83" t="s">
        <v>41850</v>
      </c>
      <c r="C20948" t="s">
        <v>31710</v>
      </c>
      <c r="D20948" s="83" t="s">
        <v>35707</v>
      </c>
      <c r="F20948" s="83">
        <v>8.58</v>
      </c>
    </row>
    <row r="20949" spans="1:6" hidden="1" x14ac:dyDescent="0.25">
      <c r="A20949" t="s">
        <v>29264</v>
      </c>
      <c r="B20949" s="83" t="s">
        <v>41851</v>
      </c>
      <c r="C20949" t="s">
        <v>31711</v>
      </c>
      <c r="D20949" s="83" t="s">
        <v>35707</v>
      </c>
      <c r="F20949" s="83">
        <v>10.15</v>
      </c>
    </row>
    <row r="20950" spans="1:6" hidden="1" x14ac:dyDescent="0.25">
      <c r="A20950" t="s">
        <v>29264</v>
      </c>
      <c r="B20950" s="83" t="s">
        <v>41852</v>
      </c>
      <c r="C20950" t="s">
        <v>31712</v>
      </c>
      <c r="D20950" s="83" t="s">
        <v>35707</v>
      </c>
      <c r="F20950" s="83">
        <v>7.47</v>
      </c>
    </row>
    <row r="20951" spans="1:6" hidden="1" x14ac:dyDescent="0.25">
      <c r="A20951" t="s">
        <v>29264</v>
      </c>
      <c r="B20951" s="83" t="s">
        <v>41853</v>
      </c>
      <c r="C20951" t="s">
        <v>31713</v>
      </c>
      <c r="D20951" s="83" t="s">
        <v>35707</v>
      </c>
      <c r="F20951" s="83">
        <v>11.08</v>
      </c>
    </row>
    <row r="20952" spans="1:6" hidden="1" x14ac:dyDescent="0.25">
      <c r="A20952" t="s">
        <v>29264</v>
      </c>
      <c r="B20952" s="83" t="s">
        <v>41854</v>
      </c>
      <c r="C20952" t="s">
        <v>31714</v>
      </c>
      <c r="D20952" s="83" t="s">
        <v>35707</v>
      </c>
      <c r="F20952" s="83">
        <v>14.7</v>
      </c>
    </row>
    <row r="20953" spans="1:6" hidden="1" x14ac:dyDescent="0.25">
      <c r="A20953" t="s">
        <v>29264</v>
      </c>
      <c r="B20953" s="83" t="s">
        <v>41855</v>
      </c>
      <c r="C20953" t="s">
        <v>31715</v>
      </c>
      <c r="D20953" s="83" t="s">
        <v>35707</v>
      </c>
      <c r="F20953" s="83">
        <v>18.96</v>
      </c>
    </row>
    <row r="20954" spans="1:6" hidden="1" x14ac:dyDescent="0.25">
      <c r="A20954" t="s">
        <v>29264</v>
      </c>
      <c r="B20954" s="83" t="s">
        <v>41856</v>
      </c>
      <c r="C20954" t="s">
        <v>31716</v>
      </c>
      <c r="D20954" s="83" t="s">
        <v>35707</v>
      </c>
      <c r="F20954" s="83">
        <v>24.67</v>
      </c>
    </row>
    <row r="20955" spans="1:6" hidden="1" x14ac:dyDescent="0.25">
      <c r="A20955" t="s">
        <v>29264</v>
      </c>
      <c r="B20955" s="83" t="s">
        <v>41857</v>
      </c>
      <c r="C20955" t="s">
        <v>31717</v>
      </c>
      <c r="D20955" s="83" t="s">
        <v>35707</v>
      </c>
      <c r="F20955" s="83">
        <v>31.89</v>
      </c>
    </row>
    <row r="20956" spans="1:6" hidden="1" x14ac:dyDescent="0.25">
      <c r="A20956" t="s">
        <v>29264</v>
      </c>
      <c r="B20956" s="83" t="s">
        <v>41858</v>
      </c>
      <c r="C20956" t="s">
        <v>31718</v>
      </c>
      <c r="D20956" s="83" t="s">
        <v>35707</v>
      </c>
      <c r="F20956" s="83">
        <v>39.130000000000003</v>
      </c>
    </row>
    <row r="20957" spans="1:6" hidden="1" x14ac:dyDescent="0.25">
      <c r="A20957" t="s">
        <v>29264</v>
      </c>
      <c r="B20957" s="83" t="s">
        <v>41859</v>
      </c>
      <c r="C20957" t="s">
        <v>31719</v>
      </c>
      <c r="D20957" s="83" t="s">
        <v>35707</v>
      </c>
      <c r="F20957" s="83">
        <v>44.74</v>
      </c>
    </row>
    <row r="20958" spans="1:6" hidden="1" x14ac:dyDescent="0.25">
      <c r="A20958" t="s">
        <v>29264</v>
      </c>
      <c r="B20958" s="83" t="s">
        <v>41860</v>
      </c>
      <c r="C20958" t="s">
        <v>31720</v>
      </c>
      <c r="D20958" s="83" t="s">
        <v>35707</v>
      </c>
      <c r="F20958" s="83">
        <v>6.77</v>
      </c>
    </row>
    <row r="20959" spans="1:6" hidden="1" x14ac:dyDescent="0.25">
      <c r="A20959" t="s">
        <v>29264</v>
      </c>
      <c r="B20959" s="83" t="s">
        <v>41861</v>
      </c>
      <c r="C20959" t="s">
        <v>31721</v>
      </c>
      <c r="D20959" s="83" t="s">
        <v>35707</v>
      </c>
      <c r="F20959" s="83">
        <v>7.29</v>
      </c>
    </row>
    <row r="20960" spans="1:6" hidden="1" x14ac:dyDescent="0.25">
      <c r="A20960" t="s">
        <v>29264</v>
      </c>
      <c r="B20960" s="83" t="s">
        <v>41862</v>
      </c>
      <c r="C20960" t="s">
        <v>31722</v>
      </c>
      <c r="D20960" s="83" t="s">
        <v>35707</v>
      </c>
      <c r="F20960" s="83">
        <v>8.26</v>
      </c>
    </row>
    <row r="20961" spans="1:6" hidden="1" x14ac:dyDescent="0.25">
      <c r="A20961" t="s">
        <v>29264</v>
      </c>
      <c r="B20961" s="83" t="s">
        <v>41863</v>
      </c>
      <c r="C20961" t="s">
        <v>31723</v>
      </c>
      <c r="D20961" s="83" t="s">
        <v>35707</v>
      </c>
      <c r="F20961" s="83">
        <v>6.63</v>
      </c>
    </row>
    <row r="20962" spans="1:6" hidden="1" x14ac:dyDescent="0.25">
      <c r="A20962" t="s">
        <v>29264</v>
      </c>
      <c r="B20962" s="83" t="s">
        <v>41864</v>
      </c>
      <c r="C20962" t="s">
        <v>31724</v>
      </c>
      <c r="D20962" s="83" t="s">
        <v>35707</v>
      </c>
      <c r="F20962" s="83">
        <v>11.57</v>
      </c>
    </row>
    <row r="20963" spans="1:6" hidden="1" x14ac:dyDescent="0.25">
      <c r="A20963" t="s">
        <v>29264</v>
      </c>
      <c r="B20963" s="83" t="s">
        <v>41865</v>
      </c>
      <c r="C20963" t="s">
        <v>31725</v>
      </c>
      <c r="D20963" s="83" t="s">
        <v>35707</v>
      </c>
      <c r="F20963" s="83">
        <v>13.4</v>
      </c>
    </row>
    <row r="20964" spans="1:6" hidden="1" x14ac:dyDescent="0.25">
      <c r="A20964" t="s">
        <v>29264</v>
      </c>
      <c r="B20964" s="83" t="s">
        <v>41866</v>
      </c>
      <c r="C20964" t="s">
        <v>31726</v>
      </c>
      <c r="D20964" s="83" t="s">
        <v>35707</v>
      </c>
      <c r="F20964" s="83">
        <v>15.46</v>
      </c>
    </row>
    <row r="20965" spans="1:6" hidden="1" x14ac:dyDescent="0.25">
      <c r="A20965" t="s">
        <v>29264</v>
      </c>
      <c r="B20965" s="83" t="s">
        <v>41867</v>
      </c>
      <c r="C20965" t="s">
        <v>31727</v>
      </c>
      <c r="D20965" s="83" t="s">
        <v>35707</v>
      </c>
      <c r="F20965" s="83">
        <v>18.39</v>
      </c>
    </row>
    <row r="20966" spans="1:6" hidden="1" x14ac:dyDescent="0.25">
      <c r="A20966" t="s">
        <v>29264</v>
      </c>
      <c r="B20966" s="83" t="s">
        <v>41868</v>
      </c>
      <c r="C20966" t="s">
        <v>31728</v>
      </c>
      <c r="D20966" s="83" t="s">
        <v>35707</v>
      </c>
      <c r="F20966" s="83">
        <v>22.89</v>
      </c>
    </row>
    <row r="20967" spans="1:6" hidden="1" x14ac:dyDescent="0.25">
      <c r="A20967" t="s">
        <v>29264</v>
      </c>
      <c r="B20967" s="83" t="s">
        <v>41869</v>
      </c>
      <c r="C20967" t="s">
        <v>31729</v>
      </c>
      <c r="D20967" s="83" t="s">
        <v>35707</v>
      </c>
      <c r="F20967" s="83">
        <v>28.02</v>
      </c>
    </row>
    <row r="20968" spans="1:6" hidden="1" x14ac:dyDescent="0.25">
      <c r="A20968" t="s">
        <v>29264</v>
      </c>
      <c r="B20968" s="83" t="s">
        <v>41870</v>
      </c>
      <c r="C20968" t="s">
        <v>31730</v>
      </c>
      <c r="D20968" s="83" t="s">
        <v>35707</v>
      </c>
      <c r="F20968" s="83">
        <v>33.68</v>
      </c>
    </row>
    <row r="20969" spans="1:6" hidden="1" x14ac:dyDescent="0.25">
      <c r="A20969" t="s">
        <v>29264</v>
      </c>
      <c r="B20969" s="83" t="s">
        <v>41871</v>
      </c>
      <c r="C20969" t="s">
        <v>31731</v>
      </c>
      <c r="D20969" s="83" t="s">
        <v>35707</v>
      </c>
      <c r="F20969" s="83">
        <v>40.24</v>
      </c>
    </row>
    <row r="20970" spans="1:6" hidden="1" x14ac:dyDescent="0.25">
      <c r="A20970" t="s">
        <v>29264</v>
      </c>
      <c r="B20970" s="83" t="s">
        <v>41872</v>
      </c>
      <c r="C20970" t="s">
        <v>31732</v>
      </c>
      <c r="D20970" s="83" t="s">
        <v>35707</v>
      </c>
      <c r="F20970" s="83">
        <v>48.07</v>
      </c>
    </row>
    <row r="20971" spans="1:6" hidden="1" x14ac:dyDescent="0.25">
      <c r="A20971" t="s">
        <v>29264</v>
      </c>
      <c r="B20971" s="83" t="s">
        <v>41873</v>
      </c>
      <c r="C20971" t="s">
        <v>31733</v>
      </c>
      <c r="D20971" s="83" t="s">
        <v>35707</v>
      </c>
      <c r="F20971" s="83">
        <v>51.42</v>
      </c>
    </row>
    <row r="20972" spans="1:6" hidden="1" x14ac:dyDescent="0.25">
      <c r="A20972" t="s">
        <v>29264</v>
      </c>
      <c r="B20972" s="83" t="s">
        <v>41874</v>
      </c>
      <c r="C20972" t="s">
        <v>31734</v>
      </c>
      <c r="D20972" s="83" t="s">
        <v>35707</v>
      </c>
      <c r="F20972" s="83">
        <v>6.78</v>
      </c>
    </row>
    <row r="20973" spans="1:6" hidden="1" x14ac:dyDescent="0.25">
      <c r="A20973" t="s">
        <v>29264</v>
      </c>
      <c r="B20973" s="83" t="s">
        <v>41875</v>
      </c>
      <c r="C20973" t="s">
        <v>31735</v>
      </c>
      <c r="D20973" s="83" t="s">
        <v>35707</v>
      </c>
      <c r="F20973" s="83">
        <v>8.01</v>
      </c>
    </row>
    <row r="20974" spans="1:6" hidden="1" x14ac:dyDescent="0.25">
      <c r="A20974" t="s">
        <v>29264</v>
      </c>
      <c r="B20974" s="83" t="s">
        <v>41876</v>
      </c>
      <c r="C20974" t="s">
        <v>31736</v>
      </c>
      <c r="D20974" s="83" t="s">
        <v>35707</v>
      </c>
      <c r="F20974" s="83">
        <v>9.51</v>
      </c>
    </row>
    <row r="20975" spans="1:6" hidden="1" x14ac:dyDescent="0.25">
      <c r="A20975" t="s">
        <v>29264</v>
      </c>
      <c r="B20975" s="83" t="s">
        <v>41877</v>
      </c>
      <c r="C20975" t="s">
        <v>31737</v>
      </c>
      <c r="D20975" s="83" t="s">
        <v>35707</v>
      </c>
      <c r="F20975" s="83">
        <v>6.02</v>
      </c>
    </row>
    <row r="20976" spans="1:6" hidden="1" x14ac:dyDescent="0.25">
      <c r="A20976" t="s">
        <v>29264</v>
      </c>
      <c r="B20976" s="83" t="s">
        <v>41878</v>
      </c>
      <c r="C20976" t="s">
        <v>31738</v>
      </c>
      <c r="D20976" s="83" t="s">
        <v>35707</v>
      </c>
      <c r="F20976" s="83">
        <v>24.03</v>
      </c>
    </row>
    <row r="20977" spans="1:6" hidden="1" x14ac:dyDescent="0.25">
      <c r="A20977" t="s">
        <v>29264</v>
      </c>
      <c r="B20977" s="83" t="s">
        <v>41879</v>
      </c>
      <c r="C20977" t="s">
        <v>31739</v>
      </c>
      <c r="D20977" s="83" t="s">
        <v>35707</v>
      </c>
      <c r="F20977" s="83">
        <v>24.49</v>
      </c>
    </row>
    <row r="20978" spans="1:6" hidden="1" x14ac:dyDescent="0.25">
      <c r="A20978" t="s">
        <v>29264</v>
      </c>
      <c r="B20978" s="83" t="s">
        <v>41880</v>
      </c>
      <c r="C20978" t="s">
        <v>31740</v>
      </c>
      <c r="D20978" s="83" t="s">
        <v>35707</v>
      </c>
      <c r="F20978" s="83">
        <v>24.97</v>
      </c>
    </row>
    <row r="20979" spans="1:6" hidden="1" x14ac:dyDescent="0.25">
      <c r="A20979" t="s">
        <v>29264</v>
      </c>
      <c r="B20979" s="83" t="s">
        <v>41881</v>
      </c>
      <c r="C20979" t="s">
        <v>31741</v>
      </c>
      <c r="D20979" s="83" t="s">
        <v>35707</v>
      </c>
      <c r="F20979" s="83">
        <v>25.47</v>
      </c>
    </row>
    <row r="20980" spans="1:6" hidden="1" x14ac:dyDescent="0.25">
      <c r="A20980" t="s">
        <v>29264</v>
      </c>
      <c r="B20980" s="83" t="s">
        <v>41882</v>
      </c>
      <c r="C20980" t="s">
        <v>31742</v>
      </c>
      <c r="D20980" s="83" t="s">
        <v>35707</v>
      </c>
      <c r="F20980" s="83">
        <v>26</v>
      </c>
    </row>
    <row r="20981" spans="1:6" hidden="1" x14ac:dyDescent="0.25">
      <c r="A20981" t="s">
        <v>29264</v>
      </c>
      <c r="B20981" s="83" t="s">
        <v>41883</v>
      </c>
      <c r="C20981" t="s">
        <v>31743</v>
      </c>
      <c r="D20981" s="83" t="s">
        <v>35707</v>
      </c>
      <c r="F20981" s="83">
        <v>26.28</v>
      </c>
    </row>
    <row r="20982" spans="1:6" hidden="1" x14ac:dyDescent="0.25">
      <c r="A20982" t="s">
        <v>29264</v>
      </c>
      <c r="B20982" s="83" t="s">
        <v>41884</v>
      </c>
      <c r="C20982" t="s">
        <v>31744</v>
      </c>
      <c r="D20982" s="83" t="s">
        <v>35707</v>
      </c>
      <c r="F20982" s="83">
        <v>13.64</v>
      </c>
    </row>
    <row r="20983" spans="1:6" hidden="1" x14ac:dyDescent="0.25">
      <c r="A20983" t="s">
        <v>29264</v>
      </c>
      <c r="B20983" s="83" t="s">
        <v>41885</v>
      </c>
      <c r="C20983" t="s">
        <v>31745</v>
      </c>
      <c r="D20983" s="83" t="s">
        <v>35707</v>
      </c>
      <c r="F20983" s="83">
        <v>13.76</v>
      </c>
    </row>
    <row r="20984" spans="1:6" hidden="1" x14ac:dyDescent="0.25">
      <c r="A20984" t="s">
        <v>29264</v>
      </c>
      <c r="B20984" s="83" t="s">
        <v>41886</v>
      </c>
      <c r="C20984" t="s">
        <v>31746</v>
      </c>
      <c r="D20984" s="83" t="s">
        <v>35707</v>
      </c>
      <c r="F20984" s="83">
        <v>13.88</v>
      </c>
    </row>
    <row r="20985" spans="1:6" hidden="1" x14ac:dyDescent="0.25">
      <c r="A20985" t="s">
        <v>29264</v>
      </c>
      <c r="B20985" s="83" t="s">
        <v>41887</v>
      </c>
      <c r="C20985" t="s">
        <v>31747</v>
      </c>
      <c r="D20985" s="83" t="s">
        <v>35707</v>
      </c>
      <c r="F20985" s="83">
        <v>14</v>
      </c>
    </row>
    <row r="20986" spans="1:6" hidden="1" x14ac:dyDescent="0.25">
      <c r="A20986" t="s">
        <v>29264</v>
      </c>
      <c r="B20986" s="83" t="s">
        <v>41888</v>
      </c>
      <c r="C20986" t="s">
        <v>31748</v>
      </c>
      <c r="D20986" s="83" t="s">
        <v>35707</v>
      </c>
      <c r="F20986" s="83">
        <v>14.14</v>
      </c>
    </row>
    <row r="20987" spans="1:6" hidden="1" x14ac:dyDescent="0.25">
      <c r="A20987" t="s">
        <v>29264</v>
      </c>
      <c r="B20987" s="83" t="s">
        <v>41889</v>
      </c>
      <c r="C20987" t="s">
        <v>31749</v>
      </c>
      <c r="D20987" s="83" t="s">
        <v>35707</v>
      </c>
      <c r="F20987" s="83">
        <v>14.21</v>
      </c>
    </row>
    <row r="20988" spans="1:6" hidden="1" x14ac:dyDescent="0.25">
      <c r="A20988" t="s">
        <v>29264</v>
      </c>
      <c r="B20988" s="83" t="s">
        <v>41890</v>
      </c>
      <c r="C20988" t="s">
        <v>31750</v>
      </c>
      <c r="D20988" s="83" t="s">
        <v>35707</v>
      </c>
      <c r="F20988" s="83">
        <v>17.79</v>
      </c>
    </row>
    <row r="20989" spans="1:6" hidden="1" x14ac:dyDescent="0.25">
      <c r="A20989" t="s">
        <v>29264</v>
      </c>
      <c r="B20989" s="83" t="s">
        <v>41891</v>
      </c>
      <c r="C20989" t="s">
        <v>31751</v>
      </c>
      <c r="D20989" s="83" t="s">
        <v>35707</v>
      </c>
      <c r="F20989" s="83">
        <v>17.899999999999999</v>
      </c>
    </row>
    <row r="20990" spans="1:6" hidden="1" x14ac:dyDescent="0.25">
      <c r="A20990" t="s">
        <v>29264</v>
      </c>
      <c r="B20990" s="83" t="s">
        <v>41892</v>
      </c>
      <c r="C20990" t="s">
        <v>31752</v>
      </c>
      <c r="D20990" s="83" t="s">
        <v>35707</v>
      </c>
      <c r="F20990" s="83">
        <v>18.010000000000002</v>
      </c>
    </row>
    <row r="20991" spans="1:6" hidden="1" x14ac:dyDescent="0.25">
      <c r="A20991" t="s">
        <v>29264</v>
      </c>
      <c r="B20991" s="83" t="s">
        <v>41893</v>
      </c>
      <c r="C20991" t="s">
        <v>31753</v>
      </c>
      <c r="D20991" s="83" t="s">
        <v>35707</v>
      </c>
      <c r="F20991" s="83">
        <v>18.13</v>
      </c>
    </row>
    <row r="20992" spans="1:6" hidden="1" x14ac:dyDescent="0.25">
      <c r="A20992" t="s">
        <v>29264</v>
      </c>
      <c r="B20992" s="83" t="s">
        <v>41894</v>
      </c>
      <c r="C20992" t="s">
        <v>31754</v>
      </c>
      <c r="D20992" s="83" t="s">
        <v>35707</v>
      </c>
      <c r="F20992" s="83">
        <v>18.260000000000002</v>
      </c>
    </row>
    <row r="20993" spans="1:6" hidden="1" x14ac:dyDescent="0.25">
      <c r="A20993" t="s">
        <v>29264</v>
      </c>
      <c r="B20993" s="83" t="s">
        <v>41895</v>
      </c>
      <c r="C20993" t="s">
        <v>31755</v>
      </c>
      <c r="D20993" s="83" t="s">
        <v>35707</v>
      </c>
      <c r="F20993" s="83">
        <v>18.329999999999998</v>
      </c>
    </row>
    <row r="20994" spans="1:6" hidden="1" x14ac:dyDescent="0.25">
      <c r="A20994" t="s">
        <v>29264</v>
      </c>
      <c r="B20994" s="83" t="s">
        <v>41896</v>
      </c>
      <c r="C20994" t="s">
        <v>31756</v>
      </c>
      <c r="D20994" s="83" t="s">
        <v>35707</v>
      </c>
      <c r="F20994" s="83">
        <v>16.02</v>
      </c>
    </row>
    <row r="20995" spans="1:6" hidden="1" x14ac:dyDescent="0.25">
      <c r="A20995" t="s">
        <v>29264</v>
      </c>
      <c r="B20995" s="83" t="s">
        <v>41897</v>
      </c>
      <c r="C20995" t="s">
        <v>31757</v>
      </c>
      <c r="D20995" s="83" t="s">
        <v>35707</v>
      </c>
      <c r="F20995" s="83">
        <v>16.3</v>
      </c>
    </row>
    <row r="20996" spans="1:6" hidden="1" x14ac:dyDescent="0.25">
      <c r="A20996" t="s">
        <v>29264</v>
      </c>
      <c r="B20996" s="83" t="s">
        <v>41898</v>
      </c>
      <c r="C20996" t="s">
        <v>31758</v>
      </c>
      <c r="D20996" s="83" t="s">
        <v>35707</v>
      </c>
      <c r="F20996" s="83">
        <v>16.579999999999998</v>
      </c>
    </row>
    <row r="20997" spans="1:6" hidden="1" x14ac:dyDescent="0.25">
      <c r="A20997" t="s">
        <v>29264</v>
      </c>
      <c r="B20997" s="83" t="s">
        <v>41899</v>
      </c>
      <c r="C20997" t="s">
        <v>31759</v>
      </c>
      <c r="D20997" s="83" t="s">
        <v>35707</v>
      </c>
      <c r="F20997" s="83">
        <v>16.87</v>
      </c>
    </row>
    <row r="20998" spans="1:6" hidden="1" x14ac:dyDescent="0.25">
      <c r="A20998" t="s">
        <v>29264</v>
      </c>
      <c r="B20998" s="83" t="s">
        <v>41900</v>
      </c>
      <c r="C20998" t="s">
        <v>31760</v>
      </c>
      <c r="D20998" s="83" t="s">
        <v>35707</v>
      </c>
      <c r="F20998" s="83">
        <v>17.18</v>
      </c>
    </row>
    <row r="20999" spans="1:6" hidden="1" x14ac:dyDescent="0.25">
      <c r="A20999" t="s">
        <v>29264</v>
      </c>
      <c r="B20999" s="83" t="s">
        <v>41901</v>
      </c>
      <c r="C20999" t="s">
        <v>31761</v>
      </c>
      <c r="D20999" s="83" t="s">
        <v>35707</v>
      </c>
      <c r="F20999" s="83">
        <v>17.350000000000001</v>
      </c>
    </row>
    <row r="21000" spans="1:6" hidden="1" x14ac:dyDescent="0.25">
      <c r="A21000" t="s">
        <v>29264</v>
      </c>
      <c r="B21000" s="83" t="s">
        <v>41902</v>
      </c>
      <c r="C21000" t="s">
        <v>31762</v>
      </c>
      <c r="D21000" s="83" t="s">
        <v>35707</v>
      </c>
      <c r="F21000" s="83">
        <v>22.05</v>
      </c>
    </row>
    <row r="21001" spans="1:6" hidden="1" x14ac:dyDescent="0.25">
      <c r="A21001" t="s">
        <v>29264</v>
      </c>
      <c r="B21001" s="83" t="s">
        <v>41903</v>
      </c>
      <c r="C21001" t="s">
        <v>31763</v>
      </c>
      <c r="D21001" s="83" t="s">
        <v>35707</v>
      </c>
      <c r="F21001" s="83">
        <v>22.16</v>
      </c>
    </row>
    <row r="21002" spans="1:6" hidden="1" x14ac:dyDescent="0.25">
      <c r="A21002" t="s">
        <v>29264</v>
      </c>
      <c r="B21002" s="83" t="s">
        <v>41904</v>
      </c>
      <c r="C21002" t="s">
        <v>31764</v>
      </c>
      <c r="D21002" s="83" t="s">
        <v>35707</v>
      </c>
      <c r="F21002" s="83">
        <v>22.27</v>
      </c>
    </row>
    <row r="21003" spans="1:6" hidden="1" x14ac:dyDescent="0.25">
      <c r="A21003" t="s">
        <v>29264</v>
      </c>
      <c r="B21003" s="83" t="s">
        <v>41905</v>
      </c>
      <c r="C21003" t="s">
        <v>31765</v>
      </c>
      <c r="D21003" s="83" t="s">
        <v>35707</v>
      </c>
      <c r="F21003" s="83">
        <v>22.39</v>
      </c>
    </row>
    <row r="21004" spans="1:6" hidden="1" x14ac:dyDescent="0.25">
      <c r="A21004" t="s">
        <v>29264</v>
      </c>
      <c r="B21004" s="83" t="s">
        <v>41906</v>
      </c>
      <c r="C21004" t="s">
        <v>31766</v>
      </c>
      <c r="D21004" s="83" t="s">
        <v>35707</v>
      </c>
      <c r="F21004" s="83">
        <v>22.51</v>
      </c>
    </row>
    <row r="21005" spans="1:6" hidden="1" x14ac:dyDescent="0.25">
      <c r="A21005" t="s">
        <v>29264</v>
      </c>
      <c r="B21005" s="83" t="s">
        <v>41907</v>
      </c>
      <c r="C21005" t="s">
        <v>31767</v>
      </c>
      <c r="D21005" s="83" t="s">
        <v>35707</v>
      </c>
      <c r="F21005" s="83">
        <v>22.57</v>
      </c>
    </row>
    <row r="21006" spans="1:6" hidden="1" x14ac:dyDescent="0.25">
      <c r="A21006" t="s">
        <v>29264</v>
      </c>
      <c r="B21006" s="83" t="s">
        <v>41908</v>
      </c>
      <c r="C21006" t="s">
        <v>31768</v>
      </c>
      <c r="D21006" s="83" t="s">
        <v>35707</v>
      </c>
      <c r="F21006" s="83">
        <v>14.68</v>
      </c>
    </row>
    <row r="21007" spans="1:6" hidden="1" x14ac:dyDescent="0.25">
      <c r="A21007" t="s">
        <v>29264</v>
      </c>
      <c r="B21007" s="83" t="s">
        <v>41909</v>
      </c>
      <c r="C21007" t="s">
        <v>31769</v>
      </c>
      <c r="D21007" s="83" t="s">
        <v>35707</v>
      </c>
      <c r="F21007" s="83">
        <v>14.9</v>
      </c>
    </row>
    <row r="21008" spans="1:6" hidden="1" x14ac:dyDescent="0.25">
      <c r="A21008" t="s">
        <v>29264</v>
      </c>
      <c r="B21008" s="83" t="s">
        <v>41910</v>
      </c>
      <c r="C21008" t="s">
        <v>31770</v>
      </c>
      <c r="D21008" s="83" t="s">
        <v>35707</v>
      </c>
      <c r="F21008" s="83">
        <v>15.12</v>
      </c>
    </row>
    <row r="21009" spans="1:6" hidden="1" x14ac:dyDescent="0.25">
      <c r="A21009" t="s">
        <v>29264</v>
      </c>
      <c r="B21009" s="83" t="s">
        <v>41911</v>
      </c>
      <c r="C21009" t="s">
        <v>31771</v>
      </c>
      <c r="D21009" s="83" t="s">
        <v>35707</v>
      </c>
      <c r="F21009" s="83">
        <v>15.35</v>
      </c>
    </row>
    <row r="21010" spans="1:6" hidden="1" x14ac:dyDescent="0.25">
      <c r="A21010" t="s">
        <v>29264</v>
      </c>
      <c r="B21010" s="83" t="s">
        <v>41912</v>
      </c>
      <c r="C21010" t="s">
        <v>31772</v>
      </c>
      <c r="D21010" s="83" t="s">
        <v>35707</v>
      </c>
      <c r="F21010" s="83">
        <v>15.6</v>
      </c>
    </row>
    <row r="21011" spans="1:6" hidden="1" x14ac:dyDescent="0.25">
      <c r="A21011" t="s">
        <v>29264</v>
      </c>
      <c r="B21011" s="83" t="s">
        <v>41913</v>
      </c>
      <c r="C21011" t="s">
        <v>31773</v>
      </c>
      <c r="D21011" s="83" t="s">
        <v>35707</v>
      </c>
      <c r="F21011" s="83">
        <v>15.73</v>
      </c>
    </row>
    <row r="21012" spans="1:6" hidden="1" x14ac:dyDescent="0.25">
      <c r="A21012" t="s">
        <v>29264</v>
      </c>
      <c r="B21012" s="83" t="s">
        <v>41914</v>
      </c>
      <c r="C21012" t="s">
        <v>31774</v>
      </c>
      <c r="D21012" s="83" t="s">
        <v>35707</v>
      </c>
      <c r="F21012" s="83">
        <v>13.68</v>
      </c>
    </row>
    <row r="21013" spans="1:6" hidden="1" x14ac:dyDescent="0.25">
      <c r="A21013" t="s">
        <v>29264</v>
      </c>
      <c r="B21013" s="83" t="s">
        <v>41915</v>
      </c>
      <c r="C21013" t="s">
        <v>31775</v>
      </c>
      <c r="D21013" s="83" t="s">
        <v>35707</v>
      </c>
      <c r="F21013" s="83">
        <v>13.87</v>
      </c>
    </row>
    <row r="21014" spans="1:6" hidden="1" x14ac:dyDescent="0.25">
      <c r="A21014" t="s">
        <v>29264</v>
      </c>
      <c r="B21014" s="83" t="s">
        <v>41916</v>
      </c>
      <c r="C21014" t="s">
        <v>31776</v>
      </c>
      <c r="D21014" s="83" t="s">
        <v>35707</v>
      </c>
      <c r="F21014" s="83">
        <v>14.06</v>
      </c>
    </row>
    <row r="21015" spans="1:6" hidden="1" x14ac:dyDescent="0.25">
      <c r="A21015" t="s">
        <v>29264</v>
      </c>
      <c r="B21015" s="83" t="s">
        <v>41917</v>
      </c>
      <c r="C21015" t="s">
        <v>31777</v>
      </c>
      <c r="D21015" s="83" t="s">
        <v>35707</v>
      </c>
      <c r="F21015" s="83">
        <v>14.26</v>
      </c>
    </row>
    <row r="21016" spans="1:6" hidden="1" x14ac:dyDescent="0.25">
      <c r="A21016" t="s">
        <v>29264</v>
      </c>
      <c r="B21016" s="83" t="s">
        <v>41918</v>
      </c>
      <c r="C21016" t="s">
        <v>31778</v>
      </c>
      <c r="D21016" s="83" t="s">
        <v>35707</v>
      </c>
      <c r="F21016" s="83">
        <v>14.47</v>
      </c>
    </row>
    <row r="21017" spans="1:6" hidden="1" x14ac:dyDescent="0.25">
      <c r="A21017" t="s">
        <v>29264</v>
      </c>
      <c r="B21017" s="83" t="s">
        <v>41919</v>
      </c>
      <c r="C21017" t="s">
        <v>31779</v>
      </c>
      <c r="D21017" s="83" t="s">
        <v>35707</v>
      </c>
      <c r="F21017" s="83">
        <v>14.58</v>
      </c>
    </row>
    <row r="21018" spans="1:6" hidden="1" x14ac:dyDescent="0.25">
      <c r="A21018" t="s">
        <v>29264</v>
      </c>
      <c r="B21018" s="83" t="s">
        <v>41920</v>
      </c>
      <c r="C21018" t="s">
        <v>31780</v>
      </c>
      <c r="D21018" s="83" t="s">
        <v>35707</v>
      </c>
      <c r="F21018" s="83">
        <v>14.92</v>
      </c>
    </row>
    <row r="21019" spans="1:6" hidden="1" x14ac:dyDescent="0.25">
      <c r="A21019" t="s">
        <v>29264</v>
      </c>
      <c r="B21019" s="83" t="s">
        <v>41921</v>
      </c>
      <c r="C21019" t="s">
        <v>31781</v>
      </c>
      <c r="D21019" s="83" t="s">
        <v>35707</v>
      </c>
      <c r="F21019" s="83">
        <v>15.08</v>
      </c>
    </row>
    <row r="21020" spans="1:6" hidden="1" x14ac:dyDescent="0.25">
      <c r="A21020" t="s">
        <v>29264</v>
      </c>
      <c r="B21020" s="83" t="s">
        <v>41922</v>
      </c>
      <c r="C21020" t="s">
        <v>31782</v>
      </c>
      <c r="D21020" s="83" t="s">
        <v>35707</v>
      </c>
      <c r="F21020" s="83">
        <v>15.25</v>
      </c>
    </row>
    <row r="21021" spans="1:6" hidden="1" x14ac:dyDescent="0.25">
      <c r="A21021" t="s">
        <v>29264</v>
      </c>
      <c r="B21021" s="83" t="s">
        <v>41923</v>
      </c>
      <c r="C21021" t="s">
        <v>31783</v>
      </c>
      <c r="D21021" s="83" t="s">
        <v>35707</v>
      </c>
      <c r="F21021" s="83">
        <v>15.43</v>
      </c>
    </row>
    <row r="21022" spans="1:6" hidden="1" x14ac:dyDescent="0.25">
      <c r="A21022" t="s">
        <v>29264</v>
      </c>
      <c r="B21022" s="83" t="s">
        <v>41924</v>
      </c>
      <c r="C21022" t="s">
        <v>31784</v>
      </c>
      <c r="D21022" s="83" t="s">
        <v>35707</v>
      </c>
      <c r="F21022" s="83">
        <v>15.61</v>
      </c>
    </row>
    <row r="21023" spans="1:6" hidden="1" x14ac:dyDescent="0.25">
      <c r="A21023" t="s">
        <v>29264</v>
      </c>
      <c r="B21023" s="83" t="s">
        <v>41925</v>
      </c>
      <c r="C21023" t="s">
        <v>31785</v>
      </c>
      <c r="D21023" s="83" t="s">
        <v>35707</v>
      </c>
      <c r="F21023" s="83">
        <v>15.71</v>
      </c>
    </row>
    <row r="21024" spans="1:6" hidden="1" x14ac:dyDescent="0.25">
      <c r="A21024" t="s">
        <v>29264</v>
      </c>
      <c r="B21024" s="83" t="s">
        <v>41926</v>
      </c>
      <c r="C21024" t="s">
        <v>31786</v>
      </c>
      <c r="D21024" s="83" t="s">
        <v>35707</v>
      </c>
      <c r="F21024" s="83">
        <v>33.29</v>
      </c>
    </row>
    <row r="21025" spans="1:6" hidden="1" x14ac:dyDescent="0.25">
      <c r="A21025" t="s">
        <v>29264</v>
      </c>
      <c r="B21025" s="83" t="s">
        <v>41927</v>
      </c>
      <c r="C21025" t="s">
        <v>31787</v>
      </c>
      <c r="D21025" s="83" t="s">
        <v>35707</v>
      </c>
      <c r="F21025" s="83">
        <v>33.97</v>
      </c>
    </row>
    <row r="21026" spans="1:6" hidden="1" x14ac:dyDescent="0.25">
      <c r="A21026" t="s">
        <v>29264</v>
      </c>
      <c r="B21026" s="83" t="s">
        <v>41928</v>
      </c>
      <c r="C21026" t="s">
        <v>31788</v>
      </c>
      <c r="D21026" s="83" t="s">
        <v>35707</v>
      </c>
      <c r="F21026" s="83">
        <v>34.659999999999997</v>
      </c>
    </row>
    <row r="21027" spans="1:6" hidden="1" x14ac:dyDescent="0.25">
      <c r="A21027" t="s">
        <v>29264</v>
      </c>
      <c r="B21027" s="83" t="s">
        <v>41929</v>
      </c>
      <c r="C21027" t="s">
        <v>31789</v>
      </c>
      <c r="D21027" s="83" t="s">
        <v>35707</v>
      </c>
      <c r="F21027" s="83">
        <v>35.4</v>
      </c>
    </row>
    <row r="21028" spans="1:6" hidden="1" x14ac:dyDescent="0.25">
      <c r="A21028" t="s">
        <v>29264</v>
      </c>
      <c r="B21028" s="83" t="s">
        <v>41930</v>
      </c>
      <c r="C21028" t="s">
        <v>31790</v>
      </c>
      <c r="D21028" s="83" t="s">
        <v>35707</v>
      </c>
      <c r="F21028" s="83">
        <v>36.17</v>
      </c>
    </row>
    <row r="21029" spans="1:6" hidden="1" x14ac:dyDescent="0.25">
      <c r="A21029" t="s">
        <v>29264</v>
      </c>
      <c r="B21029" s="83" t="s">
        <v>41931</v>
      </c>
      <c r="C21029" t="s">
        <v>31791</v>
      </c>
      <c r="D21029" s="83" t="s">
        <v>35707</v>
      </c>
      <c r="F21029" s="83">
        <v>36.58</v>
      </c>
    </row>
    <row r="21030" spans="1:6" hidden="1" x14ac:dyDescent="0.25">
      <c r="A21030" t="s">
        <v>29264</v>
      </c>
      <c r="B21030" s="83" t="s">
        <v>41932</v>
      </c>
      <c r="C21030" t="s">
        <v>31792</v>
      </c>
      <c r="D21030" s="83" t="s">
        <v>35707</v>
      </c>
      <c r="F21030" s="83">
        <v>14.46</v>
      </c>
    </row>
    <row r="21031" spans="1:6" hidden="1" x14ac:dyDescent="0.25">
      <c r="A21031" t="s">
        <v>29264</v>
      </c>
      <c r="B21031" s="83" t="s">
        <v>41933</v>
      </c>
      <c r="C21031" t="s">
        <v>31793</v>
      </c>
      <c r="D21031" s="83" t="s">
        <v>35707</v>
      </c>
      <c r="F21031" s="83">
        <v>16.21</v>
      </c>
    </row>
    <row r="21032" spans="1:6" hidden="1" x14ac:dyDescent="0.25">
      <c r="A21032" t="s">
        <v>29264</v>
      </c>
      <c r="B21032" s="83" t="s">
        <v>41934</v>
      </c>
      <c r="C21032" t="s">
        <v>31794</v>
      </c>
      <c r="D21032" s="83" t="s">
        <v>35707</v>
      </c>
      <c r="F21032" s="83">
        <v>16.53</v>
      </c>
    </row>
    <row r="21033" spans="1:6" hidden="1" x14ac:dyDescent="0.25">
      <c r="A21033" t="s">
        <v>29264</v>
      </c>
      <c r="B21033" s="83" t="s">
        <v>41935</v>
      </c>
      <c r="C21033" t="s">
        <v>31795</v>
      </c>
      <c r="D21033" s="83" t="s">
        <v>35707</v>
      </c>
      <c r="F21033" s="83">
        <v>16.84</v>
      </c>
    </row>
    <row r="21034" spans="1:6" hidden="1" x14ac:dyDescent="0.25">
      <c r="A21034" t="s">
        <v>29264</v>
      </c>
      <c r="B21034" s="83" t="s">
        <v>41936</v>
      </c>
      <c r="C21034" t="s">
        <v>31796</v>
      </c>
      <c r="D21034" s="83" t="s">
        <v>35707</v>
      </c>
      <c r="F21034" s="83">
        <v>18.78</v>
      </c>
    </row>
    <row r="21035" spans="1:6" hidden="1" x14ac:dyDescent="0.25">
      <c r="A21035" t="s">
        <v>29264</v>
      </c>
      <c r="B21035" s="83" t="s">
        <v>41937</v>
      </c>
      <c r="C21035" t="s">
        <v>31797</v>
      </c>
      <c r="D21035" s="83" t="s">
        <v>35707</v>
      </c>
      <c r="F21035" s="83">
        <v>19.2</v>
      </c>
    </row>
    <row r="21036" spans="1:6" hidden="1" x14ac:dyDescent="0.25">
      <c r="A21036" t="s">
        <v>29264</v>
      </c>
      <c r="B21036" s="83" t="s">
        <v>41938</v>
      </c>
      <c r="C21036" t="s">
        <v>31798</v>
      </c>
      <c r="D21036" s="83" t="s">
        <v>35707</v>
      </c>
      <c r="F21036" s="83">
        <v>19.63</v>
      </c>
    </row>
    <row r="21037" spans="1:6" hidden="1" x14ac:dyDescent="0.25">
      <c r="A21037" t="s">
        <v>29264</v>
      </c>
      <c r="B21037" s="83" t="s">
        <v>41939</v>
      </c>
      <c r="C21037" t="s">
        <v>31799</v>
      </c>
      <c r="D21037" s="83" t="s">
        <v>35707</v>
      </c>
      <c r="F21037" s="83">
        <v>15.02</v>
      </c>
    </row>
    <row r="21038" spans="1:6" hidden="1" x14ac:dyDescent="0.25">
      <c r="A21038" t="s">
        <v>29264</v>
      </c>
      <c r="B21038" s="83" t="s">
        <v>41940</v>
      </c>
      <c r="C21038" t="s">
        <v>31800</v>
      </c>
      <c r="D21038" s="83" t="s">
        <v>35707</v>
      </c>
      <c r="F21038" s="83">
        <v>15.49</v>
      </c>
    </row>
    <row r="21039" spans="1:6" hidden="1" x14ac:dyDescent="0.25">
      <c r="A21039" t="s">
        <v>29264</v>
      </c>
      <c r="B21039" s="83" t="s">
        <v>41941</v>
      </c>
      <c r="C21039" t="s">
        <v>31801</v>
      </c>
      <c r="D21039" s="83" t="s">
        <v>35707</v>
      </c>
      <c r="F21039" s="83">
        <v>15.81</v>
      </c>
    </row>
    <row r="21040" spans="1:6" hidden="1" x14ac:dyDescent="0.25">
      <c r="A21040" t="s">
        <v>29264</v>
      </c>
      <c r="B21040" s="83" t="s">
        <v>41942</v>
      </c>
      <c r="C21040" t="s">
        <v>31802</v>
      </c>
      <c r="D21040" s="83" t="s">
        <v>35707</v>
      </c>
      <c r="F21040" s="83">
        <v>19.84</v>
      </c>
    </row>
    <row r="21041" spans="1:6" hidden="1" x14ac:dyDescent="0.25">
      <c r="A21041" t="s">
        <v>29264</v>
      </c>
      <c r="B21041" s="83" t="s">
        <v>41943</v>
      </c>
      <c r="C21041" t="s">
        <v>31803</v>
      </c>
      <c r="D21041" s="83" t="s">
        <v>35707</v>
      </c>
      <c r="F21041" s="83">
        <v>20.23</v>
      </c>
    </row>
    <row r="21042" spans="1:6" hidden="1" x14ac:dyDescent="0.25">
      <c r="A21042" t="s">
        <v>29264</v>
      </c>
      <c r="B21042" s="83" t="s">
        <v>41944</v>
      </c>
      <c r="C21042" t="s">
        <v>31804</v>
      </c>
      <c r="D21042" s="83" t="s">
        <v>35707</v>
      </c>
      <c r="F21042" s="83">
        <v>20.53</v>
      </c>
    </row>
    <row r="21043" spans="1:6" hidden="1" x14ac:dyDescent="0.25">
      <c r="A21043" t="s">
        <v>29264</v>
      </c>
      <c r="B21043" s="83" t="s">
        <v>41945</v>
      </c>
      <c r="C21043" t="s">
        <v>31805</v>
      </c>
      <c r="D21043" s="83" t="s">
        <v>35707</v>
      </c>
      <c r="F21043" s="83">
        <v>20.76</v>
      </c>
    </row>
    <row r="21044" spans="1:6" hidden="1" x14ac:dyDescent="0.25">
      <c r="A21044" t="s">
        <v>29264</v>
      </c>
      <c r="B21044" s="83" t="s">
        <v>41946</v>
      </c>
      <c r="C21044" t="s">
        <v>31806</v>
      </c>
      <c r="D21044" s="83" t="s">
        <v>35707</v>
      </c>
      <c r="F21044" s="83">
        <v>21.06</v>
      </c>
    </row>
    <row r="21045" spans="1:6" hidden="1" x14ac:dyDescent="0.25">
      <c r="A21045" t="s">
        <v>29264</v>
      </c>
      <c r="B21045" s="83" t="s">
        <v>41947</v>
      </c>
      <c r="C21045" t="s">
        <v>31807</v>
      </c>
      <c r="D21045" s="83" t="s">
        <v>35707</v>
      </c>
      <c r="F21045" s="83">
        <v>21.37</v>
      </c>
    </row>
    <row r="21046" spans="1:6" hidden="1" x14ac:dyDescent="0.25">
      <c r="A21046" t="s">
        <v>29264</v>
      </c>
      <c r="B21046" s="83" t="s">
        <v>41948</v>
      </c>
      <c r="C21046" t="s">
        <v>31808</v>
      </c>
      <c r="D21046" s="83" t="s">
        <v>35707</v>
      </c>
      <c r="F21046" s="83">
        <v>21.83</v>
      </c>
    </row>
    <row r="21047" spans="1:6" hidden="1" x14ac:dyDescent="0.25">
      <c r="A21047" t="s">
        <v>29264</v>
      </c>
      <c r="B21047" s="83" t="s">
        <v>41949</v>
      </c>
      <c r="C21047" t="s">
        <v>31809</v>
      </c>
      <c r="D21047" s="83" t="s">
        <v>35707</v>
      </c>
      <c r="F21047" s="83">
        <v>24.18</v>
      </c>
    </row>
    <row r="21048" spans="1:6" hidden="1" x14ac:dyDescent="0.25">
      <c r="A21048" t="s">
        <v>29264</v>
      </c>
      <c r="B21048" s="83" t="s">
        <v>41950</v>
      </c>
      <c r="C21048" t="s">
        <v>31810</v>
      </c>
      <c r="D21048" s="83" t="s">
        <v>35707</v>
      </c>
      <c r="F21048" s="83">
        <v>18.93</v>
      </c>
    </row>
    <row r="21049" spans="1:6" hidden="1" x14ac:dyDescent="0.25">
      <c r="A21049" t="s">
        <v>29264</v>
      </c>
      <c r="B21049" s="83" t="s">
        <v>41951</v>
      </c>
      <c r="C21049" t="s">
        <v>31811</v>
      </c>
      <c r="D21049" s="83" t="s">
        <v>35707</v>
      </c>
      <c r="F21049" s="83">
        <v>19.309999999999999</v>
      </c>
    </row>
    <row r="21050" spans="1:6" hidden="1" x14ac:dyDescent="0.25">
      <c r="A21050" t="s">
        <v>29264</v>
      </c>
      <c r="B21050" s="83" t="s">
        <v>41952</v>
      </c>
      <c r="C21050" t="s">
        <v>31812</v>
      </c>
      <c r="D21050" s="83" t="s">
        <v>35707</v>
      </c>
      <c r="F21050" s="83">
        <v>16.96</v>
      </c>
    </row>
    <row r="21051" spans="1:6" hidden="1" x14ac:dyDescent="0.25">
      <c r="A21051" t="s">
        <v>29264</v>
      </c>
      <c r="B21051" s="83" t="s">
        <v>41953</v>
      </c>
      <c r="C21051" t="s">
        <v>31813</v>
      </c>
      <c r="D21051" s="83" t="s">
        <v>35707</v>
      </c>
      <c r="F21051" s="83">
        <v>19.690000000000001</v>
      </c>
    </row>
    <row r="21052" spans="1:6" hidden="1" x14ac:dyDescent="0.25">
      <c r="A21052" t="s">
        <v>29264</v>
      </c>
      <c r="B21052" s="83" t="s">
        <v>41954</v>
      </c>
      <c r="C21052" t="s">
        <v>31814</v>
      </c>
      <c r="D21052" s="83" t="s">
        <v>35707</v>
      </c>
      <c r="F21052" s="83">
        <v>19.920000000000002</v>
      </c>
    </row>
    <row r="21053" spans="1:6" hidden="1" x14ac:dyDescent="0.25">
      <c r="A21053" t="s">
        <v>29264</v>
      </c>
      <c r="B21053" s="83" t="s">
        <v>41955</v>
      </c>
      <c r="C21053" t="s">
        <v>31815</v>
      </c>
      <c r="D21053" s="83" t="s">
        <v>35707</v>
      </c>
      <c r="F21053" s="83">
        <v>24.53</v>
      </c>
    </row>
    <row r="21054" spans="1:6" hidden="1" x14ac:dyDescent="0.25">
      <c r="A21054" t="s">
        <v>29264</v>
      </c>
      <c r="B21054" s="83" t="s">
        <v>41956</v>
      </c>
      <c r="C21054" t="s">
        <v>31816</v>
      </c>
      <c r="D21054" s="83" t="s">
        <v>35707</v>
      </c>
      <c r="F21054" s="83">
        <v>19.39</v>
      </c>
    </row>
    <row r="21055" spans="1:6" hidden="1" x14ac:dyDescent="0.25">
      <c r="A21055" t="s">
        <v>29264</v>
      </c>
      <c r="B21055" s="83" t="s">
        <v>41957</v>
      </c>
      <c r="C21055" t="s">
        <v>31817</v>
      </c>
      <c r="D21055" s="83" t="s">
        <v>35707</v>
      </c>
      <c r="F21055" s="83">
        <v>19.54</v>
      </c>
    </row>
    <row r="21056" spans="1:6" hidden="1" x14ac:dyDescent="0.25">
      <c r="A21056" t="s">
        <v>29264</v>
      </c>
      <c r="B21056" s="83" t="s">
        <v>41958</v>
      </c>
      <c r="C21056" t="s">
        <v>31818</v>
      </c>
      <c r="D21056" s="83" t="s">
        <v>35707</v>
      </c>
      <c r="F21056" s="83">
        <v>19.690000000000001</v>
      </c>
    </row>
    <row r="21057" spans="1:6" hidden="1" x14ac:dyDescent="0.25">
      <c r="A21057" t="s">
        <v>29264</v>
      </c>
      <c r="B21057" s="83" t="s">
        <v>41959</v>
      </c>
      <c r="C21057" t="s">
        <v>31819</v>
      </c>
      <c r="D21057" s="83" t="s">
        <v>35707</v>
      </c>
      <c r="F21057" s="83">
        <v>19.850000000000001</v>
      </c>
    </row>
    <row r="21058" spans="1:6" hidden="1" x14ac:dyDescent="0.25">
      <c r="A21058" t="s">
        <v>29264</v>
      </c>
      <c r="B21058" s="83" t="s">
        <v>41960</v>
      </c>
      <c r="C21058" t="s">
        <v>31820</v>
      </c>
      <c r="D21058" s="83" t="s">
        <v>35707</v>
      </c>
      <c r="F21058" s="83">
        <v>20.07</v>
      </c>
    </row>
    <row r="21059" spans="1:6" hidden="1" x14ac:dyDescent="0.25">
      <c r="A21059" t="s">
        <v>29264</v>
      </c>
      <c r="B21059" s="83" t="s">
        <v>41961</v>
      </c>
      <c r="C21059" t="s">
        <v>31821</v>
      </c>
      <c r="D21059" s="83" t="s">
        <v>35707</v>
      </c>
      <c r="F21059" s="83">
        <v>20.38</v>
      </c>
    </row>
    <row r="21060" spans="1:6" hidden="1" x14ac:dyDescent="0.25">
      <c r="A21060" t="s">
        <v>29264</v>
      </c>
      <c r="B21060" s="83" t="s">
        <v>41962</v>
      </c>
      <c r="C21060" t="s">
        <v>31822</v>
      </c>
      <c r="D21060" s="83" t="s">
        <v>35707</v>
      </c>
      <c r="F21060" s="83">
        <v>20.84</v>
      </c>
    </row>
    <row r="21061" spans="1:6" hidden="1" x14ac:dyDescent="0.25">
      <c r="A21061" t="s">
        <v>29264</v>
      </c>
      <c r="B21061" s="83" t="s">
        <v>41963</v>
      </c>
      <c r="C21061" t="s">
        <v>31823</v>
      </c>
      <c r="D21061" s="83" t="s">
        <v>35707</v>
      </c>
      <c r="F21061" s="83">
        <v>16.96</v>
      </c>
    </row>
    <row r="21062" spans="1:6" hidden="1" x14ac:dyDescent="0.25">
      <c r="A21062" t="s">
        <v>29264</v>
      </c>
      <c r="B21062" s="83" t="s">
        <v>41964</v>
      </c>
      <c r="C21062" t="s">
        <v>31824</v>
      </c>
      <c r="D21062" s="83" t="s">
        <v>35707</v>
      </c>
      <c r="F21062" s="83">
        <v>18.78</v>
      </c>
    </row>
    <row r="21063" spans="1:6" hidden="1" x14ac:dyDescent="0.25">
      <c r="A21063" t="s">
        <v>29264</v>
      </c>
      <c r="B21063" s="83" t="s">
        <v>41965</v>
      </c>
      <c r="C21063" t="s">
        <v>31825</v>
      </c>
      <c r="D21063" s="83" t="s">
        <v>35707</v>
      </c>
      <c r="F21063" s="83">
        <v>16.690000000000001</v>
      </c>
    </row>
    <row r="21064" spans="1:6" hidden="1" x14ac:dyDescent="0.25">
      <c r="A21064" t="s">
        <v>29264</v>
      </c>
      <c r="B21064" s="83" t="s">
        <v>41966</v>
      </c>
      <c r="C21064" t="s">
        <v>31826</v>
      </c>
      <c r="D21064" s="83" t="s">
        <v>35707</v>
      </c>
      <c r="F21064" s="83">
        <v>19.010000000000002</v>
      </c>
    </row>
    <row r="21065" spans="1:6" hidden="1" x14ac:dyDescent="0.25">
      <c r="A21065" t="s">
        <v>29264</v>
      </c>
      <c r="B21065" s="83" t="s">
        <v>41967</v>
      </c>
      <c r="C21065" t="s">
        <v>31827</v>
      </c>
      <c r="D21065" s="83" t="s">
        <v>35707</v>
      </c>
      <c r="F21065" s="83">
        <v>19.16</v>
      </c>
    </row>
    <row r="21066" spans="1:6" hidden="1" x14ac:dyDescent="0.25">
      <c r="A21066" t="s">
        <v>29264</v>
      </c>
      <c r="B21066" s="83" t="s">
        <v>41968</v>
      </c>
      <c r="C21066" t="s">
        <v>31828</v>
      </c>
      <c r="D21066" s="83" t="s">
        <v>35707</v>
      </c>
      <c r="F21066" s="83">
        <v>21.14</v>
      </c>
    </row>
    <row r="21067" spans="1:6" hidden="1" x14ac:dyDescent="0.25">
      <c r="A21067" t="s">
        <v>29264</v>
      </c>
      <c r="B21067" s="83" t="s">
        <v>41969</v>
      </c>
      <c r="C21067" t="s">
        <v>31829</v>
      </c>
      <c r="D21067" s="83" t="s">
        <v>35707</v>
      </c>
      <c r="F21067" s="83">
        <v>19.309999999999999</v>
      </c>
    </row>
    <row r="21068" spans="1:6" hidden="1" x14ac:dyDescent="0.25">
      <c r="A21068" t="s">
        <v>29264</v>
      </c>
      <c r="B21068" s="83" t="s">
        <v>41970</v>
      </c>
      <c r="C21068" t="s">
        <v>31830</v>
      </c>
      <c r="D21068" s="83" t="s">
        <v>35707</v>
      </c>
      <c r="F21068" s="83">
        <v>19.54</v>
      </c>
    </row>
    <row r="21069" spans="1:6" hidden="1" x14ac:dyDescent="0.25">
      <c r="A21069" t="s">
        <v>29264</v>
      </c>
      <c r="B21069" s="83" t="s">
        <v>41971</v>
      </c>
      <c r="C21069" t="s">
        <v>31831</v>
      </c>
      <c r="D21069" s="83" t="s">
        <v>35707</v>
      </c>
      <c r="F21069" s="83">
        <v>19.690000000000001</v>
      </c>
    </row>
    <row r="21070" spans="1:6" hidden="1" x14ac:dyDescent="0.25">
      <c r="A21070" t="s">
        <v>29264</v>
      </c>
      <c r="B21070" s="83" t="s">
        <v>41972</v>
      </c>
      <c r="C21070" t="s">
        <v>31832</v>
      </c>
      <c r="D21070" s="83" t="s">
        <v>35707</v>
      </c>
      <c r="F21070" s="83">
        <v>19.850000000000001</v>
      </c>
    </row>
    <row r="21071" spans="1:6" hidden="1" x14ac:dyDescent="0.25">
      <c r="A21071" t="s">
        <v>29264</v>
      </c>
      <c r="B21071" s="83" t="s">
        <v>41973</v>
      </c>
      <c r="C21071" t="s">
        <v>31833</v>
      </c>
      <c r="D21071" s="83" t="s">
        <v>35707</v>
      </c>
      <c r="F21071" s="83">
        <v>20</v>
      </c>
    </row>
    <row r="21072" spans="1:6" hidden="1" x14ac:dyDescent="0.25">
      <c r="A21072" t="s">
        <v>29264</v>
      </c>
      <c r="B21072" s="83" t="s">
        <v>41974</v>
      </c>
      <c r="C21072" t="s">
        <v>31834</v>
      </c>
      <c r="D21072" s="83" t="s">
        <v>35707</v>
      </c>
      <c r="F21072" s="83">
        <v>20.3</v>
      </c>
    </row>
    <row r="21073" spans="1:6" hidden="1" x14ac:dyDescent="0.25">
      <c r="A21073" t="s">
        <v>29264</v>
      </c>
      <c r="B21073" s="83" t="s">
        <v>41975</v>
      </c>
      <c r="C21073" t="s">
        <v>31835</v>
      </c>
      <c r="D21073" s="83" t="s">
        <v>35707</v>
      </c>
      <c r="F21073" s="83">
        <v>20.76</v>
      </c>
    </row>
    <row r="21074" spans="1:6" hidden="1" x14ac:dyDescent="0.25">
      <c r="A21074" t="s">
        <v>29264</v>
      </c>
      <c r="B21074" s="83" t="s">
        <v>41976</v>
      </c>
      <c r="C21074" t="s">
        <v>31836</v>
      </c>
      <c r="D21074" s="83" t="s">
        <v>35707</v>
      </c>
      <c r="F21074" s="83">
        <v>18.63</v>
      </c>
    </row>
    <row r="21075" spans="1:6" hidden="1" x14ac:dyDescent="0.25">
      <c r="A21075" t="s">
        <v>29264</v>
      </c>
      <c r="B21075" s="83" t="s">
        <v>41977</v>
      </c>
      <c r="C21075" t="s">
        <v>31837</v>
      </c>
      <c r="D21075" s="83" t="s">
        <v>35707</v>
      </c>
      <c r="F21075" s="83">
        <v>18.78</v>
      </c>
    </row>
    <row r="21076" spans="1:6" hidden="1" x14ac:dyDescent="0.25">
      <c r="A21076" t="s">
        <v>29264</v>
      </c>
      <c r="B21076" s="83" t="s">
        <v>41978</v>
      </c>
      <c r="C21076" t="s">
        <v>31838</v>
      </c>
      <c r="D21076" s="83" t="s">
        <v>35707</v>
      </c>
      <c r="F21076" s="83">
        <v>16.760000000000002</v>
      </c>
    </row>
    <row r="21077" spans="1:6" hidden="1" x14ac:dyDescent="0.25">
      <c r="A21077" t="s">
        <v>29264</v>
      </c>
      <c r="B21077" s="83" t="s">
        <v>41979</v>
      </c>
      <c r="C21077" t="s">
        <v>31839</v>
      </c>
      <c r="D21077" s="83" t="s">
        <v>35707</v>
      </c>
      <c r="F21077" s="83">
        <v>19.010000000000002</v>
      </c>
    </row>
    <row r="21078" spans="1:6" hidden="1" x14ac:dyDescent="0.25">
      <c r="A21078" t="s">
        <v>29264</v>
      </c>
      <c r="B21078" s="83" t="s">
        <v>41980</v>
      </c>
      <c r="C21078" t="s">
        <v>31840</v>
      </c>
      <c r="D21078" s="83" t="s">
        <v>35707</v>
      </c>
      <c r="F21078" s="83">
        <v>19.16</v>
      </c>
    </row>
    <row r="21079" spans="1:6" hidden="1" x14ac:dyDescent="0.25">
      <c r="A21079" t="s">
        <v>29264</v>
      </c>
      <c r="B21079" s="83" t="s">
        <v>41981</v>
      </c>
      <c r="C21079" t="s">
        <v>31841</v>
      </c>
      <c r="D21079" s="83" t="s">
        <v>35707</v>
      </c>
      <c r="F21079" s="83">
        <v>20.99</v>
      </c>
    </row>
    <row r="21080" spans="1:6" hidden="1" x14ac:dyDescent="0.25">
      <c r="A21080" t="s">
        <v>29264</v>
      </c>
      <c r="B21080" s="83" t="s">
        <v>41982</v>
      </c>
      <c r="C21080" t="s">
        <v>31842</v>
      </c>
      <c r="D21080" s="83" t="s">
        <v>35707</v>
      </c>
      <c r="F21080" s="83">
        <v>9.0299999999999994</v>
      </c>
    </row>
    <row r="21081" spans="1:6" hidden="1" x14ac:dyDescent="0.25">
      <c r="A21081" t="s">
        <v>29264</v>
      </c>
      <c r="B21081" s="83" t="s">
        <v>41983</v>
      </c>
      <c r="C21081" t="s">
        <v>31843</v>
      </c>
      <c r="D21081" s="83" t="s">
        <v>35707</v>
      </c>
      <c r="F21081" s="83">
        <v>10.88</v>
      </c>
    </row>
    <row r="21082" spans="1:6" hidden="1" x14ac:dyDescent="0.25">
      <c r="A21082" t="s">
        <v>29264</v>
      </c>
      <c r="B21082" s="83" t="s">
        <v>41984</v>
      </c>
      <c r="C21082" t="s">
        <v>31844</v>
      </c>
      <c r="D21082" s="83" t="s">
        <v>35707</v>
      </c>
      <c r="F21082" s="83">
        <v>11.18</v>
      </c>
    </row>
    <row r="21083" spans="1:6" hidden="1" x14ac:dyDescent="0.25">
      <c r="A21083" t="s">
        <v>29264</v>
      </c>
      <c r="B21083" s="83" t="s">
        <v>41985</v>
      </c>
      <c r="C21083" t="s">
        <v>31845</v>
      </c>
      <c r="D21083" s="83" t="s">
        <v>35707</v>
      </c>
      <c r="F21083" s="83">
        <v>12.23</v>
      </c>
    </row>
    <row r="21084" spans="1:6" hidden="1" x14ac:dyDescent="0.25">
      <c r="A21084" t="s">
        <v>29264</v>
      </c>
      <c r="B21084" s="83" t="s">
        <v>41986</v>
      </c>
      <c r="C21084" t="s">
        <v>31846</v>
      </c>
      <c r="D21084" s="83" t="s">
        <v>35707</v>
      </c>
      <c r="F21084" s="83">
        <v>12.55</v>
      </c>
    </row>
    <row r="21085" spans="1:6" hidden="1" x14ac:dyDescent="0.25">
      <c r="A21085" t="s">
        <v>29264</v>
      </c>
      <c r="B21085" s="83" t="s">
        <v>41987</v>
      </c>
      <c r="C21085" t="s">
        <v>31847</v>
      </c>
      <c r="D21085" s="83" t="s">
        <v>35707</v>
      </c>
      <c r="F21085" s="83">
        <v>12.79</v>
      </c>
    </row>
    <row r="21086" spans="1:6" hidden="1" x14ac:dyDescent="0.25">
      <c r="A21086" t="s">
        <v>29264</v>
      </c>
      <c r="B21086" s="83" t="s">
        <v>41988</v>
      </c>
      <c r="C21086" t="s">
        <v>31848</v>
      </c>
      <c r="D21086" s="83" t="s">
        <v>35707</v>
      </c>
      <c r="F21086" s="83">
        <v>13.27</v>
      </c>
    </row>
    <row r="21087" spans="1:6" hidden="1" x14ac:dyDescent="0.25">
      <c r="A21087" t="s">
        <v>29264</v>
      </c>
      <c r="B21087" s="83" t="s">
        <v>41989</v>
      </c>
      <c r="C21087" t="s">
        <v>31849</v>
      </c>
      <c r="D21087" s="83" t="s">
        <v>35707</v>
      </c>
      <c r="F21087" s="83">
        <v>14.9</v>
      </c>
    </row>
    <row r="21088" spans="1:6" hidden="1" x14ac:dyDescent="0.25">
      <c r="A21088" t="s">
        <v>29264</v>
      </c>
      <c r="B21088" s="83" t="s">
        <v>41990</v>
      </c>
      <c r="C21088" t="s">
        <v>31850</v>
      </c>
      <c r="D21088" s="83" t="s">
        <v>35707</v>
      </c>
      <c r="F21088" s="83">
        <v>9.6199999999999992</v>
      </c>
    </row>
    <row r="21089" spans="1:6" hidden="1" x14ac:dyDescent="0.25">
      <c r="A21089" t="s">
        <v>29264</v>
      </c>
      <c r="B21089" s="83" t="s">
        <v>41991</v>
      </c>
      <c r="C21089" t="s">
        <v>31851</v>
      </c>
      <c r="D21089" s="83" t="s">
        <v>35707</v>
      </c>
      <c r="F21089" s="83">
        <v>15.3</v>
      </c>
    </row>
    <row r="21090" spans="1:6" hidden="1" x14ac:dyDescent="0.25">
      <c r="A21090" t="s">
        <v>29264</v>
      </c>
      <c r="B21090" s="83" t="s">
        <v>41992</v>
      </c>
      <c r="C21090" t="s">
        <v>31852</v>
      </c>
      <c r="D21090" s="83" t="s">
        <v>35707</v>
      </c>
      <c r="F21090" s="83">
        <v>9.98</v>
      </c>
    </row>
    <row r="21091" spans="1:6" hidden="1" x14ac:dyDescent="0.25">
      <c r="A21091" t="s">
        <v>29264</v>
      </c>
      <c r="B21091" s="83" t="s">
        <v>41993</v>
      </c>
      <c r="C21091" t="s">
        <v>31853</v>
      </c>
      <c r="D21091" s="83" t="s">
        <v>35707</v>
      </c>
      <c r="F21091" s="83">
        <v>8.33</v>
      </c>
    </row>
    <row r="21092" spans="1:6" hidden="1" x14ac:dyDescent="0.25">
      <c r="A21092" t="s">
        <v>29264</v>
      </c>
      <c r="B21092" s="83" t="s">
        <v>41994</v>
      </c>
      <c r="C21092" t="s">
        <v>31854</v>
      </c>
      <c r="D21092" s="83" t="s">
        <v>35707</v>
      </c>
      <c r="F21092" s="83">
        <v>10.28</v>
      </c>
    </row>
    <row r="21093" spans="1:6" hidden="1" x14ac:dyDescent="0.25">
      <c r="A21093" t="s">
        <v>29264</v>
      </c>
      <c r="B21093" s="83" t="s">
        <v>41995</v>
      </c>
      <c r="C21093" t="s">
        <v>31855</v>
      </c>
      <c r="D21093" s="83" t="s">
        <v>35707</v>
      </c>
      <c r="F21093" s="83">
        <v>10.58</v>
      </c>
    </row>
    <row r="21094" spans="1:6" hidden="1" x14ac:dyDescent="0.25">
      <c r="A21094" t="s">
        <v>29264</v>
      </c>
      <c r="B21094" s="83" t="s">
        <v>41996</v>
      </c>
      <c r="C21094" t="s">
        <v>31856</v>
      </c>
      <c r="D21094" s="83" t="s">
        <v>35707</v>
      </c>
      <c r="F21094" s="83">
        <v>9.98</v>
      </c>
    </row>
    <row r="21095" spans="1:6" hidden="1" x14ac:dyDescent="0.25">
      <c r="A21095" t="s">
        <v>29264</v>
      </c>
      <c r="B21095" s="83" t="s">
        <v>41997</v>
      </c>
      <c r="C21095" t="s">
        <v>31857</v>
      </c>
      <c r="D21095" s="83" t="s">
        <v>35707</v>
      </c>
      <c r="F21095" s="83">
        <v>10.16</v>
      </c>
    </row>
    <row r="21096" spans="1:6" hidden="1" x14ac:dyDescent="0.25">
      <c r="A21096" t="s">
        <v>29264</v>
      </c>
      <c r="B21096" s="83" t="s">
        <v>41998</v>
      </c>
      <c r="C21096" t="s">
        <v>31858</v>
      </c>
      <c r="D21096" s="83" t="s">
        <v>35707</v>
      </c>
      <c r="F21096" s="83">
        <v>10.34</v>
      </c>
    </row>
    <row r="21097" spans="1:6" hidden="1" x14ac:dyDescent="0.25">
      <c r="A21097" t="s">
        <v>29264</v>
      </c>
      <c r="B21097" s="83" t="s">
        <v>41999</v>
      </c>
      <c r="C21097" t="s">
        <v>31859</v>
      </c>
      <c r="D21097" s="83" t="s">
        <v>35707</v>
      </c>
      <c r="F21097" s="83">
        <v>10.52</v>
      </c>
    </row>
    <row r="21098" spans="1:6" hidden="1" x14ac:dyDescent="0.25">
      <c r="A21098" t="s">
        <v>29264</v>
      </c>
      <c r="B21098" s="83" t="s">
        <v>42000</v>
      </c>
      <c r="C21098" t="s">
        <v>31860</v>
      </c>
      <c r="D21098" s="83" t="s">
        <v>35707</v>
      </c>
      <c r="F21098" s="83">
        <v>10.7</v>
      </c>
    </row>
    <row r="21099" spans="1:6" hidden="1" x14ac:dyDescent="0.25">
      <c r="A21099" t="s">
        <v>29264</v>
      </c>
      <c r="B21099" s="83" t="s">
        <v>42001</v>
      </c>
      <c r="C21099" t="s">
        <v>31861</v>
      </c>
      <c r="D21099" s="83" t="s">
        <v>35707</v>
      </c>
      <c r="F21099" s="83">
        <v>11</v>
      </c>
    </row>
    <row r="21100" spans="1:6" hidden="1" x14ac:dyDescent="0.25">
      <c r="A21100" t="s">
        <v>29264</v>
      </c>
      <c r="B21100" s="83" t="s">
        <v>42002</v>
      </c>
      <c r="C21100" t="s">
        <v>31862</v>
      </c>
      <c r="D21100" s="83" t="s">
        <v>35707</v>
      </c>
      <c r="F21100" s="83">
        <v>12.31</v>
      </c>
    </row>
    <row r="21101" spans="1:6" hidden="1" x14ac:dyDescent="0.25">
      <c r="A21101" t="s">
        <v>29264</v>
      </c>
      <c r="B21101" s="83" t="s">
        <v>42003</v>
      </c>
      <c r="C21101" t="s">
        <v>31863</v>
      </c>
      <c r="D21101" s="83" t="s">
        <v>35707</v>
      </c>
      <c r="F21101" s="83">
        <v>8.33</v>
      </c>
    </row>
    <row r="21102" spans="1:6" hidden="1" x14ac:dyDescent="0.25">
      <c r="A21102" t="s">
        <v>29264</v>
      </c>
      <c r="B21102" s="83" t="s">
        <v>42004</v>
      </c>
      <c r="C21102" t="s">
        <v>31864</v>
      </c>
      <c r="D21102" s="83" t="s">
        <v>35707</v>
      </c>
      <c r="F21102" s="83">
        <v>12.63</v>
      </c>
    </row>
    <row r="21103" spans="1:6" hidden="1" x14ac:dyDescent="0.25">
      <c r="A21103" t="s">
        <v>29264</v>
      </c>
      <c r="B21103" s="83" t="s">
        <v>42005</v>
      </c>
      <c r="C21103" t="s">
        <v>31865</v>
      </c>
      <c r="D21103" s="83" t="s">
        <v>35707</v>
      </c>
      <c r="F21103" s="83">
        <v>9.3800000000000008</v>
      </c>
    </row>
    <row r="21104" spans="1:6" hidden="1" x14ac:dyDescent="0.25">
      <c r="A21104" t="s">
        <v>29264</v>
      </c>
      <c r="B21104" s="83" t="s">
        <v>42006</v>
      </c>
      <c r="C21104" t="s">
        <v>31866</v>
      </c>
      <c r="D21104" s="83" t="s">
        <v>35707</v>
      </c>
      <c r="F21104" s="83">
        <v>8.0500000000000007</v>
      </c>
    </row>
    <row r="21105" spans="1:6" hidden="1" x14ac:dyDescent="0.25">
      <c r="A21105" t="s">
        <v>29264</v>
      </c>
      <c r="B21105" s="83" t="s">
        <v>42007</v>
      </c>
      <c r="C21105" t="s">
        <v>31867</v>
      </c>
      <c r="D21105" s="83" t="s">
        <v>35707</v>
      </c>
      <c r="F21105" s="83">
        <v>9.6199999999999992</v>
      </c>
    </row>
    <row r="21106" spans="1:6" hidden="1" x14ac:dyDescent="0.25">
      <c r="A21106" t="s">
        <v>29264</v>
      </c>
      <c r="B21106" s="83" t="s">
        <v>42008</v>
      </c>
      <c r="C21106" t="s">
        <v>31868</v>
      </c>
      <c r="D21106" s="83" t="s">
        <v>35707</v>
      </c>
      <c r="F21106" s="83">
        <v>9.8000000000000007</v>
      </c>
    </row>
    <row r="21107" spans="1:6" hidden="1" x14ac:dyDescent="0.25">
      <c r="A21107" t="s">
        <v>29264</v>
      </c>
      <c r="B21107" s="83" t="s">
        <v>42009</v>
      </c>
      <c r="C21107" t="s">
        <v>31869</v>
      </c>
      <c r="D21107" s="83" t="s">
        <v>35707</v>
      </c>
      <c r="F21107" s="83">
        <v>9.98</v>
      </c>
    </row>
    <row r="21108" spans="1:6" hidden="1" x14ac:dyDescent="0.25">
      <c r="A21108" t="s">
        <v>29264</v>
      </c>
      <c r="B21108" s="83" t="s">
        <v>42010</v>
      </c>
      <c r="C21108" t="s">
        <v>31870</v>
      </c>
      <c r="D21108" s="83" t="s">
        <v>35707</v>
      </c>
      <c r="F21108" s="83">
        <v>10.16</v>
      </c>
    </row>
    <row r="21109" spans="1:6" hidden="1" x14ac:dyDescent="0.25">
      <c r="A21109" t="s">
        <v>29264</v>
      </c>
      <c r="B21109" s="83" t="s">
        <v>42011</v>
      </c>
      <c r="C21109" t="s">
        <v>31871</v>
      </c>
      <c r="D21109" s="83" t="s">
        <v>35707</v>
      </c>
      <c r="F21109" s="83">
        <v>10.34</v>
      </c>
    </row>
    <row r="21110" spans="1:6" hidden="1" x14ac:dyDescent="0.25">
      <c r="A21110" t="s">
        <v>29264</v>
      </c>
      <c r="B21110" s="83" t="s">
        <v>42012</v>
      </c>
      <c r="C21110" t="s">
        <v>31872</v>
      </c>
      <c r="D21110" s="83" t="s">
        <v>35707</v>
      </c>
      <c r="F21110" s="83">
        <v>10.46</v>
      </c>
    </row>
    <row r="21111" spans="1:6" hidden="1" x14ac:dyDescent="0.25">
      <c r="A21111" t="s">
        <v>29264</v>
      </c>
      <c r="B21111" s="83" t="s">
        <v>42013</v>
      </c>
      <c r="C21111" t="s">
        <v>31873</v>
      </c>
      <c r="D21111" s="83" t="s">
        <v>35707</v>
      </c>
      <c r="F21111" s="83">
        <v>10.64</v>
      </c>
    </row>
    <row r="21112" spans="1:6" hidden="1" x14ac:dyDescent="0.25">
      <c r="A21112" t="s">
        <v>29264</v>
      </c>
      <c r="B21112" s="83" t="s">
        <v>42014</v>
      </c>
      <c r="C21112" t="s">
        <v>31874</v>
      </c>
      <c r="D21112" s="83" t="s">
        <v>35707</v>
      </c>
      <c r="F21112" s="83">
        <v>10.94</v>
      </c>
    </row>
    <row r="21113" spans="1:6" hidden="1" x14ac:dyDescent="0.25">
      <c r="A21113" t="s">
        <v>29264</v>
      </c>
      <c r="B21113" s="83" t="s">
        <v>42015</v>
      </c>
      <c r="C21113" t="s">
        <v>31875</v>
      </c>
      <c r="D21113" s="83" t="s">
        <v>35707</v>
      </c>
      <c r="F21113" s="83">
        <v>12.15</v>
      </c>
    </row>
    <row r="21114" spans="1:6" hidden="1" x14ac:dyDescent="0.25">
      <c r="A21114" t="s">
        <v>29264</v>
      </c>
      <c r="B21114" s="83" t="s">
        <v>42016</v>
      </c>
      <c r="C21114" t="s">
        <v>31876</v>
      </c>
      <c r="D21114" s="83" t="s">
        <v>35707</v>
      </c>
      <c r="F21114" s="83">
        <v>9.1999999999999993</v>
      </c>
    </row>
    <row r="21115" spans="1:6" hidden="1" x14ac:dyDescent="0.25">
      <c r="A21115" t="s">
        <v>29264</v>
      </c>
      <c r="B21115" s="83" t="s">
        <v>42017</v>
      </c>
      <c r="C21115" t="s">
        <v>31877</v>
      </c>
      <c r="D21115" s="83" t="s">
        <v>35707</v>
      </c>
      <c r="F21115" s="83">
        <v>12.47</v>
      </c>
    </row>
    <row r="21116" spans="1:6" hidden="1" x14ac:dyDescent="0.25">
      <c r="A21116" t="s">
        <v>29264</v>
      </c>
      <c r="B21116" s="83" t="s">
        <v>42018</v>
      </c>
      <c r="C21116" t="s">
        <v>31878</v>
      </c>
      <c r="D21116" s="83" t="s">
        <v>35707</v>
      </c>
      <c r="F21116" s="83">
        <v>9.44</v>
      </c>
    </row>
    <row r="21117" spans="1:6" hidden="1" x14ac:dyDescent="0.25">
      <c r="A21117" t="s">
        <v>29264</v>
      </c>
      <c r="B21117" s="83" t="s">
        <v>42019</v>
      </c>
      <c r="C21117" t="s">
        <v>31879</v>
      </c>
      <c r="D21117" s="83" t="s">
        <v>35707</v>
      </c>
      <c r="F21117" s="83">
        <v>8.17</v>
      </c>
    </row>
    <row r="21118" spans="1:6" hidden="1" x14ac:dyDescent="0.25">
      <c r="A21118" t="s">
        <v>29264</v>
      </c>
      <c r="B21118" s="83" t="s">
        <v>42020</v>
      </c>
      <c r="C21118" t="s">
        <v>31880</v>
      </c>
      <c r="D21118" s="83" t="s">
        <v>35707</v>
      </c>
      <c r="F21118" s="83">
        <v>9.6199999999999992</v>
      </c>
    </row>
    <row r="21119" spans="1:6" hidden="1" x14ac:dyDescent="0.25">
      <c r="A21119" t="s">
        <v>29264</v>
      </c>
      <c r="B21119" s="83" t="s">
        <v>42021</v>
      </c>
      <c r="C21119" t="s">
        <v>31881</v>
      </c>
      <c r="D21119" s="83" t="s">
        <v>35707</v>
      </c>
      <c r="F21119" s="83">
        <v>9.8000000000000007</v>
      </c>
    </row>
    <row r="21120" spans="1:6" hidden="1" x14ac:dyDescent="0.25">
      <c r="A21120" t="s">
        <v>29264</v>
      </c>
      <c r="B21120" s="83" t="s">
        <v>42022</v>
      </c>
      <c r="C21120" t="s">
        <v>31882</v>
      </c>
      <c r="D21120" s="83" t="s">
        <v>35707</v>
      </c>
      <c r="F21120" s="83">
        <v>2.75</v>
      </c>
    </row>
    <row r="21121" spans="1:6" hidden="1" x14ac:dyDescent="0.25">
      <c r="A21121" t="s">
        <v>29264</v>
      </c>
      <c r="B21121" s="83" t="s">
        <v>42023</v>
      </c>
      <c r="C21121" t="s">
        <v>31883</v>
      </c>
      <c r="D21121" s="83" t="s">
        <v>35707</v>
      </c>
      <c r="F21121" s="83">
        <v>14.85</v>
      </c>
    </row>
    <row r="21122" spans="1:6" hidden="1" x14ac:dyDescent="0.25">
      <c r="A21122" t="s">
        <v>29264</v>
      </c>
      <c r="B21122" s="83" t="s">
        <v>42024</v>
      </c>
      <c r="C21122" t="s">
        <v>31884</v>
      </c>
      <c r="D21122" s="83" t="s">
        <v>35707</v>
      </c>
      <c r="F21122" s="83">
        <v>18.649999999999999</v>
      </c>
    </row>
    <row r="21123" spans="1:6" hidden="1" x14ac:dyDescent="0.25">
      <c r="A21123" t="s">
        <v>29264</v>
      </c>
      <c r="B21123" s="83" t="s">
        <v>42025</v>
      </c>
      <c r="C21123" t="s">
        <v>31885</v>
      </c>
      <c r="D21123" s="83" t="s">
        <v>35707</v>
      </c>
      <c r="F21123" s="83">
        <v>19.079999999999998</v>
      </c>
    </row>
    <row r="21124" spans="1:6" hidden="1" x14ac:dyDescent="0.25">
      <c r="A21124" t="s">
        <v>29264</v>
      </c>
      <c r="B21124" s="83" t="s">
        <v>42026</v>
      </c>
      <c r="C21124" t="s">
        <v>31886</v>
      </c>
      <c r="D21124" s="83" t="s">
        <v>35707</v>
      </c>
      <c r="F21124" s="83">
        <v>19.41</v>
      </c>
    </row>
    <row r="21125" spans="1:6" hidden="1" x14ac:dyDescent="0.25">
      <c r="A21125" t="s">
        <v>29264</v>
      </c>
      <c r="B21125" s="83" t="s">
        <v>42027</v>
      </c>
      <c r="C21125" t="s">
        <v>31887</v>
      </c>
      <c r="D21125" s="83" t="s">
        <v>35707</v>
      </c>
      <c r="F21125" s="83">
        <v>19.739999999999998</v>
      </c>
    </row>
    <row r="21126" spans="1:6" hidden="1" x14ac:dyDescent="0.25">
      <c r="A21126" t="s">
        <v>29264</v>
      </c>
      <c r="B21126" s="83" t="s">
        <v>42028</v>
      </c>
      <c r="C21126" t="s">
        <v>31888</v>
      </c>
      <c r="D21126" s="83" t="s">
        <v>35707</v>
      </c>
      <c r="F21126" s="83">
        <v>20.18</v>
      </c>
    </row>
    <row r="21127" spans="1:6" hidden="1" x14ac:dyDescent="0.25">
      <c r="A21127" t="s">
        <v>29264</v>
      </c>
      <c r="B21127" s="83" t="s">
        <v>42029</v>
      </c>
      <c r="C21127" t="s">
        <v>31889</v>
      </c>
      <c r="D21127" s="83" t="s">
        <v>35707</v>
      </c>
      <c r="F21127" s="83">
        <v>20.51</v>
      </c>
    </row>
    <row r="21128" spans="1:6" hidden="1" x14ac:dyDescent="0.25">
      <c r="A21128" t="s">
        <v>29264</v>
      </c>
      <c r="B21128" s="83" t="s">
        <v>42030</v>
      </c>
      <c r="C21128" t="s">
        <v>31890</v>
      </c>
      <c r="D21128" s="83" t="s">
        <v>35707</v>
      </c>
      <c r="F21128" s="83">
        <v>15.36</v>
      </c>
    </row>
    <row r="21129" spans="1:6" hidden="1" x14ac:dyDescent="0.25">
      <c r="A21129" t="s">
        <v>29264</v>
      </c>
      <c r="B21129" s="83" t="s">
        <v>42031</v>
      </c>
      <c r="C21129" t="s">
        <v>31891</v>
      </c>
      <c r="D21129" s="83" t="s">
        <v>35707</v>
      </c>
      <c r="F21129" s="83">
        <v>15.8</v>
      </c>
    </row>
    <row r="21130" spans="1:6" hidden="1" x14ac:dyDescent="0.25">
      <c r="A21130" t="s">
        <v>29264</v>
      </c>
      <c r="B21130" s="83" t="s">
        <v>42032</v>
      </c>
      <c r="C21130" t="s">
        <v>31892</v>
      </c>
      <c r="D21130" s="83" t="s">
        <v>35707</v>
      </c>
      <c r="F21130" s="83">
        <v>18.32</v>
      </c>
    </row>
    <row r="21131" spans="1:6" hidden="1" x14ac:dyDescent="0.25">
      <c r="A21131" t="s">
        <v>29264</v>
      </c>
      <c r="B21131" s="83" t="s">
        <v>42033</v>
      </c>
      <c r="C21131" t="s">
        <v>31893</v>
      </c>
      <c r="D21131" s="83" t="s">
        <v>35707</v>
      </c>
      <c r="F21131" s="83">
        <v>20.72</v>
      </c>
    </row>
    <row r="21132" spans="1:6" hidden="1" x14ac:dyDescent="0.25">
      <c r="A21132" t="s">
        <v>29264</v>
      </c>
      <c r="B21132" s="83" t="s">
        <v>42034</v>
      </c>
      <c r="C21132" t="s">
        <v>31894</v>
      </c>
      <c r="D21132" s="83" t="s">
        <v>35707</v>
      </c>
      <c r="F21132" s="83">
        <v>39.979999999999997</v>
      </c>
    </row>
    <row r="21133" spans="1:6" hidden="1" x14ac:dyDescent="0.25">
      <c r="A21133" t="s">
        <v>29264</v>
      </c>
      <c r="B21133" s="83" t="s">
        <v>42035</v>
      </c>
      <c r="C21133" t="s">
        <v>31895</v>
      </c>
      <c r="D21133" s="83" t="s">
        <v>35707</v>
      </c>
      <c r="F21133" s="83">
        <v>41.33</v>
      </c>
    </row>
    <row r="21134" spans="1:6" hidden="1" x14ac:dyDescent="0.25">
      <c r="A21134" t="s">
        <v>29264</v>
      </c>
      <c r="B21134" s="83" t="s">
        <v>42036</v>
      </c>
      <c r="C21134" t="s">
        <v>31896</v>
      </c>
      <c r="D21134" s="83" t="s">
        <v>35707</v>
      </c>
      <c r="F21134" s="83">
        <v>42.72</v>
      </c>
    </row>
    <row r="21135" spans="1:6" hidden="1" x14ac:dyDescent="0.25">
      <c r="A21135" t="s">
        <v>29264</v>
      </c>
      <c r="B21135" s="83" t="s">
        <v>42037</v>
      </c>
      <c r="C21135" t="s">
        <v>31897</v>
      </c>
      <c r="D21135" s="83" t="s">
        <v>35707</v>
      </c>
      <c r="F21135" s="83">
        <v>44.16</v>
      </c>
    </row>
    <row r="21136" spans="1:6" hidden="1" x14ac:dyDescent="0.25">
      <c r="A21136" t="s">
        <v>29264</v>
      </c>
      <c r="B21136" s="83" t="s">
        <v>42038</v>
      </c>
      <c r="C21136" t="s">
        <v>31898</v>
      </c>
      <c r="D21136" s="83" t="s">
        <v>35707</v>
      </c>
      <c r="F21136" s="83">
        <v>45.7</v>
      </c>
    </row>
    <row r="21137" spans="1:6" hidden="1" x14ac:dyDescent="0.25">
      <c r="A21137" t="s">
        <v>29264</v>
      </c>
      <c r="B21137" s="83" t="s">
        <v>42039</v>
      </c>
      <c r="C21137" t="s">
        <v>31899</v>
      </c>
      <c r="D21137" s="83" t="s">
        <v>35707</v>
      </c>
      <c r="F21137" s="83">
        <v>46.51</v>
      </c>
    </row>
    <row r="21138" spans="1:6" hidden="1" x14ac:dyDescent="0.25">
      <c r="A21138" t="s">
        <v>29264</v>
      </c>
      <c r="B21138" s="83" t="s">
        <v>42040</v>
      </c>
      <c r="C21138" t="s">
        <v>31900</v>
      </c>
      <c r="D21138" s="83" t="s">
        <v>35707</v>
      </c>
      <c r="F21138" s="83">
        <v>18.87</v>
      </c>
    </row>
    <row r="21139" spans="1:6" hidden="1" x14ac:dyDescent="0.25">
      <c r="A21139" t="s">
        <v>29264</v>
      </c>
      <c r="B21139" s="83" t="s">
        <v>42041</v>
      </c>
      <c r="C21139" t="s">
        <v>31901</v>
      </c>
      <c r="D21139" s="83" t="s">
        <v>35707</v>
      </c>
      <c r="F21139" s="83">
        <v>19.21</v>
      </c>
    </row>
    <row r="21140" spans="1:6" hidden="1" x14ac:dyDescent="0.25">
      <c r="A21140" t="s">
        <v>29264</v>
      </c>
      <c r="B21140" s="83" t="s">
        <v>42042</v>
      </c>
      <c r="C21140" t="s">
        <v>31902</v>
      </c>
      <c r="D21140" s="83" t="s">
        <v>35707</v>
      </c>
      <c r="F21140" s="83">
        <v>19.57</v>
      </c>
    </row>
    <row r="21141" spans="1:6" hidden="1" x14ac:dyDescent="0.25">
      <c r="A21141" t="s">
        <v>29264</v>
      </c>
      <c r="B21141" s="83" t="s">
        <v>42043</v>
      </c>
      <c r="C21141" t="s">
        <v>31903</v>
      </c>
      <c r="D21141" s="83" t="s">
        <v>35707</v>
      </c>
      <c r="F21141" s="83">
        <v>19.93</v>
      </c>
    </row>
    <row r="21142" spans="1:6" hidden="1" x14ac:dyDescent="0.25">
      <c r="A21142" t="s">
        <v>29264</v>
      </c>
      <c r="B21142" s="83" t="s">
        <v>42044</v>
      </c>
      <c r="C21142" t="s">
        <v>31904</v>
      </c>
      <c r="D21142" s="83" t="s">
        <v>35707</v>
      </c>
      <c r="F21142" s="83">
        <v>20.32</v>
      </c>
    </row>
    <row r="21143" spans="1:6" hidden="1" x14ac:dyDescent="0.25">
      <c r="A21143" t="s">
        <v>29264</v>
      </c>
      <c r="B21143" s="83" t="s">
        <v>42045</v>
      </c>
      <c r="C21143" t="s">
        <v>31905</v>
      </c>
      <c r="D21143" s="83" t="s">
        <v>35707</v>
      </c>
      <c r="F21143" s="83">
        <v>20.53</v>
      </c>
    </row>
    <row r="21144" spans="1:6" hidden="1" x14ac:dyDescent="0.25">
      <c r="A21144" t="s">
        <v>29264</v>
      </c>
      <c r="B21144" s="83" t="s">
        <v>42046</v>
      </c>
      <c r="C21144" t="s">
        <v>31906</v>
      </c>
      <c r="D21144" s="83" t="s">
        <v>35707</v>
      </c>
      <c r="F21144" s="83">
        <v>22.47</v>
      </c>
    </row>
    <row r="21145" spans="1:6" hidden="1" x14ac:dyDescent="0.25">
      <c r="A21145" t="s">
        <v>29264</v>
      </c>
      <c r="B21145" s="83" t="s">
        <v>42047</v>
      </c>
      <c r="C21145" t="s">
        <v>31907</v>
      </c>
      <c r="D21145" s="83" t="s">
        <v>35707</v>
      </c>
      <c r="F21145" s="83">
        <v>22.79</v>
      </c>
    </row>
    <row r="21146" spans="1:6" hidden="1" x14ac:dyDescent="0.25">
      <c r="A21146" t="s">
        <v>29264</v>
      </c>
      <c r="B21146" s="83" t="s">
        <v>42048</v>
      </c>
      <c r="C21146" t="s">
        <v>31908</v>
      </c>
      <c r="D21146" s="83" t="s">
        <v>35707</v>
      </c>
      <c r="F21146" s="83">
        <v>23.12</v>
      </c>
    </row>
    <row r="21147" spans="1:6" hidden="1" x14ac:dyDescent="0.25">
      <c r="A21147" t="s">
        <v>29264</v>
      </c>
      <c r="B21147" s="83" t="s">
        <v>42049</v>
      </c>
      <c r="C21147" t="s">
        <v>31909</v>
      </c>
      <c r="D21147" s="83" t="s">
        <v>35707</v>
      </c>
      <c r="F21147" s="83">
        <v>23.47</v>
      </c>
    </row>
    <row r="21148" spans="1:6" hidden="1" x14ac:dyDescent="0.25">
      <c r="A21148" t="s">
        <v>29264</v>
      </c>
      <c r="B21148" s="83" t="s">
        <v>42050</v>
      </c>
      <c r="C21148" t="s">
        <v>31910</v>
      </c>
      <c r="D21148" s="83" t="s">
        <v>35707</v>
      </c>
      <c r="F21148" s="83">
        <v>23.83</v>
      </c>
    </row>
    <row r="21149" spans="1:6" hidden="1" x14ac:dyDescent="0.25">
      <c r="A21149" t="s">
        <v>29264</v>
      </c>
      <c r="B21149" s="83" t="s">
        <v>42051</v>
      </c>
      <c r="C21149" t="s">
        <v>31911</v>
      </c>
      <c r="D21149" s="83" t="s">
        <v>35707</v>
      </c>
      <c r="F21149" s="83">
        <v>24.03</v>
      </c>
    </row>
    <row r="21150" spans="1:6" hidden="1" x14ac:dyDescent="0.25">
      <c r="A21150" t="s">
        <v>29264</v>
      </c>
      <c r="B21150" s="83" t="s">
        <v>42052</v>
      </c>
      <c r="C21150" t="s">
        <v>31912</v>
      </c>
      <c r="D21150" s="83" t="s">
        <v>35707</v>
      </c>
      <c r="F21150" s="83">
        <v>26.17</v>
      </c>
    </row>
    <row r="21151" spans="1:6" hidden="1" x14ac:dyDescent="0.25">
      <c r="A21151" t="s">
        <v>29264</v>
      </c>
      <c r="B21151" s="83" t="s">
        <v>42053</v>
      </c>
      <c r="C21151" t="s">
        <v>31913</v>
      </c>
      <c r="D21151" s="83" t="s">
        <v>35707</v>
      </c>
      <c r="F21151" s="83">
        <v>26.97</v>
      </c>
    </row>
    <row r="21152" spans="1:6" hidden="1" x14ac:dyDescent="0.25">
      <c r="A21152" t="s">
        <v>29264</v>
      </c>
      <c r="B21152" s="83" t="s">
        <v>42054</v>
      </c>
      <c r="C21152" t="s">
        <v>31914</v>
      </c>
      <c r="D21152" s="83" t="s">
        <v>35707</v>
      </c>
      <c r="F21152" s="83">
        <v>27.78</v>
      </c>
    </row>
    <row r="21153" spans="1:6" hidden="1" x14ac:dyDescent="0.25">
      <c r="A21153" t="s">
        <v>29264</v>
      </c>
      <c r="B21153" s="83" t="s">
        <v>42055</v>
      </c>
      <c r="C21153" t="s">
        <v>31915</v>
      </c>
      <c r="D21153" s="83" t="s">
        <v>35707</v>
      </c>
      <c r="F21153" s="83">
        <v>28.63</v>
      </c>
    </row>
    <row r="21154" spans="1:6" hidden="1" x14ac:dyDescent="0.25">
      <c r="A21154" t="s">
        <v>29264</v>
      </c>
      <c r="B21154" s="83" t="s">
        <v>42056</v>
      </c>
      <c r="C21154" t="s">
        <v>31916</v>
      </c>
      <c r="D21154" s="83" t="s">
        <v>35707</v>
      </c>
      <c r="F21154" s="83">
        <v>29.54</v>
      </c>
    </row>
    <row r="21155" spans="1:6" hidden="1" x14ac:dyDescent="0.25">
      <c r="A21155" t="s">
        <v>29264</v>
      </c>
      <c r="B21155" s="83" t="s">
        <v>42057</v>
      </c>
      <c r="C21155" t="s">
        <v>31917</v>
      </c>
      <c r="D21155" s="83" t="s">
        <v>35707</v>
      </c>
      <c r="F21155" s="83">
        <v>30.02</v>
      </c>
    </row>
    <row r="21156" spans="1:6" hidden="1" x14ac:dyDescent="0.25">
      <c r="A21156" t="s">
        <v>29264</v>
      </c>
      <c r="B21156" s="83" t="s">
        <v>42058</v>
      </c>
      <c r="C21156" t="s">
        <v>31918</v>
      </c>
      <c r="D21156" s="83" t="s">
        <v>35707</v>
      </c>
      <c r="F21156" s="83">
        <v>26.36</v>
      </c>
    </row>
    <row r="21157" spans="1:6" hidden="1" x14ac:dyDescent="0.25">
      <c r="A21157" t="s">
        <v>29264</v>
      </c>
      <c r="B21157" s="83" t="s">
        <v>42059</v>
      </c>
      <c r="C21157" t="s">
        <v>31919</v>
      </c>
      <c r="D21157" s="83" t="s">
        <v>35707</v>
      </c>
      <c r="F21157" s="83">
        <v>26.67</v>
      </c>
    </row>
    <row r="21158" spans="1:6" hidden="1" x14ac:dyDescent="0.25">
      <c r="A21158" t="s">
        <v>29264</v>
      </c>
      <c r="B21158" s="83" t="s">
        <v>42060</v>
      </c>
      <c r="C21158" t="s">
        <v>31920</v>
      </c>
      <c r="D21158" s="83" t="s">
        <v>35707</v>
      </c>
      <c r="F21158" s="83">
        <v>26.99</v>
      </c>
    </row>
    <row r="21159" spans="1:6" hidden="1" x14ac:dyDescent="0.25">
      <c r="A21159" t="s">
        <v>29264</v>
      </c>
      <c r="B21159" s="83" t="s">
        <v>42061</v>
      </c>
      <c r="C21159" t="s">
        <v>31921</v>
      </c>
      <c r="D21159" s="83" t="s">
        <v>35707</v>
      </c>
      <c r="F21159" s="83">
        <v>27.32</v>
      </c>
    </row>
    <row r="21160" spans="1:6" hidden="1" x14ac:dyDescent="0.25">
      <c r="A21160" t="s">
        <v>29264</v>
      </c>
      <c r="B21160" s="83" t="s">
        <v>42062</v>
      </c>
      <c r="C21160" t="s">
        <v>31922</v>
      </c>
      <c r="D21160" s="83" t="s">
        <v>35707</v>
      </c>
      <c r="F21160" s="83">
        <v>27.68</v>
      </c>
    </row>
    <row r="21161" spans="1:6" hidden="1" x14ac:dyDescent="0.25">
      <c r="A21161" t="s">
        <v>29264</v>
      </c>
      <c r="B21161" s="83" t="s">
        <v>42063</v>
      </c>
      <c r="C21161" t="s">
        <v>31923</v>
      </c>
      <c r="D21161" s="83" t="s">
        <v>35707</v>
      </c>
      <c r="F21161" s="83">
        <v>27.87</v>
      </c>
    </row>
    <row r="21162" spans="1:6" hidden="1" x14ac:dyDescent="0.25">
      <c r="A21162" t="s">
        <v>29264</v>
      </c>
      <c r="B21162" s="83" t="s">
        <v>42064</v>
      </c>
      <c r="C21162" t="s">
        <v>31924</v>
      </c>
      <c r="D21162" s="83" t="s">
        <v>35707</v>
      </c>
      <c r="F21162" s="83">
        <v>22.96</v>
      </c>
    </row>
    <row r="21163" spans="1:6" hidden="1" x14ac:dyDescent="0.25">
      <c r="A21163" t="s">
        <v>29264</v>
      </c>
      <c r="B21163" s="83" t="s">
        <v>42065</v>
      </c>
      <c r="C21163" t="s">
        <v>31925</v>
      </c>
      <c r="D21163" s="83" t="s">
        <v>35707</v>
      </c>
      <c r="F21163" s="83">
        <v>23.58</v>
      </c>
    </row>
    <row r="21164" spans="1:6" hidden="1" x14ac:dyDescent="0.25">
      <c r="A21164" t="s">
        <v>29264</v>
      </c>
      <c r="B21164" s="83" t="s">
        <v>42066</v>
      </c>
      <c r="C21164" t="s">
        <v>31926</v>
      </c>
      <c r="D21164" s="83" t="s">
        <v>35707</v>
      </c>
      <c r="F21164" s="83">
        <v>24.21</v>
      </c>
    </row>
    <row r="21165" spans="1:6" hidden="1" x14ac:dyDescent="0.25">
      <c r="A21165" t="s">
        <v>29264</v>
      </c>
      <c r="B21165" s="83" t="s">
        <v>42067</v>
      </c>
      <c r="C21165" t="s">
        <v>31927</v>
      </c>
      <c r="D21165" s="83" t="s">
        <v>35707</v>
      </c>
      <c r="F21165" s="83">
        <v>24.88</v>
      </c>
    </row>
    <row r="21166" spans="1:6" hidden="1" x14ac:dyDescent="0.25">
      <c r="A21166" t="s">
        <v>29264</v>
      </c>
      <c r="B21166" s="83" t="s">
        <v>42068</v>
      </c>
      <c r="C21166" t="s">
        <v>31928</v>
      </c>
      <c r="D21166" s="83" t="s">
        <v>35707</v>
      </c>
      <c r="F21166" s="83">
        <v>25.59</v>
      </c>
    </row>
    <row r="21167" spans="1:6" hidden="1" x14ac:dyDescent="0.25">
      <c r="A21167" t="s">
        <v>29264</v>
      </c>
      <c r="B21167" s="83" t="s">
        <v>42069</v>
      </c>
      <c r="C21167" t="s">
        <v>31929</v>
      </c>
      <c r="D21167" s="83" t="s">
        <v>35707</v>
      </c>
      <c r="F21167" s="83">
        <v>25.97</v>
      </c>
    </row>
    <row r="21168" spans="1:6" hidden="1" x14ac:dyDescent="0.25">
      <c r="A21168" t="s">
        <v>29264</v>
      </c>
      <c r="B21168" s="83" t="s">
        <v>42070</v>
      </c>
      <c r="C21168" t="s">
        <v>31930</v>
      </c>
      <c r="D21168" s="83" t="s">
        <v>35707</v>
      </c>
      <c r="F21168" s="83">
        <v>21.01</v>
      </c>
    </row>
    <row r="21169" spans="1:6" hidden="1" x14ac:dyDescent="0.25">
      <c r="A21169" t="s">
        <v>29264</v>
      </c>
      <c r="B21169" s="83" t="s">
        <v>42071</v>
      </c>
      <c r="C21169" t="s">
        <v>31931</v>
      </c>
      <c r="D21169" s="83" t="s">
        <v>35707</v>
      </c>
      <c r="F21169" s="83">
        <v>21.54</v>
      </c>
    </row>
    <row r="21170" spans="1:6" hidden="1" x14ac:dyDescent="0.25">
      <c r="A21170" t="s">
        <v>29264</v>
      </c>
      <c r="B21170" s="83" t="s">
        <v>42072</v>
      </c>
      <c r="C21170" t="s">
        <v>31932</v>
      </c>
      <c r="D21170" s="83" t="s">
        <v>35707</v>
      </c>
      <c r="F21170" s="83">
        <v>22.1</v>
      </c>
    </row>
    <row r="21171" spans="1:6" hidden="1" x14ac:dyDescent="0.25">
      <c r="A21171" t="s">
        <v>29264</v>
      </c>
      <c r="B21171" s="83" t="s">
        <v>42073</v>
      </c>
      <c r="C21171" t="s">
        <v>31933</v>
      </c>
      <c r="D21171" s="83" t="s">
        <v>35707</v>
      </c>
      <c r="F21171" s="83">
        <v>22.67</v>
      </c>
    </row>
    <row r="21172" spans="1:6" hidden="1" x14ac:dyDescent="0.25">
      <c r="A21172" t="s">
        <v>29264</v>
      </c>
      <c r="B21172" s="83" t="s">
        <v>42074</v>
      </c>
      <c r="C21172" t="s">
        <v>31934</v>
      </c>
      <c r="D21172" s="83" t="s">
        <v>35707</v>
      </c>
      <c r="F21172" s="83">
        <v>23.28</v>
      </c>
    </row>
    <row r="21173" spans="1:6" hidden="1" x14ac:dyDescent="0.25">
      <c r="A21173" t="s">
        <v>29264</v>
      </c>
      <c r="B21173" s="83" t="s">
        <v>42075</v>
      </c>
      <c r="C21173" t="s">
        <v>31935</v>
      </c>
      <c r="D21173" s="83" t="s">
        <v>35707</v>
      </c>
      <c r="F21173" s="83">
        <v>23.61</v>
      </c>
    </row>
    <row r="21174" spans="1:6" hidden="1" x14ac:dyDescent="0.25">
      <c r="A21174" t="s">
        <v>29264</v>
      </c>
      <c r="B21174" s="83" t="s">
        <v>42076</v>
      </c>
      <c r="C21174" t="s">
        <v>31936</v>
      </c>
      <c r="D21174" s="83" t="s">
        <v>35707</v>
      </c>
      <c r="F21174" s="83">
        <v>21.51</v>
      </c>
    </row>
    <row r="21175" spans="1:6" hidden="1" x14ac:dyDescent="0.25">
      <c r="A21175" t="s">
        <v>29264</v>
      </c>
      <c r="B21175" s="83" t="s">
        <v>42077</v>
      </c>
      <c r="C21175" t="s">
        <v>31937</v>
      </c>
      <c r="D21175" s="83" t="s">
        <v>35707</v>
      </c>
      <c r="F21175" s="83">
        <v>21.98</v>
      </c>
    </row>
    <row r="21176" spans="1:6" hidden="1" x14ac:dyDescent="0.25">
      <c r="A21176" t="s">
        <v>29264</v>
      </c>
      <c r="B21176" s="83" t="s">
        <v>42078</v>
      </c>
      <c r="C21176" t="s">
        <v>31938</v>
      </c>
      <c r="D21176" s="83" t="s">
        <v>35707</v>
      </c>
      <c r="F21176" s="83">
        <v>22.46</v>
      </c>
    </row>
    <row r="21177" spans="1:6" hidden="1" x14ac:dyDescent="0.25">
      <c r="A21177" t="s">
        <v>29264</v>
      </c>
      <c r="B21177" s="83" t="s">
        <v>42079</v>
      </c>
      <c r="C21177" t="s">
        <v>31939</v>
      </c>
      <c r="D21177" s="83" t="s">
        <v>35707</v>
      </c>
      <c r="F21177" s="83">
        <v>22.97</v>
      </c>
    </row>
    <row r="21178" spans="1:6" hidden="1" x14ac:dyDescent="0.25">
      <c r="A21178" t="s">
        <v>29264</v>
      </c>
      <c r="B21178" s="83" t="s">
        <v>42080</v>
      </c>
      <c r="C21178" t="s">
        <v>31940</v>
      </c>
      <c r="D21178" s="83" t="s">
        <v>35707</v>
      </c>
      <c r="F21178" s="83">
        <v>23.51</v>
      </c>
    </row>
    <row r="21179" spans="1:6" hidden="1" x14ac:dyDescent="0.25">
      <c r="A21179" t="s">
        <v>29264</v>
      </c>
      <c r="B21179" s="83" t="s">
        <v>42081</v>
      </c>
      <c r="C21179" t="s">
        <v>31941</v>
      </c>
      <c r="D21179" s="83" t="s">
        <v>35707</v>
      </c>
      <c r="F21179" s="83">
        <v>23.79</v>
      </c>
    </row>
    <row r="21180" spans="1:6" hidden="1" x14ac:dyDescent="0.25">
      <c r="A21180" t="s">
        <v>29264</v>
      </c>
      <c r="B21180" s="83" t="s">
        <v>42082</v>
      </c>
      <c r="C21180" t="s">
        <v>31942</v>
      </c>
      <c r="D21180" s="83" t="s">
        <v>35707</v>
      </c>
      <c r="F21180" s="83">
        <v>54.11</v>
      </c>
    </row>
    <row r="21181" spans="1:6" hidden="1" x14ac:dyDescent="0.25">
      <c r="A21181" t="s">
        <v>29264</v>
      </c>
      <c r="B21181" s="83" t="s">
        <v>42083</v>
      </c>
      <c r="C21181" t="s">
        <v>31943</v>
      </c>
      <c r="D21181" s="83" t="s">
        <v>35707</v>
      </c>
      <c r="F21181" s="83">
        <v>56.09</v>
      </c>
    </row>
    <row r="21182" spans="1:6" hidden="1" x14ac:dyDescent="0.25">
      <c r="A21182" t="s">
        <v>29264</v>
      </c>
      <c r="B21182" s="83" t="s">
        <v>42084</v>
      </c>
      <c r="C21182" t="s">
        <v>31944</v>
      </c>
      <c r="D21182" s="83" t="s">
        <v>35707</v>
      </c>
      <c r="F21182" s="83">
        <v>58.1</v>
      </c>
    </row>
    <row r="21183" spans="1:6" hidden="1" x14ac:dyDescent="0.25">
      <c r="A21183" t="s">
        <v>29264</v>
      </c>
      <c r="B21183" s="83" t="s">
        <v>42085</v>
      </c>
      <c r="C21183" t="s">
        <v>31945</v>
      </c>
      <c r="D21183" s="83" t="s">
        <v>35707</v>
      </c>
      <c r="F21183" s="83">
        <v>60.22</v>
      </c>
    </row>
    <row r="21184" spans="1:6" hidden="1" x14ac:dyDescent="0.25">
      <c r="A21184" t="s">
        <v>29264</v>
      </c>
      <c r="B21184" s="83" t="s">
        <v>42086</v>
      </c>
      <c r="C21184" t="s">
        <v>31946</v>
      </c>
      <c r="D21184" s="83" t="s">
        <v>35707</v>
      </c>
      <c r="F21184" s="83">
        <v>62.46</v>
      </c>
    </row>
    <row r="21185" spans="1:6" hidden="1" x14ac:dyDescent="0.25">
      <c r="A21185" t="s">
        <v>29264</v>
      </c>
      <c r="B21185" s="83" t="s">
        <v>42087</v>
      </c>
      <c r="C21185" t="s">
        <v>31947</v>
      </c>
      <c r="D21185" s="83" t="s">
        <v>35707</v>
      </c>
      <c r="F21185" s="83">
        <v>63.65</v>
      </c>
    </row>
    <row r="21186" spans="1:6" hidden="1" x14ac:dyDescent="0.25">
      <c r="A21186" t="s">
        <v>29264</v>
      </c>
      <c r="B21186" s="83" t="s">
        <v>42088</v>
      </c>
      <c r="C21186" t="s">
        <v>31948</v>
      </c>
      <c r="D21186" s="83" t="s">
        <v>35708</v>
      </c>
      <c r="F21186" s="83">
        <v>120.63</v>
      </c>
    </row>
    <row r="21187" spans="1:6" hidden="1" x14ac:dyDescent="0.25">
      <c r="A21187" t="s">
        <v>29264</v>
      </c>
      <c r="B21187" s="83" t="s">
        <v>42089</v>
      </c>
      <c r="C21187" t="s">
        <v>31949</v>
      </c>
      <c r="D21187" s="83" t="s">
        <v>35708</v>
      </c>
      <c r="F21187" s="83">
        <v>118.25</v>
      </c>
    </row>
    <row r="21188" spans="1:6" hidden="1" x14ac:dyDescent="0.25">
      <c r="A21188" t="s">
        <v>29264</v>
      </c>
      <c r="B21188" s="83" t="s">
        <v>42090</v>
      </c>
      <c r="C21188" t="s">
        <v>31950</v>
      </c>
      <c r="D21188" s="83" t="s">
        <v>35708</v>
      </c>
      <c r="F21188" s="83">
        <v>7.51</v>
      </c>
    </row>
    <row r="21189" spans="1:6" hidden="1" x14ac:dyDescent="0.25">
      <c r="A21189" t="s">
        <v>29264</v>
      </c>
      <c r="B21189" s="83" t="s">
        <v>42091</v>
      </c>
      <c r="C21189" t="s">
        <v>31951</v>
      </c>
      <c r="D21189" s="83" t="s">
        <v>35708</v>
      </c>
      <c r="F21189" s="83">
        <v>16.850000000000001</v>
      </c>
    </row>
    <row r="21190" spans="1:6" hidden="1" x14ac:dyDescent="0.25">
      <c r="A21190" t="s">
        <v>29264</v>
      </c>
      <c r="B21190" s="83" t="s">
        <v>42092</v>
      </c>
      <c r="C21190" t="s">
        <v>31952</v>
      </c>
      <c r="D21190" s="83" t="s">
        <v>15076</v>
      </c>
      <c r="F21190" s="83">
        <v>2396.21</v>
      </c>
    </row>
    <row r="21191" spans="1:6" hidden="1" x14ac:dyDescent="0.25">
      <c r="A21191" t="s">
        <v>29264</v>
      </c>
      <c r="B21191" s="83" t="s">
        <v>42093</v>
      </c>
      <c r="C21191" t="s">
        <v>31953</v>
      </c>
      <c r="D21191" s="83" t="s">
        <v>15076</v>
      </c>
      <c r="F21191" s="83">
        <v>2259.67</v>
      </c>
    </row>
    <row r="21192" spans="1:6" hidden="1" x14ac:dyDescent="0.25">
      <c r="A21192" t="s">
        <v>29264</v>
      </c>
      <c r="B21192" s="83" t="s">
        <v>42094</v>
      </c>
      <c r="C21192" t="s">
        <v>31954</v>
      </c>
      <c r="D21192" s="83" t="s">
        <v>15076</v>
      </c>
      <c r="F21192" s="83">
        <v>2789.78</v>
      </c>
    </row>
    <row r="21193" spans="1:6" hidden="1" x14ac:dyDescent="0.25">
      <c r="A21193" t="s">
        <v>29264</v>
      </c>
      <c r="B21193" s="83" t="s">
        <v>42095</v>
      </c>
      <c r="C21193" t="s">
        <v>31955</v>
      </c>
      <c r="D21193" s="83" t="s">
        <v>15076</v>
      </c>
      <c r="F21193" s="83">
        <v>2638.3</v>
      </c>
    </row>
    <row r="21194" spans="1:6" hidden="1" x14ac:dyDescent="0.25">
      <c r="A21194" t="s">
        <v>29264</v>
      </c>
      <c r="B21194" s="83" t="s">
        <v>42096</v>
      </c>
      <c r="C21194" t="s">
        <v>31956</v>
      </c>
      <c r="D21194" s="83" t="s">
        <v>15076</v>
      </c>
      <c r="F21194" s="83">
        <v>1785.77</v>
      </c>
    </row>
    <row r="21195" spans="1:6" hidden="1" x14ac:dyDescent="0.25">
      <c r="A21195" t="s">
        <v>29264</v>
      </c>
      <c r="B21195" s="83" t="s">
        <v>42097</v>
      </c>
      <c r="C21195" t="s">
        <v>31957</v>
      </c>
      <c r="D21195" s="83" t="s">
        <v>15076</v>
      </c>
      <c r="F21195" s="83">
        <v>1649.24</v>
      </c>
    </row>
    <row r="21196" spans="1:6" hidden="1" x14ac:dyDescent="0.25">
      <c r="A21196" t="s">
        <v>29264</v>
      </c>
      <c r="B21196" s="83" t="s">
        <v>42098</v>
      </c>
      <c r="C21196" t="s">
        <v>31958</v>
      </c>
      <c r="D21196" s="83" t="s">
        <v>15076</v>
      </c>
      <c r="F21196" s="83">
        <v>2179.34</v>
      </c>
    </row>
    <row r="21197" spans="1:6" hidden="1" x14ac:dyDescent="0.25">
      <c r="A21197" t="s">
        <v>29264</v>
      </c>
      <c r="B21197" s="83" t="s">
        <v>42099</v>
      </c>
      <c r="C21197" t="s">
        <v>31959</v>
      </c>
      <c r="D21197" s="83" t="s">
        <v>15076</v>
      </c>
      <c r="F21197" s="83">
        <v>2027.86</v>
      </c>
    </row>
    <row r="21198" spans="1:6" hidden="1" x14ac:dyDescent="0.25">
      <c r="A21198" t="s">
        <v>29264</v>
      </c>
      <c r="B21198" s="83" t="s">
        <v>42100</v>
      </c>
      <c r="C21198" t="s">
        <v>31960</v>
      </c>
      <c r="D21198" s="83" t="s">
        <v>15076</v>
      </c>
      <c r="F21198" s="83">
        <v>2577.81</v>
      </c>
    </row>
    <row r="21199" spans="1:6" hidden="1" x14ac:dyDescent="0.25">
      <c r="A21199" t="s">
        <v>29264</v>
      </c>
      <c r="B21199" s="83" t="s">
        <v>42101</v>
      </c>
      <c r="C21199" t="s">
        <v>31961</v>
      </c>
      <c r="D21199" s="83" t="s">
        <v>15076</v>
      </c>
      <c r="F21199" s="83">
        <v>2409.84</v>
      </c>
    </row>
    <row r="21200" spans="1:6" hidden="1" x14ac:dyDescent="0.25">
      <c r="A21200" t="s">
        <v>29264</v>
      </c>
      <c r="B21200" s="83" t="s">
        <v>42102</v>
      </c>
      <c r="C21200" t="s">
        <v>31962</v>
      </c>
      <c r="D21200" s="83" t="s">
        <v>15076</v>
      </c>
      <c r="F21200" s="83">
        <v>2971.38</v>
      </c>
    </row>
    <row r="21201" spans="1:6" hidden="1" x14ac:dyDescent="0.25">
      <c r="A21201" t="s">
        <v>29264</v>
      </c>
      <c r="B21201" s="83" t="s">
        <v>42103</v>
      </c>
      <c r="C21201" t="s">
        <v>31963</v>
      </c>
      <c r="D21201" s="83" t="s">
        <v>15076</v>
      </c>
      <c r="F21201" s="83">
        <v>2788.46</v>
      </c>
    </row>
    <row r="21202" spans="1:6" hidden="1" x14ac:dyDescent="0.25">
      <c r="A21202" t="s">
        <v>29264</v>
      </c>
      <c r="B21202" s="83" t="s">
        <v>42104</v>
      </c>
      <c r="C21202" t="s">
        <v>31964</v>
      </c>
      <c r="D21202" s="83" t="s">
        <v>15076</v>
      </c>
      <c r="F21202" s="83">
        <v>994.18</v>
      </c>
    </row>
    <row r="21203" spans="1:6" hidden="1" x14ac:dyDescent="0.25">
      <c r="A21203" t="s">
        <v>29264</v>
      </c>
      <c r="B21203" s="83" t="s">
        <v>42105</v>
      </c>
      <c r="C21203" t="s">
        <v>31965</v>
      </c>
      <c r="D21203" s="83" t="s">
        <v>15076</v>
      </c>
      <c r="F21203" s="83">
        <v>919.07</v>
      </c>
    </row>
    <row r="21204" spans="1:6" hidden="1" x14ac:dyDescent="0.25">
      <c r="A21204" t="s">
        <v>29264</v>
      </c>
      <c r="B21204" s="83" t="s">
        <v>42106</v>
      </c>
      <c r="C21204" t="s">
        <v>31966</v>
      </c>
      <c r="D21204" s="83" t="s">
        <v>15076</v>
      </c>
      <c r="F21204" s="83">
        <v>1234.42</v>
      </c>
    </row>
    <row r="21205" spans="1:6" hidden="1" x14ac:dyDescent="0.25">
      <c r="A21205" t="s">
        <v>29264</v>
      </c>
      <c r="B21205" s="83" t="s">
        <v>42107</v>
      </c>
      <c r="C21205" t="s">
        <v>31967</v>
      </c>
      <c r="D21205" s="83" t="s">
        <v>15076</v>
      </c>
      <c r="F21205" s="83">
        <v>1150.27</v>
      </c>
    </row>
    <row r="21206" spans="1:6" hidden="1" x14ac:dyDescent="0.25">
      <c r="A21206" t="s">
        <v>29264</v>
      </c>
      <c r="B21206" s="83" t="s">
        <v>42108</v>
      </c>
      <c r="C21206" t="s">
        <v>31968</v>
      </c>
      <c r="D21206" s="83" t="s">
        <v>15076</v>
      </c>
      <c r="F21206" s="83">
        <v>924.53</v>
      </c>
    </row>
    <row r="21207" spans="1:6" hidden="1" x14ac:dyDescent="0.25">
      <c r="A21207" t="s">
        <v>29264</v>
      </c>
      <c r="B21207" s="83" t="s">
        <v>42109</v>
      </c>
      <c r="C21207" t="s">
        <v>31969</v>
      </c>
      <c r="D21207" s="83" t="s">
        <v>15076</v>
      </c>
      <c r="F21207" s="83">
        <v>849.43</v>
      </c>
    </row>
    <row r="21208" spans="1:6" hidden="1" x14ac:dyDescent="0.25">
      <c r="A21208" t="s">
        <v>29264</v>
      </c>
      <c r="B21208" s="83" t="s">
        <v>42110</v>
      </c>
      <c r="C21208" t="s">
        <v>31970</v>
      </c>
      <c r="D21208" s="83" t="s">
        <v>15076</v>
      </c>
      <c r="F21208" s="83">
        <v>1164.78</v>
      </c>
    </row>
    <row r="21209" spans="1:6" hidden="1" x14ac:dyDescent="0.25">
      <c r="A21209" t="s">
        <v>29264</v>
      </c>
      <c r="B21209" s="83" t="s">
        <v>42111</v>
      </c>
      <c r="C21209" t="s">
        <v>31971</v>
      </c>
      <c r="D21209" s="83" t="s">
        <v>15076</v>
      </c>
      <c r="F21209" s="83">
        <v>1080.6199999999999</v>
      </c>
    </row>
    <row r="21210" spans="1:6" hidden="1" x14ac:dyDescent="0.25">
      <c r="A21210" t="s">
        <v>29264</v>
      </c>
      <c r="B21210" s="83" t="s">
        <v>42112</v>
      </c>
      <c r="C21210" t="s">
        <v>31972</v>
      </c>
      <c r="D21210" s="83" t="s">
        <v>15076</v>
      </c>
      <c r="F21210" s="83">
        <v>1405.02</v>
      </c>
    </row>
    <row r="21211" spans="1:6" hidden="1" x14ac:dyDescent="0.25">
      <c r="A21211" t="s">
        <v>29264</v>
      </c>
      <c r="B21211" s="83" t="s">
        <v>42113</v>
      </c>
      <c r="C21211" t="s">
        <v>31973</v>
      </c>
      <c r="D21211" s="83" t="s">
        <v>15076</v>
      </c>
      <c r="F21211" s="83">
        <v>1311.81</v>
      </c>
    </row>
    <row r="21212" spans="1:6" hidden="1" x14ac:dyDescent="0.25">
      <c r="A21212" t="s">
        <v>29264</v>
      </c>
      <c r="B21212" s="83" t="s">
        <v>42114</v>
      </c>
      <c r="C21212" t="s">
        <v>31974</v>
      </c>
      <c r="D21212" s="83" t="s">
        <v>15076</v>
      </c>
      <c r="F21212" s="83">
        <v>1645.27</v>
      </c>
    </row>
    <row r="21213" spans="1:6" hidden="1" x14ac:dyDescent="0.25">
      <c r="A21213" t="s">
        <v>29264</v>
      </c>
      <c r="B21213" s="83" t="s">
        <v>42115</v>
      </c>
      <c r="C21213" t="s">
        <v>31975</v>
      </c>
      <c r="D21213" s="83" t="s">
        <v>15076</v>
      </c>
      <c r="F21213" s="83">
        <v>1543.01</v>
      </c>
    </row>
    <row r="21214" spans="1:6" hidden="1" x14ac:dyDescent="0.25">
      <c r="A21214" t="s">
        <v>29264</v>
      </c>
      <c r="B21214" s="83" t="s">
        <v>42116</v>
      </c>
      <c r="C21214" t="s">
        <v>31976</v>
      </c>
      <c r="D21214" s="83" t="s">
        <v>15076</v>
      </c>
      <c r="F21214" s="83">
        <v>207</v>
      </c>
    </row>
    <row r="21215" spans="1:6" hidden="1" x14ac:dyDescent="0.25">
      <c r="A21215" t="s">
        <v>29264</v>
      </c>
      <c r="B21215" s="83" t="s">
        <v>42117</v>
      </c>
      <c r="C21215" t="s">
        <v>31977</v>
      </c>
      <c r="D21215" s="83" t="s">
        <v>15076</v>
      </c>
      <c r="F21215" s="83">
        <v>178.31</v>
      </c>
    </row>
    <row r="21216" spans="1:6" hidden="1" x14ac:dyDescent="0.25">
      <c r="A21216" t="s">
        <v>29264</v>
      </c>
      <c r="B21216" s="83" t="s">
        <v>42118</v>
      </c>
      <c r="C21216" t="s">
        <v>31978</v>
      </c>
      <c r="D21216" s="83" t="s">
        <v>15076</v>
      </c>
      <c r="F21216" s="83">
        <v>207</v>
      </c>
    </row>
    <row r="21217" spans="1:6" hidden="1" x14ac:dyDescent="0.25">
      <c r="A21217" t="s">
        <v>29264</v>
      </c>
      <c r="B21217" s="83" t="s">
        <v>42119</v>
      </c>
      <c r="C21217" t="s">
        <v>31979</v>
      </c>
      <c r="D21217" s="83" t="s">
        <v>15076</v>
      </c>
      <c r="F21217" s="83">
        <v>178.31</v>
      </c>
    </row>
    <row r="21218" spans="1:6" hidden="1" x14ac:dyDescent="0.25">
      <c r="A21218" t="s">
        <v>29264</v>
      </c>
      <c r="B21218" s="83" t="s">
        <v>42120</v>
      </c>
      <c r="C21218" t="s">
        <v>31980</v>
      </c>
      <c r="D21218" s="83" t="s">
        <v>15076</v>
      </c>
      <c r="F21218" s="83">
        <v>259.99</v>
      </c>
    </row>
    <row r="21219" spans="1:6" hidden="1" x14ac:dyDescent="0.25">
      <c r="A21219" t="s">
        <v>29264</v>
      </c>
      <c r="B21219" s="83" t="s">
        <v>42121</v>
      </c>
      <c r="C21219" t="s">
        <v>31981</v>
      </c>
      <c r="D21219" s="83" t="s">
        <v>15076</v>
      </c>
      <c r="F21219" s="83">
        <v>222.48</v>
      </c>
    </row>
    <row r="21220" spans="1:6" hidden="1" x14ac:dyDescent="0.25">
      <c r="A21220" t="s">
        <v>29264</v>
      </c>
      <c r="B21220" s="83" t="s">
        <v>42122</v>
      </c>
      <c r="C21220" t="s">
        <v>31982</v>
      </c>
      <c r="D21220" s="83" t="s">
        <v>15076</v>
      </c>
      <c r="F21220" s="83">
        <v>259.99</v>
      </c>
    </row>
    <row r="21221" spans="1:6" hidden="1" x14ac:dyDescent="0.25">
      <c r="A21221" t="s">
        <v>29264</v>
      </c>
      <c r="B21221" s="83" t="s">
        <v>42123</v>
      </c>
      <c r="C21221" t="s">
        <v>31983</v>
      </c>
      <c r="D21221" s="83" t="s">
        <v>15076</v>
      </c>
      <c r="F21221" s="83">
        <v>222.48</v>
      </c>
    </row>
    <row r="21222" spans="1:6" hidden="1" x14ac:dyDescent="0.25">
      <c r="A21222" t="s">
        <v>29264</v>
      </c>
      <c r="B21222" s="83" t="s">
        <v>42124</v>
      </c>
      <c r="C21222" t="s">
        <v>31984</v>
      </c>
      <c r="D21222" s="83" t="s">
        <v>15076</v>
      </c>
      <c r="F21222" s="83">
        <v>22.45</v>
      </c>
    </row>
    <row r="21223" spans="1:6" hidden="1" x14ac:dyDescent="0.25">
      <c r="A21223" t="s">
        <v>29264</v>
      </c>
      <c r="B21223" s="83" t="s">
        <v>42125</v>
      </c>
      <c r="C21223" t="s">
        <v>31985</v>
      </c>
      <c r="D21223" s="83" t="s">
        <v>15076</v>
      </c>
      <c r="F21223" s="83">
        <v>18.399999999999999</v>
      </c>
    </row>
    <row r="21224" spans="1:6" hidden="1" x14ac:dyDescent="0.25">
      <c r="A21224" t="s">
        <v>29264</v>
      </c>
      <c r="B21224" s="83" t="s">
        <v>42126</v>
      </c>
      <c r="C21224" t="s">
        <v>31986</v>
      </c>
      <c r="D21224" s="83" t="s">
        <v>15076</v>
      </c>
      <c r="F21224" s="83">
        <v>23.32</v>
      </c>
    </row>
    <row r="21225" spans="1:6" hidden="1" x14ac:dyDescent="0.25">
      <c r="A21225" t="s">
        <v>29264</v>
      </c>
      <c r="B21225" s="83" t="s">
        <v>42127</v>
      </c>
      <c r="C21225" t="s">
        <v>31987</v>
      </c>
      <c r="D21225" s="83" t="s">
        <v>15076</v>
      </c>
      <c r="F21225" s="83">
        <v>19.27</v>
      </c>
    </row>
    <row r="21226" spans="1:6" hidden="1" x14ac:dyDescent="0.25">
      <c r="A21226" t="s">
        <v>29264</v>
      </c>
      <c r="B21226" s="83" t="s">
        <v>42128</v>
      </c>
      <c r="C21226" t="s">
        <v>31988</v>
      </c>
      <c r="D21226" s="83" t="s">
        <v>15076</v>
      </c>
      <c r="F21226" s="83">
        <v>147.56</v>
      </c>
    </row>
    <row r="21227" spans="1:6" hidden="1" x14ac:dyDescent="0.25">
      <c r="A21227" t="s">
        <v>29264</v>
      </c>
      <c r="B21227" s="83" t="s">
        <v>42129</v>
      </c>
      <c r="C21227" t="s">
        <v>31989</v>
      </c>
      <c r="D21227" s="83" t="s">
        <v>15076</v>
      </c>
      <c r="F21227" s="83">
        <v>129.9</v>
      </c>
    </row>
    <row r="21228" spans="1:6" hidden="1" x14ac:dyDescent="0.25">
      <c r="A21228" t="s">
        <v>29264</v>
      </c>
      <c r="B21228" s="83" t="s">
        <v>42130</v>
      </c>
      <c r="C21228" t="s">
        <v>31990</v>
      </c>
      <c r="D21228" s="83" t="s">
        <v>15076</v>
      </c>
      <c r="F21228" s="83">
        <v>4657.08</v>
      </c>
    </row>
    <row r="21229" spans="1:6" hidden="1" x14ac:dyDescent="0.25">
      <c r="A21229" t="s">
        <v>29264</v>
      </c>
      <c r="B21229" s="83" t="s">
        <v>42131</v>
      </c>
      <c r="C21229" t="s">
        <v>31991</v>
      </c>
      <c r="D21229" s="83" t="s">
        <v>15076</v>
      </c>
      <c r="F21229" s="83">
        <v>4173.95</v>
      </c>
    </row>
    <row r="21230" spans="1:6" hidden="1" x14ac:dyDescent="0.25">
      <c r="A21230" t="s">
        <v>29264</v>
      </c>
      <c r="B21230" s="83" t="s">
        <v>42132</v>
      </c>
      <c r="C21230" t="s">
        <v>31992</v>
      </c>
      <c r="D21230" s="83" t="s">
        <v>15076</v>
      </c>
      <c r="F21230" s="83">
        <v>4865.04</v>
      </c>
    </row>
    <row r="21231" spans="1:6" hidden="1" x14ac:dyDescent="0.25">
      <c r="A21231" t="s">
        <v>29264</v>
      </c>
      <c r="B21231" s="83" t="s">
        <v>42133</v>
      </c>
      <c r="C21231" t="s">
        <v>31993</v>
      </c>
      <c r="D21231" s="83" t="s">
        <v>15076</v>
      </c>
      <c r="F21231" s="83">
        <v>4395.42</v>
      </c>
    </row>
    <row r="21232" spans="1:6" hidden="1" x14ac:dyDescent="0.25">
      <c r="A21232" t="s">
        <v>29264</v>
      </c>
      <c r="B21232" s="83" t="s">
        <v>42134</v>
      </c>
      <c r="C21232" t="s">
        <v>31994</v>
      </c>
      <c r="D21232" s="83" t="s">
        <v>15076</v>
      </c>
      <c r="F21232" s="83">
        <v>4626.09</v>
      </c>
    </row>
    <row r="21233" spans="1:6" hidden="1" x14ac:dyDescent="0.25">
      <c r="A21233" t="s">
        <v>29264</v>
      </c>
      <c r="B21233" s="83" t="s">
        <v>42135</v>
      </c>
      <c r="C21233" t="s">
        <v>31995</v>
      </c>
      <c r="D21233" s="83" t="s">
        <v>15076</v>
      </c>
      <c r="F21233" s="83">
        <v>4151.05</v>
      </c>
    </row>
    <row r="21234" spans="1:6" hidden="1" x14ac:dyDescent="0.25">
      <c r="A21234" t="s">
        <v>29264</v>
      </c>
      <c r="B21234" s="83" t="s">
        <v>42136</v>
      </c>
      <c r="C21234" t="s">
        <v>31996</v>
      </c>
      <c r="D21234" s="83" t="s">
        <v>15076</v>
      </c>
      <c r="F21234" s="83">
        <v>4834.05</v>
      </c>
    </row>
    <row r="21235" spans="1:6" hidden="1" x14ac:dyDescent="0.25">
      <c r="A21235" t="s">
        <v>29264</v>
      </c>
      <c r="B21235" s="83" t="s">
        <v>42137</v>
      </c>
      <c r="C21235" t="s">
        <v>31997</v>
      </c>
      <c r="D21235" s="83" t="s">
        <v>15076</v>
      </c>
      <c r="F21235" s="83">
        <v>4372.5200000000004</v>
      </c>
    </row>
    <row r="21236" spans="1:6" hidden="1" x14ac:dyDescent="0.25">
      <c r="A21236" t="s">
        <v>29264</v>
      </c>
      <c r="B21236" s="83" t="s">
        <v>42138</v>
      </c>
      <c r="C21236" t="s">
        <v>31998</v>
      </c>
      <c r="D21236" s="83" t="s">
        <v>15076</v>
      </c>
      <c r="F21236" s="83">
        <v>5648.78</v>
      </c>
    </row>
    <row r="21237" spans="1:6" hidden="1" x14ac:dyDescent="0.25">
      <c r="A21237" t="s">
        <v>29264</v>
      </c>
      <c r="B21237" s="83" t="s">
        <v>42139</v>
      </c>
      <c r="C21237" t="s">
        <v>31999</v>
      </c>
      <c r="D21237" s="83" t="s">
        <v>15076</v>
      </c>
      <c r="F21237" s="83">
        <v>5064.4399999999996</v>
      </c>
    </row>
    <row r="21238" spans="1:6" hidden="1" x14ac:dyDescent="0.25">
      <c r="A21238" t="s">
        <v>29264</v>
      </c>
      <c r="B21238" s="83" t="s">
        <v>42140</v>
      </c>
      <c r="C21238" t="s">
        <v>32000</v>
      </c>
      <c r="D21238" s="83" t="s">
        <v>15076</v>
      </c>
      <c r="F21238" s="83">
        <v>5856.74</v>
      </c>
    </row>
    <row r="21239" spans="1:6" hidden="1" x14ac:dyDescent="0.25">
      <c r="A21239" t="s">
        <v>29264</v>
      </c>
      <c r="B21239" s="83" t="s">
        <v>42141</v>
      </c>
      <c r="C21239" t="s">
        <v>32001</v>
      </c>
      <c r="D21239" s="83" t="s">
        <v>15076</v>
      </c>
      <c r="F21239" s="83">
        <v>5285.91</v>
      </c>
    </row>
    <row r="21240" spans="1:6" hidden="1" x14ac:dyDescent="0.25">
      <c r="A21240" t="s">
        <v>29264</v>
      </c>
      <c r="B21240" s="83" t="s">
        <v>42142</v>
      </c>
      <c r="C21240" t="s">
        <v>32002</v>
      </c>
      <c r="D21240" s="83" t="s">
        <v>15076</v>
      </c>
      <c r="F21240" s="83">
        <v>6421.22</v>
      </c>
    </row>
    <row r="21241" spans="1:6" hidden="1" x14ac:dyDescent="0.25">
      <c r="A21241" t="s">
        <v>29264</v>
      </c>
      <c r="B21241" s="83" t="s">
        <v>42143</v>
      </c>
      <c r="C21241" t="s">
        <v>32003</v>
      </c>
      <c r="D21241" s="83" t="s">
        <v>15076</v>
      </c>
      <c r="F21241" s="83">
        <v>5752.35</v>
      </c>
    </row>
    <row r="21242" spans="1:6" hidden="1" x14ac:dyDescent="0.25">
      <c r="A21242" t="s">
        <v>29264</v>
      </c>
      <c r="B21242" s="83" t="s">
        <v>42144</v>
      </c>
      <c r="C21242" t="s">
        <v>32004</v>
      </c>
      <c r="D21242" s="83" t="s">
        <v>15076</v>
      </c>
      <c r="F21242" s="83">
        <v>6663.27</v>
      </c>
    </row>
    <row r="21243" spans="1:6" hidden="1" x14ac:dyDescent="0.25">
      <c r="A21243" t="s">
        <v>29264</v>
      </c>
      <c r="B21243" s="83" t="s">
        <v>42145</v>
      </c>
      <c r="C21243" t="s">
        <v>32005</v>
      </c>
      <c r="D21243" s="83" t="s">
        <v>15076</v>
      </c>
      <c r="F21243" s="83">
        <v>6011.19</v>
      </c>
    </row>
    <row r="21244" spans="1:6" hidden="1" x14ac:dyDescent="0.25">
      <c r="A21244" t="s">
        <v>29264</v>
      </c>
      <c r="B21244" s="83" t="s">
        <v>42146</v>
      </c>
      <c r="C21244" t="s">
        <v>32006</v>
      </c>
      <c r="D21244" s="83" t="s">
        <v>15076</v>
      </c>
      <c r="F21244" s="83">
        <v>5719.63</v>
      </c>
    </row>
    <row r="21245" spans="1:6" hidden="1" x14ac:dyDescent="0.25">
      <c r="A21245" t="s">
        <v>29264</v>
      </c>
      <c r="B21245" s="83" t="s">
        <v>42147</v>
      </c>
      <c r="C21245" t="s">
        <v>32007</v>
      </c>
      <c r="D21245" s="83" t="s">
        <v>15076</v>
      </c>
      <c r="F21245" s="83">
        <v>5116.79</v>
      </c>
    </row>
    <row r="21246" spans="1:6" hidden="1" x14ac:dyDescent="0.25">
      <c r="A21246" t="s">
        <v>29264</v>
      </c>
      <c r="B21246" s="83" t="s">
        <v>42148</v>
      </c>
      <c r="C21246" t="s">
        <v>32008</v>
      </c>
      <c r="D21246" s="83" t="s">
        <v>15076</v>
      </c>
      <c r="F21246" s="83">
        <v>5927.59</v>
      </c>
    </row>
    <row r="21247" spans="1:6" hidden="1" x14ac:dyDescent="0.25">
      <c r="A21247" t="s">
        <v>29264</v>
      </c>
      <c r="B21247" s="83" t="s">
        <v>42149</v>
      </c>
      <c r="C21247" t="s">
        <v>32009</v>
      </c>
      <c r="D21247" s="83" t="s">
        <v>15076</v>
      </c>
      <c r="F21247" s="83">
        <v>5338.26</v>
      </c>
    </row>
    <row r="21248" spans="1:6" hidden="1" x14ac:dyDescent="0.25">
      <c r="A21248" t="s">
        <v>29264</v>
      </c>
      <c r="B21248" s="83" t="s">
        <v>42150</v>
      </c>
      <c r="C21248" t="s">
        <v>32010</v>
      </c>
      <c r="D21248" s="83" t="s">
        <v>15076</v>
      </c>
      <c r="F21248" s="83">
        <v>5688.63</v>
      </c>
    </row>
    <row r="21249" spans="1:6" hidden="1" x14ac:dyDescent="0.25">
      <c r="A21249" t="s">
        <v>29264</v>
      </c>
      <c r="B21249" s="83" t="s">
        <v>42151</v>
      </c>
      <c r="C21249" t="s">
        <v>32011</v>
      </c>
      <c r="D21249" s="83" t="s">
        <v>15076</v>
      </c>
      <c r="F21249" s="83">
        <v>5093.88</v>
      </c>
    </row>
    <row r="21250" spans="1:6" hidden="1" x14ac:dyDescent="0.25">
      <c r="A21250" t="s">
        <v>29264</v>
      </c>
      <c r="B21250" s="83" t="s">
        <v>42152</v>
      </c>
      <c r="C21250" t="s">
        <v>32012</v>
      </c>
      <c r="D21250" s="83" t="s">
        <v>15076</v>
      </c>
      <c r="F21250" s="83">
        <v>5896.6</v>
      </c>
    </row>
    <row r="21251" spans="1:6" hidden="1" x14ac:dyDescent="0.25">
      <c r="A21251" t="s">
        <v>29264</v>
      </c>
      <c r="B21251" s="83" t="s">
        <v>42153</v>
      </c>
      <c r="C21251" t="s">
        <v>32013</v>
      </c>
      <c r="D21251" s="83" t="s">
        <v>15076</v>
      </c>
      <c r="F21251" s="83">
        <v>5315.35</v>
      </c>
    </row>
    <row r="21252" spans="1:6" hidden="1" x14ac:dyDescent="0.25">
      <c r="A21252" t="s">
        <v>29264</v>
      </c>
      <c r="B21252" s="83" t="s">
        <v>42154</v>
      </c>
      <c r="C21252" t="s">
        <v>32014</v>
      </c>
      <c r="D21252" s="83" t="s">
        <v>15076</v>
      </c>
      <c r="F21252" s="83">
        <v>6666.92</v>
      </c>
    </row>
    <row r="21253" spans="1:6" hidden="1" x14ac:dyDescent="0.25">
      <c r="A21253" t="s">
        <v>29264</v>
      </c>
      <c r="B21253" s="83" t="s">
        <v>42155</v>
      </c>
      <c r="C21253" t="s">
        <v>32015</v>
      </c>
      <c r="D21253" s="83" t="s">
        <v>15076</v>
      </c>
      <c r="F21253" s="83">
        <v>5985.11</v>
      </c>
    </row>
    <row r="21254" spans="1:6" hidden="1" x14ac:dyDescent="0.25">
      <c r="A21254" t="s">
        <v>29264</v>
      </c>
      <c r="B21254" s="83" t="s">
        <v>42156</v>
      </c>
      <c r="C21254" t="s">
        <v>32016</v>
      </c>
      <c r="D21254" s="83" t="s">
        <v>15076</v>
      </c>
      <c r="F21254" s="83">
        <v>6874.89</v>
      </c>
    </row>
    <row r="21255" spans="1:6" hidden="1" x14ac:dyDescent="0.25">
      <c r="A21255" t="s">
        <v>29264</v>
      </c>
      <c r="B21255" s="83" t="s">
        <v>42157</v>
      </c>
      <c r="C21255" t="s">
        <v>32017</v>
      </c>
      <c r="D21255" s="83" t="s">
        <v>15076</v>
      </c>
      <c r="F21255" s="83">
        <v>6206.59</v>
      </c>
    </row>
    <row r="21256" spans="1:6" hidden="1" x14ac:dyDescent="0.25">
      <c r="A21256" t="s">
        <v>29264</v>
      </c>
      <c r="B21256" s="83" t="s">
        <v>42158</v>
      </c>
      <c r="C21256" t="s">
        <v>32018</v>
      </c>
      <c r="D21256" s="83" t="s">
        <v>15076</v>
      </c>
      <c r="F21256" s="83">
        <v>7564.75</v>
      </c>
    </row>
    <row r="21257" spans="1:6" hidden="1" x14ac:dyDescent="0.25">
      <c r="A21257" t="s">
        <v>29264</v>
      </c>
      <c r="B21257" s="83" t="s">
        <v>42159</v>
      </c>
      <c r="C21257" t="s">
        <v>32019</v>
      </c>
      <c r="D21257" s="83" t="s">
        <v>15076</v>
      </c>
      <c r="F21257" s="83">
        <v>6785.54</v>
      </c>
    </row>
    <row r="21258" spans="1:6" hidden="1" x14ac:dyDescent="0.25">
      <c r="A21258" t="s">
        <v>29264</v>
      </c>
      <c r="B21258" s="83" t="s">
        <v>42160</v>
      </c>
      <c r="C21258" t="s">
        <v>32020</v>
      </c>
      <c r="D21258" s="83" t="s">
        <v>15076</v>
      </c>
      <c r="F21258" s="83">
        <v>7806.8</v>
      </c>
    </row>
    <row r="21259" spans="1:6" hidden="1" x14ac:dyDescent="0.25">
      <c r="A21259" t="s">
        <v>29264</v>
      </c>
      <c r="B21259" s="83" t="s">
        <v>42161</v>
      </c>
      <c r="C21259" t="s">
        <v>32021</v>
      </c>
      <c r="D21259" s="83" t="s">
        <v>15076</v>
      </c>
      <c r="F21259" s="83">
        <v>7044.38</v>
      </c>
    </row>
    <row r="21260" spans="1:6" hidden="1" x14ac:dyDescent="0.25">
      <c r="A21260" t="s">
        <v>29264</v>
      </c>
      <c r="B21260" s="83" t="s">
        <v>42162</v>
      </c>
      <c r="C21260" t="s">
        <v>32022</v>
      </c>
      <c r="D21260" s="83" t="s">
        <v>15076</v>
      </c>
      <c r="F21260" s="83">
        <v>6737.77</v>
      </c>
    </row>
    <row r="21261" spans="1:6" hidden="1" x14ac:dyDescent="0.25">
      <c r="A21261" t="s">
        <v>29264</v>
      </c>
      <c r="B21261" s="83" t="s">
        <v>42163</v>
      </c>
      <c r="C21261" t="s">
        <v>32023</v>
      </c>
      <c r="D21261" s="83" t="s">
        <v>15076</v>
      </c>
      <c r="F21261" s="83">
        <v>6037.46</v>
      </c>
    </row>
    <row r="21262" spans="1:6" hidden="1" x14ac:dyDescent="0.25">
      <c r="A21262" t="s">
        <v>29264</v>
      </c>
      <c r="B21262" s="83" t="s">
        <v>42164</v>
      </c>
      <c r="C21262" t="s">
        <v>32024</v>
      </c>
      <c r="D21262" s="83" t="s">
        <v>15076</v>
      </c>
      <c r="F21262" s="83">
        <v>6945.74</v>
      </c>
    </row>
    <row r="21263" spans="1:6" hidden="1" x14ac:dyDescent="0.25">
      <c r="A21263" t="s">
        <v>29264</v>
      </c>
      <c r="B21263" s="83" t="s">
        <v>42165</v>
      </c>
      <c r="C21263" t="s">
        <v>32025</v>
      </c>
      <c r="D21263" s="83" t="s">
        <v>15076</v>
      </c>
      <c r="F21263" s="83">
        <v>6258.94</v>
      </c>
    </row>
    <row r="21264" spans="1:6" hidden="1" x14ac:dyDescent="0.25">
      <c r="A21264" t="s">
        <v>29264</v>
      </c>
      <c r="B21264" s="83" t="s">
        <v>42166</v>
      </c>
      <c r="C21264" t="s">
        <v>32026</v>
      </c>
      <c r="D21264" s="83" t="s">
        <v>15076</v>
      </c>
      <c r="F21264" s="83">
        <v>6706.78</v>
      </c>
    </row>
    <row r="21265" spans="1:6" hidden="1" x14ac:dyDescent="0.25">
      <c r="A21265" t="s">
        <v>29264</v>
      </c>
      <c r="B21265" s="83" t="s">
        <v>42167</v>
      </c>
      <c r="C21265" t="s">
        <v>32027</v>
      </c>
      <c r="D21265" s="83" t="s">
        <v>15076</v>
      </c>
      <c r="F21265" s="83">
        <v>6014.56</v>
      </c>
    </row>
    <row r="21266" spans="1:6" hidden="1" x14ac:dyDescent="0.25">
      <c r="A21266" t="s">
        <v>29264</v>
      </c>
      <c r="B21266" s="83" t="s">
        <v>42168</v>
      </c>
      <c r="C21266" t="s">
        <v>32028</v>
      </c>
      <c r="D21266" s="83" t="s">
        <v>15076</v>
      </c>
      <c r="F21266" s="83">
        <v>6914.74</v>
      </c>
    </row>
    <row r="21267" spans="1:6" hidden="1" x14ac:dyDescent="0.25">
      <c r="A21267" t="s">
        <v>29264</v>
      </c>
      <c r="B21267" s="83" t="s">
        <v>42169</v>
      </c>
      <c r="C21267" t="s">
        <v>32029</v>
      </c>
      <c r="D21267" s="83" t="s">
        <v>15076</v>
      </c>
      <c r="F21267" s="83">
        <v>6236.03</v>
      </c>
    </row>
    <row r="21268" spans="1:6" hidden="1" x14ac:dyDescent="0.25">
      <c r="A21268" t="s">
        <v>29264</v>
      </c>
      <c r="B21268" s="83" t="s">
        <v>42170</v>
      </c>
      <c r="C21268" t="s">
        <v>32030</v>
      </c>
      <c r="D21268" s="83" t="s">
        <v>15076</v>
      </c>
      <c r="F21268" s="83">
        <v>7622.73</v>
      </c>
    </row>
    <row r="21269" spans="1:6" hidden="1" x14ac:dyDescent="0.25">
      <c r="A21269" t="s">
        <v>29264</v>
      </c>
      <c r="B21269" s="83" t="s">
        <v>42171</v>
      </c>
      <c r="C21269" t="s">
        <v>32031</v>
      </c>
      <c r="D21269" s="83" t="s">
        <v>15076</v>
      </c>
      <c r="F21269" s="83">
        <v>6843.46</v>
      </c>
    </row>
    <row r="21270" spans="1:6" hidden="1" x14ac:dyDescent="0.25">
      <c r="A21270" t="s">
        <v>29264</v>
      </c>
      <c r="B21270" s="83" t="s">
        <v>42172</v>
      </c>
      <c r="C21270" t="s">
        <v>32032</v>
      </c>
      <c r="D21270" s="83" t="s">
        <v>15076</v>
      </c>
      <c r="F21270" s="83">
        <v>7830.7</v>
      </c>
    </row>
    <row r="21271" spans="1:6" hidden="1" x14ac:dyDescent="0.25">
      <c r="A21271" t="s">
        <v>29264</v>
      </c>
      <c r="B21271" s="83" t="s">
        <v>42173</v>
      </c>
      <c r="C21271" t="s">
        <v>32033</v>
      </c>
      <c r="D21271" s="83" t="s">
        <v>15076</v>
      </c>
      <c r="F21271" s="83">
        <v>7064.93</v>
      </c>
    </row>
    <row r="21272" spans="1:6" hidden="1" x14ac:dyDescent="0.25">
      <c r="A21272" t="s">
        <v>29264</v>
      </c>
      <c r="B21272" s="83" t="s">
        <v>42174</v>
      </c>
      <c r="C21272" t="s">
        <v>32034</v>
      </c>
      <c r="D21272" s="83" t="s">
        <v>15076</v>
      </c>
      <c r="F21272" s="83">
        <v>8641.5499999999993</v>
      </c>
    </row>
    <row r="21273" spans="1:6" hidden="1" x14ac:dyDescent="0.25">
      <c r="A21273" t="s">
        <v>29264</v>
      </c>
      <c r="B21273" s="83" t="s">
        <v>42175</v>
      </c>
      <c r="C21273" t="s">
        <v>32035</v>
      </c>
      <c r="D21273" s="83" t="s">
        <v>15076</v>
      </c>
      <c r="F21273" s="83">
        <v>7752</v>
      </c>
    </row>
    <row r="21274" spans="1:6" hidden="1" x14ac:dyDescent="0.25">
      <c r="A21274" t="s">
        <v>29264</v>
      </c>
      <c r="B21274" s="83" t="s">
        <v>42176</v>
      </c>
      <c r="C21274" t="s">
        <v>32036</v>
      </c>
      <c r="D21274" s="83" t="s">
        <v>15076</v>
      </c>
      <c r="F21274" s="83">
        <v>8883.6</v>
      </c>
    </row>
    <row r="21275" spans="1:6" hidden="1" x14ac:dyDescent="0.25">
      <c r="A21275" t="s">
        <v>29264</v>
      </c>
      <c r="B21275" s="83" t="s">
        <v>42177</v>
      </c>
      <c r="C21275" t="s">
        <v>32037</v>
      </c>
      <c r="D21275" s="83" t="s">
        <v>15076</v>
      </c>
      <c r="F21275" s="83">
        <v>8010.84</v>
      </c>
    </row>
    <row r="21276" spans="1:6" hidden="1" x14ac:dyDescent="0.25">
      <c r="A21276" t="s">
        <v>29264</v>
      </c>
      <c r="B21276" s="83" t="s">
        <v>42178</v>
      </c>
      <c r="C21276" t="s">
        <v>32038</v>
      </c>
      <c r="D21276" s="83" t="s">
        <v>15076</v>
      </c>
      <c r="F21276" s="83">
        <v>7693.58</v>
      </c>
    </row>
    <row r="21277" spans="1:6" hidden="1" x14ac:dyDescent="0.25">
      <c r="A21277" t="s">
        <v>29264</v>
      </c>
      <c r="B21277" s="83" t="s">
        <v>42179</v>
      </c>
      <c r="C21277" t="s">
        <v>32039</v>
      </c>
      <c r="D21277" s="83" t="s">
        <v>15076</v>
      </c>
      <c r="F21277" s="83">
        <v>6895.81</v>
      </c>
    </row>
    <row r="21278" spans="1:6" hidden="1" x14ac:dyDescent="0.25">
      <c r="A21278" t="s">
        <v>29264</v>
      </c>
      <c r="B21278" s="83" t="s">
        <v>42180</v>
      </c>
      <c r="C21278" t="s">
        <v>32040</v>
      </c>
      <c r="D21278" s="83" t="s">
        <v>15076</v>
      </c>
      <c r="F21278" s="83">
        <v>7901.55</v>
      </c>
    </row>
    <row r="21279" spans="1:6" hidden="1" x14ac:dyDescent="0.25">
      <c r="A21279" t="s">
        <v>29264</v>
      </c>
      <c r="B21279" s="83" t="s">
        <v>42181</v>
      </c>
      <c r="C21279" t="s">
        <v>32041</v>
      </c>
      <c r="D21279" s="83" t="s">
        <v>15076</v>
      </c>
      <c r="F21279" s="83">
        <v>7117.28</v>
      </c>
    </row>
    <row r="21280" spans="1:6" hidden="1" x14ac:dyDescent="0.25">
      <c r="A21280" t="s">
        <v>29264</v>
      </c>
      <c r="B21280" s="83" t="s">
        <v>42182</v>
      </c>
      <c r="C21280" t="s">
        <v>32042</v>
      </c>
      <c r="D21280" s="83" t="s">
        <v>15076</v>
      </c>
      <c r="F21280" s="83">
        <v>7662.59</v>
      </c>
    </row>
    <row r="21281" spans="1:6" hidden="1" x14ac:dyDescent="0.25">
      <c r="A21281" t="s">
        <v>29264</v>
      </c>
      <c r="B21281" s="83" t="s">
        <v>42183</v>
      </c>
      <c r="C21281" t="s">
        <v>32043</v>
      </c>
      <c r="D21281" s="83" t="s">
        <v>15076</v>
      </c>
      <c r="F21281" s="83">
        <v>6872.9</v>
      </c>
    </row>
    <row r="21282" spans="1:6" hidden="1" x14ac:dyDescent="0.25">
      <c r="A21282" t="s">
        <v>29264</v>
      </c>
      <c r="B21282" s="83" t="s">
        <v>42184</v>
      </c>
      <c r="C21282" t="s">
        <v>32044</v>
      </c>
      <c r="D21282" s="83" t="s">
        <v>15076</v>
      </c>
      <c r="F21282" s="83">
        <v>7870.55</v>
      </c>
    </row>
    <row r="21283" spans="1:6" hidden="1" x14ac:dyDescent="0.25">
      <c r="A21283" t="s">
        <v>29264</v>
      </c>
      <c r="B21283" s="83" t="s">
        <v>42185</v>
      </c>
      <c r="C21283" t="s">
        <v>32045</v>
      </c>
      <c r="D21283" s="83" t="s">
        <v>15076</v>
      </c>
      <c r="F21283" s="83">
        <v>7094.38</v>
      </c>
    </row>
    <row r="21284" spans="1:6" hidden="1" x14ac:dyDescent="0.25">
      <c r="A21284" t="s">
        <v>29264</v>
      </c>
      <c r="B21284" s="83" t="s">
        <v>42186</v>
      </c>
      <c r="C21284" t="s">
        <v>32046</v>
      </c>
      <c r="D21284" s="83" t="s">
        <v>15076</v>
      </c>
      <c r="F21284" s="83">
        <v>8640.8799999999992</v>
      </c>
    </row>
    <row r="21285" spans="1:6" hidden="1" x14ac:dyDescent="0.25">
      <c r="A21285" t="s">
        <v>29264</v>
      </c>
      <c r="B21285" s="83" t="s">
        <v>42187</v>
      </c>
      <c r="C21285" t="s">
        <v>32047</v>
      </c>
      <c r="D21285" s="83" t="s">
        <v>15076</v>
      </c>
      <c r="F21285" s="83">
        <v>7764.14</v>
      </c>
    </row>
    <row r="21286" spans="1:6" hidden="1" x14ac:dyDescent="0.25">
      <c r="A21286" t="s">
        <v>29264</v>
      </c>
      <c r="B21286" s="83" t="s">
        <v>42188</v>
      </c>
      <c r="C21286" t="s">
        <v>32048</v>
      </c>
      <c r="D21286" s="83" t="s">
        <v>15076</v>
      </c>
      <c r="F21286" s="83">
        <v>8848.84</v>
      </c>
    </row>
    <row r="21287" spans="1:6" hidden="1" x14ac:dyDescent="0.25">
      <c r="A21287" t="s">
        <v>29264</v>
      </c>
      <c r="B21287" s="83" t="s">
        <v>42189</v>
      </c>
      <c r="C21287" t="s">
        <v>32049</v>
      </c>
      <c r="D21287" s="83" t="s">
        <v>15076</v>
      </c>
      <c r="F21287" s="83">
        <v>7985.61</v>
      </c>
    </row>
    <row r="21288" spans="1:6" hidden="1" x14ac:dyDescent="0.25">
      <c r="A21288" t="s">
        <v>29264</v>
      </c>
      <c r="B21288" s="83" t="s">
        <v>42190</v>
      </c>
      <c r="C21288" t="s">
        <v>32050</v>
      </c>
      <c r="D21288" s="83" t="s">
        <v>15076</v>
      </c>
      <c r="F21288" s="83">
        <v>9785.08</v>
      </c>
    </row>
    <row r="21289" spans="1:6" hidden="1" x14ac:dyDescent="0.25">
      <c r="A21289" t="s">
        <v>29264</v>
      </c>
      <c r="B21289" s="83" t="s">
        <v>42191</v>
      </c>
      <c r="C21289" t="s">
        <v>32051</v>
      </c>
      <c r="D21289" s="83" t="s">
        <v>15076</v>
      </c>
      <c r="F21289" s="83">
        <v>8785.19</v>
      </c>
    </row>
    <row r="21290" spans="1:6" hidden="1" x14ac:dyDescent="0.25">
      <c r="A21290" t="s">
        <v>29264</v>
      </c>
      <c r="B21290" s="83" t="s">
        <v>42192</v>
      </c>
      <c r="C21290" t="s">
        <v>32052</v>
      </c>
      <c r="D21290" s="83" t="s">
        <v>15076</v>
      </c>
      <c r="F21290" s="83">
        <v>10027.129999999999</v>
      </c>
    </row>
    <row r="21291" spans="1:6" hidden="1" x14ac:dyDescent="0.25">
      <c r="A21291" t="s">
        <v>29264</v>
      </c>
      <c r="B21291" s="83" t="s">
        <v>42193</v>
      </c>
      <c r="C21291" t="s">
        <v>32053</v>
      </c>
      <c r="D21291" s="83" t="s">
        <v>15076</v>
      </c>
      <c r="F21291" s="83">
        <v>9044.0300000000007</v>
      </c>
    </row>
    <row r="21292" spans="1:6" hidden="1" x14ac:dyDescent="0.25">
      <c r="A21292" t="s">
        <v>29264</v>
      </c>
      <c r="B21292" s="83" t="s">
        <v>42194</v>
      </c>
      <c r="C21292" t="s">
        <v>32054</v>
      </c>
      <c r="D21292" s="83" t="s">
        <v>15076</v>
      </c>
      <c r="F21292" s="83">
        <v>8711.73</v>
      </c>
    </row>
    <row r="21293" spans="1:6" hidden="1" x14ac:dyDescent="0.25">
      <c r="A21293" t="s">
        <v>29264</v>
      </c>
      <c r="B21293" s="83" t="s">
        <v>42195</v>
      </c>
      <c r="C21293" t="s">
        <v>32055</v>
      </c>
      <c r="D21293" s="83" t="s">
        <v>15076</v>
      </c>
      <c r="F21293" s="83">
        <v>7816.48</v>
      </c>
    </row>
    <row r="21294" spans="1:6" hidden="1" x14ac:dyDescent="0.25">
      <c r="A21294" t="s">
        <v>29264</v>
      </c>
      <c r="B21294" s="83" t="s">
        <v>42196</v>
      </c>
      <c r="C21294" t="s">
        <v>32056</v>
      </c>
      <c r="D21294" s="83" t="s">
        <v>15076</v>
      </c>
      <c r="F21294" s="83">
        <v>8919.69</v>
      </c>
    </row>
    <row r="21295" spans="1:6" hidden="1" x14ac:dyDescent="0.25">
      <c r="A21295" t="s">
        <v>29264</v>
      </c>
      <c r="B21295" s="83" t="s">
        <v>42197</v>
      </c>
      <c r="C21295" t="s">
        <v>32057</v>
      </c>
      <c r="D21295" s="83" t="s">
        <v>15076</v>
      </c>
      <c r="F21295" s="83">
        <v>8037.96</v>
      </c>
    </row>
    <row r="21296" spans="1:6" hidden="1" x14ac:dyDescent="0.25">
      <c r="A21296" t="s">
        <v>29264</v>
      </c>
      <c r="B21296" s="83" t="s">
        <v>42198</v>
      </c>
      <c r="C21296" t="s">
        <v>32058</v>
      </c>
      <c r="D21296" s="83" t="s">
        <v>15076</v>
      </c>
      <c r="F21296" s="83">
        <v>8680.73</v>
      </c>
    </row>
    <row r="21297" spans="1:6" hidden="1" x14ac:dyDescent="0.25">
      <c r="A21297" t="s">
        <v>29264</v>
      </c>
      <c r="B21297" s="83" t="s">
        <v>42199</v>
      </c>
      <c r="C21297" t="s">
        <v>32059</v>
      </c>
      <c r="D21297" s="83" t="s">
        <v>15076</v>
      </c>
      <c r="F21297" s="83">
        <v>7793.58</v>
      </c>
    </row>
    <row r="21298" spans="1:6" hidden="1" x14ac:dyDescent="0.25">
      <c r="A21298" t="s">
        <v>29264</v>
      </c>
      <c r="B21298" s="83" t="s">
        <v>42200</v>
      </c>
      <c r="C21298" t="s">
        <v>32060</v>
      </c>
      <c r="D21298" s="83" t="s">
        <v>15076</v>
      </c>
      <c r="F21298" s="83">
        <v>8888.7000000000007</v>
      </c>
    </row>
    <row r="21299" spans="1:6" hidden="1" x14ac:dyDescent="0.25">
      <c r="A21299" t="s">
        <v>29264</v>
      </c>
      <c r="B21299" s="83" t="s">
        <v>42201</v>
      </c>
      <c r="C21299" t="s">
        <v>32061</v>
      </c>
      <c r="D21299" s="83" t="s">
        <v>15076</v>
      </c>
      <c r="F21299" s="83">
        <v>8015.05</v>
      </c>
    </row>
    <row r="21300" spans="1:6" hidden="1" x14ac:dyDescent="0.25">
      <c r="A21300" t="s">
        <v>29264</v>
      </c>
      <c r="B21300" s="83" t="s">
        <v>42202</v>
      </c>
      <c r="C21300" t="s">
        <v>32062</v>
      </c>
      <c r="D21300" s="83" t="s">
        <v>15076</v>
      </c>
      <c r="F21300" s="83">
        <v>3587.01</v>
      </c>
    </row>
    <row r="21301" spans="1:6" hidden="1" x14ac:dyDescent="0.25">
      <c r="A21301" t="s">
        <v>29264</v>
      </c>
      <c r="B21301" s="83" t="s">
        <v>42203</v>
      </c>
      <c r="C21301" t="s">
        <v>32063</v>
      </c>
      <c r="D21301" s="83" t="s">
        <v>15076</v>
      </c>
      <c r="F21301" s="83">
        <v>3171.39</v>
      </c>
    </row>
    <row r="21302" spans="1:6" hidden="1" x14ac:dyDescent="0.25">
      <c r="A21302" t="s">
        <v>29264</v>
      </c>
      <c r="B21302" s="83" t="s">
        <v>42204</v>
      </c>
      <c r="C21302" t="s">
        <v>32064</v>
      </c>
      <c r="D21302" s="83" t="s">
        <v>15076</v>
      </c>
      <c r="F21302" s="83">
        <v>3539.57</v>
      </c>
    </row>
    <row r="21303" spans="1:6" hidden="1" x14ac:dyDescent="0.25">
      <c r="A21303" t="s">
        <v>29264</v>
      </c>
      <c r="B21303" s="83" t="s">
        <v>42205</v>
      </c>
      <c r="C21303" t="s">
        <v>32065</v>
      </c>
      <c r="D21303" s="83" t="s">
        <v>15076</v>
      </c>
      <c r="F21303" s="83">
        <v>3142.35</v>
      </c>
    </row>
    <row r="21304" spans="1:6" hidden="1" x14ac:dyDescent="0.25">
      <c r="A21304" t="s">
        <v>29264</v>
      </c>
      <c r="B21304" s="83" t="s">
        <v>42206</v>
      </c>
      <c r="C21304" t="s">
        <v>32066</v>
      </c>
      <c r="D21304" s="83" t="s">
        <v>15076</v>
      </c>
      <c r="F21304" s="83">
        <v>3496.88</v>
      </c>
    </row>
    <row r="21305" spans="1:6" hidden="1" x14ac:dyDescent="0.25">
      <c r="A21305" t="s">
        <v>29264</v>
      </c>
      <c r="B21305" s="83" t="s">
        <v>42207</v>
      </c>
      <c r="C21305" t="s">
        <v>32067</v>
      </c>
      <c r="D21305" s="83" t="s">
        <v>15076</v>
      </c>
      <c r="F21305" s="83">
        <v>3116.21</v>
      </c>
    </row>
    <row r="21306" spans="1:6" hidden="1" x14ac:dyDescent="0.25">
      <c r="A21306" t="s">
        <v>29264</v>
      </c>
      <c r="B21306" s="83" t="s">
        <v>42208</v>
      </c>
      <c r="C21306" t="s">
        <v>32068</v>
      </c>
      <c r="D21306" s="83" t="s">
        <v>15076</v>
      </c>
      <c r="F21306" s="83">
        <v>3444.71</v>
      </c>
    </row>
    <row r="21307" spans="1:6" hidden="1" x14ac:dyDescent="0.25">
      <c r="A21307" t="s">
        <v>29264</v>
      </c>
      <c r="B21307" s="83" t="s">
        <v>42209</v>
      </c>
      <c r="C21307" t="s">
        <v>32069</v>
      </c>
      <c r="D21307" s="83" t="s">
        <v>15076</v>
      </c>
      <c r="F21307" s="83">
        <v>3084.26</v>
      </c>
    </row>
    <row r="21308" spans="1:6" hidden="1" x14ac:dyDescent="0.25">
      <c r="A21308" t="s">
        <v>29264</v>
      </c>
      <c r="B21308" s="83" t="s">
        <v>42210</v>
      </c>
      <c r="C21308" t="s">
        <v>32070</v>
      </c>
      <c r="D21308" s="83" t="s">
        <v>15076</v>
      </c>
      <c r="F21308" s="83">
        <v>4707.1400000000003</v>
      </c>
    </row>
    <row r="21309" spans="1:6" hidden="1" x14ac:dyDescent="0.25">
      <c r="A21309" t="s">
        <v>29264</v>
      </c>
      <c r="B21309" s="83" t="s">
        <v>42211</v>
      </c>
      <c r="C21309" t="s">
        <v>32071</v>
      </c>
      <c r="D21309" s="83" t="s">
        <v>15076</v>
      </c>
      <c r="F21309" s="83">
        <v>4190.38</v>
      </c>
    </row>
    <row r="21310" spans="1:6" hidden="1" x14ac:dyDescent="0.25">
      <c r="A21310" t="s">
        <v>29264</v>
      </c>
      <c r="B21310" s="83" t="s">
        <v>42212</v>
      </c>
      <c r="C21310" t="s">
        <v>32072</v>
      </c>
      <c r="D21310" s="83" t="s">
        <v>15076</v>
      </c>
      <c r="F21310" s="83">
        <v>4659.71</v>
      </c>
    </row>
    <row r="21311" spans="1:6" hidden="1" x14ac:dyDescent="0.25">
      <c r="A21311" t="s">
        <v>29264</v>
      </c>
      <c r="B21311" s="83" t="s">
        <v>42213</v>
      </c>
      <c r="C21311" t="s">
        <v>32073</v>
      </c>
      <c r="D21311" s="83" t="s">
        <v>15076</v>
      </c>
      <c r="F21311" s="83">
        <v>4161.34</v>
      </c>
    </row>
    <row r="21312" spans="1:6" hidden="1" x14ac:dyDescent="0.25">
      <c r="A21312" t="s">
        <v>29264</v>
      </c>
      <c r="B21312" s="83" t="s">
        <v>42214</v>
      </c>
      <c r="C21312" t="s">
        <v>32074</v>
      </c>
      <c r="D21312" s="83" t="s">
        <v>15076</v>
      </c>
      <c r="F21312" s="83">
        <v>4617.0200000000004</v>
      </c>
    </row>
    <row r="21313" spans="1:6" hidden="1" x14ac:dyDescent="0.25">
      <c r="A21313" t="s">
        <v>29264</v>
      </c>
      <c r="B21313" s="83" t="s">
        <v>42215</v>
      </c>
      <c r="C21313" t="s">
        <v>32075</v>
      </c>
      <c r="D21313" s="83" t="s">
        <v>15076</v>
      </c>
      <c r="F21313" s="83">
        <v>4135.2</v>
      </c>
    </row>
    <row r="21314" spans="1:6" hidden="1" x14ac:dyDescent="0.25">
      <c r="A21314" t="s">
        <v>29264</v>
      </c>
      <c r="B21314" s="83" t="s">
        <v>42216</v>
      </c>
      <c r="C21314" t="s">
        <v>32076</v>
      </c>
      <c r="D21314" s="83" t="s">
        <v>15076</v>
      </c>
      <c r="F21314" s="83">
        <v>4754.57</v>
      </c>
    </row>
    <row r="21315" spans="1:6" hidden="1" x14ac:dyDescent="0.25">
      <c r="A21315" t="s">
        <v>29264</v>
      </c>
      <c r="B21315" s="83" t="s">
        <v>42217</v>
      </c>
      <c r="C21315" t="s">
        <v>32077</v>
      </c>
      <c r="D21315" s="83" t="s">
        <v>15076</v>
      </c>
      <c r="F21315" s="83">
        <v>4219.42</v>
      </c>
    </row>
    <row r="21316" spans="1:6" hidden="1" x14ac:dyDescent="0.25">
      <c r="A21316" t="s">
        <v>29264</v>
      </c>
      <c r="B21316" s="83" t="s">
        <v>42218</v>
      </c>
      <c r="C21316" t="s">
        <v>32078</v>
      </c>
      <c r="D21316" s="83" t="s">
        <v>15076</v>
      </c>
      <c r="F21316" s="83">
        <v>5663.17</v>
      </c>
    </row>
    <row r="21317" spans="1:6" hidden="1" x14ac:dyDescent="0.25">
      <c r="A21317" t="s">
        <v>29264</v>
      </c>
      <c r="B21317" s="83" t="s">
        <v>42219</v>
      </c>
      <c r="C21317" t="s">
        <v>32079</v>
      </c>
      <c r="D21317" s="83" t="s">
        <v>15076</v>
      </c>
      <c r="F21317" s="83">
        <v>5045.2700000000004</v>
      </c>
    </row>
    <row r="21318" spans="1:6" hidden="1" x14ac:dyDescent="0.25">
      <c r="A21318" t="s">
        <v>29264</v>
      </c>
      <c r="B21318" s="83" t="s">
        <v>42220</v>
      </c>
      <c r="C21318" t="s">
        <v>32080</v>
      </c>
      <c r="D21318" s="83" t="s">
        <v>15076</v>
      </c>
      <c r="F21318" s="83">
        <v>5615.74</v>
      </c>
    </row>
    <row r="21319" spans="1:6" hidden="1" x14ac:dyDescent="0.25">
      <c r="A21319" t="s">
        <v>29264</v>
      </c>
      <c r="B21319" s="83" t="s">
        <v>42221</v>
      </c>
      <c r="C21319" t="s">
        <v>32081</v>
      </c>
      <c r="D21319" s="83" t="s">
        <v>15076</v>
      </c>
      <c r="F21319" s="83">
        <v>5016.22</v>
      </c>
    </row>
    <row r="21320" spans="1:6" hidden="1" x14ac:dyDescent="0.25">
      <c r="A21320" t="s">
        <v>29264</v>
      </c>
      <c r="B21320" s="83" t="s">
        <v>42222</v>
      </c>
      <c r="C21320" t="s">
        <v>32082</v>
      </c>
      <c r="D21320" s="83" t="s">
        <v>15076</v>
      </c>
      <c r="F21320" s="83">
        <v>5573.05</v>
      </c>
    </row>
    <row r="21321" spans="1:6" hidden="1" x14ac:dyDescent="0.25">
      <c r="A21321" t="s">
        <v>29264</v>
      </c>
      <c r="B21321" s="83" t="s">
        <v>42223</v>
      </c>
      <c r="C21321" t="s">
        <v>32083</v>
      </c>
      <c r="D21321" s="83" t="s">
        <v>15076</v>
      </c>
      <c r="F21321" s="83">
        <v>4990.09</v>
      </c>
    </row>
    <row r="21322" spans="1:6" hidden="1" x14ac:dyDescent="0.25">
      <c r="A21322" t="s">
        <v>29264</v>
      </c>
      <c r="B21322" s="83" t="s">
        <v>42224</v>
      </c>
      <c r="C21322" t="s">
        <v>32084</v>
      </c>
      <c r="D21322" s="83" t="s">
        <v>15076</v>
      </c>
      <c r="F21322" s="83">
        <v>5520.87</v>
      </c>
    </row>
    <row r="21323" spans="1:6" hidden="1" x14ac:dyDescent="0.25">
      <c r="A21323" t="s">
        <v>29264</v>
      </c>
      <c r="B21323" s="83" t="s">
        <v>42225</v>
      </c>
      <c r="C21323" t="s">
        <v>32085</v>
      </c>
      <c r="D21323" s="83" t="s">
        <v>15076</v>
      </c>
      <c r="F21323" s="83">
        <v>4958.1400000000003</v>
      </c>
    </row>
    <row r="21324" spans="1:6" hidden="1" x14ac:dyDescent="0.25">
      <c r="A21324" t="s">
        <v>29264</v>
      </c>
      <c r="B21324" s="83" t="s">
        <v>42226</v>
      </c>
      <c r="C21324" t="s">
        <v>32086</v>
      </c>
      <c r="D21324" s="83" t="s">
        <v>15076</v>
      </c>
      <c r="F21324" s="83">
        <v>6838.02</v>
      </c>
    </row>
    <row r="21325" spans="1:6" hidden="1" x14ac:dyDescent="0.25">
      <c r="A21325" t="s">
        <v>29264</v>
      </c>
      <c r="B21325" s="83" t="s">
        <v>42227</v>
      </c>
      <c r="C21325" t="s">
        <v>32087</v>
      </c>
      <c r="D21325" s="83" t="s">
        <v>15076</v>
      </c>
      <c r="F21325" s="83">
        <v>6118.98</v>
      </c>
    </row>
    <row r="21326" spans="1:6" hidden="1" x14ac:dyDescent="0.25">
      <c r="A21326" t="s">
        <v>29264</v>
      </c>
      <c r="B21326" s="83" t="s">
        <v>42228</v>
      </c>
      <c r="C21326" t="s">
        <v>32088</v>
      </c>
      <c r="D21326" s="83" t="s">
        <v>15076</v>
      </c>
      <c r="F21326" s="83">
        <v>6790.59</v>
      </c>
    </row>
    <row r="21327" spans="1:6" hidden="1" x14ac:dyDescent="0.25">
      <c r="A21327" t="s">
        <v>29264</v>
      </c>
      <c r="B21327" s="83" t="s">
        <v>42229</v>
      </c>
      <c r="C21327" t="s">
        <v>32089</v>
      </c>
      <c r="D21327" s="83" t="s">
        <v>15076</v>
      </c>
      <c r="F21327" s="83">
        <v>6089.93</v>
      </c>
    </row>
    <row r="21328" spans="1:6" hidden="1" x14ac:dyDescent="0.25">
      <c r="A21328" t="s">
        <v>29264</v>
      </c>
      <c r="B21328" s="83" t="s">
        <v>42230</v>
      </c>
      <c r="C21328" t="s">
        <v>32090</v>
      </c>
      <c r="D21328" s="83" t="s">
        <v>15076</v>
      </c>
      <c r="F21328" s="83">
        <v>6747.9</v>
      </c>
    </row>
    <row r="21329" spans="1:6" hidden="1" x14ac:dyDescent="0.25">
      <c r="A21329" t="s">
        <v>29264</v>
      </c>
      <c r="B21329" s="83" t="s">
        <v>42231</v>
      </c>
      <c r="C21329" t="s">
        <v>32091</v>
      </c>
      <c r="D21329" s="83" t="s">
        <v>15076</v>
      </c>
      <c r="F21329" s="83">
        <v>6063.79</v>
      </c>
    </row>
    <row r="21330" spans="1:6" hidden="1" x14ac:dyDescent="0.25">
      <c r="A21330" t="s">
        <v>29264</v>
      </c>
      <c r="B21330" s="83" t="s">
        <v>42232</v>
      </c>
      <c r="C21330" t="s">
        <v>32092</v>
      </c>
      <c r="D21330" s="83" t="s">
        <v>15076</v>
      </c>
      <c r="F21330" s="83">
        <v>6695.73</v>
      </c>
    </row>
    <row r="21331" spans="1:6" hidden="1" x14ac:dyDescent="0.25">
      <c r="A21331" t="s">
        <v>29264</v>
      </c>
      <c r="B21331" s="83" t="s">
        <v>42233</v>
      </c>
      <c r="C21331" t="s">
        <v>32093</v>
      </c>
      <c r="D21331" s="83" t="s">
        <v>15076</v>
      </c>
      <c r="F21331" s="83">
        <v>6031.85</v>
      </c>
    </row>
    <row r="21332" spans="1:6" hidden="1" x14ac:dyDescent="0.25">
      <c r="A21332" t="s">
        <v>29264</v>
      </c>
      <c r="B21332" s="83" t="s">
        <v>42234</v>
      </c>
      <c r="C21332" t="s">
        <v>32094</v>
      </c>
      <c r="D21332" s="83" t="s">
        <v>15076</v>
      </c>
      <c r="F21332" s="83">
        <v>6794.29</v>
      </c>
    </row>
    <row r="21333" spans="1:6" hidden="1" x14ac:dyDescent="0.25">
      <c r="A21333" t="s">
        <v>29264</v>
      </c>
      <c r="B21333" s="83" t="s">
        <v>42235</v>
      </c>
      <c r="C21333" t="s">
        <v>32095</v>
      </c>
      <c r="D21333" s="83" t="s">
        <v>15076</v>
      </c>
      <c r="F21333" s="83">
        <v>6378.68</v>
      </c>
    </row>
    <row r="21334" spans="1:6" hidden="1" x14ac:dyDescent="0.25">
      <c r="A21334" t="s">
        <v>29264</v>
      </c>
      <c r="B21334" s="83" t="s">
        <v>42236</v>
      </c>
      <c r="C21334" t="s">
        <v>32096</v>
      </c>
      <c r="D21334" s="83" t="s">
        <v>15076</v>
      </c>
      <c r="F21334" s="83">
        <v>7790.38</v>
      </c>
    </row>
    <row r="21335" spans="1:6" hidden="1" x14ac:dyDescent="0.25">
      <c r="A21335" t="s">
        <v>29264</v>
      </c>
      <c r="B21335" s="83" t="s">
        <v>42237</v>
      </c>
      <c r="C21335" t="s">
        <v>32097</v>
      </c>
      <c r="D21335" s="83" t="s">
        <v>15076</v>
      </c>
      <c r="F21335" s="83">
        <v>6988.58</v>
      </c>
    </row>
    <row r="21336" spans="1:6" hidden="1" x14ac:dyDescent="0.25">
      <c r="A21336" t="s">
        <v>29264</v>
      </c>
      <c r="B21336" s="83" t="s">
        <v>42238</v>
      </c>
      <c r="C21336" t="s">
        <v>32098</v>
      </c>
      <c r="D21336" s="83" t="s">
        <v>15076</v>
      </c>
      <c r="F21336" s="83">
        <v>7747.69</v>
      </c>
    </row>
    <row r="21337" spans="1:6" hidden="1" x14ac:dyDescent="0.25">
      <c r="A21337" t="s">
        <v>29264</v>
      </c>
      <c r="B21337" s="83" t="s">
        <v>42239</v>
      </c>
      <c r="C21337" t="s">
        <v>32099</v>
      </c>
      <c r="D21337" s="83" t="s">
        <v>15076</v>
      </c>
      <c r="F21337" s="83">
        <v>6962.44</v>
      </c>
    </row>
    <row r="21338" spans="1:6" hidden="1" x14ac:dyDescent="0.25">
      <c r="A21338" t="s">
        <v>29264</v>
      </c>
      <c r="B21338" s="83" t="s">
        <v>42240</v>
      </c>
      <c r="C21338" t="s">
        <v>32100</v>
      </c>
      <c r="D21338" s="83" t="s">
        <v>15076</v>
      </c>
      <c r="F21338" s="83">
        <v>7695.52</v>
      </c>
    </row>
    <row r="21339" spans="1:6" hidden="1" x14ac:dyDescent="0.25">
      <c r="A21339" t="s">
        <v>29264</v>
      </c>
      <c r="B21339" s="83" t="s">
        <v>42241</v>
      </c>
      <c r="C21339" t="s">
        <v>32101</v>
      </c>
      <c r="D21339" s="83" t="s">
        <v>15076</v>
      </c>
      <c r="F21339" s="83">
        <v>6930.49</v>
      </c>
    </row>
    <row r="21340" spans="1:6" hidden="1" x14ac:dyDescent="0.25">
      <c r="A21340" t="s">
        <v>29264</v>
      </c>
      <c r="B21340" s="83" t="s">
        <v>42242</v>
      </c>
      <c r="C21340" t="s">
        <v>32102</v>
      </c>
      <c r="D21340" s="83" t="s">
        <v>15076</v>
      </c>
      <c r="F21340" s="83">
        <v>1625.91</v>
      </c>
    </row>
    <row r="21341" spans="1:6" hidden="1" x14ac:dyDescent="0.25">
      <c r="A21341" t="s">
        <v>29264</v>
      </c>
      <c r="B21341" s="83" t="s">
        <v>42243</v>
      </c>
      <c r="C21341" t="s">
        <v>32103</v>
      </c>
      <c r="D21341" s="83" t="s">
        <v>15076</v>
      </c>
      <c r="F21341" s="83">
        <v>1366.61</v>
      </c>
    </row>
    <row r="21342" spans="1:6" hidden="1" x14ac:dyDescent="0.25">
      <c r="A21342" t="s">
        <v>29264</v>
      </c>
      <c r="B21342" s="83" t="s">
        <v>42244</v>
      </c>
      <c r="C21342" t="s">
        <v>32104</v>
      </c>
      <c r="D21342" s="83" t="s">
        <v>15076</v>
      </c>
      <c r="F21342" s="83">
        <v>1597.45</v>
      </c>
    </row>
    <row r="21343" spans="1:6" hidden="1" x14ac:dyDescent="0.25">
      <c r="A21343" t="s">
        <v>29264</v>
      </c>
      <c r="B21343" s="83" t="s">
        <v>42245</v>
      </c>
      <c r="C21343" t="s">
        <v>32105</v>
      </c>
      <c r="D21343" s="83" t="s">
        <v>15076</v>
      </c>
      <c r="F21343" s="83">
        <v>1349.19</v>
      </c>
    </row>
    <row r="21344" spans="1:6" hidden="1" x14ac:dyDescent="0.25">
      <c r="A21344" t="s">
        <v>29264</v>
      </c>
      <c r="B21344" s="83" t="s">
        <v>42246</v>
      </c>
      <c r="C21344" t="s">
        <v>32106</v>
      </c>
      <c r="D21344" s="83" t="s">
        <v>15076</v>
      </c>
      <c r="F21344" s="83">
        <v>2188.6999999999998</v>
      </c>
    </row>
    <row r="21345" spans="1:6" hidden="1" x14ac:dyDescent="0.25">
      <c r="A21345" t="s">
        <v>29264</v>
      </c>
      <c r="B21345" s="83" t="s">
        <v>42247</v>
      </c>
      <c r="C21345" t="s">
        <v>32107</v>
      </c>
      <c r="D21345" s="83" t="s">
        <v>15076</v>
      </c>
      <c r="F21345" s="83">
        <v>1831.94</v>
      </c>
    </row>
    <row r="21346" spans="1:6" hidden="1" x14ac:dyDescent="0.25">
      <c r="A21346" t="s">
        <v>29264</v>
      </c>
      <c r="B21346" s="83" t="s">
        <v>42248</v>
      </c>
      <c r="C21346" t="s">
        <v>32108</v>
      </c>
      <c r="D21346" s="83" t="s">
        <v>15076</v>
      </c>
      <c r="F21346" s="83">
        <v>2820.24</v>
      </c>
    </row>
    <row r="21347" spans="1:6" hidden="1" x14ac:dyDescent="0.25">
      <c r="A21347" t="s">
        <v>29264</v>
      </c>
      <c r="B21347" s="83" t="s">
        <v>42249</v>
      </c>
      <c r="C21347" t="s">
        <v>32109</v>
      </c>
      <c r="D21347" s="83" t="s">
        <v>15076</v>
      </c>
      <c r="F21347" s="83">
        <v>2371.52</v>
      </c>
    </row>
    <row r="21348" spans="1:6" hidden="1" x14ac:dyDescent="0.25">
      <c r="A21348" t="s">
        <v>29264</v>
      </c>
      <c r="B21348" s="83" t="s">
        <v>42250</v>
      </c>
      <c r="C21348" t="s">
        <v>32110</v>
      </c>
      <c r="D21348" s="83" t="s">
        <v>15076</v>
      </c>
      <c r="F21348" s="83">
        <v>3357.59</v>
      </c>
    </row>
    <row r="21349" spans="1:6" hidden="1" x14ac:dyDescent="0.25">
      <c r="A21349" t="s">
        <v>29264</v>
      </c>
      <c r="B21349" s="83" t="s">
        <v>42251</v>
      </c>
      <c r="C21349" t="s">
        <v>32111</v>
      </c>
      <c r="D21349" s="83" t="s">
        <v>15076</v>
      </c>
      <c r="F21349" s="83">
        <v>2838.99</v>
      </c>
    </row>
    <row r="21350" spans="1:6" hidden="1" x14ac:dyDescent="0.25">
      <c r="A21350" t="s">
        <v>29264</v>
      </c>
      <c r="B21350" s="83" t="s">
        <v>42252</v>
      </c>
      <c r="C21350" t="s">
        <v>32112</v>
      </c>
      <c r="D21350" s="83" t="s">
        <v>15076</v>
      </c>
      <c r="F21350" s="83">
        <v>4308.1099999999997</v>
      </c>
    </row>
    <row r="21351" spans="1:6" hidden="1" x14ac:dyDescent="0.25">
      <c r="A21351" t="s">
        <v>29264</v>
      </c>
      <c r="B21351" s="83" t="s">
        <v>42253</v>
      </c>
      <c r="C21351" t="s">
        <v>32113</v>
      </c>
      <c r="D21351" s="83" t="s">
        <v>15076</v>
      </c>
      <c r="F21351" s="83">
        <v>3681.02</v>
      </c>
    </row>
    <row r="21352" spans="1:6" hidden="1" x14ac:dyDescent="0.25">
      <c r="A21352" t="s">
        <v>29264</v>
      </c>
      <c r="B21352" s="83" t="s">
        <v>42254</v>
      </c>
      <c r="C21352" t="s">
        <v>32114</v>
      </c>
      <c r="D21352" s="83" t="s">
        <v>15076</v>
      </c>
      <c r="F21352" s="83">
        <v>1942.9</v>
      </c>
    </row>
    <row r="21353" spans="1:6" hidden="1" x14ac:dyDescent="0.25">
      <c r="A21353" t="s">
        <v>29264</v>
      </c>
      <c r="B21353" s="83" t="s">
        <v>42255</v>
      </c>
      <c r="C21353" t="s">
        <v>32115</v>
      </c>
      <c r="D21353" s="83" t="s">
        <v>15076</v>
      </c>
      <c r="F21353" s="83">
        <v>1633.95</v>
      </c>
    </row>
    <row r="21354" spans="1:6" hidden="1" x14ac:dyDescent="0.25">
      <c r="A21354" t="s">
        <v>29264</v>
      </c>
      <c r="B21354" s="83" t="s">
        <v>42256</v>
      </c>
      <c r="C21354" t="s">
        <v>32116</v>
      </c>
      <c r="D21354" s="83" t="s">
        <v>15076</v>
      </c>
      <c r="F21354" s="83">
        <v>1909.7</v>
      </c>
    </row>
    <row r="21355" spans="1:6" hidden="1" x14ac:dyDescent="0.25">
      <c r="A21355" t="s">
        <v>29264</v>
      </c>
      <c r="B21355" s="83" t="s">
        <v>42257</v>
      </c>
      <c r="C21355" t="s">
        <v>32117</v>
      </c>
      <c r="D21355" s="83" t="s">
        <v>15076</v>
      </c>
      <c r="F21355" s="83">
        <v>1613.62</v>
      </c>
    </row>
    <row r="21356" spans="1:6" hidden="1" x14ac:dyDescent="0.25">
      <c r="A21356" t="s">
        <v>29264</v>
      </c>
      <c r="B21356" s="83" t="s">
        <v>42258</v>
      </c>
      <c r="C21356" t="s">
        <v>32118</v>
      </c>
      <c r="D21356" s="83" t="s">
        <v>15076</v>
      </c>
      <c r="F21356" s="83">
        <v>2553.0500000000002</v>
      </c>
    </row>
    <row r="21357" spans="1:6" hidden="1" x14ac:dyDescent="0.25">
      <c r="A21357" t="s">
        <v>29264</v>
      </c>
      <c r="B21357" s="83" t="s">
        <v>42259</v>
      </c>
      <c r="C21357" t="s">
        <v>32119</v>
      </c>
      <c r="D21357" s="83" t="s">
        <v>15076</v>
      </c>
      <c r="F21357" s="83">
        <v>2135.6</v>
      </c>
    </row>
    <row r="21358" spans="1:6" hidden="1" x14ac:dyDescent="0.25">
      <c r="A21358" t="s">
        <v>29264</v>
      </c>
      <c r="B21358" s="83" t="s">
        <v>42260</v>
      </c>
      <c r="C21358" t="s">
        <v>32120</v>
      </c>
      <c r="D21358" s="83" t="s">
        <v>15076</v>
      </c>
      <c r="F21358" s="83">
        <v>3209.19</v>
      </c>
    </row>
    <row r="21359" spans="1:6" hidden="1" x14ac:dyDescent="0.25">
      <c r="A21359" t="s">
        <v>29264</v>
      </c>
      <c r="B21359" s="83" t="s">
        <v>42261</v>
      </c>
      <c r="C21359" t="s">
        <v>32121</v>
      </c>
      <c r="D21359" s="83" t="s">
        <v>15076</v>
      </c>
      <c r="F21359" s="83">
        <v>2696.11</v>
      </c>
    </row>
    <row r="21360" spans="1:6" hidden="1" x14ac:dyDescent="0.25">
      <c r="A21360" t="s">
        <v>29264</v>
      </c>
      <c r="B21360" s="83" t="s">
        <v>42262</v>
      </c>
      <c r="C21360" t="s">
        <v>32122</v>
      </c>
      <c r="D21360" s="83" t="s">
        <v>15076</v>
      </c>
      <c r="F21360" s="83">
        <v>3775.88</v>
      </c>
    </row>
    <row r="21361" spans="1:6" hidden="1" x14ac:dyDescent="0.25">
      <c r="A21361" t="s">
        <v>29264</v>
      </c>
      <c r="B21361" s="83" t="s">
        <v>42263</v>
      </c>
      <c r="C21361" t="s">
        <v>32123</v>
      </c>
      <c r="D21361" s="83" t="s">
        <v>15076</v>
      </c>
      <c r="F21361" s="83">
        <v>3187.4</v>
      </c>
    </row>
    <row r="21362" spans="1:6" hidden="1" x14ac:dyDescent="0.25">
      <c r="A21362" t="s">
        <v>29264</v>
      </c>
      <c r="B21362" s="83" t="s">
        <v>42264</v>
      </c>
      <c r="C21362" t="s">
        <v>32124</v>
      </c>
      <c r="D21362" s="83" t="s">
        <v>15076</v>
      </c>
      <c r="F21362" s="83">
        <v>4662.8</v>
      </c>
    </row>
    <row r="21363" spans="1:6" hidden="1" x14ac:dyDescent="0.25">
      <c r="A21363" t="s">
        <v>29264</v>
      </c>
      <c r="B21363" s="83" t="s">
        <v>42265</v>
      </c>
      <c r="C21363" t="s">
        <v>32125</v>
      </c>
      <c r="D21363" s="83" t="s">
        <v>15076</v>
      </c>
      <c r="F21363" s="83">
        <v>3960.3</v>
      </c>
    </row>
    <row r="21364" spans="1:6" hidden="1" x14ac:dyDescent="0.25">
      <c r="A21364" t="s">
        <v>29264</v>
      </c>
      <c r="B21364" s="83" t="s">
        <v>42266</v>
      </c>
      <c r="C21364" t="s">
        <v>32126</v>
      </c>
      <c r="D21364" s="83" t="s">
        <v>15076</v>
      </c>
      <c r="F21364" s="83">
        <v>2264.64</v>
      </c>
    </row>
    <row r="21365" spans="1:6" hidden="1" x14ac:dyDescent="0.25">
      <c r="A21365" t="s">
        <v>29264</v>
      </c>
      <c r="B21365" s="83" t="s">
        <v>42267</v>
      </c>
      <c r="C21365" t="s">
        <v>32127</v>
      </c>
      <c r="D21365" s="83" t="s">
        <v>15076</v>
      </c>
      <c r="F21365" s="83">
        <v>1904.2</v>
      </c>
    </row>
    <row r="21366" spans="1:6" hidden="1" x14ac:dyDescent="0.25">
      <c r="A21366" t="s">
        <v>29264</v>
      </c>
      <c r="B21366" s="83" t="s">
        <v>42268</v>
      </c>
      <c r="C21366" t="s">
        <v>32128</v>
      </c>
      <c r="D21366" s="83" t="s">
        <v>15076</v>
      </c>
      <c r="F21366" s="83">
        <v>2236.1799999999998</v>
      </c>
    </row>
    <row r="21367" spans="1:6" hidden="1" x14ac:dyDescent="0.25">
      <c r="A21367" t="s">
        <v>29264</v>
      </c>
      <c r="B21367" s="83" t="s">
        <v>42269</v>
      </c>
      <c r="C21367" t="s">
        <v>32129</v>
      </c>
      <c r="D21367" s="83" t="s">
        <v>15076</v>
      </c>
      <c r="F21367" s="83">
        <v>1886.77</v>
      </c>
    </row>
    <row r="21368" spans="1:6" hidden="1" x14ac:dyDescent="0.25">
      <c r="A21368" t="s">
        <v>29264</v>
      </c>
      <c r="B21368" s="83" t="s">
        <v>42270</v>
      </c>
      <c r="C21368" t="s">
        <v>32130</v>
      </c>
      <c r="D21368" s="83" t="s">
        <v>15076</v>
      </c>
      <c r="F21368" s="83">
        <v>2931.63</v>
      </c>
    </row>
    <row r="21369" spans="1:6" hidden="1" x14ac:dyDescent="0.25">
      <c r="A21369" t="s">
        <v>29264</v>
      </c>
      <c r="B21369" s="83" t="s">
        <v>42271</v>
      </c>
      <c r="C21369" t="s">
        <v>32131</v>
      </c>
      <c r="D21369" s="83" t="s">
        <v>15076</v>
      </c>
      <c r="F21369" s="83">
        <v>2447.9699999999998</v>
      </c>
    </row>
    <row r="21370" spans="1:6" hidden="1" x14ac:dyDescent="0.25">
      <c r="A21370" t="s">
        <v>29264</v>
      </c>
      <c r="B21370" s="83" t="s">
        <v>42272</v>
      </c>
      <c r="C21370" t="s">
        <v>32132</v>
      </c>
      <c r="D21370" s="83" t="s">
        <v>15076</v>
      </c>
      <c r="F21370" s="83">
        <v>3621.85</v>
      </c>
    </row>
    <row r="21371" spans="1:6" hidden="1" x14ac:dyDescent="0.25">
      <c r="A21371" t="s">
        <v>29264</v>
      </c>
      <c r="B21371" s="83" t="s">
        <v>42273</v>
      </c>
      <c r="C21371" t="s">
        <v>32133</v>
      </c>
      <c r="D21371" s="83" t="s">
        <v>15076</v>
      </c>
      <c r="F21371" s="83">
        <v>3035.21</v>
      </c>
    </row>
    <row r="21372" spans="1:6" hidden="1" x14ac:dyDescent="0.25">
      <c r="A21372" t="s">
        <v>29264</v>
      </c>
      <c r="B21372" s="83" t="s">
        <v>42274</v>
      </c>
      <c r="C21372" t="s">
        <v>32134</v>
      </c>
      <c r="D21372" s="83" t="s">
        <v>15076</v>
      </c>
      <c r="F21372" s="83">
        <v>4213.1499999999996</v>
      </c>
    </row>
    <row r="21373" spans="1:6" hidden="1" x14ac:dyDescent="0.25">
      <c r="A21373" t="s">
        <v>29264</v>
      </c>
      <c r="B21373" s="83" t="s">
        <v>42275</v>
      </c>
      <c r="C21373" t="s">
        <v>32135</v>
      </c>
      <c r="D21373" s="83" t="s">
        <v>15076</v>
      </c>
      <c r="F21373" s="83">
        <v>3547.43</v>
      </c>
    </row>
    <row r="21374" spans="1:6" hidden="1" x14ac:dyDescent="0.25">
      <c r="A21374" t="s">
        <v>29264</v>
      </c>
      <c r="B21374" s="83" t="s">
        <v>42276</v>
      </c>
      <c r="C21374" t="s">
        <v>32136</v>
      </c>
      <c r="D21374" s="83" t="s">
        <v>15076</v>
      </c>
      <c r="F21374" s="83">
        <v>5146.45</v>
      </c>
    </row>
    <row r="21375" spans="1:6" hidden="1" x14ac:dyDescent="0.25">
      <c r="A21375" t="s">
        <v>29264</v>
      </c>
      <c r="B21375" s="83" t="s">
        <v>42277</v>
      </c>
      <c r="C21375" t="s">
        <v>32137</v>
      </c>
      <c r="D21375" s="83" t="s">
        <v>15076</v>
      </c>
      <c r="F21375" s="83">
        <v>4357.5200000000004</v>
      </c>
    </row>
    <row r="21376" spans="1:6" hidden="1" x14ac:dyDescent="0.25">
      <c r="A21376" t="s">
        <v>29264</v>
      </c>
      <c r="B21376" s="83" t="s">
        <v>42278</v>
      </c>
      <c r="C21376" t="s">
        <v>32138</v>
      </c>
      <c r="D21376" s="83" t="s">
        <v>35707</v>
      </c>
      <c r="F21376" s="83">
        <v>175.59</v>
      </c>
    </row>
    <row r="21377" spans="1:6" hidden="1" x14ac:dyDescent="0.25">
      <c r="A21377" t="s">
        <v>29264</v>
      </c>
      <c r="B21377" s="83" t="s">
        <v>42279</v>
      </c>
      <c r="C21377" t="s">
        <v>32139</v>
      </c>
      <c r="D21377" s="83" t="s">
        <v>35707</v>
      </c>
      <c r="F21377" s="83">
        <v>17.39</v>
      </c>
    </row>
    <row r="21378" spans="1:6" hidden="1" x14ac:dyDescent="0.25">
      <c r="A21378" t="s">
        <v>29264</v>
      </c>
      <c r="B21378" s="83" t="s">
        <v>42280</v>
      </c>
      <c r="C21378" t="s">
        <v>32140</v>
      </c>
      <c r="D21378" s="83" t="s">
        <v>35707</v>
      </c>
      <c r="F21378" s="83">
        <v>202.16</v>
      </c>
    </row>
    <row r="21379" spans="1:6" hidden="1" x14ac:dyDescent="0.25">
      <c r="A21379" t="s">
        <v>29264</v>
      </c>
      <c r="B21379" s="83" t="s">
        <v>42281</v>
      </c>
      <c r="C21379" t="s">
        <v>32141</v>
      </c>
      <c r="D21379" s="83" t="s">
        <v>35707</v>
      </c>
      <c r="F21379" s="83">
        <v>70.569999999999993</v>
      </c>
    </row>
    <row r="21380" spans="1:6" hidden="1" x14ac:dyDescent="0.25">
      <c r="A21380" t="s">
        <v>29264</v>
      </c>
      <c r="B21380" s="83" t="s">
        <v>42282</v>
      </c>
      <c r="C21380" t="s">
        <v>32142</v>
      </c>
      <c r="D21380" s="83" t="s">
        <v>15094</v>
      </c>
      <c r="F21380" s="83">
        <v>1183.18</v>
      </c>
    </row>
    <row r="21381" spans="1:6" hidden="1" x14ac:dyDescent="0.25">
      <c r="A21381" t="s">
        <v>29264</v>
      </c>
      <c r="B21381" s="83" t="s">
        <v>42283</v>
      </c>
      <c r="C21381" t="s">
        <v>32143</v>
      </c>
      <c r="D21381" s="83" t="s">
        <v>15094</v>
      </c>
      <c r="F21381" s="83">
        <v>1848.81</v>
      </c>
    </row>
    <row r="21382" spans="1:6" hidden="1" x14ac:dyDescent="0.25">
      <c r="A21382" t="s">
        <v>29264</v>
      </c>
      <c r="B21382" s="83" t="s">
        <v>42284</v>
      </c>
      <c r="C21382" t="s">
        <v>32144</v>
      </c>
      <c r="D21382" s="83" t="s">
        <v>15094</v>
      </c>
      <c r="F21382" s="83">
        <v>2382.48</v>
      </c>
    </row>
    <row r="21383" spans="1:6" hidden="1" x14ac:dyDescent="0.25">
      <c r="A21383" t="s">
        <v>29264</v>
      </c>
      <c r="B21383" s="83" t="s">
        <v>42285</v>
      </c>
      <c r="C21383" t="s">
        <v>32145</v>
      </c>
      <c r="D21383" s="83" t="s">
        <v>15094</v>
      </c>
      <c r="F21383" s="83">
        <v>3165.88</v>
      </c>
    </row>
    <row r="21384" spans="1:6" hidden="1" x14ac:dyDescent="0.25">
      <c r="A21384" t="s">
        <v>29264</v>
      </c>
      <c r="B21384" s="83" t="s">
        <v>42286</v>
      </c>
      <c r="C21384" t="s">
        <v>32146</v>
      </c>
      <c r="D21384" s="83" t="s">
        <v>15094</v>
      </c>
      <c r="F21384" s="83">
        <v>536.59</v>
      </c>
    </row>
    <row r="21385" spans="1:6" hidden="1" x14ac:dyDescent="0.25">
      <c r="A21385" t="s">
        <v>29264</v>
      </c>
      <c r="B21385" s="83" t="s">
        <v>42287</v>
      </c>
      <c r="C21385" t="s">
        <v>32147</v>
      </c>
      <c r="D21385" s="83" t="s">
        <v>15094</v>
      </c>
      <c r="F21385" s="83">
        <v>1382.7</v>
      </c>
    </row>
    <row r="21386" spans="1:6" hidden="1" x14ac:dyDescent="0.25">
      <c r="A21386" t="s">
        <v>29264</v>
      </c>
      <c r="B21386" s="83" t="s">
        <v>42288</v>
      </c>
      <c r="C21386" t="s">
        <v>32148</v>
      </c>
      <c r="D21386" s="83" t="s">
        <v>15094</v>
      </c>
      <c r="F21386" s="83">
        <v>2321.0100000000002</v>
      </c>
    </row>
    <row r="21387" spans="1:6" hidden="1" x14ac:dyDescent="0.25">
      <c r="A21387" t="s">
        <v>29264</v>
      </c>
      <c r="B21387" s="83" t="s">
        <v>42289</v>
      </c>
      <c r="C21387" t="s">
        <v>32149</v>
      </c>
      <c r="D21387" s="83" t="s">
        <v>15094</v>
      </c>
      <c r="F21387" s="83">
        <v>819.82</v>
      </c>
    </row>
    <row r="21388" spans="1:6" hidden="1" x14ac:dyDescent="0.25">
      <c r="A21388" t="s">
        <v>29264</v>
      </c>
      <c r="B21388" s="83" t="s">
        <v>42290</v>
      </c>
      <c r="C21388" t="s">
        <v>32150</v>
      </c>
      <c r="D21388" s="83" t="s">
        <v>15094</v>
      </c>
      <c r="F21388" s="83">
        <v>1000.67</v>
      </c>
    </row>
    <row r="21389" spans="1:6" hidden="1" x14ac:dyDescent="0.25">
      <c r="A21389" t="s">
        <v>29264</v>
      </c>
      <c r="B21389" s="83" t="s">
        <v>42291</v>
      </c>
      <c r="C21389" t="s">
        <v>32151</v>
      </c>
      <c r="D21389" s="83" t="s">
        <v>15094</v>
      </c>
      <c r="F21389" s="83">
        <v>1259.8</v>
      </c>
    </row>
    <row r="21390" spans="1:6" hidden="1" x14ac:dyDescent="0.25">
      <c r="A21390" t="s">
        <v>29264</v>
      </c>
      <c r="B21390" s="83" t="s">
        <v>42292</v>
      </c>
      <c r="C21390" t="s">
        <v>32152</v>
      </c>
      <c r="D21390" s="83" t="s">
        <v>15094</v>
      </c>
      <c r="F21390" s="83">
        <v>359.49</v>
      </c>
    </row>
    <row r="21391" spans="1:6" hidden="1" x14ac:dyDescent="0.25">
      <c r="A21391" t="s">
        <v>29264</v>
      </c>
      <c r="B21391" s="83" t="s">
        <v>42293</v>
      </c>
      <c r="C21391" t="s">
        <v>32153</v>
      </c>
      <c r="D21391" s="83" t="s">
        <v>15094</v>
      </c>
      <c r="F21391" s="83">
        <v>384.87</v>
      </c>
    </row>
    <row r="21392" spans="1:6" hidden="1" x14ac:dyDescent="0.25">
      <c r="A21392" t="s">
        <v>29264</v>
      </c>
      <c r="B21392" s="83" t="s">
        <v>42294</v>
      </c>
      <c r="C21392" t="s">
        <v>32154</v>
      </c>
      <c r="D21392" s="83" t="s">
        <v>15094</v>
      </c>
      <c r="F21392" s="83">
        <v>333.37</v>
      </c>
    </row>
    <row r="21393" spans="1:6" hidden="1" x14ac:dyDescent="0.25">
      <c r="A21393" t="s">
        <v>29264</v>
      </c>
      <c r="B21393" s="83" t="s">
        <v>42295</v>
      </c>
      <c r="C21393" t="s">
        <v>32155</v>
      </c>
      <c r="D21393" s="83" t="s">
        <v>15094</v>
      </c>
      <c r="F21393" s="83">
        <v>431.11</v>
      </c>
    </row>
    <row r="21394" spans="1:6" hidden="1" x14ac:dyDescent="0.25">
      <c r="A21394" t="s">
        <v>29264</v>
      </c>
      <c r="B21394" s="83" t="s">
        <v>42296</v>
      </c>
      <c r="C21394" t="s">
        <v>32156</v>
      </c>
      <c r="D21394" s="83" t="s">
        <v>15094</v>
      </c>
      <c r="F21394" s="83">
        <v>456.15</v>
      </c>
    </row>
    <row r="21395" spans="1:6" hidden="1" x14ac:dyDescent="0.25">
      <c r="A21395" t="s">
        <v>29264</v>
      </c>
      <c r="B21395" s="83" t="s">
        <v>42297</v>
      </c>
      <c r="C21395" t="s">
        <v>32157</v>
      </c>
      <c r="D21395" s="83" t="s">
        <v>15094</v>
      </c>
      <c r="F21395" s="83">
        <v>773.14</v>
      </c>
    </row>
    <row r="21396" spans="1:6" hidden="1" x14ac:dyDescent="0.25">
      <c r="A21396" t="s">
        <v>29264</v>
      </c>
      <c r="B21396" s="83" t="s">
        <v>42298</v>
      </c>
      <c r="C21396" t="s">
        <v>32158</v>
      </c>
      <c r="D21396" s="83" t="s">
        <v>15094</v>
      </c>
      <c r="F21396" s="83">
        <v>798.19</v>
      </c>
    </row>
    <row r="21397" spans="1:6" hidden="1" x14ac:dyDescent="0.25">
      <c r="A21397" t="s">
        <v>29264</v>
      </c>
      <c r="B21397" s="83" t="s">
        <v>42299</v>
      </c>
      <c r="C21397" t="s">
        <v>32159</v>
      </c>
      <c r="D21397" s="83" t="s">
        <v>15094</v>
      </c>
      <c r="F21397" s="83">
        <v>808.79</v>
      </c>
    </row>
    <row r="21398" spans="1:6" hidden="1" x14ac:dyDescent="0.25">
      <c r="A21398" t="s">
        <v>29264</v>
      </c>
      <c r="B21398" s="83" t="s">
        <v>42300</v>
      </c>
      <c r="C21398" t="s">
        <v>32160</v>
      </c>
      <c r="D21398" s="83" t="s">
        <v>15094</v>
      </c>
      <c r="F21398" s="83">
        <v>870.09</v>
      </c>
    </row>
    <row r="21399" spans="1:6" hidden="1" x14ac:dyDescent="0.25">
      <c r="A21399" t="s">
        <v>29264</v>
      </c>
      <c r="B21399" s="83" t="s">
        <v>42301</v>
      </c>
      <c r="C21399" t="s">
        <v>32161</v>
      </c>
      <c r="D21399" s="83" t="s">
        <v>15094</v>
      </c>
      <c r="F21399" s="83">
        <v>851.27</v>
      </c>
    </row>
    <row r="21400" spans="1:6" hidden="1" x14ac:dyDescent="0.25">
      <c r="A21400" t="s">
        <v>29264</v>
      </c>
      <c r="B21400" s="83" t="s">
        <v>42302</v>
      </c>
      <c r="C21400" t="s">
        <v>32162</v>
      </c>
      <c r="D21400" s="83" t="s">
        <v>15094</v>
      </c>
      <c r="F21400" s="83">
        <v>913.06</v>
      </c>
    </row>
    <row r="21401" spans="1:6" hidden="1" x14ac:dyDescent="0.25">
      <c r="A21401" t="s">
        <v>29264</v>
      </c>
      <c r="B21401" s="83" t="s">
        <v>42303</v>
      </c>
      <c r="C21401" t="s">
        <v>32163</v>
      </c>
      <c r="D21401" s="83" t="s">
        <v>15094</v>
      </c>
      <c r="F21401" s="83">
        <v>956.52</v>
      </c>
    </row>
    <row r="21402" spans="1:6" hidden="1" x14ac:dyDescent="0.25">
      <c r="A21402" t="s">
        <v>29264</v>
      </c>
      <c r="B21402" s="83" t="s">
        <v>42304</v>
      </c>
      <c r="C21402" t="s">
        <v>32164</v>
      </c>
      <c r="D21402" s="83" t="s">
        <v>15094</v>
      </c>
      <c r="F21402" s="83">
        <v>1028.1400000000001</v>
      </c>
    </row>
    <row r="21403" spans="1:6" hidden="1" x14ac:dyDescent="0.25">
      <c r="A21403" t="s">
        <v>29264</v>
      </c>
      <c r="B21403" s="83" t="s">
        <v>42305</v>
      </c>
      <c r="C21403" t="s">
        <v>32165</v>
      </c>
      <c r="D21403" s="83" t="s">
        <v>15094</v>
      </c>
      <c r="F21403" s="83">
        <v>1179.02</v>
      </c>
    </row>
    <row r="21404" spans="1:6" hidden="1" x14ac:dyDescent="0.25">
      <c r="A21404" t="s">
        <v>29264</v>
      </c>
      <c r="B21404" s="83" t="s">
        <v>42306</v>
      </c>
      <c r="C21404" t="s">
        <v>32166</v>
      </c>
      <c r="D21404" s="83" t="s">
        <v>15094</v>
      </c>
      <c r="F21404" s="83">
        <v>1260.46</v>
      </c>
    </row>
    <row r="21405" spans="1:6" hidden="1" x14ac:dyDescent="0.25">
      <c r="A21405" t="s">
        <v>29264</v>
      </c>
      <c r="B21405" s="83" t="s">
        <v>42307</v>
      </c>
      <c r="C21405" t="s">
        <v>32167</v>
      </c>
      <c r="D21405" s="83" t="s">
        <v>15094</v>
      </c>
      <c r="F21405" s="83">
        <v>1189.3399999999999</v>
      </c>
    </row>
    <row r="21406" spans="1:6" hidden="1" x14ac:dyDescent="0.25">
      <c r="A21406" t="s">
        <v>29264</v>
      </c>
      <c r="B21406" s="83" t="s">
        <v>42308</v>
      </c>
      <c r="C21406" t="s">
        <v>32168</v>
      </c>
      <c r="D21406" s="83" t="s">
        <v>15094</v>
      </c>
      <c r="F21406" s="83">
        <v>1256.04</v>
      </c>
    </row>
    <row r="21407" spans="1:6" hidden="1" x14ac:dyDescent="0.25">
      <c r="A21407" t="s">
        <v>29264</v>
      </c>
      <c r="B21407" s="83" t="s">
        <v>42309</v>
      </c>
      <c r="C21407" t="s">
        <v>32169</v>
      </c>
      <c r="D21407" s="83" t="s">
        <v>15094</v>
      </c>
      <c r="F21407" s="83">
        <v>1340.02</v>
      </c>
    </row>
    <row r="21408" spans="1:6" hidden="1" x14ac:dyDescent="0.25">
      <c r="A21408" t="s">
        <v>29264</v>
      </c>
      <c r="B21408" s="83" t="s">
        <v>42310</v>
      </c>
      <c r="C21408" t="s">
        <v>32170</v>
      </c>
      <c r="D21408" s="83" t="s">
        <v>15094</v>
      </c>
      <c r="F21408" s="83">
        <v>1426.37</v>
      </c>
    </row>
    <row r="21409" spans="1:6" hidden="1" x14ac:dyDescent="0.25">
      <c r="A21409" t="s">
        <v>29264</v>
      </c>
      <c r="B21409" s="83" t="s">
        <v>42311</v>
      </c>
      <c r="C21409" t="s">
        <v>32171</v>
      </c>
      <c r="D21409" s="83" t="s">
        <v>15094</v>
      </c>
      <c r="F21409" s="83">
        <v>4559.3500000000004</v>
      </c>
    </row>
    <row r="21410" spans="1:6" hidden="1" x14ac:dyDescent="0.25">
      <c r="A21410" t="s">
        <v>29264</v>
      </c>
      <c r="B21410" s="83" t="s">
        <v>42312</v>
      </c>
      <c r="C21410" t="s">
        <v>32172</v>
      </c>
      <c r="D21410" s="83" t="s">
        <v>15094</v>
      </c>
      <c r="F21410" s="83">
        <v>4644.2299999999996</v>
      </c>
    </row>
    <row r="21411" spans="1:6" hidden="1" x14ac:dyDescent="0.25">
      <c r="A21411" t="s">
        <v>29264</v>
      </c>
      <c r="B21411" s="83" t="s">
        <v>42313</v>
      </c>
      <c r="C21411" t="s">
        <v>32173</v>
      </c>
      <c r="D21411" s="83" t="s">
        <v>15094</v>
      </c>
      <c r="F21411" s="83">
        <v>135.87</v>
      </c>
    </row>
    <row r="21412" spans="1:6" hidden="1" x14ac:dyDescent="0.25">
      <c r="A21412" t="s">
        <v>29264</v>
      </c>
      <c r="B21412" s="83" t="s">
        <v>42314</v>
      </c>
      <c r="C21412" t="s">
        <v>32174</v>
      </c>
      <c r="D21412" s="83" t="s">
        <v>15094</v>
      </c>
      <c r="F21412" s="83">
        <v>160.85</v>
      </c>
    </row>
    <row r="21413" spans="1:6" hidden="1" x14ac:dyDescent="0.25">
      <c r="A21413" t="s">
        <v>29264</v>
      </c>
      <c r="B21413" s="83" t="s">
        <v>42315</v>
      </c>
      <c r="C21413" t="s">
        <v>32175</v>
      </c>
      <c r="D21413" s="83" t="s">
        <v>15094</v>
      </c>
      <c r="F21413" s="83">
        <v>192.1</v>
      </c>
    </row>
    <row r="21414" spans="1:6" hidden="1" x14ac:dyDescent="0.25">
      <c r="A21414" t="s">
        <v>29264</v>
      </c>
      <c r="B21414" s="83" t="s">
        <v>42316</v>
      </c>
      <c r="C21414" t="s">
        <v>32176</v>
      </c>
      <c r="D21414" s="83" t="s">
        <v>15094</v>
      </c>
      <c r="F21414" s="83">
        <v>219.17</v>
      </c>
    </row>
    <row r="21415" spans="1:6" hidden="1" x14ac:dyDescent="0.25">
      <c r="A21415" t="s">
        <v>29264</v>
      </c>
      <c r="B21415" s="83" t="s">
        <v>42317</v>
      </c>
      <c r="C21415" t="s">
        <v>32177</v>
      </c>
      <c r="D21415" s="83" t="s">
        <v>15094</v>
      </c>
      <c r="F21415" s="83">
        <v>246.24</v>
      </c>
    </row>
    <row r="21416" spans="1:6" hidden="1" x14ac:dyDescent="0.25">
      <c r="A21416" t="s">
        <v>29264</v>
      </c>
      <c r="B21416" s="83" t="s">
        <v>42318</v>
      </c>
      <c r="C21416" t="s">
        <v>32178</v>
      </c>
      <c r="D21416" s="83" t="s">
        <v>15094</v>
      </c>
      <c r="F21416" s="83">
        <v>304.55</v>
      </c>
    </row>
    <row r="21417" spans="1:6" hidden="1" x14ac:dyDescent="0.25">
      <c r="A21417" t="s">
        <v>29264</v>
      </c>
      <c r="B21417" s="83" t="s">
        <v>42319</v>
      </c>
      <c r="C21417" t="s">
        <v>32179</v>
      </c>
      <c r="D21417" s="83" t="s">
        <v>15094</v>
      </c>
      <c r="F21417" s="83">
        <v>356.61</v>
      </c>
    </row>
    <row r="21418" spans="1:6" hidden="1" x14ac:dyDescent="0.25">
      <c r="A21418" t="s">
        <v>29264</v>
      </c>
      <c r="B21418" s="83" t="s">
        <v>42320</v>
      </c>
      <c r="C21418" t="s">
        <v>32180</v>
      </c>
      <c r="D21418" s="83" t="s">
        <v>15094</v>
      </c>
      <c r="F21418" s="83">
        <v>61.24</v>
      </c>
    </row>
    <row r="21419" spans="1:6" hidden="1" x14ac:dyDescent="0.25">
      <c r="A21419" t="s">
        <v>29264</v>
      </c>
      <c r="B21419" s="83" t="s">
        <v>42321</v>
      </c>
      <c r="C21419" t="s">
        <v>32181</v>
      </c>
      <c r="D21419" s="83" t="s">
        <v>15094</v>
      </c>
      <c r="F21419" s="83">
        <v>50.02</v>
      </c>
    </row>
    <row r="21420" spans="1:6" hidden="1" x14ac:dyDescent="0.25">
      <c r="A21420" t="s">
        <v>29264</v>
      </c>
      <c r="B21420" s="83" t="s">
        <v>42322</v>
      </c>
      <c r="C21420" t="s">
        <v>32182</v>
      </c>
      <c r="D21420" s="83" t="s">
        <v>15094</v>
      </c>
      <c r="F21420" s="83">
        <v>77.67</v>
      </c>
    </row>
    <row r="21421" spans="1:6" hidden="1" x14ac:dyDescent="0.25">
      <c r="A21421" t="s">
        <v>29264</v>
      </c>
      <c r="B21421" s="83" t="s">
        <v>42323</v>
      </c>
      <c r="C21421" t="s">
        <v>32183</v>
      </c>
      <c r="D21421" s="83" t="s">
        <v>15094</v>
      </c>
      <c r="F21421" s="83">
        <v>61.82</v>
      </c>
    </row>
    <row r="21422" spans="1:6" hidden="1" x14ac:dyDescent="0.25">
      <c r="A21422" t="s">
        <v>29264</v>
      </c>
      <c r="B21422" s="83" t="s">
        <v>42324</v>
      </c>
      <c r="C21422" t="s">
        <v>32184</v>
      </c>
      <c r="D21422" s="83" t="s">
        <v>15076</v>
      </c>
      <c r="F21422" s="83">
        <v>1512.58</v>
      </c>
    </row>
    <row r="21423" spans="1:6" hidden="1" x14ac:dyDescent="0.25">
      <c r="A21423" t="s">
        <v>29264</v>
      </c>
      <c r="B21423" s="83" t="s">
        <v>42325</v>
      </c>
      <c r="C21423" t="s">
        <v>32185</v>
      </c>
      <c r="D21423" s="83" t="s">
        <v>15076</v>
      </c>
      <c r="F21423" s="83">
        <v>1459.08</v>
      </c>
    </row>
    <row r="21424" spans="1:6" hidden="1" x14ac:dyDescent="0.25">
      <c r="A21424" t="s">
        <v>29264</v>
      </c>
      <c r="B21424" s="83" t="s">
        <v>42326</v>
      </c>
      <c r="C21424" t="s">
        <v>32186</v>
      </c>
      <c r="D21424" s="83" t="s">
        <v>15076</v>
      </c>
      <c r="F21424" s="83">
        <v>1770.94</v>
      </c>
    </row>
    <row r="21425" spans="1:6" hidden="1" x14ac:dyDescent="0.25">
      <c r="A21425" t="s">
        <v>29264</v>
      </c>
      <c r="B21425" s="83" t="s">
        <v>42327</v>
      </c>
      <c r="C21425" t="s">
        <v>32187</v>
      </c>
      <c r="D21425" s="83" t="s">
        <v>15076</v>
      </c>
      <c r="F21425" s="83">
        <v>1708.94</v>
      </c>
    </row>
    <row r="21426" spans="1:6" hidden="1" x14ac:dyDescent="0.25">
      <c r="A21426" t="s">
        <v>29264</v>
      </c>
      <c r="B21426" s="83" t="s">
        <v>42328</v>
      </c>
      <c r="C21426" t="s">
        <v>32188</v>
      </c>
      <c r="D21426" s="83" t="s">
        <v>15076</v>
      </c>
      <c r="F21426" s="83">
        <v>2023.21</v>
      </c>
    </row>
    <row r="21427" spans="1:6" hidden="1" x14ac:dyDescent="0.25">
      <c r="A21427" t="s">
        <v>29264</v>
      </c>
      <c r="B21427" s="83" t="s">
        <v>42329</v>
      </c>
      <c r="C21427" t="s">
        <v>32189</v>
      </c>
      <c r="D21427" s="83" t="s">
        <v>15076</v>
      </c>
      <c r="F21427" s="83">
        <v>1954.27</v>
      </c>
    </row>
    <row r="21428" spans="1:6" hidden="1" x14ac:dyDescent="0.25">
      <c r="A21428" t="s">
        <v>29264</v>
      </c>
      <c r="B21428" s="83" t="s">
        <v>42330</v>
      </c>
      <c r="C21428" t="s">
        <v>32190</v>
      </c>
      <c r="D21428" s="83" t="s">
        <v>15076</v>
      </c>
      <c r="F21428" s="83">
        <v>2281.54</v>
      </c>
    </row>
    <row r="21429" spans="1:6" hidden="1" x14ac:dyDescent="0.25">
      <c r="A21429" t="s">
        <v>29264</v>
      </c>
      <c r="B21429" s="83" t="s">
        <v>42331</v>
      </c>
      <c r="C21429" t="s">
        <v>32191</v>
      </c>
      <c r="D21429" s="83" t="s">
        <v>15076</v>
      </c>
      <c r="F21429" s="83">
        <v>2204.09</v>
      </c>
    </row>
    <row r="21430" spans="1:6" hidden="1" x14ac:dyDescent="0.25">
      <c r="A21430" t="s">
        <v>29264</v>
      </c>
      <c r="B21430" s="83" t="s">
        <v>42332</v>
      </c>
      <c r="C21430" t="s">
        <v>32192</v>
      </c>
      <c r="D21430" s="83" t="s">
        <v>15076</v>
      </c>
      <c r="F21430" s="83">
        <v>2533.81</v>
      </c>
    </row>
    <row r="21431" spans="1:6" hidden="1" x14ac:dyDescent="0.25">
      <c r="A21431" t="s">
        <v>29264</v>
      </c>
      <c r="B21431" s="83" t="s">
        <v>42333</v>
      </c>
      <c r="C21431" t="s">
        <v>32193</v>
      </c>
      <c r="D21431" s="83" t="s">
        <v>15076</v>
      </c>
      <c r="F21431" s="83">
        <v>2449.41</v>
      </c>
    </row>
    <row r="21432" spans="1:6" hidden="1" x14ac:dyDescent="0.25">
      <c r="A21432" t="s">
        <v>29264</v>
      </c>
      <c r="B21432" s="83" t="s">
        <v>42334</v>
      </c>
      <c r="C21432" t="s">
        <v>32194</v>
      </c>
      <c r="D21432" s="83" t="s">
        <v>15076</v>
      </c>
      <c r="F21432" s="83">
        <v>2792.17</v>
      </c>
    </row>
    <row r="21433" spans="1:6" hidden="1" x14ac:dyDescent="0.25">
      <c r="A21433" t="s">
        <v>29264</v>
      </c>
      <c r="B21433" s="83" t="s">
        <v>42335</v>
      </c>
      <c r="C21433" t="s">
        <v>32195</v>
      </c>
      <c r="D21433" s="83" t="s">
        <v>15076</v>
      </c>
      <c r="F21433" s="83">
        <v>2699.27</v>
      </c>
    </row>
    <row r="21434" spans="1:6" hidden="1" x14ac:dyDescent="0.25">
      <c r="A21434" t="s">
        <v>29264</v>
      </c>
      <c r="B21434" s="83" t="s">
        <v>42336</v>
      </c>
      <c r="C21434" t="s">
        <v>32196</v>
      </c>
      <c r="D21434" s="83" t="s">
        <v>15076</v>
      </c>
      <c r="F21434" s="83">
        <v>3044.44</v>
      </c>
    </row>
    <row r="21435" spans="1:6" hidden="1" x14ac:dyDescent="0.25">
      <c r="A21435" t="s">
        <v>29264</v>
      </c>
      <c r="B21435" s="83" t="s">
        <v>42337</v>
      </c>
      <c r="C21435" t="s">
        <v>32197</v>
      </c>
      <c r="D21435" s="83" t="s">
        <v>15076</v>
      </c>
      <c r="F21435" s="83">
        <v>2944.6</v>
      </c>
    </row>
    <row r="21436" spans="1:6" hidden="1" x14ac:dyDescent="0.25">
      <c r="A21436" t="s">
        <v>29264</v>
      </c>
      <c r="B21436" s="83" t="s">
        <v>42338</v>
      </c>
      <c r="C21436" t="s">
        <v>32198</v>
      </c>
      <c r="D21436" s="83" t="s">
        <v>35707</v>
      </c>
      <c r="F21436" s="83">
        <v>67.39</v>
      </c>
    </row>
    <row r="21437" spans="1:6" hidden="1" x14ac:dyDescent="0.25">
      <c r="A21437" t="s">
        <v>29264</v>
      </c>
      <c r="B21437" s="83" t="s">
        <v>42339</v>
      </c>
      <c r="C21437" t="s">
        <v>32199</v>
      </c>
      <c r="D21437" s="83" t="s">
        <v>15094</v>
      </c>
      <c r="F21437" s="83">
        <v>26.32</v>
      </c>
    </row>
    <row r="21438" spans="1:6" hidden="1" x14ac:dyDescent="0.25">
      <c r="A21438" t="s">
        <v>29264</v>
      </c>
      <c r="B21438" s="83" t="s">
        <v>42340</v>
      </c>
      <c r="C21438" t="s">
        <v>32200</v>
      </c>
      <c r="D21438" s="83" t="s">
        <v>15094</v>
      </c>
      <c r="F21438" s="83">
        <v>21.81</v>
      </c>
    </row>
    <row r="21439" spans="1:6" hidden="1" x14ac:dyDescent="0.25">
      <c r="A21439" t="s">
        <v>29264</v>
      </c>
      <c r="B21439" s="83" t="s">
        <v>42341</v>
      </c>
      <c r="C21439" t="s">
        <v>32201</v>
      </c>
      <c r="D21439" s="83" t="s">
        <v>15094</v>
      </c>
      <c r="F21439" s="83">
        <v>771.48</v>
      </c>
    </row>
    <row r="21440" spans="1:6" hidden="1" x14ac:dyDescent="0.25">
      <c r="A21440" t="s">
        <v>29264</v>
      </c>
      <c r="B21440" s="83" t="s">
        <v>42342</v>
      </c>
      <c r="C21440" t="s">
        <v>32202</v>
      </c>
      <c r="D21440" s="83" t="s">
        <v>15094</v>
      </c>
      <c r="F21440" s="83">
        <v>694.06</v>
      </c>
    </row>
    <row r="21441" spans="1:6" hidden="1" x14ac:dyDescent="0.25">
      <c r="A21441" t="s">
        <v>29264</v>
      </c>
      <c r="B21441" s="83" t="s">
        <v>42343</v>
      </c>
      <c r="C21441" t="s">
        <v>32203</v>
      </c>
      <c r="D21441" s="83" t="s">
        <v>15094</v>
      </c>
      <c r="F21441" s="83">
        <v>848.12</v>
      </c>
    </row>
    <row r="21442" spans="1:6" hidden="1" x14ac:dyDescent="0.25">
      <c r="A21442" t="s">
        <v>29264</v>
      </c>
      <c r="B21442" s="83" t="s">
        <v>42344</v>
      </c>
      <c r="C21442" t="s">
        <v>32204</v>
      </c>
      <c r="D21442" s="83" t="s">
        <v>15094</v>
      </c>
      <c r="F21442" s="83">
        <v>762.37</v>
      </c>
    </row>
    <row r="21443" spans="1:6" hidden="1" x14ac:dyDescent="0.25">
      <c r="A21443" t="s">
        <v>29264</v>
      </c>
      <c r="B21443" s="83" t="s">
        <v>42345</v>
      </c>
      <c r="C21443" t="s">
        <v>32205</v>
      </c>
      <c r="D21443" s="83" t="s">
        <v>15094</v>
      </c>
      <c r="F21443" s="83">
        <v>1028.32</v>
      </c>
    </row>
    <row r="21444" spans="1:6" hidden="1" x14ac:dyDescent="0.25">
      <c r="A21444" t="s">
        <v>29264</v>
      </c>
      <c r="B21444" s="83" t="s">
        <v>42346</v>
      </c>
      <c r="C21444" t="s">
        <v>32206</v>
      </c>
      <c r="D21444" s="83" t="s">
        <v>15094</v>
      </c>
      <c r="F21444" s="83">
        <v>920.63</v>
      </c>
    </row>
    <row r="21445" spans="1:6" hidden="1" x14ac:dyDescent="0.25">
      <c r="A21445" t="s">
        <v>29264</v>
      </c>
      <c r="B21445" s="83" t="s">
        <v>42347</v>
      </c>
      <c r="C21445" t="s">
        <v>32207</v>
      </c>
      <c r="D21445" s="83" t="s">
        <v>15094</v>
      </c>
      <c r="F21445" s="83">
        <v>1180.3900000000001</v>
      </c>
    </row>
    <row r="21446" spans="1:6" hidden="1" x14ac:dyDescent="0.25">
      <c r="A21446" t="s">
        <v>29264</v>
      </c>
      <c r="B21446" s="83" t="s">
        <v>42348</v>
      </c>
      <c r="C21446" t="s">
        <v>32208</v>
      </c>
      <c r="D21446" s="83" t="s">
        <v>15094</v>
      </c>
      <c r="F21446" s="83">
        <v>1057.3499999999999</v>
      </c>
    </row>
    <row r="21447" spans="1:6" hidden="1" x14ac:dyDescent="0.25">
      <c r="A21447" t="s">
        <v>29264</v>
      </c>
      <c r="B21447" s="83" t="s">
        <v>42349</v>
      </c>
      <c r="C21447" t="s">
        <v>32209</v>
      </c>
      <c r="D21447" s="83" t="s">
        <v>15094</v>
      </c>
      <c r="F21447" s="83">
        <v>1403.81</v>
      </c>
    </row>
    <row r="21448" spans="1:6" hidden="1" x14ac:dyDescent="0.25">
      <c r="A21448" t="s">
        <v>29264</v>
      </c>
      <c r="B21448" s="83" t="s">
        <v>42350</v>
      </c>
      <c r="C21448" t="s">
        <v>32210</v>
      </c>
      <c r="D21448" s="83" t="s">
        <v>15094</v>
      </c>
      <c r="F21448" s="83">
        <v>1257.04</v>
      </c>
    </row>
    <row r="21449" spans="1:6" hidden="1" x14ac:dyDescent="0.25">
      <c r="A21449" t="s">
        <v>29264</v>
      </c>
      <c r="B21449" s="83" t="s">
        <v>42351</v>
      </c>
      <c r="C21449" t="s">
        <v>32211</v>
      </c>
      <c r="D21449" s="83" t="s">
        <v>15094</v>
      </c>
      <c r="F21449" s="83">
        <v>1556.22</v>
      </c>
    </row>
    <row r="21450" spans="1:6" hidden="1" x14ac:dyDescent="0.25">
      <c r="A21450" t="s">
        <v>29264</v>
      </c>
      <c r="B21450" s="83" t="s">
        <v>42352</v>
      </c>
      <c r="C21450" t="s">
        <v>32212</v>
      </c>
      <c r="D21450" s="83" t="s">
        <v>15094</v>
      </c>
      <c r="F21450" s="83">
        <v>1382.77</v>
      </c>
    </row>
    <row r="21451" spans="1:6" hidden="1" x14ac:dyDescent="0.25">
      <c r="A21451" t="s">
        <v>29264</v>
      </c>
      <c r="B21451" s="83" t="s">
        <v>42353</v>
      </c>
      <c r="C21451" t="s">
        <v>32213</v>
      </c>
      <c r="D21451" s="83" t="s">
        <v>15094</v>
      </c>
      <c r="F21451" s="83">
        <v>1800.45</v>
      </c>
    </row>
    <row r="21452" spans="1:6" hidden="1" x14ac:dyDescent="0.25">
      <c r="A21452" t="s">
        <v>29264</v>
      </c>
      <c r="B21452" s="83" t="s">
        <v>42354</v>
      </c>
      <c r="C21452" t="s">
        <v>32214</v>
      </c>
      <c r="D21452" s="83" t="s">
        <v>15094</v>
      </c>
      <c r="F21452" s="83">
        <v>1600.66</v>
      </c>
    </row>
    <row r="21453" spans="1:6" hidden="1" x14ac:dyDescent="0.25">
      <c r="A21453" t="s">
        <v>29264</v>
      </c>
      <c r="B21453" s="83" t="s">
        <v>42355</v>
      </c>
      <c r="C21453" t="s">
        <v>32215</v>
      </c>
      <c r="D21453" s="83" t="s">
        <v>15094</v>
      </c>
      <c r="F21453" s="83">
        <v>2107.48</v>
      </c>
    </row>
    <row r="21454" spans="1:6" hidden="1" x14ac:dyDescent="0.25">
      <c r="A21454" t="s">
        <v>29264</v>
      </c>
      <c r="B21454" s="83" t="s">
        <v>42356</v>
      </c>
      <c r="C21454" t="s">
        <v>32216</v>
      </c>
      <c r="D21454" s="83" t="s">
        <v>15094</v>
      </c>
      <c r="F21454" s="83">
        <v>1874.79</v>
      </c>
    </row>
    <row r="21455" spans="1:6" hidden="1" x14ac:dyDescent="0.25">
      <c r="A21455" t="s">
        <v>29264</v>
      </c>
      <c r="B21455" s="83" t="s">
        <v>42357</v>
      </c>
      <c r="C21455" t="s">
        <v>32217</v>
      </c>
      <c r="D21455" s="83" t="s">
        <v>15094</v>
      </c>
      <c r="F21455" s="83">
        <v>2070.37</v>
      </c>
    </row>
    <row r="21456" spans="1:6" hidden="1" x14ac:dyDescent="0.25">
      <c r="A21456" t="s">
        <v>29264</v>
      </c>
      <c r="B21456" s="83" t="s">
        <v>42358</v>
      </c>
      <c r="C21456" t="s">
        <v>32218</v>
      </c>
      <c r="D21456" s="83" t="s">
        <v>15094</v>
      </c>
      <c r="F21456" s="83">
        <v>1831.17</v>
      </c>
    </row>
    <row r="21457" spans="1:6" hidden="1" x14ac:dyDescent="0.25">
      <c r="A21457" t="s">
        <v>29264</v>
      </c>
      <c r="B21457" s="83" t="s">
        <v>42359</v>
      </c>
      <c r="C21457" t="s">
        <v>32219</v>
      </c>
      <c r="D21457" s="83" t="s">
        <v>15094</v>
      </c>
      <c r="F21457" s="83">
        <v>658.36</v>
      </c>
    </row>
    <row r="21458" spans="1:6" hidden="1" x14ac:dyDescent="0.25">
      <c r="A21458" t="s">
        <v>29264</v>
      </c>
      <c r="B21458" s="83" t="s">
        <v>42360</v>
      </c>
      <c r="C21458" t="s">
        <v>32220</v>
      </c>
      <c r="D21458" s="83" t="s">
        <v>15094</v>
      </c>
      <c r="F21458" s="83">
        <v>598.44000000000005</v>
      </c>
    </row>
    <row r="21459" spans="1:6" hidden="1" x14ac:dyDescent="0.25">
      <c r="A21459" t="s">
        <v>29264</v>
      </c>
      <c r="B21459" s="83" t="s">
        <v>42361</v>
      </c>
      <c r="C21459" t="s">
        <v>32221</v>
      </c>
      <c r="D21459" s="83" t="s">
        <v>15094</v>
      </c>
      <c r="F21459" s="83">
        <v>2676.77</v>
      </c>
    </row>
    <row r="21460" spans="1:6" hidden="1" x14ac:dyDescent="0.25">
      <c r="A21460" t="s">
        <v>29264</v>
      </c>
      <c r="B21460" s="83" t="s">
        <v>42362</v>
      </c>
      <c r="C21460" t="s">
        <v>32222</v>
      </c>
      <c r="D21460" s="83" t="s">
        <v>15094</v>
      </c>
      <c r="F21460" s="83">
        <v>2370.4499999999998</v>
      </c>
    </row>
    <row r="21461" spans="1:6" hidden="1" x14ac:dyDescent="0.25">
      <c r="A21461" t="s">
        <v>29264</v>
      </c>
      <c r="B21461" s="83" t="s">
        <v>42363</v>
      </c>
      <c r="C21461" t="s">
        <v>32223</v>
      </c>
      <c r="D21461" s="83" t="s">
        <v>15094</v>
      </c>
      <c r="F21461" s="83">
        <v>227.95</v>
      </c>
    </row>
    <row r="21462" spans="1:6" hidden="1" x14ac:dyDescent="0.25">
      <c r="A21462" t="s">
        <v>29264</v>
      </c>
      <c r="B21462" s="83" t="s">
        <v>42364</v>
      </c>
      <c r="C21462" t="s">
        <v>32224</v>
      </c>
      <c r="D21462" s="83" t="s">
        <v>15094</v>
      </c>
      <c r="F21462" s="83">
        <v>202.35</v>
      </c>
    </row>
    <row r="21463" spans="1:6" hidden="1" x14ac:dyDescent="0.25">
      <c r="A21463" t="s">
        <v>29264</v>
      </c>
      <c r="B21463" s="83" t="s">
        <v>42365</v>
      </c>
      <c r="C21463" t="s">
        <v>32225</v>
      </c>
      <c r="D21463" s="83" t="s">
        <v>15094</v>
      </c>
      <c r="F21463" s="83">
        <v>356.7</v>
      </c>
    </row>
    <row r="21464" spans="1:6" hidden="1" x14ac:dyDescent="0.25">
      <c r="A21464" t="s">
        <v>29264</v>
      </c>
      <c r="B21464" s="83" t="s">
        <v>42366</v>
      </c>
      <c r="C21464" t="s">
        <v>32226</v>
      </c>
      <c r="D21464" s="83" t="s">
        <v>15094</v>
      </c>
      <c r="F21464" s="83">
        <v>321.74</v>
      </c>
    </row>
    <row r="21465" spans="1:6" hidden="1" x14ac:dyDescent="0.25">
      <c r="A21465" t="s">
        <v>29264</v>
      </c>
      <c r="B21465" s="83" t="s">
        <v>42367</v>
      </c>
      <c r="C21465" t="s">
        <v>32227</v>
      </c>
      <c r="D21465" s="83" t="s">
        <v>15094</v>
      </c>
      <c r="F21465" s="83">
        <v>856.81</v>
      </c>
    </row>
    <row r="21466" spans="1:6" hidden="1" x14ac:dyDescent="0.25">
      <c r="A21466" t="s">
        <v>29264</v>
      </c>
      <c r="B21466" s="83" t="s">
        <v>42368</v>
      </c>
      <c r="C21466" t="s">
        <v>32228</v>
      </c>
      <c r="D21466" s="83" t="s">
        <v>15094</v>
      </c>
      <c r="F21466" s="83">
        <v>777.03</v>
      </c>
    </row>
    <row r="21467" spans="1:6" hidden="1" x14ac:dyDescent="0.25">
      <c r="A21467" t="s">
        <v>29264</v>
      </c>
      <c r="B21467" s="83" t="s">
        <v>42369</v>
      </c>
      <c r="C21467" t="s">
        <v>32229</v>
      </c>
      <c r="D21467" s="83" t="s">
        <v>15094</v>
      </c>
      <c r="F21467" s="83">
        <v>592.22</v>
      </c>
    </row>
    <row r="21468" spans="1:6" hidden="1" x14ac:dyDescent="0.25">
      <c r="A21468" t="s">
        <v>29264</v>
      </c>
      <c r="B21468" s="83" t="s">
        <v>42370</v>
      </c>
      <c r="C21468" t="s">
        <v>32230</v>
      </c>
      <c r="D21468" s="83" t="s">
        <v>15094</v>
      </c>
      <c r="F21468" s="83">
        <v>542.27</v>
      </c>
    </row>
    <row r="21469" spans="1:6" hidden="1" x14ac:dyDescent="0.25">
      <c r="A21469" t="s">
        <v>29264</v>
      </c>
      <c r="B21469" s="83" t="s">
        <v>42371</v>
      </c>
      <c r="C21469" t="s">
        <v>32231</v>
      </c>
      <c r="D21469" s="83" t="s">
        <v>15094</v>
      </c>
      <c r="F21469" s="83">
        <v>601.28</v>
      </c>
    </row>
    <row r="21470" spans="1:6" hidden="1" x14ac:dyDescent="0.25">
      <c r="A21470" t="s">
        <v>29264</v>
      </c>
      <c r="B21470" s="83" t="s">
        <v>42372</v>
      </c>
      <c r="C21470" t="s">
        <v>32232</v>
      </c>
      <c r="D21470" s="83" t="s">
        <v>15094</v>
      </c>
      <c r="F21470" s="83">
        <v>547.03</v>
      </c>
    </row>
    <row r="21471" spans="1:6" hidden="1" x14ac:dyDescent="0.25">
      <c r="A21471" t="s">
        <v>29264</v>
      </c>
      <c r="B21471" s="83" t="s">
        <v>42373</v>
      </c>
      <c r="C21471" t="s">
        <v>32233</v>
      </c>
      <c r="D21471" s="83" t="s">
        <v>15094</v>
      </c>
      <c r="F21471" s="83">
        <v>734.05</v>
      </c>
    </row>
    <row r="21472" spans="1:6" hidden="1" x14ac:dyDescent="0.25">
      <c r="A21472" t="s">
        <v>29264</v>
      </c>
      <c r="B21472" s="83" t="s">
        <v>42374</v>
      </c>
      <c r="C21472" t="s">
        <v>32234</v>
      </c>
      <c r="D21472" s="83" t="s">
        <v>15094</v>
      </c>
      <c r="F21472" s="83">
        <v>667.02</v>
      </c>
    </row>
    <row r="21473" spans="1:6" hidden="1" x14ac:dyDescent="0.25">
      <c r="A21473" t="s">
        <v>29264</v>
      </c>
      <c r="B21473" s="83" t="s">
        <v>42375</v>
      </c>
      <c r="C21473" t="s">
        <v>32235</v>
      </c>
      <c r="D21473" s="83" t="s">
        <v>15076</v>
      </c>
      <c r="F21473" s="83">
        <v>731.5</v>
      </c>
    </row>
    <row r="21474" spans="1:6" hidden="1" x14ac:dyDescent="0.25">
      <c r="A21474" t="s">
        <v>29264</v>
      </c>
      <c r="B21474" s="83" t="s">
        <v>42376</v>
      </c>
      <c r="C21474" t="s">
        <v>32236</v>
      </c>
      <c r="D21474" s="83" t="s">
        <v>15076</v>
      </c>
      <c r="F21474" s="83">
        <v>958.97</v>
      </c>
    </row>
    <row r="21475" spans="1:6" hidden="1" x14ac:dyDescent="0.25">
      <c r="A21475" t="s">
        <v>29264</v>
      </c>
      <c r="B21475" s="83" t="s">
        <v>42377</v>
      </c>
      <c r="C21475" t="s">
        <v>32237</v>
      </c>
      <c r="D21475" s="83" t="s">
        <v>15076</v>
      </c>
      <c r="F21475" s="83">
        <v>1023.14</v>
      </c>
    </row>
    <row r="21476" spans="1:6" hidden="1" x14ac:dyDescent="0.25">
      <c r="A21476" t="s">
        <v>29264</v>
      </c>
      <c r="B21476" s="83" t="s">
        <v>42378</v>
      </c>
      <c r="C21476" t="s">
        <v>32238</v>
      </c>
      <c r="D21476" s="83" t="s">
        <v>15076</v>
      </c>
      <c r="F21476" s="83">
        <v>1371.31</v>
      </c>
    </row>
    <row r="21477" spans="1:6" hidden="1" x14ac:dyDescent="0.25">
      <c r="A21477" t="s">
        <v>29264</v>
      </c>
      <c r="B21477" s="83" t="s">
        <v>42379</v>
      </c>
      <c r="C21477" t="s">
        <v>32239</v>
      </c>
      <c r="D21477" s="83" t="s">
        <v>15076</v>
      </c>
      <c r="F21477" s="83">
        <v>1350</v>
      </c>
    </row>
    <row r="21478" spans="1:6" hidden="1" x14ac:dyDescent="0.25">
      <c r="A21478" t="s">
        <v>29264</v>
      </c>
      <c r="B21478" s="83" t="s">
        <v>42380</v>
      </c>
      <c r="C21478" t="s">
        <v>32240</v>
      </c>
      <c r="D21478" s="83" t="s">
        <v>15076</v>
      </c>
      <c r="F21478" s="83">
        <v>1840.16</v>
      </c>
    </row>
    <row r="21479" spans="1:6" hidden="1" x14ac:dyDescent="0.25">
      <c r="A21479" t="s">
        <v>29264</v>
      </c>
      <c r="B21479" s="83" t="s">
        <v>42381</v>
      </c>
      <c r="C21479" t="s">
        <v>32241</v>
      </c>
      <c r="D21479" s="83" t="s">
        <v>15076</v>
      </c>
      <c r="F21479" s="83">
        <v>1726.33</v>
      </c>
    </row>
    <row r="21480" spans="1:6" hidden="1" x14ac:dyDescent="0.25">
      <c r="A21480" t="s">
        <v>29264</v>
      </c>
      <c r="B21480" s="83" t="s">
        <v>42382</v>
      </c>
      <c r="C21480" t="s">
        <v>32242</v>
      </c>
      <c r="D21480" s="83" t="s">
        <v>15076</v>
      </c>
      <c r="F21480" s="83">
        <v>2393.52</v>
      </c>
    </row>
    <row r="21481" spans="1:6" hidden="1" x14ac:dyDescent="0.25">
      <c r="A21481" t="s">
        <v>29264</v>
      </c>
      <c r="B21481" s="83" t="s">
        <v>42383</v>
      </c>
      <c r="C21481" t="s">
        <v>32243</v>
      </c>
      <c r="D21481" s="83" t="s">
        <v>15076</v>
      </c>
      <c r="F21481" s="83">
        <v>2128.4699999999998</v>
      </c>
    </row>
    <row r="21482" spans="1:6" hidden="1" x14ac:dyDescent="0.25">
      <c r="A21482" t="s">
        <v>29264</v>
      </c>
      <c r="B21482" s="83" t="s">
        <v>42384</v>
      </c>
      <c r="C21482" t="s">
        <v>32244</v>
      </c>
      <c r="D21482" s="83" t="s">
        <v>15076</v>
      </c>
      <c r="F21482" s="83">
        <v>2984.74</v>
      </c>
    </row>
    <row r="21483" spans="1:6" hidden="1" x14ac:dyDescent="0.25">
      <c r="A21483" t="s">
        <v>29264</v>
      </c>
      <c r="B21483" s="83" t="s">
        <v>42385</v>
      </c>
      <c r="C21483" t="s">
        <v>32245</v>
      </c>
      <c r="D21483" s="83" t="s">
        <v>15076</v>
      </c>
      <c r="F21483" s="83">
        <v>1709.93</v>
      </c>
    </row>
    <row r="21484" spans="1:6" hidden="1" x14ac:dyDescent="0.25">
      <c r="A21484" t="s">
        <v>29264</v>
      </c>
      <c r="B21484" s="83" t="s">
        <v>42386</v>
      </c>
      <c r="C21484" t="s">
        <v>32246</v>
      </c>
      <c r="D21484" s="83" t="s">
        <v>15076</v>
      </c>
      <c r="F21484" s="83">
        <v>2361.67</v>
      </c>
    </row>
    <row r="21485" spans="1:6" hidden="1" x14ac:dyDescent="0.25">
      <c r="A21485" t="s">
        <v>29264</v>
      </c>
      <c r="B21485" s="83" t="s">
        <v>42387</v>
      </c>
      <c r="C21485" t="s">
        <v>32247</v>
      </c>
      <c r="D21485" s="83" t="s">
        <v>15076</v>
      </c>
      <c r="F21485" s="83">
        <v>2219.3000000000002</v>
      </c>
    </row>
    <row r="21486" spans="1:6" hidden="1" x14ac:dyDescent="0.25">
      <c r="A21486" t="s">
        <v>29264</v>
      </c>
      <c r="B21486" s="83" t="s">
        <v>42388</v>
      </c>
      <c r="C21486" t="s">
        <v>32248</v>
      </c>
      <c r="D21486" s="83" t="s">
        <v>15076</v>
      </c>
      <c r="F21486" s="83">
        <v>3117.22</v>
      </c>
    </row>
    <row r="21487" spans="1:6" hidden="1" x14ac:dyDescent="0.25">
      <c r="A21487" t="s">
        <v>29264</v>
      </c>
      <c r="B21487" s="83" t="s">
        <v>42389</v>
      </c>
      <c r="C21487" t="s">
        <v>32249</v>
      </c>
      <c r="D21487" s="83" t="s">
        <v>15076</v>
      </c>
      <c r="F21487" s="83">
        <v>2730.35</v>
      </c>
    </row>
    <row r="21488" spans="1:6" hidden="1" x14ac:dyDescent="0.25">
      <c r="A21488" t="s">
        <v>29264</v>
      </c>
      <c r="B21488" s="83" t="s">
        <v>42390</v>
      </c>
      <c r="C21488" t="s">
        <v>32250</v>
      </c>
      <c r="D21488" s="83" t="s">
        <v>15076</v>
      </c>
      <c r="F21488" s="83">
        <v>3875.41</v>
      </c>
    </row>
    <row r="21489" spans="1:6" hidden="1" x14ac:dyDescent="0.25">
      <c r="A21489" t="s">
        <v>29264</v>
      </c>
      <c r="B21489" s="83" t="s">
        <v>42391</v>
      </c>
      <c r="C21489" t="s">
        <v>32251</v>
      </c>
      <c r="D21489" s="83" t="s">
        <v>15076</v>
      </c>
      <c r="F21489" s="83">
        <v>2558.56</v>
      </c>
    </row>
    <row r="21490" spans="1:6" hidden="1" x14ac:dyDescent="0.25">
      <c r="A21490" t="s">
        <v>29264</v>
      </c>
      <c r="B21490" s="83" t="s">
        <v>42392</v>
      </c>
      <c r="C21490" t="s">
        <v>32252</v>
      </c>
      <c r="D21490" s="83" t="s">
        <v>15076</v>
      </c>
      <c r="F21490" s="83">
        <v>3611.92</v>
      </c>
    </row>
    <row r="21491" spans="1:6" hidden="1" x14ac:dyDescent="0.25">
      <c r="A21491" t="s">
        <v>29264</v>
      </c>
      <c r="B21491" s="83" t="s">
        <v>42393</v>
      </c>
      <c r="C21491" t="s">
        <v>32253</v>
      </c>
      <c r="D21491" s="83" t="s">
        <v>15076</v>
      </c>
      <c r="F21491" s="83">
        <v>3263.04</v>
      </c>
    </row>
    <row r="21492" spans="1:6" hidden="1" x14ac:dyDescent="0.25">
      <c r="A21492" t="s">
        <v>29264</v>
      </c>
      <c r="B21492" s="83" t="s">
        <v>42394</v>
      </c>
      <c r="C21492" t="s">
        <v>32254</v>
      </c>
      <c r="D21492" s="83" t="s">
        <v>15076</v>
      </c>
      <c r="F21492" s="83">
        <v>4666.6400000000003</v>
      </c>
    </row>
    <row r="21493" spans="1:6" hidden="1" x14ac:dyDescent="0.25">
      <c r="A21493" t="s">
        <v>29264</v>
      </c>
      <c r="B21493" s="83" t="s">
        <v>42395</v>
      </c>
      <c r="C21493" t="s">
        <v>32255</v>
      </c>
      <c r="D21493" s="83" t="s">
        <v>15076</v>
      </c>
      <c r="F21493" s="83">
        <v>4021.06</v>
      </c>
    </row>
    <row r="21494" spans="1:6" hidden="1" x14ac:dyDescent="0.25">
      <c r="A21494" t="s">
        <v>29264</v>
      </c>
      <c r="B21494" s="83" t="s">
        <v>42396</v>
      </c>
      <c r="C21494" t="s">
        <v>32256</v>
      </c>
      <c r="D21494" s="83" t="s">
        <v>15076</v>
      </c>
      <c r="F21494" s="83">
        <v>5802.28</v>
      </c>
    </row>
    <row r="21495" spans="1:6" hidden="1" x14ac:dyDescent="0.25">
      <c r="A21495" t="s">
        <v>29264</v>
      </c>
      <c r="B21495" s="83" t="s">
        <v>42397</v>
      </c>
      <c r="C21495" t="s">
        <v>32257</v>
      </c>
      <c r="D21495" s="83" t="s">
        <v>15076</v>
      </c>
      <c r="F21495" s="83">
        <v>538.51</v>
      </c>
    </row>
    <row r="21496" spans="1:6" hidden="1" x14ac:dyDescent="0.25">
      <c r="A21496" t="s">
        <v>29264</v>
      </c>
      <c r="B21496" s="83" t="s">
        <v>42398</v>
      </c>
      <c r="C21496" t="s">
        <v>32258</v>
      </c>
      <c r="D21496" s="83" t="s">
        <v>15076</v>
      </c>
      <c r="F21496" s="83">
        <v>676.84</v>
      </c>
    </row>
    <row r="21497" spans="1:6" hidden="1" x14ac:dyDescent="0.25">
      <c r="A21497" t="s">
        <v>29264</v>
      </c>
      <c r="B21497" s="83" t="s">
        <v>42399</v>
      </c>
      <c r="C21497" t="s">
        <v>32259</v>
      </c>
      <c r="D21497" s="83" t="s">
        <v>15076</v>
      </c>
      <c r="F21497" s="83">
        <v>645.51</v>
      </c>
    </row>
    <row r="21498" spans="1:6" hidden="1" x14ac:dyDescent="0.25">
      <c r="A21498" t="s">
        <v>29264</v>
      </c>
      <c r="B21498" s="83" t="s">
        <v>42400</v>
      </c>
      <c r="C21498" t="s">
        <v>32260</v>
      </c>
      <c r="D21498" s="83" t="s">
        <v>15076</v>
      </c>
      <c r="F21498" s="83">
        <v>557.66</v>
      </c>
    </row>
    <row r="21499" spans="1:6" hidden="1" x14ac:dyDescent="0.25">
      <c r="A21499" t="s">
        <v>29264</v>
      </c>
      <c r="B21499" s="83" t="s">
        <v>42401</v>
      </c>
      <c r="C21499" t="s">
        <v>32261</v>
      </c>
      <c r="D21499" s="83" t="s">
        <v>15076</v>
      </c>
      <c r="F21499" s="83">
        <v>341.62</v>
      </c>
    </row>
    <row r="21500" spans="1:6" hidden="1" x14ac:dyDescent="0.25">
      <c r="A21500" t="s">
        <v>29264</v>
      </c>
      <c r="B21500" s="83" t="s">
        <v>42402</v>
      </c>
      <c r="C21500" t="s">
        <v>32262</v>
      </c>
      <c r="D21500" s="83" t="s">
        <v>15076</v>
      </c>
      <c r="F21500" s="83">
        <v>415.99</v>
      </c>
    </row>
    <row r="21501" spans="1:6" hidden="1" x14ac:dyDescent="0.25">
      <c r="A21501" t="s">
        <v>29264</v>
      </c>
      <c r="B21501" s="83" t="s">
        <v>42403</v>
      </c>
      <c r="C21501" t="s">
        <v>32263</v>
      </c>
      <c r="D21501" s="83" t="s">
        <v>15076</v>
      </c>
      <c r="F21501" s="83">
        <v>463.08</v>
      </c>
    </row>
    <row r="21502" spans="1:6" hidden="1" x14ac:dyDescent="0.25">
      <c r="A21502" t="s">
        <v>29264</v>
      </c>
      <c r="B21502" s="83" t="s">
        <v>42404</v>
      </c>
      <c r="C21502" t="s">
        <v>32264</v>
      </c>
      <c r="D21502" s="83" t="s">
        <v>15076</v>
      </c>
      <c r="F21502" s="83">
        <v>401.09</v>
      </c>
    </row>
    <row r="21503" spans="1:6" hidden="1" x14ac:dyDescent="0.25">
      <c r="A21503" t="s">
        <v>29264</v>
      </c>
      <c r="B21503" s="83" t="s">
        <v>42405</v>
      </c>
      <c r="C21503" t="s">
        <v>32265</v>
      </c>
      <c r="D21503" s="83" t="s">
        <v>15076</v>
      </c>
      <c r="F21503" s="83">
        <v>537.46</v>
      </c>
    </row>
    <row r="21504" spans="1:6" hidden="1" x14ac:dyDescent="0.25">
      <c r="A21504" t="s">
        <v>29264</v>
      </c>
      <c r="B21504" s="83" t="s">
        <v>42406</v>
      </c>
      <c r="C21504" t="s">
        <v>32266</v>
      </c>
      <c r="D21504" s="83" t="s">
        <v>15076</v>
      </c>
      <c r="F21504" s="83">
        <v>675.2</v>
      </c>
    </row>
    <row r="21505" spans="1:6" hidden="1" x14ac:dyDescent="0.25">
      <c r="A21505" t="s">
        <v>29264</v>
      </c>
      <c r="B21505" s="83" t="s">
        <v>42407</v>
      </c>
      <c r="C21505" t="s">
        <v>32267</v>
      </c>
      <c r="D21505" s="83" t="s">
        <v>15076</v>
      </c>
      <c r="F21505" s="83">
        <v>1551.36</v>
      </c>
    </row>
    <row r="21506" spans="1:6" hidden="1" x14ac:dyDescent="0.25">
      <c r="A21506" t="s">
        <v>29264</v>
      </c>
      <c r="B21506" s="83" t="s">
        <v>42408</v>
      </c>
      <c r="C21506" t="s">
        <v>32268</v>
      </c>
      <c r="D21506" s="83" t="s">
        <v>15076</v>
      </c>
      <c r="F21506" s="83">
        <v>1394.09</v>
      </c>
    </row>
    <row r="21507" spans="1:6" hidden="1" x14ac:dyDescent="0.25">
      <c r="A21507" t="s">
        <v>29264</v>
      </c>
      <c r="B21507" s="83" t="s">
        <v>42409</v>
      </c>
      <c r="C21507" t="s">
        <v>32269</v>
      </c>
      <c r="D21507" s="83" t="s">
        <v>15076</v>
      </c>
      <c r="F21507" s="83">
        <v>663.66</v>
      </c>
    </row>
    <row r="21508" spans="1:6" hidden="1" x14ac:dyDescent="0.25">
      <c r="A21508" t="s">
        <v>29264</v>
      </c>
      <c r="B21508" s="83" t="s">
        <v>42410</v>
      </c>
      <c r="C21508" t="s">
        <v>32270</v>
      </c>
      <c r="D21508" s="83" t="s">
        <v>15076</v>
      </c>
      <c r="F21508" s="83">
        <v>854.06</v>
      </c>
    </row>
    <row r="21509" spans="1:6" hidden="1" x14ac:dyDescent="0.25">
      <c r="A21509" t="s">
        <v>29264</v>
      </c>
      <c r="B21509" s="83" t="s">
        <v>42411</v>
      </c>
      <c r="C21509" t="s">
        <v>32271</v>
      </c>
      <c r="D21509" s="83" t="s">
        <v>15076</v>
      </c>
      <c r="F21509" s="83">
        <v>1777.07</v>
      </c>
    </row>
    <row r="21510" spans="1:6" hidden="1" x14ac:dyDescent="0.25">
      <c r="A21510" t="s">
        <v>29264</v>
      </c>
      <c r="B21510" s="83" t="s">
        <v>42412</v>
      </c>
      <c r="C21510" t="s">
        <v>32272</v>
      </c>
      <c r="D21510" s="83" t="s">
        <v>15076</v>
      </c>
      <c r="F21510" s="83">
        <v>1594.15</v>
      </c>
    </row>
    <row r="21511" spans="1:6" hidden="1" x14ac:dyDescent="0.25">
      <c r="A21511" t="s">
        <v>29264</v>
      </c>
      <c r="B21511" s="83" t="s">
        <v>42413</v>
      </c>
      <c r="C21511" t="s">
        <v>32273</v>
      </c>
      <c r="D21511" s="83" t="s">
        <v>15076</v>
      </c>
      <c r="F21511" s="83">
        <v>861.01</v>
      </c>
    </row>
    <row r="21512" spans="1:6" hidden="1" x14ac:dyDescent="0.25">
      <c r="A21512" t="s">
        <v>29264</v>
      </c>
      <c r="B21512" s="83" t="s">
        <v>42414</v>
      </c>
      <c r="C21512" t="s">
        <v>32274</v>
      </c>
      <c r="D21512" s="83" t="s">
        <v>15076</v>
      </c>
      <c r="F21512" s="83">
        <v>1125.1500000000001</v>
      </c>
    </row>
    <row r="21513" spans="1:6" hidden="1" x14ac:dyDescent="0.25">
      <c r="A21513" t="s">
        <v>29264</v>
      </c>
      <c r="B21513" s="83" t="s">
        <v>42415</v>
      </c>
      <c r="C21513" t="s">
        <v>32275</v>
      </c>
      <c r="D21513" s="83" t="s">
        <v>15076</v>
      </c>
      <c r="F21513" s="83">
        <v>2747.38</v>
      </c>
    </row>
    <row r="21514" spans="1:6" hidden="1" x14ac:dyDescent="0.25">
      <c r="A21514" t="s">
        <v>29264</v>
      </c>
      <c r="B21514" s="83" t="s">
        <v>42416</v>
      </c>
      <c r="C21514" t="s">
        <v>32276</v>
      </c>
      <c r="D21514" s="83" t="s">
        <v>15076</v>
      </c>
      <c r="F21514" s="83">
        <v>2453.8200000000002</v>
      </c>
    </row>
    <row r="21515" spans="1:6" hidden="1" x14ac:dyDescent="0.25">
      <c r="A21515" t="s">
        <v>29264</v>
      </c>
      <c r="B21515" s="83" t="s">
        <v>42417</v>
      </c>
      <c r="C21515" t="s">
        <v>32277</v>
      </c>
      <c r="D21515" s="83" t="s">
        <v>15076</v>
      </c>
      <c r="F21515" s="83">
        <v>1104.96</v>
      </c>
    </row>
    <row r="21516" spans="1:6" hidden="1" x14ac:dyDescent="0.25">
      <c r="A21516" t="s">
        <v>29264</v>
      </c>
      <c r="B21516" s="83" t="s">
        <v>42418</v>
      </c>
      <c r="C21516" t="s">
        <v>32278</v>
      </c>
      <c r="D21516" s="83" t="s">
        <v>15076</v>
      </c>
      <c r="F21516" s="83">
        <v>1471.31</v>
      </c>
    </row>
    <row r="21517" spans="1:6" hidden="1" x14ac:dyDescent="0.25">
      <c r="A21517" t="s">
        <v>29264</v>
      </c>
      <c r="B21517" s="83" t="s">
        <v>42419</v>
      </c>
      <c r="C21517" t="s">
        <v>32279</v>
      </c>
      <c r="D21517" s="83" t="s">
        <v>15076</v>
      </c>
      <c r="F21517" s="83">
        <v>3477.08</v>
      </c>
    </row>
    <row r="21518" spans="1:6" hidden="1" x14ac:dyDescent="0.25">
      <c r="A21518" t="s">
        <v>29264</v>
      </c>
      <c r="B21518" s="83" t="s">
        <v>42420</v>
      </c>
      <c r="C21518" t="s">
        <v>32280</v>
      </c>
      <c r="D21518" s="83" t="s">
        <v>15076</v>
      </c>
      <c r="F21518" s="83">
        <v>3091.68</v>
      </c>
    </row>
    <row r="21519" spans="1:6" hidden="1" x14ac:dyDescent="0.25">
      <c r="A21519" t="s">
        <v>29264</v>
      </c>
      <c r="B21519" s="83" t="s">
        <v>42421</v>
      </c>
      <c r="C21519" t="s">
        <v>32281</v>
      </c>
      <c r="D21519" s="83" t="s">
        <v>15076</v>
      </c>
      <c r="F21519" s="83">
        <v>1362.26</v>
      </c>
    </row>
    <row r="21520" spans="1:6" hidden="1" x14ac:dyDescent="0.25">
      <c r="A21520" t="s">
        <v>29264</v>
      </c>
      <c r="B21520" s="83" t="s">
        <v>42422</v>
      </c>
      <c r="C21520" t="s">
        <v>32282</v>
      </c>
      <c r="D21520" s="83" t="s">
        <v>15076</v>
      </c>
      <c r="F21520" s="83">
        <v>1837.06</v>
      </c>
    </row>
    <row r="21521" spans="1:6" hidden="1" x14ac:dyDescent="0.25">
      <c r="A21521" t="s">
        <v>29264</v>
      </c>
      <c r="B21521" s="83" t="s">
        <v>42423</v>
      </c>
      <c r="C21521" t="s">
        <v>32283</v>
      </c>
      <c r="D21521" s="83" t="s">
        <v>15076</v>
      </c>
      <c r="F21521" s="83">
        <v>5021.8</v>
      </c>
    </row>
    <row r="21522" spans="1:6" hidden="1" x14ac:dyDescent="0.25">
      <c r="A21522" t="s">
        <v>29264</v>
      </c>
      <c r="B21522" s="83" t="s">
        <v>42424</v>
      </c>
      <c r="C21522" t="s">
        <v>32284</v>
      </c>
      <c r="D21522" s="83" t="s">
        <v>15076</v>
      </c>
      <c r="F21522" s="83">
        <v>4438.7700000000004</v>
      </c>
    </row>
    <row r="21523" spans="1:6" hidden="1" x14ac:dyDescent="0.25">
      <c r="A21523" t="s">
        <v>29264</v>
      </c>
      <c r="B21523" s="83" t="s">
        <v>42425</v>
      </c>
      <c r="C21523" t="s">
        <v>32285</v>
      </c>
      <c r="D21523" s="83" t="s">
        <v>15076</v>
      </c>
      <c r="F21523" s="83">
        <v>1695.43</v>
      </c>
    </row>
    <row r="21524" spans="1:6" hidden="1" x14ac:dyDescent="0.25">
      <c r="A21524" t="s">
        <v>29264</v>
      </c>
      <c r="B21524" s="83" t="s">
        <v>42426</v>
      </c>
      <c r="C21524" t="s">
        <v>32286</v>
      </c>
      <c r="D21524" s="83" t="s">
        <v>15076</v>
      </c>
      <c r="F21524" s="83">
        <v>2316.2800000000002</v>
      </c>
    </row>
    <row r="21525" spans="1:6" hidden="1" x14ac:dyDescent="0.25">
      <c r="A21525" t="s">
        <v>29264</v>
      </c>
      <c r="B21525" s="83" t="s">
        <v>42427</v>
      </c>
      <c r="C21525" t="s">
        <v>32287</v>
      </c>
      <c r="D21525" s="83" t="s">
        <v>15076</v>
      </c>
      <c r="F21525" s="83">
        <v>8291.99</v>
      </c>
    </row>
    <row r="21526" spans="1:6" hidden="1" x14ac:dyDescent="0.25">
      <c r="A21526" t="s">
        <v>29264</v>
      </c>
      <c r="B21526" s="83" t="s">
        <v>42428</v>
      </c>
      <c r="C21526" t="s">
        <v>32288</v>
      </c>
      <c r="D21526" s="83" t="s">
        <v>15076</v>
      </c>
      <c r="F21526" s="83">
        <v>7288.26</v>
      </c>
    </row>
    <row r="21527" spans="1:6" hidden="1" x14ac:dyDescent="0.25">
      <c r="A21527" t="s">
        <v>29264</v>
      </c>
      <c r="B21527" s="83" t="s">
        <v>42429</v>
      </c>
      <c r="C21527" t="s">
        <v>32289</v>
      </c>
      <c r="D21527" s="83" t="s">
        <v>15076</v>
      </c>
      <c r="F21527" s="83">
        <v>1833.9</v>
      </c>
    </row>
    <row r="21528" spans="1:6" hidden="1" x14ac:dyDescent="0.25">
      <c r="A21528" t="s">
        <v>29264</v>
      </c>
      <c r="B21528" s="83" t="s">
        <v>42430</v>
      </c>
      <c r="C21528" t="s">
        <v>32290</v>
      </c>
      <c r="D21528" s="83" t="s">
        <v>15076</v>
      </c>
      <c r="F21528" s="83">
        <v>2513.83</v>
      </c>
    </row>
    <row r="21529" spans="1:6" hidden="1" x14ac:dyDescent="0.25">
      <c r="A21529" t="s">
        <v>29264</v>
      </c>
      <c r="B21529" s="83" t="s">
        <v>42431</v>
      </c>
      <c r="C21529" t="s">
        <v>32291</v>
      </c>
      <c r="D21529" s="83" t="s">
        <v>15076</v>
      </c>
      <c r="F21529" s="83">
        <v>5760.45</v>
      </c>
    </row>
    <row r="21530" spans="1:6" hidden="1" x14ac:dyDescent="0.25">
      <c r="A21530" t="s">
        <v>29264</v>
      </c>
      <c r="B21530" s="83" t="s">
        <v>42432</v>
      </c>
      <c r="C21530" t="s">
        <v>32292</v>
      </c>
      <c r="D21530" s="83" t="s">
        <v>15076</v>
      </c>
      <c r="F21530" s="83">
        <v>5062.34</v>
      </c>
    </row>
    <row r="21531" spans="1:6" hidden="1" x14ac:dyDescent="0.25">
      <c r="A21531" t="s">
        <v>29264</v>
      </c>
      <c r="B21531" s="83" t="s">
        <v>42433</v>
      </c>
      <c r="C21531" t="s">
        <v>32293</v>
      </c>
      <c r="D21531" s="83" t="s">
        <v>15076</v>
      </c>
      <c r="F21531" s="83">
        <v>2232.4499999999998</v>
      </c>
    </row>
    <row r="21532" spans="1:6" hidden="1" x14ac:dyDescent="0.25">
      <c r="A21532" t="s">
        <v>29264</v>
      </c>
      <c r="B21532" s="83" t="s">
        <v>42434</v>
      </c>
      <c r="C21532" t="s">
        <v>32294</v>
      </c>
      <c r="D21532" s="83" t="s">
        <v>15076</v>
      </c>
      <c r="F21532" s="83">
        <v>3091.37</v>
      </c>
    </row>
    <row r="21533" spans="1:6" hidden="1" x14ac:dyDescent="0.25">
      <c r="A21533" t="s">
        <v>29264</v>
      </c>
      <c r="B21533" s="83" t="s">
        <v>42435</v>
      </c>
      <c r="C21533" t="s">
        <v>32295</v>
      </c>
      <c r="D21533" s="83" t="s">
        <v>15076</v>
      </c>
      <c r="F21533" s="83">
        <v>7798.97</v>
      </c>
    </row>
    <row r="21534" spans="1:6" hidden="1" x14ac:dyDescent="0.25">
      <c r="A21534" t="s">
        <v>29264</v>
      </c>
      <c r="B21534" s="83" t="s">
        <v>42436</v>
      </c>
      <c r="C21534" t="s">
        <v>32296</v>
      </c>
      <c r="D21534" s="83" t="s">
        <v>15076</v>
      </c>
      <c r="F21534" s="83">
        <v>6817.24</v>
      </c>
    </row>
    <row r="21535" spans="1:6" hidden="1" x14ac:dyDescent="0.25">
      <c r="A21535" t="s">
        <v>29264</v>
      </c>
      <c r="B21535" s="83" t="s">
        <v>42437</v>
      </c>
      <c r="C21535" t="s">
        <v>32297</v>
      </c>
      <c r="D21535" s="83" t="s">
        <v>15076</v>
      </c>
      <c r="F21535" s="83">
        <v>2746.96</v>
      </c>
    </row>
    <row r="21536" spans="1:6" hidden="1" x14ac:dyDescent="0.25">
      <c r="A21536" t="s">
        <v>29264</v>
      </c>
      <c r="B21536" s="83" t="s">
        <v>42438</v>
      </c>
      <c r="C21536" t="s">
        <v>32298</v>
      </c>
      <c r="D21536" s="83" t="s">
        <v>15076</v>
      </c>
      <c r="F21536" s="83">
        <v>3840.68</v>
      </c>
    </row>
    <row r="21537" spans="1:6" hidden="1" x14ac:dyDescent="0.25">
      <c r="A21537" t="s">
        <v>29264</v>
      </c>
      <c r="B21537" s="83" t="s">
        <v>42439</v>
      </c>
      <c r="C21537" t="s">
        <v>32299</v>
      </c>
      <c r="D21537" s="83" t="s">
        <v>15076</v>
      </c>
      <c r="F21537" s="83">
        <v>11763.83</v>
      </c>
    </row>
    <row r="21538" spans="1:6" hidden="1" x14ac:dyDescent="0.25">
      <c r="A21538" t="s">
        <v>29264</v>
      </c>
      <c r="B21538" s="83" t="s">
        <v>42440</v>
      </c>
      <c r="C21538" t="s">
        <v>32300</v>
      </c>
      <c r="D21538" s="83" t="s">
        <v>15076</v>
      </c>
      <c r="F21538" s="83">
        <v>10220.799999999999</v>
      </c>
    </row>
    <row r="21539" spans="1:6" hidden="1" x14ac:dyDescent="0.25">
      <c r="A21539" t="s">
        <v>29264</v>
      </c>
      <c r="B21539" s="83" t="s">
        <v>42441</v>
      </c>
      <c r="C21539" t="s">
        <v>32301</v>
      </c>
      <c r="D21539" s="83" t="s">
        <v>15076</v>
      </c>
      <c r="F21539" s="83">
        <v>2563.91</v>
      </c>
    </row>
    <row r="21540" spans="1:6" hidden="1" x14ac:dyDescent="0.25">
      <c r="A21540" t="s">
        <v>29264</v>
      </c>
      <c r="B21540" s="83" t="s">
        <v>42442</v>
      </c>
      <c r="C21540" t="s">
        <v>32302</v>
      </c>
      <c r="D21540" s="83" t="s">
        <v>15076</v>
      </c>
      <c r="F21540" s="83">
        <v>3556.61</v>
      </c>
    </row>
    <row r="21541" spans="1:6" hidden="1" x14ac:dyDescent="0.25">
      <c r="A21541" t="s">
        <v>29264</v>
      </c>
      <c r="B21541" s="83" t="s">
        <v>42443</v>
      </c>
      <c r="C21541" t="s">
        <v>32303</v>
      </c>
      <c r="D21541" s="83" t="s">
        <v>15076</v>
      </c>
      <c r="F21541" s="83">
        <v>8011.34</v>
      </c>
    </row>
    <row r="21542" spans="1:6" hidden="1" x14ac:dyDescent="0.25">
      <c r="A21542" t="s">
        <v>29264</v>
      </c>
      <c r="B21542" s="83" t="s">
        <v>42444</v>
      </c>
      <c r="C21542" t="s">
        <v>32304</v>
      </c>
      <c r="D21542" s="83" t="s">
        <v>15076</v>
      </c>
      <c r="F21542" s="83">
        <v>7021.18</v>
      </c>
    </row>
    <row r="21543" spans="1:6" hidden="1" x14ac:dyDescent="0.25">
      <c r="A21543" t="s">
        <v>29264</v>
      </c>
      <c r="B21543" s="83" t="s">
        <v>42445</v>
      </c>
      <c r="C21543" t="s">
        <v>32305</v>
      </c>
      <c r="D21543" s="83" t="s">
        <v>15076</v>
      </c>
      <c r="F21543" s="83">
        <v>2978.69</v>
      </c>
    </row>
    <row r="21544" spans="1:6" hidden="1" x14ac:dyDescent="0.25">
      <c r="A21544" t="s">
        <v>29264</v>
      </c>
      <c r="B21544" s="83" t="s">
        <v>42446</v>
      </c>
      <c r="C21544" t="s">
        <v>32306</v>
      </c>
      <c r="D21544" s="83" t="s">
        <v>15076</v>
      </c>
      <c r="F21544" s="83">
        <v>4206.43</v>
      </c>
    </row>
    <row r="21545" spans="1:6" hidden="1" x14ac:dyDescent="0.25">
      <c r="A21545" t="s">
        <v>29264</v>
      </c>
      <c r="B21545" s="83" t="s">
        <v>42447</v>
      </c>
      <c r="C21545" t="s">
        <v>32307</v>
      </c>
      <c r="D21545" s="83" t="s">
        <v>15076</v>
      </c>
      <c r="F21545" s="83">
        <v>11462.79</v>
      </c>
    </row>
    <row r="21546" spans="1:6" hidden="1" x14ac:dyDescent="0.25">
      <c r="A21546" t="s">
        <v>29264</v>
      </c>
      <c r="B21546" s="83" t="s">
        <v>42448</v>
      </c>
      <c r="C21546" t="s">
        <v>32308</v>
      </c>
      <c r="D21546" s="83" t="s">
        <v>15076</v>
      </c>
      <c r="F21546" s="83">
        <v>9973.0300000000007</v>
      </c>
    </row>
    <row r="21547" spans="1:6" hidden="1" x14ac:dyDescent="0.25">
      <c r="A21547" t="s">
        <v>29264</v>
      </c>
      <c r="B21547" s="83" t="s">
        <v>42449</v>
      </c>
      <c r="C21547" t="s">
        <v>32309</v>
      </c>
      <c r="D21547" s="83" t="s">
        <v>15076</v>
      </c>
      <c r="F21547" s="83">
        <v>631.65</v>
      </c>
    </row>
    <row r="21548" spans="1:6" hidden="1" x14ac:dyDescent="0.25">
      <c r="A21548" t="s">
        <v>29264</v>
      </c>
      <c r="B21548" s="83" t="s">
        <v>42450</v>
      </c>
      <c r="C21548" t="s">
        <v>32310</v>
      </c>
      <c r="D21548" s="83" t="s">
        <v>15076</v>
      </c>
      <c r="F21548" s="83">
        <v>798.42</v>
      </c>
    </row>
    <row r="21549" spans="1:6" hidden="1" x14ac:dyDescent="0.25">
      <c r="A21549" t="s">
        <v>29264</v>
      </c>
      <c r="B21549" s="83" t="s">
        <v>42451</v>
      </c>
      <c r="C21549" t="s">
        <v>32311</v>
      </c>
      <c r="D21549" s="83" t="s">
        <v>15076</v>
      </c>
      <c r="F21549" s="83">
        <v>701.43</v>
      </c>
    </row>
    <row r="21550" spans="1:6" hidden="1" x14ac:dyDescent="0.25">
      <c r="A21550" t="s">
        <v>29264</v>
      </c>
      <c r="B21550" s="83" t="s">
        <v>42452</v>
      </c>
      <c r="C21550" t="s">
        <v>32312</v>
      </c>
      <c r="D21550" s="83" t="s">
        <v>15076</v>
      </c>
      <c r="F21550" s="83">
        <v>892.97</v>
      </c>
    </row>
    <row r="21551" spans="1:6" hidden="1" x14ac:dyDescent="0.25">
      <c r="A21551" t="s">
        <v>29264</v>
      </c>
      <c r="B21551" s="83" t="s">
        <v>42453</v>
      </c>
      <c r="C21551" t="s">
        <v>32313</v>
      </c>
      <c r="D21551" s="83" t="s">
        <v>15076</v>
      </c>
      <c r="F21551" s="83">
        <v>817.74</v>
      </c>
    </row>
    <row r="21552" spans="1:6" hidden="1" x14ac:dyDescent="0.25">
      <c r="A21552" t="s">
        <v>29264</v>
      </c>
      <c r="B21552" s="83" t="s">
        <v>42454</v>
      </c>
      <c r="C21552" t="s">
        <v>32314</v>
      </c>
      <c r="D21552" s="83" t="s">
        <v>15076</v>
      </c>
      <c r="F21552" s="83">
        <v>1054.08</v>
      </c>
    </row>
    <row r="21553" spans="1:6" hidden="1" x14ac:dyDescent="0.25">
      <c r="A21553" t="s">
        <v>29264</v>
      </c>
      <c r="B21553" s="83" t="s">
        <v>42455</v>
      </c>
      <c r="C21553" t="s">
        <v>32315</v>
      </c>
      <c r="D21553" s="83" t="s">
        <v>15076</v>
      </c>
      <c r="F21553" s="83">
        <v>859.88</v>
      </c>
    </row>
    <row r="21554" spans="1:6" hidden="1" x14ac:dyDescent="0.25">
      <c r="A21554" t="s">
        <v>29264</v>
      </c>
      <c r="B21554" s="83" t="s">
        <v>42456</v>
      </c>
      <c r="C21554" t="s">
        <v>32316</v>
      </c>
      <c r="D21554" s="83" t="s">
        <v>15076</v>
      </c>
      <c r="F21554" s="83">
        <v>1109.73</v>
      </c>
    </row>
    <row r="21555" spans="1:6" hidden="1" x14ac:dyDescent="0.25">
      <c r="A21555" t="s">
        <v>29264</v>
      </c>
      <c r="B21555" s="83" t="s">
        <v>42457</v>
      </c>
      <c r="C21555" t="s">
        <v>32317</v>
      </c>
      <c r="D21555" s="83" t="s">
        <v>15076</v>
      </c>
      <c r="F21555" s="83">
        <v>1117.95</v>
      </c>
    </row>
    <row r="21556" spans="1:6" hidden="1" x14ac:dyDescent="0.25">
      <c r="A21556" t="s">
        <v>29264</v>
      </c>
      <c r="B21556" s="83" t="s">
        <v>42458</v>
      </c>
      <c r="C21556" t="s">
        <v>32318</v>
      </c>
      <c r="D21556" s="83" t="s">
        <v>15076</v>
      </c>
      <c r="F21556" s="83">
        <v>1467.1</v>
      </c>
    </row>
    <row r="21557" spans="1:6" hidden="1" x14ac:dyDescent="0.25">
      <c r="A21557" t="s">
        <v>29264</v>
      </c>
      <c r="B21557" s="83" t="s">
        <v>42459</v>
      </c>
      <c r="C21557" t="s">
        <v>32319</v>
      </c>
      <c r="D21557" s="83" t="s">
        <v>15076</v>
      </c>
      <c r="F21557" s="83">
        <v>1236.68</v>
      </c>
    </row>
    <row r="21558" spans="1:6" hidden="1" x14ac:dyDescent="0.25">
      <c r="A21558" t="s">
        <v>29264</v>
      </c>
      <c r="B21558" s="83" t="s">
        <v>42460</v>
      </c>
      <c r="C21558" t="s">
        <v>32320</v>
      </c>
      <c r="D21558" s="83" t="s">
        <v>15076</v>
      </c>
      <c r="F21558" s="83">
        <v>1636.02</v>
      </c>
    </row>
    <row r="21559" spans="1:6" hidden="1" x14ac:dyDescent="0.25">
      <c r="A21559" t="s">
        <v>29264</v>
      </c>
      <c r="B21559" s="83" t="s">
        <v>42461</v>
      </c>
      <c r="C21559" t="s">
        <v>32321</v>
      </c>
      <c r="D21559" s="83" t="s">
        <v>15076</v>
      </c>
      <c r="F21559" s="83">
        <v>328.76</v>
      </c>
    </row>
    <row r="21560" spans="1:6" hidden="1" x14ac:dyDescent="0.25">
      <c r="A21560" t="s">
        <v>29264</v>
      </c>
      <c r="B21560" s="83" t="s">
        <v>42462</v>
      </c>
      <c r="C21560" t="s">
        <v>32322</v>
      </c>
      <c r="D21560" s="83" t="s">
        <v>15076</v>
      </c>
      <c r="F21560" s="83">
        <v>400.35</v>
      </c>
    </row>
    <row r="21561" spans="1:6" hidden="1" x14ac:dyDescent="0.25">
      <c r="A21561" t="s">
        <v>29264</v>
      </c>
      <c r="B21561" s="83" t="s">
        <v>42463</v>
      </c>
      <c r="C21561" t="s">
        <v>32323</v>
      </c>
      <c r="D21561" s="83" t="s">
        <v>15076</v>
      </c>
      <c r="F21561" s="83">
        <v>417.39</v>
      </c>
    </row>
    <row r="21562" spans="1:6" hidden="1" x14ac:dyDescent="0.25">
      <c r="A21562" t="s">
        <v>29264</v>
      </c>
      <c r="B21562" s="83" t="s">
        <v>42464</v>
      </c>
      <c r="C21562" t="s">
        <v>32324</v>
      </c>
      <c r="D21562" s="83" t="s">
        <v>15076</v>
      </c>
      <c r="F21562" s="83">
        <v>513.48</v>
      </c>
    </row>
    <row r="21563" spans="1:6" hidden="1" x14ac:dyDescent="0.25">
      <c r="A21563" t="s">
        <v>29264</v>
      </c>
      <c r="B21563" s="83" t="s">
        <v>42465</v>
      </c>
      <c r="C21563" t="s">
        <v>32325</v>
      </c>
      <c r="D21563" s="83" t="s">
        <v>15076</v>
      </c>
      <c r="F21563" s="83">
        <v>470.51</v>
      </c>
    </row>
    <row r="21564" spans="1:6" hidden="1" x14ac:dyDescent="0.25">
      <c r="A21564" t="s">
        <v>29264</v>
      </c>
      <c r="B21564" s="83" t="s">
        <v>42466</v>
      </c>
      <c r="C21564" t="s">
        <v>32326</v>
      </c>
      <c r="D21564" s="83" t="s">
        <v>15076</v>
      </c>
      <c r="F21564" s="83">
        <v>582.79999999999995</v>
      </c>
    </row>
    <row r="21565" spans="1:6" hidden="1" x14ac:dyDescent="0.25">
      <c r="A21565" t="s">
        <v>29264</v>
      </c>
      <c r="B21565" s="83" t="s">
        <v>42467</v>
      </c>
      <c r="C21565" t="s">
        <v>32327</v>
      </c>
      <c r="D21565" s="83" t="s">
        <v>15076</v>
      </c>
      <c r="F21565" s="83">
        <v>532.04</v>
      </c>
    </row>
    <row r="21566" spans="1:6" hidden="1" x14ac:dyDescent="0.25">
      <c r="A21566" t="s">
        <v>29264</v>
      </c>
      <c r="B21566" s="83" t="s">
        <v>42468</v>
      </c>
      <c r="C21566" t="s">
        <v>32328</v>
      </c>
      <c r="D21566" s="83" t="s">
        <v>15076</v>
      </c>
      <c r="F21566" s="83">
        <v>665.15</v>
      </c>
    </row>
    <row r="21567" spans="1:6" hidden="1" x14ac:dyDescent="0.25">
      <c r="A21567" t="s">
        <v>29264</v>
      </c>
      <c r="B21567" s="83" t="s">
        <v>42469</v>
      </c>
      <c r="C21567" t="s">
        <v>32329</v>
      </c>
      <c r="D21567" s="83" t="s">
        <v>15076</v>
      </c>
      <c r="F21567" s="83">
        <v>552.67999999999995</v>
      </c>
    </row>
    <row r="21568" spans="1:6" hidden="1" x14ac:dyDescent="0.25">
      <c r="A21568" t="s">
        <v>29264</v>
      </c>
      <c r="B21568" s="83" t="s">
        <v>42470</v>
      </c>
      <c r="C21568" t="s">
        <v>32330</v>
      </c>
      <c r="D21568" s="83" t="s">
        <v>15076</v>
      </c>
      <c r="F21568" s="83">
        <v>695.83</v>
      </c>
    </row>
    <row r="21569" spans="1:6" hidden="1" x14ac:dyDescent="0.25">
      <c r="A21569" t="s">
        <v>29264</v>
      </c>
      <c r="B21569" s="83" t="s">
        <v>42471</v>
      </c>
      <c r="C21569" t="s">
        <v>32331</v>
      </c>
      <c r="D21569" s="83" t="s">
        <v>15094</v>
      </c>
      <c r="F21569" s="83">
        <v>34.36</v>
      </c>
    </row>
    <row r="21570" spans="1:6" hidden="1" x14ac:dyDescent="0.25">
      <c r="A21570" t="s">
        <v>29264</v>
      </c>
      <c r="B21570" s="83" t="s">
        <v>42472</v>
      </c>
      <c r="C21570" t="s">
        <v>32332</v>
      </c>
      <c r="D21570" s="83" t="s">
        <v>15094</v>
      </c>
      <c r="F21570" s="83">
        <v>69.28</v>
      </c>
    </row>
    <row r="21571" spans="1:6" hidden="1" x14ac:dyDescent="0.25">
      <c r="A21571" t="s">
        <v>29264</v>
      </c>
      <c r="B21571" s="83" t="s">
        <v>42473</v>
      </c>
      <c r="C21571" t="s">
        <v>32333</v>
      </c>
      <c r="D21571" s="83" t="s">
        <v>15094</v>
      </c>
      <c r="F21571" s="83">
        <v>85.76</v>
      </c>
    </row>
    <row r="21572" spans="1:6" hidden="1" x14ac:dyDescent="0.25">
      <c r="A21572" t="s">
        <v>29264</v>
      </c>
      <c r="B21572" s="83" t="s">
        <v>42474</v>
      </c>
      <c r="C21572" t="s">
        <v>32334</v>
      </c>
      <c r="D21572" s="83" t="s">
        <v>15094</v>
      </c>
      <c r="F21572" s="83">
        <v>92.06</v>
      </c>
    </row>
    <row r="21573" spans="1:6" hidden="1" x14ac:dyDescent="0.25">
      <c r="A21573" t="s">
        <v>29264</v>
      </c>
      <c r="B21573" s="83" t="s">
        <v>42475</v>
      </c>
      <c r="C21573" t="s">
        <v>32335</v>
      </c>
      <c r="D21573" s="83" t="s">
        <v>15094</v>
      </c>
      <c r="F21573" s="83">
        <v>70.67</v>
      </c>
    </row>
    <row r="21574" spans="1:6" hidden="1" x14ac:dyDescent="0.25">
      <c r="A21574" t="s">
        <v>29264</v>
      </c>
      <c r="B21574" s="83" t="s">
        <v>42476</v>
      </c>
      <c r="C21574" t="s">
        <v>32336</v>
      </c>
      <c r="D21574" s="83" t="s">
        <v>15094</v>
      </c>
      <c r="F21574" s="83">
        <v>159.52000000000001</v>
      </c>
    </row>
    <row r="21575" spans="1:6" hidden="1" x14ac:dyDescent="0.25">
      <c r="A21575" t="s">
        <v>29264</v>
      </c>
      <c r="B21575" s="83" t="s">
        <v>42477</v>
      </c>
      <c r="C21575" t="s">
        <v>32337</v>
      </c>
      <c r="D21575" s="83" t="s">
        <v>15094</v>
      </c>
      <c r="F21575" s="83">
        <v>144.01</v>
      </c>
    </row>
    <row r="21576" spans="1:6" hidden="1" x14ac:dyDescent="0.25">
      <c r="A21576" t="s">
        <v>29264</v>
      </c>
      <c r="B21576" s="83" t="s">
        <v>42478</v>
      </c>
      <c r="C21576" t="s">
        <v>32338</v>
      </c>
      <c r="D21576" s="83" t="s">
        <v>15094</v>
      </c>
      <c r="F21576" s="83">
        <v>37.08</v>
      </c>
    </row>
    <row r="21577" spans="1:6" hidden="1" x14ac:dyDescent="0.25">
      <c r="A21577" t="s">
        <v>29264</v>
      </c>
      <c r="B21577" s="83" t="s">
        <v>42479</v>
      </c>
      <c r="C21577" t="s">
        <v>32339</v>
      </c>
      <c r="D21577" s="83" t="s">
        <v>15094</v>
      </c>
      <c r="F21577" s="83">
        <v>45.35</v>
      </c>
    </row>
    <row r="21578" spans="1:6" hidden="1" x14ac:dyDescent="0.25">
      <c r="A21578" t="s">
        <v>29264</v>
      </c>
      <c r="B21578" s="83" t="s">
        <v>42480</v>
      </c>
      <c r="C21578" t="s">
        <v>32340</v>
      </c>
      <c r="D21578" s="83" t="s">
        <v>15094</v>
      </c>
      <c r="F21578" s="83">
        <v>61.88</v>
      </c>
    </row>
    <row r="21579" spans="1:6" hidden="1" x14ac:dyDescent="0.25">
      <c r="A21579" t="s">
        <v>29264</v>
      </c>
      <c r="B21579" s="83" t="s">
        <v>42481</v>
      </c>
      <c r="C21579" t="s">
        <v>32341</v>
      </c>
      <c r="D21579" s="83" t="s">
        <v>15094</v>
      </c>
      <c r="F21579" s="83">
        <v>82.52</v>
      </c>
    </row>
    <row r="21580" spans="1:6" hidden="1" x14ac:dyDescent="0.25">
      <c r="A21580" t="s">
        <v>29264</v>
      </c>
      <c r="B21580" s="83" t="s">
        <v>42482</v>
      </c>
      <c r="C21580" t="s">
        <v>32342</v>
      </c>
      <c r="D21580" s="83" t="s">
        <v>15094</v>
      </c>
      <c r="F21580" s="83">
        <v>381.82</v>
      </c>
    </row>
    <row r="21581" spans="1:6" hidden="1" x14ac:dyDescent="0.25">
      <c r="A21581" t="s">
        <v>29264</v>
      </c>
      <c r="B21581" s="83" t="s">
        <v>42483</v>
      </c>
      <c r="C21581" t="s">
        <v>32343</v>
      </c>
      <c r="D21581" s="83" t="s">
        <v>15094</v>
      </c>
      <c r="F21581" s="83">
        <v>117.29</v>
      </c>
    </row>
    <row r="21582" spans="1:6" hidden="1" x14ac:dyDescent="0.25">
      <c r="A21582" t="s">
        <v>29264</v>
      </c>
      <c r="B21582" s="83" t="s">
        <v>42484</v>
      </c>
      <c r="C21582" t="s">
        <v>32344</v>
      </c>
      <c r="D21582" s="83" t="s">
        <v>15094</v>
      </c>
      <c r="F21582" s="83">
        <v>96.49</v>
      </c>
    </row>
    <row r="21583" spans="1:6" hidden="1" x14ac:dyDescent="0.25">
      <c r="A21583" t="s">
        <v>29264</v>
      </c>
      <c r="B21583" s="83" t="s">
        <v>42485</v>
      </c>
      <c r="C21583" t="s">
        <v>32345</v>
      </c>
      <c r="D21583" s="83" t="s">
        <v>15094</v>
      </c>
      <c r="F21583" s="83">
        <v>120.11</v>
      </c>
    </row>
    <row r="21584" spans="1:6" hidden="1" x14ac:dyDescent="0.25">
      <c r="A21584" t="s">
        <v>29264</v>
      </c>
      <c r="B21584" s="83" t="s">
        <v>42486</v>
      </c>
      <c r="C21584" t="s">
        <v>32346</v>
      </c>
      <c r="D21584" s="83" t="s">
        <v>15094</v>
      </c>
      <c r="F21584" s="83">
        <v>103.5</v>
      </c>
    </row>
    <row r="21585" spans="1:6" hidden="1" x14ac:dyDescent="0.25">
      <c r="A21585" t="s">
        <v>29264</v>
      </c>
      <c r="B21585" s="83" t="s">
        <v>42487</v>
      </c>
      <c r="C21585" t="s">
        <v>32347</v>
      </c>
      <c r="D21585" s="83" t="s">
        <v>15094</v>
      </c>
      <c r="F21585" s="83">
        <v>130.91</v>
      </c>
    </row>
    <row r="21586" spans="1:6" hidden="1" x14ac:dyDescent="0.25">
      <c r="A21586" t="s">
        <v>29264</v>
      </c>
      <c r="B21586" s="83" t="s">
        <v>42488</v>
      </c>
      <c r="C21586" t="s">
        <v>32348</v>
      </c>
      <c r="D21586" s="83" t="s">
        <v>15094</v>
      </c>
      <c r="F21586" s="83">
        <v>110.11</v>
      </c>
    </row>
    <row r="21587" spans="1:6" hidden="1" x14ac:dyDescent="0.25">
      <c r="A21587" t="s">
        <v>29264</v>
      </c>
      <c r="B21587" s="83" t="s">
        <v>42489</v>
      </c>
      <c r="C21587" t="s">
        <v>32349</v>
      </c>
      <c r="D21587" s="83" t="s">
        <v>15094</v>
      </c>
      <c r="F21587" s="83">
        <v>133.72999999999999</v>
      </c>
    </row>
    <row r="21588" spans="1:6" hidden="1" x14ac:dyDescent="0.25">
      <c r="A21588" t="s">
        <v>29264</v>
      </c>
      <c r="B21588" s="83" t="s">
        <v>42490</v>
      </c>
      <c r="C21588" t="s">
        <v>32350</v>
      </c>
      <c r="D21588" s="83" t="s">
        <v>15094</v>
      </c>
      <c r="F21588" s="83">
        <v>117.12</v>
      </c>
    </row>
    <row r="21589" spans="1:6" hidden="1" x14ac:dyDescent="0.25">
      <c r="A21589" t="s">
        <v>29264</v>
      </c>
      <c r="B21589" s="83" t="s">
        <v>42491</v>
      </c>
      <c r="C21589" t="s">
        <v>32351</v>
      </c>
      <c r="D21589" s="83" t="s">
        <v>15094</v>
      </c>
      <c r="F21589" s="83">
        <v>91.49</v>
      </c>
    </row>
    <row r="21590" spans="1:6" hidden="1" x14ac:dyDescent="0.25">
      <c r="A21590" t="s">
        <v>29264</v>
      </c>
      <c r="B21590" s="83" t="s">
        <v>42492</v>
      </c>
      <c r="C21590" t="s">
        <v>32352</v>
      </c>
      <c r="D21590" s="83" t="s">
        <v>15094</v>
      </c>
      <c r="F21590" s="83">
        <v>67.77</v>
      </c>
    </row>
    <row r="21591" spans="1:6" hidden="1" x14ac:dyDescent="0.25">
      <c r="A21591" t="s">
        <v>29264</v>
      </c>
      <c r="B21591" s="83" t="s">
        <v>42493</v>
      </c>
      <c r="C21591" t="s">
        <v>32353</v>
      </c>
      <c r="D21591" s="83" t="s">
        <v>15094</v>
      </c>
      <c r="F21591" s="83">
        <v>77.87</v>
      </c>
    </row>
    <row r="21592" spans="1:6" hidden="1" x14ac:dyDescent="0.25">
      <c r="A21592" t="s">
        <v>29264</v>
      </c>
      <c r="B21592" s="83" t="s">
        <v>42494</v>
      </c>
      <c r="C21592" t="s">
        <v>32354</v>
      </c>
      <c r="D21592" s="83" t="s">
        <v>15094</v>
      </c>
      <c r="F21592" s="83">
        <v>54.15</v>
      </c>
    </row>
    <row r="21593" spans="1:6" hidden="1" x14ac:dyDescent="0.25">
      <c r="A21593" t="s">
        <v>29264</v>
      </c>
      <c r="B21593" s="83" t="s">
        <v>42495</v>
      </c>
      <c r="C21593" t="s">
        <v>32355</v>
      </c>
      <c r="D21593" s="83" t="s">
        <v>15094</v>
      </c>
      <c r="F21593" s="83">
        <v>114.01</v>
      </c>
    </row>
    <row r="21594" spans="1:6" hidden="1" x14ac:dyDescent="0.25">
      <c r="A21594" t="s">
        <v>29264</v>
      </c>
      <c r="B21594" s="83" t="s">
        <v>42496</v>
      </c>
      <c r="C21594" t="s">
        <v>32356</v>
      </c>
      <c r="D21594" s="83" t="s">
        <v>15094</v>
      </c>
      <c r="F21594" s="83">
        <v>89.93</v>
      </c>
    </row>
    <row r="21595" spans="1:6" hidden="1" x14ac:dyDescent="0.25">
      <c r="A21595" t="s">
        <v>29264</v>
      </c>
      <c r="B21595" s="83" t="s">
        <v>42497</v>
      </c>
      <c r="C21595" t="s">
        <v>32357</v>
      </c>
      <c r="D21595" s="83" t="s">
        <v>15094</v>
      </c>
      <c r="F21595" s="83">
        <v>142.87</v>
      </c>
    </row>
    <row r="21596" spans="1:6" hidden="1" x14ac:dyDescent="0.25">
      <c r="A21596" t="s">
        <v>29264</v>
      </c>
      <c r="B21596" s="83" t="s">
        <v>42498</v>
      </c>
      <c r="C21596" t="s">
        <v>32358</v>
      </c>
      <c r="D21596" s="83" t="s">
        <v>15094</v>
      </c>
      <c r="F21596" s="83">
        <v>64.430000000000007</v>
      </c>
    </row>
    <row r="21597" spans="1:6" hidden="1" x14ac:dyDescent="0.25">
      <c r="A21597" t="s">
        <v>29264</v>
      </c>
      <c r="B21597" s="83" t="s">
        <v>42499</v>
      </c>
      <c r="C21597" t="s">
        <v>32359</v>
      </c>
      <c r="D21597" s="83" t="s">
        <v>15094</v>
      </c>
      <c r="F21597" s="83">
        <v>153.27000000000001</v>
      </c>
    </row>
    <row r="21598" spans="1:6" hidden="1" x14ac:dyDescent="0.25">
      <c r="A21598" t="s">
        <v>29264</v>
      </c>
      <c r="B21598" s="83" t="s">
        <v>42500</v>
      </c>
      <c r="C21598" t="s">
        <v>32360</v>
      </c>
      <c r="D21598" s="83" t="s">
        <v>15094</v>
      </c>
      <c r="F21598" s="83">
        <v>62.57</v>
      </c>
    </row>
    <row r="21599" spans="1:6" hidden="1" x14ac:dyDescent="0.25">
      <c r="A21599" t="s">
        <v>29264</v>
      </c>
      <c r="B21599" s="83" t="s">
        <v>42501</v>
      </c>
      <c r="C21599" t="s">
        <v>32361</v>
      </c>
      <c r="D21599" s="83" t="s">
        <v>15094</v>
      </c>
      <c r="F21599" s="83">
        <v>226.05</v>
      </c>
    </row>
    <row r="21600" spans="1:6" hidden="1" x14ac:dyDescent="0.25">
      <c r="A21600" t="s">
        <v>29264</v>
      </c>
      <c r="B21600" s="83" t="s">
        <v>42502</v>
      </c>
      <c r="C21600" t="s">
        <v>32362</v>
      </c>
      <c r="D21600" s="83" t="s">
        <v>15094</v>
      </c>
      <c r="F21600" s="83">
        <v>115.94</v>
      </c>
    </row>
    <row r="21601" spans="1:6" hidden="1" x14ac:dyDescent="0.25">
      <c r="A21601" t="s">
        <v>29264</v>
      </c>
      <c r="B21601" s="83" t="s">
        <v>42503</v>
      </c>
      <c r="C21601" t="s">
        <v>32363</v>
      </c>
      <c r="D21601" s="83" t="s">
        <v>15094</v>
      </c>
      <c r="F21601" s="83">
        <v>194.68</v>
      </c>
    </row>
    <row r="21602" spans="1:6" hidden="1" x14ac:dyDescent="0.25">
      <c r="A21602" t="s">
        <v>29264</v>
      </c>
      <c r="B21602" s="83" t="s">
        <v>42504</v>
      </c>
      <c r="C21602" t="s">
        <v>32364</v>
      </c>
      <c r="D21602" s="83" t="s">
        <v>15094</v>
      </c>
      <c r="F21602" s="83">
        <v>114.25</v>
      </c>
    </row>
    <row r="21603" spans="1:6" hidden="1" x14ac:dyDescent="0.25">
      <c r="A21603" t="s">
        <v>29264</v>
      </c>
      <c r="B21603" s="83" t="s">
        <v>42505</v>
      </c>
      <c r="C21603" t="s">
        <v>32365</v>
      </c>
      <c r="D21603" s="83" t="s">
        <v>15094</v>
      </c>
      <c r="F21603" s="83">
        <v>241.47</v>
      </c>
    </row>
    <row r="21604" spans="1:6" hidden="1" x14ac:dyDescent="0.25">
      <c r="A21604" t="s">
        <v>29264</v>
      </c>
      <c r="B21604" s="83" t="s">
        <v>42506</v>
      </c>
      <c r="C21604" t="s">
        <v>32366</v>
      </c>
      <c r="D21604" s="83" t="s">
        <v>15094</v>
      </c>
      <c r="F21604" s="83">
        <v>112.98</v>
      </c>
    </row>
    <row r="21605" spans="1:6" hidden="1" x14ac:dyDescent="0.25">
      <c r="A21605" t="s">
        <v>29264</v>
      </c>
      <c r="B21605" s="83" t="s">
        <v>42507</v>
      </c>
      <c r="C21605" t="s">
        <v>32367</v>
      </c>
      <c r="D21605" s="83" t="s">
        <v>15094</v>
      </c>
      <c r="F21605" s="83">
        <v>205.47</v>
      </c>
    </row>
    <row r="21606" spans="1:6" hidden="1" x14ac:dyDescent="0.25">
      <c r="A21606" t="s">
        <v>29264</v>
      </c>
      <c r="B21606" s="83" t="s">
        <v>42508</v>
      </c>
      <c r="C21606" t="s">
        <v>32368</v>
      </c>
      <c r="D21606" s="83" t="s">
        <v>15094</v>
      </c>
      <c r="F21606" s="83">
        <v>112.18</v>
      </c>
    </row>
    <row r="21607" spans="1:6" hidden="1" x14ac:dyDescent="0.25">
      <c r="A21607" t="s">
        <v>29264</v>
      </c>
      <c r="B21607" s="83" t="s">
        <v>42509</v>
      </c>
      <c r="C21607" t="s">
        <v>32369</v>
      </c>
      <c r="D21607" s="83" t="s">
        <v>15094</v>
      </c>
      <c r="F21607" s="83">
        <v>157.07</v>
      </c>
    </row>
    <row r="21608" spans="1:6" hidden="1" x14ac:dyDescent="0.25">
      <c r="A21608" t="s">
        <v>29264</v>
      </c>
      <c r="B21608" s="83" t="s">
        <v>42510</v>
      </c>
      <c r="C21608" t="s">
        <v>32370</v>
      </c>
      <c r="D21608" s="83" t="s">
        <v>15094</v>
      </c>
      <c r="F21608" s="83">
        <v>83.53</v>
      </c>
    </row>
    <row r="21609" spans="1:6" hidden="1" x14ac:dyDescent="0.25">
      <c r="A21609" t="s">
        <v>29264</v>
      </c>
      <c r="B21609" s="83" t="s">
        <v>42511</v>
      </c>
      <c r="C21609" t="s">
        <v>32371</v>
      </c>
      <c r="D21609" s="83" t="s">
        <v>15094</v>
      </c>
      <c r="F21609" s="83">
        <v>179.77</v>
      </c>
    </row>
    <row r="21610" spans="1:6" hidden="1" x14ac:dyDescent="0.25">
      <c r="A21610" t="s">
        <v>29264</v>
      </c>
      <c r="B21610" s="83" t="s">
        <v>42512</v>
      </c>
      <c r="C21610" t="s">
        <v>32372</v>
      </c>
      <c r="D21610" s="83" t="s">
        <v>15094</v>
      </c>
      <c r="F21610" s="83">
        <v>90.81</v>
      </c>
    </row>
    <row r="21611" spans="1:6" hidden="1" x14ac:dyDescent="0.25">
      <c r="A21611" t="s">
        <v>29264</v>
      </c>
      <c r="B21611" s="83" t="s">
        <v>42513</v>
      </c>
      <c r="C21611" t="s">
        <v>32373</v>
      </c>
      <c r="D21611" s="83" t="s">
        <v>15094</v>
      </c>
      <c r="F21611" s="83">
        <v>196.27</v>
      </c>
    </row>
    <row r="21612" spans="1:6" hidden="1" x14ac:dyDescent="0.25">
      <c r="A21612" t="s">
        <v>29264</v>
      </c>
      <c r="B21612" s="83" t="s">
        <v>42514</v>
      </c>
      <c r="C21612" t="s">
        <v>32374</v>
      </c>
      <c r="D21612" s="83" t="s">
        <v>15094</v>
      </c>
      <c r="F21612" s="83">
        <v>125.65</v>
      </c>
    </row>
    <row r="21613" spans="1:6" hidden="1" x14ac:dyDescent="0.25">
      <c r="A21613" t="s">
        <v>29264</v>
      </c>
      <c r="B21613" s="83" t="s">
        <v>42515</v>
      </c>
      <c r="C21613" t="s">
        <v>32375</v>
      </c>
      <c r="D21613" s="83" t="s">
        <v>15094</v>
      </c>
      <c r="F21613" s="83">
        <v>183.49</v>
      </c>
    </row>
    <row r="21614" spans="1:6" hidden="1" x14ac:dyDescent="0.25">
      <c r="A21614" t="s">
        <v>29264</v>
      </c>
      <c r="B21614" s="83" t="s">
        <v>42516</v>
      </c>
      <c r="C21614" t="s">
        <v>32376</v>
      </c>
      <c r="D21614" s="83" t="s">
        <v>15094</v>
      </c>
      <c r="F21614" s="83">
        <v>125.1</v>
      </c>
    </row>
    <row r="21615" spans="1:6" hidden="1" x14ac:dyDescent="0.25">
      <c r="A21615" t="s">
        <v>29264</v>
      </c>
      <c r="B21615" s="83" t="s">
        <v>42517</v>
      </c>
      <c r="C21615" t="s">
        <v>32377</v>
      </c>
      <c r="D21615" s="83" t="s">
        <v>15094</v>
      </c>
      <c r="F21615" s="83">
        <v>218.97</v>
      </c>
    </row>
    <row r="21616" spans="1:6" hidden="1" x14ac:dyDescent="0.25">
      <c r="A21616" t="s">
        <v>29264</v>
      </c>
      <c r="B21616" s="83" t="s">
        <v>42518</v>
      </c>
      <c r="C21616" t="s">
        <v>32378</v>
      </c>
      <c r="D21616" s="83" t="s">
        <v>15094</v>
      </c>
      <c r="F21616" s="83">
        <v>132.93</v>
      </c>
    </row>
    <row r="21617" spans="1:6" hidden="1" x14ac:dyDescent="0.25">
      <c r="A21617" t="s">
        <v>29264</v>
      </c>
      <c r="B21617" s="83" t="s">
        <v>42519</v>
      </c>
      <c r="C21617" t="s">
        <v>32379</v>
      </c>
      <c r="D21617" s="83" t="s">
        <v>15094</v>
      </c>
      <c r="F21617" s="83">
        <v>201.92</v>
      </c>
    </row>
    <row r="21618" spans="1:6" hidden="1" x14ac:dyDescent="0.25">
      <c r="A21618" t="s">
        <v>29264</v>
      </c>
      <c r="B21618" s="83" t="s">
        <v>42520</v>
      </c>
      <c r="C21618" t="s">
        <v>32380</v>
      </c>
      <c r="D21618" s="83" t="s">
        <v>15094</v>
      </c>
      <c r="F21618" s="83">
        <v>131.66999999999999</v>
      </c>
    </row>
    <row r="21619" spans="1:6" hidden="1" x14ac:dyDescent="0.25">
      <c r="A21619" t="s">
        <v>29264</v>
      </c>
      <c r="B21619" s="83" t="s">
        <v>42521</v>
      </c>
      <c r="C21619" t="s">
        <v>32381</v>
      </c>
      <c r="D21619" s="83" t="s">
        <v>15094</v>
      </c>
      <c r="F21619" s="83">
        <v>69.13</v>
      </c>
    </row>
    <row r="21620" spans="1:6" hidden="1" x14ac:dyDescent="0.25">
      <c r="A21620" t="s">
        <v>29264</v>
      </c>
      <c r="B21620" s="83" t="s">
        <v>42522</v>
      </c>
      <c r="C21620" t="s">
        <v>32382</v>
      </c>
      <c r="D21620" s="83" t="s">
        <v>15094</v>
      </c>
      <c r="F21620" s="83">
        <v>93.48</v>
      </c>
    </row>
    <row r="21621" spans="1:6" hidden="1" x14ac:dyDescent="0.25">
      <c r="A21621" t="s">
        <v>29264</v>
      </c>
      <c r="B21621" s="83" t="s">
        <v>42523</v>
      </c>
      <c r="C21621" t="s">
        <v>32383</v>
      </c>
      <c r="D21621" s="83" t="s">
        <v>15094</v>
      </c>
      <c r="F21621" s="83">
        <v>137.44</v>
      </c>
    </row>
    <row r="21622" spans="1:6" hidden="1" x14ac:dyDescent="0.25">
      <c r="A21622" t="s">
        <v>29264</v>
      </c>
      <c r="B21622" s="83" t="s">
        <v>42524</v>
      </c>
      <c r="C21622" t="s">
        <v>32384</v>
      </c>
      <c r="D21622" s="83" t="s">
        <v>15094</v>
      </c>
      <c r="F21622" s="83">
        <v>154.59</v>
      </c>
    </row>
    <row r="21623" spans="1:6" hidden="1" x14ac:dyDescent="0.25">
      <c r="A21623" t="s">
        <v>29264</v>
      </c>
      <c r="B21623" s="83" t="s">
        <v>42525</v>
      </c>
      <c r="C21623" t="s">
        <v>32385</v>
      </c>
      <c r="D21623" s="83" t="s">
        <v>15094</v>
      </c>
      <c r="F21623" s="83">
        <v>63.58</v>
      </c>
    </row>
    <row r="21624" spans="1:6" hidden="1" x14ac:dyDescent="0.25">
      <c r="A21624" t="s">
        <v>29264</v>
      </c>
      <c r="B21624" s="83" t="s">
        <v>42526</v>
      </c>
      <c r="C21624" t="s">
        <v>32386</v>
      </c>
      <c r="D21624" s="83" t="s">
        <v>15094</v>
      </c>
      <c r="F21624" s="83">
        <v>34.89</v>
      </c>
    </row>
    <row r="21625" spans="1:6" hidden="1" x14ac:dyDescent="0.25">
      <c r="A21625" t="s">
        <v>29264</v>
      </c>
      <c r="B21625" s="83" t="s">
        <v>42527</v>
      </c>
      <c r="C21625" t="s">
        <v>32387</v>
      </c>
      <c r="D21625" s="83" t="s">
        <v>15094</v>
      </c>
      <c r="F21625" s="83">
        <v>50.1</v>
      </c>
    </row>
    <row r="21626" spans="1:6" hidden="1" x14ac:dyDescent="0.25">
      <c r="A21626" t="s">
        <v>29264</v>
      </c>
      <c r="B21626" s="83" t="s">
        <v>42528</v>
      </c>
      <c r="C21626" t="s">
        <v>32388</v>
      </c>
      <c r="D21626" s="83" t="s">
        <v>15094</v>
      </c>
      <c r="F21626" s="83">
        <v>25.59</v>
      </c>
    </row>
    <row r="21627" spans="1:6" hidden="1" x14ac:dyDescent="0.25">
      <c r="A21627" t="s">
        <v>29264</v>
      </c>
      <c r="B21627" s="83" t="s">
        <v>42529</v>
      </c>
      <c r="C21627" t="s">
        <v>32389</v>
      </c>
      <c r="D21627" s="83" t="s">
        <v>15094</v>
      </c>
      <c r="F21627" s="83">
        <v>46.71</v>
      </c>
    </row>
    <row r="21628" spans="1:6" hidden="1" x14ac:dyDescent="0.25">
      <c r="A21628" t="s">
        <v>29264</v>
      </c>
      <c r="B21628" s="83" t="s">
        <v>42530</v>
      </c>
      <c r="C21628" t="s">
        <v>32390</v>
      </c>
      <c r="D21628" s="83" t="s">
        <v>15094</v>
      </c>
      <c r="F21628" s="83">
        <v>27.73</v>
      </c>
    </row>
    <row r="21629" spans="1:6" hidden="1" x14ac:dyDescent="0.25">
      <c r="A21629" t="s">
        <v>29264</v>
      </c>
      <c r="B21629" s="83" t="s">
        <v>42531</v>
      </c>
      <c r="C21629" t="s">
        <v>32391</v>
      </c>
      <c r="D21629" s="83" t="s">
        <v>15094</v>
      </c>
      <c r="F21629" s="83">
        <v>32.07</v>
      </c>
    </row>
    <row r="21630" spans="1:6" hidden="1" x14ac:dyDescent="0.25">
      <c r="A21630" t="s">
        <v>29264</v>
      </c>
      <c r="B21630" s="83" t="s">
        <v>42532</v>
      </c>
      <c r="C21630" t="s">
        <v>32392</v>
      </c>
      <c r="D21630" s="83" t="s">
        <v>15094</v>
      </c>
      <c r="F21630" s="83">
        <v>13.09</v>
      </c>
    </row>
    <row r="21631" spans="1:6" hidden="1" x14ac:dyDescent="0.25">
      <c r="A21631" t="s">
        <v>29264</v>
      </c>
      <c r="B21631" s="83" t="s">
        <v>42533</v>
      </c>
      <c r="C21631" t="s">
        <v>32393</v>
      </c>
      <c r="D21631" s="83" t="s">
        <v>15094</v>
      </c>
      <c r="F21631" s="83">
        <v>82.58</v>
      </c>
    </row>
    <row r="21632" spans="1:6" hidden="1" x14ac:dyDescent="0.25">
      <c r="A21632" t="s">
        <v>29264</v>
      </c>
      <c r="B21632" s="83" t="s">
        <v>42534</v>
      </c>
      <c r="C21632" t="s">
        <v>32394</v>
      </c>
      <c r="D21632" s="83" t="s">
        <v>15094</v>
      </c>
      <c r="F21632" s="83">
        <v>59.41</v>
      </c>
    </row>
    <row r="21633" spans="1:6" hidden="1" x14ac:dyDescent="0.25">
      <c r="A21633" t="s">
        <v>29264</v>
      </c>
      <c r="B21633" s="83" t="s">
        <v>42535</v>
      </c>
      <c r="C21633" t="s">
        <v>32395</v>
      </c>
      <c r="D21633" s="83" t="s">
        <v>15094</v>
      </c>
      <c r="F21633" s="83">
        <v>69.09</v>
      </c>
    </row>
    <row r="21634" spans="1:6" hidden="1" x14ac:dyDescent="0.25">
      <c r="A21634" t="s">
        <v>29264</v>
      </c>
      <c r="B21634" s="83" t="s">
        <v>42536</v>
      </c>
      <c r="C21634" t="s">
        <v>32396</v>
      </c>
      <c r="D21634" s="83" t="s">
        <v>15094</v>
      </c>
      <c r="F21634" s="83">
        <v>50.11</v>
      </c>
    </row>
    <row r="21635" spans="1:6" hidden="1" x14ac:dyDescent="0.25">
      <c r="A21635" t="s">
        <v>29264</v>
      </c>
      <c r="B21635" s="83" t="s">
        <v>42537</v>
      </c>
      <c r="C21635" t="s">
        <v>32397</v>
      </c>
      <c r="D21635" s="83" t="s">
        <v>15076</v>
      </c>
      <c r="F21635" s="83">
        <v>19.7</v>
      </c>
    </row>
    <row r="21636" spans="1:6" hidden="1" x14ac:dyDescent="0.25">
      <c r="A21636" t="s">
        <v>29264</v>
      </c>
      <c r="B21636" s="83" t="s">
        <v>42538</v>
      </c>
      <c r="C21636" t="s">
        <v>32398</v>
      </c>
      <c r="D21636" s="83" t="s">
        <v>15076</v>
      </c>
      <c r="F21636" s="83">
        <v>17.2</v>
      </c>
    </row>
    <row r="21637" spans="1:6" hidden="1" x14ac:dyDescent="0.25">
      <c r="A21637" t="s">
        <v>29264</v>
      </c>
      <c r="B21637" s="83" t="s">
        <v>42539</v>
      </c>
      <c r="C21637" t="s">
        <v>32399</v>
      </c>
      <c r="D21637" s="83" t="s">
        <v>35706</v>
      </c>
      <c r="F21637" s="83">
        <v>68.81</v>
      </c>
    </row>
    <row r="21638" spans="1:6" hidden="1" x14ac:dyDescent="0.25">
      <c r="A21638" t="s">
        <v>29264</v>
      </c>
      <c r="B21638" s="83" t="s">
        <v>42540</v>
      </c>
      <c r="C21638" t="s">
        <v>32400</v>
      </c>
      <c r="D21638" s="83" t="s">
        <v>15076</v>
      </c>
      <c r="F21638" s="83">
        <v>193.28</v>
      </c>
    </row>
    <row r="21639" spans="1:6" hidden="1" x14ac:dyDescent="0.25">
      <c r="A21639" t="s">
        <v>29264</v>
      </c>
      <c r="B21639" s="83" t="s">
        <v>42541</v>
      </c>
      <c r="C21639" t="s">
        <v>32401</v>
      </c>
      <c r="D21639" s="83" t="s">
        <v>15076</v>
      </c>
      <c r="F21639" s="83">
        <v>160.35</v>
      </c>
    </row>
    <row r="21640" spans="1:6" hidden="1" x14ac:dyDescent="0.25">
      <c r="A21640" t="s">
        <v>29264</v>
      </c>
      <c r="B21640" s="83" t="s">
        <v>42542</v>
      </c>
      <c r="C21640" t="s">
        <v>32402</v>
      </c>
      <c r="D21640" s="83" t="s">
        <v>15076</v>
      </c>
      <c r="F21640" s="83">
        <v>285.39999999999998</v>
      </c>
    </row>
    <row r="21641" spans="1:6" hidden="1" x14ac:dyDescent="0.25">
      <c r="A21641" t="s">
        <v>29264</v>
      </c>
      <c r="B21641" s="83" t="s">
        <v>42543</v>
      </c>
      <c r="C21641" t="s">
        <v>32403</v>
      </c>
      <c r="D21641" s="83" t="s">
        <v>15076</v>
      </c>
      <c r="F21641" s="83">
        <v>234.91</v>
      </c>
    </row>
    <row r="21642" spans="1:6" hidden="1" x14ac:dyDescent="0.25">
      <c r="A21642" t="s">
        <v>29264</v>
      </c>
      <c r="B21642" s="83" t="s">
        <v>42544</v>
      </c>
      <c r="C21642" t="s">
        <v>32404</v>
      </c>
      <c r="D21642" s="83" t="s">
        <v>15076</v>
      </c>
      <c r="F21642" s="83">
        <v>205.13</v>
      </c>
    </row>
    <row r="21643" spans="1:6" hidden="1" x14ac:dyDescent="0.25">
      <c r="A21643" t="s">
        <v>29264</v>
      </c>
      <c r="B21643" s="83" t="s">
        <v>42545</v>
      </c>
      <c r="C21643" t="s">
        <v>32405</v>
      </c>
      <c r="D21643" s="83" t="s">
        <v>15076</v>
      </c>
      <c r="F21643" s="83">
        <v>170.79</v>
      </c>
    </row>
    <row r="21644" spans="1:6" hidden="1" x14ac:dyDescent="0.25">
      <c r="A21644" t="s">
        <v>29264</v>
      </c>
      <c r="B21644" s="83" t="s">
        <v>42546</v>
      </c>
      <c r="C21644" t="s">
        <v>32406</v>
      </c>
      <c r="D21644" s="83" t="s">
        <v>15076</v>
      </c>
      <c r="F21644" s="83">
        <v>302.12</v>
      </c>
    </row>
    <row r="21645" spans="1:6" hidden="1" x14ac:dyDescent="0.25">
      <c r="A21645" t="s">
        <v>29264</v>
      </c>
      <c r="B21645" s="83" t="s">
        <v>42547</v>
      </c>
      <c r="C21645" t="s">
        <v>32407</v>
      </c>
      <c r="D21645" s="83" t="s">
        <v>15076</v>
      </c>
      <c r="F21645" s="83">
        <v>249.65</v>
      </c>
    </row>
    <row r="21646" spans="1:6" hidden="1" x14ac:dyDescent="0.25">
      <c r="A21646" t="s">
        <v>29264</v>
      </c>
      <c r="B21646" s="83" t="s">
        <v>42548</v>
      </c>
      <c r="C21646" t="s">
        <v>32408</v>
      </c>
      <c r="D21646" s="83" t="s">
        <v>15076</v>
      </c>
      <c r="F21646" s="83">
        <v>180.69</v>
      </c>
    </row>
    <row r="21647" spans="1:6" hidden="1" x14ac:dyDescent="0.25">
      <c r="A21647" t="s">
        <v>29264</v>
      </c>
      <c r="B21647" s="83" t="s">
        <v>42549</v>
      </c>
      <c r="C21647" t="s">
        <v>32409</v>
      </c>
      <c r="D21647" s="83" t="s">
        <v>15076</v>
      </c>
      <c r="F21647" s="83">
        <v>151.38999999999999</v>
      </c>
    </row>
    <row r="21648" spans="1:6" hidden="1" x14ac:dyDescent="0.25">
      <c r="A21648" t="s">
        <v>29264</v>
      </c>
      <c r="B21648" s="83" t="s">
        <v>42550</v>
      </c>
      <c r="C21648" t="s">
        <v>32410</v>
      </c>
      <c r="D21648" s="83" t="s">
        <v>15076</v>
      </c>
      <c r="F21648" s="83">
        <v>262.27</v>
      </c>
    </row>
    <row r="21649" spans="1:6" hidden="1" x14ac:dyDescent="0.25">
      <c r="A21649" t="s">
        <v>29264</v>
      </c>
      <c r="B21649" s="83" t="s">
        <v>42551</v>
      </c>
      <c r="C21649" t="s">
        <v>32411</v>
      </c>
      <c r="D21649" s="83" t="s">
        <v>15076</v>
      </c>
      <c r="F21649" s="83">
        <v>218.98</v>
      </c>
    </row>
    <row r="21650" spans="1:6" hidden="1" x14ac:dyDescent="0.25">
      <c r="A21650" t="s">
        <v>29264</v>
      </c>
      <c r="B21650" s="83" t="s">
        <v>42552</v>
      </c>
      <c r="C21650" t="s">
        <v>32412</v>
      </c>
      <c r="D21650" s="83" t="s">
        <v>15076</v>
      </c>
      <c r="F21650" s="83">
        <v>190.49</v>
      </c>
    </row>
    <row r="21651" spans="1:6" hidden="1" x14ac:dyDescent="0.25">
      <c r="A21651" t="s">
        <v>29264</v>
      </c>
      <c r="B21651" s="83" t="s">
        <v>42553</v>
      </c>
      <c r="C21651" t="s">
        <v>32413</v>
      </c>
      <c r="D21651" s="83" t="s">
        <v>15076</v>
      </c>
      <c r="F21651" s="83">
        <v>160.15</v>
      </c>
    </row>
    <row r="21652" spans="1:6" hidden="1" x14ac:dyDescent="0.25">
      <c r="A21652" t="s">
        <v>29264</v>
      </c>
      <c r="B21652" s="83" t="s">
        <v>42554</v>
      </c>
      <c r="C21652" t="s">
        <v>32414</v>
      </c>
      <c r="D21652" s="83" t="s">
        <v>15076</v>
      </c>
      <c r="F21652" s="83">
        <v>276.19</v>
      </c>
    </row>
    <row r="21653" spans="1:6" hidden="1" x14ac:dyDescent="0.25">
      <c r="A21653" t="s">
        <v>29264</v>
      </c>
      <c r="B21653" s="83" t="s">
        <v>42555</v>
      </c>
      <c r="C21653" t="s">
        <v>32415</v>
      </c>
      <c r="D21653" s="83" t="s">
        <v>15076</v>
      </c>
      <c r="F21653" s="83">
        <v>231.43</v>
      </c>
    </row>
    <row r="21654" spans="1:6" hidden="1" x14ac:dyDescent="0.25">
      <c r="A21654" t="s">
        <v>29264</v>
      </c>
      <c r="B21654" s="83" t="s">
        <v>42556</v>
      </c>
      <c r="C21654" t="s">
        <v>32416</v>
      </c>
      <c r="D21654" s="83" t="s">
        <v>15076</v>
      </c>
      <c r="F21654" s="83">
        <v>202.2</v>
      </c>
    </row>
    <row r="21655" spans="1:6" hidden="1" x14ac:dyDescent="0.25">
      <c r="A21655" t="s">
        <v>29264</v>
      </c>
      <c r="B21655" s="83" t="s">
        <v>42557</v>
      </c>
      <c r="C21655" t="s">
        <v>32417</v>
      </c>
      <c r="D21655" s="83" t="s">
        <v>15076</v>
      </c>
      <c r="F21655" s="83">
        <v>170.62</v>
      </c>
    </row>
    <row r="21656" spans="1:6" hidden="1" x14ac:dyDescent="0.25">
      <c r="A21656" t="s">
        <v>29264</v>
      </c>
      <c r="B21656" s="83" t="s">
        <v>42558</v>
      </c>
      <c r="C21656" t="s">
        <v>32418</v>
      </c>
      <c r="D21656" s="83" t="s">
        <v>15076</v>
      </c>
      <c r="F21656" s="83">
        <v>292.95</v>
      </c>
    </row>
    <row r="21657" spans="1:6" hidden="1" x14ac:dyDescent="0.25">
      <c r="A21657" t="s">
        <v>29264</v>
      </c>
      <c r="B21657" s="83" t="s">
        <v>42559</v>
      </c>
      <c r="C21657" t="s">
        <v>32419</v>
      </c>
      <c r="D21657" s="83" t="s">
        <v>15076</v>
      </c>
      <c r="F21657" s="83">
        <v>246.4</v>
      </c>
    </row>
    <row r="21658" spans="1:6" hidden="1" x14ac:dyDescent="0.25">
      <c r="A21658" t="s">
        <v>29264</v>
      </c>
      <c r="B21658" s="83" t="s">
        <v>42560</v>
      </c>
      <c r="C21658" t="s">
        <v>32420</v>
      </c>
      <c r="D21658" s="83" t="s">
        <v>15076</v>
      </c>
      <c r="F21658" s="83">
        <v>212</v>
      </c>
    </row>
    <row r="21659" spans="1:6" hidden="1" x14ac:dyDescent="0.25">
      <c r="A21659" t="s">
        <v>29264</v>
      </c>
      <c r="B21659" s="83" t="s">
        <v>42561</v>
      </c>
      <c r="C21659" t="s">
        <v>32421</v>
      </c>
      <c r="D21659" s="83" t="s">
        <v>15076</v>
      </c>
      <c r="F21659" s="83">
        <v>179.38</v>
      </c>
    </row>
    <row r="21660" spans="1:6" hidden="1" x14ac:dyDescent="0.25">
      <c r="A21660" t="s">
        <v>29264</v>
      </c>
      <c r="B21660" s="83" t="s">
        <v>42562</v>
      </c>
      <c r="C21660" t="s">
        <v>32422</v>
      </c>
      <c r="D21660" s="83" t="s">
        <v>15076</v>
      </c>
      <c r="F21660" s="83">
        <v>306.87</v>
      </c>
    </row>
    <row r="21661" spans="1:6" hidden="1" x14ac:dyDescent="0.25">
      <c r="A21661" t="s">
        <v>29264</v>
      </c>
      <c r="B21661" s="83" t="s">
        <v>42563</v>
      </c>
      <c r="C21661" t="s">
        <v>32423</v>
      </c>
      <c r="D21661" s="83" t="s">
        <v>15076</v>
      </c>
      <c r="F21661" s="83">
        <v>258.85000000000002</v>
      </c>
    </row>
    <row r="21662" spans="1:6" hidden="1" x14ac:dyDescent="0.25">
      <c r="A21662" t="s">
        <v>29264</v>
      </c>
      <c r="B21662" s="83" t="s">
        <v>42564</v>
      </c>
      <c r="C21662" t="s">
        <v>32424</v>
      </c>
      <c r="D21662" s="83" t="s">
        <v>15076</v>
      </c>
      <c r="F21662" s="83">
        <v>814.87</v>
      </c>
    </row>
    <row r="21663" spans="1:6" hidden="1" x14ac:dyDescent="0.25">
      <c r="A21663" t="s">
        <v>29264</v>
      </c>
      <c r="B21663" s="83" t="s">
        <v>42565</v>
      </c>
      <c r="C21663" t="s">
        <v>32425</v>
      </c>
      <c r="D21663" s="83" t="s">
        <v>15076</v>
      </c>
      <c r="F21663" s="83">
        <v>652.63</v>
      </c>
    </row>
    <row r="21664" spans="1:6" hidden="1" x14ac:dyDescent="0.25">
      <c r="A21664" t="s">
        <v>29264</v>
      </c>
      <c r="B21664" s="83" t="s">
        <v>42566</v>
      </c>
      <c r="C21664" t="s">
        <v>32426</v>
      </c>
      <c r="D21664" s="83" t="s">
        <v>15076</v>
      </c>
      <c r="F21664" s="83">
        <v>1118.75</v>
      </c>
    </row>
    <row r="21665" spans="1:6" hidden="1" x14ac:dyDescent="0.25">
      <c r="A21665" t="s">
        <v>29264</v>
      </c>
      <c r="B21665" s="83" t="s">
        <v>42567</v>
      </c>
      <c r="C21665" t="s">
        <v>32427</v>
      </c>
      <c r="D21665" s="83" t="s">
        <v>15076</v>
      </c>
      <c r="F21665" s="83">
        <v>885.84</v>
      </c>
    </row>
    <row r="21666" spans="1:6" hidden="1" x14ac:dyDescent="0.25">
      <c r="A21666" t="s">
        <v>29264</v>
      </c>
      <c r="B21666" s="83" t="s">
        <v>42568</v>
      </c>
      <c r="C21666" t="s">
        <v>32428</v>
      </c>
      <c r="D21666" s="83" t="s">
        <v>15076</v>
      </c>
      <c r="F21666" s="83">
        <v>820.13</v>
      </c>
    </row>
    <row r="21667" spans="1:6" hidden="1" x14ac:dyDescent="0.25">
      <c r="A21667" t="s">
        <v>29264</v>
      </c>
      <c r="B21667" s="83" t="s">
        <v>42569</v>
      </c>
      <c r="C21667" t="s">
        <v>32429</v>
      </c>
      <c r="D21667" s="83" t="s">
        <v>15076</v>
      </c>
      <c r="F21667" s="83">
        <v>656.22</v>
      </c>
    </row>
    <row r="21668" spans="1:6" hidden="1" x14ac:dyDescent="0.25">
      <c r="A21668" t="s">
        <v>29264</v>
      </c>
      <c r="B21668" s="83" t="s">
        <v>42570</v>
      </c>
      <c r="C21668" t="s">
        <v>32430</v>
      </c>
      <c r="D21668" s="83" t="s">
        <v>15076</v>
      </c>
      <c r="F21668" s="83">
        <v>1127.95</v>
      </c>
    </row>
    <row r="21669" spans="1:6" hidden="1" x14ac:dyDescent="0.25">
      <c r="A21669" t="s">
        <v>29264</v>
      </c>
      <c r="B21669" s="83" t="s">
        <v>42571</v>
      </c>
      <c r="C21669" t="s">
        <v>32431</v>
      </c>
      <c r="D21669" s="83" t="s">
        <v>15076</v>
      </c>
      <c r="F21669" s="83">
        <v>892.11</v>
      </c>
    </row>
    <row r="21670" spans="1:6" hidden="1" x14ac:dyDescent="0.25">
      <c r="A21670" t="s">
        <v>29264</v>
      </c>
      <c r="B21670" s="83" t="s">
        <v>42572</v>
      </c>
      <c r="C21670" t="s">
        <v>32432</v>
      </c>
      <c r="D21670" s="83" t="s">
        <v>15076</v>
      </c>
      <c r="F21670" s="83">
        <v>836.16</v>
      </c>
    </row>
    <row r="21671" spans="1:6" hidden="1" x14ac:dyDescent="0.25">
      <c r="A21671" t="s">
        <v>29264</v>
      </c>
      <c r="B21671" s="83" t="s">
        <v>42573</v>
      </c>
      <c r="C21671" t="s">
        <v>32433</v>
      </c>
      <c r="D21671" s="83" t="s">
        <v>15076</v>
      </c>
      <c r="F21671" s="83">
        <v>667.15</v>
      </c>
    </row>
    <row r="21672" spans="1:6" hidden="1" x14ac:dyDescent="0.25">
      <c r="A21672" t="s">
        <v>29264</v>
      </c>
      <c r="B21672" s="83" t="s">
        <v>42574</v>
      </c>
      <c r="C21672" t="s">
        <v>32434</v>
      </c>
      <c r="D21672" s="83" t="s">
        <v>15076</v>
      </c>
      <c r="F21672" s="83">
        <v>1155.94</v>
      </c>
    </row>
    <row r="21673" spans="1:6" hidden="1" x14ac:dyDescent="0.25">
      <c r="A21673" t="s">
        <v>29264</v>
      </c>
      <c r="B21673" s="83" t="s">
        <v>42575</v>
      </c>
      <c r="C21673" t="s">
        <v>32435</v>
      </c>
      <c r="D21673" s="83" t="s">
        <v>15076</v>
      </c>
      <c r="F21673" s="83">
        <v>911.2</v>
      </c>
    </row>
    <row r="21674" spans="1:6" hidden="1" x14ac:dyDescent="0.25">
      <c r="A21674" t="s">
        <v>29264</v>
      </c>
      <c r="B21674" s="83" t="s">
        <v>42576</v>
      </c>
      <c r="C21674" t="s">
        <v>32436</v>
      </c>
      <c r="D21674" s="83" t="s">
        <v>15076</v>
      </c>
      <c r="F21674" s="83">
        <v>839.39</v>
      </c>
    </row>
    <row r="21675" spans="1:6" hidden="1" x14ac:dyDescent="0.25">
      <c r="A21675" t="s">
        <v>29264</v>
      </c>
      <c r="B21675" s="83" t="s">
        <v>42577</v>
      </c>
      <c r="C21675" t="s">
        <v>32437</v>
      </c>
      <c r="D21675" s="83" t="s">
        <v>15076</v>
      </c>
      <c r="F21675" s="83">
        <v>669.35</v>
      </c>
    </row>
    <row r="21676" spans="1:6" hidden="1" x14ac:dyDescent="0.25">
      <c r="A21676" t="s">
        <v>29264</v>
      </c>
      <c r="B21676" s="83" t="s">
        <v>42578</v>
      </c>
      <c r="C21676" t="s">
        <v>32438</v>
      </c>
      <c r="D21676" s="83" t="s">
        <v>15076</v>
      </c>
      <c r="F21676" s="83">
        <v>1161.55</v>
      </c>
    </row>
    <row r="21677" spans="1:6" hidden="1" x14ac:dyDescent="0.25">
      <c r="A21677" t="s">
        <v>29264</v>
      </c>
      <c r="B21677" s="83" t="s">
        <v>42579</v>
      </c>
      <c r="C21677" t="s">
        <v>32439</v>
      </c>
      <c r="D21677" s="83" t="s">
        <v>15076</v>
      </c>
      <c r="F21677" s="83">
        <v>915.03</v>
      </c>
    </row>
    <row r="21678" spans="1:6" hidden="1" x14ac:dyDescent="0.25">
      <c r="A21678" t="s">
        <v>29264</v>
      </c>
      <c r="B21678" s="83" t="s">
        <v>42580</v>
      </c>
      <c r="C21678" t="s">
        <v>32440</v>
      </c>
      <c r="D21678" s="83" t="s">
        <v>15076</v>
      </c>
      <c r="F21678" s="83">
        <v>846.62</v>
      </c>
    </row>
    <row r="21679" spans="1:6" hidden="1" x14ac:dyDescent="0.25">
      <c r="A21679" t="s">
        <v>29264</v>
      </c>
      <c r="B21679" s="83" t="s">
        <v>42581</v>
      </c>
      <c r="C21679" t="s">
        <v>32441</v>
      </c>
      <c r="D21679" s="83" t="s">
        <v>15076</v>
      </c>
      <c r="F21679" s="83">
        <v>674.29</v>
      </c>
    </row>
    <row r="21680" spans="1:6" hidden="1" x14ac:dyDescent="0.25">
      <c r="A21680" t="s">
        <v>29264</v>
      </c>
      <c r="B21680" s="83" t="s">
        <v>42582</v>
      </c>
      <c r="C21680" t="s">
        <v>32442</v>
      </c>
      <c r="D21680" s="83" t="s">
        <v>15076</v>
      </c>
      <c r="F21680" s="83">
        <v>1174.21</v>
      </c>
    </row>
    <row r="21681" spans="1:6" hidden="1" x14ac:dyDescent="0.25">
      <c r="A21681" t="s">
        <v>29264</v>
      </c>
      <c r="B21681" s="83" t="s">
        <v>42583</v>
      </c>
      <c r="C21681" t="s">
        <v>32443</v>
      </c>
      <c r="D21681" s="83" t="s">
        <v>15076</v>
      </c>
      <c r="F21681" s="83">
        <v>923.67</v>
      </c>
    </row>
    <row r="21682" spans="1:6" hidden="1" x14ac:dyDescent="0.25">
      <c r="A21682" t="s">
        <v>29264</v>
      </c>
      <c r="B21682" s="83" t="s">
        <v>42584</v>
      </c>
      <c r="C21682" t="s">
        <v>32444</v>
      </c>
      <c r="D21682" s="83" t="s">
        <v>15076</v>
      </c>
      <c r="F21682" s="83">
        <v>1089.02</v>
      </c>
    </row>
    <row r="21683" spans="1:6" hidden="1" x14ac:dyDescent="0.25">
      <c r="A21683" t="s">
        <v>29264</v>
      </c>
      <c r="B21683" s="83" t="s">
        <v>42585</v>
      </c>
      <c r="C21683" t="s">
        <v>32445</v>
      </c>
      <c r="D21683" s="83" t="s">
        <v>15076</v>
      </c>
      <c r="F21683" s="83">
        <v>900.57</v>
      </c>
    </row>
    <row r="21684" spans="1:6" hidden="1" x14ac:dyDescent="0.25">
      <c r="A21684" t="s">
        <v>29264</v>
      </c>
      <c r="B21684" s="83" t="s">
        <v>42586</v>
      </c>
      <c r="C21684" t="s">
        <v>32446</v>
      </c>
      <c r="D21684" s="83" t="s">
        <v>15076</v>
      </c>
      <c r="F21684" s="83">
        <v>1471.88</v>
      </c>
    </row>
    <row r="21685" spans="1:6" hidden="1" x14ac:dyDescent="0.25">
      <c r="A21685" t="s">
        <v>29264</v>
      </c>
      <c r="B21685" s="83" t="s">
        <v>42587</v>
      </c>
      <c r="C21685" t="s">
        <v>32447</v>
      </c>
      <c r="D21685" s="83" t="s">
        <v>15076</v>
      </c>
      <c r="F21685" s="83">
        <v>1205.21</v>
      </c>
    </row>
    <row r="21686" spans="1:6" hidden="1" x14ac:dyDescent="0.25">
      <c r="A21686" t="s">
        <v>29264</v>
      </c>
      <c r="B21686" s="83" t="s">
        <v>42588</v>
      </c>
      <c r="C21686" t="s">
        <v>32448</v>
      </c>
      <c r="D21686" s="83" t="s">
        <v>15076</v>
      </c>
      <c r="F21686" s="83">
        <v>1094.28</v>
      </c>
    </row>
    <row r="21687" spans="1:6" hidden="1" x14ac:dyDescent="0.25">
      <c r="A21687" t="s">
        <v>29264</v>
      </c>
      <c r="B21687" s="83" t="s">
        <v>42589</v>
      </c>
      <c r="C21687" t="s">
        <v>32449</v>
      </c>
      <c r="D21687" s="83" t="s">
        <v>15076</v>
      </c>
      <c r="F21687" s="83">
        <v>904.16</v>
      </c>
    </row>
    <row r="21688" spans="1:6" hidden="1" x14ac:dyDescent="0.25">
      <c r="A21688" t="s">
        <v>29264</v>
      </c>
      <c r="B21688" s="83" t="s">
        <v>42590</v>
      </c>
      <c r="C21688" t="s">
        <v>32450</v>
      </c>
      <c r="D21688" s="83" t="s">
        <v>15076</v>
      </c>
      <c r="F21688" s="83">
        <v>1481.07</v>
      </c>
    </row>
    <row r="21689" spans="1:6" hidden="1" x14ac:dyDescent="0.25">
      <c r="A21689" t="s">
        <v>29264</v>
      </c>
      <c r="B21689" s="83" t="s">
        <v>42591</v>
      </c>
      <c r="C21689" t="s">
        <v>32451</v>
      </c>
      <c r="D21689" s="83" t="s">
        <v>15076</v>
      </c>
      <c r="F21689" s="83">
        <v>1211.48</v>
      </c>
    </row>
    <row r="21690" spans="1:6" hidden="1" x14ac:dyDescent="0.25">
      <c r="A21690" t="s">
        <v>29264</v>
      </c>
      <c r="B21690" s="83" t="s">
        <v>42592</v>
      </c>
      <c r="C21690" t="s">
        <v>32452</v>
      </c>
      <c r="D21690" s="83" t="s">
        <v>15076</v>
      </c>
      <c r="F21690" s="83">
        <v>1110.3</v>
      </c>
    </row>
    <row r="21691" spans="1:6" hidden="1" x14ac:dyDescent="0.25">
      <c r="A21691" t="s">
        <v>29264</v>
      </c>
      <c r="B21691" s="83" t="s">
        <v>42593</v>
      </c>
      <c r="C21691" t="s">
        <v>32453</v>
      </c>
      <c r="D21691" s="83" t="s">
        <v>15076</v>
      </c>
      <c r="F21691" s="83">
        <v>915.09</v>
      </c>
    </row>
    <row r="21692" spans="1:6" hidden="1" x14ac:dyDescent="0.25">
      <c r="A21692" t="s">
        <v>29264</v>
      </c>
      <c r="B21692" s="83" t="s">
        <v>42594</v>
      </c>
      <c r="C21692" t="s">
        <v>32454</v>
      </c>
      <c r="D21692" s="83" t="s">
        <v>15076</v>
      </c>
      <c r="F21692" s="83">
        <v>1509.07</v>
      </c>
    </row>
    <row r="21693" spans="1:6" hidden="1" x14ac:dyDescent="0.25">
      <c r="A21693" t="s">
        <v>29264</v>
      </c>
      <c r="B21693" s="83" t="s">
        <v>42595</v>
      </c>
      <c r="C21693" t="s">
        <v>32455</v>
      </c>
      <c r="D21693" s="83" t="s">
        <v>15076</v>
      </c>
      <c r="F21693" s="83">
        <v>1230.57</v>
      </c>
    </row>
    <row r="21694" spans="1:6" hidden="1" x14ac:dyDescent="0.25">
      <c r="A21694" t="s">
        <v>29264</v>
      </c>
      <c r="B21694" s="83" t="s">
        <v>42596</v>
      </c>
      <c r="C21694" t="s">
        <v>32456</v>
      </c>
      <c r="D21694" s="83" t="s">
        <v>15076</v>
      </c>
      <c r="F21694" s="83">
        <v>1113.53</v>
      </c>
    </row>
    <row r="21695" spans="1:6" hidden="1" x14ac:dyDescent="0.25">
      <c r="A21695" t="s">
        <v>29264</v>
      </c>
      <c r="B21695" s="83" t="s">
        <v>42597</v>
      </c>
      <c r="C21695" t="s">
        <v>32457</v>
      </c>
      <c r="D21695" s="83" t="s">
        <v>15076</v>
      </c>
      <c r="F21695" s="83">
        <v>917.29</v>
      </c>
    </row>
    <row r="21696" spans="1:6" hidden="1" x14ac:dyDescent="0.25">
      <c r="A21696" t="s">
        <v>29264</v>
      </c>
      <c r="B21696" s="83" t="s">
        <v>42598</v>
      </c>
      <c r="C21696" t="s">
        <v>32458</v>
      </c>
      <c r="D21696" s="83" t="s">
        <v>15076</v>
      </c>
      <c r="F21696" s="83">
        <v>1514.67</v>
      </c>
    </row>
    <row r="21697" spans="1:6" hidden="1" x14ac:dyDescent="0.25">
      <c r="A21697" t="s">
        <v>29264</v>
      </c>
      <c r="B21697" s="83" t="s">
        <v>42599</v>
      </c>
      <c r="C21697" t="s">
        <v>32459</v>
      </c>
      <c r="D21697" s="83" t="s">
        <v>15076</v>
      </c>
      <c r="F21697" s="83">
        <v>1234.3900000000001</v>
      </c>
    </row>
    <row r="21698" spans="1:6" hidden="1" x14ac:dyDescent="0.25">
      <c r="A21698" t="s">
        <v>29264</v>
      </c>
      <c r="B21698" s="83" t="s">
        <v>42600</v>
      </c>
      <c r="C21698" t="s">
        <v>32460</v>
      </c>
      <c r="D21698" s="83" t="s">
        <v>15076</v>
      </c>
      <c r="F21698" s="83">
        <v>1120.77</v>
      </c>
    </row>
    <row r="21699" spans="1:6" hidden="1" x14ac:dyDescent="0.25">
      <c r="A21699" t="s">
        <v>29264</v>
      </c>
      <c r="B21699" s="83" t="s">
        <v>42601</v>
      </c>
      <c r="C21699" t="s">
        <v>32461</v>
      </c>
      <c r="D21699" s="83" t="s">
        <v>15076</v>
      </c>
      <c r="F21699" s="83">
        <v>922.23</v>
      </c>
    </row>
    <row r="21700" spans="1:6" hidden="1" x14ac:dyDescent="0.25">
      <c r="A21700" t="s">
        <v>29264</v>
      </c>
      <c r="B21700" s="83" t="s">
        <v>42602</v>
      </c>
      <c r="C21700" t="s">
        <v>32462</v>
      </c>
      <c r="D21700" s="83" t="s">
        <v>15076</v>
      </c>
      <c r="F21700" s="83">
        <v>1527.34</v>
      </c>
    </row>
    <row r="21701" spans="1:6" hidden="1" x14ac:dyDescent="0.25">
      <c r="A21701" t="s">
        <v>29264</v>
      </c>
      <c r="B21701" s="83" t="s">
        <v>42603</v>
      </c>
      <c r="C21701" t="s">
        <v>32463</v>
      </c>
      <c r="D21701" s="83" t="s">
        <v>15076</v>
      </c>
      <c r="F21701" s="83">
        <v>1243.03</v>
      </c>
    </row>
    <row r="21702" spans="1:6" hidden="1" x14ac:dyDescent="0.25">
      <c r="A21702" t="s">
        <v>29264</v>
      </c>
      <c r="B21702" s="83" t="s">
        <v>42604</v>
      </c>
      <c r="C21702" t="s">
        <v>32464</v>
      </c>
      <c r="D21702" s="83" t="s">
        <v>15094</v>
      </c>
      <c r="F21702" s="83">
        <v>7.35</v>
      </c>
    </row>
    <row r="21703" spans="1:6" hidden="1" x14ac:dyDescent="0.25">
      <c r="A21703" t="s">
        <v>29264</v>
      </c>
      <c r="B21703" s="83" t="s">
        <v>42605</v>
      </c>
      <c r="C21703" t="s">
        <v>32465</v>
      </c>
      <c r="D21703" s="83" t="s">
        <v>35707</v>
      </c>
      <c r="F21703" s="83">
        <v>19.260000000000002</v>
      </c>
    </row>
    <row r="21704" spans="1:6" hidden="1" x14ac:dyDescent="0.25">
      <c r="A21704" t="s">
        <v>29264</v>
      </c>
      <c r="B21704" s="83" t="s">
        <v>42606</v>
      </c>
      <c r="C21704" t="s">
        <v>32466</v>
      </c>
      <c r="D21704" s="83" t="s">
        <v>35707</v>
      </c>
      <c r="F21704" s="83">
        <v>27.12</v>
      </c>
    </row>
    <row r="21705" spans="1:6" hidden="1" x14ac:dyDescent="0.25">
      <c r="A21705" t="s">
        <v>29264</v>
      </c>
      <c r="B21705" s="83" t="s">
        <v>42607</v>
      </c>
      <c r="C21705" t="s">
        <v>32467</v>
      </c>
      <c r="D21705" s="83" t="s">
        <v>35707</v>
      </c>
      <c r="F21705" s="83">
        <v>22.38</v>
      </c>
    </row>
    <row r="21706" spans="1:6" hidden="1" x14ac:dyDescent="0.25">
      <c r="A21706" t="s">
        <v>29264</v>
      </c>
      <c r="B21706" s="83" t="s">
        <v>42608</v>
      </c>
      <c r="C21706" t="s">
        <v>32468</v>
      </c>
      <c r="D21706" s="83" t="s">
        <v>35707</v>
      </c>
      <c r="F21706" s="83">
        <v>15.3</v>
      </c>
    </row>
    <row r="21707" spans="1:6" hidden="1" x14ac:dyDescent="0.25">
      <c r="A21707" t="s">
        <v>29264</v>
      </c>
      <c r="B21707" s="83" t="s">
        <v>42609</v>
      </c>
      <c r="C21707" t="s">
        <v>32469</v>
      </c>
      <c r="D21707" s="83" t="s">
        <v>35707</v>
      </c>
      <c r="F21707" s="83">
        <v>11.19</v>
      </c>
    </row>
    <row r="21708" spans="1:6" hidden="1" x14ac:dyDescent="0.25">
      <c r="A21708" t="s">
        <v>29264</v>
      </c>
      <c r="B21708" s="83" t="s">
        <v>42610</v>
      </c>
      <c r="C21708" t="s">
        <v>32470</v>
      </c>
      <c r="D21708" s="83" t="s">
        <v>35707</v>
      </c>
      <c r="F21708" s="83">
        <v>47.11</v>
      </c>
    </row>
    <row r="21709" spans="1:6" hidden="1" x14ac:dyDescent="0.25">
      <c r="A21709" t="s">
        <v>29264</v>
      </c>
      <c r="B21709" s="83" t="s">
        <v>42611</v>
      </c>
      <c r="C21709" t="s">
        <v>32471</v>
      </c>
      <c r="D21709" s="83" t="s">
        <v>35710</v>
      </c>
      <c r="F21709" s="83">
        <v>14.02</v>
      </c>
    </row>
    <row r="21710" spans="1:6" hidden="1" x14ac:dyDescent="0.25">
      <c r="A21710" t="s">
        <v>29264</v>
      </c>
      <c r="B21710" s="83" t="s">
        <v>42612</v>
      </c>
      <c r="C21710" t="s">
        <v>32472</v>
      </c>
      <c r="D21710" s="83" t="s">
        <v>35710</v>
      </c>
      <c r="F21710" s="83">
        <v>23.47</v>
      </c>
    </row>
    <row r="21711" spans="1:6" hidden="1" x14ac:dyDescent="0.25">
      <c r="A21711" t="s">
        <v>29264</v>
      </c>
      <c r="B21711" s="83" t="s">
        <v>42613</v>
      </c>
      <c r="C21711" t="s">
        <v>32473</v>
      </c>
      <c r="D21711" s="83" t="s">
        <v>15094</v>
      </c>
      <c r="F21711" s="83">
        <v>12.24</v>
      </c>
    </row>
    <row r="21712" spans="1:6" hidden="1" x14ac:dyDescent="0.25">
      <c r="A21712" t="s">
        <v>29264</v>
      </c>
      <c r="B21712" s="83" t="s">
        <v>42614</v>
      </c>
      <c r="C21712" t="s">
        <v>32474</v>
      </c>
      <c r="D21712" s="83" t="s">
        <v>15076</v>
      </c>
      <c r="F21712" s="83">
        <v>106.1</v>
      </c>
    </row>
    <row r="21713" spans="1:6" hidden="1" x14ac:dyDescent="0.25">
      <c r="A21713" t="s">
        <v>29264</v>
      </c>
      <c r="B21713" s="83" t="s">
        <v>42615</v>
      </c>
      <c r="C21713" t="s">
        <v>32475</v>
      </c>
      <c r="D21713" s="83" t="s">
        <v>15076</v>
      </c>
      <c r="F21713" s="83">
        <v>99.37</v>
      </c>
    </row>
    <row r="21714" spans="1:6" hidden="1" x14ac:dyDescent="0.25">
      <c r="A21714" t="s">
        <v>29264</v>
      </c>
      <c r="B21714" s="83" t="s">
        <v>42616</v>
      </c>
      <c r="C21714" t="s">
        <v>32476</v>
      </c>
      <c r="D21714" s="83" t="s">
        <v>35707</v>
      </c>
      <c r="F21714" s="83">
        <v>159.04</v>
      </c>
    </row>
    <row r="21715" spans="1:6" hidden="1" x14ac:dyDescent="0.25">
      <c r="A21715" t="s">
        <v>29264</v>
      </c>
      <c r="B21715" s="83" t="s">
        <v>42617</v>
      </c>
      <c r="C21715" t="s">
        <v>32477</v>
      </c>
      <c r="D21715" s="83" t="s">
        <v>35707</v>
      </c>
      <c r="F21715" s="83">
        <v>156.16999999999999</v>
      </c>
    </row>
    <row r="21716" spans="1:6" hidden="1" x14ac:dyDescent="0.25">
      <c r="A21716" t="s">
        <v>29264</v>
      </c>
      <c r="B21716" s="83" t="s">
        <v>42618</v>
      </c>
      <c r="C21716" t="s">
        <v>32478</v>
      </c>
      <c r="D21716" s="83" t="s">
        <v>35707</v>
      </c>
      <c r="F21716" s="83">
        <v>15.22</v>
      </c>
    </row>
    <row r="21717" spans="1:6" hidden="1" x14ac:dyDescent="0.25">
      <c r="A21717" t="s">
        <v>29264</v>
      </c>
      <c r="B21717" s="83" t="s">
        <v>42619</v>
      </c>
      <c r="C21717" t="s">
        <v>32479</v>
      </c>
      <c r="D21717" s="83" t="s">
        <v>35707</v>
      </c>
      <c r="F21717" s="83">
        <v>12.35</v>
      </c>
    </row>
    <row r="21718" spans="1:6" hidden="1" x14ac:dyDescent="0.25">
      <c r="A21718" t="s">
        <v>29264</v>
      </c>
      <c r="B21718" s="83" t="s">
        <v>42620</v>
      </c>
      <c r="C21718" t="s">
        <v>32480</v>
      </c>
      <c r="D21718" s="83" t="s">
        <v>35707</v>
      </c>
      <c r="F21718" s="83">
        <v>198.37</v>
      </c>
    </row>
    <row r="21719" spans="1:6" hidden="1" x14ac:dyDescent="0.25">
      <c r="A21719" t="s">
        <v>29264</v>
      </c>
      <c r="B21719" s="83" t="s">
        <v>42621</v>
      </c>
      <c r="C21719" t="s">
        <v>32481</v>
      </c>
      <c r="D21719" s="83" t="s">
        <v>35707</v>
      </c>
      <c r="F21719" s="83">
        <v>74.87</v>
      </c>
    </row>
    <row r="21720" spans="1:6" hidden="1" x14ac:dyDescent="0.25">
      <c r="A21720" t="s">
        <v>29264</v>
      </c>
      <c r="B21720" s="83" t="s">
        <v>42622</v>
      </c>
      <c r="C21720" t="s">
        <v>32482</v>
      </c>
      <c r="D21720" s="83" t="s">
        <v>35707</v>
      </c>
      <c r="F21720" s="83">
        <v>175.7</v>
      </c>
    </row>
    <row r="21721" spans="1:6" hidden="1" x14ac:dyDescent="0.25">
      <c r="A21721" t="s">
        <v>29264</v>
      </c>
      <c r="B21721" s="83" t="s">
        <v>42623</v>
      </c>
      <c r="C21721" t="s">
        <v>32483</v>
      </c>
      <c r="D21721" s="83" t="s">
        <v>15094</v>
      </c>
      <c r="F21721" s="83">
        <v>108.52</v>
      </c>
    </row>
    <row r="21722" spans="1:6" hidden="1" x14ac:dyDescent="0.25">
      <c r="A21722" t="s">
        <v>29264</v>
      </c>
      <c r="B21722" s="83" t="s">
        <v>42624</v>
      </c>
      <c r="C21722" t="s">
        <v>32484</v>
      </c>
      <c r="D21722" s="83" t="s">
        <v>15094</v>
      </c>
      <c r="F21722" s="83">
        <v>89.66</v>
      </c>
    </row>
    <row r="21723" spans="1:6" hidden="1" x14ac:dyDescent="0.25">
      <c r="A21723" t="s">
        <v>29264</v>
      </c>
      <c r="B21723" s="83" t="s">
        <v>42625</v>
      </c>
      <c r="C21723" t="s">
        <v>32485</v>
      </c>
      <c r="D21723" s="83" t="s">
        <v>15094</v>
      </c>
      <c r="F21723" s="83">
        <v>68.19</v>
      </c>
    </row>
    <row r="21724" spans="1:6" hidden="1" x14ac:dyDescent="0.25">
      <c r="A21724" t="s">
        <v>29264</v>
      </c>
      <c r="B21724" s="83" t="s">
        <v>42626</v>
      </c>
      <c r="C21724" t="s">
        <v>32486</v>
      </c>
      <c r="D21724" s="83" t="s">
        <v>15094</v>
      </c>
      <c r="F21724" s="83">
        <v>49.27</v>
      </c>
    </row>
    <row r="21725" spans="1:6" hidden="1" x14ac:dyDescent="0.25">
      <c r="A21725" t="s">
        <v>29264</v>
      </c>
      <c r="B21725" s="83" t="s">
        <v>42627</v>
      </c>
      <c r="C21725" t="s">
        <v>32487</v>
      </c>
      <c r="D21725" s="83" t="s">
        <v>15094</v>
      </c>
      <c r="F21725" s="83">
        <v>79.5</v>
      </c>
    </row>
    <row r="21726" spans="1:6" hidden="1" x14ac:dyDescent="0.25">
      <c r="A21726" t="s">
        <v>29264</v>
      </c>
      <c r="B21726" s="83" t="s">
        <v>42628</v>
      </c>
      <c r="C21726" t="s">
        <v>32488</v>
      </c>
      <c r="D21726" s="83" t="s">
        <v>15094</v>
      </c>
      <c r="F21726" s="83">
        <v>63.56</v>
      </c>
    </row>
    <row r="21727" spans="1:6" hidden="1" x14ac:dyDescent="0.25">
      <c r="A21727" t="s">
        <v>29264</v>
      </c>
      <c r="B21727" s="83" t="s">
        <v>42629</v>
      </c>
      <c r="C21727" t="s">
        <v>32489</v>
      </c>
      <c r="D21727" s="83" t="s">
        <v>15094</v>
      </c>
      <c r="F21727" s="83">
        <v>58.27</v>
      </c>
    </row>
    <row r="21728" spans="1:6" hidden="1" x14ac:dyDescent="0.25">
      <c r="A21728" t="s">
        <v>29264</v>
      </c>
      <c r="B21728" s="83" t="s">
        <v>42630</v>
      </c>
      <c r="C21728" t="s">
        <v>32490</v>
      </c>
      <c r="D21728" s="83" t="s">
        <v>15094</v>
      </c>
      <c r="F21728" s="83">
        <v>42.29</v>
      </c>
    </row>
    <row r="21729" spans="1:6" hidden="1" x14ac:dyDescent="0.25">
      <c r="A21729" t="s">
        <v>29264</v>
      </c>
      <c r="B21729" s="83" t="s">
        <v>42631</v>
      </c>
      <c r="C21729" t="s">
        <v>32491</v>
      </c>
      <c r="D21729" s="83" t="s">
        <v>15094</v>
      </c>
      <c r="F21729" s="83">
        <v>63.72</v>
      </c>
    </row>
    <row r="21730" spans="1:6" hidden="1" x14ac:dyDescent="0.25">
      <c r="A21730" t="s">
        <v>29264</v>
      </c>
      <c r="B21730" s="83" t="s">
        <v>42632</v>
      </c>
      <c r="C21730" t="s">
        <v>32492</v>
      </c>
      <c r="D21730" s="83" t="s">
        <v>15094</v>
      </c>
      <c r="F21730" s="83">
        <v>55.98</v>
      </c>
    </row>
    <row r="21731" spans="1:6" hidden="1" x14ac:dyDescent="0.25">
      <c r="A21731" t="s">
        <v>29264</v>
      </c>
      <c r="B21731" s="83" t="s">
        <v>42633</v>
      </c>
      <c r="C21731" t="s">
        <v>32493</v>
      </c>
      <c r="D21731" s="83" t="s">
        <v>15094</v>
      </c>
      <c r="F21731" s="83">
        <v>27.51</v>
      </c>
    </row>
    <row r="21732" spans="1:6" hidden="1" x14ac:dyDescent="0.25">
      <c r="A21732" t="s">
        <v>29264</v>
      </c>
      <c r="B21732" s="83" t="s">
        <v>42634</v>
      </c>
      <c r="C21732" t="s">
        <v>32494</v>
      </c>
      <c r="D21732" s="83" t="s">
        <v>15094</v>
      </c>
      <c r="F21732" s="83">
        <v>19.760000000000002</v>
      </c>
    </row>
    <row r="21733" spans="1:6" hidden="1" x14ac:dyDescent="0.25">
      <c r="A21733" t="s">
        <v>29264</v>
      </c>
      <c r="B21733" s="83" t="s">
        <v>42635</v>
      </c>
      <c r="C21733" t="s">
        <v>32495</v>
      </c>
      <c r="D21733" s="83" t="s">
        <v>15094</v>
      </c>
      <c r="F21733" s="83">
        <v>40.9</v>
      </c>
    </row>
    <row r="21734" spans="1:6" hidden="1" x14ac:dyDescent="0.25">
      <c r="A21734" t="s">
        <v>29264</v>
      </c>
      <c r="B21734" s="83" t="s">
        <v>42636</v>
      </c>
      <c r="C21734" t="s">
        <v>32496</v>
      </c>
      <c r="D21734" s="83" t="s">
        <v>15094</v>
      </c>
      <c r="F21734" s="83">
        <v>35.200000000000003</v>
      </c>
    </row>
    <row r="21735" spans="1:6" hidden="1" x14ac:dyDescent="0.25">
      <c r="A21735" t="s">
        <v>29264</v>
      </c>
      <c r="B21735" s="83" t="s">
        <v>42637</v>
      </c>
      <c r="C21735" t="s">
        <v>32497</v>
      </c>
      <c r="D21735" s="83" t="s">
        <v>15094</v>
      </c>
      <c r="F21735" s="83">
        <v>20.58</v>
      </c>
    </row>
    <row r="21736" spans="1:6" hidden="1" x14ac:dyDescent="0.25">
      <c r="A21736" t="s">
        <v>29264</v>
      </c>
      <c r="B21736" s="83" t="s">
        <v>42638</v>
      </c>
      <c r="C21736" t="s">
        <v>32498</v>
      </c>
      <c r="D21736" s="83" t="s">
        <v>15094</v>
      </c>
      <c r="F21736" s="83">
        <v>14.88</v>
      </c>
    </row>
    <row r="21737" spans="1:6" hidden="1" x14ac:dyDescent="0.25">
      <c r="A21737" t="s">
        <v>29264</v>
      </c>
      <c r="B21737" s="83" t="s">
        <v>42639</v>
      </c>
      <c r="C21737" t="s">
        <v>32499</v>
      </c>
      <c r="D21737" s="83" t="s">
        <v>15094</v>
      </c>
      <c r="F21737" s="83">
        <v>55.53</v>
      </c>
    </row>
    <row r="21738" spans="1:6" hidden="1" x14ac:dyDescent="0.25">
      <c r="A21738" t="s">
        <v>29264</v>
      </c>
      <c r="B21738" s="83" t="s">
        <v>42640</v>
      </c>
      <c r="C21738" t="s">
        <v>32500</v>
      </c>
      <c r="D21738" s="83" t="s">
        <v>15094</v>
      </c>
      <c r="F21738" s="83">
        <v>49.37</v>
      </c>
    </row>
    <row r="21739" spans="1:6" hidden="1" x14ac:dyDescent="0.25">
      <c r="A21739" t="s">
        <v>29264</v>
      </c>
      <c r="B21739" s="83" t="s">
        <v>42641</v>
      </c>
      <c r="C21739" t="s">
        <v>32501</v>
      </c>
      <c r="D21739" s="83" t="s">
        <v>15094</v>
      </c>
      <c r="F21739" s="83">
        <v>21.62</v>
      </c>
    </row>
    <row r="21740" spans="1:6" hidden="1" x14ac:dyDescent="0.25">
      <c r="A21740" t="s">
        <v>29264</v>
      </c>
      <c r="B21740" s="83" t="s">
        <v>42642</v>
      </c>
      <c r="C21740" t="s">
        <v>32502</v>
      </c>
      <c r="D21740" s="83" t="s">
        <v>15094</v>
      </c>
      <c r="F21740" s="83">
        <v>15.45</v>
      </c>
    </row>
    <row r="21741" spans="1:6" hidden="1" x14ac:dyDescent="0.25">
      <c r="A21741" t="s">
        <v>29264</v>
      </c>
      <c r="B21741" s="83" t="s">
        <v>42643</v>
      </c>
      <c r="C21741" t="s">
        <v>32503</v>
      </c>
      <c r="D21741" s="83" t="s">
        <v>15094</v>
      </c>
      <c r="F21741" s="83">
        <v>31.92</v>
      </c>
    </row>
    <row r="21742" spans="1:6" hidden="1" x14ac:dyDescent="0.25">
      <c r="A21742" t="s">
        <v>29264</v>
      </c>
      <c r="B21742" s="83" t="s">
        <v>42644</v>
      </c>
      <c r="C21742" t="s">
        <v>32504</v>
      </c>
      <c r="D21742" s="83" t="s">
        <v>15094</v>
      </c>
      <c r="F21742" s="83">
        <v>27.77</v>
      </c>
    </row>
    <row r="21743" spans="1:6" hidden="1" x14ac:dyDescent="0.25">
      <c r="A21743" t="s">
        <v>29264</v>
      </c>
      <c r="B21743" s="83" t="s">
        <v>42645</v>
      </c>
      <c r="C21743" t="s">
        <v>32505</v>
      </c>
      <c r="D21743" s="83" t="s">
        <v>15094</v>
      </c>
      <c r="F21743" s="83">
        <v>14.82</v>
      </c>
    </row>
    <row r="21744" spans="1:6" hidden="1" x14ac:dyDescent="0.25">
      <c r="A21744" t="s">
        <v>29264</v>
      </c>
      <c r="B21744" s="83" t="s">
        <v>42646</v>
      </c>
      <c r="C21744" t="s">
        <v>32506</v>
      </c>
      <c r="D21744" s="83" t="s">
        <v>15094</v>
      </c>
      <c r="F21744" s="83">
        <v>10.67</v>
      </c>
    </row>
    <row r="21745" spans="1:6" hidden="1" x14ac:dyDescent="0.25">
      <c r="A21745" t="s">
        <v>29264</v>
      </c>
      <c r="B21745" s="83" t="s">
        <v>42647</v>
      </c>
      <c r="C21745" t="s">
        <v>32507</v>
      </c>
      <c r="D21745" s="83" t="s">
        <v>15094</v>
      </c>
      <c r="F21745" s="83">
        <v>53.51</v>
      </c>
    </row>
    <row r="21746" spans="1:6" hidden="1" x14ac:dyDescent="0.25">
      <c r="A21746" t="s">
        <v>29264</v>
      </c>
      <c r="B21746" s="83" t="s">
        <v>42648</v>
      </c>
      <c r="C21746" t="s">
        <v>32508</v>
      </c>
      <c r="D21746" s="83" t="s">
        <v>15094</v>
      </c>
      <c r="F21746" s="83">
        <v>46.39</v>
      </c>
    </row>
    <row r="21747" spans="1:6" hidden="1" x14ac:dyDescent="0.25">
      <c r="A21747" t="s">
        <v>29264</v>
      </c>
      <c r="B21747" s="83" t="s">
        <v>42649</v>
      </c>
      <c r="C21747" t="s">
        <v>32509</v>
      </c>
      <c r="D21747" s="83" t="s">
        <v>15094</v>
      </c>
      <c r="F21747" s="83">
        <v>25.22</v>
      </c>
    </row>
    <row r="21748" spans="1:6" hidden="1" x14ac:dyDescent="0.25">
      <c r="A21748" t="s">
        <v>29264</v>
      </c>
      <c r="B21748" s="83" t="s">
        <v>42650</v>
      </c>
      <c r="C21748" t="s">
        <v>32510</v>
      </c>
      <c r="D21748" s="83" t="s">
        <v>15094</v>
      </c>
      <c r="F21748" s="83">
        <v>18.100000000000001</v>
      </c>
    </row>
    <row r="21749" spans="1:6" hidden="1" x14ac:dyDescent="0.25">
      <c r="A21749" t="s">
        <v>29264</v>
      </c>
      <c r="B21749" s="83" t="s">
        <v>42651</v>
      </c>
      <c r="C21749" t="s">
        <v>32511</v>
      </c>
      <c r="D21749" s="83" t="s">
        <v>15094</v>
      </c>
      <c r="F21749" s="83">
        <v>89.96</v>
      </c>
    </row>
    <row r="21750" spans="1:6" hidden="1" x14ac:dyDescent="0.25">
      <c r="A21750" t="s">
        <v>29264</v>
      </c>
      <c r="B21750" s="83" t="s">
        <v>42652</v>
      </c>
      <c r="C21750" t="s">
        <v>32512</v>
      </c>
      <c r="D21750" s="83" t="s">
        <v>15094</v>
      </c>
      <c r="F21750" s="83">
        <v>76.680000000000007</v>
      </c>
    </row>
    <row r="21751" spans="1:6" hidden="1" x14ac:dyDescent="0.25">
      <c r="A21751" t="s">
        <v>29264</v>
      </c>
      <c r="B21751" s="83" t="s">
        <v>42653</v>
      </c>
      <c r="C21751" t="s">
        <v>32513</v>
      </c>
      <c r="D21751" s="83" t="s">
        <v>15094</v>
      </c>
      <c r="F21751" s="83">
        <v>45.88</v>
      </c>
    </row>
    <row r="21752" spans="1:6" hidden="1" x14ac:dyDescent="0.25">
      <c r="A21752" t="s">
        <v>29264</v>
      </c>
      <c r="B21752" s="83" t="s">
        <v>42654</v>
      </c>
      <c r="C21752" t="s">
        <v>32514</v>
      </c>
      <c r="D21752" s="83" t="s">
        <v>15094</v>
      </c>
      <c r="F21752" s="83">
        <v>32.58</v>
      </c>
    </row>
    <row r="21753" spans="1:6" hidden="1" x14ac:dyDescent="0.25">
      <c r="A21753" t="s">
        <v>29264</v>
      </c>
      <c r="B21753" s="83" t="s">
        <v>42655</v>
      </c>
      <c r="C21753" t="s">
        <v>32515</v>
      </c>
      <c r="D21753" s="83" t="s">
        <v>15094</v>
      </c>
      <c r="F21753" s="83">
        <v>15.33</v>
      </c>
    </row>
    <row r="21754" spans="1:6" hidden="1" x14ac:dyDescent="0.25">
      <c r="A21754" t="s">
        <v>29264</v>
      </c>
      <c r="B21754" s="83" t="s">
        <v>42656</v>
      </c>
      <c r="C21754" t="s">
        <v>32516</v>
      </c>
      <c r="D21754" s="83" t="s">
        <v>15094</v>
      </c>
      <c r="F21754" s="83">
        <v>39.869999999999997</v>
      </c>
    </row>
    <row r="21755" spans="1:6" hidden="1" x14ac:dyDescent="0.25">
      <c r="A21755" t="s">
        <v>29264</v>
      </c>
      <c r="B21755" s="83" t="s">
        <v>42657</v>
      </c>
      <c r="C21755" t="s">
        <v>32517</v>
      </c>
      <c r="D21755" s="83" t="s">
        <v>15094</v>
      </c>
      <c r="F21755" s="83">
        <v>59.18</v>
      </c>
    </row>
    <row r="21756" spans="1:6" hidden="1" x14ac:dyDescent="0.25">
      <c r="A21756" t="s">
        <v>29264</v>
      </c>
      <c r="B21756" s="83" t="s">
        <v>42658</v>
      </c>
      <c r="C21756" t="s">
        <v>32518</v>
      </c>
      <c r="D21756" s="83" t="s">
        <v>15094</v>
      </c>
      <c r="F21756" s="83">
        <v>76.33</v>
      </c>
    </row>
    <row r="21757" spans="1:6" hidden="1" x14ac:dyDescent="0.25">
      <c r="A21757" t="s">
        <v>29264</v>
      </c>
      <c r="B21757" s="83" t="s">
        <v>42659</v>
      </c>
      <c r="C21757" t="s">
        <v>32519</v>
      </c>
      <c r="D21757" s="83" t="s">
        <v>15076</v>
      </c>
      <c r="F21757" s="83">
        <v>2193.0100000000002</v>
      </c>
    </row>
    <row r="21758" spans="1:6" hidden="1" x14ac:dyDescent="0.25">
      <c r="A21758" t="s">
        <v>29264</v>
      </c>
      <c r="B21758" s="83" t="s">
        <v>42660</v>
      </c>
      <c r="C21758" t="s">
        <v>32520</v>
      </c>
      <c r="D21758" s="83" t="s">
        <v>15076</v>
      </c>
      <c r="F21758" s="83">
        <v>1873.03</v>
      </c>
    </row>
    <row r="21759" spans="1:6" hidden="1" x14ac:dyDescent="0.25">
      <c r="A21759" t="s">
        <v>29264</v>
      </c>
      <c r="B21759" s="83" t="s">
        <v>42661</v>
      </c>
      <c r="C21759" t="s">
        <v>32521</v>
      </c>
      <c r="D21759" s="83" t="s">
        <v>15076</v>
      </c>
      <c r="F21759" s="83">
        <v>2159.81</v>
      </c>
    </row>
    <row r="21760" spans="1:6" hidden="1" x14ac:dyDescent="0.25">
      <c r="A21760" t="s">
        <v>29264</v>
      </c>
      <c r="B21760" s="83" t="s">
        <v>42662</v>
      </c>
      <c r="C21760" t="s">
        <v>32522</v>
      </c>
      <c r="D21760" s="83" t="s">
        <v>15076</v>
      </c>
      <c r="F21760" s="83">
        <v>1852.7</v>
      </c>
    </row>
    <row r="21761" spans="1:6" hidden="1" x14ac:dyDescent="0.25">
      <c r="A21761" t="s">
        <v>29264</v>
      </c>
      <c r="B21761" s="83" t="s">
        <v>42663</v>
      </c>
      <c r="C21761" t="s">
        <v>32523</v>
      </c>
      <c r="D21761" s="83" t="s">
        <v>15076</v>
      </c>
      <c r="F21761" s="83">
        <v>2480.46</v>
      </c>
    </row>
    <row r="21762" spans="1:6" hidden="1" x14ac:dyDescent="0.25">
      <c r="A21762" t="s">
        <v>29264</v>
      </c>
      <c r="B21762" s="83" t="s">
        <v>42664</v>
      </c>
      <c r="C21762" t="s">
        <v>32524</v>
      </c>
      <c r="D21762" s="83" t="s">
        <v>15076</v>
      </c>
      <c r="F21762" s="83">
        <v>2097.9499999999998</v>
      </c>
    </row>
    <row r="21763" spans="1:6" hidden="1" x14ac:dyDescent="0.25">
      <c r="A21763" t="s">
        <v>29264</v>
      </c>
      <c r="B21763" s="83" t="s">
        <v>42665</v>
      </c>
      <c r="C21763" t="s">
        <v>32525</v>
      </c>
      <c r="D21763" s="83" t="s">
        <v>15076</v>
      </c>
      <c r="F21763" s="83">
        <v>2970.83</v>
      </c>
    </row>
    <row r="21764" spans="1:6" hidden="1" x14ac:dyDescent="0.25">
      <c r="A21764" t="s">
        <v>29264</v>
      </c>
      <c r="B21764" s="83" t="s">
        <v>42666</v>
      </c>
      <c r="C21764" t="s">
        <v>32526</v>
      </c>
      <c r="D21764" s="83" t="s">
        <v>15076</v>
      </c>
      <c r="F21764" s="83">
        <v>2514.7600000000002</v>
      </c>
    </row>
    <row r="21765" spans="1:6" hidden="1" x14ac:dyDescent="0.25">
      <c r="A21765" t="s">
        <v>29264</v>
      </c>
      <c r="B21765" s="83" t="s">
        <v>42667</v>
      </c>
      <c r="C21765" t="s">
        <v>32527</v>
      </c>
      <c r="D21765" s="83" t="s">
        <v>15076</v>
      </c>
      <c r="F21765" s="83">
        <v>3504.01</v>
      </c>
    </row>
    <row r="21766" spans="1:6" hidden="1" x14ac:dyDescent="0.25">
      <c r="A21766" t="s">
        <v>29264</v>
      </c>
      <c r="B21766" s="83" t="s">
        <v>42668</v>
      </c>
      <c r="C21766" t="s">
        <v>32528</v>
      </c>
      <c r="D21766" s="83" t="s">
        <v>15076</v>
      </c>
      <c r="F21766" s="83">
        <v>2972.54</v>
      </c>
    </row>
    <row r="21767" spans="1:6" hidden="1" x14ac:dyDescent="0.25">
      <c r="A21767" t="s">
        <v>29264</v>
      </c>
      <c r="B21767" s="83" t="s">
        <v>42669</v>
      </c>
      <c r="C21767" t="s">
        <v>32529</v>
      </c>
      <c r="D21767" s="83" t="s">
        <v>15076</v>
      </c>
      <c r="F21767" s="83">
        <v>4369.79</v>
      </c>
    </row>
    <row r="21768" spans="1:6" hidden="1" x14ac:dyDescent="0.25">
      <c r="A21768" t="s">
        <v>29264</v>
      </c>
      <c r="B21768" s="83" t="s">
        <v>42670</v>
      </c>
      <c r="C21768" t="s">
        <v>32530</v>
      </c>
      <c r="D21768" s="83" t="s">
        <v>15076</v>
      </c>
      <c r="F21768" s="83">
        <v>3726.14</v>
      </c>
    </row>
    <row r="21769" spans="1:6" hidden="1" x14ac:dyDescent="0.25">
      <c r="A21769" t="s">
        <v>29264</v>
      </c>
      <c r="B21769" s="83" t="s">
        <v>42671</v>
      </c>
      <c r="C21769" t="s">
        <v>32531</v>
      </c>
      <c r="D21769" s="83" t="s">
        <v>15076</v>
      </c>
      <c r="F21769" s="83">
        <v>2542.16</v>
      </c>
    </row>
    <row r="21770" spans="1:6" hidden="1" x14ac:dyDescent="0.25">
      <c r="A21770" t="s">
        <v>29264</v>
      </c>
      <c r="B21770" s="83" t="s">
        <v>42672</v>
      </c>
      <c r="C21770" t="s">
        <v>32532</v>
      </c>
      <c r="D21770" s="83" t="s">
        <v>15076</v>
      </c>
      <c r="F21770" s="83">
        <v>2168.85</v>
      </c>
    </row>
    <row r="21771" spans="1:6" hidden="1" x14ac:dyDescent="0.25">
      <c r="A21771" t="s">
        <v>29264</v>
      </c>
      <c r="B21771" s="83" t="s">
        <v>42673</v>
      </c>
      <c r="C21771" t="s">
        <v>32533</v>
      </c>
      <c r="D21771" s="83" t="s">
        <v>15076</v>
      </c>
      <c r="F21771" s="83">
        <v>2513.6999999999998</v>
      </c>
    </row>
    <row r="21772" spans="1:6" hidden="1" x14ac:dyDescent="0.25">
      <c r="A21772" t="s">
        <v>29264</v>
      </c>
      <c r="B21772" s="83" t="s">
        <v>42674</v>
      </c>
      <c r="C21772" t="s">
        <v>32534</v>
      </c>
      <c r="D21772" s="83" t="s">
        <v>15076</v>
      </c>
      <c r="F21772" s="83">
        <v>2151.42</v>
      </c>
    </row>
    <row r="21773" spans="1:6" hidden="1" x14ac:dyDescent="0.25">
      <c r="A21773" t="s">
        <v>29264</v>
      </c>
      <c r="B21773" s="83" t="s">
        <v>42675</v>
      </c>
      <c r="C21773" t="s">
        <v>32535</v>
      </c>
      <c r="D21773" s="83" t="s">
        <v>15076</v>
      </c>
      <c r="F21773" s="83">
        <v>2857.11</v>
      </c>
    </row>
    <row r="21774" spans="1:6" hidden="1" x14ac:dyDescent="0.25">
      <c r="A21774" t="s">
        <v>29264</v>
      </c>
      <c r="B21774" s="83" t="s">
        <v>42676</v>
      </c>
      <c r="C21774" t="s">
        <v>32536</v>
      </c>
      <c r="D21774" s="83" t="s">
        <v>15076</v>
      </c>
      <c r="F21774" s="83">
        <v>2412.0700000000002</v>
      </c>
    </row>
    <row r="21775" spans="1:6" hidden="1" x14ac:dyDescent="0.25">
      <c r="A21775" t="s">
        <v>29264</v>
      </c>
      <c r="B21775" s="83" t="s">
        <v>42677</v>
      </c>
      <c r="C21775" t="s">
        <v>32537</v>
      </c>
      <c r="D21775" s="83" t="s">
        <v>15076</v>
      </c>
      <c r="F21775" s="83">
        <v>3211.87</v>
      </c>
    </row>
    <row r="21776" spans="1:6" hidden="1" x14ac:dyDescent="0.25">
      <c r="A21776" t="s">
        <v>29264</v>
      </c>
      <c r="B21776" s="83" t="s">
        <v>42678</v>
      </c>
      <c r="C21776" t="s">
        <v>32538</v>
      </c>
      <c r="D21776" s="83" t="s">
        <v>15076</v>
      </c>
      <c r="F21776" s="83">
        <v>2689.59</v>
      </c>
    </row>
    <row r="21777" spans="1:6" hidden="1" x14ac:dyDescent="0.25">
      <c r="A21777" t="s">
        <v>29264</v>
      </c>
      <c r="B21777" s="83" t="s">
        <v>42679</v>
      </c>
      <c r="C21777" t="s">
        <v>32539</v>
      </c>
      <c r="D21777" s="83" t="s">
        <v>15076</v>
      </c>
      <c r="F21777" s="83">
        <v>3922.3</v>
      </c>
    </row>
    <row r="21778" spans="1:6" hidden="1" x14ac:dyDescent="0.25">
      <c r="A21778" t="s">
        <v>29264</v>
      </c>
      <c r="B21778" s="83" t="s">
        <v>42680</v>
      </c>
      <c r="C21778" t="s">
        <v>32540</v>
      </c>
      <c r="D21778" s="83" t="s">
        <v>15076</v>
      </c>
      <c r="F21778" s="83">
        <v>3320.95</v>
      </c>
    </row>
    <row r="21779" spans="1:6" hidden="1" x14ac:dyDescent="0.25">
      <c r="A21779" t="s">
        <v>29264</v>
      </c>
      <c r="B21779" s="83" t="s">
        <v>42681</v>
      </c>
      <c r="C21779" t="s">
        <v>32541</v>
      </c>
      <c r="D21779" s="83" t="s">
        <v>15076</v>
      </c>
      <c r="F21779" s="83">
        <v>4829.7299999999996</v>
      </c>
    </row>
    <row r="21780" spans="1:6" hidden="1" x14ac:dyDescent="0.25">
      <c r="A21780" t="s">
        <v>29264</v>
      </c>
      <c r="B21780" s="83" t="s">
        <v>42682</v>
      </c>
      <c r="C21780" t="s">
        <v>32542</v>
      </c>
      <c r="D21780" s="83" t="s">
        <v>15076</v>
      </c>
      <c r="F21780" s="83">
        <v>4108.84</v>
      </c>
    </row>
    <row r="21781" spans="1:6" hidden="1" x14ac:dyDescent="0.25">
      <c r="A21781" t="s">
        <v>29264</v>
      </c>
      <c r="B21781" s="83" t="s">
        <v>42683</v>
      </c>
      <c r="C21781" t="s">
        <v>32543</v>
      </c>
      <c r="D21781" s="83" t="s">
        <v>15076</v>
      </c>
      <c r="F21781" s="83">
        <v>2910.29</v>
      </c>
    </row>
    <row r="21782" spans="1:6" hidden="1" x14ac:dyDescent="0.25">
      <c r="A21782" t="s">
        <v>29264</v>
      </c>
      <c r="B21782" s="83" t="s">
        <v>42684</v>
      </c>
      <c r="C21782" t="s">
        <v>32544</v>
      </c>
      <c r="D21782" s="83" t="s">
        <v>15076</v>
      </c>
      <c r="F21782" s="83">
        <v>2476.29</v>
      </c>
    </row>
    <row r="21783" spans="1:6" hidden="1" x14ac:dyDescent="0.25">
      <c r="A21783" t="s">
        <v>29264</v>
      </c>
      <c r="B21783" s="83" t="s">
        <v>42685</v>
      </c>
      <c r="C21783" t="s">
        <v>32545</v>
      </c>
      <c r="D21783" s="83" t="s">
        <v>15076</v>
      </c>
      <c r="F21783" s="83">
        <v>2881.83</v>
      </c>
    </row>
    <row r="21784" spans="1:6" hidden="1" x14ac:dyDescent="0.25">
      <c r="A21784" t="s">
        <v>29264</v>
      </c>
      <c r="B21784" s="83" t="s">
        <v>42686</v>
      </c>
      <c r="C21784" t="s">
        <v>32546</v>
      </c>
      <c r="D21784" s="83" t="s">
        <v>15076</v>
      </c>
      <c r="F21784" s="83">
        <v>2458.86</v>
      </c>
    </row>
    <row r="21785" spans="1:6" hidden="1" x14ac:dyDescent="0.25">
      <c r="A21785" t="s">
        <v>29264</v>
      </c>
      <c r="B21785" s="83" t="s">
        <v>42687</v>
      </c>
      <c r="C21785" t="s">
        <v>32547</v>
      </c>
      <c r="D21785" s="83" t="s">
        <v>15076</v>
      </c>
      <c r="F21785" s="83">
        <v>3252.73</v>
      </c>
    </row>
    <row r="21786" spans="1:6" hidden="1" x14ac:dyDescent="0.25">
      <c r="A21786" t="s">
        <v>29264</v>
      </c>
      <c r="B21786" s="83" t="s">
        <v>42688</v>
      </c>
      <c r="C21786" t="s">
        <v>32548</v>
      </c>
      <c r="D21786" s="83" t="s">
        <v>15076</v>
      </c>
      <c r="F21786" s="83">
        <v>2737.81</v>
      </c>
    </row>
    <row r="21787" spans="1:6" hidden="1" x14ac:dyDescent="0.25">
      <c r="A21787" t="s">
        <v>29264</v>
      </c>
      <c r="B21787" s="83" t="s">
        <v>42689</v>
      </c>
      <c r="C21787" t="s">
        <v>32549</v>
      </c>
      <c r="D21787" s="83" t="s">
        <v>15076</v>
      </c>
      <c r="F21787" s="83">
        <v>3777.18</v>
      </c>
    </row>
    <row r="21788" spans="1:6" hidden="1" x14ac:dyDescent="0.25">
      <c r="A21788" t="s">
        <v>29264</v>
      </c>
      <c r="B21788" s="83" t="s">
        <v>42690</v>
      </c>
      <c r="C21788" t="s">
        <v>32550</v>
      </c>
      <c r="D21788" s="83" t="s">
        <v>15076</v>
      </c>
      <c r="F21788" s="83">
        <v>3181.35</v>
      </c>
    </row>
    <row r="21789" spans="1:6" hidden="1" x14ac:dyDescent="0.25">
      <c r="A21789" t="s">
        <v>29264</v>
      </c>
      <c r="B21789" s="83" t="s">
        <v>42691</v>
      </c>
      <c r="C21789" t="s">
        <v>32551</v>
      </c>
      <c r="D21789" s="83" t="s">
        <v>15076</v>
      </c>
      <c r="F21789" s="83">
        <v>4359.57</v>
      </c>
    </row>
    <row r="21790" spans="1:6" hidden="1" x14ac:dyDescent="0.25">
      <c r="A21790" t="s">
        <v>29264</v>
      </c>
      <c r="B21790" s="83" t="s">
        <v>42692</v>
      </c>
      <c r="C21790" t="s">
        <v>32552</v>
      </c>
      <c r="D21790" s="83" t="s">
        <v>15076</v>
      </c>
      <c r="F21790" s="83">
        <v>3680.98</v>
      </c>
    </row>
    <row r="21791" spans="1:6" hidden="1" x14ac:dyDescent="0.25">
      <c r="A21791" t="s">
        <v>29264</v>
      </c>
      <c r="B21791" s="83" t="s">
        <v>42693</v>
      </c>
      <c r="C21791" t="s">
        <v>32553</v>
      </c>
      <c r="D21791" s="83" t="s">
        <v>15076</v>
      </c>
      <c r="F21791" s="83">
        <v>5308.64</v>
      </c>
    </row>
    <row r="21792" spans="1:6" hidden="1" x14ac:dyDescent="0.25">
      <c r="A21792" t="s">
        <v>29264</v>
      </c>
      <c r="B21792" s="83" t="s">
        <v>42694</v>
      </c>
      <c r="C21792" t="s">
        <v>32554</v>
      </c>
      <c r="D21792" s="83" t="s">
        <v>15076</v>
      </c>
      <c r="F21792" s="83">
        <v>4503.1499999999996</v>
      </c>
    </row>
    <row r="21793" spans="1:6" hidden="1" x14ac:dyDescent="0.25">
      <c r="A21793" t="s">
        <v>29264</v>
      </c>
      <c r="B21793" s="83" t="s">
        <v>42695</v>
      </c>
      <c r="C21793" t="s">
        <v>32555</v>
      </c>
      <c r="D21793" s="83" t="s">
        <v>35707</v>
      </c>
      <c r="F21793" s="83">
        <v>18.77</v>
      </c>
    </row>
    <row r="21794" spans="1:6" hidden="1" x14ac:dyDescent="0.25">
      <c r="A21794" t="s">
        <v>29264</v>
      </c>
      <c r="B21794" s="83" t="s">
        <v>42696</v>
      </c>
      <c r="C21794" t="s">
        <v>32556</v>
      </c>
      <c r="D21794" s="83" t="s">
        <v>15094</v>
      </c>
      <c r="F21794" s="83">
        <v>69.650000000000006</v>
      </c>
    </row>
    <row r="21795" spans="1:6" hidden="1" x14ac:dyDescent="0.25">
      <c r="A21795" t="s">
        <v>29264</v>
      </c>
      <c r="B21795" s="83" t="s">
        <v>42697</v>
      </c>
      <c r="C21795" t="s">
        <v>32557</v>
      </c>
      <c r="D21795" s="83" t="s">
        <v>15094</v>
      </c>
      <c r="F21795" s="83">
        <v>44.07</v>
      </c>
    </row>
    <row r="21796" spans="1:6" hidden="1" x14ac:dyDescent="0.25">
      <c r="A21796" t="s">
        <v>29264</v>
      </c>
      <c r="B21796" s="83" t="s">
        <v>42698</v>
      </c>
      <c r="C21796" t="s">
        <v>32558</v>
      </c>
      <c r="D21796" s="83" t="s">
        <v>15094</v>
      </c>
      <c r="F21796" s="83">
        <v>84.26</v>
      </c>
    </row>
    <row r="21797" spans="1:6" hidden="1" x14ac:dyDescent="0.25">
      <c r="A21797" t="s">
        <v>29264</v>
      </c>
      <c r="B21797" s="83" t="s">
        <v>42699</v>
      </c>
      <c r="C21797" t="s">
        <v>32559</v>
      </c>
      <c r="D21797" s="83" t="s">
        <v>15094</v>
      </c>
      <c r="F21797" s="83">
        <v>58.61</v>
      </c>
    </row>
    <row r="21798" spans="1:6" hidden="1" x14ac:dyDescent="0.25">
      <c r="A21798" t="s">
        <v>29264</v>
      </c>
      <c r="B21798" s="83" t="s">
        <v>42700</v>
      </c>
      <c r="C21798" t="s">
        <v>32560</v>
      </c>
      <c r="D21798" s="83" t="s">
        <v>15094</v>
      </c>
      <c r="F21798" s="83">
        <v>93.73</v>
      </c>
    </row>
    <row r="21799" spans="1:6" hidden="1" x14ac:dyDescent="0.25">
      <c r="A21799" t="s">
        <v>29264</v>
      </c>
      <c r="B21799" s="83" t="s">
        <v>42701</v>
      </c>
      <c r="C21799" t="s">
        <v>32561</v>
      </c>
      <c r="D21799" s="83" t="s">
        <v>15094</v>
      </c>
      <c r="F21799" s="83">
        <v>59.25</v>
      </c>
    </row>
    <row r="21800" spans="1:6" hidden="1" x14ac:dyDescent="0.25">
      <c r="A21800" t="s">
        <v>29264</v>
      </c>
      <c r="B21800" s="83" t="s">
        <v>42702</v>
      </c>
      <c r="C21800" t="s">
        <v>32562</v>
      </c>
      <c r="D21800" s="83" t="s">
        <v>15094</v>
      </c>
      <c r="F21800" s="83">
        <v>113.53</v>
      </c>
    </row>
    <row r="21801" spans="1:6" hidden="1" x14ac:dyDescent="0.25">
      <c r="A21801" t="s">
        <v>29264</v>
      </c>
      <c r="B21801" s="83" t="s">
        <v>42703</v>
      </c>
      <c r="C21801" t="s">
        <v>32563</v>
      </c>
      <c r="D21801" s="83" t="s">
        <v>15094</v>
      </c>
      <c r="F21801" s="83">
        <v>78.97</v>
      </c>
    </row>
    <row r="21802" spans="1:6" hidden="1" x14ac:dyDescent="0.25">
      <c r="A21802" t="s">
        <v>29264</v>
      </c>
      <c r="B21802" s="83" t="s">
        <v>42704</v>
      </c>
      <c r="C21802" t="s">
        <v>32564</v>
      </c>
      <c r="D21802" s="83" t="s">
        <v>15094</v>
      </c>
      <c r="F21802" s="83">
        <v>56.77</v>
      </c>
    </row>
    <row r="21803" spans="1:6" hidden="1" x14ac:dyDescent="0.25">
      <c r="A21803" t="s">
        <v>29264</v>
      </c>
      <c r="B21803" s="83" t="s">
        <v>42705</v>
      </c>
      <c r="C21803" t="s">
        <v>32565</v>
      </c>
      <c r="D21803" s="83" t="s">
        <v>15094</v>
      </c>
      <c r="F21803" s="83">
        <v>39.31</v>
      </c>
    </row>
    <row r="21804" spans="1:6" hidden="1" x14ac:dyDescent="0.25">
      <c r="A21804" t="s">
        <v>29264</v>
      </c>
      <c r="B21804" s="83" t="s">
        <v>42706</v>
      </c>
      <c r="C21804" t="s">
        <v>32566</v>
      </c>
      <c r="D21804" s="83" t="s">
        <v>15094</v>
      </c>
      <c r="F21804" s="83">
        <v>66.89</v>
      </c>
    </row>
    <row r="21805" spans="1:6" hidden="1" x14ac:dyDescent="0.25">
      <c r="A21805" t="s">
        <v>29264</v>
      </c>
      <c r="B21805" s="83" t="s">
        <v>42707</v>
      </c>
      <c r="C21805" t="s">
        <v>32567</v>
      </c>
      <c r="D21805" s="83" t="s">
        <v>15094</v>
      </c>
      <c r="F21805" s="83">
        <v>49.38</v>
      </c>
    </row>
    <row r="21806" spans="1:6" hidden="1" x14ac:dyDescent="0.25">
      <c r="A21806" t="s">
        <v>29264</v>
      </c>
      <c r="B21806" s="83" t="s">
        <v>42708</v>
      </c>
      <c r="C21806" t="s">
        <v>32568</v>
      </c>
      <c r="D21806" s="83" t="s">
        <v>15094</v>
      </c>
      <c r="F21806" s="83">
        <v>77.12</v>
      </c>
    </row>
    <row r="21807" spans="1:6" hidden="1" x14ac:dyDescent="0.25">
      <c r="A21807" t="s">
        <v>29264</v>
      </c>
      <c r="B21807" s="83" t="s">
        <v>42709</v>
      </c>
      <c r="C21807" t="s">
        <v>32569</v>
      </c>
      <c r="D21807" s="83" t="s">
        <v>15094</v>
      </c>
      <c r="F21807" s="83">
        <v>52.63</v>
      </c>
    </row>
    <row r="21808" spans="1:6" hidden="1" x14ac:dyDescent="0.25">
      <c r="A21808" t="s">
        <v>29264</v>
      </c>
      <c r="B21808" s="83" t="s">
        <v>42710</v>
      </c>
      <c r="C21808" t="s">
        <v>32570</v>
      </c>
      <c r="D21808" s="83" t="s">
        <v>15094</v>
      </c>
      <c r="F21808" s="83">
        <v>91.48</v>
      </c>
    </row>
    <row r="21809" spans="1:6" hidden="1" x14ac:dyDescent="0.25">
      <c r="A21809" t="s">
        <v>29264</v>
      </c>
      <c r="B21809" s="83" t="s">
        <v>42711</v>
      </c>
      <c r="C21809" t="s">
        <v>32571</v>
      </c>
      <c r="D21809" s="83" t="s">
        <v>15094</v>
      </c>
      <c r="F21809" s="83">
        <v>66.92</v>
      </c>
    </row>
    <row r="21810" spans="1:6" hidden="1" x14ac:dyDescent="0.25">
      <c r="A21810" t="s">
        <v>29264</v>
      </c>
      <c r="B21810" s="83" t="s">
        <v>42712</v>
      </c>
      <c r="C21810" t="s">
        <v>32572</v>
      </c>
      <c r="D21810" s="83" t="s">
        <v>15094</v>
      </c>
      <c r="F21810" s="83">
        <v>14.71</v>
      </c>
    </row>
    <row r="21811" spans="1:6" hidden="1" x14ac:dyDescent="0.25">
      <c r="A21811" t="s">
        <v>29264</v>
      </c>
      <c r="B21811" s="83" t="s">
        <v>42713</v>
      </c>
      <c r="C21811" t="s">
        <v>32573</v>
      </c>
      <c r="D21811" s="83" t="s">
        <v>15094</v>
      </c>
      <c r="F21811" s="83">
        <v>20.440000000000001</v>
      </c>
    </row>
    <row r="21812" spans="1:6" hidden="1" x14ac:dyDescent="0.25">
      <c r="A21812" t="s">
        <v>29264</v>
      </c>
      <c r="B21812" s="83" t="s">
        <v>42714</v>
      </c>
      <c r="C21812" t="s">
        <v>32574</v>
      </c>
      <c r="D21812" s="83" t="s">
        <v>15094</v>
      </c>
      <c r="F21812" s="83">
        <v>7.46</v>
      </c>
    </row>
    <row r="21813" spans="1:6" hidden="1" x14ac:dyDescent="0.25">
      <c r="A21813" t="s">
        <v>29264</v>
      </c>
      <c r="B21813" s="83" t="s">
        <v>42715</v>
      </c>
      <c r="C21813" t="s">
        <v>32575</v>
      </c>
      <c r="D21813" s="83" t="s">
        <v>15094</v>
      </c>
      <c r="F21813" s="83">
        <v>9.56</v>
      </c>
    </row>
    <row r="21814" spans="1:6" hidden="1" x14ac:dyDescent="0.25">
      <c r="A21814" t="s">
        <v>29264</v>
      </c>
      <c r="B21814" s="83" t="s">
        <v>42716</v>
      </c>
      <c r="C21814" t="s">
        <v>32576</v>
      </c>
      <c r="D21814" s="83" t="s">
        <v>15094</v>
      </c>
      <c r="F21814" s="83">
        <v>53.58</v>
      </c>
    </row>
    <row r="21815" spans="1:6" hidden="1" x14ac:dyDescent="0.25">
      <c r="A21815" t="s">
        <v>29264</v>
      </c>
      <c r="B21815" s="83" t="s">
        <v>42717</v>
      </c>
      <c r="C21815" t="s">
        <v>32577</v>
      </c>
      <c r="D21815" s="83" t="s">
        <v>15094</v>
      </c>
      <c r="F21815" s="83">
        <v>34.18</v>
      </c>
    </row>
    <row r="21816" spans="1:6" hidden="1" x14ac:dyDescent="0.25">
      <c r="A21816" t="s">
        <v>29264</v>
      </c>
      <c r="B21816" s="83" t="s">
        <v>42718</v>
      </c>
      <c r="C21816" t="s">
        <v>32578</v>
      </c>
      <c r="D21816" s="83" t="s">
        <v>15094</v>
      </c>
      <c r="F21816" s="83">
        <v>63.89</v>
      </c>
    </row>
    <row r="21817" spans="1:6" hidden="1" x14ac:dyDescent="0.25">
      <c r="A21817" t="s">
        <v>29264</v>
      </c>
      <c r="B21817" s="83" t="s">
        <v>42719</v>
      </c>
      <c r="C21817" t="s">
        <v>32579</v>
      </c>
      <c r="D21817" s="83" t="s">
        <v>15094</v>
      </c>
      <c r="F21817" s="83">
        <v>44.44</v>
      </c>
    </row>
    <row r="21818" spans="1:6" hidden="1" x14ac:dyDescent="0.25">
      <c r="A21818" t="s">
        <v>29264</v>
      </c>
      <c r="B21818" s="83" t="s">
        <v>42720</v>
      </c>
      <c r="C21818" t="s">
        <v>32580</v>
      </c>
      <c r="D21818" s="83" t="s">
        <v>15094</v>
      </c>
      <c r="F21818" s="83">
        <v>71.599999999999994</v>
      </c>
    </row>
    <row r="21819" spans="1:6" hidden="1" x14ac:dyDescent="0.25">
      <c r="A21819" t="s">
        <v>29264</v>
      </c>
      <c r="B21819" s="83" t="s">
        <v>42721</v>
      </c>
      <c r="C21819" t="s">
        <v>32581</v>
      </c>
      <c r="D21819" s="83" t="s">
        <v>15094</v>
      </c>
      <c r="F21819" s="83">
        <v>45.62</v>
      </c>
    </row>
    <row r="21820" spans="1:6" hidden="1" x14ac:dyDescent="0.25">
      <c r="A21820" t="s">
        <v>29264</v>
      </c>
      <c r="B21820" s="83" t="s">
        <v>42722</v>
      </c>
      <c r="C21820" t="s">
        <v>32582</v>
      </c>
      <c r="D21820" s="83" t="s">
        <v>15094</v>
      </c>
      <c r="F21820" s="83">
        <v>85.59</v>
      </c>
    </row>
    <row r="21821" spans="1:6" hidden="1" x14ac:dyDescent="0.25">
      <c r="A21821" t="s">
        <v>29264</v>
      </c>
      <c r="B21821" s="83" t="s">
        <v>42723</v>
      </c>
      <c r="C21821" t="s">
        <v>32583</v>
      </c>
      <c r="D21821" s="83" t="s">
        <v>15094</v>
      </c>
      <c r="F21821" s="83">
        <v>59.53</v>
      </c>
    </row>
    <row r="21822" spans="1:6" hidden="1" x14ac:dyDescent="0.25">
      <c r="A21822" t="s">
        <v>29264</v>
      </c>
      <c r="B21822" s="83" t="s">
        <v>42724</v>
      </c>
      <c r="C21822" t="s">
        <v>32584</v>
      </c>
      <c r="D21822" s="83" t="s">
        <v>15094</v>
      </c>
      <c r="F21822" s="83">
        <v>10.59</v>
      </c>
    </row>
    <row r="21823" spans="1:6" hidden="1" x14ac:dyDescent="0.25">
      <c r="A21823" t="s">
        <v>29264</v>
      </c>
      <c r="B21823" s="83" t="s">
        <v>42725</v>
      </c>
      <c r="C21823" t="s">
        <v>32585</v>
      </c>
      <c r="D21823" s="83" t="s">
        <v>15094</v>
      </c>
      <c r="F21823" s="83">
        <v>14.82</v>
      </c>
    </row>
    <row r="21824" spans="1:6" hidden="1" x14ac:dyDescent="0.25">
      <c r="A21824" t="s">
        <v>29264</v>
      </c>
      <c r="B21824" s="83" t="s">
        <v>42726</v>
      </c>
      <c r="C21824" t="s">
        <v>32586</v>
      </c>
      <c r="D21824" s="83" t="s">
        <v>15094</v>
      </c>
      <c r="F21824" s="83">
        <v>19.52</v>
      </c>
    </row>
    <row r="21825" spans="1:6" hidden="1" x14ac:dyDescent="0.25">
      <c r="A21825" t="s">
        <v>29264</v>
      </c>
      <c r="B21825" s="83" t="s">
        <v>42727</v>
      </c>
      <c r="C21825" t="s">
        <v>32587</v>
      </c>
      <c r="D21825" s="83" t="s">
        <v>15094</v>
      </c>
      <c r="F21825" s="83">
        <v>29.28</v>
      </c>
    </row>
    <row r="21826" spans="1:6" hidden="1" x14ac:dyDescent="0.25">
      <c r="A21826" t="s">
        <v>29264</v>
      </c>
      <c r="B21826" s="83" t="s">
        <v>42728</v>
      </c>
      <c r="C21826" t="s">
        <v>32588</v>
      </c>
      <c r="D21826" s="83" t="s">
        <v>15094</v>
      </c>
      <c r="F21826" s="83">
        <v>58.27</v>
      </c>
    </row>
    <row r="21827" spans="1:6" hidden="1" x14ac:dyDescent="0.25">
      <c r="A21827" t="s">
        <v>29264</v>
      </c>
      <c r="B21827" s="83" t="s">
        <v>42729</v>
      </c>
      <c r="C21827" t="s">
        <v>32589</v>
      </c>
      <c r="D21827" s="83" t="s">
        <v>15094</v>
      </c>
      <c r="F21827" s="83">
        <v>40.86</v>
      </c>
    </row>
    <row r="21828" spans="1:6" hidden="1" x14ac:dyDescent="0.25">
      <c r="A21828" t="s">
        <v>29264</v>
      </c>
      <c r="B21828" s="83" t="s">
        <v>42730</v>
      </c>
      <c r="C21828" t="s">
        <v>32590</v>
      </c>
      <c r="D21828" s="83" t="s">
        <v>15094</v>
      </c>
      <c r="F21828" s="83">
        <v>67.760000000000005</v>
      </c>
    </row>
    <row r="21829" spans="1:6" hidden="1" x14ac:dyDescent="0.25">
      <c r="A21829" t="s">
        <v>29264</v>
      </c>
      <c r="B21829" s="83" t="s">
        <v>42731</v>
      </c>
      <c r="C21829" t="s">
        <v>32591</v>
      </c>
      <c r="D21829" s="83" t="s">
        <v>15094</v>
      </c>
      <c r="F21829" s="83">
        <v>50.3</v>
      </c>
    </row>
    <row r="21830" spans="1:6" hidden="1" x14ac:dyDescent="0.25">
      <c r="A21830" t="s">
        <v>29264</v>
      </c>
      <c r="B21830" s="83" t="s">
        <v>42732</v>
      </c>
      <c r="C21830" t="s">
        <v>32592</v>
      </c>
      <c r="D21830" s="83" t="s">
        <v>15094</v>
      </c>
      <c r="F21830" s="83">
        <v>58.23</v>
      </c>
    </row>
    <row r="21831" spans="1:6" hidden="1" x14ac:dyDescent="0.25">
      <c r="A21831" t="s">
        <v>29264</v>
      </c>
      <c r="B21831" s="83" t="s">
        <v>42733</v>
      </c>
      <c r="C21831" t="s">
        <v>32593</v>
      </c>
      <c r="D21831" s="83" t="s">
        <v>15094</v>
      </c>
      <c r="F21831" s="83">
        <v>40.409999999999997</v>
      </c>
    </row>
    <row r="21832" spans="1:6" hidden="1" x14ac:dyDescent="0.25">
      <c r="A21832" t="s">
        <v>29264</v>
      </c>
      <c r="B21832" s="83" t="s">
        <v>42734</v>
      </c>
      <c r="C21832" t="s">
        <v>32594</v>
      </c>
      <c r="D21832" s="83" t="s">
        <v>15094</v>
      </c>
      <c r="F21832" s="83">
        <v>67.95</v>
      </c>
    </row>
    <row r="21833" spans="1:6" hidden="1" x14ac:dyDescent="0.25">
      <c r="A21833" t="s">
        <v>29264</v>
      </c>
      <c r="B21833" s="83" t="s">
        <v>42735</v>
      </c>
      <c r="C21833" t="s">
        <v>32595</v>
      </c>
      <c r="D21833" s="83" t="s">
        <v>15094</v>
      </c>
      <c r="F21833" s="83">
        <v>50.09</v>
      </c>
    </row>
    <row r="21834" spans="1:6" hidden="1" x14ac:dyDescent="0.25">
      <c r="A21834" t="s">
        <v>29264</v>
      </c>
      <c r="B21834" s="83" t="s">
        <v>42736</v>
      </c>
      <c r="C21834" t="s">
        <v>32596</v>
      </c>
      <c r="D21834" s="83" t="s">
        <v>15094</v>
      </c>
      <c r="F21834" s="83">
        <v>66.19</v>
      </c>
    </row>
    <row r="21835" spans="1:6" hidden="1" x14ac:dyDescent="0.25">
      <c r="A21835" t="s">
        <v>29264</v>
      </c>
      <c r="B21835" s="83" t="s">
        <v>42737</v>
      </c>
      <c r="C21835" t="s">
        <v>32597</v>
      </c>
      <c r="D21835" s="83" t="s">
        <v>15094</v>
      </c>
      <c r="F21835" s="83">
        <v>46</v>
      </c>
    </row>
    <row r="21836" spans="1:6" hidden="1" x14ac:dyDescent="0.25">
      <c r="A21836" t="s">
        <v>29264</v>
      </c>
      <c r="B21836" s="83" t="s">
        <v>42738</v>
      </c>
      <c r="C21836" t="s">
        <v>32598</v>
      </c>
      <c r="D21836" s="83" t="s">
        <v>15094</v>
      </c>
      <c r="F21836" s="83">
        <v>77.22</v>
      </c>
    </row>
    <row r="21837" spans="1:6" hidden="1" x14ac:dyDescent="0.25">
      <c r="A21837" t="s">
        <v>29264</v>
      </c>
      <c r="B21837" s="83" t="s">
        <v>42739</v>
      </c>
      <c r="C21837" t="s">
        <v>32599</v>
      </c>
      <c r="D21837" s="83" t="s">
        <v>15094</v>
      </c>
      <c r="F21837" s="83">
        <v>56.98</v>
      </c>
    </row>
    <row r="21838" spans="1:6" hidden="1" x14ac:dyDescent="0.25">
      <c r="A21838" t="s">
        <v>29264</v>
      </c>
      <c r="B21838" s="83" t="s">
        <v>42740</v>
      </c>
      <c r="C21838" t="s">
        <v>32600</v>
      </c>
      <c r="D21838" s="83" t="s">
        <v>15094</v>
      </c>
      <c r="F21838" s="83">
        <v>70.599999999999994</v>
      </c>
    </row>
    <row r="21839" spans="1:6" hidden="1" x14ac:dyDescent="0.25">
      <c r="A21839" t="s">
        <v>29264</v>
      </c>
      <c r="B21839" s="83" t="s">
        <v>42741</v>
      </c>
      <c r="C21839" t="s">
        <v>32601</v>
      </c>
      <c r="D21839" s="83" t="s">
        <v>15094</v>
      </c>
      <c r="F21839" s="83">
        <v>49.11</v>
      </c>
    </row>
    <row r="21840" spans="1:6" hidden="1" x14ac:dyDescent="0.25">
      <c r="A21840" t="s">
        <v>29264</v>
      </c>
      <c r="B21840" s="83" t="s">
        <v>42742</v>
      </c>
      <c r="C21840" t="s">
        <v>32602</v>
      </c>
      <c r="D21840" s="83" t="s">
        <v>15094</v>
      </c>
      <c r="F21840" s="83">
        <v>82.38</v>
      </c>
    </row>
    <row r="21841" spans="1:6" hidden="1" x14ac:dyDescent="0.25">
      <c r="A21841" t="s">
        <v>29264</v>
      </c>
      <c r="B21841" s="83" t="s">
        <v>42743</v>
      </c>
      <c r="C21841" t="s">
        <v>32603</v>
      </c>
      <c r="D21841" s="83" t="s">
        <v>15094</v>
      </c>
      <c r="F21841" s="83">
        <v>60.82</v>
      </c>
    </row>
    <row r="21842" spans="1:6" hidden="1" x14ac:dyDescent="0.25">
      <c r="A21842" t="s">
        <v>29264</v>
      </c>
      <c r="B21842" s="83" t="s">
        <v>42744</v>
      </c>
      <c r="C21842" t="s">
        <v>32604</v>
      </c>
      <c r="D21842" s="83" t="s">
        <v>15094</v>
      </c>
      <c r="F21842" s="83">
        <v>72.69</v>
      </c>
    </row>
    <row r="21843" spans="1:6" hidden="1" x14ac:dyDescent="0.25">
      <c r="A21843" t="s">
        <v>29264</v>
      </c>
      <c r="B21843" s="83" t="s">
        <v>42745</v>
      </c>
      <c r="C21843" t="s">
        <v>32605</v>
      </c>
      <c r="D21843" s="83" t="s">
        <v>15094</v>
      </c>
      <c r="F21843" s="83">
        <v>50.59</v>
      </c>
    </row>
    <row r="21844" spans="1:6" hidden="1" x14ac:dyDescent="0.25">
      <c r="A21844" t="s">
        <v>29264</v>
      </c>
      <c r="B21844" s="83" t="s">
        <v>42746</v>
      </c>
      <c r="C21844" t="s">
        <v>32606</v>
      </c>
      <c r="D21844" s="83" t="s">
        <v>15094</v>
      </c>
      <c r="F21844" s="83">
        <v>84.81</v>
      </c>
    </row>
    <row r="21845" spans="1:6" hidden="1" x14ac:dyDescent="0.25">
      <c r="A21845" t="s">
        <v>29264</v>
      </c>
      <c r="B21845" s="83" t="s">
        <v>42747</v>
      </c>
      <c r="C21845" t="s">
        <v>32607</v>
      </c>
      <c r="D21845" s="83" t="s">
        <v>15094</v>
      </c>
      <c r="F21845" s="83">
        <v>62.64</v>
      </c>
    </row>
    <row r="21846" spans="1:6" hidden="1" x14ac:dyDescent="0.25">
      <c r="A21846" t="s">
        <v>29264</v>
      </c>
      <c r="B21846" s="83" t="s">
        <v>42748</v>
      </c>
      <c r="C21846" t="s">
        <v>32608</v>
      </c>
      <c r="D21846" s="83" t="s">
        <v>15094</v>
      </c>
      <c r="F21846" s="83">
        <v>82.96</v>
      </c>
    </row>
    <row r="21847" spans="1:6" hidden="1" x14ac:dyDescent="0.25">
      <c r="A21847" t="s">
        <v>29264</v>
      </c>
      <c r="B21847" s="83" t="s">
        <v>42749</v>
      </c>
      <c r="C21847" t="s">
        <v>32609</v>
      </c>
      <c r="D21847" s="83" t="s">
        <v>15094</v>
      </c>
      <c r="F21847" s="83">
        <v>57.4</v>
      </c>
    </row>
    <row r="21848" spans="1:6" hidden="1" x14ac:dyDescent="0.25">
      <c r="A21848" t="s">
        <v>29264</v>
      </c>
      <c r="B21848" s="83" t="s">
        <v>42750</v>
      </c>
      <c r="C21848" t="s">
        <v>32610</v>
      </c>
      <c r="D21848" s="83" t="s">
        <v>15094</v>
      </c>
      <c r="F21848" s="83">
        <v>97</v>
      </c>
    </row>
    <row r="21849" spans="1:6" hidden="1" x14ac:dyDescent="0.25">
      <c r="A21849" t="s">
        <v>29264</v>
      </c>
      <c r="B21849" s="83" t="s">
        <v>42751</v>
      </c>
      <c r="C21849" t="s">
        <v>32611</v>
      </c>
      <c r="D21849" s="83" t="s">
        <v>15094</v>
      </c>
      <c r="F21849" s="83">
        <v>71.37</v>
      </c>
    </row>
    <row r="21850" spans="1:6" hidden="1" x14ac:dyDescent="0.25">
      <c r="A21850" t="s">
        <v>29264</v>
      </c>
      <c r="B21850" s="83" t="s">
        <v>42752</v>
      </c>
      <c r="C21850" t="s">
        <v>32612</v>
      </c>
      <c r="D21850" s="83" t="s">
        <v>15094</v>
      </c>
      <c r="F21850" s="83">
        <v>85.18</v>
      </c>
    </row>
    <row r="21851" spans="1:6" hidden="1" x14ac:dyDescent="0.25">
      <c r="A21851" t="s">
        <v>29264</v>
      </c>
      <c r="B21851" s="83" t="s">
        <v>42753</v>
      </c>
      <c r="C21851" t="s">
        <v>32613</v>
      </c>
      <c r="D21851" s="83" t="s">
        <v>15094</v>
      </c>
      <c r="F21851" s="83">
        <v>58.95</v>
      </c>
    </row>
    <row r="21852" spans="1:6" hidden="1" x14ac:dyDescent="0.25">
      <c r="A21852" t="s">
        <v>29264</v>
      </c>
      <c r="B21852" s="83" t="s">
        <v>42754</v>
      </c>
      <c r="C21852" t="s">
        <v>32614</v>
      </c>
      <c r="D21852" s="83" t="s">
        <v>15094</v>
      </c>
      <c r="F21852" s="83">
        <v>99.59</v>
      </c>
    </row>
    <row r="21853" spans="1:6" hidden="1" x14ac:dyDescent="0.25">
      <c r="A21853" t="s">
        <v>29264</v>
      </c>
      <c r="B21853" s="83" t="s">
        <v>42755</v>
      </c>
      <c r="C21853" t="s">
        <v>32615</v>
      </c>
      <c r="D21853" s="83" t="s">
        <v>15094</v>
      </c>
      <c r="F21853" s="83">
        <v>73.3</v>
      </c>
    </row>
    <row r="21854" spans="1:6" hidden="1" x14ac:dyDescent="0.25">
      <c r="A21854" t="s">
        <v>29264</v>
      </c>
      <c r="B21854" s="83" t="s">
        <v>42756</v>
      </c>
      <c r="C21854" t="s">
        <v>32616</v>
      </c>
      <c r="D21854" s="83" t="s">
        <v>15094</v>
      </c>
      <c r="F21854" s="83">
        <v>45.08</v>
      </c>
    </row>
    <row r="21855" spans="1:6" hidden="1" x14ac:dyDescent="0.25">
      <c r="A21855" t="s">
        <v>29264</v>
      </c>
      <c r="B21855" s="83" t="s">
        <v>42757</v>
      </c>
      <c r="C21855" t="s">
        <v>32617</v>
      </c>
      <c r="D21855" s="83" t="s">
        <v>15094</v>
      </c>
      <c r="F21855" s="83">
        <v>31.67</v>
      </c>
    </row>
    <row r="21856" spans="1:6" hidden="1" x14ac:dyDescent="0.25">
      <c r="A21856" t="s">
        <v>29264</v>
      </c>
      <c r="B21856" s="83" t="s">
        <v>42758</v>
      </c>
      <c r="C21856" t="s">
        <v>32618</v>
      </c>
      <c r="D21856" s="83" t="s">
        <v>15094</v>
      </c>
      <c r="F21856" s="83">
        <v>52.33</v>
      </c>
    </row>
    <row r="21857" spans="1:6" hidden="1" x14ac:dyDescent="0.25">
      <c r="A21857" t="s">
        <v>29264</v>
      </c>
      <c r="B21857" s="83" t="s">
        <v>42759</v>
      </c>
      <c r="C21857" t="s">
        <v>32619</v>
      </c>
      <c r="D21857" s="83" t="s">
        <v>15094</v>
      </c>
      <c r="F21857" s="83">
        <v>38.9</v>
      </c>
    </row>
    <row r="21858" spans="1:6" hidden="1" x14ac:dyDescent="0.25">
      <c r="A21858" t="s">
        <v>29264</v>
      </c>
      <c r="B21858" s="83" t="s">
        <v>42760</v>
      </c>
      <c r="C21858" t="s">
        <v>32620</v>
      </c>
      <c r="D21858" s="83" t="s">
        <v>15094</v>
      </c>
      <c r="F21858" s="83">
        <v>47.3</v>
      </c>
    </row>
    <row r="21859" spans="1:6" hidden="1" x14ac:dyDescent="0.25">
      <c r="A21859" t="s">
        <v>29264</v>
      </c>
      <c r="B21859" s="83" t="s">
        <v>42761</v>
      </c>
      <c r="C21859" t="s">
        <v>32621</v>
      </c>
      <c r="D21859" s="83" t="s">
        <v>15094</v>
      </c>
      <c r="F21859" s="83">
        <v>33.25</v>
      </c>
    </row>
    <row r="21860" spans="1:6" hidden="1" x14ac:dyDescent="0.25">
      <c r="A21860" t="s">
        <v>29264</v>
      </c>
      <c r="B21860" s="83" t="s">
        <v>42762</v>
      </c>
      <c r="C21860" t="s">
        <v>32622</v>
      </c>
      <c r="D21860" s="83" t="s">
        <v>15094</v>
      </c>
      <c r="F21860" s="83">
        <v>54.91</v>
      </c>
    </row>
    <row r="21861" spans="1:6" hidden="1" x14ac:dyDescent="0.25">
      <c r="A21861" t="s">
        <v>29264</v>
      </c>
      <c r="B21861" s="83" t="s">
        <v>42763</v>
      </c>
      <c r="C21861" t="s">
        <v>32623</v>
      </c>
      <c r="D21861" s="83" t="s">
        <v>15094</v>
      </c>
      <c r="F21861" s="83">
        <v>40.83</v>
      </c>
    </row>
    <row r="21862" spans="1:6" hidden="1" x14ac:dyDescent="0.25">
      <c r="A21862" t="s">
        <v>29264</v>
      </c>
      <c r="B21862" s="83" t="s">
        <v>42764</v>
      </c>
      <c r="C21862" t="s">
        <v>32624</v>
      </c>
      <c r="D21862" s="83" t="s">
        <v>15094</v>
      </c>
      <c r="F21862" s="83">
        <v>48.85</v>
      </c>
    </row>
    <row r="21863" spans="1:6" hidden="1" x14ac:dyDescent="0.25">
      <c r="A21863" t="s">
        <v>29264</v>
      </c>
      <c r="B21863" s="83" t="s">
        <v>42765</v>
      </c>
      <c r="C21863" t="s">
        <v>32625</v>
      </c>
      <c r="D21863" s="83" t="s">
        <v>15094</v>
      </c>
      <c r="F21863" s="83">
        <v>34.380000000000003</v>
      </c>
    </row>
    <row r="21864" spans="1:6" hidden="1" x14ac:dyDescent="0.25">
      <c r="A21864" t="s">
        <v>29264</v>
      </c>
      <c r="B21864" s="83" t="s">
        <v>42766</v>
      </c>
      <c r="C21864" t="s">
        <v>32626</v>
      </c>
      <c r="D21864" s="83" t="s">
        <v>15094</v>
      </c>
      <c r="F21864" s="83">
        <v>56.71</v>
      </c>
    </row>
    <row r="21865" spans="1:6" hidden="1" x14ac:dyDescent="0.25">
      <c r="A21865" t="s">
        <v>29264</v>
      </c>
      <c r="B21865" s="83" t="s">
        <v>42767</v>
      </c>
      <c r="C21865" t="s">
        <v>32627</v>
      </c>
      <c r="D21865" s="83" t="s">
        <v>15094</v>
      </c>
      <c r="F21865" s="83">
        <v>42.2</v>
      </c>
    </row>
    <row r="21866" spans="1:6" hidden="1" x14ac:dyDescent="0.25">
      <c r="A21866" t="s">
        <v>29264</v>
      </c>
      <c r="B21866" s="83" t="s">
        <v>42768</v>
      </c>
      <c r="C21866" t="s">
        <v>32628</v>
      </c>
      <c r="D21866" s="83" t="s">
        <v>15094</v>
      </c>
      <c r="F21866" s="83">
        <v>54.9</v>
      </c>
    </row>
    <row r="21867" spans="1:6" hidden="1" x14ac:dyDescent="0.25">
      <c r="A21867" t="s">
        <v>29264</v>
      </c>
      <c r="B21867" s="83" t="s">
        <v>42769</v>
      </c>
      <c r="C21867" t="s">
        <v>32629</v>
      </c>
      <c r="D21867" s="83" t="s">
        <v>15094</v>
      </c>
      <c r="F21867" s="83">
        <v>38.46</v>
      </c>
    </row>
    <row r="21868" spans="1:6" hidden="1" x14ac:dyDescent="0.25">
      <c r="A21868" t="s">
        <v>29264</v>
      </c>
      <c r="B21868" s="83" t="s">
        <v>42770</v>
      </c>
      <c r="C21868" t="s">
        <v>32630</v>
      </c>
      <c r="D21868" s="83" t="s">
        <v>15094</v>
      </c>
      <c r="F21868" s="83">
        <v>63.84</v>
      </c>
    </row>
    <row r="21869" spans="1:6" hidden="1" x14ac:dyDescent="0.25">
      <c r="A21869" t="s">
        <v>29264</v>
      </c>
      <c r="B21869" s="83" t="s">
        <v>42771</v>
      </c>
      <c r="C21869" t="s">
        <v>32631</v>
      </c>
      <c r="D21869" s="83" t="s">
        <v>15094</v>
      </c>
      <c r="F21869" s="83">
        <v>47.36</v>
      </c>
    </row>
    <row r="21870" spans="1:6" hidden="1" x14ac:dyDescent="0.25">
      <c r="A21870" t="s">
        <v>29264</v>
      </c>
      <c r="B21870" s="83" t="s">
        <v>42772</v>
      </c>
      <c r="C21870" t="s">
        <v>32632</v>
      </c>
      <c r="D21870" s="83" t="s">
        <v>15094</v>
      </c>
      <c r="F21870" s="83">
        <v>18.54</v>
      </c>
    </row>
    <row r="21871" spans="1:6" hidden="1" x14ac:dyDescent="0.25">
      <c r="A21871" t="s">
        <v>29264</v>
      </c>
      <c r="B21871" s="83" t="s">
        <v>42773</v>
      </c>
      <c r="C21871" t="s">
        <v>32633</v>
      </c>
      <c r="D21871" s="83" t="s">
        <v>15094</v>
      </c>
      <c r="F21871" s="83">
        <v>23.28</v>
      </c>
    </row>
    <row r="21872" spans="1:6" hidden="1" x14ac:dyDescent="0.25">
      <c r="A21872" t="s">
        <v>29264</v>
      </c>
      <c r="B21872" s="83" t="s">
        <v>42774</v>
      </c>
      <c r="C21872" t="s">
        <v>32634</v>
      </c>
      <c r="D21872" s="83" t="s">
        <v>15094</v>
      </c>
      <c r="F21872" s="83">
        <v>15.39</v>
      </c>
    </row>
    <row r="21873" spans="1:6" hidden="1" x14ac:dyDescent="0.25">
      <c r="A21873" t="s">
        <v>29264</v>
      </c>
      <c r="B21873" s="83" t="s">
        <v>42775</v>
      </c>
      <c r="C21873" t="s">
        <v>32635</v>
      </c>
      <c r="D21873" s="83" t="s">
        <v>15094</v>
      </c>
      <c r="F21873" s="83">
        <v>8.0500000000000007</v>
      </c>
    </row>
    <row r="21874" spans="1:6" hidden="1" x14ac:dyDescent="0.25">
      <c r="A21874" t="s">
        <v>29264</v>
      </c>
      <c r="B21874" s="83" t="s">
        <v>42776</v>
      </c>
      <c r="C21874" t="s">
        <v>32636</v>
      </c>
      <c r="D21874" s="83" t="s">
        <v>15094</v>
      </c>
      <c r="F21874" s="83">
        <v>10.17</v>
      </c>
    </row>
    <row r="21875" spans="1:6" hidden="1" x14ac:dyDescent="0.25">
      <c r="A21875" t="s">
        <v>29264</v>
      </c>
      <c r="B21875" s="83" t="s">
        <v>42777</v>
      </c>
      <c r="C21875" t="s">
        <v>32637</v>
      </c>
      <c r="D21875" s="83" t="s">
        <v>15094</v>
      </c>
      <c r="F21875" s="83">
        <v>7.06</v>
      </c>
    </row>
    <row r="21876" spans="1:6" hidden="1" x14ac:dyDescent="0.25">
      <c r="A21876" t="s">
        <v>29264</v>
      </c>
      <c r="B21876" s="83" t="s">
        <v>42778</v>
      </c>
      <c r="C21876" t="s">
        <v>32638</v>
      </c>
      <c r="D21876" s="83" t="s">
        <v>15094</v>
      </c>
      <c r="F21876" s="83">
        <v>0.12</v>
      </c>
    </row>
    <row r="21877" spans="1:6" hidden="1" x14ac:dyDescent="0.25">
      <c r="A21877" t="s">
        <v>29264</v>
      </c>
      <c r="B21877" s="83" t="s">
        <v>42779</v>
      </c>
      <c r="C21877" t="s">
        <v>32639</v>
      </c>
      <c r="D21877" s="83" t="s">
        <v>15094</v>
      </c>
      <c r="F21877" s="83">
        <v>1050.2</v>
      </c>
    </row>
    <row r="21878" spans="1:6" hidden="1" x14ac:dyDescent="0.25">
      <c r="A21878" t="s">
        <v>29264</v>
      </c>
      <c r="B21878" s="83" t="s">
        <v>42780</v>
      </c>
      <c r="C21878" t="s">
        <v>32640</v>
      </c>
      <c r="D21878" s="83" t="s">
        <v>15094</v>
      </c>
      <c r="F21878" s="83">
        <v>865.2</v>
      </c>
    </row>
    <row r="21879" spans="1:6" hidden="1" x14ac:dyDescent="0.25">
      <c r="A21879" t="s">
        <v>29264</v>
      </c>
      <c r="B21879" s="83" t="s">
        <v>42781</v>
      </c>
      <c r="C21879" t="s">
        <v>32641</v>
      </c>
      <c r="D21879" s="83" t="s">
        <v>15094</v>
      </c>
      <c r="F21879" s="83">
        <v>1100.45</v>
      </c>
    </row>
    <row r="21880" spans="1:6" hidden="1" x14ac:dyDescent="0.25">
      <c r="A21880" t="s">
        <v>29264</v>
      </c>
      <c r="B21880" s="83" t="s">
        <v>42782</v>
      </c>
      <c r="C21880" t="s">
        <v>32642</v>
      </c>
      <c r="D21880" s="83" t="s">
        <v>15094</v>
      </c>
      <c r="F21880" s="83">
        <v>910.36</v>
      </c>
    </row>
    <row r="21881" spans="1:6" hidden="1" x14ac:dyDescent="0.25">
      <c r="A21881" t="s">
        <v>29264</v>
      </c>
      <c r="B21881" s="83" t="s">
        <v>42783</v>
      </c>
      <c r="C21881" t="s">
        <v>32643</v>
      </c>
      <c r="D21881" s="83" t="s">
        <v>15094</v>
      </c>
      <c r="F21881" s="83">
        <v>1138.74</v>
      </c>
    </row>
    <row r="21882" spans="1:6" hidden="1" x14ac:dyDescent="0.25">
      <c r="A21882" t="s">
        <v>29264</v>
      </c>
      <c r="B21882" s="83" t="s">
        <v>42784</v>
      </c>
      <c r="C21882" t="s">
        <v>32644</v>
      </c>
      <c r="D21882" s="83" t="s">
        <v>15094</v>
      </c>
      <c r="F21882" s="83">
        <v>947.89</v>
      </c>
    </row>
    <row r="21883" spans="1:6" hidden="1" x14ac:dyDescent="0.25">
      <c r="A21883" t="s">
        <v>29264</v>
      </c>
      <c r="B21883" s="83" t="s">
        <v>42785</v>
      </c>
      <c r="C21883" t="s">
        <v>32645</v>
      </c>
      <c r="D21883" s="83" t="s">
        <v>15094</v>
      </c>
      <c r="F21883" s="83">
        <v>1193.25</v>
      </c>
    </row>
    <row r="21884" spans="1:6" hidden="1" x14ac:dyDescent="0.25">
      <c r="A21884" t="s">
        <v>29264</v>
      </c>
      <c r="B21884" s="83" t="s">
        <v>42786</v>
      </c>
      <c r="C21884" t="s">
        <v>32646</v>
      </c>
      <c r="D21884" s="83" t="s">
        <v>15094</v>
      </c>
      <c r="F21884" s="83">
        <v>995.78</v>
      </c>
    </row>
    <row r="21885" spans="1:6" hidden="1" x14ac:dyDescent="0.25">
      <c r="A21885" t="s">
        <v>29264</v>
      </c>
      <c r="B21885" s="83" t="s">
        <v>42787</v>
      </c>
      <c r="C21885" t="s">
        <v>32647</v>
      </c>
      <c r="D21885" s="83" t="s">
        <v>15094</v>
      </c>
      <c r="F21885" s="83">
        <v>1359.09</v>
      </c>
    </row>
    <row r="21886" spans="1:6" hidden="1" x14ac:dyDescent="0.25">
      <c r="A21886" t="s">
        <v>29264</v>
      </c>
      <c r="B21886" s="83" t="s">
        <v>42788</v>
      </c>
      <c r="C21886" t="s">
        <v>32648</v>
      </c>
      <c r="D21886" s="83" t="s">
        <v>15094</v>
      </c>
      <c r="F21886" s="83">
        <v>1154.02</v>
      </c>
    </row>
    <row r="21887" spans="1:6" hidden="1" x14ac:dyDescent="0.25">
      <c r="A21887" t="s">
        <v>29264</v>
      </c>
      <c r="B21887" s="83" t="s">
        <v>42789</v>
      </c>
      <c r="C21887" t="s">
        <v>32649</v>
      </c>
      <c r="D21887" s="83" t="s">
        <v>15094</v>
      </c>
      <c r="F21887" s="83">
        <v>1518.84</v>
      </c>
    </row>
    <row r="21888" spans="1:6" hidden="1" x14ac:dyDescent="0.25">
      <c r="A21888" t="s">
        <v>29264</v>
      </c>
      <c r="B21888" s="83" t="s">
        <v>42790</v>
      </c>
      <c r="C21888" t="s">
        <v>32650</v>
      </c>
      <c r="D21888" s="83" t="s">
        <v>15094</v>
      </c>
      <c r="F21888" s="83">
        <v>1299.55</v>
      </c>
    </row>
    <row r="21889" spans="1:6" hidden="1" x14ac:dyDescent="0.25">
      <c r="A21889" t="s">
        <v>29264</v>
      </c>
      <c r="B21889" s="83" t="s">
        <v>42791</v>
      </c>
      <c r="C21889" t="s">
        <v>32651</v>
      </c>
      <c r="D21889" s="83" t="s">
        <v>15094</v>
      </c>
      <c r="F21889" s="83">
        <v>220.24</v>
      </c>
    </row>
    <row r="21890" spans="1:6" hidden="1" x14ac:dyDescent="0.25">
      <c r="A21890" t="s">
        <v>29264</v>
      </c>
      <c r="B21890" s="83" t="s">
        <v>42792</v>
      </c>
      <c r="C21890" t="s">
        <v>32652</v>
      </c>
      <c r="D21890" s="83" t="s">
        <v>15094</v>
      </c>
      <c r="F21890" s="83">
        <v>263.43</v>
      </c>
    </row>
    <row r="21891" spans="1:6" hidden="1" x14ac:dyDescent="0.25">
      <c r="A21891" t="s">
        <v>29264</v>
      </c>
      <c r="B21891" s="83" t="s">
        <v>42793</v>
      </c>
      <c r="C21891" t="s">
        <v>32653</v>
      </c>
      <c r="D21891" s="83" t="s">
        <v>15094</v>
      </c>
      <c r="F21891" s="83">
        <v>440.07</v>
      </c>
    </row>
    <row r="21892" spans="1:6" hidden="1" x14ac:dyDescent="0.25">
      <c r="A21892" t="s">
        <v>29264</v>
      </c>
      <c r="B21892" s="83" t="s">
        <v>42794</v>
      </c>
      <c r="C21892" t="s">
        <v>32654</v>
      </c>
      <c r="D21892" s="83" t="s">
        <v>15094</v>
      </c>
      <c r="F21892" s="83">
        <v>641.24</v>
      </c>
    </row>
    <row r="21893" spans="1:6" hidden="1" x14ac:dyDescent="0.25">
      <c r="A21893" t="s">
        <v>29264</v>
      </c>
      <c r="B21893" s="83" t="s">
        <v>42795</v>
      </c>
      <c r="C21893" t="s">
        <v>32655</v>
      </c>
      <c r="D21893" s="83" t="s">
        <v>15094</v>
      </c>
      <c r="F21893" s="83">
        <v>886.26</v>
      </c>
    </row>
    <row r="21894" spans="1:6" hidden="1" x14ac:dyDescent="0.25">
      <c r="A21894" t="s">
        <v>29264</v>
      </c>
      <c r="B21894" s="83" t="s">
        <v>42796</v>
      </c>
      <c r="C21894" t="s">
        <v>32656</v>
      </c>
      <c r="D21894" s="83" t="s">
        <v>15094</v>
      </c>
      <c r="F21894" s="83">
        <v>1397.57</v>
      </c>
    </row>
    <row r="21895" spans="1:6" hidden="1" x14ac:dyDescent="0.25">
      <c r="A21895" t="s">
        <v>29264</v>
      </c>
      <c r="B21895" s="83" t="s">
        <v>42797</v>
      </c>
      <c r="C21895" t="s">
        <v>32657</v>
      </c>
      <c r="D21895" s="83" t="s">
        <v>15094</v>
      </c>
      <c r="F21895" s="83">
        <v>179.98</v>
      </c>
    </row>
    <row r="21896" spans="1:6" hidden="1" x14ac:dyDescent="0.25">
      <c r="A21896" t="s">
        <v>29264</v>
      </c>
      <c r="B21896" s="83" t="s">
        <v>42798</v>
      </c>
      <c r="C21896" t="s">
        <v>32658</v>
      </c>
      <c r="D21896" s="83" t="s">
        <v>15094</v>
      </c>
      <c r="F21896" s="83">
        <v>154.52000000000001</v>
      </c>
    </row>
    <row r="21897" spans="1:6" hidden="1" x14ac:dyDescent="0.25">
      <c r="A21897" t="s">
        <v>29264</v>
      </c>
      <c r="B21897" s="83" t="s">
        <v>42799</v>
      </c>
      <c r="C21897" t="s">
        <v>32659</v>
      </c>
      <c r="D21897" s="83" t="s">
        <v>15094</v>
      </c>
      <c r="F21897" s="83">
        <v>264.67</v>
      </c>
    </row>
    <row r="21898" spans="1:6" hidden="1" x14ac:dyDescent="0.25">
      <c r="A21898" t="s">
        <v>29264</v>
      </c>
      <c r="B21898" s="83" t="s">
        <v>42800</v>
      </c>
      <c r="C21898" t="s">
        <v>32660</v>
      </c>
      <c r="D21898" s="83" t="s">
        <v>15094</v>
      </c>
      <c r="F21898" s="83">
        <v>224.31</v>
      </c>
    </row>
    <row r="21899" spans="1:6" hidden="1" x14ac:dyDescent="0.25">
      <c r="A21899" t="s">
        <v>29264</v>
      </c>
      <c r="B21899" s="83" t="s">
        <v>42801</v>
      </c>
      <c r="C21899" t="s">
        <v>32661</v>
      </c>
      <c r="D21899" s="83" t="s">
        <v>15094</v>
      </c>
      <c r="F21899" s="83">
        <v>431.69</v>
      </c>
    </row>
    <row r="21900" spans="1:6" hidden="1" x14ac:dyDescent="0.25">
      <c r="A21900" t="s">
        <v>29264</v>
      </c>
      <c r="B21900" s="83" t="s">
        <v>42802</v>
      </c>
      <c r="C21900" t="s">
        <v>32662</v>
      </c>
      <c r="D21900" s="83" t="s">
        <v>15094</v>
      </c>
      <c r="F21900" s="83">
        <v>376.39</v>
      </c>
    </row>
    <row r="21901" spans="1:6" hidden="1" x14ac:dyDescent="0.25">
      <c r="A21901" t="s">
        <v>29264</v>
      </c>
      <c r="B21901" s="83" t="s">
        <v>42803</v>
      </c>
      <c r="C21901" t="s">
        <v>32663</v>
      </c>
      <c r="D21901" s="83" t="s">
        <v>15094</v>
      </c>
      <c r="F21901" s="83">
        <v>576.46</v>
      </c>
    </row>
    <row r="21902" spans="1:6" hidden="1" x14ac:dyDescent="0.25">
      <c r="A21902" t="s">
        <v>29264</v>
      </c>
      <c r="B21902" s="83" t="s">
        <v>42804</v>
      </c>
      <c r="C21902" t="s">
        <v>32664</v>
      </c>
      <c r="D21902" s="83" t="s">
        <v>15094</v>
      </c>
      <c r="F21902" s="83">
        <v>495.65</v>
      </c>
    </row>
    <row r="21903" spans="1:6" hidden="1" x14ac:dyDescent="0.25">
      <c r="A21903" t="s">
        <v>29264</v>
      </c>
      <c r="B21903" s="83" t="s">
        <v>42805</v>
      </c>
      <c r="C21903" t="s">
        <v>32665</v>
      </c>
      <c r="D21903" s="83" t="s">
        <v>15094</v>
      </c>
      <c r="F21903" s="83">
        <v>897.99</v>
      </c>
    </row>
    <row r="21904" spans="1:6" hidden="1" x14ac:dyDescent="0.25">
      <c r="A21904" t="s">
        <v>29264</v>
      </c>
      <c r="B21904" s="83" t="s">
        <v>42806</v>
      </c>
      <c r="C21904" t="s">
        <v>32666</v>
      </c>
      <c r="D21904" s="83" t="s">
        <v>15094</v>
      </c>
      <c r="F21904" s="83">
        <v>771.53</v>
      </c>
    </row>
    <row r="21905" spans="1:6" hidden="1" x14ac:dyDescent="0.25">
      <c r="A21905" t="s">
        <v>29264</v>
      </c>
      <c r="B21905" s="83" t="s">
        <v>42807</v>
      </c>
      <c r="C21905" t="s">
        <v>32667</v>
      </c>
      <c r="D21905" s="83" t="s">
        <v>15094</v>
      </c>
      <c r="F21905" s="83">
        <v>238.05</v>
      </c>
    </row>
    <row r="21906" spans="1:6" hidden="1" x14ac:dyDescent="0.25">
      <c r="A21906" t="s">
        <v>29264</v>
      </c>
      <c r="B21906" s="83" t="s">
        <v>42808</v>
      </c>
      <c r="C21906" t="s">
        <v>32668</v>
      </c>
      <c r="D21906" s="83" t="s">
        <v>15094</v>
      </c>
      <c r="F21906" s="83">
        <v>283.36</v>
      </c>
    </row>
    <row r="21907" spans="1:6" hidden="1" x14ac:dyDescent="0.25">
      <c r="A21907" t="s">
        <v>29264</v>
      </c>
      <c r="B21907" s="83" t="s">
        <v>42809</v>
      </c>
      <c r="C21907" t="s">
        <v>32669</v>
      </c>
      <c r="D21907" s="83" t="s">
        <v>15094</v>
      </c>
      <c r="F21907" s="83">
        <v>491.73</v>
      </c>
    </row>
    <row r="21908" spans="1:6" hidden="1" x14ac:dyDescent="0.25">
      <c r="A21908" t="s">
        <v>29264</v>
      </c>
      <c r="B21908" s="83" t="s">
        <v>42810</v>
      </c>
      <c r="C21908" t="s">
        <v>32670</v>
      </c>
      <c r="D21908" s="83" t="s">
        <v>15094</v>
      </c>
      <c r="F21908" s="83">
        <v>683.17</v>
      </c>
    </row>
    <row r="21909" spans="1:6" hidden="1" x14ac:dyDescent="0.25">
      <c r="A21909" t="s">
        <v>29264</v>
      </c>
      <c r="B21909" s="83" t="s">
        <v>42811</v>
      </c>
      <c r="C21909" t="s">
        <v>32671</v>
      </c>
      <c r="D21909" s="83" t="s">
        <v>15094</v>
      </c>
      <c r="F21909" s="83">
        <v>893.66</v>
      </c>
    </row>
    <row r="21910" spans="1:6" hidden="1" x14ac:dyDescent="0.25">
      <c r="A21910" t="s">
        <v>29264</v>
      </c>
      <c r="B21910" s="83" t="s">
        <v>42812</v>
      </c>
      <c r="C21910" t="s">
        <v>32672</v>
      </c>
      <c r="D21910" s="83" t="s">
        <v>15094</v>
      </c>
      <c r="F21910" s="83">
        <v>1417.55</v>
      </c>
    </row>
    <row r="21911" spans="1:6" hidden="1" x14ac:dyDescent="0.25">
      <c r="A21911" t="s">
        <v>29264</v>
      </c>
      <c r="B21911" s="83" t="s">
        <v>42813</v>
      </c>
      <c r="C21911" t="s">
        <v>32673</v>
      </c>
      <c r="D21911" s="83" t="s">
        <v>15094</v>
      </c>
      <c r="F21911" s="83">
        <v>193.47</v>
      </c>
    </row>
    <row r="21912" spans="1:6" hidden="1" x14ac:dyDescent="0.25">
      <c r="A21912" t="s">
        <v>29264</v>
      </c>
      <c r="B21912" s="83" t="s">
        <v>42814</v>
      </c>
      <c r="C21912" t="s">
        <v>32674</v>
      </c>
      <c r="D21912" s="83" t="s">
        <v>15094</v>
      </c>
      <c r="F21912" s="83">
        <v>168.03</v>
      </c>
    </row>
    <row r="21913" spans="1:6" hidden="1" x14ac:dyDescent="0.25">
      <c r="A21913" t="s">
        <v>29264</v>
      </c>
      <c r="B21913" s="83" t="s">
        <v>42815</v>
      </c>
      <c r="C21913" t="s">
        <v>32675</v>
      </c>
      <c r="D21913" s="83" t="s">
        <v>15094</v>
      </c>
      <c r="F21913" s="83">
        <v>318.62</v>
      </c>
    </row>
    <row r="21914" spans="1:6" hidden="1" x14ac:dyDescent="0.25">
      <c r="A21914" t="s">
        <v>29264</v>
      </c>
      <c r="B21914" s="83" t="s">
        <v>42816</v>
      </c>
      <c r="C21914" t="s">
        <v>32676</v>
      </c>
      <c r="D21914" s="83" t="s">
        <v>15094</v>
      </c>
      <c r="F21914" s="83">
        <v>278.36</v>
      </c>
    </row>
    <row r="21915" spans="1:6" hidden="1" x14ac:dyDescent="0.25">
      <c r="A21915" t="s">
        <v>29264</v>
      </c>
      <c r="B21915" s="83" t="s">
        <v>42817</v>
      </c>
      <c r="C21915" t="s">
        <v>32677</v>
      </c>
      <c r="D21915" s="83" t="s">
        <v>15094</v>
      </c>
      <c r="F21915" s="83">
        <v>485.65</v>
      </c>
    </row>
    <row r="21916" spans="1:6" hidden="1" x14ac:dyDescent="0.25">
      <c r="A21916" t="s">
        <v>29264</v>
      </c>
      <c r="B21916" s="83" t="s">
        <v>42818</v>
      </c>
      <c r="C21916" t="s">
        <v>32678</v>
      </c>
      <c r="D21916" s="83" t="s">
        <v>15094</v>
      </c>
      <c r="F21916" s="83">
        <v>430.44</v>
      </c>
    </row>
    <row r="21917" spans="1:6" hidden="1" x14ac:dyDescent="0.25">
      <c r="A21917" t="s">
        <v>29264</v>
      </c>
      <c r="B21917" s="83" t="s">
        <v>42819</v>
      </c>
      <c r="C21917" t="s">
        <v>32679</v>
      </c>
      <c r="D21917" s="83" t="s">
        <v>15094</v>
      </c>
      <c r="F21917" s="83">
        <v>697.86</v>
      </c>
    </row>
    <row r="21918" spans="1:6" hidden="1" x14ac:dyDescent="0.25">
      <c r="A21918" t="s">
        <v>29264</v>
      </c>
      <c r="B21918" s="83" t="s">
        <v>42820</v>
      </c>
      <c r="C21918" t="s">
        <v>32680</v>
      </c>
      <c r="D21918" s="83" t="s">
        <v>15094</v>
      </c>
      <c r="F21918" s="83">
        <v>617.27</v>
      </c>
    </row>
    <row r="21919" spans="1:6" hidden="1" x14ac:dyDescent="0.25">
      <c r="A21919" t="s">
        <v>29264</v>
      </c>
      <c r="B21919" s="83" t="s">
        <v>42821</v>
      </c>
      <c r="C21919" t="s">
        <v>32681</v>
      </c>
      <c r="D21919" s="83" t="s">
        <v>15094</v>
      </c>
      <c r="F21919" s="83">
        <v>1086.8499999999999</v>
      </c>
    </row>
    <row r="21920" spans="1:6" hidden="1" x14ac:dyDescent="0.25">
      <c r="A21920" t="s">
        <v>29264</v>
      </c>
      <c r="B21920" s="83" t="s">
        <v>42822</v>
      </c>
      <c r="C21920" t="s">
        <v>32682</v>
      </c>
      <c r="D21920" s="83" t="s">
        <v>15094</v>
      </c>
      <c r="F21920" s="83">
        <v>960.71</v>
      </c>
    </row>
    <row r="21921" spans="1:7" hidden="1" x14ac:dyDescent="0.25">
      <c r="A21921" t="s">
        <v>29264</v>
      </c>
      <c r="B21921" s="83" t="s">
        <v>42823</v>
      </c>
      <c r="C21921" t="s">
        <v>32683</v>
      </c>
      <c r="D21921" s="83" t="s">
        <v>15094</v>
      </c>
      <c r="F21921" s="83">
        <v>254.49</v>
      </c>
    </row>
    <row r="21922" spans="1:7" hidden="1" x14ac:dyDescent="0.25">
      <c r="A21922" t="s">
        <v>29264</v>
      </c>
      <c r="B21922" s="83" t="s">
        <v>42824</v>
      </c>
      <c r="C21922" t="s">
        <v>32684</v>
      </c>
      <c r="D21922" s="83" t="s">
        <v>15094</v>
      </c>
      <c r="F21922" s="83">
        <v>333.01</v>
      </c>
    </row>
    <row r="21923" spans="1:7" hidden="1" x14ac:dyDescent="0.25">
      <c r="A21923" t="s">
        <v>29264</v>
      </c>
      <c r="B21923" s="83" t="s">
        <v>42825</v>
      </c>
      <c r="C21923" t="s">
        <v>32685</v>
      </c>
      <c r="D21923" s="83" t="s">
        <v>15094</v>
      </c>
      <c r="F21923" s="83">
        <v>547.20000000000005</v>
      </c>
    </row>
    <row r="21924" spans="1:7" hidden="1" x14ac:dyDescent="0.25">
      <c r="A21924" t="s">
        <v>29264</v>
      </c>
      <c r="B21924" s="83" t="s">
        <v>42826</v>
      </c>
      <c r="C21924" t="s">
        <v>32686</v>
      </c>
      <c r="D21924" s="83" t="s">
        <v>15094</v>
      </c>
      <c r="F21924" s="83">
        <v>720.61</v>
      </c>
    </row>
    <row r="21925" spans="1:7" hidden="1" x14ac:dyDescent="0.25">
      <c r="A21925" t="s">
        <v>29264</v>
      </c>
      <c r="B21925" s="83" t="s">
        <v>42827</v>
      </c>
      <c r="C21925" t="s">
        <v>32687</v>
      </c>
      <c r="D21925" s="83" t="s">
        <v>15094</v>
      </c>
      <c r="F21925" s="83">
        <v>1066.5899999999999</v>
      </c>
    </row>
    <row r="21926" spans="1:7" hidden="1" x14ac:dyDescent="0.25">
      <c r="A21926" t="s">
        <v>29264</v>
      </c>
      <c r="B21926" s="83" t="s">
        <v>42828</v>
      </c>
      <c r="C21926" t="s">
        <v>32688</v>
      </c>
      <c r="D21926" s="83" t="s">
        <v>15094</v>
      </c>
      <c r="F21926" s="83">
        <v>1595.91</v>
      </c>
    </row>
    <row r="21927" spans="1:7" hidden="1" x14ac:dyDescent="0.25">
      <c r="A21927" t="s">
        <v>29264</v>
      </c>
      <c r="B21927" s="83" t="s">
        <v>42829</v>
      </c>
      <c r="C21927" t="s">
        <v>32689</v>
      </c>
      <c r="D21927" s="83" t="s">
        <v>15094</v>
      </c>
      <c r="F21927" s="83">
        <v>260.92</v>
      </c>
      <c r="G21927" t="s">
        <v>28158</v>
      </c>
    </row>
    <row r="21928" spans="1:7" hidden="1" x14ac:dyDescent="0.25">
      <c r="A21928" t="s">
        <v>29264</v>
      </c>
      <c r="B21928" s="83" t="s">
        <v>42830</v>
      </c>
      <c r="C21928" t="s">
        <v>32690</v>
      </c>
      <c r="D21928" s="83" t="s">
        <v>15094</v>
      </c>
      <c r="F21928" s="83">
        <v>235.6</v>
      </c>
    </row>
    <row r="21929" spans="1:7" hidden="1" x14ac:dyDescent="0.25">
      <c r="A21929" t="s">
        <v>29264</v>
      </c>
      <c r="B21929" s="83" t="s">
        <v>42831</v>
      </c>
      <c r="C21929" t="s">
        <v>32691</v>
      </c>
      <c r="D21929" s="83" t="s">
        <v>15094</v>
      </c>
      <c r="F21929" s="83">
        <v>425.89</v>
      </c>
    </row>
    <row r="21930" spans="1:7" hidden="1" x14ac:dyDescent="0.25">
      <c r="A21930" t="s">
        <v>29264</v>
      </c>
      <c r="B21930" s="83" t="s">
        <v>42832</v>
      </c>
      <c r="C21930" t="s">
        <v>32692</v>
      </c>
      <c r="D21930" s="83" t="s">
        <v>15094</v>
      </c>
      <c r="F21930" s="83">
        <v>380.84</v>
      </c>
    </row>
    <row r="21931" spans="1:7" hidden="1" x14ac:dyDescent="0.25">
      <c r="A21931" t="s">
        <v>29264</v>
      </c>
      <c r="B21931" s="83" t="s">
        <v>42833</v>
      </c>
      <c r="C21931" t="s">
        <v>32693</v>
      </c>
      <c r="D21931" s="83" t="s">
        <v>15094</v>
      </c>
      <c r="F21931" s="83">
        <v>592.95000000000005</v>
      </c>
    </row>
    <row r="21932" spans="1:7" hidden="1" x14ac:dyDescent="0.25">
      <c r="A21932" t="s">
        <v>29264</v>
      </c>
      <c r="B21932" s="83" t="s">
        <v>42834</v>
      </c>
      <c r="C21932" t="s">
        <v>32694</v>
      </c>
      <c r="D21932" s="83" t="s">
        <v>15094</v>
      </c>
      <c r="F21932" s="83">
        <v>522.48</v>
      </c>
    </row>
    <row r="21933" spans="1:7" hidden="1" x14ac:dyDescent="0.25">
      <c r="A21933" t="s">
        <v>29264</v>
      </c>
      <c r="B21933" s="83" t="s">
        <v>42835</v>
      </c>
      <c r="C21933" t="s">
        <v>32695</v>
      </c>
      <c r="D21933" s="83" t="s">
        <v>15094</v>
      </c>
      <c r="F21933" s="83">
        <v>890.1</v>
      </c>
    </row>
    <row r="21934" spans="1:7" hidden="1" x14ac:dyDescent="0.25">
      <c r="A21934" t="s">
        <v>29264</v>
      </c>
      <c r="B21934" s="83" t="s">
        <v>42836</v>
      </c>
      <c r="C21934" t="s">
        <v>32696</v>
      </c>
      <c r="D21934" s="83" t="s">
        <v>15094</v>
      </c>
      <c r="F21934" s="83">
        <v>782.42</v>
      </c>
    </row>
    <row r="21935" spans="1:7" hidden="1" x14ac:dyDescent="0.25">
      <c r="A21935" t="s">
        <v>29264</v>
      </c>
      <c r="B21935" s="83" t="s">
        <v>42837</v>
      </c>
      <c r="C21935" t="s">
        <v>32697</v>
      </c>
      <c r="D21935" s="83" t="s">
        <v>15094</v>
      </c>
      <c r="F21935" s="83">
        <v>1396.69</v>
      </c>
    </row>
    <row r="21936" spans="1:7" hidden="1" x14ac:dyDescent="0.25">
      <c r="A21936" t="s">
        <v>29264</v>
      </c>
      <c r="B21936" s="83" t="s">
        <v>42838</v>
      </c>
      <c r="C21936" t="s">
        <v>32698</v>
      </c>
      <c r="D21936" s="83" t="s">
        <v>15094</v>
      </c>
      <c r="F21936" s="83">
        <v>1229.53</v>
      </c>
    </row>
    <row r="21937" spans="1:6" hidden="1" x14ac:dyDescent="0.25">
      <c r="A21937" t="s">
        <v>29264</v>
      </c>
      <c r="B21937" s="83" t="s">
        <v>42839</v>
      </c>
      <c r="C21937" t="s">
        <v>32699</v>
      </c>
      <c r="D21937" s="83" t="s">
        <v>15094</v>
      </c>
      <c r="F21937" s="83">
        <v>340.26</v>
      </c>
    </row>
    <row r="21938" spans="1:6" hidden="1" x14ac:dyDescent="0.25">
      <c r="A21938" t="s">
        <v>29264</v>
      </c>
      <c r="B21938" s="83" t="s">
        <v>42840</v>
      </c>
      <c r="C21938" t="s">
        <v>32700</v>
      </c>
      <c r="D21938" s="83" t="s">
        <v>15094</v>
      </c>
      <c r="F21938" s="83">
        <v>517.5</v>
      </c>
    </row>
    <row r="21939" spans="1:6" hidden="1" x14ac:dyDescent="0.25">
      <c r="A21939" t="s">
        <v>29264</v>
      </c>
      <c r="B21939" s="83" t="s">
        <v>42841</v>
      </c>
      <c r="C21939" t="s">
        <v>32701</v>
      </c>
      <c r="D21939" s="83" t="s">
        <v>15094</v>
      </c>
      <c r="F21939" s="83">
        <v>566.78</v>
      </c>
    </row>
    <row r="21940" spans="1:6" hidden="1" x14ac:dyDescent="0.25">
      <c r="A21940" t="s">
        <v>29264</v>
      </c>
      <c r="B21940" s="83" t="s">
        <v>42842</v>
      </c>
      <c r="C21940" t="s">
        <v>32702</v>
      </c>
      <c r="D21940" s="83" t="s">
        <v>15094</v>
      </c>
      <c r="F21940" s="83">
        <v>732.95</v>
      </c>
    </row>
    <row r="21941" spans="1:6" hidden="1" x14ac:dyDescent="0.25">
      <c r="A21941" t="s">
        <v>29264</v>
      </c>
      <c r="B21941" s="83" t="s">
        <v>42843</v>
      </c>
      <c r="C21941" t="s">
        <v>32703</v>
      </c>
      <c r="D21941" s="83" t="s">
        <v>15094</v>
      </c>
      <c r="F21941" s="83">
        <v>1204.43</v>
      </c>
    </row>
    <row r="21942" spans="1:6" hidden="1" x14ac:dyDescent="0.25">
      <c r="A21942" t="s">
        <v>29264</v>
      </c>
      <c r="B21942" s="83" t="s">
        <v>42844</v>
      </c>
      <c r="C21942" t="s">
        <v>32704</v>
      </c>
      <c r="D21942" s="83" t="s">
        <v>15094</v>
      </c>
      <c r="F21942" s="83">
        <v>1604.59</v>
      </c>
    </row>
    <row r="21943" spans="1:6" hidden="1" x14ac:dyDescent="0.25">
      <c r="A21943" t="s">
        <v>29264</v>
      </c>
      <c r="B21943" s="83" t="s">
        <v>42845</v>
      </c>
      <c r="C21943" t="s">
        <v>32705</v>
      </c>
      <c r="D21943" s="83" t="s">
        <v>15094</v>
      </c>
      <c r="F21943" s="83">
        <v>314.23</v>
      </c>
    </row>
    <row r="21944" spans="1:6" hidden="1" x14ac:dyDescent="0.25">
      <c r="A21944" t="s">
        <v>29264</v>
      </c>
      <c r="B21944" s="83" t="s">
        <v>42846</v>
      </c>
      <c r="C21944" t="s">
        <v>32706</v>
      </c>
      <c r="D21944" s="83" t="s">
        <v>15094</v>
      </c>
      <c r="F21944" s="83">
        <v>284.05</v>
      </c>
    </row>
    <row r="21945" spans="1:6" hidden="1" x14ac:dyDescent="0.25">
      <c r="A21945" t="s">
        <v>29264</v>
      </c>
      <c r="B21945" s="83" t="s">
        <v>42847</v>
      </c>
      <c r="C21945" t="s">
        <v>32707</v>
      </c>
      <c r="D21945" s="83" t="s">
        <v>15094</v>
      </c>
      <c r="F21945" s="83">
        <v>491.16</v>
      </c>
    </row>
    <row r="21946" spans="1:6" hidden="1" x14ac:dyDescent="0.25">
      <c r="A21946" t="s">
        <v>29264</v>
      </c>
      <c r="B21946" s="83" t="s">
        <v>42848</v>
      </c>
      <c r="C21946" t="s">
        <v>32708</v>
      </c>
      <c r="D21946" s="83" t="s">
        <v>15094</v>
      </c>
      <c r="F21946" s="83">
        <v>436.6</v>
      </c>
    </row>
    <row r="21947" spans="1:6" hidden="1" x14ac:dyDescent="0.25">
      <c r="A21947" t="s">
        <v>29264</v>
      </c>
      <c r="B21947" s="83" t="s">
        <v>42849</v>
      </c>
      <c r="C21947" t="s">
        <v>32709</v>
      </c>
      <c r="D21947" s="83" t="s">
        <v>15094</v>
      </c>
      <c r="F21947" s="83">
        <v>731.9</v>
      </c>
    </row>
    <row r="21948" spans="1:6" hidden="1" x14ac:dyDescent="0.25">
      <c r="A21948" t="s">
        <v>29264</v>
      </c>
      <c r="B21948" s="83" t="s">
        <v>42850</v>
      </c>
      <c r="C21948" t="s">
        <v>32710</v>
      </c>
      <c r="D21948" s="83" t="s">
        <v>15094</v>
      </c>
      <c r="F21948" s="83">
        <v>649.66</v>
      </c>
    </row>
    <row r="21949" spans="1:6" hidden="1" x14ac:dyDescent="0.25">
      <c r="A21949" t="s">
        <v>29264</v>
      </c>
      <c r="B21949" s="83" t="s">
        <v>42851</v>
      </c>
      <c r="C21949" t="s">
        <v>32711</v>
      </c>
      <c r="D21949" s="83" t="s">
        <v>15094</v>
      </c>
      <c r="F21949" s="83">
        <v>1049.6500000000001</v>
      </c>
    </row>
    <row r="21950" spans="1:6" hidden="1" x14ac:dyDescent="0.25">
      <c r="A21950" t="s">
        <v>29264</v>
      </c>
      <c r="B21950" s="83" t="s">
        <v>42852</v>
      </c>
      <c r="C21950" t="s">
        <v>32712</v>
      </c>
      <c r="D21950" s="83" t="s">
        <v>15094</v>
      </c>
      <c r="F21950" s="83">
        <v>927.5</v>
      </c>
    </row>
    <row r="21951" spans="1:6" hidden="1" x14ac:dyDescent="0.25">
      <c r="A21951" t="s">
        <v>29264</v>
      </c>
      <c r="B21951" s="83" t="s">
        <v>42853</v>
      </c>
      <c r="C21951" t="s">
        <v>32713</v>
      </c>
      <c r="D21951" s="83" t="s">
        <v>15094</v>
      </c>
      <c r="F21951" s="83">
        <v>1641.86</v>
      </c>
    </row>
    <row r="21952" spans="1:6" hidden="1" x14ac:dyDescent="0.25">
      <c r="A21952" t="s">
        <v>29264</v>
      </c>
      <c r="B21952" s="83" t="s">
        <v>42854</v>
      </c>
      <c r="C21952" t="s">
        <v>32714</v>
      </c>
      <c r="D21952" s="83" t="s">
        <v>15094</v>
      </c>
      <c r="F21952" s="83">
        <v>1469</v>
      </c>
    </row>
    <row r="21953" spans="1:6" hidden="1" x14ac:dyDescent="0.25">
      <c r="A21953" t="s">
        <v>29264</v>
      </c>
      <c r="B21953" s="83" t="s">
        <v>42855</v>
      </c>
      <c r="C21953" t="s">
        <v>32715</v>
      </c>
      <c r="D21953" s="83" t="s">
        <v>15094</v>
      </c>
      <c r="F21953" s="83">
        <v>91.31</v>
      </c>
    </row>
    <row r="21954" spans="1:6" hidden="1" x14ac:dyDescent="0.25">
      <c r="A21954" t="s">
        <v>29264</v>
      </c>
      <c r="B21954" s="83" t="s">
        <v>42856</v>
      </c>
      <c r="C21954" t="s">
        <v>32716</v>
      </c>
      <c r="D21954" s="83" t="s">
        <v>15094</v>
      </c>
      <c r="F21954" s="83">
        <v>10.26</v>
      </c>
    </row>
    <row r="21955" spans="1:6" hidden="1" x14ac:dyDescent="0.25">
      <c r="A21955" t="s">
        <v>29264</v>
      </c>
      <c r="B21955" s="83" t="s">
        <v>42857</v>
      </c>
      <c r="C21955" t="s">
        <v>32717</v>
      </c>
      <c r="D21955" s="83" t="s">
        <v>15094</v>
      </c>
      <c r="F21955" s="83">
        <v>14.85</v>
      </c>
    </row>
    <row r="21956" spans="1:6" hidden="1" x14ac:dyDescent="0.25">
      <c r="A21956" t="s">
        <v>29264</v>
      </c>
      <c r="B21956" s="83" t="s">
        <v>42858</v>
      </c>
      <c r="C21956" t="s">
        <v>32718</v>
      </c>
      <c r="D21956" s="83" t="s">
        <v>15094</v>
      </c>
      <c r="F21956" s="83">
        <v>1423.55</v>
      </c>
    </row>
    <row r="21957" spans="1:6" hidden="1" x14ac:dyDescent="0.25">
      <c r="A21957" t="s">
        <v>29264</v>
      </c>
      <c r="B21957" s="83" t="s">
        <v>42859</v>
      </c>
      <c r="C21957" t="s">
        <v>32719</v>
      </c>
      <c r="D21957" s="83" t="s">
        <v>15094</v>
      </c>
      <c r="F21957" s="83">
        <v>1459.78</v>
      </c>
    </row>
    <row r="21958" spans="1:6" hidden="1" x14ac:dyDescent="0.25">
      <c r="A21958" t="s">
        <v>29264</v>
      </c>
      <c r="B21958" s="83" t="s">
        <v>42860</v>
      </c>
      <c r="C21958" t="s">
        <v>32720</v>
      </c>
      <c r="D21958" s="83" t="s">
        <v>15094</v>
      </c>
      <c r="F21958" s="83">
        <v>1924.84</v>
      </c>
    </row>
    <row r="21959" spans="1:6" hidden="1" x14ac:dyDescent="0.25">
      <c r="A21959" t="s">
        <v>29264</v>
      </c>
      <c r="B21959" s="83" t="s">
        <v>42861</v>
      </c>
      <c r="C21959" t="s">
        <v>32721</v>
      </c>
      <c r="D21959" s="83" t="s">
        <v>15094</v>
      </c>
      <c r="F21959" s="83">
        <v>2154.75</v>
      </c>
    </row>
    <row r="21960" spans="1:6" hidden="1" x14ac:dyDescent="0.25">
      <c r="A21960" t="s">
        <v>29264</v>
      </c>
      <c r="B21960" s="83" t="s">
        <v>42862</v>
      </c>
      <c r="C21960" t="s">
        <v>32722</v>
      </c>
      <c r="D21960" s="83" t="s">
        <v>15094</v>
      </c>
      <c r="F21960" s="83">
        <v>226.42</v>
      </c>
    </row>
    <row r="21961" spans="1:6" hidden="1" x14ac:dyDescent="0.25">
      <c r="A21961" t="s">
        <v>29264</v>
      </c>
      <c r="B21961" s="83" t="s">
        <v>42863</v>
      </c>
      <c r="C21961" t="s">
        <v>32723</v>
      </c>
      <c r="D21961" s="83" t="s">
        <v>15094</v>
      </c>
      <c r="F21961" s="83">
        <v>288.23</v>
      </c>
    </row>
    <row r="21962" spans="1:6" hidden="1" x14ac:dyDescent="0.25">
      <c r="A21962" t="s">
        <v>29264</v>
      </c>
      <c r="B21962" s="83" t="s">
        <v>42864</v>
      </c>
      <c r="C21962" t="s">
        <v>32724</v>
      </c>
      <c r="D21962" s="83" t="s">
        <v>15094</v>
      </c>
      <c r="F21962" s="83">
        <v>374.41</v>
      </c>
    </row>
    <row r="21963" spans="1:6" hidden="1" x14ac:dyDescent="0.25">
      <c r="A21963" t="s">
        <v>29264</v>
      </c>
      <c r="B21963" s="83" t="s">
        <v>42865</v>
      </c>
      <c r="C21963" t="s">
        <v>32725</v>
      </c>
      <c r="D21963" s="83" t="s">
        <v>15094</v>
      </c>
      <c r="F21963" s="83">
        <v>545.57000000000005</v>
      </c>
    </row>
    <row r="21964" spans="1:6" hidden="1" x14ac:dyDescent="0.25">
      <c r="A21964" t="s">
        <v>29264</v>
      </c>
      <c r="B21964" s="83" t="s">
        <v>42866</v>
      </c>
      <c r="C21964" t="s">
        <v>32726</v>
      </c>
      <c r="D21964" s="83" t="s">
        <v>15094</v>
      </c>
      <c r="F21964" s="83">
        <v>759.87</v>
      </c>
    </row>
    <row r="21965" spans="1:6" hidden="1" x14ac:dyDescent="0.25">
      <c r="A21965" t="s">
        <v>29264</v>
      </c>
      <c r="B21965" s="83" t="s">
        <v>42867</v>
      </c>
      <c r="C21965" t="s">
        <v>32727</v>
      </c>
      <c r="D21965" s="83" t="s">
        <v>15094</v>
      </c>
      <c r="F21965" s="83">
        <v>803.22</v>
      </c>
    </row>
    <row r="21966" spans="1:6" hidden="1" x14ac:dyDescent="0.25">
      <c r="A21966" t="s">
        <v>29264</v>
      </c>
      <c r="B21966" s="83" t="s">
        <v>42868</v>
      </c>
      <c r="C21966" t="s">
        <v>32728</v>
      </c>
      <c r="D21966" s="83" t="s">
        <v>15094</v>
      </c>
      <c r="F21966" s="83">
        <v>992.15</v>
      </c>
    </row>
    <row r="21967" spans="1:6" hidden="1" x14ac:dyDescent="0.25">
      <c r="A21967" t="s">
        <v>29264</v>
      </c>
      <c r="B21967" s="83" t="s">
        <v>42869</v>
      </c>
      <c r="C21967" t="s">
        <v>32729</v>
      </c>
      <c r="D21967" s="83" t="s">
        <v>15094</v>
      </c>
      <c r="F21967" s="83">
        <v>12.95</v>
      </c>
    </row>
    <row r="21968" spans="1:6" hidden="1" x14ac:dyDescent="0.25">
      <c r="A21968" t="s">
        <v>29264</v>
      </c>
      <c r="B21968" s="83" t="s">
        <v>42870</v>
      </c>
      <c r="C21968" t="s">
        <v>32730</v>
      </c>
      <c r="D21968" s="83" t="s">
        <v>15094</v>
      </c>
      <c r="F21968" s="83">
        <v>15.92</v>
      </c>
    </row>
    <row r="21969" spans="1:6" hidden="1" x14ac:dyDescent="0.25">
      <c r="A21969" t="s">
        <v>29264</v>
      </c>
      <c r="B21969" s="83" t="s">
        <v>42871</v>
      </c>
      <c r="C21969" t="s">
        <v>32731</v>
      </c>
      <c r="D21969" s="83" t="s">
        <v>15094</v>
      </c>
      <c r="F21969" s="83">
        <v>96.66</v>
      </c>
    </row>
    <row r="21970" spans="1:6" hidden="1" x14ac:dyDescent="0.25">
      <c r="A21970" t="s">
        <v>29264</v>
      </c>
      <c r="B21970" s="83" t="s">
        <v>42872</v>
      </c>
      <c r="C21970" t="s">
        <v>32732</v>
      </c>
      <c r="D21970" s="83" t="s">
        <v>15094</v>
      </c>
      <c r="F21970" s="83">
        <v>73.180000000000007</v>
      </c>
    </row>
    <row r="21971" spans="1:6" hidden="1" x14ac:dyDescent="0.25">
      <c r="A21971" t="s">
        <v>29264</v>
      </c>
      <c r="B21971" s="83" t="s">
        <v>42873</v>
      </c>
      <c r="C21971" t="s">
        <v>32733</v>
      </c>
      <c r="D21971" s="83" t="s">
        <v>15094</v>
      </c>
      <c r="F21971" s="83">
        <v>121.22</v>
      </c>
    </row>
    <row r="21972" spans="1:6" hidden="1" x14ac:dyDescent="0.25">
      <c r="A21972" t="s">
        <v>29264</v>
      </c>
      <c r="B21972" s="83" t="s">
        <v>42874</v>
      </c>
      <c r="C21972" t="s">
        <v>32734</v>
      </c>
      <c r="D21972" s="83" t="s">
        <v>15094</v>
      </c>
      <c r="F21972" s="83">
        <v>91.85</v>
      </c>
    </row>
    <row r="21973" spans="1:6" hidden="1" x14ac:dyDescent="0.25">
      <c r="A21973" t="s">
        <v>29264</v>
      </c>
      <c r="B21973" s="83" t="s">
        <v>42875</v>
      </c>
      <c r="C21973" t="s">
        <v>32735</v>
      </c>
      <c r="D21973" s="83" t="s">
        <v>15094</v>
      </c>
      <c r="F21973" s="83">
        <v>40.380000000000003</v>
      </c>
    </row>
    <row r="21974" spans="1:6" hidden="1" x14ac:dyDescent="0.25">
      <c r="A21974" t="s">
        <v>29264</v>
      </c>
      <c r="B21974" s="83" t="s">
        <v>42876</v>
      </c>
      <c r="C21974" t="s">
        <v>32736</v>
      </c>
      <c r="D21974" s="83" t="s">
        <v>15094</v>
      </c>
      <c r="F21974" s="83">
        <v>50.93</v>
      </c>
    </row>
    <row r="21975" spans="1:6" hidden="1" x14ac:dyDescent="0.25">
      <c r="A21975" t="s">
        <v>29264</v>
      </c>
      <c r="B21975" s="83" t="s">
        <v>42877</v>
      </c>
      <c r="C21975" t="s">
        <v>32737</v>
      </c>
      <c r="D21975" s="83" t="s">
        <v>15094</v>
      </c>
      <c r="F21975" s="83">
        <v>12.95</v>
      </c>
    </row>
    <row r="21976" spans="1:6" hidden="1" x14ac:dyDescent="0.25">
      <c r="A21976" t="s">
        <v>29264</v>
      </c>
      <c r="B21976" s="83" t="s">
        <v>42878</v>
      </c>
      <c r="C21976" t="s">
        <v>32738</v>
      </c>
      <c r="D21976" s="83" t="s">
        <v>15094</v>
      </c>
      <c r="F21976" s="83">
        <v>15.92</v>
      </c>
    </row>
    <row r="21977" spans="1:6" hidden="1" x14ac:dyDescent="0.25">
      <c r="A21977" t="s">
        <v>29264</v>
      </c>
      <c r="B21977" s="83" t="s">
        <v>42879</v>
      </c>
      <c r="C21977" t="s">
        <v>32739</v>
      </c>
      <c r="D21977" s="83" t="s">
        <v>15094</v>
      </c>
      <c r="F21977" s="83">
        <v>96.66</v>
      </c>
    </row>
    <row r="21978" spans="1:6" hidden="1" x14ac:dyDescent="0.25">
      <c r="A21978" t="s">
        <v>29264</v>
      </c>
      <c r="B21978" s="83" t="s">
        <v>42880</v>
      </c>
      <c r="C21978" t="s">
        <v>32740</v>
      </c>
      <c r="D21978" s="83" t="s">
        <v>15094</v>
      </c>
      <c r="F21978" s="83">
        <v>73.180000000000007</v>
      </c>
    </row>
    <row r="21979" spans="1:6" hidden="1" x14ac:dyDescent="0.25">
      <c r="A21979" t="s">
        <v>29264</v>
      </c>
      <c r="B21979" s="83" t="s">
        <v>42881</v>
      </c>
      <c r="C21979" t="s">
        <v>32741</v>
      </c>
      <c r="D21979" s="83" t="s">
        <v>15094</v>
      </c>
      <c r="F21979" s="83">
        <v>121.22</v>
      </c>
    </row>
    <row r="21980" spans="1:6" hidden="1" x14ac:dyDescent="0.25">
      <c r="A21980" t="s">
        <v>29264</v>
      </c>
      <c r="B21980" s="83" t="s">
        <v>42882</v>
      </c>
      <c r="C21980" t="s">
        <v>32742</v>
      </c>
      <c r="D21980" s="83" t="s">
        <v>15094</v>
      </c>
      <c r="F21980" s="83">
        <v>91.85</v>
      </c>
    </row>
    <row r="21981" spans="1:6" hidden="1" x14ac:dyDescent="0.25">
      <c r="A21981" t="s">
        <v>29264</v>
      </c>
      <c r="B21981" s="83" t="s">
        <v>42883</v>
      </c>
      <c r="C21981" t="s">
        <v>32743</v>
      </c>
      <c r="D21981" s="83" t="s">
        <v>15094</v>
      </c>
      <c r="F21981" s="83">
        <v>40.380000000000003</v>
      </c>
    </row>
    <row r="21982" spans="1:6" hidden="1" x14ac:dyDescent="0.25">
      <c r="A21982" t="s">
        <v>29264</v>
      </c>
      <c r="B21982" s="83" t="s">
        <v>42884</v>
      </c>
      <c r="C21982" t="s">
        <v>32744</v>
      </c>
      <c r="D21982" s="83" t="s">
        <v>15094</v>
      </c>
      <c r="F21982" s="83">
        <v>50.93</v>
      </c>
    </row>
    <row r="21983" spans="1:6" hidden="1" x14ac:dyDescent="0.25">
      <c r="A21983" t="s">
        <v>29264</v>
      </c>
      <c r="B21983" s="83" t="s">
        <v>42885</v>
      </c>
      <c r="C21983" t="s">
        <v>32745</v>
      </c>
      <c r="D21983" s="83" t="s">
        <v>35708</v>
      </c>
      <c r="F21983" s="83">
        <v>546.76</v>
      </c>
    </row>
    <row r="21984" spans="1:6" hidden="1" x14ac:dyDescent="0.25">
      <c r="A21984" t="s">
        <v>29264</v>
      </c>
      <c r="B21984" s="83" t="s">
        <v>42886</v>
      </c>
      <c r="C21984" t="s">
        <v>32746</v>
      </c>
      <c r="D21984" s="83" t="s">
        <v>35708</v>
      </c>
      <c r="F21984" s="83">
        <v>614.62</v>
      </c>
    </row>
    <row r="21985" spans="1:6" hidden="1" x14ac:dyDescent="0.25">
      <c r="A21985" t="s">
        <v>29264</v>
      </c>
      <c r="B21985" s="83" t="s">
        <v>42887</v>
      </c>
      <c r="C21985" t="s">
        <v>32747</v>
      </c>
      <c r="D21985" s="83" t="s">
        <v>35708</v>
      </c>
      <c r="F21985" s="83">
        <v>682.49</v>
      </c>
    </row>
    <row r="21986" spans="1:6" hidden="1" x14ac:dyDescent="0.25">
      <c r="A21986" t="s">
        <v>29264</v>
      </c>
      <c r="B21986" s="83" t="s">
        <v>42888</v>
      </c>
      <c r="C21986" t="s">
        <v>32748</v>
      </c>
      <c r="D21986" s="83" t="s">
        <v>35708</v>
      </c>
      <c r="F21986" s="83">
        <v>211.49</v>
      </c>
    </row>
    <row r="21987" spans="1:6" hidden="1" x14ac:dyDescent="0.25">
      <c r="A21987" t="s">
        <v>29264</v>
      </c>
      <c r="B21987" s="83" t="s">
        <v>42889</v>
      </c>
      <c r="C21987" t="s">
        <v>32749</v>
      </c>
      <c r="D21987" s="83" t="s">
        <v>35707</v>
      </c>
      <c r="F21987" s="83">
        <v>36.07</v>
      </c>
    </row>
    <row r="21988" spans="1:6" hidden="1" x14ac:dyDescent="0.25">
      <c r="A21988" t="s">
        <v>29264</v>
      </c>
      <c r="B21988" s="83" t="s">
        <v>42890</v>
      </c>
      <c r="C21988" t="s">
        <v>32750</v>
      </c>
      <c r="D21988" s="83" t="s">
        <v>35707</v>
      </c>
      <c r="F21988" s="83">
        <v>25.19</v>
      </c>
    </row>
    <row r="21989" spans="1:6" hidden="1" x14ac:dyDescent="0.25">
      <c r="A21989" t="s">
        <v>29264</v>
      </c>
      <c r="B21989" s="83" t="s">
        <v>42891</v>
      </c>
      <c r="C21989" t="s">
        <v>32751</v>
      </c>
      <c r="D21989" s="83" t="s">
        <v>35707</v>
      </c>
      <c r="F21989" s="83">
        <v>22.42</v>
      </c>
    </row>
    <row r="21990" spans="1:6" hidden="1" x14ac:dyDescent="0.25">
      <c r="A21990" t="s">
        <v>29264</v>
      </c>
      <c r="B21990" s="83" t="s">
        <v>42892</v>
      </c>
      <c r="C21990" t="s">
        <v>32752</v>
      </c>
      <c r="D21990" s="83" t="s">
        <v>35707</v>
      </c>
      <c r="F21990" s="83">
        <v>21.74</v>
      </c>
    </row>
    <row r="21991" spans="1:6" hidden="1" x14ac:dyDescent="0.25">
      <c r="A21991" t="s">
        <v>29264</v>
      </c>
      <c r="B21991" s="83" t="s">
        <v>42893</v>
      </c>
      <c r="C21991" t="s">
        <v>32753</v>
      </c>
      <c r="D21991" s="83" t="s">
        <v>35707</v>
      </c>
      <c r="F21991" s="83">
        <v>49.06</v>
      </c>
    </row>
    <row r="21992" spans="1:6" hidden="1" x14ac:dyDescent="0.25">
      <c r="A21992" t="s">
        <v>29264</v>
      </c>
      <c r="B21992" s="83" t="s">
        <v>42894</v>
      </c>
      <c r="C21992" t="s">
        <v>32754</v>
      </c>
      <c r="D21992" s="83" t="s">
        <v>35707</v>
      </c>
      <c r="F21992" s="83">
        <v>36.020000000000003</v>
      </c>
    </row>
    <row r="21993" spans="1:6" hidden="1" x14ac:dyDescent="0.25">
      <c r="A21993" t="s">
        <v>29264</v>
      </c>
      <c r="B21993" s="83" t="s">
        <v>42895</v>
      </c>
      <c r="C21993" t="s">
        <v>32755</v>
      </c>
      <c r="D21993" s="83" t="s">
        <v>35707</v>
      </c>
      <c r="F21993" s="83">
        <v>33.42</v>
      </c>
    </row>
    <row r="21994" spans="1:6" hidden="1" x14ac:dyDescent="0.25">
      <c r="A21994" t="s">
        <v>29264</v>
      </c>
      <c r="B21994" s="83" t="s">
        <v>42896</v>
      </c>
      <c r="C21994" t="s">
        <v>32756</v>
      </c>
      <c r="D21994" s="83" t="s">
        <v>35707</v>
      </c>
      <c r="F21994" s="83">
        <v>34.33</v>
      </c>
    </row>
    <row r="21995" spans="1:6" hidden="1" x14ac:dyDescent="0.25">
      <c r="A21995" t="s">
        <v>29264</v>
      </c>
      <c r="B21995" s="83" t="s">
        <v>42897</v>
      </c>
      <c r="C21995" t="s">
        <v>32757</v>
      </c>
      <c r="D21995" s="83" t="s">
        <v>35708</v>
      </c>
      <c r="F21995" s="83">
        <v>154.01</v>
      </c>
    </row>
    <row r="21996" spans="1:6" hidden="1" x14ac:dyDescent="0.25">
      <c r="A21996" t="s">
        <v>29264</v>
      </c>
      <c r="B21996" s="83" t="s">
        <v>42898</v>
      </c>
      <c r="C21996" t="s">
        <v>32758</v>
      </c>
      <c r="D21996" s="83" t="s">
        <v>35708</v>
      </c>
      <c r="F21996" s="83">
        <v>226.62</v>
      </c>
    </row>
    <row r="21997" spans="1:6" hidden="1" x14ac:dyDescent="0.25">
      <c r="A21997" t="s">
        <v>29264</v>
      </c>
      <c r="B21997" s="83" t="s">
        <v>42899</v>
      </c>
      <c r="C21997" t="s">
        <v>32759</v>
      </c>
      <c r="D21997" s="83" t="s">
        <v>35707</v>
      </c>
      <c r="F21997" s="83">
        <v>3.54</v>
      </c>
    </row>
    <row r="21998" spans="1:6" hidden="1" x14ac:dyDescent="0.25">
      <c r="A21998" t="s">
        <v>29264</v>
      </c>
      <c r="B21998" s="83" t="s">
        <v>42900</v>
      </c>
      <c r="C21998" t="s">
        <v>32760</v>
      </c>
      <c r="D21998" s="83" t="s">
        <v>15076</v>
      </c>
      <c r="F21998" s="83">
        <v>19.739999999999998</v>
      </c>
    </row>
    <row r="21999" spans="1:6" hidden="1" x14ac:dyDescent="0.25">
      <c r="A21999" t="s">
        <v>29264</v>
      </c>
      <c r="B21999" s="83" t="s">
        <v>42901</v>
      </c>
      <c r="C21999" t="s">
        <v>32761</v>
      </c>
      <c r="D21999" s="83" t="s">
        <v>15076</v>
      </c>
      <c r="F21999" s="83">
        <v>15.09</v>
      </c>
    </row>
    <row r="22000" spans="1:6" hidden="1" x14ac:dyDescent="0.25">
      <c r="A22000" t="s">
        <v>29264</v>
      </c>
      <c r="B22000" s="83" t="s">
        <v>42902</v>
      </c>
      <c r="C22000" t="s">
        <v>32762</v>
      </c>
      <c r="D22000" s="83" t="s">
        <v>35707</v>
      </c>
      <c r="F22000" s="83">
        <v>55.18</v>
      </c>
    </row>
    <row r="22001" spans="1:6" hidden="1" x14ac:dyDescent="0.25">
      <c r="A22001" t="s">
        <v>29264</v>
      </c>
      <c r="B22001" s="83" t="s">
        <v>42903</v>
      </c>
      <c r="C22001" t="s">
        <v>32763</v>
      </c>
      <c r="D22001" s="83" t="s">
        <v>15094</v>
      </c>
      <c r="F22001" s="83">
        <v>37.31</v>
      </c>
    </row>
    <row r="22002" spans="1:6" hidden="1" x14ac:dyDescent="0.25">
      <c r="A22002" t="s">
        <v>29264</v>
      </c>
      <c r="B22002" s="83" t="s">
        <v>42904</v>
      </c>
      <c r="C22002" t="s">
        <v>32764</v>
      </c>
      <c r="D22002" s="83" t="s">
        <v>15094</v>
      </c>
      <c r="F22002" s="83">
        <v>18.13</v>
      </c>
    </row>
    <row r="22003" spans="1:6" hidden="1" x14ac:dyDescent="0.25">
      <c r="A22003" t="s">
        <v>29264</v>
      </c>
      <c r="B22003" s="83" t="s">
        <v>42905</v>
      </c>
      <c r="C22003" t="s">
        <v>32765</v>
      </c>
      <c r="D22003" s="83" t="s">
        <v>15094</v>
      </c>
      <c r="F22003" s="83">
        <v>22.78</v>
      </c>
    </row>
    <row r="22004" spans="1:6" hidden="1" x14ac:dyDescent="0.25">
      <c r="A22004" t="s">
        <v>29264</v>
      </c>
      <c r="B22004" s="83" t="s">
        <v>42906</v>
      </c>
      <c r="C22004" t="s">
        <v>32766</v>
      </c>
      <c r="D22004" s="83" t="s">
        <v>15094</v>
      </c>
      <c r="F22004" s="83">
        <v>29.7</v>
      </c>
    </row>
    <row r="22005" spans="1:6" hidden="1" x14ac:dyDescent="0.25">
      <c r="A22005" t="s">
        <v>29264</v>
      </c>
      <c r="B22005" s="83" t="s">
        <v>42907</v>
      </c>
      <c r="C22005" t="s">
        <v>32767</v>
      </c>
      <c r="D22005" s="83" t="s">
        <v>15094</v>
      </c>
      <c r="F22005" s="83">
        <v>47.62</v>
      </c>
    </row>
    <row r="22006" spans="1:6" hidden="1" x14ac:dyDescent="0.25">
      <c r="A22006" t="s">
        <v>29264</v>
      </c>
      <c r="B22006" s="83" t="s">
        <v>42908</v>
      </c>
      <c r="C22006" t="s">
        <v>32768</v>
      </c>
      <c r="D22006" s="83" t="s">
        <v>35706</v>
      </c>
      <c r="F22006" s="83">
        <v>0.67</v>
      </c>
    </row>
    <row r="22007" spans="1:6" hidden="1" x14ac:dyDescent="0.25">
      <c r="A22007" t="s">
        <v>29264</v>
      </c>
      <c r="B22007" s="83" t="s">
        <v>42909</v>
      </c>
      <c r="C22007" t="s">
        <v>32769</v>
      </c>
      <c r="D22007" s="83" t="s">
        <v>15094</v>
      </c>
      <c r="F22007" s="83">
        <v>1653.19</v>
      </c>
    </row>
    <row r="22008" spans="1:6" hidden="1" x14ac:dyDescent="0.25">
      <c r="A22008" t="s">
        <v>29264</v>
      </c>
      <c r="B22008" s="83" t="s">
        <v>42910</v>
      </c>
      <c r="C22008" t="s">
        <v>32770</v>
      </c>
      <c r="D22008" s="83" t="s">
        <v>15094</v>
      </c>
      <c r="F22008" s="83">
        <v>2014.1</v>
      </c>
    </row>
    <row r="22009" spans="1:6" hidden="1" x14ac:dyDescent="0.25">
      <c r="A22009" t="s">
        <v>29264</v>
      </c>
      <c r="B22009" s="83" t="s">
        <v>42911</v>
      </c>
      <c r="C22009" t="s">
        <v>32771</v>
      </c>
      <c r="D22009" s="83" t="s">
        <v>15094</v>
      </c>
      <c r="F22009" s="83">
        <v>386.85</v>
      </c>
    </row>
    <row r="22010" spans="1:6" hidden="1" x14ac:dyDescent="0.25">
      <c r="A22010" t="s">
        <v>29264</v>
      </c>
      <c r="B22010" s="83" t="s">
        <v>42912</v>
      </c>
      <c r="C22010" t="s">
        <v>32772</v>
      </c>
      <c r="D22010" s="83" t="s">
        <v>35707</v>
      </c>
      <c r="F22010" s="83">
        <v>130.77000000000001</v>
      </c>
    </row>
    <row r="22011" spans="1:6" hidden="1" x14ac:dyDescent="0.25">
      <c r="A22011" t="s">
        <v>29264</v>
      </c>
      <c r="B22011" s="83" t="s">
        <v>42913</v>
      </c>
      <c r="C22011" t="s">
        <v>32773</v>
      </c>
      <c r="D22011" s="83" t="s">
        <v>15094</v>
      </c>
      <c r="F22011" s="83">
        <v>252.83</v>
      </c>
    </row>
    <row r="22012" spans="1:6" hidden="1" x14ac:dyDescent="0.25">
      <c r="A22012" t="s">
        <v>29264</v>
      </c>
      <c r="B22012" s="83" t="s">
        <v>42914</v>
      </c>
      <c r="C22012" t="s">
        <v>32774</v>
      </c>
      <c r="D22012" s="83" t="s">
        <v>35706</v>
      </c>
      <c r="F22012" s="83">
        <v>12.15</v>
      </c>
    </row>
    <row r="22013" spans="1:6" hidden="1" x14ac:dyDescent="0.25">
      <c r="A22013" t="s">
        <v>29264</v>
      </c>
      <c r="B22013" s="83" t="s">
        <v>42915</v>
      </c>
      <c r="C22013" t="s">
        <v>32775</v>
      </c>
      <c r="D22013" s="83" t="s">
        <v>35707</v>
      </c>
      <c r="F22013" s="83">
        <v>240.95</v>
      </c>
    </row>
    <row r="22014" spans="1:6" hidden="1" x14ac:dyDescent="0.25">
      <c r="A22014" t="s">
        <v>29264</v>
      </c>
      <c r="B22014" s="83" t="s">
        <v>42916</v>
      </c>
      <c r="C22014" t="s">
        <v>32776</v>
      </c>
      <c r="D22014" s="83" t="s">
        <v>35707</v>
      </c>
      <c r="F22014" s="83">
        <v>558.42999999999995</v>
      </c>
    </row>
    <row r="22015" spans="1:6" hidden="1" x14ac:dyDescent="0.25">
      <c r="A22015" t="s">
        <v>29264</v>
      </c>
      <c r="B22015" s="83" t="s">
        <v>42917</v>
      </c>
      <c r="C22015" t="s">
        <v>32777</v>
      </c>
      <c r="D22015" s="83" t="s">
        <v>35707</v>
      </c>
      <c r="F22015" s="83">
        <v>90.35</v>
      </c>
    </row>
    <row r="22016" spans="1:6" hidden="1" x14ac:dyDescent="0.25">
      <c r="A22016" t="s">
        <v>29264</v>
      </c>
      <c r="B22016" s="83" t="s">
        <v>42918</v>
      </c>
      <c r="C22016" t="s">
        <v>32778</v>
      </c>
      <c r="D22016" s="83" t="s">
        <v>15094</v>
      </c>
      <c r="F22016" s="83">
        <v>6628.59</v>
      </c>
    </row>
    <row r="22017" spans="1:6" hidden="1" x14ac:dyDescent="0.25">
      <c r="A22017" t="s">
        <v>29264</v>
      </c>
      <c r="B22017" s="83" t="s">
        <v>42919</v>
      </c>
      <c r="C22017" t="s">
        <v>32779</v>
      </c>
      <c r="D22017" s="83" t="s">
        <v>15094</v>
      </c>
      <c r="F22017" s="83">
        <v>6358.88</v>
      </c>
    </row>
    <row r="22018" spans="1:6" hidden="1" x14ac:dyDescent="0.25">
      <c r="A22018" t="s">
        <v>29264</v>
      </c>
      <c r="B22018" s="83" t="s">
        <v>42920</v>
      </c>
      <c r="C22018" t="s">
        <v>32780</v>
      </c>
      <c r="D22018" s="83" t="s">
        <v>15094</v>
      </c>
      <c r="F22018" s="83">
        <v>6691.89</v>
      </c>
    </row>
    <row r="22019" spans="1:6" hidden="1" x14ac:dyDescent="0.25">
      <c r="A22019" t="s">
        <v>29264</v>
      </c>
      <c r="B22019" s="83" t="s">
        <v>42921</v>
      </c>
      <c r="C22019" t="s">
        <v>32781</v>
      </c>
      <c r="D22019" s="83" t="s">
        <v>15094</v>
      </c>
      <c r="F22019" s="83">
        <v>6412.19</v>
      </c>
    </row>
    <row r="22020" spans="1:6" hidden="1" x14ac:dyDescent="0.25">
      <c r="A22020" t="s">
        <v>29264</v>
      </c>
      <c r="B22020" s="83" t="s">
        <v>42922</v>
      </c>
      <c r="C22020" t="s">
        <v>32782</v>
      </c>
      <c r="D22020" s="83" t="s">
        <v>15094</v>
      </c>
      <c r="F22020" s="83">
        <v>6757.73</v>
      </c>
    </row>
    <row r="22021" spans="1:6" hidden="1" x14ac:dyDescent="0.25">
      <c r="A22021" t="s">
        <v>29264</v>
      </c>
      <c r="B22021" s="83" t="s">
        <v>42923</v>
      </c>
      <c r="C22021" t="s">
        <v>32783</v>
      </c>
      <c r="D22021" s="83" t="s">
        <v>15094</v>
      </c>
      <c r="F22021" s="83">
        <v>6467.28</v>
      </c>
    </row>
    <row r="22022" spans="1:6" hidden="1" x14ac:dyDescent="0.25">
      <c r="A22022" t="s">
        <v>29264</v>
      </c>
      <c r="B22022" s="83" t="s">
        <v>42924</v>
      </c>
      <c r="C22022" t="s">
        <v>32784</v>
      </c>
      <c r="D22022" s="83" t="s">
        <v>15094</v>
      </c>
      <c r="F22022" s="83">
        <v>6822.8</v>
      </c>
    </row>
    <row r="22023" spans="1:6" hidden="1" x14ac:dyDescent="0.25">
      <c r="A22023" t="s">
        <v>29264</v>
      </c>
      <c r="B22023" s="83" t="s">
        <v>42925</v>
      </c>
      <c r="C22023" t="s">
        <v>32785</v>
      </c>
      <c r="D22023" s="83" t="s">
        <v>15094</v>
      </c>
      <c r="F22023" s="83">
        <v>6520.73</v>
      </c>
    </row>
    <row r="22024" spans="1:6" hidden="1" x14ac:dyDescent="0.25">
      <c r="A22024" t="s">
        <v>29264</v>
      </c>
      <c r="B22024" s="83" t="s">
        <v>42926</v>
      </c>
      <c r="C22024" t="s">
        <v>32786</v>
      </c>
      <c r="D22024" s="83" t="s">
        <v>15094</v>
      </c>
      <c r="F22024" s="83">
        <v>6889</v>
      </c>
    </row>
    <row r="22025" spans="1:6" hidden="1" x14ac:dyDescent="0.25">
      <c r="A22025" t="s">
        <v>29264</v>
      </c>
      <c r="B22025" s="83" t="s">
        <v>42927</v>
      </c>
      <c r="C22025" t="s">
        <v>32787</v>
      </c>
      <c r="D22025" s="83" t="s">
        <v>15094</v>
      </c>
      <c r="F22025" s="83">
        <v>6574.34</v>
      </c>
    </row>
    <row r="22026" spans="1:6" hidden="1" x14ac:dyDescent="0.25">
      <c r="A22026" t="s">
        <v>29264</v>
      </c>
      <c r="B22026" s="83" t="s">
        <v>42928</v>
      </c>
      <c r="C22026" t="s">
        <v>32788</v>
      </c>
      <c r="D22026" s="83" t="s">
        <v>15094</v>
      </c>
      <c r="F22026" s="83">
        <v>9477.77</v>
      </c>
    </row>
    <row r="22027" spans="1:6" hidden="1" x14ac:dyDescent="0.25">
      <c r="A22027" t="s">
        <v>29264</v>
      </c>
      <c r="B22027" s="83" t="s">
        <v>42929</v>
      </c>
      <c r="C22027" t="s">
        <v>32789</v>
      </c>
      <c r="D22027" s="83" t="s">
        <v>15094</v>
      </c>
      <c r="F22027" s="83">
        <v>9198.08</v>
      </c>
    </row>
    <row r="22028" spans="1:6" hidden="1" x14ac:dyDescent="0.25">
      <c r="A22028" t="s">
        <v>29264</v>
      </c>
      <c r="B22028" s="83" t="s">
        <v>42930</v>
      </c>
      <c r="C22028" t="s">
        <v>32790</v>
      </c>
      <c r="D22028" s="83" t="s">
        <v>15094</v>
      </c>
      <c r="F22028" s="83">
        <v>9607.0300000000007</v>
      </c>
    </row>
    <row r="22029" spans="1:6" hidden="1" x14ac:dyDescent="0.25">
      <c r="A22029" t="s">
        <v>29264</v>
      </c>
      <c r="B22029" s="83" t="s">
        <v>42931</v>
      </c>
      <c r="C22029" t="s">
        <v>32791</v>
      </c>
      <c r="D22029" s="83" t="s">
        <v>15094</v>
      </c>
      <c r="F22029" s="83">
        <v>9316.58</v>
      </c>
    </row>
    <row r="22030" spans="1:6" hidden="1" x14ac:dyDescent="0.25">
      <c r="A22030" t="s">
        <v>29264</v>
      </c>
      <c r="B22030" s="83" t="s">
        <v>42932</v>
      </c>
      <c r="C22030" t="s">
        <v>32792</v>
      </c>
      <c r="D22030" s="83" t="s">
        <v>15094</v>
      </c>
      <c r="F22030" s="83">
        <v>9733.5400000000009</v>
      </c>
    </row>
    <row r="22031" spans="1:6" hidden="1" x14ac:dyDescent="0.25">
      <c r="A22031" t="s">
        <v>29264</v>
      </c>
      <c r="B22031" s="83" t="s">
        <v>42933</v>
      </c>
      <c r="C22031" t="s">
        <v>32793</v>
      </c>
      <c r="D22031" s="83" t="s">
        <v>15094</v>
      </c>
      <c r="F22031" s="83">
        <v>9431.4699999999993</v>
      </c>
    </row>
    <row r="22032" spans="1:6" hidden="1" x14ac:dyDescent="0.25">
      <c r="A22032" t="s">
        <v>29264</v>
      </c>
      <c r="B22032" s="83" t="s">
        <v>42934</v>
      </c>
      <c r="C22032" t="s">
        <v>32794</v>
      </c>
      <c r="D22032" s="83" t="s">
        <v>15094</v>
      </c>
      <c r="F22032" s="83">
        <v>9864.7999999999993</v>
      </c>
    </row>
    <row r="22033" spans="1:6" hidden="1" x14ac:dyDescent="0.25">
      <c r="A22033" t="s">
        <v>29264</v>
      </c>
      <c r="B22033" s="83" t="s">
        <v>42935</v>
      </c>
      <c r="C22033" t="s">
        <v>32795</v>
      </c>
      <c r="D22033" s="83" t="s">
        <v>15094</v>
      </c>
      <c r="F22033" s="83">
        <v>9550.14</v>
      </c>
    </row>
    <row r="22034" spans="1:6" hidden="1" x14ac:dyDescent="0.25">
      <c r="A22034" t="s">
        <v>29264</v>
      </c>
      <c r="B22034" s="83" t="s">
        <v>42936</v>
      </c>
      <c r="C22034" t="s">
        <v>32796</v>
      </c>
      <c r="D22034" s="83" t="s">
        <v>15094</v>
      </c>
      <c r="F22034" s="83">
        <v>2252.7199999999998</v>
      </c>
    </row>
    <row r="22035" spans="1:6" hidden="1" x14ac:dyDescent="0.25">
      <c r="A22035" t="s">
        <v>29264</v>
      </c>
      <c r="B22035" s="83" t="s">
        <v>42937</v>
      </c>
      <c r="C22035" t="s">
        <v>32797</v>
      </c>
      <c r="D22035" s="83" t="s">
        <v>15094</v>
      </c>
      <c r="F22035" s="83">
        <v>2016.73</v>
      </c>
    </row>
    <row r="22036" spans="1:6" hidden="1" x14ac:dyDescent="0.25">
      <c r="A22036" t="s">
        <v>29264</v>
      </c>
      <c r="B22036" s="83" t="s">
        <v>42938</v>
      </c>
      <c r="C22036" t="s">
        <v>32798</v>
      </c>
      <c r="D22036" s="83" t="s">
        <v>15094</v>
      </c>
      <c r="F22036" s="83">
        <v>951.53</v>
      </c>
    </row>
    <row r="22037" spans="1:6" hidden="1" x14ac:dyDescent="0.25">
      <c r="A22037" t="s">
        <v>29264</v>
      </c>
      <c r="B22037" s="83" t="s">
        <v>42939</v>
      </c>
      <c r="C22037" t="s">
        <v>32799</v>
      </c>
      <c r="D22037" s="83" t="s">
        <v>15094</v>
      </c>
      <c r="F22037" s="83">
        <v>752.79</v>
      </c>
    </row>
    <row r="22038" spans="1:6" hidden="1" x14ac:dyDescent="0.25">
      <c r="A22038" t="s">
        <v>29264</v>
      </c>
      <c r="B22038" s="83" t="s">
        <v>42940</v>
      </c>
      <c r="C22038" t="s">
        <v>32800</v>
      </c>
      <c r="D22038" s="83" t="s">
        <v>15094</v>
      </c>
      <c r="F22038" s="83">
        <v>1139.26</v>
      </c>
    </row>
    <row r="22039" spans="1:6" hidden="1" x14ac:dyDescent="0.25">
      <c r="A22039" t="s">
        <v>29264</v>
      </c>
      <c r="B22039" s="83" t="s">
        <v>42941</v>
      </c>
      <c r="C22039" t="s">
        <v>32801</v>
      </c>
      <c r="D22039" s="83" t="s">
        <v>15094</v>
      </c>
      <c r="F22039" s="83">
        <v>935.16</v>
      </c>
    </row>
    <row r="22040" spans="1:6" hidden="1" x14ac:dyDescent="0.25">
      <c r="A22040" t="s">
        <v>29264</v>
      </c>
      <c r="B22040" s="83" t="s">
        <v>42942</v>
      </c>
      <c r="C22040" t="s">
        <v>32802</v>
      </c>
      <c r="D22040" s="83" t="s">
        <v>15094</v>
      </c>
      <c r="F22040" s="83">
        <v>1285.19</v>
      </c>
    </row>
    <row r="22041" spans="1:6" hidden="1" x14ac:dyDescent="0.25">
      <c r="A22041" t="s">
        <v>29264</v>
      </c>
      <c r="B22041" s="83" t="s">
        <v>42943</v>
      </c>
      <c r="C22041" t="s">
        <v>32803</v>
      </c>
      <c r="D22041" s="83" t="s">
        <v>15094</v>
      </c>
      <c r="F22041" s="83">
        <v>1075.42</v>
      </c>
    </row>
    <row r="22042" spans="1:6" hidden="1" x14ac:dyDescent="0.25">
      <c r="A22042" t="s">
        <v>29264</v>
      </c>
      <c r="B22042" s="83" t="s">
        <v>42944</v>
      </c>
      <c r="C22042" t="s">
        <v>32804</v>
      </c>
      <c r="D22042" s="83" t="s">
        <v>15094</v>
      </c>
      <c r="F22042" s="83">
        <v>1482.46</v>
      </c>
    </row>
    <row r="22043" spans="1:6" hidden="1" x14ac:dyDescent="0.25">
      <c r="A22043" t="s">
        <v>29264</v>
      </c>
      <c r="B22043" s="83" t="s">
        <v>42945</v>
      </c>
      <c r="C22043" t="s">
        <v>32805</v>
      </c>
      <c r="D22043" s="83" t="s">
        <v>15094</v>
      </c>
      <c r="F22043" s="83">
        <v>1266.69</v>
      </c>
    </row>
    <row r="22044" spans="1:6" hidden="1" x14ac:dyDescent="0.25">
      <c r="A22044" t="s">
        <v>29264</v>
      </c>
      <c r="B22044" s="83" t="s">
        <v>42946</v>
      </c>
      <c r="C22044" t="s">
        <v>32806</v>
      </c>
      <c r="D22044" s="83" t="s">
        <v>15094</v>
      </c>
      <c r="F22044" s="83">
        <v>1768.12</v>
      </c>
    </row>
    <row r="22045" spans="1:6" hidden="1" x14ac:dyDescent="0.25">
      <c r="A22045" t="s">
        <v>29264</v>
      </c>
      <c r="B22045" s="83" t="s">
        <v>42947</v>
      </c>
      <c r="C22045" t="s">
        <v>32807</v>
      </c>
      <c r="D22045" s="83" t="s">
        <v>15094</v>
      </c>
      <c r="F22045" s="83">
        <v>1546</v>
      </c>
    </row>
    <row r="22046" spans="1:6" hidden="1" x14ac:dyDescent="0.25">
      <c r="A22046" t="s">
        <v>29264</v>
      </c>
      <c r="B22046" s="83" t="s">
        <v>42948</v>
      </c>
      <c r="C22046" t="s">
        <v>32808</v>
      </c>
      <c r="D22046" s="83" t="s">
        <v>15094</v>
      </c>
      <c r="F22046" s="83">
        <v>1789.3</v>
      </c>
    </row>
    <row r="22047" spans="1:6" hidden="1" x14ac:dyDescent="0.25">
      <c r="A22047" t="s">
        <v>29264</v>
      </c>
      <c r="B22047" s="83" t="s">
        <v>42949</v>
      </c>
      <c r="C22047" t="s">
        <v>32809</v>
      </c>
      <c r="D22047" s="83" t="s">
        <v>15094</v>
      </c>
      <c r="F22047" s="83">
        <v>1560.45</v>
      </c>
    </row>
    <row r="22048" spans="1:6" hidden="1" x14ac:dyDescent="0.25">
      <c r="A22048" t="s">
        <v>29264</v>
      </c>
      <c r="B22048" s="83" t="s">
        <v>42950</v>
      </c>
      <c r="C22048" t="s">
        <v>32810</v>
      </c>
      <c r="D22048" s="83" t="s">
        <v>15094</v>
      </c>
      <c r="F22048" s="83">
        <v>2841.97</v>
      </c>
    </row>
    <row r="22049" spans="1:6" hidden="1" x14ac:dyDescent="0.25">
      <c r="A22049" t="s">
        <v>29264</v>
      </c>
      <c r="B22049" s="83" t="s">
        <v>42951</v>
      </c>
      <c r="C22049" t="s">
        <v>32811</v>
      </c>
      <c r="D22049" s="83" t="s">
        <v>15094</v>
      </c>
      <c r="F22049" s="83">
        <v>2605.98</v>
      </c>
    </row>
    <row r="22050" spans="1:6" hidden="1" x14ac:dyDescent="0.25">
      <c r="A22050" t="s">
        <v>29264</v>
      </c>
      <c r="B22050" s="83" t="s">
        <v>42952</v>
      </c>
      <c r="C22050" t="s">
        <v>32812</v>
      </c>
      <c r="D22050" s="83" t="s">
        <v>15094</v>
      </c>
      <c r="F22050" s="83">
        <v>2871.2</v>
      </c>
    </row>
    <row r="22051" spans="1:6" hidden="1" x14ac:dyDescent="0.25">
      <c r="A22051" t="s">
        <v>29264</v>
      </c>
      <c r="B22051" s="83" t="s">
        <v>42953</v>
      </c>
      <c r="C22051" t="s">
        <v>32813</v>
      </c>
      <c r="D22051" s="83" t="s">
        <v>15094</v>
      </c>
      <c r="F22051" s="83">
        <v>2627.59</v>
      </c>
    </row>
    <row r="22052" spans="1:6" hidden="1" x14ac:dyDescent="0.25">
      <c r="A22052" t="s">
        <v>29264</v>
      </c>
      <c r="B22052" s="83" t="s">
        <v>42954</v>
      </c>
      <c r="C22052" t="s">
        <v>32814</v>
      </c>
      <c r="D22052" s="83" t="s">
        <v>15094</v>
      </c>
      <c r="F22052" s="83">
        <v>2900.56</v>
      </c>
    </row>
    <row r="22053" spans="1:6" hidden="1" x14ac:dyDescent="0.25">
      <c r="A22053" t="s">
        <v>29264</v>
      </c>
      <c r="B22053" s="83" t="s">
        <v>42955</v>
      </c>
      <c r="C22053" t="s">
        <v>32815</v>
      </c>
      <c r="D22053" s="83" t="s">
        <v>15094</v>
      </c>
      <c r="F22053" s="83">
        <v>2648.83</v>
      </c>
    </row>
    <row r="22054" spans="1:6" hidden="1" x14ac:dyDescent="0.25">
      <c r="A22054" t="s">
        <v>29264</v>
      </c>
      <c r="B22054" s="83" t="s">
        <v>42956</v>
      </c>
      <c r="C22054" t="s">
        <v>32816</v>
      </c>
      <c r="D22054" s="83" t="s">
        <v>15094</v>
      </c>
      <c r="F22054" s="83">
        <v>1859.56</v>
      </c>
    </row>
    <row r="22055" spans="1:6" hidden="1" x14ac:dyDescent="0.25">
      <c r="A22055" t="s">
        <v>29264</v>
      </c>
      <c r="B22055" s="83" t="s">
        <v>42957</v>
      </c>
      <c r="C22055" t="s">
        <v>32817</v>
      </c>
      <c r="D22055" s="83" t="s">
        <v>15094</v>
      </c>
      <c r="F22055" s="83">
        <v>1643.8</v>
      </c>
    </row>
    <row r="22056" spans="1:6" hidden="1" x14ac:dyDescent="0.25">
      <c r="A22056" t="s">
        <v>29264</v>
      </c>
      <c r="B22056" s="83" t="s">
        <v>42958</v>
      </c>
      <c r="C22056" t="s">
        <v>32818</v>
      </c>
      <c r="D22056" s="83" t="s">
        <v>15094</v>
      </c>
      <c r="F22056" s="83">
        <v>2223.9</v>
      </c>
    </row>
    <row r="22057" spans="1:6" hidden="1" x14ac:dyDescent="0.25">
      <c r="A22057" t="s">
        <v>29264</v>
      </c>
      <c r="B22057" s="83" t="s">
        <v>42959</v>
      </c>
      <c r="C22057" t="s">
        <v>32819</v>
      </c>
      <c r="D22057" s="83" t="s">
        <v>15094</v>
      </c>
      <c r="F22057" s="83">
        <v>2001.79</v>
      </c>
    </row>
    <row r="22058" spans="1:6" hidden="1" x14ac:dyDescent="0.25">
      <c r="A22058" t="s">
        <v>29264</v>
      </c>
      <c r="B22058" s="83" t="s">
        <v>42960</v>
      </c>
      <c r="C22058" t="s">
        <v>32820</v>
      </c>
      <c r="D22058" s="83" t="s">
        <v>15094</v>
      </c>
      <c r="F22058" s="83">
        <v>2252.15</v>
      </c>
    </row>
    <row r="22059" spans="1:6" hidden="1" x14ac:dyDescent="0.25">
      <c r="A22059" t="s">
        <v>29264</v>
      </c>
      <c r="B22059" s="83" t="s">
        <v>42961</v>
      </c>
      <c r="C22059" t="s">
        <v>32821</v>
      </c>
      <c r="D22059" s="83" t="s">
        <v>15094</v>
      </c>
      <c r="F22059" s="83">
        <v>2023.31</v>
      </c>
    </row>
    <row r="22060" spans="1:6" hidden="1" x14ac:dyDescent="0.25">
      <c r="A22060" t="s">
        <v>29264</v>
      </c>
      <c r="B22060" s="83" t="s">
        <v>42962</v>
      </c>
      <c r="C22060" t="s">
        <v>32822</v>
      </c>
      <c r="D22060" s="83" t="s">
        <v>15094</v>
      </c>
      <c r="F22060" s="83">
        <v>3404.54</v>
      </c>
    </row>
    <row r="22061" spans="1:6" hidden="1" x14ac:dyDescent="0.25">
      <c r="A22061" t="s">
        <v>29264</v>
      </c>
      <c r="B22061" s="83" t="s">
        <v>42963</v>
      </c>
      <c r="C22061" t="s">
        <v>32823</v>
      </c>
      <c r="D22061" s="83" t="s">
        <v>15094</v>
      </c>
      <c r="F22061" s="83">
        <v>3168.54</v>
      </c>
    </row>
    <row r="22062" spans="1:6" hidden="1" x14ac:dyDescent="0.25">
      <c r="A22062" t="s">
        <v>29264</v>
      </c>
      <c r="B22062" s="83" t="s">
        <v>42964</v>
      </c>
      <c r="C22062" t="s">
        <v>32824</v>
      </c>
      <c r="D22062" s="83" t="s">
        <v>15094</v>
      </c>
      <c r="F22062" s="83">
        <v>3442.87</v>
      </c>
    </row>
    <row r="22063" spans="1:6" hidden="1" x14ac:dyDescent="0.25">
      <c r="A22063" t="s">
        <v>29264</v>
      </c>
      <c r="B22063" s="83" t="s">
        <v>42965</v>
      </c>
      <c r="C22063" t="s">
        <v>32825</v>
      </c>
      <c r="D22063" s="83" t="s">
        <v>15094</v>
      </c>
      <c r="F22063" s="83">
        <v>3199.26</v>
      </c>
    </row>
    <row r="22064" spans="1:6" hidden="1" x14ac:dyDescent="0.25">
      <c r="A22064" t="s">
        <v>29264</v>
      </c>
      <c r="B22064" s="83" t="s">
        <v>42966</v>
      </c>
      <c r="C22064" t="s">
        <v>32826</v>
      </c>
      <c r="D22064" s="83" t="s">
        <v>15094</v>
      </c>
      <c r="F22064" s="83">
        <v>3480.92</v>
      </c>
    </row>
    <row r="22065" spans="1:6" hidden="1" x14ac:dyDescent="0.25">
      <c r="A22065" t="s">
        <v>29264</v>
      </c>
      <c r="B22065" s="83" t="s">
        <v>42967</v>
      </c>
      <c r="C22065" t="s">
        <v>32827</v>
      </c>
      <c r="D22065" s="83" t="s">
        <v>15094</v>
      </c>
      <c r="F22065" s="83">
        <v>3229.2</v>
      </c>
    </row>
    <row r="22066" spans="1:6" hidden="1" x14ac:dyDescent="0.25">
      <c r="A22066" t="s">
        <v>29264</v>
      </c>
      <c r="B22066" s="83" t="s">
        <v>42968</v>
      </c>
      <c r="C22066" t="s">
        <v>32828</v>
      </c>
      <c r="D22066" s="83" t="s">
        <v>15094</v>
      </c>
      <c r="F22066" s="83">
        <v>4853.21</v>
      </c>
    </row>
    <row r="22067" spans="1:6" hidden="1" x14ac:dyDescent="0.25">
      <c r="A22067" t="s">
        <v>29264</v>
      </c>
      <c r="B22067" s="83" t="s">
        <v>42969</v>
      </c>
      <c r="C22067" t="s">
        <v>32829</v>
      </c>
      <c r="D22067" s="83" t="s">
        <v>15094</v>
      </c>
      <c r="F22067" s="83">
        <v>4592.8</v>
      </c>
    </row>
    <row r="22068" spans="1:6" hidden="1" x14ac:dyDescent="0.25">
      <c r="A22068" t="s">
        <v>29264</v>
      </c>
      <c r="B22068" s="83" t="s">
        <v>42970</v>
      </c>
      <c r="C22068" t="s">
        <v>32830</v>
      </c>
      <c r="D22068" s="83" t="s">
        <v>15094</v>
      </c>
      <c r="F22068" s="83">
        <v>4893.45</v>
      </c>
    </row>
    <row r="22069" spans="1:6" hidden="1" x14ac:dyDescent="0.25">
      <c r="A22069" t="s">
        <v>29264</v>
      </c>
      <c r="B22069" s="83" t="s">
        <v>42971</v>
      </c>
      <c r="C22069" t="s">
        <v>32831</v>
      </c>
      <c r="D22069" s="83" t="s">
        <v>15094</v>
      </c>
      <c r="F22069" s="83">
        <v>4623.74</v>
      </c>
    </row>
    <row r="22070" spans="1:6" hidden="1" x14ac:dyDescent="0.25">
      <c r="A22070" t="s">
        <v>29264</v>
      </c>
      <c r="B22070" s="83" t="s">
        <v>42972</v>
      </c>
      <c r="C22070" t="s">
        <v>32832</v>
      </c>
      <c r="D22070" s="83" t="s">
        <v>15094</v>
      </c>
      <c r="F22070" s="83">
        <v>4933.4799999999996</v>
      </c>
    </row>
    <row r="22071" spans="1:6" hidden="1" x14ac:dyDescent="0.25">
      <c r="A22071" t="s">
        <v>29264</v>
      </c>
      <c r="B22071" s="83" t="s">
        <v>42973</v>
      </c>
      <c r="C22071" t="s">
        <v>32833</v>
      </c>
      <c r="D22071" s="83" t="s">
        <v>15094</v>
      </c>
      <c r="F22071" s="83">
        <v>4653.78</v>
      </c>
    </row>
    <row r="22072" spans="1:6" hidden="1" x14ac:dyDescent="0.25">
      <c r="A22072" t="s">
        <v>29264</v>
      </c>
      <c r="B22072" s="83" t="s">
        <v>42974</v>
      </c>
      <c r="C22072" t="s">
        <v>32834</v>
      </c>
      <c r="D22072" s="83" t="s">
        <v>15094</v>
      </c>
      <c r="F22072" s="83">
        <v>2700.68</v>
      </c>
    </row>
    <row r="22073" spans="1:6" hidden="1" x14ac:dyDescent="0.25">
      <c r="A22073" t="s">
        <v>29264</v>
      </c>
      <c r="B22073" s="83" t="s">
        <v>42975</v>
      </c>
      <c r="C22073" t="s">
        <v>32835</v>
      </c>
      <c r="D22073" s="83" t="s">
        <v>15094</v>
      </c>
      <c r="F22073" s="83">
        <v>2471.84</v>
      </c>
    </row>
    <row r="22074" spans="1:6" hidden="1" x14ac:dyDescent="0.25">
      <c r="A22074" t="s">
        <v>29264</v>
      </c>
      <c r="B22074" s="83" t="s">
        <v>42976</v>
      </c>
      <c r="C22074" t="s">
        <v>32836</v>
      </c>
      <c r="D22074" s="83" t="s">
        <v>15094</v>
      </c>
      <c r="F22074" s="83">
        <v>92.12</v>
      </c>
    </row>
    <row r="22075" spans="1:6" hidden="1" x14ac:dyDescent="0.25">
      <c r="A22075" t="s">
        <v>29264</v>
      </c>
      <c r="B22075" s="83" t="s">
        <v>42977</v>
      </c>
      <c r="C22075" t="s">
        <v>32837</v>
      </c>
      <c r="D22075" s="83" t="s">
        <v>15094</v>
      </c>
      <c r="F22075" s="83">
        <v>66.72</v>
      </c>
    </row>
    <row r="22076" spans="1:6" hidden="1" x14ac:dyDescent="0.25">
      <c r="A22076" t="s">
        <v>29264</v>
      </c>
      <c r="B22076" s="83" t="s">
        <v>42978</v>
      </c>
      <c r="C22076" t="s">
        <v>32838</v>
      </c>
      <c r="D22076" s="83" t="s">
        <v>15094</v>
      </c>
      <c r="F22076" s="83">
        <v>113.66</v>
      </c>
    </row>
    <row r="22077" spans="1:6" hidden="1" x14ac:dyDescent="0.25">
      <c r="A22077" t="s">
        <v>29264</v>
      </c>
      <c r="B22077" s="83" t="s">
        <v>42979</v>
      </c>
      <c r="C22077" t="s">
        <v>32839</v>
      </c>
      <c r="D22077" s="83" t="s">
        <v>15094</v>
      </c>
      <c r="F22077" s="83">
        <v>77.08</v>
      </c>
    </row>
    <row r="22078" spans="1:6" hidden="1" x14ac:dyDescent="0.25">
      <c r="A22078" t="s">
        <v>29264</v>
      </c>
      <c r="B22078" s="83" t="s">
        <v>42980</v>
      </c>
      <c r="C22078" t="s">
        <v>32840</v>
      </c>
      <c r="D22078" s="83" t="s">
        <v>15094</v>
      </c>
      <c r="F22078" s="83">
        <v>138.69999999999999</v>
      </c>
    </row>
    <row r="22079" spans="1:6" hidden="1" x14ac:dyDescent="0.25">
      <c r="A22079" t="s">
        <v>29264</v>
      </c>
      <c r="B22079" s="83" t="s">
        <v>42981</v>
      </c>
      <c r="C22079" t="s">
        <v>32841</v>
      </c>
      <c r="D22079" s="83" t="s">
        <v>15094</v>
      </c>
      <c r="F22079" s="83">
        <v>88.91</v>
      </c>
    </row>
    <row r="22080" spans="1:6" hidden="1" x14ac:dyDescent="0.25">
      <c r="A22080" t="s">
        <v>29264</v>
      </c>
      <c r="B22080" s="83" t="s">
        <v>42982</v>
      </c>
      <c r="C22080" t="s">
        <v>32842</v>
      </c>
      <c r="D22080" s="83" t="s">
        <v>15094</v>
      </c>
      <c r="F22080" s="83">
        <v>168.43</v>
      </c>
    </row>
    <row r="22081" spans="1:6" hidden="1" x14ac:dyDescent="0.25">
      <c r="A22081" t="s">
        <v>29264</v>
      </c>
      <c r="B22081" s="83" t="s">
        <v>42983</v>
      </c>
      <c r="C22081" t="s">
        <v>32843</v>
      </c>
      <c r="D22081" s="83" t="s">
        <v>15094</v>
      </c>
      <c r="F22081" s="83">
        <v>103.4</v>
      </c>
    </row>
    <row r="22082" spans="1:6" hidden="1" x14ac:dyDescent="0.25">
      <c r="A22082" t="s">
        <v>29264</v>
      </c>
      <c r="B22082" s="83" t="s">
        <v>42984</v>
      </c>
      <c r="C22082" t="s">
        <v>32844</v>
      </c>
      <c r="D22082" s="83" t="s">
        <v>15094</v>
      </c>
      <c r="F22082" s="83">
        <v>6317.2</v>
      </c>
    </row>
    <row r="22083" spans="1:6" hidden="1" x14ac:dyDescent="0.25">
      <c r="A22083" t="s">
        <v>29264</v>
      </c>
      <c r="B22083" s="83" t="s">
        <v>42985</v>
      </c>
      <c r="C22083" t="s">
        <v>32845</v>
      </c>
      <c r="D22083" s="83" t="s">
        <v>15094</v>
      </c>
      <c r="F22083" s="83">
        <v>6368.4</v>
      </c>
    </row>
    <row r="22084" spans="1:6" hidden="1" x14ac:dyDescent="0.25">
      <c r="A22084" t="s">
        <v>29264</v>
      </c>
      <c r="B22084" s="83" t="s">
        <v>42986</v>
      </c>
      <c r="C22084" t="s">
        <v>32846</v>
      </c>
      <c r="D22084" s="83" t="s">
        <v>15094</v>
      </c>
      <c r="F22084" s="83">
        <v>6421.27</v>
      </c>
    </row>
    <row r="22085" spans="1:6" hidden="1" x14ac:dyDescent="0.25">
      <c r="A22085" t="s">
        <v>29264</v>
      </c>
      <c r="B22085" s="83" t="s">
        <v>42987</v>
      </c>
      <c r="C22085" t="s">
        <v>32847</v>
      </c>
      <c r="D22085" s="83" t="s">
        <v>15094</v>
      </c>
      <c r="F22085" s="83">
        <v>6472.47</v>
      </c>
    </row>
    <row r="22086" spans="1:6" hidden="1" x14ac:dyDescent="0.25">
      <c r="A22086" t="s">
        <v>29264</v>
      </c>
      <c r="B22086" s="83" t="s">
        <v>42988</v>
      </c>
      <c r="C22086" t="s">
        <v>32848</v>
      </c>
      <c r="D22086" s="83" t="s">
        <v>15094</v>
      </c>
      <c r="F22086" s="83">
        <v>6523.74</v>
      </c>
    </row>
    <row r="22087" spans="1:6" hidden="1" x14ac:dyDescent="0.25">
      <c r="A22087" t="s">
        <v>29264</v>
      </c>
      <c r="B22087" s="83" t="s">
        <v>42989</v>
      </c>
      <c r="C22087" t="s">
        <v>32849</v>
      </c>
      <c r="D22087" s="83" t="s">
        <v>15094</v>
      </c>
      <c r="F22087" s="83">
        <v>9145.98</v>
      </c>
    </row>
    <row r="22088" spans="1:6" hidden="1" x14ac:dyDescent="0.25">
      <c r="A22088" t="s">
        <v>29264</v>
      </c>
      <c r="B22088" s="83" t="s">
        <v>42990</v>
      </c>
      <c r="C22088" t="s">
        <v>32850</v>
      </c>
      <c r="D22088" s="83" t="s">
        <v>15094</v>
      </c>
      <c r="F22088" s="83">
        <v>9261.7199999999993</v>
      </c>
    </row>
    <row r="22089" spans="1:6" hidden="1" x14ac:dyDescent="0.25">
      <c r="A22089" t="s">
        <v>29264</v>
      </c>
      <c r="B22089" s="83" t="s">
        <v>42991</v>
      </c>
      <c r="C22089" t="s">
        <v>32851</v>
      </c>
      <c r="D22089" s="83" t="s">
        <v>15094</v>
      </c>
      <c r="F22089" s="83">
        <v>9373.83</v>
      </c>
    </row>
    <row r="22090" spans="1:6" hidden="1" x14ac:dyDescent="0.25">
      <c r="A22090" t="s">
        <v>29264</v>
      </c>
      <c r="B22090" s="83" t="s">
        <v>42992</v>
      </c>
      <c r="C22090" t="s">
        <v>32852</v>
      </c>
      <c r="D22090" s="83" t="s">
        <v>15094</v>
      </c>
      <c r="F22090" s="83">
        <v>9489.57</v>
      </c>
    </row>
    <row r="22091" spans="1:6" hidden="1" x14ac:dyDescent="0.25">
      <c r="A22091" t="s">
        <v>29264</v>
      </c>
      <c r="B22091" s="83" t="s">
        <v>42993</v>
      </c>
      <c r="C22091" t="s">
        <v>32853</v>
      </c>
      <c r="D22091" s="83" t="s">
        <v>15094</v>
      </c>
      <c r="F22091" s="83">
        <v>1990.83</v>
      </c>
    </row>
    <row r="22092" spans="1:6" hidden="1" x14ac:dyDescent="0.25">
      <c r="A22092" t="s">
        <v>29264</v>
      </c>
      <c r="B22092" s="83" t="s">
        <v>42994</v>
      </c>
      <c r="C22092" t="s">
        <v>32854</v>
      </c>
      <c r="D22092" s="83" t="s">
        <v>15094</v>
      </c>
      <c r="F22092" s="83">
        <v>733.04</v>
      </c>
    </row>
    <row r="22093" spans="1:6" hidden="1" x14ac:dyDescent="0.25">
      <c r="A22093" t="s">
        <v>29264</v>
      </c>
      <c r="B22093" s="83" t="s">
        <v>42995</v>
      </c>
      <c r="C22093" t="s">
        <v>32855</v>
      </c>
      <c r="D22093" s="83" t="s">
        <v>15094</v>
      </c>
      <c r="F22093" s="83">
        <v>914.46</v>
      </c>
    </row>
    <row r="22094" spans="1:6" hidden="1" x14ac:dyDescent="0.25">
      <c r="A22094" t="s">
        <v>29264</v>
      </c>
      <c r="B22094" s="83" t="s">
        <v>42996</v>
      </c>
      <c r="C22094" t="s">
        <v>32856</v>
      </c>
      <c r="D22094" s="83" t="s">
        <v>15094</v>
      </c>
      <c r="F22094" s="83">
        <v>1053.75</v>
      </c>
    </row>
    <row r="22095" spans="1:6" hidden="1" x14ac:dyDescent="0.25">
      <c r="A22095" t="s">
        <v>29264</v>
      </c>
      <c r="B22095" s="83" t="s">
        <v>42997</v>
      </c>
      <c r="C22095" t="s">
        <v>32857</v>
      </c>
      <c r="D22095" s="83" t="s">
        <v>15094</v>
      </c>
      <c r="F22095" s="83">
        <v>1244.01</v>
      </c>
    </row>
    <row r="22096" spans="1:6" hidden="1" x14ac:dyDescent="0.25">
      <c r="A22096" t="s">
        <v>29264</v>
      </c>
      <c r="B22096" s="83" t="s">
        <v>42998</v>
      </c>
      <c r="C22096" t="s">
        <v>32858</v>
      </c>
      <c r="D22096" s="83" t="s">
        <v>15094</v>
      </c>
      <c r="F22096" s="83">
        <v>1522.29</v>
      </c>
    </row>
    <row r="22097" spans="1:6" hidden="1" x14ac:dyDescent="0.25">
      <c r="A22097" t="s">
        <v>29264</v>
      </c>
      <c r="B22097" s="83" t="s">
        <v>42999</v>
      </c>
      <c r="C22097" t="s">
        <v>32859</v>
      </c>
      <c r="D22097" s="83" t="s">
        <v>15094</v>
      </c>
      <c r="F22097" s="83">
        <v>1535.66</v>
      </c>
    </row>
    <row r="22098" spans="1:6" hidden="1" x14ac:dyDescent="0.25">
      <c r="A22098" t="s">
        <v>29264</v>
      </c>
      <c r="B22098" s="83" t="s">
        <v>43000</v>
      </c>
      <c r="C22098" t="s">
        <v>32860</v>
      </c>
      <c r="D22098" s="83" t="s">
        <v>15094</v>
      </c>
      <c r="F22098" s="83">
        <v>2578.1999999999998</v>
      </c>
    </row>
    <row r="22099" spans="1:6" hidden="1" x14ac:dyDescent="0.25">
      <c r="A22099" t="s">
        <v>29264</v>
      </c>
      <c r="B22099" s="83" t="s">
        <v>43001</v>
      </c>
      <c r="C22099" t="s">
        <v>32861</v>
      </c>
      <c r="D22099" s="83" t="s">
        <v>15094</v>
      </c>
      <c r="F22099" s="83">
        <v>2598.46</v>
      </c>
    </row>
    <row r="22100" spans="1:6" hidden="1" x14ac:dyDescent="0.25">
      <c r="A22100" t="s">
        <v>29264</v>
      </c>
      <c r="B22100" s="83" t="s">
        <v>43002</v>
      </c>
      <c r="C22100" t="s">
        <v>32862</v>
      </c>
      <c r="D22100" s="83" t="s">
        <v>15094</v>
      </c>
      <c r="F22100" s="83">
        <v>2618.33</v>
      </c>
    </row>
    <row r="22101" spans="1:6" hidden="1" x14ac:dyDescent="0.25">
      <c r="A22101" t="s">
        <v>29264</v>
      </c>
      <c r="B22101" s="83" t="s">
        <v>43003</v>
      </c>
      <c r="C22101" t="s">
        <v>32863</v>
      </c>
      <c r="D22101" s="83" t="s">
        <v>15094</v>
      </c>
      <c r="F22101" s="83">
        <v>1619.78</v>
      </c>
    </row>
    <row r="22102" spans="1:6" hidden="1" x14ac:dyDescent="0.25">
      <c r="A22102" t="s">
        <v>29264</v>
      </c>
      <c r="B22102" s="83" t="s">
        <v>43004</v>
      </c>
      <c r="C22102" t="s">
        <v>32864</v>
      </c>
      <c r="D22102" s="83" t="s">
        <v>15094</v>
      </c>
      <c r="F22102" s="83">
        <v>1976.56</v>
      </c>
    </row>
    <row r="22103" spans="1:6" hidden="1" x14ac:dyDescent="0.25">
      <c r="A22103" t="s">
        <v>29264</v>
      </c>
      <c r="B22103" s="83" t="s">
        <v>43005</v>
      </c>
      <c r="C22103" t="s">
        <v>32865</v>
      </c>
      <c r="D22103" s="83" t="s">
        <v>15094</v>
      </c>
      <c r="F22103" s="83">
        <v>1996.81</v>
      </c>
    </row>
    <row r="22104" spans="1:6" hidden="1" x14ac:dyDescent="0.25">
      <c r="A22104" t="s">
        <v>29264</v>
      </c>
      <c r="B22104" s="83" t="s">
        <v>43006</v>
      </c>
      <c r="C22104" t="s">
        <v>32866</v>
      </c>
      <c r="D22104" s="83" t="s">
        <v>15094</v>
      </c>
      <c r="F22104" s="83">
        <v>3138.94</v>
      </c>
    </row>
    <row r="22105" spans="1:6" hidden="1" x14ac:dyDescent="0.25">
      <c r="A22105" t="s">
        <v>29264</v>
      </c>
      <c r="B22105" s="83" t="s">
        <v>43007</v>
      </c>
      <c r="C22105" t="s">
        <v>32867</v>
      </c>
      <c r="D22105" s="83" t="s">
        <v>15094</v>
      </c>
      <c r="F22105" s="83">
        <v>3168.13</v>
      </c>
    </row>
    <row r="22106" spans="1:6" hidden="1" x14ac:dyDescent="0.25">
      <c r="A22106" t="s">
        <v>29264</v>
      </c>
      <c r="B22106" s="83" t="s">
        <v>43008</v>
      </c>
      <c r="C22106" t="s">
        <v>32868</v>
      </c>
      <c r="D22106" s="83" t="s">
        <v>15094</v>
      </c>
      <c r="F22106" s="83">
        <v>3196.52</v>
      </c>
    </row>
    <row r="22107" spans="1:6" hidden="1" x14ac:dyDescent="0.25">
      <c r="A22107" t="s">
        <v>29264</v>
      </c>
      <c r="B22107" s="83" t="s">
        <v>43009</v>
      </c>
      <c r="C22107" t="s">
        <v>32869</v>
      </c>
      <c r="D22107" s="83" t="s">
        <v>15094</v>
      </c>
      <c r="F22107" s="83">
        <v>4558.53</v>
      </c>
    </row>
    <row r="22108" spans="1:6" hidden="1" x14ac:dyDescent="0.25">
      <c r="A22108" t="s">
        <v>29264</v>
      </c>
      <c r="B22108" s="83" t="s">
        <v>43010</v>
      </c>
      <c r="C22108" t="s">
        <v>32870</v>
      </c>
      <c r="D22108" s="83" t="s">
        <v>15094</v>
      </c>
      <c r="F22108" s="83">
        <v>4587.79</v>
      </c>
    </row>
    <row r="22109" spans="1:6" hidden="1" x14ac:dyDescent="0.25">
      <c r="A22109" t="s">
        <v>29264</v>
      </c>
      <c r="B22109" s="83" t="s">
        <v>43011</v>
      </c>
      <c r="C22109" t="s">
        <v>32871</v>
      </c>
      <c r="D22109" s="83" t="s">
        <v>15094</v>
      </c>
      <c r="F22109" s="83">
        <v>4616.12</v>
      </c>
    </row>
    <row r="22110" spans="1:6" hidden="1" x14ac:dyDescent="0.25">
      <c r="A22110" t="s">
        <v>29264</v>
      </c>
      <c r="B22110" s="83" t="s">
        <v>43012</v>
      </c>
      <c r="C22110" t="s">
        <v>32872</v>
      </c>
      <c r="D22110" s="83" t="s">
        <v>15094</v>
      </c>
      <c r="F22110" s="83">
        <v>2443.6999999999998</v>
      </c>
    </row>
    <row r="22111" spans="1:6" hidden="1" x14ac:dyDescent="0.25">
      <c r="A22111" t="s">
        <v>29264</v>
      </c>
      <c r="B22111" s="83" t="s">
        <v>43013</v>
      </c>
      <c r="C22111" t="s">
        <v>32873</v>
      </c>
      <c r="D22111" s="83" t="s">
        <v>35706</v>
      </c>
      <c r="F22111" s="83">
        <v>12.43</v>
      </c>
    </row>
    <row r="22112" spans="1:6" hidden="1" x14ac:dyDescent="0.25">
      <c r="A22112" t="s">
        <v>29264</v>
      </c>
      <c r="B22112" s="83" t="s">
        <v>43014</v>
      </c>
      <c r="C22112" t="s">
        <v>32874</v>
      </c>
      <c r="D22112" s="83" t="s">
        <v>15094</v>
      </c>
      <c r="F22112" s="83">
        <v>2282.86</v>
      </c>
    </row>
    <row r="22113" spans="1:6" hidden="1" x14ac:dyDescent="0.25">
      <c r="A22113" t="s">
        <v>29264</v>
      </c>
      <c r="B22113" s="83" t="s">
        <v>43015</v>
      </c>
      <c r="C22113" t="s">
        <v>32875</v>
      </c>
      <c r="D22113" s="83" t="s">
        <v>15094</v>
      </c>
      <c r="F22113" s="83">
        <v>2366.77</v>
      </c>
    </row>
    <row r="22114" spans="1:6" hidden="1" x14ac:dyDescent="0.25">
      <c r="A22114" t="s">
        <v>29264</v>
      </c>
      <c r="B22114" s="83" t="s">
        <v>43016</v>
      </c>
      <c r="C22114" t="s">
        <v>32876</v>
      </c>
      <c r="D22114" s="83" t="s">
        <v>15094</v>
      </c>
      <c r="F22114" s="83">
        <v>2490.3200000000002</v>
      </c>
    </row>
    <row r="22115" spans="1:6" hidden="1" x14ac:dyDescent="0.25">
      <c r="A22115" t="s">
        <v>29264</v>
      </c>
      <c r="B22115" s="83" t="s">
        <v>43017</v>
      </c>
      <c r="C22115" t="s">
        <v>32877</v>
      </c>
      <c r="D22115" s="83" t="s">
        <v>15094</v>
      </c>
      <c r="F22115" s="83">
        <v>2690.68</v>
      </c>
    </row>
    <row r="22116" spans="1:6" hidden="1" x14ac:dyDescent="0.25">
      <c r="A22116" t="s">
        <v>29264</v>
      </c>
      <c r="B22116" s="83" t="s">
        <v>43018</v>
      </c>
      <c r="C22116" t="s">
        <v>32878</v>
      </c>
      <c r="D22116" s="83" t="s">
        <v>15094</v>
      </c>
      <c r="F22116" s="83">
        <v>2782.91</v>
      </c>
    </row>
    <row r="22117" spans="1:6" hidden="1" x14ac:dyDescent="0.25">
      <c r="A22117" t="s">
        <v>29264</v>
      </c>
      <c r="B22117" s="83" t="s">
        <v>43019</v>
      </c>
      <c r="C22117" t="s">
        <v>32879</v>
      </c>
      <c r="D22117" s="83" t="s">
        <v>15094</v>
      </c>
      <c r="F22117" s="83">
        <v>2909.86</v>
      </c>
    </row>
    <row r="22118" spans="1:6" hidden="1" x14ac:dyDescent="0.25">
      <c r="A22118" t="s">
        <v>29264</v>
      </c>
      <c r="B22118" s="83" t="s">
        <v>43020</v>
      </c>
      <c r="C22118" t="s">
        <v>32880</v>
      </c>
      <c r="D22118" s="83" t="s">
        <v>15094</v>
      </c>
      <c r="F22118" s="83">
        <v>3098.5</v>
      </c>
    </row>
    <row r="22119" spans="1:6" hidden="1" x14ac:dyDescent="0.25">
      <c r="A22119" t="s">
        <v>29264</v>
      </c>
      <c r="B22119" s="83" t="s">
        <v>43021</v>
      </c>
      <c r="C22119" t="s">
        <v>32881</v>
      </c>
      <c r="D22119" s="83" t="s">
        <v>15094</v>
      </c>
      <c r="F22119" s="83">
        <v>3186.57</v>
      </c>
    </row>
    <row r="22120" spans="1:6" hidden="1" x14ac:dyDescent="0.25">
      <c r="A22120" t="s">
        <v>29264</v>
      </c>
      <c r="B22120" s="83" t="s">
        <v>43022</v>
      </c>
      <c r="C22120" t="s">
        <v>32882</v>
      </c>
      <c r="D22120" s="83" t="s">
        <v>15094</v>
      </c>
      <c r="F22120" s="83">
        <v>3357.5</v>
      </c>
    </row>
    <row r="22121" spans="1:6" hidden="1" x14ac:dyDescent="0.25">
      <c r="A22121" t="s">
        <v>29264</v>
      </c>
      <c r="B22121" s="83" t="s">
        <v>43023</v>
      </c>
      <c r="C22121" t="s">
        <v>32883</v>
      </c>
      <c r="D22121" s="83" t="s">
        <v>15094</v>
      </c>
      <c r="F22121" s="83">
        <v>1809.46</v>
      </c>
    </row>
    <row r="22122" spans="1:6" hidden="1" x14ac:dyDescent="0.25">
      <c r="A22122" t="s">
        <v>29264</v>
      </c>
      <c r="B22122" s="83" t="s">
        <v>43024</v>
      </c>
      <c r="C22122" t="s">
        <v>32884</v>
      </c>
      <c r="D22122" s="83" t="s">
        <v>15094</v>
      </c>
      <c r="F22122" s="83">
        <v>1912</v>
      </c>
    </row>
    <row r="22123" spans="1:6" hidden="1" x14ac:dyDescent="0.25">
      <c r="A22123" t="s">
        <v>29264</v>
      </c>
      <c r="B22123" s="83" t="s">
        <v>43025</v>
      </c>
      <c r="C22123" t="s">
        <v>32885</v>
      </c>
      <c r="D22123" s="83" t="s">
        <v>15094</v>
      </c>
      <c r="F22123" s="83">
        <v>2048.36</v>
      </c>
    </row>
    <row r="22124" spans="1:6" hidden="1" x14ac:dyDescent="0.25">
      <c r="A22124" t="s">
        <v>29264</v>
      </c>
      <c r="B22124" s="83" t="s">
        <v>43026</v>
      </c>
      <c r="C22124" t="s">
        <v>32886</v>
      </c>
      <c r="D22124" s="83" t="s">
        <v>15094</v>
      </c>
      <c r="F22124" s="83">
        <v>2143.4299999999998</v>
      </c>
    </row>
    <row r="22125" spans="1:6" hidden="1" x14ac:dyDescent="0.25">
      <c r="A22125" t="s">
        <v>29264</v>
      </c>
      <c r="B22125" s="83" t="s">
        <v>43027</v>
      </c>
      <c r="C22125" t="s">
        <v>32887</v>
      </c>
      <c r="D22125" s="83" t="s">
        <v>15094</v>
      </c>
      <c r="F22125" s="83">
        <v>4476.53</v>
      </c>
    </row>
    <row r="22126" spans="1:6" hidden="1" x14ac:dyDescent="0.25">
      <c r="A22126" t="s">
        <v>29264</v>
      </c>
      <c r="B22126" s="83" t="s">
        <v>43028</v>
      </c>
      <c r="C22126" t="s">
        <v>32888</v>
      </c>
      <c r="D22126" s="83" t="s">
        <v>15094</v>
      </c>
      <c r="F22126" s="83">
        <v>4758.5600000000004</v>
      </c>
    </row>
    <row r="22127" spans="1:6" hidden="1" x14ac:dyDescent="0.25">
      <c r="A22127" t="s">
        <v>29264</v>
      </c>
      <c r="B22127" s="83" t="s">
        <v>43029</v>
      </c>
      <c r="C22127" t="s">
        <v>32889</v>
      </c>
      <c r="D22127" s="83" t="s">
        <v>15094</v>
      </c>
      <c r="F22127" s="83">
        <v>4940.3999999999996</v>
      </c>
    </row>
    <row r="22128" spans="1:6" hidden="1" x14ac:dyDescent="0.25">
      <c r="A22128" t="s">
        <v>29264</v>
      </c>
      <c r="B22128" s="83" t="s">
        <v>43030</v>
      </c>
      <c r="C22128" t="s">
        <v>32890</v>
      </c>
      <c r="D22128" s="83" t="s">
        <v>15094</v>
      </c>
      <c r="F22128" s="83">
        <v>5192.5600000000004</v>
      </c>
    </row>
    <row r="22129" spans="1:6" hidden="1" x14ac:dyDescent="0.25">
      <c r="A22129" t="s">
        <v>29264</v>
      </c>
      <c r="B22129" s="83" t="s">
        <v>43031</v>
      </c>
      <c r="C22129" t="s">
        <v>32891</v>
      </c>
      <c r="D22129" s="83" t="s">
        <v>15094</v>
      </c>
      <c r="F22129" s="83">
        <v>5328.7</v>
      </c>
    </row>
    <row r="22130" spans="1:6" hidden="1" x14ac:dyDescent="0.25">
      <c r="A22130" t="s">
        <v>29264</v>
      </c>
      <c r="B22130" s="83" t="s">
        <v>43032</v>
      </c>
      <c r="C22130" t="s">
        <v>32892</v>
      </c>
      <c r="D22130" s="83" t="s">
        <v>15094</v>
      </c>
      <c r="F22130" s="83">
        <v>5637.53</v>
      </c>
    </row>
    <row r="22131" spans="1:6" hidden="1" x14ac:dyDescent="0.25">
      <c r="A22131" t="s">
        <v>29264</v>
      </c>
      <c r="B22131" s="83" t="s">
        <v>43033</v>
      </c>
      <c r="C22131" t="s">
        <v>32893</v>
      </c>
      <c r="D22131" s="83" t="s">
        <v>15094</v>
      </c>
      <c r="F22131" s="83">
        <v>6142.57</v>
      </c>
    </row>
    <row r="22132" spans="1:6" hidden="1" x14ac:dyDescent="0.25">
      <c r="A22132" t="s">
        <v>29264</v>
      </c>
      <c r="B22132" s="83" t="s">
        <v>43034</v>
      </c>
      <c r="C22132" t="s">
        <v>32894</v>
      </c>
      <c r="D22132" s="83" t="s">
        <v>15094</v>
      </c>
      <c r="F22132" s="83">
        <v>6411.08</v>
      </c>
    </row>
    <row r="22133" spans="1:6" hidden="1" x14ac:dyDescent="0.25">
      <c r="A22133" t="s">
        <v>29264</v>
      </c>
      <c r="B22133" s="83" t="s">
        <v>43035</v>
      </c>
      <c r="C22133" t="s">
        <v>32895</v>
      </c>
      <c r="D22133" s="83" t="s">
        <v>15094</v>
      </c>
      <c r="F22133" s="83">
        <v>6725.18</v>
      </c>
    </row>
    <row r="22134" spans="1:6" hidden="1" x14ac:dyDescent="0.25">
      <c r="A22134" t="s">
        <v>29264</v>
      </c>
      <c r="B22134" s="83" t="s">
        <v>43036</v>
      </c>
      <c r="C22134" t="s">
        <v>32896</v>
      </c>
      <c r="D22134" s="83" t="s">
        <v>15094</v>
      </c>
      <c r="F22134" s="83">
        <v>3533.31</v>
      </c>
    </row>
    <row r="22135" spans="1:6" hidden="1" x14ac:dyDescent="0.25">
      <c r="A22135" t="s">
        <v>29264</v>
      </c>
      <c r="B22135" s="83" t="s">
        <v>43037</v>
      </c>
      <c r="C22135" t="s">
        <v>32897</v>
      </c>
      <c r="D22135" s="83" t="s">
        <v>15094</v>
      </c>
      <c r="F22135" s="83">
        <v>3722.85</v>
      </c>
    </row>
    <row r="22136" spans="1:6" hidden="1" x14ac:dyDescent="0.25">
      <c r="A22136" t="s">
        <v>29264</v>
      </c>
      <c r="B22136" s="83" t="s">
        <v>43038</v>
      </c>
      <c r="C22136" t="s">
        <v>32898</v>
      </c>
      <c r="D22136" s="83" t="s">
        <v>15094</v>
      </c>
      <c r="F22136" s="83">
        <v>3917.59</v>
      </c>
    </row>
    <row r="22137" spans="1:6" hidden="1" x14ac:dyDescent="0.25">
      <c r="A22137" t="s">
        <v>29264</v>
      </c>
      <c r="B22137" s="83" t="s">
        <v>43039</v>
      </c>
      <c r="C22137" t="s">
        <v>32899</v>
      </c>
      <c r="D22137" s="83" t="s">
        <v>15094</v>
      </c>
      <c r="F22137" s="83">
        <v>4146.6499999999996</v>
      </c>
    </row>
    <row r="22138" spans="1:6" hidden="1" x14ac:dyDescent="0.25">
      <c r="A22138" t="s">
        <v>29264</v>
      </c>
      <c r="B22138" s="83" t="s">
        <v>43040</v>
      </c>
      <c r="C22138" t="s">
        <v>32900</v>
      </c>
      <c r="D22138" s="83" t="s">
        <v>15094</v>
      </c>
      <c r="F22138" s="83">
        <v>347.75</v>
      </c>
    </row>
    <row r="22139" spans="1:6" hidden="1" x14ac:dyDescent="0.25">
      <c r="A22139" t="s">
        <v>29264</v>
      </c>
      <c r="B22139" s="83" t="s">
        <v>43041</v>
      </c>
      <c r="C22139" t="s">
        <v>32901</v>
      </c>
      <c r="D22139" s="83" t="s">
        <v>15094</v>
      </c>
      <c r="F22139" s="83">
        <v>359.44</v>
      </c>
    </row>
    <row r="22140" spans="1:6" hidden="1" x14ac:dyDescent="0.25">
      <c r="A22140" t="s">
        <v>29264</v>
      </c>
      <c r="B22140" s="83" t="s">
        <v>43042</v>
      </c>
      <c r="C22140" t="s">
        <v>32902</v>
      </c>
      <c r="D22140" s="83" t="s">
        <v>15094</v>
      </c>
      <c r="F22140" s="83">
        <v>378.53</v>
      </c>
    </row>
    <row r="22141" spans="1:6" hidden="1" x14ac:dyDescent="0.25">
      <c r="A22141" t="s">
        <v>29264</v>
      </c>
      <c r="B22141" s="83" t="s">
        <v>43043</v>
      </c>
      <c r="C22141" t="s">
        <v>32903</v>
      </c>
      <c r="D22141" s="83" t="s">
        <v>15094</v>
      </c>
      <c r="F22141" s="83">
        <v>392.42</v>
      </c>
    </row>
    <row r="22142" spans="1:6" hidden="1" x14ac:dyDescent="0.25">
      <c r="A22142" t="s">
        <v>29264</v>
      </c>
      <c r="B22142" s="83" t="s">
        <v>43044</v>
      </c>
      <c r="C22142" t="s">
        <v>32904</v>
      </c>
      <c r="D22142" s="83" t="s">
        <v>15094</v>
      </c>
      <c r="F22142" s="83">
        <v>407.37</v>
      </c>
    </row>
    <row r="22143" spans="1:6" hidden="1" x14ac:dyDescent="0.25">
      <c r="A22143" t="s">
        <v>29264</v>
      </c>
      <c r="B22143" s="83" t="s">
        <v>43045</v>
      </c>
      <c r="C22143" t="s">
        <v>32905</v>
      </c>
      <c r="D22143" s="83" t="s">
        <v>15094</v>
      </c>
      <c r="F22143" s="83">
        <v>423.5</v>
      </c>
    </row>
    <row r="22144" spans="1:6" hidden="1" x14ac:dyDescent="0.25">
      <c r="A22144" t="s">
        <v>29264</v>
      </c>
      <c r="B22144" s="83" t="s">
        <v>43046</v>
      </c>
      <c r="C22144" t="s">
        <v>32906</v>
      </c>
      <c r="D22144" s="83" t="s">
        <v>15094</v>
      </c>
      <c r="F22144" s="83">
        <v>442.1</v>
      </c>
    </row>
    <row r="22145" spans="1:6" hidden="1" x14ac:dyDescent="0.25">
      <c r="A22145" t="s">
        <v>29264</v>
      </c>
      <c r="B22145" s="83" t="s">
        <v>43047</v>
      </c>
      <c r="C22145" t="s">
        <v>32907</v>
      </c>
      <c r="D22145" s="83" t="s">
        <v>15094</v>
      </c>
      <c r="F22145" s="83">
        <v>461.17</v>
      </c>
    </row>
    <row r="22146" spans="1:6" hidden="1" x14ac:dyDescent="0.25">
      <c r="A22146" t="s">
        <v>29264</v>
      </c>
      <c r="B22146" s="83" t="s">
        <v>43048</v>
      </c>
      <c r="C22146" t="s">
        <v>32908</v>
      </c>
      <c r="D22146" s="83" t="s">
        <v>15094</v>
      </c>
      <c r="F22146" s="83">
        <v>471.33</v>
      </c>
    </row>
    <row r="22147" spans="1:6" hidden="1" x14ac:dyDescent="0.25">
      <c r="A22147" t="s">
        <v>29264</v>
      </c>
      <c r="B22147" s="83" t="s">
        <v>43049</v>
      </c>
      <c r="C22147" t="s">
        <v>32909</v>
      </c>
      <c r="D22147" s="83" t="s">
        <v>15094</v>
      </c>
      <c r="F22147" s="83">
        <v>289.5</v>
      </c>
    </row>
    <row r="22148" spans="1:6" hidden="1" x14ac:dyDescent="0.25">
      <c r="A22148" t="s">
        <v>29264</v>
      </c>
      <c r="B22148" s="83" t="s">
        <v>43050</v>
      </c>
      <c r="C22148" t="s">
        <v>32910</v>
      </c>
      <c r="D22148" s="83" t="s">
        <v>15094</v>
      </c>
      <c r="F22148" s="83">
        <v>302.82</v>
      </c>
    </row>
    <row r="22149" spans="1:6" hidden="1" x14ac:dyDescent="0.25">
      <c r="A22149" t="s">
        <v>29264</v>
      </c>
      <c r="B22149" s="83" t="s">
        <v>43051</v>
      </c>
      <c r="C22149" t="s">
        <v>32911</v>
      </c>
      <c r="D22149" s="83" t="s">
        <v>15094</v>
      </c>
      <c r="F22149" s="83">
        <v>316.26</v>
      </c>
    </row>
    <row r="22150" spans="1:6" hidden="1" x14ac:dyDescent="0.25">
      <c r="A22150" t="s">
        <v>29264</v>
      </c>
      <c r="B22150" s="83" t="s">
        <v>43052</v>
      </c>
      <c r="C22150" t="s">
        <v>32912</v>
      </c>
      <c r="D22150" s="83" t="s">
        <v>15094</v>
      </c>
      <c r="F22150" s="83">
        <v>330.94</v>
      </c>
    </row>
    <row r="22151" spans="1:6" hidden="1" x14ac:dyDescent="0.25">
      <c r="A22151" t="s">
        <v>29264</v>
      </c>
      <c r="B22151" s="83" t="s">
        <v>43053</v>
      </c>
      <c r="C22151" t="s">
        <v>32913</v>
      </c>
      <c r="D22151" s="83" t="s">
        <v>35707</v>
      </c>
      <c r="F22151" s="83">
        <v>295.04000000000002</v>
      </c>
    </row>
    <row r="22152" spans="1:6" hidden="1" x14ac:dyDescent="0.25">
      <c r="A22152" t="s">
        <v>29264</v>
      </c>
      <c r="B22152" s="83" t="s">
        <v>43054</v>
      </c>
      <c r="C22152" t="s">
        <v>32914</v>
      </c>
      <c r="D22152" s="83" t="s">
        <v>15094</v>
      </c>
      <c r="F22152" s="83">
        <v>42.23</v>
      </c>
    </row>
    <row r="22153" spans="1:6" hidden="1" x14ac:dyDescent="0.25">
      <c r="A22153" t="s">
        <v>29264</v>
      </c>
      <c r="B22153" s="83" t="s">
        <v>43055</v>
      </c>
      <c r="C22153" t="s">
        <v>32915</v>
      </c>
      <c r="D22153" s="83" t="s">
        <v>15094</v>
      </c>
      <c r="F22153" s="83">
        <v>56.31</v>
      </c>
    </row>
    <row r="22154" spans="1:6" hidden="1" x14ac:dyDescent="0.25">
      <c r="A22154" t="s">
        <v>29264</v>
      </c>
      <c r="B22154" s="83" t="s">
        <v>43056</v>
      </c>
      <c r="C22154" t="s">
        <v>32916</v>
      </c>
      <c r="D22154" s="83" t="s">
        <v>35707</v>
      </c>
      <c r="F22154" s="83">
        <v>1010.35</v>
      </c>
    </row>
    <row r="22155" spans="1:6" hidden="1" x14ac:dyDescent="0.25">
      <c r="A22155" t="s">
        <v>29264</v>
      </c>
      <c r="B22155" s="83" t="s">
        <v>43057</v>
      </c>
      <c r="C22155" t="s">
        <v>32917</v>
      </c>
      <c r="D22155" s="83" t="s">
        <v>15094</v>
      </c>
      <c r="F22155" s="83">
        <v>506.22</v>
      </c>
    </row>
    <row r="22156" spans="1:6" hidden="1" x14ac:dyDescent="0.25">
      <c r="A22156" t="s">
        <v>29264</v>
      </c>
      <c r="B22156" s="83" t="s">
        <v>43058</v>
      </c>
      <c r="C22156" t="s">
        <v>32918</v>
      </c>
      <c r="D22156" s="83" t="s">
        <v>15094</v>
      </c>
      <c r="F22156" s="83">
        <v>288.04000000000002</v>
      </c>
    </row>
    <row r="22157" spans="1:6" hidden="1" x14ac:dyDescent="0.25">
      <c r="A22157" t="s">
        <v>29264</v>
      </c>
      <c r="B22157" s="83" t="s">
        <v>43059</v>
      </c>
      <c r="C22157" t="s">
        <v>32919</v>
      </c>
      <c r="D22157" s="83" t="s">
        <v>15094</v>
      </c>
      <c r="F22157" s="83">
        <v>418.69</v>
      </c>
    </row>
    <row r="22158" spans="1:6" hidden="1" x14ac:dyDescent="0.25">
      <c r="A22158" t="s">
        <v>29264</v>
      </c>
      <c r="B22158" s="83" t="s">
        <v>43060</v>
      </c>
      <c r="C22158" t="s">
        <v>32920</v>
      </c>
      <c r="D22158" s="83" t="s">
        <v>15094</v>
      </c>
      <c r="F22158" s="83">
        <v>498.57</v>
      </c>
    </row>
    <row r="22159" spans="1:6" hidden="1" x14ac:dyDescent="0.25">
      <c r="A22159" t="s">
        <v>29264</v>
      </c>
      <c r="B22159" s="83" t="s">
        <v>43061</v>
      </c>
      <c r="C22159" t="s">
        <v>32921</v>
      </c>
      <c r="D22159" s="83" t="s">
        <v>15094</v>
      </c>
      <c r="F22159" s="83">
        <v>626.01</v>
      </c>
    </row>
    <row r="22160" spans="1:6" hidden="1" x14ac:dyDescent="0.25">
      <c r="A22160" t="s">
        <v>29264</v>
      </c>
      <c r="B22160" s="83" t="s">
        <v>43062</v>
      </c>
      <c r="C22160" t="s">
        <v>32922</v>
      </c>
      <c r="D22160" s="83" t="s">
        <v>15094</v>
      </c>
      <c r="F22160" s="83">
        <v>741.33</v>
      </c>
    </row>
    <row r="22161" spans="1:6" hidden="1" x14ac:dyDescent="0.25">
      <c r="A22161" t="s">
        <v>29264</v>
      </c>
      <c r="B22161" s="83" t="s">
        <v>43063</v>
      </c>
      <c r="C22161" t="s">
        <v>32923</v>
      </c>
      <c r="D22161" s="83" t="s">
        <v>15094</v>
      </c>
      <c r="F22161" s="83">
        <v>130.09</v>
      </c>
    </row>
    <row r="22162" spans="1:6" hidden="1" x14ac:dyDescent="0.25">
      <c r="A22162" t="s">
        <v>29264</v>
      </c>
      <c r="B22162" s="83" t="s">
        <v>43064</v>
      </c>
      <c r="C22162" t="s">
        <v>32924</v>
      </c>
      <c r="D22162" s="83" t="s">
        <v>15094</v>
      </c>
      <c r="F22162" s="83">
        <v>141.91999999999999</v>
      </c>
    </row>
    <row r="22163" spans="1:6" hidden="1" x14ac:dyDescent="0.25">
      <c r="A22163" t="s">
        <v>29264</v>
      </c>
      <c r="B22163" s="83" t="s">
        <v>43065</v>
      </c>
      <c r="C22163" t="s">
        <v>32925</v>
      </c>
      <c r="D22163" s="83" t="s">
        <v>15094</v>
      </c>
      <c r="F22163" s="83">
        <v>156.11000000000001</v>
      </c>
    </row>
    <row r="22164" spans="1:6" hidden="1" x14ac:dyDescent="0.25">
      <c r="A22164" t="s">
        <v>29264</v>
      </c>
      <c r="B22164" s="83" t="s">
        <v>43066</v>
      </c>
      <c r="C22164" t="s">
        <v>32926</v>
      </c>
      <c r="D22164" s="83" t="s">
        <v>15094</v>
      </c>
      <c r="F22164" s="83">
        <v>181.52</v>
      </c>
    </row>
    <row r="22165" spans="1:6" hidden="1" x14ac:dyDescent="0.25">
      <c r="A22165" t="s">
        <v>29264</v>
      </c>
      <c r="B22165" s="83" t="s">
        <v>43067</v>
      </c>
      <c r="C22165" t="s">
        <v>32927</v>
      </c>
      <c r="D22165" s="83" t="s">
        <v>15094</v>
      </c>
      <c r="F22165" s="83">
        <v>223.01</v>
      </c>
    </row>
    <row r="22166" spans="1:6" hidden="1" x14ac:dyDescent="0.25">
      <c r="A22166" t="s">
        <v>29264</v>
      </c>
      <c r="B22166" s="83" t="s">
        <v>43068</v>
      </c>
      <c r="C22166" t="s">
        <v>32928</v>
      </c>
      <c r="D22166" s="83" t="s">
        <v>15094</v>
      </c>
      <c r="F22166" s="83">
        <v>312.22000000000003</v>
      </c>
    </row>
    <row r="22167" spans="1:6" hidden="1" x14ac:dyDescent="0.25">
      <c r="A22167" t="s">
        <v>29264</v>
      </c>
      <c r="B22167" s="83" t="s">
        <v>43069</v>
      </c>
      <c r="C22167" t="s">
        <v>32929</v>
      </c>
      <c r="D22167" s="83" t="s">
        <v>35707</v>
      </c>
      <c r="F22167" s="83">
        <v>275.14</v>
      </c>
    </row>
    <row r="22168" spans="1:6" hidden="1" x14ac:dyDescent="0.25">
      <c r="A22168" t="s">
        <v>29264</v>
      </c>
      <c r="B22168" s="83" t="s">
        <v>43070</v>
      </c>
      <c r="C22168" t="s">
        <v>32930</v>
      </c>
      <c r="D22168" s="83" t="s">
        <v>35707</v>
      </c>
      <c r="F22168" s="83">
        <v>329.9</v>
      </c>
    </row>
    <row r="22169" spans="1:6" hidden="1" x14ac:dyDescent="0.25">
      <c r="A22169" t="s">
        <v>29264</v>
      </c>
      <c r="B22169" s="83" t="s">
        <v>43071</v>
      </c>
      <c r="C22169" t="s">
        <v>32931</v>
      </c>
      <c r="D22169" s="83" t="s">
        <v>15094</v>
      </c>
      <c r="F22169" s="83">
        <v>325.73</v>
      </c>
    </row>
    <row r="22170" spans="1:6" hidden="1" x14ac:dyDescent="0.25">
      <c r="A22170" t="s">
        <v>29264</v>
      </c>
      <c r="B22170" s="83" t="s">
        <v>43072</v>
      </c>
      <c r="C22170" t="s">
        <v>32932</v>
      </c>
      <c r="D22170" s="83" t="s">
        <v>35706</v>
      </c>
      <c r="F22170" s="83">
        <v>17.22</v>
      </c>
    </row>
    <row r="22171" spans="1:6" hidden="1" x14ac:dyDescent="0.25">
      <c r="A22171" t="s">
        <v>29264</v>
      </c>
      <c r="B22171" s="83" t="s">
        <v>43073</v>
      </c>
      <c r="C22171" t="s">
        <v>32933</v>
      </c>
      <c r="D22171" s="83" t="s">
        <v>35706</v>
      </c>
      <c r="F22171" s="83">
        <v>17.829999999999998</v>
      </c>
    </row>
    <row r="22172" spans="1:6" hidden="1" x14ac:dyDescent="0.25">
      <c r="A22172" t="s">
        <v>29264</v>
      </c>
      <c r="B22172" s="83" t="s">
        <v>43074</v>
      </c>
      <c r="C22172" t="s">
        <v>32934</v>
      </c>
      <c r="D22172" s="83" t="s">
        <v>35706</v>
      </c>
      <c r="F22172" s="83">
        <v>2.97</v>
      </c>
    </row>
    <row r="22173" spans="1:6" hidden="1" x14ac:dyDescent="0.25">
      <c r="A22173" t="s">
        <v>29264</v>
      </c>
      <c r="B22173" s="83" t="s">
        <v>43075</v>
      </c>
      <c r="C22173" t="s">
        <v>32935</v>
      </c>
      <c r="D22173" s="83" t="s">
        <v>35706</v>
      </c>
      <c r="F22173" s="83">
        <v>2.0499999999999998</v>
      </c>
    </row>
    <row r="22174" spans="1:6" hidden="1" x14ac:dyDescent="0.25">
      <c r="A22174" t="s">
        <v>29264</v>
      </c>
      <c r="B22174" s="83" t="s">
        <v>43076</v>
      </c>
      <c r="C22174" t="s">
        <v>32936</v>
      </c>
      <c r="D22174" s="83" t="s">
        <v>15094</v>
      </c>
      <c r="F22174" s="83">
        <v>338.85</v>
      </c>
    </row>
    <row r="22175" spans="1:6" hidden="1" x14ac:dyDescent="0.25">
      <c r="A22175" t="s">
        <v>29264</v>
      </c>
      <c r="B22175" s="83" t="s">
        <v>43077</v>
      </c>
      <c r="C22175" t="s">
        <v>32937</v>
      </c>
      <c r="D22175" s="83" t="s">
        <v>15094</v>
      </c>
      <c r="F22175" s="83">
        <v>434.17</v>
      </c>
    </row>
    <row r="22176" spans="1:6" hidden="1" x14ac:dyDescent="0.25">
      <c r="A22176" t="s">
        <v>29264</v>
      </c>
      <c r="B22176" s="83" t="s">
        <v>43078</v>
      </c>
      <c r="C22176" t="s">
        <v>32938</v>
      </c>
      <c r="D22176" s="83" t="s">
        <v>15094</v>
      </c>
      <c r="F22176" s="83">
        <v>601.99</v>
      </c>
    </row>
    <row r="22177" spans="1:6" hidden="1" x14ac:dyDescent="0.25">
      <c r="A22177" t="s">
        <v>29264</v>
      </c>
      <c r="B22177" s="83" t="s">
        <v>43079</v>
      </c>
      <c r="C22177" t="s">
        <v>32939</v>
      </c>
      <c r="D22177" s="83" t="s">
        <v>15094</v>
      </c>
      <c r="F22177" s="83">
        <v>807.94</v>
      </c>
    </row>
    <row r="22178" spans="1:6" hidden="1" x14ac:dyDescent="0.25">
      <c r="A22178" t="s">
        <v>29264</v>
      </c>
      <c r="B22178" s="83" t="s">
        <v>43080</v>
      </c>
      <c r="C22178" t="s">
        <v>32940</v>
      </c>
      <c r="D22178" s="83" t="s">
        <v>15094</v>
      </c>
      <c r="F22178" s="83">
        <v>1002.5</v>
      </c>
    </row>
    <row r="22179" spans="1:6" hidden="1" x14ac:dyDescent="0.25">
      <c r="A22179" t="s">
        <v>29264</v>
      </c>
      <c r="B22179" s="83" t="s">
        <v>43081</v>
      </c>
      <c r="C22179" t="s">
        <v>32941</v>
      </c>
      <c r="D22179" s="83" t="s">
        <v>15094</v>
      </c>
      <c r="F22179" s="83">
        <v>234.96</v>
      </c>
    </row>
    <row r="22180" spans="1:6" hidden="1" x14ac:dyDescent="0.25">
      <c r="A22180" t="s">
        <v>29264</v>
      </c>
      <c r="B22180" s="83" t="s">
        <v>43082</v>
      </c>
      <c r="C22180" t="s">
        <v>32942</v>
      </c>
      <c r="D22180" s="83" t="s">
        <v>15094</v>
      </c>
      <c r="F22180" s="83">
        <v>299.72000000000003</v>
      </c>
    </row>
    <row r="22181" spans="1:6" hidden="1" x14ac:dyDescent="0.25">
      <c r="A22181" t="s">
        <v>29264</v>
      </c>
      <c r="B22181" s="83" t="s">
        <v>43083</v>
      </c>
      <c r="C22181" t="s">
        <v>32943</v>
      </c>
      <c r="D22181" s="83" t="s">
        <v>15094</v>
      </c>
      <c r="F22181" s="83">
        <v>72.760000000000005</v>
      </c>
    </row>
    <row r="22182" spans="1:6" hidden="1" x14ac:dyDescent="0.25">
      <c r="A22182" t="s">
        <v>29264</v>
      </c>
      <c r="B22182" s="83" t="s">
        <v>43084</v>
      </c>
      <c r="C22182" t="s">
        <v>32944</v>
      </c>
      <c r="D22182" s="83" t="s">
        <v>15094</v>
      </c>
      <c r="F22182" s="83">
        <v>77.459999999999994</v>
      </c>
    </row>
    <row r="22183" spans="1:6" hidden="1" x14ac:dyDescent="0.25">
      <c r="A22183" t="s">
        <v>29264</v>
      </c>
      <c r="B22183" s="83" t="s">
        <v>43085</v>
      </c>
      <c r="C22183" t="s">
        <v>32945</v>
      </c>
      <c r="D22183" s="83" t="s">
        <v>15094</v>
      </c>
      <c r="F22183" s="83">
        <v>87.1</v>
      </c>
    </row>
    <row r="22184" spans="1:6" hidden="1" x14ac:dyDescent="0.25">
      <c r="A22184" t="s">
        <v>29264</v>
      </c>
      <c r="B22184" s="83" t="s">
        <v>43086</v>
      </c>
      <c r="C22184" t="s">
        <v>32946</v>
      </c>
      <c r="D22184" s="83" t="s">
        <v>15094</v>
      </c>
      <c r="F22184" s="83">
        <v>92.42</v>
      </c>
    </row>
    <row r="22185" spans="1:6" hidden="1" x14ac:dyDescent="0.25">
      <c r="A22185" t="s">
        <v>29264</v>
      </c>
      <c r="B22185" s="83" t="s">
        <v>43087</v>
      </c>
      <c r="C22185" t="s">
        <v>32947</v>
      </c>
      <c r="D22185" s="83" t="s">
        <v>15094</v>
      </c>
      <c r="F22185" s="83">
        <v>98.12</v>
      </c>
    </row>
    <row r="22186" spans="1:6" hidden="1" x14ac:dyDescent="0.25">
      <c r="A22186" t="s">
        <v>29264</v>
      </c>
      <c r="B22186" s="83" t="s">
        <v>43088</v>
      </c>
      <c r="C22186" t="s">
        <v>32948</v>
      </c>
      <c r="D22186" s="83" t="s">
        <v>15094</v>
      </c>
      <c r="F22186" s="83">
        <v>106.9</v>
      </c>
    </row>
    <row r="22187" spans="1:6" hidden="1" x14ac:dyDescent="0.25">
      <c r="A22187" t="s">
        <v>29264</v>
      </c>
      <c r="B22187" s="83" t="s">
        <v>43089</v>
      </c>
      <c r="C22187" t="s">
        <v>32949</v>
      </c>
      <c r="D22187" s="83" t="s">
        <v>15094</v>
      </c>
      <c r="F22187" s="83">
        <v>109.98</v>
      </c>
    </row>
    <row r="22188" spans="1:6" hidden="1" x14ac:dyDescent="0.25">
      <c r="A22188" t="s">
        <v>29264</v>
      </c>
      <c r="B22188" s="83" t="s">
        <v>43090</v>
      </c>
      <c r="C22188" t="s">
        <v>32950</v>
      </c>
      <c r="D22188" s="83" t="s">
        <v>15094</v>
      </c>
      <c r="F22188" s="83">
        <v>123.74</v>
      </c>
    </row>
    <row r="22189" spans="1:6" hidden="1" x14ac:dyDescent="0.25">
      <c r="A22189" t="s">
        <v>29264</v>
      </c>
      <c r="B22189" s="83" t="s">
        <v>43091</v>
      </c>
      <c r="C22189" t="s">
        <v>32951</v>
      </c>
      <c r="D22189" s="83" t="s">
        <v>15094</v>
      </c>
      <c r="F22189" s="83">
        <v>138.16999999999999</v>
      </c>
    </row>
    <row r="22190" spans="1:6" hidden="1" x14ac:dyDescent="0.25">
      <c r="A22190" t="s">
        <v>29264</v>
      </c>
      <c r="B22190" s="83" t="s">
        <v>43092</v>
      </c>
      <c r="C22190" t="s">
        <v>32952</v>
      </c>
      <c r="D22190" s="83" t="s">
        <v>15094</v>
      </c>
      <c r="F22190" s="83">
        <v>151.97</v>
      </c>
    </row>
    <row r="22191" spans="1:6" hidden="1" x14ac:dyDescent="0.25">
      <c r="A22191" t="s">
        <v>29264</v>
      </c>
      <c r="B22191" s="83" t="s">
        <v>43093</v>
      </c>
      <c r="C22191" t="s">
        <v>32953</v>
      </c>
      <c r="D22191" s="83" t="s">
        <v>15094</v>
      </c>
      <c r="F22191" s="83">
        <v>160.68</v>
      </c>
    </row>
    <row r="22192" spans="1:6" hidden="1" x14ac:dyDescent="0.25">
      <c r="A22192" t="s">
        <v>29264</v>
      </c>
      <c r="B22192" s="83" t="s">
        <v>43094</v>
      </c>
      <c r="C22192" t="s">
        <v>32954</v>
      </c>
      <c r="D22192" s="83" t="s">
        <v>15094</v>
      </c>
      <c r="F22192" s="83">
        <v>180.39</v>
      </c>
    </row>
    <row r="22193" spans="1:6" hidden="1" x14ac:dyDescent="0.25">
      <c r="A22193" t="s">
        <v>29264</v>
      </c>
      <c r="B22193" s="83" t="s">
        <v>43095</v>
      </c>
      <c r="C22193" t="s">
        <v>32955</v>
      </c>
      <c r="D22193" s="83" t="s">
        <v>15094</v>
      </c>
      <c r="F22193" s="83">
        <v>193.09</v>
      </c>
    </row>
    <row r="22194" spans="1:6" hidden="1" x14ac:dyDescent="0.25">
      <c r="A22194" t="s">
        <v>29264</v>
      </c>
      <c r="B22194" s="83" t="s">
        <v>43096</v>
      </c>
      <c r="C22194" t="s">
        <v>32956</v>
      </c>
      <c r="D22194" s="83" t="s">
        <v>15094</v>
      </c>
      <c r="F22194" s="83">
        <v>223.63</v>
      </c>
    </row>
    <row r="22195" spans="1:6" hidden="1" x14ac:dyDescent="0.25">
      <c r="A22195" t="s">
        <v>29264</v>
      </c>
      <c r="B22195" s="83" t="s">
        <v>43097</v>
      </c>
      <c r="C22195" t="s">
        <v>32957</v>
      </c>
      <c r="D22195" s="83" t="s">
        <v>15094</v>
      </c>
      <c r="F22195" s="83">
        <v>378.12</v>
      </c>
    </row>
    <row r="22196" spans="1:6" hidden="1" x14ac:dyDescent="0.25">
      <c r="A22196" t="s">
        <v>29264</v>
      </c>
      <c r="B22196" s="83" t="s">
        <v>43098</v>
      </c>
      <c r="C22196" t="s">
        <v>32958</v>
      </c>
      <c r="D22196" s="83" t="s">
        <v>15094</v>
      </c>
      <c r="F22196" s="83">
        <v>132.56</v>
      </c>
    </row>
    <row r="22197" spans="1:6" hidden="1" x14ac:dyDescent="0.25">
      <c r="A22197" t="s">
        <v>29264</v>
      </c>
      <c r="B22197" s="83" t="s">
        <v>43099</v>
      </c>
      <c r="C22197" t="s">
        <v>32959</v>
      </c>
      <c r="D22197" s="83" t="s">
        <v>15094</v>
      </c>
      <c r="F22197" s="83">
        <v>168.95</v>
      </c>
    </row>
    <row r="22198" spans="1:6" hidden="1" x14ac:dyDescent="0.25">
      <c r="A22198" t="s">
        <v>29264</v>
      </c>
      <c r="B22198" s="83" t="s">
        <v>43100</v>
      </c>
      <c r="C22198" t="s">
        <v>32960</v>
      </c>
      <c r="D22198" s="83" t="s">
        <v>15094</v>
      </c>
      <c r="F22198" s="83">
        <v>185.1</v>
      </c>
    </row>
    <row r="22199" spans="1:6" hidden="1" x14ac:dyDescent="0.25">
      <c r="A22199" t="s">
        <v>29264</v>
      </c>
      <c r="B22199" s="83" t="s">
        <v>43101</v>
      </c>
      <c r="C22199" t="s">
        <v>32961</v>
      </c>
      <c r="D22199" s="83" t="s">
        <v>15094</v>
      </c>
      <c r="F22199" s="83">
        <v>264.77999999999997</v>
      </c>
    </row>
    <row r="22200" spans="1:6" hidden="1" x14ac:dyDescent="0.25">
      <c r="A22200" t="s">
        <v>29264</v>
      </c>
      <c r="B22200" s="83" t="s">
        <v>43102</v>
      </c>
      <c r="C22200" t="s">
        <v>32962</v>
      </c>
      <c r="D22200" s="83" t="s">
        <v>15094</v>
      </c>
      <c r="F22200" s="83">
        <v>514.48</v>
      </c>
    </row>
    <row r="22201" spans="1:6" hidden="1" x14ac:dyDescent="0.25">
      <c r="A22201" t="s">
        <v>29264</v>
      </c>
      <c r="B22201" s="83" t="s">
        <v>43103</v>
      </c>
      <c r="C22201" t="s">
        <v>32963</v>
      </c>
      <c r="D22201" s="83" t="s">
        <v>15094</v>
      </c>
      <c r="F22201" s="83">
        <v>648.80999999999995</v>
      </c>
    </row>
    <row r="22202" spans="1:6" hidden="1" x14ac:dyDescent="0.25">
      <c r="A22202" t="s">
        <v>29264</v>
      </c>
      <c r="B22202" s="83" t="s">
        <v>43104</v>
      </c>
      <c r="C22202" t="s">
        <v>32964</v>
      </c>
      <c r="D22202" s="83" t="s">
        <v>15094</v>
      </c>
      <c r="F22202" s="83">
        <v>877.69</v>
      </c>
    </row>
    <row r="22203" spans="1:6" hidden="1" x14ac:dyDescent="0.25">
      <c r="A22203" t="s">
        <v>29264</v>
      </c>
      <c r="B22203" s="83" t="s">
        <v>43105</v>
      </c>
      <c r="C22203" t="s">
        <v>32965</v>
      </c>
      <c r="D22203" s="83" t="s">
        <v>15094</v>
      </c>
      <c r="F22203" s="83">
        <v>1348.55</v>
      </c>
    </row>
    <row r="22204" spans="1:6" hidden="1" x14ac:dyDescent="0.25">
      <c r="A22204" t="s">
        <v>29264</v>
      </c>
      <c r="B22204" s="83" t="s">
        <v>43106</v>
      </c>
      <c r="C22204" t="s">
        <v>32966</v>
      </c>
      <c r="D22204" s="83" t="s">
        <v>15094</v>
      </c>
      <c r="F22204" s="83">
        <v>2029.36</v>
      </c>
    </row>
    <row r="22205" spans="1:6" hidden="1" x14ac:dyDescent="0.25">
      <c r="A22205" t="s">
        <v>29264</v>
      </c>
      <c r="B22205" s="83" t="s">
        <v>43107</v>
      </c>
      <c r="C22205" t="s">
        <v>32967</v>
      </c>
      <c r="D22205" s="83" t="s">
        <v>15094</v>
      </c>
      <c r="F22205" s="83">
        <v>2042.47</v>
      </c>
    </row>
    <row r="22206" spans="1:6" hidden="1" x14ac:dyDescent="0.25">
      <c r="A22206" t="s">
        <v>29264</v>
      </c>
      <c r="B22206" s="83" t="s">
        <v>43108</v>
      </c>
      <c r="C22206" t="s">
        <v>32968</v>
      </c>
      <c r="D22206" s="83" t="s">
        <v>15094</v>
      </c>
      <c r="F22206" s="83">
        <v>90.87</v>
      </c>
    </row>
    <row r="22207" spans="1:6" hidden="1" x14ac:dyDescent="0.25">
      <c r="A22207" t="s">
        <v>29264</v>
      </c>
      <c r="B22207" s="83" t="s">
        <v>43109</v>
      </c>
      <c r="C22207" t="s">
        <v>32969</v>
      </c>
      <c r="D22207" s="83" t="s">
        <v>15094</v>
      </c>
      <c r="F22207" s="83">
        <v>108.81</v>
      </c>
    </row>
    <row r="22208" spans="1:6" hidden="1" x14ac:dyDescent="0.25">
      <c r="A22208" t="s">
        <v>29264</v>
      </c>
      <c r="B22208" s="83" t="s">
        <v>43110</v>
      </c>
      <c r="C22208" t="s">
        <v>32970</v>
      </c>
      <c r="D22208" s="83" t="s">
        <v>15094</v>
      </c>
      <c r="F22208" s="83">
        <v>133.47999999999999</v>
      </c>
    </row>
    <row r="22209" spans="1:6" hidden="1" x14ac:dyDescent="0.25">
      <c r="A22209" t="s">
        <v>29264</v>
      </c>
      <c r="B22209" s="83" t="s">
        <v>43111</v>
      </c>
      <c r="C22209" t="s">
        <v>32971</v>
      </c>
      <c r="D22209" s="83" t="s">
        <v>15094</v>
      </c>
      <c r="F22209" s="83">
        <v>172.16</v>
      </c>
    </row>
    <row r="22210" spans="1:6" hidden="1" x14ac:dyDescent="0.25">
      <c r="A22210" t="s">
        <v>29264</v>
      </c>
      <c r="B22210" s="83" t="s">
        <v>43112</v>
      </c>
      <c r="C22210" t="s">
        <v>32972</v>
      </c>
      <c r="D22210" s="83" t="s">
        <v>15094</v>
      </c>
      <c r="F22210" s="83">
        <v>241.28</v>
      </c>
    </row>
    <row r="22211" spans="1:6" hidden="1" x14ac:dyDescent="0.25">
      <c r="A22211" t="s">
        <v>29264</v>
      </c>
      <c r="B22211" s="83" t="s">
        <v>43113</v>
      </c>
      <c r="C22211" t="s">
        <v>32973</v>
      </c>
      <c r="D22211" s="83" t="s">
        <v>15094</v>
      </c>
      <c r="F22211" s="83">
        <v>271.75</v>
      </c>
    </row>
    <row r="22212" spans="1:6" hidden="1" x14ac:dyDescent="0.25">
      <c r="A22212" t="s">
        <v>29264</v>
      </c>
      <c r="B22212" s="83" t="s">
        <v>43114</v>
      </c>
      <c r="C22212" t="s">
        <v>32974</v>
      </c>
      <c r="D22212" s="83" t="s">
        <v>15094</v>
      </c>
      <c r="F22212" s="83">
        <v>16.87</v>
      </c>
    </row>
    <row r="22213" spans="1:6" hidden="1" x14ac:dyDescent="0.25">
      <c r="A22213" t="s">
        <v>29264</v>
      </c>
      <c r="B22213" s="83" t="s">
        <v>43115</v>
      </c>
      <c r="C22213" t="s">
        <v>32975</v>
      </c>
      <c r="D22213" s="83" t="s">
        <v>15094</v>
      </c>
      <c r="F22213" s="83">
        <v>21.02</v>
      </c>
    </row>
    <row r="22214" spans="1:6" hidden="1" x14ac:dyDescent="0.25">
      <c r="A22214" t="s">
        <v>29264</v>
      </c>
      <c r="B22214" s="83" t="s">
        <v>43116</v>
      </c>
      <c r="C22214" t="s">
        <v>32976</v>
      </c>
      <c r="D22214" s="83" t="s">
        <v>15094</v>
      </c>
      <c r="F22214" s="83">
        <v>23.94</v>
      </c>
    </row>
    <row r="22215" spans="1:6" hidden="1" x14ac:dyDescent="0.25">
      <c r="A22215" t="s">
        <v>29264</v>
      </c>
      <c r="B22215" s="83" t="s">
        <v>43117</v>
      </c>
      <c r="C22215" t="s">
        <v>32977</v>
      </c>
      <c r="D22215" s="83" t="s">
        <v>15094</v>
      </c>
      <c r="F22215" s="83">
        <v>28.03</v>
      </c>
    </row>
    <row r="22216" spans="1:6" hidden="1" x14ac:dyDescent="0.25">
      <c r="A22216" t="s">
        <v>29264</v>
      </c>
      <c r="B22216" s="83" t="s">
        <v>43118</v>
      </c>
      <c r="C22216" t="s">
        <v>32978</v>
      </c>
      <c r="D22216" s="83" t="s">
        <v>15094</v>
      </c>
      <c r="F22216" s="83">
        <v>154.30000000000001</v>
      </c>
    </row>
    <row r="22217" spans="1:6" hidden="1" x14ac:dyDescent="0.25">
      <c r="A22217" t="s">
        <v>29264</v>
      </c>
      <c r="B22217" s="83" t="s">
        <v>43119</v>
      </c>
      <c r="C22217" t="s">
        <v>32979</v>
      </c>
      <c r="D22217" s="83" t="s">
        <v>15094</v>
      </c>
      <c r="F22217" s="83">
        <v>219.83</v>
      </c>
    </row>
    <row r="22218" spans="1:6" hidden="1" x14ac:dyDescent="0.25">
      <c r="A22218" t="s">
        <v>29264</v>
      </c>
      <c r="B22218" s="83" t="s">
        <v>43120</v>
      </c>
      <c r="C22218" t="s">
        <v>32980</v>
      </c>
      <c r="D22218" s="83" t="s">
        <v>15094</v>
      </c>
      <c r="F22218" s="83">
        <v>259.33999999999997</v>
      </c>
    </row>
    <row r="22219" spans="1:6" hidden="1" x14ac:dyDescent="0.25">
      <c r="A22219" t="s">
        <v>29264</v>
      </c>
      <c r="B22219" s="83" t="s">
        <v>43121</v>
      </c>
      <c r="C22219" t="s">
        <v>32981</v>
      </c>
      <c r="D22219" s="83" t="s">
        <v>15094</v>
      </c>
      <c r="F22219" s="83">
        <v>322.8</v>
      </c>
    </row>
    <row r="22220" spans="1:6" hidden="1" x14ac:dyDescent="0.25">
      <c r="A22220" t="s">
        <v>29264</v>
      </c>
      <c r="B22220" s="83" t="s">
        <v>43122</v>
      </c>
      <c r="C22220" t="s">
        <v>32982</v>
      </c>
      <c r="D22220" s="83" t="s">
        <v>15094</v>
      </c>
      <c r="F22220" s="83">
        <v>380.27</v>
      </c>
    </row>
    <row r="22221" spans="1:6" hidden="1" x14ac:dyDescent="0.25">
      <c r="A22221" t="s">
        <v>29264</v>
      </c>
      <c r="B22221" s="83" t="s">
        <v>43123</v>
      </c>
      <c r="C22221" t="s">
        <v>32983</v>
      </c>
      <c r="D22221" s="83" t="s">
        <v>15094</v>
      </c>
      <c r="F22221" s="83">
        <v>420.28</v>
      </c>
    </row>
    <row r="22222" spans="1:6" hidden="1" x14ac:dyDescent="0.25">
      <c r="A22222" t="s">
        <v>29264</v>
      </c>
      <c r="B22222" s="83" t="s">
        <v>43124</v>
      </c>
      <c r="C22222" t="s">
        <v>32984</v>
      </c>
      <c r="D22222" s="83" t="s">
        <v>15094</v>
      </c>
      <c r="F22222" s="83">
        <v>615.64</v>
      </c>
    </row>
    <row r="22223" spans="1:6" hidden="1" x14ac:dyDescent="0.25">
      <c r="A22223" t="s">
        <v>29264</v>
      </c>
      <c r="B22223" s="83" t="s">
        <v>43125</v>
      </c>
      <c r="C22223" t="s">
        <v>32985</v>
      </c>
      <c r="D22223" s="83" t="s">
        <v>15094</v>
      </c>
      <c r="F22223" s="83">
        <v>735</v>
      </c>
    </row>
    <row r="22224" spans="1:6" hidden="1" x14ac:dyDescent="0.25">
      <c r="A22224" t="s">
        <v>29264</v>
      </c>
      <c r="B22224" s="83" t="s">
        <v>43126</v>
      </c>
      <c r="C22224" t="s">
        <v>32986</v>
      </c>
      <c r="D22224" s="83" t="s">
        <v>15094</v>
      </c>
      <c r="F22224" s="83">
        <v>925.55</v>
      </c>
    </row>
    <row r="22225" spans="1:6" hidden="1" x14ac:dyDescent="0.25">
      <c r="A22225" t="s">
        <v>29264</v>
      </c>
      <c r="B22225" s="83" t="s">
        <v>43127</v>
      </c>
      <c r="C22225" t="s">
        <v>32987</v>
      </c>
      <c r="D22225" s="83" t="s">
        <v>15094</v>
      </c>
      <c r="F22225" s="83">
        <v>1097.8599999999999</v>
      </c>
    </row>
    <row r="22226" spans="1:6" hidden="1" x14ac:dyDescent="0.25">
      <c r="A22226" t="s">
        <v>29264</v>
      </c>
      <c r="B22226" s="83" t="s">
        <v>43128</v>
      </c>
      <c r="C22226" t="s">
        <v>32988</v>
      </c>
      <c r="D22226" s="83" t="s">
        <v>15094</v>
      </c>
      <c r="F22226" s="83">
        <v>33.770000000000003</v>
      </c>
    </row>
    <row r="22227" spans="1:6" hidden="1" x14ac:dyDescent="0.25">
      <c r="A22227" t="s">
        <v>29264</v>
      </c>
      <c r="B22227" s="83" t="s">
        <v>43129</v>
      </c>
      <c r="C22227" t="s">
        <v>32989</v>
      </c>
      <c r="D22227" s="83" t="s">
        <v>15094</v>
      </c>
      <c r="F22227" s="83">
        <v>36.5</v>
      </c>
    </row>
    <row r="22228" spans="1:6" hidden="1" x14ac:dyDescent="0.25">
      <c r="A22228" t="s">
        <v>29264</v>
      </c>
      <c r="B22228" s="83" t="s">
        <v>43130</v>
      </c>
      <c r="C22228" t="s">
        <v>32990</v>
      </c>
      <c r="D22228" s="83" t="s">
        <v>15094</v>
      </c>
      <c r="F22228" s="83">
        <v>43.85</v>
      </c>
    </row>
    <row r="22229" spans="1:6" hidden="1" x14ac:dyDescent="0.25">
      <c r="A22229" t="s">
        <v>29264</v>
      </c>
      <c r="B22229" s="83" t="s">
        <v>43131</v>
      </c>
      <c r="C22229" t="s">
        <v>32991</v>
      </c>
      <c r="D22229" s="83" t="s">
        <v>15094</v>
      </c>
      <c r="F22229" s="83">
        <v>47.57</v>
      </c>
    </row>
    <row r="22230" spans="1:6" hidden="1" x14ac:dyDescent="0.25">
      <c r="A22230" t="s">
        <v>29264</v>
      </c>
      <c r="B22230" s="83" t="s">
        <v>43132</v>
      </c>
      <c r="C22230" t="s">
        <v>32992</v>
      </c>
      <c r="D22230" s="83" t="s">
        <v>15094</v>
      </c>
      <c r="F22230" s="83">
        <v>50.84</v>
      </c>
    </row>
    <row r="22231" spans="1:6" hidden="1" x14ac:dyDescent="0.25">
      <c r="A22231" t="s">
        <v>29264</v>
      </c>
      <c r="B22231" s="83" t="s">
        <v>43133</v>
      </c>
      <c r="C22231" t="s">
        <v>32993</v>
      </c>
      <c r="D22231" s="83" t="s">
        <v>15094</v>
      </c>
      <c r="F22231" s="83">
        <v>57.3</v>
      </c>
    </row>
    <row r="22232" spans="1:6" hidden="1" x14ac:dyDescent="0.25">
      <c r="A22232" t="s">
        <v>29264</v>
      </c>
      <c r="B22232" s="83" t="s">
        <v>43134</v>
      </c>
      <c r="C22232" t="s">
        <v>32994</v>
      </c>
      <c r="D22232" s="83" t="s">
        <v>15094</v>
      </c>
      <c r="F22232" s="83">
        <v>58.73</v>
      </c>
    </row>
    <row r="22233" spans="1:6" hidden="1" x14ac:dyDescent="0.25">
      <c r="A22233" t="s">
        <v>29264</v>
      </c>
      <c r="B22233" s="83" t="s">
        <v>43135</v>
      </c>
      <c r="C22233" t="s">
        <v>32995</v>
      </c>
      <c r="D22233" s="83" t="s">
        <v>15094</v>
      </c>
      <c r="F22233" s="83">
        <v>68.319999999999993</v>
      </c>
    </row>
    <row r="22234" spans="1:6" hidden="1" x14ac:dyDescent="0.25">
      <c r="A22234" t="s">
        <v>29264</v>
      </c>
      <c r="B22234" s="83" t="s">
        <v>43136</v>
      </c>
      <c r="C22234" t="s">
        <v>32996</v>
      </c>
      <c r="D22234" s="83" t="s">
        <v>15094</v>
      </c>
      <c r="F22234" s="83">
        <v>77.069999999999993</v>
      </c>
    </row>
    <row r="22235" spans="1:6" hidden="1" x14ac:dyDescent="0.25">
      <c r="A22235" t="s">
        <v>29264</v>
      </c>
      <c r="B22235" s="83" t="s">
        <v>43137</v>
      </c>
      <c r="C22235" t="s">
        <v>32997</v>
      </c>
      <c r="D22235" s="83" t="s">
        <v>15094</v>
      </c>
      <c r="F22235" s="83">
        <v>87.4</v>
      </c>
    </row>
    <row r="22236" spans="1:6" hidden="1" x14ac:dyDescent="0.25">
      <c r="A22236" t="s">
        <v>29264</v>
      </c>
      <c r="B22236" s="83" t="s">
        <v>43138</v>
      </c>
      <c r="C22236" t="s">
        <v>32998</v>
      </c>
      <c r="D22236" s="83" t="s">
        <v>15094</v>
      </c>
      <c r="F22236" s="83">
        <v>92.57</v>
      </c>
    </row>
    <row r="22237" spans="1:6" hidden="1" x14ac:dyDescent="0.25">
      <c r="A22237" t="s">
        <v>29264</v>
      </c>
      <c r="B22237" s="83" t="s">
        <v>43139</v>
      </c>
      <c r="C22237" t="s">
        <v>32999</v>
      </c>
      <c r="D22237" s="83" t="s">
        <v>15094</v>
      </c>
      <c r="F22237" s="83">
        <v>106.99</v>
      </c>
    </row>
    <row r="22238" spans="1:6" hidden="1" x14ac:dyDescent="0.25">
      <c r="A22238" t="s">
        <v>29264</v>
      </c>
      <c r="B22238" s="83" t="s">
        <v>43140</v>
      </c>
      <c r="C22238" t="s">
        <v>33000</v>
      </c>
      <c r="D22238" s="83" t="s">
        <v>15094</v>
      </c>
      <c r="F22238" s="83">
        <v>115.72</v>
      </c>
    </row>
    <row r="22239" spans="1:6" hidden="1" x14ac:dyDescent="0.25">
      <c r="A22239" t="s">
        <v>29264</v>
      </c>
      <c r="B22239" s="83" t="s">
        <v>43141</v>
      </c>
      <c r="C22239" t="s">
        <v>33001</v>
      </c>
      <c r="D22239" s="83" t="s">
        <v>15094</v>
      </c>
      <c r="F22239" s="83">
        <v>140.01</v>
      </c>
    </row>
    <row r="22240" spans="1:6" hidden="1" x14ac:dyDescent="0.25">
      <c r="A22240" t="s">
        <v>29264</v>
      </c>
      <c r="B22240" s="83" t="s">
        <v>43142</v>
      </c>
      <c r="C22240" t="s">
        <v>33002</v>
      </c>
      <c r="D22240" s="83" t="s">
        <v>35706</v>
      </c>
      <c r="F22240" s="83">
        <v>12.33</v>
      </c>
    </row>
    <row r="22241" spans="1:6" hidden="1" x14ac:dyDescent="0.25">
      <c r="A22241" t="s">
        <v>29264</v>
      </c>
      <c r="B22241" s="83" t="s">
        <v>43143</v>
      </c>
      <c r="C22241" t="s">
        <v>33003</v>
      </c>
      <c r="D22241" s="83" t="s">
        <v>15094</v>
      </c>
      <c r="F22241" s="83">
        <v>568.4</v>
      </c>
    </row>
    <row r="22242" spans="1:6" hidden="1" x14ac:dyDescent="0.25">
      <c r="A22242" t="s">
        <v>29264</v>
      </c>
      <c r="B22242" s="83" t="s">
        <v>43144</v>
      </c>
      <c r="C22242" t="s">
        <v>33004</v>
      </c>
      <c r="D22242" s="83" t="s">
        <v>35706</v>
      </c>
      <c r="F22242" s="83">
        <v>15.92</v>
      </c>
    </row>
    <row r="22243" spans="1:6" hidden="1" x14ac:dyDescent="0.25">
      <c r="A22243" t="s">
        <v>29264</v>
      </c>
      <c r="B22243" s="83" t="s">
        <v>43145</v>
      </c>
      <c r="C22243" t="s">
        <v>33005</v>
      </c>
      <c r="D22243" s="83" t="s">
        <v>35706</v>
      </c>
      <c r="F22243" s="83">
        <v>72.36</v>
      </c>
    </row>
    <row r="22244" spans="1:6" hidden="1" x14ac:dyDescent="0.25">
      <c r="A22244" t="s">
        <v>29264</v>
      </c>
      <c r="B22244" s="83" t="s">
        <v>43146</v>
      </c>
      <c r="C22244" t="s">
        <v>33006</v>
      </c>
      <c r="D22244" s="83" t="s">
        <v>35708</v>
      </c>
      <c r="F22244" s="83">
        <v>30.39</v>
      </c>
    </row>
    <row r="22245" spans="1:6" hidden="1" x14ac:dyDescent="0.25">
      <c r="A22245" t="s">
        <v>29264</v>
      </c>
      <c r="B22245" s="83" t="s">
        <v>43147</v>
      </c>
      <c r="C22245" t="s">
        <v>33007</v>
      </c>
      <c r="D22245" s="83" t="s">
        <v>35708</v>
      </c>
      <c r="F22245" s="83">
        <v>6.15</v>
      </c>
    </row>
    <row r="22246" spans="1:6" hidden="1" x14ac:dyDescent="0.25">
      <c r="A22246" t="s">
        <v>29264</v>
      </c>
      <c r="B22246" s="83" t="s">
        <v>43148</v>
      </c>
      <c r="C22246" t="s">
        <v>33008</v>
      </c>
      <c r="D22246" s="83" t="s">
        <v>35708</v>
      </c>
      <c r="F22246" s="83">
        <v>5.73</v>
      </c>
    </row>
    <row r="22247" spans="1:6" hidden="1" x14ac:dyDescent="0.25">
      <c r="A22247" t="s">
        <v>29264</v>
      </c>
      <c r="B22247" s="83" t="s">
        <v>43149</v>
      </c>
      <c r="C22247" t="s">
        <v>33009</v>
      </c>
      <c r="D22247" s="83" t="s">
        <v>35708</v>
      </c>
      <c r="F22247" s="83">
        <v>10.34</v>
      </c>
    </row>
    <row r="22248" spans="1:6" hidden="1" x14ac:dyDescent="0.25">
      <c r="A22248" t="s">
        <v>29264</v>
      </c>
      <c r="B22248" s="83" t="s">
        <v>43150</v>
      </c>
      <c r="C22248" t="s">
        <v>33010</v>
      </c>
      <c r="D22248" s="83" t="s">
        <v>35708</v>
      </c>
      <c r="F22248" s="83">
        <v>11.93</v>
      </c>
    </row>
    <row r="22249" spans="1:6" hidden="1" x14ac:dyDescent="0.25">
      <c r="A22249" t="s">
        <v>29264</v>
      </c>
      <c r="B22249" s="83" t="s">
        <v>43151</v>
      </c>
      <c r="C22249" t="s">
        <v>33011</v>
      </c>
      <c r="D22249" s="83" t="s">
        <v>35708</v>
      </c>
      <c r="F22249" s="83">
        <v>16.11</v>
      </c>
    </row>
    <row r="22250" spans="1:6" hidden="1" x14ac:dyDescent="0.25">
      <c r="A22250" t="s">
        <v>29264</v>
      </c>
      <c r="B22250" s="83" t="s">
        <v>43152</v>
      </c>
      <c r="C22250" t="s">
        <v>33012</v>
      </c>
      <c r="D22250" s="83" t="s">
        <v>35708</v>
      </c>
      <c r="F22250" s="83">
        <v>11.29</v>
      </c>
    </row>
    <row r="22251" spans="1:6" hidden="1" x14ac:dyDescent="0.25">
      <c r="A22251" t="s">
        <v>29264</v>
      </c>
      <c r="B22251" s="83" t="s">
        <v>43153</v>
      </c>
      <c r="C22251" t="s">
        <v>33013</v>
      </c>
      <c r="D22251" s="83" t="s">
        <v>35708</v>
      </c>
      <c r="F22251" s="83">
        <v>31.1</v>
      </c>
    </row>
    <row r="22252" spans="1:6" hidden="1" x14ac:dyDescent="0.25">
      <c r="A22252" t="s">
        <v>29264</v>
      </c>
      <c r="B22252" s="83" t="s">
        <v>43154</v>
      </c>
      <c r="C22252" t="s">
        <v>33014</v>
      </c>
      <c r="D22252" s="83" t="s">
        <v>35708</v>
      </c>
      <c r="F22252" s="83">
        <v>18.86</v>
      </c>
    </row>
    <row r="22253" spans="1:6" hidden="1" x14ac:dyDescent="0.25">
      <c r="A22253" t="s">
        <v>29264</v>
      </c>
      <c r="B22253" s="83" t="s">
        <v>43155</v>
      </c>
      <c r="C22253" t="s">
        <v>33015</v>
      </c>
      <c r="D22253" s="83" t="s">
        <v>35708</v>
      </c>
      <c r="F22253" s="83">
        <v>38.81</v>
      </c>
    </row>
    <row r="22254" spans="1:6" hidden="1" x14ac:dyDescent="0.25">
      <c r="A22254" t="s">
        <v>29264</v>
      </c>
      <c r="B22254" s="83" t="s">
        <v>43156</v>
      </c>
      <c r="C22254" t="s">
        <v>33016</v>
      </c>
      <c r="D22254" s="83" t="s">
        <v>35708</v>
      </c>
      <c r="F22254" s="83">
        <v>15.81</v>
      </c>
    </row>
    <row r="22255" spans="1:6" hidden="1" x14ac:dyDescent="0.25">
      <c r="A22255" t="s">
        <v>29264</v>
      </c>
      <c r="B22255" s="83" t="s">
        <v>43157</v>
      </c>
      <c r="C22255" t="s">
        <v>33017</v>
      </c>
      <c r="D22255" s="83" t="s">
        <v>35708</v>
      </c>
      <c r="F22255" s="83">
        <v>7.68</v>
      </c>
    </row>
    <row r="22256" spans="1:6" hidden="1" x14ac:dyDescent="0.25">
      <c r="A22256" t="s">
        <v>29264</v>
      </c>
      <c r="B22256" s="83" t="s">
        <v>43158</v>
      </c>
      <c r="C22256" t="s">
        <v>33018</v>
      </c>
      <c r="D22256" s="83" t="s">
        <v>35708</v>
      </c>
      <c r="F22256" s="83">
        <v>3.04</v>
      </c>
    </row>
    <row r="22257" spans="1:6" hidden="1" x14ac:dyDescent="0.25">
      <c r="A22257" t="s">
        <v>29264</v>
      </c>
      <c r="B22257" s="83" t="s">
        <v>43159</v>
      </c>
      <c r="C22257" t="s">
        <v>33019</v>
      </c>
      <c r="D22257" s="83" t="s">
        <v>35708</v>
      </c>
      <c r="F22257" s="83">
        <v>13.51</v>
      </c>
    </row>
    <row r="22258" spans="1:6" hidden="1" x14ac:dyDescent="0.25">
      <c r="A22258" t="s">
        <v>29264</v>
      </c>
      <c r="B22258" s="83" t="s">
        <v>43160</v>
      </c>
      <c r="C22258" t="s">
        <v>33020</v>
      </c>
      <c r="D22258" s="83" t="s">
        <v>35708</v>
      </c>
      <c r="F22258" s="83">
        <v>13.55</v>
      </c>
    </row>
    <row r="22259" spans="1:6" hidden="1" x14ac:dyDescent="0.25">
      <c r="A22259" t="s">
        <v>29264</v>
      </c>
      <c r="B22259" s="83" t="s">
        <v>43161</v>
      </c>
      <c r="C22259" t="s">
        <v>33021</v>
      </c>
      <c r="D22259" s="83" t="s">
        <v>35708</v>
      </c>
      <c r="F22259" s="83">
        <v>6.61</v>
      </c>
    </row>
    <row r="22260" spans="1:6" hidden="1" x14ac:dyDescent="0.25">
      <c r="A22260" t="s">
        <v>29264</v>
      </c>
      <c r="B22260" s="83" t="s">
        <v>43162</v>
      </c>
      <c r="C22260" t="s">
        <v>33022</v>
      </c>
      <c r="D22260" s="83" t="s">
        <v>35708</v>
      </c>
      <c r="F22260" s="83">
        <v>8.51</v>
      </c>
    </row>
    <row r="22261" spans="1:6" hidden="1" x14ac:dyDescent="0.25">
      <c r="A22261" t="s">
        <v>29264</v>
      </c>
      <c r="B22261" s="83" t="s">
        <v>43163</v>
      </c>
      <c r="C22261" t="s">
        <v>33023</v>
      </c>
      <c r="D22261" s="83" t="s">
        <v>35708</v>
      </c>
      <c r="F22261" s="83">
        <v>16.53</v>
      </c>
    </row>
    <row r="22262" spans="1:6" hidden="1" x14ac:dyDescent="0.25">
      <c r="A22262" t="s">
        <v>29264</v>
      </c>
      <c r="B22262" s="83" t="s">
        <v>43164</v>
      </c>
      <c r="C22262" t="s">
        <v>33024</v>
      </c>
      <c r="D22262" s="83" t="s">
        <v>35708</v>
      </c>
      <c r="F22262" s="83">
        <v>16.57</v>
      </c>
    </row>
    <row r="22263" spans="1:6" hidden="1" x14ac:dyDescent="0.25">
      <c r="A22263" t="s">
        <v>29264</v>
      </c>
      <c r="B22263" s="83" t="s">
        <v>43165</v>
      </c>
      <c r="C22263" t="s">
        <v>33025</v>
      </c>
      <c r="D22263" s="83" t="s">
        <v>35708</v>
      </c>
      <c r="F22263" s="83">
        <v>49.05</v>
      </c>
    </row>
    <row r="22264" spans="1:6" hidden="1" x14ac:dyDescent="0.25">
      <c r="A22264" t="s">
        <v>29264</v>
      </c>
      <c r="B22264" s="83" t="s">
        <v>43166</v>
      </c>
      <c r="C22264" t="s">
        <v>33026</v>
      </c>
      <c r="D22264" s="83" t="s">
        <v>35708</v>
      </c>
      <c r="F22264" s="83">
        <v>19.03</v>
      </c>
    </row>
    <row r="22265" spans="1:6" hidden="1" x14ac:dyDescent="0.25">
      <c r="A22265" t="s">
        <v>29264</v>
      </c>
      <c r="B22265" s="83" t="s">
        <v>43167</v>
      </c>
      <c r="C22265" t="s">
        <v>33027</v>
      </c>
      <c r="D22265" s="83" t="s">
        <v>35706</v>
      </c>
      <c r="F22265" s="83">
        <v>107.36</v>
      </c>
    </row>
    <row r="22266" spans="1:6" hidden="1" x14ac:dyDescent="0.25">
      <c r="A22266" t="s">
        <v>29264</v>
      </c>
      <c r="B22266" s="83" t="s">
        <v>43168</v>
      </c>
      <c r="C22266" t="s">
        <v>33028</v>
      </c>
      <c r="D22266" s="83" t="s">
        <v>35706</v>
      </c>
      <c r="F22266" s="83">
        <v>68.87</v>
      </c>
    </row>
    <row r="22267" spans="1:6" hidden="1" x14ac:dyDescent="0.25">
      <c r="A22267" t="s">
        <v>29264</v>
      </c>
      <c r="B22267" s="83" t="s">
        <v>43169</v>
      </c>
      <c r="C22267" t="s">
        <v>33029</v>
      </c>
      <c r="D22267" s="83" t="s">
        <v>35708</v>
      </c>
      <c r="F22267" s="83">
        <v>365.76</v>
      </c>
    </row>
    <row r="22268" spans="1:6" hidden="1" x14ac:dyDescent="0.25">
      <c r="A22268" t="s">
        <v>29264</v>
      </c>
      <c r="B22268" s="83" t="s">
        <v>43170</v>
      </c>
      <c r="C22268" t="s">
        <v>33030</v>
      </c>
      <c r="D22268" s="83" t="s">
        <v>35708</v>
      </c>
      <c r="F22268" s="83">
        <v>372.78</v>
      </c>
    </row>
    <row r="22269" spans="1:6" hidden="1" x14ac:dyDescent="0.25">
      <c r="A22269" t="s">
        <v>29264</v>
      </c>
      <c r="B22269" s="83" t="s">
        <v>43171</v>
      </c>
      <c r="C22269" t="s">
        <v>33031</v>
      </c>
      <c r="D22269" s="83" t="s">
        <v>35708</v>
      </c>
      <c r="F22269" s="83">
        <v>17.71</v>
      </c>
    </row>
    <row r="22270" spans="1:6" hidden="1" x14ac:dyDescent="0.25">
      <c r="A22270" t="s">
        <v>29264</v>
      </c>
      <c r="B22270" s="83" t="s">
        <v>43172</v>
      </c>
      <c r="C22270" t="s">
        <v>33032</v>
      </c>
      <c r="D22270" s="83" t="s">
        <v>15076</v>
      </c>
      <c r="F22270" s="83">
        <v>321.89</v>
      </c>
    </row>
    <row r="22271" spans="1:6" hidden="1" x14ac:dyDescent="0.25">
      <c r="A22271" t="s">
        <v>29264</v>
      </c>
      <c r="B22271" s="83" t="s">
        <v>43173</v>
      </c>
      <c r="C22271" t="s">
        <v>33033</v>
      </c>
      <c r="D22271" s="83" t="s">
        <v>15076</v>
      </c>
      <c r="F22271" s="83">
        <v>554696.86</v>
      </c>
    </row>
    <row r="22272" spans="1:6" hidden="1" x14ac:dyDescent="0.25">
      <c r="A22272" t="s">
        <v>29264</v>
      </c>
      <c r="B22272" s="83" t="s">
        <v>43174</v>
      </c>
      <c r="C22272" t="s">
        <v>33034</v>
      </c>
      <c r="D22272" s="83" t="s">
        <v>15076</v>
      </c>
      <c r="F22272" s="83">
        <v>482619.8</v>
      </c>
    </row>
    <row r="22273" spans="1:6" hidden="1" x14ac:dyDescent="0.25">
      <c r="A22273" t="s">
        <v>29264</v>
      </c>
      <c r="B22273" s="83" t="s">
        <v>43175</v>
      </c>
      <c r="C22273" t="s">
        <v>33035</v>
      </c>
      <c r="D22273" s="83" t="s">
        <v>15076</v>
      </c>
      <c r="F22273" s="83">
        <v>666713.43000000005</v>
      </c>
    </row>
    <row r="22274" spans="1:6" hidden="1" x14ac:dyDescent="0.25">
      <c r="A22274" t="s">
        <v>29264</v>
      </c>
      <c r="B22274" s="83" t="s">
        <v>43176</v>
      </c>
      <c r="C22274" t="s">
        <v>33036</v>
      </c>
      <c r="D22274" s="83" t="s">
        <v>15076</v>
      </c>
      <c r="F22274" s="83">
        <v>703236.05</v>
      </c>
    </row>
    <row r="22275" spans="1:6" hidden="1" x14ac:dyDescent="0.25">
      <c r="A22275" t="s">
        <v>29264</v>
      </c>
      <c r="B22275" s="83" t="s">
        <v>43177</v>
      </c>
      <c r="C22275" t="s">
        <v>33037</v>
      </c>
      <c r="D22275" s="83" t="s">
        <v>15076</v>
      </c>
      <c r="F22275" s="83">
        <v>611835.16</v>
      </c>
    </row>
    <row r="22276" spans="1:6" hidden="1" x14ac:dyDescent="0.25">
      <c r="A22276" t="s">
        <v>29264</v>
      </c>
      <c r="B22276" s="83" t="s">
        <v>43178</v>
      </c>
      <c r="C22276" t="s">
        <v>33038</v>
      </c>
      <c r="D22276" s="83" t="s">
        <v>15076</v>
      </c>
      <c r="F22276" s="83">
        <v>845609.48</v>
      </c>
    </row>
    <row r="22277" spans="1:6" hidden="1" x14ac:dyDescent="0.25">
      <c r="A22277" t="s">
        <v>29264</v>
      </c>
      <c r="B22277" s="83" t="s">
        <v>43179</v>
      </c>
      <c r="C22277" t="s">
        <v>33039</v>
      </c>
      <c r="D22277" s="83" t="s">
        <v>15076</v>
      </c>
      <c r="F22277" s="83">
        <v>839408.34</v>
      </c>
    </row>
    <row r="22278" spans="1:6" hidden="1" x14ac:dyDescent="0.25">
      <c r="A22278" t="s">
        <v>29264</v>
      </c>
      <c r="B22278" s="83" t="s">
        <v>43180</v>
      </c>
      <c r="C22278" t="s">
        <v>33040</v>
      </c>
      <c r="D22278" s="83" t="s">
        <v>15076</v>
      </c>
      <c r="F22278" s="83">
        <v>727947.91</v>
      </c>
    </row>
    <row r="22279" spans="1:6" hidden="1" x14ac:dyDescent="0.25">
      <c r="A22279" t="s">
        <v>29264</v>
      </c>
      <c r="B22279" s="83" t="s">
        <v>43181</v>
      </c>
      <c r="C22279" t="s">
        <v>33041</v>
      </c>
      <c r="D22279" s="83" t="s">
        <v>15076</v>
      </c>
      <c r="F22279" s="83">
        <v>1007594.42</v>
      </c>
    </row>
    <row r="22280" spans="1:6" hidden="1" x14ac:dyDescent="0.25">
      <c r="A22280" t="s">
        <v>29264</v>
      </c>
      <c r="B22280" s="83" t="s">
        <v>43182</v>
      </c>
      <c r="C22280" t="s">
        <v>33042</v>
      </c>
      <c r="D22280" s="83" t="s">
        <v>15076</v>
      </c>
      <c r="F22280" s="83">
        <v>738966.59</v>
      </c>
    </row>
    <row r="22281" spans="1:6" hidden="1" x14ac:dyDescent="0.25">
      <c r="A22281" t="s">
        <v>29264</v>
      </c>
      <c r="B22281" s="83" t="s">
        <v>43183</v>
      </c>
      <c r="C22281" t="s">
        <v>33043</v>
      </c>
      <c r="D22281" s="83" t="s">
        <v>15076</v>
      </c>
      <c r="F22281" s="83">
        <v>642681.19999999995</v>
      </c>
    </row>
    <row r="22282" spans="1:6" hidden="1" x14ac:dyDescent="0.25">
      <c r="A22282" t="s">
        <v>29264</v>
      </c>
      <c r="B22282" s="83" t="s">
        <v>43184</v>
      </c>
      <c r="C22282" t="s">
        <v>33044</v>
      </c>
      <c r="D22282" s="83" t="s">
        <v>15076</v>
      </c>
      <c r="F22282" s="83">
        <v>888039.18</v>
      </c>
    </row>
    <row r="22283" spans="1:6" hidden="1" x14ac:dyDescent="0.25">
      <c r="A22283" t="s">
        <v>29264</v>
      </c>
      <c r="B22283" s="83" t="s">
        <v>43185</v>
      </c>
      <c r="C22283" t="s">
        <v>33045</v>
      </c>
      <c r="D22283" s="83" t="s">
        <v>15076</v>
      </c>
      <c r="F22283" s="83">
        <v>610087.32999999996</v>
      </c>
    </row>
    <row r="22284" spans="1:6" hidden="1" x14ac:dyDescent="0.25">
      <c r="A22284" t="s">
        <v>29264</v>
      </c>
      <c r="B22284" s="83" t="s">
        <v>43186</v>
      </c>
      <c r="C22284" t="s">
        <v>33046</v>
      </c>
      <c r="D22284" s="83" t="s">
        <v>15076</v>
      </c>
      <c r="F22284" s="83">
        <v>530767.56000000006</v>
      </c>
    </row>
    <row r="22285" spans="1:6" hidden="1" x14ac:dyDescent="0.25">
      <c r="A22285" t="s">
        <v>29264</v>
      </c>
      <c r="B22285" s="83" t="s">
        <v>43187</v>
      </c>
      <c r="C22285" t="s">
        <v>33047</v>
      </c>
      <c r="D22285" s="83" t="s">
        <v>15076</v>
      </c>
      <c r="F22285" s="83">
        <v>733269.2</v>
      </c>
    </row>
    <row r="22286" spans="1:6" hidden="1" x14ac:dyDescent="0.25">
      <c r="A22286" t="s">
        <v>29264</v>
      </c>
      <c r="B22286" s="83" t="s">
        <v>43188</v>
      </c>
      <c r="C22286" t="s">
        <v>33048</v>
      </c>
      <c r="D22286" s="83" t="s">
        <v>15076</v>
      </c>
      <c r="F22286" s="83">
        <v>773394.82</v>
      </c>
    </row>
    <row r="22287" spans="1:6" hidden="1" x14ac:dyDescent="0.25">
      <c r="A22287" t="s">
        <v>29264</v>
      </c>
      <c r="B22287" s="83" t="s">
        <v>43189</v>
      </c>
      <c r="C22287" t="s">
        <v>33049</v>
      </c>
      <c r="D22287" s="83" t="s">
        <v>15076</v>
      </c>
      <c r="F22287" s="83">
        <v>671701.52</v>
      </c>
    </row>
    <row r="22288" spans="1:6" hidden="1" x14ac:dyDescent="0.25">
      <c r="A22288" t="s">
        <v>29264</v>
      </c>
      <c r="B22288" s="83" t="s">
        <v>43190</v>
      </c>
      <c r="C22288" t="s">
        <v>33050</v>
      </c>
      <c r="D22288" s="83" t="s">
        <v>15076</v>
      </c>
      <c r="F22288" s="83">
        <v>929944.54</v>
      </c>
    </row>
    <row r="22289" spans="1:6" hidden="1" x14ac:dyDescent="0.25">
      <c r="A22289" t="s">
        <v>29264</v>
      </c>
      <c r="B22289" s="83" t="s">
        <v>43191</v>
      </c>
      <c r="C22289" t="s">
        <v>33051</v>
      </c>
      <c r="D22289" s="83" t="s">
        <v>15076</v>
      </c>
      <c r="F22289" s="83">
        <v>921149.45</v>
      </c>
    </row>
    <row r="22290" spans="1:6" hidden="1" x14ac:dyDescent="0.25">
      <c r="A22290" t="s">
        <v>29264</v>
      </c>
      <c r="B22290" s="83" t="s">
        <v>43192</v>
      </c>
      <c r="C22290" t="s">
        <v>33052</v>
      </c>
      <c r="D22290" s="83" t="s">
        <v>15076</v>
      </c>
      <c r="F22290" s="83">
        <v>801763.58</v>
      </c>
    </row>
    <row r="22291" spans="1:6" hidden="1" x14ac:dyDescent="0.25">
      <c r="A22291" t="s">
        <v>29264</v>
      </c>
      <c r="B22291" s="83" t="s">
        <v>43193</v>
      </c>
      <c r="C22291" t="s">
        <v>33053</v>
      </c>
      <c r="D22291" s="83" t="s">
        <v>15076</v>
      </c>
      <c r="F22291" s="83">
        <v>1106324.32</v>
      </c>
    </row>
    <row r="22292" spans="1:6" hidden="1" x14ac:dyDescent="0.25">
      <c r="A22292" t="s">
        <v>29264</v>
      </c>
      <c r="B22292" s="83" t="s">
        <v>43194</v>
      </c>
      <c r="C22292" t="s">
        <v>33054</v>
      </c>
      <c r="D22292" s="83" t="s">
        <v>15076</v>
      </c>
      <c r="F22292" s="83">
        <v>813932</v>
      </c>
    </row>
    <row r="22293" spans="1:6" hidden="1" x14ac:dyDescent="0.25">
      <c r="A22293" t="s">
        <v>29264</v>
      </c>
      <c r="B22293" s="83" t="s">
        <v>43195</v>
      </c>
      <c r="C22293" t="s">
        <v>33055</v>
      </c>
      <c r="D22293" s="83" t="s">
        <v>15076</v>
      </c>
      <c r="F22293" s="83">
        <v>706869.66</v>
      </c>
    </row>
    <row r="22294" spans="1:6" hidden="1" x14ac:dyDescent="0.25">
      <c r="A22294" t="s">
        <v>29264</v>
      </c>
      <c r="B22294" s="83" t="s">
        <v>43196</v>
      </c>
      <c r="C22294" t="s">
        <v>33056</v>
      </c>
      <c r="D22294" s="83" t="s">
        <v>15076</v>
      </c>
      <c r="F22294" s="83">
        <v>976815.48</v>
      </c>
    </row>
    <row r="22295" spans="1:6" hidden="1" x14ac:dyDescent="0.25">
      <c r="A22295" t="s">
        <v>29264</v>
      </c>
      <c r="B22295" s="83" t="s">
        <v>43197</v>
      </c>
      <c r="C22295" t="s">
        <v>33057</v>
      </c>
      <c r="D22295" s="83" t="s">
        <v>15076</v>
      </c>
      <c r="F22295" s="83">
        <v>670988.63</v>
      </c>
    </row>
    <row r="22296" spans="1:6" hidden="1" x14ac:dyDescent="0.25">
      <c r="A22296" t="s">
        <v>29264</v>
      </c>
      <c r="B22296" s="83" t="s">
        <v>43198</v>
      </c>
      <c r="C22296" t="s">
        <v>33058</v>
      </c>
      <c r="D22296" s="83" t="s">
        <v>15076</v>
      </c>
      <c r="F22296" s="83">
        <v>584932.29</v>
      </c>
    </row>
    <row r="22297" spans="1:6" hidden="1" x14ac:dyDescent="0.25">
      <c r="A22297" t="s">
        <v>29264</v>
      </c>
      <c r="B22297" s="83" t="s">
        <v>43199</v>
      </c>
      <c r="C22297" t="s">
        <v>33059</v>
      </c>
      <c r="D22297" s="83" t="s">
        <v>15076</v>
      </c>
      <c r="F22297" s="83">
        <v>808139.1</v>
      </c>
    </row>
    <row r="22298" spans="1:6" hidden="1" x14ac:dyDescent="0.25">
      <c r="A22298" t="s">
        <v>29264</v>
      </c>
      <c r="B22298" s="83" t="s">
        <v>43200</v>
      </c>
      <c r="C22298" t="s">
        <v>33060</v>
      </c>
      <c r="D22298" s="83" t="s">
        <v>15076</v>
      </c>
      <c r="F22298" s="83">
        <v>852305.92000000004</v>
      </c>
    </row>
    <row r="22299" spans="1:6" hidden="1" x14ac:dyDescent="0.25">
      <c r="A22299" t="s">
        <v>29264</v>
      </c>
      <c r="B22299" s="83" t="s">
        <v>43201</v>
      </c>
      <c r="C22299" t="s">
        <v>33061</v>
      </c>
      <c r="D22299" s="83" t="s">
        <v>15076</v>
      </c>
      <c r="F22299" s="83">
        <v>738746.9</v>
      </c>
    </row>
    <row r="22300" spans="1:6" hidden="1" x14ac:dyDescent="0.25">
      <c r="A22300" t="s">
        <v>29264</v>
      </c>
      <c r="B22300" s="83" t="s">
        <v>43202</v>
      </c>
      <c r="C22300" t="s">
        <v>33062</v>
      </c>
      <c r="D22300" s="83" t="s">
        <v>15076</v>
      </c>
      <c r="F22300" s="83">
        <v>1020820.5</v>
      </c>
    </row>
    <row r="22301" spans="1:6" hidden="1" x14ac:dyDescent="0.25">
      <c r="A22301" t="s">
        <v>29264</v>
      </c>
      <c r="B22301" s="83" t="s">
        <v>43203</v>
      </c>
      <c r="C22301" t="s">
        <v>33063</v>
      </c>
      <c r="D22301" s="83" t="s">
        <v>15076</v>
      </c>
      <c r="F22301" s="83">
        <v>1014889.48</v>
      </c>
    </row>
    <row r="22302" spans="1:6" hidden="1" x14ac:dyDescent="0.25">
      <c r="A22302" t="s">
        <v>29264</v>
      </c>
      <c r="B22302" s="83" t="s">
        <v>43204</v>
      </c>
      <c r="C22302" t="s">
        <v>33064</v>
      </c>
      <c r="D22302" s="83" t="s">
        <v>15076</v>
      </c>
      <c r="F22302" s="83">
        <v>881729.57</v>
      </c>
    </row>
    <row r="22303" spans="1:6" hidden="1" x14ac:dyDescent="0.25">
      <c r="A22303" t="s">
        <v>29264</v>
      </c>
      <c r="B22303" s="83" t="s">
        <v>43205</v>
      </c>
      <c r="C22303" t="s">
        <v>33065</v>
      </c>
      <c r="D22303" s="83" t="s">
        <v>15076</v>
      </c>
      <c r="F22303" s="83">
        <v>1220159.21</v>
      </c>
    </row>
    <row r="22304" spans="1:6" hidden="1" x14ac:dyDescent="0.25">
      <c r="A22304" t="s">
        <v>29264</v>
      </c>
      <c r="B22304" s="83" t="s">
        <v>43206</v>
      </c>
      <c r="C22304" t="s">
        <v>33066</v>
      </c>
      <c r="D22304" s="83" t="s">
        <v>15076</v>
      </c>
      <c r="F22304" s="83">
        <v>895153.8</v>
      </c>
    </row>
    <row r="22305" spans="1:6" hidden="1" x14ac:dyDescent="0.25">
      <c r="A22305" t="s">
        <v>29264</v>
      </c>
      <c r="B22305" s="83" t="s">
        <v>43207</v>
      </c>
      <c r="C22305" t="s">
        <v>33067</v>
      </c>
      <c r="D22305" s="83" t="s">
        <v>15076</v>
      </c>
      <c r="F22305" s="83">
        <v>777449.25</v>
      </c>
    </row>
    <row r="22306" spans="1:6" hidden="1" x14ac:dyDescent="0.25">
      <c r="A22306" t="s">
        <v>29264</v>
      </c>
      <c r="B22306" s="83" t="s">
        <v>43208</v>
      </c>
      <c r="C22306" t="s">
        <v>33068</v>
      </c>
      <c r="D22306" s="83" t="s">
        <v>15076</v>
      </c>
      <c r="F22306" s="83">
        <v>1074409.6299999999</v>
      </c>
    </row>
    <row r="22307" spans="1:6" hidden="1" x14ac:dyDescent="0.25">
      <c r="A22307" t="s">
        <v>29264</v>
      </c>
      <c r="B22307" s="83" t="s">
        <v>43209</v>
      </c>
      <c r="C22307" t="s">
        <v>33069</v>
      </c>
      <c r="D22307" s="83" t="s">
        <v>15076</v>
      </c>
      <c r="F22307" s="83">
        <v>1022226.56</v>
      </c>
    </row>
    <row r="22308" spans="1:6" hidden="1" x14ac:dyDescent="0.25">
      <c r="A22308" t="s">
        <v>29264</v>
      </c>
      <c r="B22308" s="83" t="s">
        <v>43210</v>
      </c>
      <c r="C22308" t="s">
        <v>33070</v>
      </c>
      <c r="D22308" s="83" t="s">
        <v>15076</v>
      </c>
      <c r="F22308" s="83">
        <v>889269.21</v>
      </c>
    </row>
    <row r="22309" spans="1:6" hidden="1" x14ac:dyDescent="0.25">
      <c r="A22309" t="s">
        <v>29264</v>
      </c>
      <c r="B22309" s="83" t="s">
        <v>43211</v>
      </c>
      <c r="C22309" t="s">
        <v>33071</v>
      </c>
      <c r="D22309" s="83" t="s">
        <v>15076</v>
      </c>
      <c r="F22309" s="83">
        <v>1232188.99</v>
      </c>
    </row>
    <row r="22310" spans="1:6" hidden="1" x14ac:dyDescent="0.25">
      <c r="A22310" t="s">
        <v>29264</v>
      </c>
      <c r="B22310" s="83" t="s">
        <v>43212</v>
      </c>
      <c r="C22310" t="s">
        <v>33072</v>
      </c>
      <c r="D22310" s="83" t="s">
        <v>15076</v>
      </c>
      <c r="F22310" s="83">
        <v>1218755.79</v>
      </c>
    </row>
    <row r="22311" spans="1:6" hidden="1" x14ac:dyDescent="0.25">
      <c r="A22311" t="s">
        <v>29264</v>
      </c>
      <c r="B22311" s="83" t="s">
        <v>43213</v>
      </c>
      <c r="C22311" t="s">
        <v>33073</v>
      </c>
      <c r="D22311" s="83" t="s">
        <v>15076</v>
      </c>
      <c r="F22311" s="83">
        <v>1057889.98</v>
      </c>
    </row>
    <row r="22312" spans="1:6" hidden="1" x14ac:dyDescent="0.25">
      <c r="A22312" t="s">
        <v>29264</v>
      </c>
      <c r="B22312" s="83" t="s">
        <v>43214</v>
      </c>
      <c r="C22312" t="s">
        <v>33074</v>
      </c>
      <c r="D22312" s="83" t="s">
        <v>15076</v>
      </c>
      <c r="F22312" s="83">
        <v>1463894.98</v>
      </c>
    </row>
    <row r="22313" spans="1:6" hidden="1" x14ac:dyDescent="0.25">
      <c r="A22313" t="s">
        <v>29264</v>
      </c>
      <c r="B22313" s="83" t="s">
        <v>43215</v>
      </c>
      <c r="C22313" t="s">
        <v>33075</v>
      </c>
      <c r="D22313" s="83" t="s">
        <v>15076</v>
      </c>
      <c r="F22313" s="83">
        <v>1074153.5</v>
      </c>
    </row>
    <row r="22314" spans="1:6" hidden="1" x14ac:dyDescent="0.25">
      <c r="A22314" t="s">
        <v>29264</v>
      </c>
      <c r="B22314" s="83" t="s">
        <v>43216</v>
      </c>
      <c r="C22314" t="s">
        <v>33076</v>
      </c>
      <c r="D22314" s="83" t="s">
        <v>15076</v>
      </c>
      <c r="F22314" s="83">
        <v>934038.93</v>
      </c>
    </row>
    <row r="22315" spans="1:6" hidden="1" x14ac:dyDescent="0.25">
      <c r="A22315" t="s">
        <v>29264</v>
      </c>
      <c r="B22315" s="83" t="s">
        <v>43217</v>
      </c>
      <c r="C22315" t="s">
        <v>33077</v>
      </c>
      <c r="D22315" s="83" t="s">
        <v>15076</v>
      </c>
      <c r="F22315" s="83">
        <v>1292872.96</v>
      </c>
    </row>
    <row r="22316" spans="1:6" hidden="1" x14ac:dyDescent="0.25">
      <c r="A22316" t="s">
        <v>29264</v>
      </c>
      <c r="B22316" s="83" t="s">
        <v>43218</v>
      </c>
      <c r="C22316" t="s">
        <v>33078</v>
      </c>
      <c r="D22316" s="83" t="s">
        <v>15076</v>
      </c>
      <c r="F22316" s="83">
        <v>504317</v>
      </c>
    </row>
    <row r="22317" spans="1:6" hidden="1" x14ac:dyDescent="0.25">
      <c r="A22317" t="s">
        <v>29264</v>
      </c>
      <c r="B22317" s="83" t="s">
        <v>43219</v>
      </c>
      <c r="C22317" t="s">
        <v>33079</v>
      </c>
      <c r="D22317" s="83" t="s">
        <v>15076</v>
      </c>
      <c r="F22317" s="83">
        <v>438830.78</v>
      </c>
    </row>
    <row r="22318" spans="1:6" hidden="1" x14ac:dyDescent="0.25">
      <c r="A22318" t="s">
        <v>29264</v>
      </c>
      <c r="B22318" s="83" t="s">
        <v>43220</v>
      </c>
      <c r="C22318" t="s">
        <v>33080</v>
      </c>
      <c r="D22318" s="83" t="s">
        <v>15076</v>
      </c>
      <c r="F22318" s="83">
        <v>606167.38</v>
      </c>
    </row>
    <row r="22319" spans="1:6" hidden="1" x14ac:dyDescent="0.25">
      <c r="A22319" t="s">
        <v>29264</v>
      </c>
      <c r="B22319" s="83" t="s">
        <v>43221</v>
      </c>
      <c r="C22319" t="s">
        <v>33081</v>
      </c>
      <c r="D22319" s="83" t="s">
        <v>15076</v>
      </c>
      <c r="F22319" s="83">
        <v>639378.11</v>
      </c>
    </row>
    <row r="22320" spans="1:6" hidden="1" x14ac:dyDescent="0.25">
      <c r="A22320" t="s">
        <v>29264</v>
      </c>
      <c r="B22320" s="83" t="s">
        <v>43222</v>
      </c>
      <c r="C22320" t="s">
        <v>33082</v>
      </c>
      <c r="D22320" s="83" t="s">
        <v>15076</v>
      </c>
      <c r="F22320" s="83">
        <v>556380.29</v>
      </c>
    </row>
    <row r="22321" spans="1:6" hidden="1" x14ac:dyDescent="0.25">
      <c r="A22321" t="s">
        <v>29264</v>
      </c>
      <c r="B22321" s="83" t="s">
        <v>43223</v>
      </c>
      <c r="C22321" t="s">
        <v>33083</v>
      </c>
      <c r="D22321" s="83" t="s">
        <v>15076</v>
      </c>
      <c r="F22321" s="83">
        <v>767185.85</v>
      </c>
    </row>
    <row r="22322" spans="1:6" hidden="1" x14ac:dyDescent="0.25">
      <c r="A22322" t="s">
        <v>29264</v>
      </c>
      <c r="B22322" s="83" t="s">
        <v>43224</v>
      </c>
      <c r="C22322" t="s">
        <v>33084</v>
      </c>
      <c r="D22322" s="83" t="s">
        <v>35707</v>
      </c>
      <c r="F22322" s="83">
        <v>208.11</v>
      </c>
    </row>
    <row r="22323" spans="1:6" hidden="1" x14ac:dyDescent="0.25">
      <c r="A22323" t="s">
        <v>29264</v>
      </c>
      <c r="B22323" s="83" t="s">
        <v>43225</v>
      </c>
      <c r="C22323" t="s">
        <v>33085</v>
      </c>
      <c r="D22323" s="83" t="s">
        <v>35707</v>
      </c>
      <c r="F22323" s="83">
        <v>203.62</v>
      </c>
    </row>
    <row r="22324" spans="1:6" hidden="1" x14ac:dyDescent="0.25">
      <c r="A22324" t="s">
        <v>29264</v>
      </c>
      <c r="B22324" s="83" t="s">
        <v>43226</v>
      </c>
      <c r="C22324" t="s">
        <v>33086</v>
      </c>
      <c r="D22324" s="83" t="s">
        <v>15076</v>
      </c>
      <c r="F22324" s="83">
        <v>234.89</v>
      </c>
    </row>
    <row r="22325" spans="1:6" hidden="1" x14ac:dyDescent="0.25">
      <c r="A22325" t="s">
        <v>29264</v>
      </c>
      <c r="B22325" s="83" t="s">
        <v>43227</v>
      </c>
      <c r="C22325" t="s">
        <v>33087</v>
      </c>
      <c r="D22325" s="83" t="s">
        <v>15076</v>
      </c>
      <c r="F22325" s="83">
        <v>161.37</v>
      </c>
    </row>
    <row r="22326" spans="1:6" hidden="1" x14ac:dyDescent="0.25">
      <c r="A22326" t="s">
        <v>29264</v>
      </c>
      <c r="B22326" s="83" t="s">
        <v>43228</v>
      </c>
      <c r="C22326" t="s">
        <v>33088</v>
      </c>
      <c r="D22326" s="83" t="s">
        <v>15076</v>
      </c>
      <c r="F22326" s="83">
        <v>358.62</v>
      </c>
    </row>
    <row r="22327" spans="1:6" hidden="1" x14ac:dyDescent="0.25">
      <c r="A22327" t="s">
        <v>29264</v>
      </c>
      <c r="B22327" s="83" t="s">
        <v>43229</v>
      </c>
      <c r="C22327" t="s">
        <v>33089</v>
      </c>
      <c r="D22327" s="83" t="s">
        <v>15076</v>
      </c>
      <c r="F22327" s="83">
        <v>268.02999999999997</v>
      </c>
    </row>
    <row r="22328" spans="1:6" hidden="1" x14ac:dyDescent="0.25">
      <c r="A22328" t="s">
        <v>29264</v>
      </c>
      <c r="B22328" s="83" t="s">
        <v>43230</v>
      </c>
      <c r="C22328" t="s">
        <v>33090</v>
      </c>
      <c r="D22328" s="83" t="s">
        <v>15076</v>
      </c>
      <c r="F22328" s="83">
        <v>184.24</v>
      </c>
    </row>
    <row r="22329" spans="1:6" hidden="1" x14ac:dyDescent="0.25">
      <c r="A22329" t="s">
        <v>29264</v>
      </c>
      <c r="B22329" s="83" t="s">
        <v>43231</v>
      </c>
      <c r="C22329" t="s">
        <v>33091</v>
      </c>
      <c r="D22329" s="83" t="s">
        <v>15076</v>
      </c>
      <c r="F22329" s="83">
        <v>409.64</v>
      </c>
    </row>
    <row r="22330" spans="1:6" hidden="1" x14ac:dyDescent="0.25">
      <c r="A22330" t="s">
        <v>29264</v>
      </c>
      <c r="B22330" s="83" t="s">
        <v>43232</v>
      </c>
      <c r="C22330" t="s">
        <v>33092</v>
      </c>
      <c r="D22330" s="83" t="s">
        <v>15076</v>
      </c>
      <c r="F22330" s="83">
        <v>311.31</v>
      </c>
    </row>
    <row r="22331" spans="1:6" hidden="1" x14ac:dyDescent="0.25">
      <c r="A22331" t="s">
        <v>29264</v>
      </c>
      <c r="B22331" s="83" t="s">
        <v>43233</v>
      </c>
      <c r="C22331" t="s">
        <v>33093</v>
      </c>
      <c r="D22331" s="83" t="s">
        <v>15076</v>
      </c>
      <c r="F22331" s="83">
        <v>217.35</v>
      </c>
    </row>
    <row r="22332" spans="1:6" hidden="1" x14ac:dyDescent="0.25">
      <c r="A22332" t="s">
        <v>29264</v>
      </c>
      <c r="B22332" s="83" t="s">
        <v>43234</v>
      </c>
      <c r="C22332" t="s">
        <v>33094</v>
      </c>
      <c r="D22332" s="83" t="s">
        <v>15076</v>
      </c>
      <c r="F22332" s="83">
        <v>475.84</v>
      </c>
    </row>
    <row r="22333" spans="1:6" hidden="1" x14ac:dyDescent="0.25">
      <c r="A22333" t="s">
        <v>29264</v>
      </c>
      <c r="B22333" s="83" t="s">
        <v>43235</v>
      </c>
      <c r="C22333" t="s">
        <v>33095</v>
      </c>
      <c r="D22333" s="83" t="s">
        <v>15076</v>
      </c>
      <c r="F22333" s="83">
        <v>410.75</v>
      </c>
    </row>
    <row r="22334" spans="1:6" hidden="1" x14ac:dyDescent="0.25">
      <c r="A22334" t="s">
        <v>29264</v>
      </c>
      <c r="B22334" s="83" t="s">
        <v>43236</v>
      </c>
      <c r="C22334" t="s">
        <v>33096</v>
      </c>
      <c r="D22334" s="83" t="s">
        <v>15076</v>
      </c>
      <c r="F22334" s="83">
        <v>268.02999999999997</v>
      </c>
    </row>
    <row r="22335" spans="1:6" hidden="1" x14ac:dyDescent="0.25">
      <c r="A22335" t="s">
        <v>29264</v>
      </c>
      <c r="B22335" s="83" t="s">
        <v>43237</v>
      </c>
      <c r="C22335" t="s">
        <v>33097</v>
      </c>
      <c r="D22335" s="83" t="s">
        <v>15076</v>
      </c>
      <c r="F22335" s="83">
        <v>626.08000000000004</v>
      </c>
    </row>
    <row r="22336" spans="1:6" hidden="1" x14ac:dyDescent="0.25">
      <c r="A22336" t="s">
        <v>29264</v>
      </c>
      <c r="B22336" s="83" t="s">
        <v>43238</v>
      </c>
      <c r="C22336" t="s">
        <v>33098</v>
      </c>
      <c r="D22336" s="83" t="s">
        <v>15076</v>
      </c>
      <c r="F22336" s="83">
        <v>188.58</v>
      </c>
    </row>
    <row r="22337" spans="1:6" hidden="1" x14ac:dyDescent="0.25">
      <c r="A22337" t="s">
        <v>29264</v>
      </c>
      <c r="B22337" s="83" t="s">
        <v>43239</v>
      </c>
      <c r="C22337" t="s">
        <v>33099</v>
      </c>
      <c r="D22337" s="83" t="s">
        <v>15076</v>
      </c>
      <c r="F22337" s="83">
        <v>137.99</v>
      </c>
    </row>
    <row r="22338" spans="1:6" hidden="1" x14ac:dyDescent="0.25">
      <c r="A22338" t="s">
        <v>29264</v>
      </c>
      <c r="B22338" s="83" t="s">
        <v>43240</v>
      </c>
      <c r="C22338" t="s">
        <v>33100</v>
      </c>
      <c r="D22338" s="83" t="s">
        <v>15076</v>
      </c>
      <c r="F22338" s="83">
        <v>288.11</v>
      </c>
    </row>
    <row r="22339" spans="1:6" hidden="1" x14ac:dyDescent="0.25">
      <c r="A22339" t="s">
        <v>29264</v>
      </c>
      <c r="B22339" s="83" t="s">
        <v>43241</v>
      </c>
      <c r="C22339" t="s">
        <v>33101</v>
      </c>
      <c r="D22339" s="83" t="s">
        <v>15076</v>
      </c>
      <c r="F22339" s="83">
        <v>535.17999999999995</v>
      </c>
    </row>
    <row r="22340" spans="1:6" hidden="1" x14ac:dyDescent="0.25">
      <c r="A22340" t="s">
        <v>29264</v>
      </c>
      <c r="B22340" s="83" t="s">
        <v>43242</v>
      </c>
      <c r="C22340" t="s">
        <v>33102</v>
      </c>
      <c r="D22340" s="83" t="s">
        <v>15076</v>
      </c>
      <c r="F22340" s="83">
        <v>365.38</v>
      </c>
    </row>
    <row r="22341" spans="1:6" hidden="1" x14ac:dyDescent="0.25">
      <c r="A22341" t="s">
        <v>29264</v>
      </c>
      <c r="B22341" s="83" t="s">
        <v>43243</v>
      </c>
      <c r="C22341" t="s">
        <v>33103</v>
      </c>
      <c r="D22341" s="83" t="s">
        <v>15076</v>
      </c>
      <c r="F22341" s="83">
        <v>775.94</v>
      </c>
    </row>
    <row r="22342" spans="1:6" hidden="1" x14ac:dyDescent="0.25">
      <c r="A22342" t="s">
        <v>29264</v>
      </c>
      <c r="B22342" s="83" t="s">
        <v>43244</v>
      </c>
      <c r="C22342" t="s">
        <v>33104</v>
      </c>
      <c r="D22342" s="83" t="s">
        <v>15076</v>
      </c>
      <c r="F22342" s="83">
        <v>611.97</v>
      </c>
    </row>
    <row r="22343" spans="1:6" hidden="1" x14ac:dyDescent="0.25">
      <c r="A22343" t="s">
        <v>29264</v>
      </c>
      <c r="B22343" s="83" t="s">
        <v>43245</v>
      </c>
      <c r="C22343" t="s">
        <v>33105</v>
      </c>
      <c r="D22343" s="83" t="s">
        <v>15076</v>
      </c>
      <c r="F22343" s="83">
        <v>419.61</v>
      </c>
    </row>
    <row r="22344" spans="1:6" hidden="1" x14ac:dyDescent="0.25">
      <c r="A22344" t="s">
        <v>29264</v>
      </c>
      <c r="B22344" s="83" t="s">
        <v>43246</v>
      </c>
      <c r="C22344" t="s">
        <v>33106</v>
      </c>
      <c r="D22344" s="83" t="s">
        <v>15076</v>
      </c>
      <c r="F22344" s="83">
        <v>886.66</v>
      </c>
    </row>
    <row r="22345" spans="1:6" hidden="1" x14ac:dyDescent="0.25">
      <c r="A22345" t="s">
        <v>29264</v>
      </c>
      <c r="B22345" s="83" t="s">
        <v>43247</v>
      </c>
      <c r="C22345" t="s">
        <v>33107</v>
      </c>
      <c r="D22345" s="83" t="s">
        <v>15076</v>
      </c>
      <c r="F22345" s="83">
        <v>711.44</v>
      </c>
    </row>
    <row r="22346" spans="1:6" hidden="1" x14ac:dyDescent="0.25">
      <c r="A22346" t="s">
        <v>29264</v>
      </c>
      <c r="B22346" s="83" t="s">
        <v>43248</v>
      </c>
      <c r="C22346" t="s">
        <v>33108</v>
      </c>
      <c r="D22346" s="83" t="s">
        <v>15076</v>
      </c>
      <c r="F22346" s="83">
        <v>496.4</v>
      </c>
    </row>
    <row r="22347" spans="1:6" hidden="1" x14ac:dyDescent="0.25">
      <c r="A22347" t="s">
        <v>29264</v>
      </c>
      <c r="B22347" s="83" t="s">
        <v>43249</v>
      </c>
      <c r="C22347" t="s">
        <v>33109</v>
      </c>
      <c r="D22347" s="83" t="s">
        <v>15076</v>
      </c>
      <c r="F22347" s="83">
        <v>1031.3900000000001</v>
      </c>
    </row>
    <row r="22348" spans="1:6" hidden="1" x14ac:dyDescent="0.25">
      <c r="A22348" t="s">
        <v>29264</v>
      </c>
      <c r="B22348" s="83" t="s">
        <v>43250</v>
      </c>
      <c r="C22348" t="s">
        <v>33110</v>
      </c>
      <c r="D22348" s="83" t="s">
        <v>15076</v>
      </c>
      <c r="F22348" s="83">
        <v>941.87</v>
      </c>
    </row>
    <row r="22349" spans="1:6" hidden="1" x14ac:dyDescent="0.25">
      <c r="A22349" t="s">
        <v>29264</v>
      </c>
      <c r="B22349" s="83" t="s">
        <v>43251</v>
      </c>
      <c r="C22349" t="s">
        <v>33111</v>
      </c>
      <c r="D22349" s="83" t="s">
        <v>15076</v>
      </c>
      <c r="F22349" s="83">
        <v>611.97</v>
      </c>
    </row>
    <row r="22350" spans="1:6" hidden="1" x14ac:dyDescent="0.25">
      <c r="A22350" t="s">
        <v>29264</v>
      </c>
      <c r="B22350" s="83" t="s">
        <v>43252</v>
      </c>
      <c r="C22350" t="s">
        <v>33112</v>
      </c>
      <c r="D22350" s="83" t="s">
        <v>15076</v>
      </c>
      <c r="F22350" s="83">
        <v>1363.63</v>
      </c>
    </row>
    <row r="22351" spans="1:6" hidden="1" x14ac:dyDescent="0.25">
      <c r="A22351" t="s">
        <v>29264</v>
      </c>
      <c r="B22351" s="83" t="s">
        <v>43253</v>
      </c>
      <c r="C22351" t="s">
        <v>33113</v>
      </c>
      <c r="D22351" s="83" t="s">
        <v>15076</v>
      </c>
      <c r="F22351" s="83">
        <v>429.31</v>
      </c>
    </row>
    <row r="22352" spans="1:6" hidden="1" x14ac:dyDescent="0.25">
      <c r="A22352" t="s">
        <v>29264</v>
      </c>
      <c r="B22352" s="83" t="s">
        <v>43254</v>
      </c>
      <c r="C22352" t="s">
        <v>33114</v>
      </c>
      <c r="D22352" s="83" t="s">
        <v>15076</v>
      </c>
      <c r="F22352" s="83">
        <v>313.68</v>
      </c>
    </row>
    <row r="22353" spans="1:6" hidden="1" x14ac:dyDescent="0.25">
      <c r="A22353" t="s">
        <v>29264</v>
      </c>
      <c r="B22353" s="83" t="s">
        <v>43255</v>
      </c>
      <c r="C22353" t="s">
        <v>33115</v>
      </c>
      <c r="D22353" s="83" t="s">
        <v>15076</v>
      </c>
      <c r="F22353" s="83">
        <v>621.6</v>
      </c>
    </row>
    <row r="22354" spans="1:6" hidden="1" x14ac:dyDescent="0.25">
      <c r="A22354" t="s">
        <v>29264</v>
      </c>
      <c r="B22354" s="83" t="s">
        <v>43256</v>
      </c>
      <c r="C22354" t="s">
        <v>33116</v>
      </c>
      <c r="D22354" s="83" t="s">
        <v>35711</v>
      </c>
      <c r="F22354" s="83">
        <v>98013.32</v>
      </c>
    </row>
    <row r="22355" spans="1:6" hidden="1" x14ac:dyDescent="0.25">
      <c r="A22355" t="s">
        <v>29264</v>
      </c>
      <c r="B22355" s="83" t="s">
        <v>43257</v>
      </c>
      <c r="C22355" t="s">
        <v>33117</v>
      </c>
      <c r="D22355" s="83" t="s">
        <v>35711</v>
      </c>
      <c r="F22355" s="83">
        <v>48228.09</v>
      </c>
    </row>
    <row r="22356" spans="1:6" hidden="1" x14ac:dyDescent="0.25">
      <c r="A22356" t="s">
        <v>29264</v>
      </c>
      <c r="B22356" s="83" t="s">
        <v>43258</v>
      </c>
      <c r="C22356" t="s">
        <v>33118</v>
      </c>
      <c r="D22356" s="83" t="s">
        <v>35711</v>
      </c>
      <c r="F22356" s="83">
        <v>98013.32</v>
      </c>
    </row>
    <row r="22357" spans="1:6" hidden="1" x14ac:dyDescent="0.25">
      <c r="A22357" t="s">
        <v>29264</v>
      </c>
      <c r="B22357" s="83" t="s">
        <v>43259</v>
      </c>
      <c r="C22357" t="s">
        <v>33119</v>
      </c>
      <c r="D22357" s="83" t="s">
        <v>35711</v>
      </c>
      <c r="F22357" s="83">
        <v>111864</v>
      </c>
    </row>
    <row r="22358" spans="1:6" hidden="1" x14ac:dyDescent="0.25">
      <c r="A22358" t="s">
        <v>29264</v>
      </c>
      <c r="B22358" s="83" t="s">
        <v>43260</v>
      </c>
      <c r="C22358" t="s">
        <v>33120</v>
      </c>
      <c r="D22358" s="83" t="s">
        <v>35711</v>
      </c>
      <c r="F22358" s="83">
        <v>54888.03</v>
      </c>
    </row>
    <row r="22359" spans="1:6" hidden="1" x14ac:dyDescent="0.25">
      <c r="A22359" t="s">
        <v>29264</v>
      </c>
      <c r="B22359" s="83" t="s">
        <v>43261</v>
      </c>
      <c r="C22359" t="s">
        <v>33121</v>
      </c>
      <c r="D22359" s="83" t="s">
        <v>35711</v>
      </c>
      <c r="F22359" s="83">
        <v>111864</v>
      </c>
    </row>
    <row r="22360" spans="1:6" hidden="1" x14ac:dyDescent="0.25">
      <c r="A22360" t="s">
        <v>29264</v>
      </c>
      <c r="B22360" s="83" t="s">
        <v>43262</v>
      </c>
      <c r="C22360" t="s">
        <v>33122</v>
      </c>
      <c r="D22360" s="83" t="s">
        <v>35711</v>
      </c>
      <c r="F22360" s="83">
        <v>130309.06</v>
      </c>
    </row>
    <row r="22361" spans="1:6" hidden="1" x14ac:dyDescent="0.25">
      <c r="A22361" t="s">
        <v>29264</v>
      </c>
      <c r="B22361" s="83" t="s">
        <v>43263</v>
      </c>
      <c r="C22361" t="s">
        <v>33123</v>
      </c>
      <c r="D22361" s="83" t="s">
        <v>35711</v>
      </c>
      <c r="F22361" s="83">
        <v>64855.32</v>
      </c>
    </row>
    <row r="22362" spans="1:6" hidden="1" x14ac:dyDescent="0.25">
      <c r="A22362" t="s">
        <v>29264</v>
      </c>
      <c r="B22362" s="83" t="s">
        <v>43264</v>
      </c>
      <c r="C22362" t="s">
        <v>33124</v>
      </c>
      <c r="D22362" s="83" t="s">
        <v>35711</v>
      </c>
      <c r="F22362" s="83">
        <v>130309.06</v>
      </c>
    </row>
    <row r="22363" spans="1:6" hidden="1" x14ac:dyDescent="0.25">
      <c r="A22363" t="s">
        <v>29264</v>
      </c>
      <c r="B22363" s="83" t="s">
        <v>43265</v>
      </c>
      <c r="C22363" t="s">
        <v>33125</v>
      </c>
      <c r="D22363" s="83" t="s">
        <v>35711</v>
      </c>
      <c r="F22363" s="83">
        <v>171816.05</v>
      </c>
    </row>
    <row r="22364" spans="1:6" hidden="1" x14ac:dyDescent="0.25">
      <c r="A22364" t="s">
        <v>29264</v>
      </c>
      <c r="B22364" s="83" t="s">
        <v>43266</v>
      </c>
      <c r="C22364" t="s">
        <v>33126</v>
      </c>
      <c r="D22364" s="83" t="s">
        <v>35711</v>
      </c>
      <c r="F22364" s="83">
        <v>80655.7</v>
      </c>
    </row>
    <row r="22365" spans="1:6" hidden="1" x14ac:dyDescent="0.25">
      <c r="A22365" t="s">
        <v>29264</v>
      </c>
      <c r="B22365" s="83" t="s">
        <v>43267</v>
      </c>
      <c r="C22365" t="s">
        <v>33127</v>
      </c>
      <c r="D22365" s="83" t="s">
        <v>35711</v>
      </c>
      <c r="F22365" s="83">
        <v>171816.05</v>
      </c>
    </row>
    <row r="22366" spans="1:6" hidden="1" x14ac:dyDescent="0.25">
      <c r="A22366" t="s">
        <v>29264</v>
      </c>
      <c r="B22366" s="83" t="s">
        <v>43268</v>
      </c>
      <c r="C22366" t="s">
        <v>33128</v>
      </c>
      <c r="D22366" s="83" t="s">
        <v>35711</v>
      </c>
      <c r="F22366" s="83">
        <v>57922.04</v>
      </c>
    </row>
    <row r="22367" spans="1:6" hidden="1" x14ac:dyDescent="0.25">
      <c r="A22367" t="s">
        <v>29264</v>
      </c>
      <c r="B22367" s="83" t="s">
        <v>43269</v>
      </c>
      <c r="C22367" t="s">
        <v>33129</v>
      </c>
      <c r="D22367" s="83" t="s">
        <v>35711</v>
      </c>
      <c r="F22367" s="83">
        <v>23834.84</v>
      </c>
    </row>
    <row r="22368" spans="1:6" hidden="1" x14ac:dyDescent="0.25">
      <c r="A22368" t="s">
        <v>29264</v>
      </c>
      <c r="B22368" s="83" t="s">
        <v>43270</v>
      </c>
      <c r="C22368" t="s">
        <v>33130</v>
      </c>
      <c r="D22368" s="83" t="s">
        <v>35711</v>
      </c>
      <c r="F22368" s="83">
        <v>58262.8</v>
      </c>
    </row>
    <row r="22369" spans="1:6" hidden="1" x14ac:dyDescent="0.25">
      <c r="A22369" t="s">
        <v>29264</v>
      </c>
      <c r="B22369" s="83" t="s">
        <v>43271</v>
      </c>
      <c r="C22369" t="s">
        <v>33131</v>
      </c>
      <c r="D22369" s="83" t="s">
        <v>35711</v>
      </c>
      <c r="F22369" s="83">
        <v>65285.07</v>
      </c>
    </row>
    <row r="22370" spans="1:6" hidden="1" x14ac:dyDescent="0.25">
      <c r="A22370" t="s">
        <v>29264</v>
      </c>
      <c r="B22370" s="83" t="s">
        <v>43272</v>
      </c>
      <c r="C22370" t="s">
        <v>33132</v>
      </c>
      <c r="D22370" s="83" t="s">
        <v>35711</v>
      </c>
      <c r="F22370" s="83">
        <v>27288.79</v>
      </c>
    </row>
    <row r="22371" spans="1:6" hidden="1" x14ac:dyDescent="0.25">
      <c r="A22371" t="s">
        <v>29264</v>
      </c>
      <c r="B22371" s="83" t="s">
        <v>43273</v>
      </c>
      <c r="C22371" t="s">
        <v>33133</v>
      </c>
      <c r="D22371" s="83" t="s">
        <v>35711</v>
      </c>
      <c r="F22371" s="83">
        <v>65673.27</v>
      </c>
    </row>
    <row r="22372" spans="1:6" hidden="1" x14ac:dyDescent="0.25">
      <c r="A22372" t="s">
        <v>29264</v>
      </c>
      <c r="B22372" s="83" t="s">
        <v>43274</v>
      </c>
      <c r="C22372" t="s">
        <v>33134</v>
      </c>
      <c r="D22372" s="83" t="s">
        <v>35711</v>
      </c>
      <c r="F22372" s="83">
        <v>76692.45</v>
      </c>
    </row>
    <row r="22373" spans="1:6" hidden="1" x14ac:dyDescent="0.25">
      <c r="A22373" t="s">
        <v>29264</v>
      </c>
      <c r="B22373" s="83" t="s">
        <v>43275</v>
      </c>
      <c r="C22373" t="s">
        <v>33135</v>
      </c>
      <c r="D22373" s="83" t="s">
        <v>35711</v>
      </c>
      <c r="F22373" s="83">
        <v>33233.79</v>
      </c>
    </row>
    <row r="22374" spans="1:6" hidden="1" x14ac:dyDescent="0.25">
      <c r="A22374" t="s">
        <v>29264</v>
      </c>
      <c r="B22374" s="83" t="s">
        <v>43276</v>
      </c>
      <c r="C22374" t="s">
        <v>33136</v>
      </c>
      <c r="D22374" s="83" t="s">
        <v>35711</v>
      </c>
      <c r="F22374" s="83">
        <v>77143.320000000007</v>
      </c>
    </row>
    <row r="22375" spans="1:6" hidden="1" x14ac:dyDescent="0.25">
      <c r="A22375" t="s">
        <v>29264</v>
      </c>
      <c r="B22375" s="83" t="s">
        <v>43277</v>
      </c>
      <c r="C22375" t="s">
        <v>33137</v>
      </c>
      <c r="D22375" s="83" t="s">
        <v>35711</v>
      </c>
      <c r="F22375" s="83">
        <v>101100.92</v>
      </c>
    </row>
    <row r="22376" spans="1:6" hidden="1" x14ac:dyDescent="0.25">
      <c r="A22376" t="s">
        <v>29264</v>
      </c>
      <c r="B22376" s="83" t="s">
        <v>43278</v>
      </c>
      <c r="C22376" t="s">
        <v>33138</v>
      </c>
      <c r="D22376" s="83" t="s">
        <v>35711</v>
      </c>
      <c r="F22376" s="83">
        <v>41755.040000000001</v>
      </c>
    </row>
    <row r="22377" spans="1:6" hidden="1" x14ac:dyDescent="0.25">
      <c r="A22377" t="s">
        <v>29264</v>
      </c>
      <c r="B22377" s="83" t="s">
        <v>43279</v>
      </c>
      <c r="C22377" t="s">
        <v>33139</v>
      </c>
      <c r="D22377" s="83" t="s">
        <v>35711</v>
      </c>
      <c r="F22377" s="83">
        <v>101695.17</v>
      </c>
    </row>
    <row r="22378" spans="1:6" hidden="1" x14ac:dyDescent="0.25">
      <c r="A22378" t="s">
        <v>29264</v>
      </c>
      <c r="B22378" s="83" t="s">
        <v>43280</v>
      </c>
      <c r="C22378" t="s">
        <v>33140</v>
      </c>
      <c r="D22378" s="83" t="s">
        <v>35711</v>
      </c>
      <c r="F22378" s="83">
        <v>46089.41</v>
      </c>
    </row>
    <row r="22379" spans="1:6" hidden="1" x14ac:dyDescent="0.25">
      <c r="A22379" t="s">
        <v>29264</v>
      </c>
      <c r="B22379" s="83" t="s">
        <v>43281</v>
      </c>
      <c r="C22379" t="s">
        <v>33141</v>
      </c>
      <c r="D22379" s="83" t="s">
        <v>35711</v>
      </c>
      <c r="F22379" s="83">
        <v>19893.36</v>
      </c>
    </row>
    <row r="22380" spans="1:6" hidden="1" x14ac:dyDescent="0.25">
      <c r="A22380" t="s">
        <v>29264</v>
      </c>
      <c r="B22380" s="83" t="s">
        <v>43282</v>
      </c>
      <c r="C22380" t="s">
        <v>33142</v>
      </c>
      <c r="D22380" s="83" t="s">
        <v>35711</v>
      </c>
      <c r="F22380" s="83">
        <v>46362.22</v>
      </c>
    </row>
    <row r="22381" spans="1:6" hidden="1" x14ac:dyDescent="0.25">
      <c r="A22381" t="s">
        <v>29264</v>
      </c>
      <c r="B22381" s="83" t="s">
        <v>43283</v>
      </c>
      <c r="C22381" t="s">
        <v>33143</v>
      </c>
      <c r="D22381" s="83" t="s">
        <v>15076</v>
      </c>
      <c r="F22381" s="83">
        <v>324.08</v>
      </c>
    </row>
    <row r="22382" spans="1:6" hidden="1" x14ac:dyDescent="0.25">
      <c r="A22382" t="s">
        <v>29264</v>
      </c>
      <c r="B22382" s="83" t="s">
        <v>43284</v>
      </c>
      <c r="C22382" t="s">
        <v>33144</v>
      </c>
      <c r="D22382" s="83" t="s">
        <v>15076</v>
      </c>
      <c r="F22382" s="83">
        <v>1946.88</v>
      </c>
    </row>
    <row r="22383" spans="1:6" hidden="1" x14ac:dyDescent="0.25">
      <c r="A22383" t="s">
        <v>29264</v>
      </c>
      <c r="B22383" s="83" t="s">
        <v>43285</v>
      </c>
      <c r="C22383" t="s">
        <v>33145</v>
      </c>
      <c r="D22383" s="83" t="s">
        <v>15076</v>
      </c>
      <c r="F22383" s="83">
        <v>2831.94</v>
      </c>
    </row>
    <row r="22384" spans="1:6" hidden="1" x14ac:dyDescent="0.25">
      <c r="A22384" t="s">
        <v>29264</v>
      </c>
      <c r="B22384" s="83" t="s">
        <v>43286</v>
      </c>
      <c r="C22384" t="s">
        <v>33146</v>
      </c>
      <c r="D22384" s="83" t="s">
        <v>15076</v>
      </c>
      <c r="F22384" s="83">
        <v>2046.42</v>
      </c>
    </row>
    <row r="22385" spans="1:6" hidden="1" x14ac:dyDescent="0.25">
      <c r="A22385" t="s">
        <v>29264</v>
      </c>
      <c r="B22385" s="83" t="s">
        <v>43287</v>
      </c>
      <c r="C22385" t="s">
        <v>33147</v>
      </c>
      <c r="D22385" s="83" t="s">
        <v>15076</v>
      </c>
      <c r="F22385" s="83">
        <v>2973.8</v>
      </c>
    </row>
    <row r="22386" spans="1:6" hidden="1" x14ac:dyDescent="0.25">
      <c r="A22386" t="s">
        <v>29264</v>
      </c>
      <c r="B22386" s="83" t="s">
        <v>43288</v>
      </c>
      <c r="C22386" t="s">
        <v>33148</v>
      </c>
      <c r="D22386" s="83" t="s">
        <v>15076</v>
      </c>
      <c r="F22386" s="83">
        <v>2982.99</v>
      </c>
    </row>
    <row r="22387" spans="1:6" hidden="1" x14ac:dyDescent="0.25">
      <c r="A22387" t="s">
        <v>29264</v>
      </c>
      <c r="B22387" s="83" t="s">
        <v>43289</v>
      </c>
      <c r="C22387" t="s">
        <v>33149</v>
      </c>
      <c r="D22387" s="83" t="s">
        <v>15076</v>
      </c>
      <c r="F22387" s="83">
        <v>2195.58</v>
      </c>
    </row>
    <row r="22388" spans="1:6" hidden="1" x14ac:dyDescent="0.25">
      <c r="A22388" t="s">
        <v>29264</v>
      </c>
      <c r="B22388" s="83" t="s">
        <v>43290</v>
      </c>
      <c r="C22388" t="s">
        <v>33150</v>
      </c>
      <c r="D22388" s="83" t="s">
        <v>15076</v>
      </c>
      <c r="F22388" s="83">
        <v>3131.16</v>
      </c>
    </row>
    <row r="22389" spans="1:6" hidden="1" x14ac:dyDescent="0.25">
      <c r="A22389" t="s">
        <v>29264</v>
      </c>
      <c r="B22389" s="83" t="s">
        <v>43291</v>
      </c>
      <c r="C22389" t="s">
        <v>33151</v>
      </c>
      <c r="D22389" s="83" t="s">
        <v>15076</v>
      </c>
      <c r="F22389" s="83">
        <v>3121.53</v>
      </c>
    </row>
    <row r="22390" spans="1:6" hidden="1" x14ac:dyDescent="0.25">
      <c r="A22390" t="s">
        <v>29264</v>
      </c>
      <c r="B22390" s="83" t="s">
        <v>43292</v>
      </c>
      <c r="C22390" t="s">
        <v>33152</v>
      </c>
      <c r="D22390" s="83" t="s">
        <v>15076</v>
      </c>
      <c r="F22390" s="83">
        <v>3275.21</v>
      </c>
    </row>
    <row r="22391" spans="1:6" hidden="1" x14ac:dyDescent="0.25">
      <c r="A22391" t="s">
        <v>29264</v>
      </c>
      <c r="B22391" s="83" t="s">
        <v>43293</v>
      </c>
      <c r="C22391" t="s">
        <v>33153</v>
      </c>
      <c r="D22391" s="83" t="s">
        <v>15076</v>
      </c>
      <c r="F22391" s="83">
        <v>2197.23</v>
      </c>
    </row>
    <row r="22392" spans="1:6" hidden="1" x14ac:dyDescent="0.25">
      <c r="A22392" t="s">
        <v>29264</v>
      </c>
      <c r="B22392" s="83" t="s">
        <v>43294</v>
      </c>
      <c r="C22392" t="s">
        <v>33154</v>
      </c>
      <c r="D22392" s="83" t="s">
        <v>15076</v>
      </c>
      <c r="F22392" s="83">
        <v>3193.63</v>
      </c>
    </row>
    <row r="22393" spans="1:6" hidden="1" x14ac:dyDescent="0.25">
      <c r="A22393" t="s">
        <v>29264</v>
      </c>
      <c r="B22393" s="83" t="s">
        <v>43295</v>
      </c>
      <c r="C22393" t="s">
        <v>33155</v>
      </c>
      <c r="D22393" s="83" t="s">
        <v>15076</v>
      </c>
      <c r="F22393" s="83">
        <v>2306.7199999999998</v>
      </c>
    </row>
    <row r="22394" spans="1:6" hidden="1" x14ac:dyDescent="0.25">
      <c r="A22394" t="s">
        <v>29264</v>
      </c>
      <c r="B22394" s="83" t="s">
        <v>43296</v>
      </c>
      <c r="C22394" t="s">
        <v>33156</v>
      </c>
      <c r="D22394" s="83" t="s">
        <v>15076</v>
      </c>
      <c r="F22394" s="83">
        <v>3350.31</v>
      </c>
    </row>
    <row r="22395" spans="1:6" hidden="1" x14ac:dyDescent="0.25">
      <c r="A22395" t="s">
        <v>29264</v>
      </c>
      <c r="B22395" s="83" t="s">
        <v>43297</v>
      </c>
      <c r="C22395" t="s">
        <v>33157</v>
      </c>
      <c r="D22395" s="83" t="s">
        <v>15076</v>
      </c>
      <c r="F22395" s="83">
        <v>3359.8</v>
      </c>
    </row>
    <row r="22396" spans="1:6" hidden="1" x14ac:dyDescent="0.25">
      <c r="A22396" t="s">
        <v>29264</v>
      </c>
      <c r="B22396" s="83" t="s">
        <v>43298</v>
      </c>
      <c r="C22396" t="s">
        <v>33158</v>
      </c>
      <c r="D22396" s="83" t="s">
        <v>15076</v>
      </c>
      <c r="F22396" s="83">
        <v>2470.8000000000002</v>
      </c>
    </row>
    <row r="22397" spans="1:6" hidden="1" x14ac:dyDescent="0.25">
      <c r="A22397" t="s">
        <v>29264</v>
      </c>
      <c r="B22397" s="83" t="s">
        <v>43299</v>
      </c>
      <c r="C22397" t="s">
        <v>33159</v>
      </c>
      <c r="D22397" s="83" t="s">
        <v>15076</v>
      </c>
      <c r="F22397" s="83">
        <v>3523.4</v>
      </c>
    </row>
    <row r="22398" spans="1:6" hidden="1" x14ac:dyDescent="0.25">
      <c r="A22398" t="s">
        <v>29264</v>
      </c>
      <c r="B22398" s="83" t="s">
        <v>43300</v>
      </c>
      <c r="C22398" t="s">
        <v>33160</v>
      </c>
      <c r="D22398" s="83" t="s">
        <v>15076</v>
      </c>
      <c r="F22398" s="83">
        <v>3512.18</v>
      </c>
    </row>
    <row r="22399" spans="1:6" hidden="1" x14ac:dyDescent="0.25">
      <c r="A22399" t="s">
        <v>29264</v>
      </c>
      <c r="B22399" s="83" t="s">
        <v>43301</v>
      </c>
      <c r="C22399" t="s">
        <v>33161</v>
      </c>
      <c r="D22399" s="83" t="s">
        <v>15076</v>
      </c>
      <c r="F22399" s="83">
        <v>3681.87</v>
      </c>
    </row>
    <row r="22400" spans="1:6" hidden="1" x14ac:dyDescent="0.25">
      <c r="A22400" t="s">
        <v>29264</v>
      </c>
      <c r="B22400" s="83" t="s">
        <v>43302</v>
      </c>
      <c r="C22400" t="s">
        <v>33162</v>
      </c>
      <c r="D22400" s="83" t="s">
        <v>15076</v>
      </c>
      <c r="F22400" s="83">
        <v>2567.85</v>
      </c>
    </row>
    <row r="22401" spans="1:6" hidden="1" x14ac:dyDescent="0.25">
      <c r="A22401" t="s">
        <v>29264</v>
      </c>
      <c r="B22401" s="83" t="s">
        <v>43303</v>
      </c>
      <c r="C22401" t="s">
        <v>33163</v>
      </c>
      <c r="D22401" s="83" t="s">
        <v>15076</v>
      </c>
      <c r="F22401" s="83">
        <v>3676.06</v>
      </c>
    </row>
    <row r="22402" spans="1:6" hidden="1" x14ac:dyDescent="0.25">
      <c r="A22402" t="s">
        <v>29264</v>
      </c>
      <c r="B22402" s="83" t="s">
        <v>43304</v>
      </c>
      <c r="C22402" t="s">
        <v>33164</v>
      </c>
      <c r="D22402" s="83" t="s">
        <v>15076</v>
      </c>
      <c r="F22402" s="83">
        <v>2688.29</v>
      </c>
    </row>
    <row r="22403" spans="1:6" hidden="1" x14ac:dyDescent="0.25">
      <c r="A22403" t="s">
        <v>29264</v>
      </c>
      <c r="B22403" s="83" t="s">
        <v>43305</v>
      </c>
      <c r="C22403" t="s">
        <v>33165</v>
      </c>
      <c r="D22403" s="83" t="s">
        <v>15076</v>
      </c>
      <c r="F22403" s="83">
        <v>3851.57</v>
      </c>
    </row>
    <row r="22404" spans="1:6" hidden="1" x14ac:dyDescent="0.25">
      <c r="A22404" t="s">
        <v>29264</v>
      </c>
      <c r="B22404" s="83" t="s">
        <v>43306</v>
      </c>
      <c r="C22404" t="s">
        <v>33166</v>
      </c>
      <c r="D22404" s="83" t="s">
        <v>15076</v>
      </c>
      <c r="F22404" s="83">
        <v>3858.84</v>
      </c>
    </row>
    <row r="22405" spans="1:6" hidden="1" x14ac:dyDescent="0.25">
      <c r="A22405" t="s">
        <v>29264</v>
      </c>
      <c r="B22405" s="83" t="s">
        <v>43307</v>
      </c>
      <c r="C22405" t="s">
        <v>33167</v>
      </c>
      <c r="D22405" s="83" t="s">
        <v>15076</v>
      </c>
      <c r="F22405" s="83">
        <v>2868.78</v>
      </c>
    </row>
    <row r="22406" spans="1:6" hidden="1" x14ac:dyDescent="0.25">
      <c r="A22406" t="s">
        <v>29264</v>
      </c>
      <c r="B22406" s="83" t="s">
        <v>43308</v>
      </c>
      <c r="C22406" t="s">
        <v>33168</v>
      </c>
      <c r="D22406" s="83" t="s">
        <v>15076</v>
      </c>
      <c r="F22406" s="83">
        <v>4041.97</v>
      </c>
    </row>
    <row r="22407" spans="1:6" hidden="1" x14ac:dyDescent="0.25">
      <c r="A22407" t="s">
        <v>29264</v>
      </c>
      <c r="B22407" s="83" t="s">
        <v>43309</v>
      </c>
      <c r="C22407" t="s">
        <v>33169</v>
      </c>
      <c r="D22407" s="83" t="s">
        <v>15076</v>
      </c>
      <c r="F22407" s="83">
        <v>4026.46</v>
      </c>
    </row>
    <row r="22408" spans="1:6" hidden="1" x14ac:dyDescent="0.25">
      <c r="A22408" t="s">
        <v>29264</v>
      </c>
      <c r="B22408" s="83" t="s">
        <v>43310</v>
      </c>
      <c r="C22408" t="s">
        <v>33170</v>
      </c>
      <c r="D22408" s="83" t="s">
        <v>15076</v>
      </c>
      <c r="F22408" s="83">
        <v>4216.28</v>
      </c>
    </row>
    <row r="22409" spans="1:6" hidden="1" x14ac:dyDescent="0.25">
      <c r="A22409" t="s">
        <v>29264</v>
      </c>
      <c r="B22409" s="83" t="s">
        <v>43311</v>
      </c>
      <c r="C22409" t="s">
        <v>33171</v>
      </c>
      <c r="D22409" s="83" t="s">
        <v>15076</v>
      </c>
      <c r="F22409" s="83">
        <v>4992.8</v>
      </c>
    </row>
    <row r="22410" spans="1:6" hidden="1" x14ac:dyDescent="0.25">
      <c r="A22410" t="s">
        <v>29264</v>
      </c>
      <c r="B22410" s="83" t="s">
        <v>43312</v>
      </c>
      <c r="C22410" t="s">
        <v>33172</v>
      </c>
      <c r="D22410" s="83" t="s">
        <v>15076</v>
      </c>
      <c r="F22410" s="83">
        <v>3525.96</v>
      </c>
    </row>
    <row r="22411" spans="1:6" hidden="1" x14ac:dyDescent="0.25">
      <c r="A22411" t="s">
        <v>29264</v>
      </c>
      <c r="B22411" s="83" t="s">
        <v>43313</v>
      </c>
      <c r="C22411" t="s">
        <v>33173</v>
      </c>
      <c r="D22411" s="83" t="s">
        <v>15076</v>
      </c>
      <c r="F22411" s="83">
        <v>5215.01</v>
      </c>
    </row>
    <row r="22412" spans="1:6" hidden="1" x14ac:dyDescent="0.25">
      <c r="A22412" t="s">
        <v>29264</v>
      </c>
      <c r="B22412" s="83" t="s">
        <v>43314</v>
      </c>
      <c r="C22412" t="s">
        <v>33174</v>
      </c>
      <c r="D22412" s="83" t="s">
        <v>15076</v>
      </c>
      <c r="F22412" s="83">
        <v>5193.9399999999996</v>
      </c>
    </row>
    <row r="22413" spans="1:6" hidden="1" x14ac:dyDescent="0.25">
      <c r="A22413" t="s">
        <v>29264</v>
      </c>
      <c r="B22413" s="83" t="s">
        <v>43315</v>
      </c>
      <c r="C22413" t="s">
        <v>33175</v>
      </c>
      <c r="D22413" s="83" t="s">
        <v>15076</v>
      </c>
      <c r="F22413" s="83">
        <v>5424.18</v>
      </c>
    </row>
    <row r="22414" spans="1:6" hidden="1" x14ac:dyDescent="0.25">
      <c r="A22414" t="s">
        <v>29264</v>
      </c>
      <c r="B22414" s="83" t="s">
        <v>43316</v>
      </c>
      <c r="C22414" t="s">
        <v>33176</v>
      </c>
      <c r="D22414" s="83" t="s">
        <v>15076</v>
      </c>
      <c r="F22414" s="83">
        <v>1674.86</v>
      </c>
    </row>
    <row r="22415" spans="1:6" hidden="1" x14ac:dyDescent="0.25">
      <c r="A22415" t="s">
        <v>29264</v>
      </c>
      <c r="B22415" s="83" t="s">
        <v>43317</v>
      </c>
      <c r="C22415" t="s">
        <v>33177</v>
      </c>
      <c r="D22415" s="83" t="s">
        <v>15076</v>
      </c>
      <c r="F22415" s="83">
        <v>2334.2199999999998</v>
      </c>
    </row>
    <row r="22416" spans="1:6" hidden="1" x14ac:dyDescent="0.25">
      <c r="A22416" t="s">
        <v>29264</v>
      </c>
      <c r="B22416" s="83" t="s">
        <v>43318</v>
      </c>
      <c r="C22416" t="s">
        <v>33178</v>
      </c>
      <c r="D22416" s="83" t="s">
        <v>15076</v>
      </c>
      <c r="F22416" s="83">
        <v>1765.36</v>
      </c>
    </row>
    <row r="22417" spans="1:6" hidden="1" x14ac:dyDescent="0.25">
      <c r="A22417" t="s">
        <v>29264</v>
      </c>
      <c r="B22417" s="83" t="s">
        <v>43319</v>
      </c>
      <c r="C22417" t="s">
        <v>33179</v>
      </c>
      <c r="D22417" s="83" t="s">
        <v>15076</v>
      </c>
      <c r="F22417" s="83">
        <v>2441.09</v>
      </c>
    </row>
    <row r="22418" spans="1:6" hidden="1" x14ac:dyDescent="0.25">
      <c r="A22418" t="s">
        <v>29264</v>
      </c>
      <c r="B22418" s="83" t="s">
        <v>43320</v>
      </c>
      <c r="C22418" t="s">
        <v>33180</v>
      </c>
      <c r="D22418" s="83" t="s">
        <v>15076</v>
      </c>
      <c r="F22418" s="83">
        <v>2471.5500000000002</v>
      </c>
    </row>
    <row r="22419" spans="1:6" hidden="1" x14ac:dyDescent="0.25">
      <c r="A22419" t="s">
        <v>29264</v>
      </c>
      <c r="B22419" s="83" t="s">
        <v>43321</v>
      </c>
      <c r="C22419" t="s">
        <v>33181</v>
      </c>
      <c r="D22419" s="83" t="s">
        <v>15076</v>
      </c>
      <c r="F22419" s="83">
        <v>1900.96</v>
      </c>
    </row>
    <row r="22420" spans="1:6" hidden="1" x14ac:dyDescent="0.25">
      <c r="A22420" t="s">
        <v>29264</v>
      </c>
      <c r="B22420" s="83" t="s">
        <v>43322</v>
      </c>
      <c r="C22420" t="s">
        <v>33182</v>
      </c>
      <c r="D22420" s="83" t="s">
        <v>15076</v>
      </c>
      <c r="F22420" s="83">
        <v>2584.14</v>
      </c>
    </row>
    <row r="22421" spans="1:6" hidden="1" x14ac:dyDescent="0.25">
      <c r="A22421" t="s">
        <v>29264</v>
      </c>
      <c r="B22421" s="83" t="s">
        <v>43323</v>
      </c>
      <c r="C22421" t="s">
        <v>33183</v>
      </c>
      <c r="D22421" s="83" t="s">
        <v>15583</v>
      </c>
      <c r="F22421" s="83">
        <v>23331.9</v>
      </c>
    </row>
    <row r="22422" spans="1:6" hidden="1" x14ac:dyDescent="0.25">
      <c r="A22422" t="s">
        <v>29264</v>
      </c>
      <c r="B22422" s="83" t="s">
        <v>43324</v>
      </c>
      <c r="C22422" t="s">
        <v>33184</v>
      </c>
      <c r="D22422" s="83" t="s">
        <v>15583</v>
      </c>
      <c r="F22422" s="83">
        <v>24896.57</v>
      </c>
    </row>
    <row r="22423" spans="1:6" hidden="1" x14ac:dyDescent="0.25">
      <c r="A22423" t="s">
        <v>29264</v>
      </c>
      <c r="B22423" s="83" t="s">
        <v>43325</v>
      </c>
      <c r="C22423" t="s">
        <v>33185</v>
      </c>
      <c r="D22423" s="83" t="s">
        <v>15583</v>
      </c>
      <c r="F22423" s="83">
        <v>25661.5</v>
      </c>
    </row>
    <row r="22424" spans="1:6" hidden="1" x14ac:dyDescent="0.25">
      <c r="A22424" t="s">
        <v>29264</v>
      </c>
      <c r="B22424" s="83" t="s">
        <v>43326</v>
      </c>
      <c r="C22424" t="s">
        <v>33186</v>
      </c>
      <c r="D22424" s="83" t="s">
        <v>15583</v>
      </c>
      <c r="F22424" s="83">
        <v>24362.2</v>
      </c>
    </row>
    <row r="22425" spans="1:6" hidden="1" x14ac:dyDescent="0.25">
      <c r="A22425" t="s">
        <v>29264</v>
      </c>
      <c r="B22425" s="83" t="s">
        <v>43327</v>
      </c>
      <c r="C22425" t="s">
        <v>33187</v>
      </c>
      <c r="D22425" s="83" t="s">
        <v>15583</v>
      </c>
      <c r="F22425" s="83">
        <v>25984.39</v>
      </c>
    </row>
    <row r="22426" spans="1:6" hidden="1" x14ac:dyDescent="0.25">
      <c r="A22426" t="s">
        <v>29264</v>
      </c>
      <c r="B22426" s="83" t="s">
        <v>43328</v>
      </c>
      <c r="C22426" t="s">
        <v>33188</v>
      </c>
      <c r="D22426" s="83" t="s">
        <v>15583</v>
      </c>
      <c r="F22426" s="83">
        <v>26770.89</v>
      </c>
    </row>
    <row r="22427" spans="1:6" hidden="1" x14ac:dyDescent="0.25">
      <c r="A22427" t="s">
        <v>29264</v>
      </c>
      <c r="B22427" s="83" t="s">
        <v>43329</v>
      </c>
      <c r="C22427" t="s">
        <v>33189</v>
      </c>
      <c r="D22427" s="83" t="s">
        <v>15583</v>
      </c>
      <c r="F22427" s="83">
        <v>21537.27</v>
      </c>
    </row>
    <row r="22428" spans="1:6" hidden="1" x14ac:dyDescent="0.25">
      <c r="A22428" t="s">
        <v>29264</v>
      </c>
      <c r="B22428" s="83" t="s">
        <v>43330</v>
      </c>
      <c r="C22428" t="s">
        <v>33190</v>
      </c>
      <c r="D22428" s="83" t="s">
        <v>15583</v>
      </c>
      <c r="F22428" s="83">
        <v>21934.49</v>
      </c>
    </row>
    <row r="22429" spans="1:6" hidden="1" x14ac:dyDescent="0.25">
      <c r="A22429" t="s">
        <v>29264</v>
      </c>
      <c r="B22429" s="83" t="s">
        <v>43331</v>
      </c>
      <c r="C22429" t="s">
        <v>33191</v>
      </c>
      <c r="D22429" s="83" t="s">
        <v>15583</v>
      </c>
      <c r="F22429" s="83">
        <v>23476.400000000001</v>
      </c>
    </row>
    <row r="22430" spans="1:6" hidden="1" x14ac:dyDescent="0.25">
      <c r="A22430" t="s">
        <v>29264</v>
      </c>
      <c r="B22430" s="83" t="s">
        <v>43332</v>
      </c>
      <c r="C22430" t="s">
        <v>33192</v>
      </c>
      <c r="D22430" s="83" t="s">
        <v>15583</v>
      </c>
      <c r="F22430" s="83">
        <v>22497.7</v>
      </c>
    </row>
    <row r="22431" spans="1:6" hidden="1" x14ac:dyDescent="0.25">
      <c r="A22431" t="s">
        <v>29264</v>
      </c>
      <c r="B22431" s="83" t="s">
        <v>43333</v>
      </c>
      <c r="C22431" t="s">
        <v>33193</v>
      </c>
      <c r="D22431" s="83" t="s">
        <v>15583</v>
      </c>
      <c r="F22431" s="83">
        <v>22897.81</v>
      </c>
    </row>
    <row r="22432" spans="1:6" hidden="1" x14ac:dyDescent="0.25">
      <c r="A22432" t="s">
        <v>29264</v>
      </c>
      <c r="B22432" s="83" t="s">
        <v>43334</v>
      </c>
      <c r="C22432" t="s">
        <v>33194</v>
      </c>
      <c r="D22432" s="83" t="s">
        <v>15583</v>
      </c>
      <c r="F22432" s="83">
        <v>24496.79</v>
      </c>
    </row>
    <row r="22433" spans="1:6" hidden="1" x14ac:dyDescent="0.25">
      <c r="A22433" t="s">
        <v>29264</v>
      </c>
      <c r="B22433" s="83" t="s">
        <v>43335</v>
      </c>
      <c r="C22433" t="s">
        <v>33195</v>
      </c>
      <c r="D22433" s="83" t="s">
        <v>15583</v>
      </c>
      <c r="F22433" s="83">
        <v>21354.02</v>
      </c>
    </row>
    <row r="22434" spans="1:6" hidden="1" x14ac:dyDescent="0.25">
      <c r="A22434" t="s">
        <v>29264</v>
      </c>
      <c r="B22434" s="83" t="s">
        <v>43336</v>
      </c>
      <c r="C22434" t="s">
        <v>33196</v>
      </c>
      <c r="D22434" s="83" t="s">
        <v>15583</v>
      </c>
      <c r="F22434" s="83">
        <v>27370.92</v>
      </c>
    </row>
    <row r="22435" spans="1:6" hidden="1" x14ac:dyDescent="0.25">
      <c r="A22435" t="s">
        <v>29264</v>
      </c>
      <c r="B22435" s="83" t="s">
        <v>43337</v>
      </c>
      <c r="C22435" t="s">
        <v>33197</v>
      </c>
      <c r="D22435" s="83" t="s">
        <v>15583</v>
      </c>
      <c r="F22435" s="83">
        <v>28518.31</v>
      </c>
    </row>
    <row r="22436" spans="1:6" hidden="1" x14ac:dyDescent="0.25">
      <c r="A22436" t="s">
        <v>29264</v>
      </c>
      <c r="B22436" s="83" t="s">
        <v>43338</v>
      </c>
      <c r="C22436" t="s">
        <v>33198</v>
      </c>
      <c r="D22436" s="83" t="s">
        <v>15583</v>
      </c>
      <c r="F22436" s="83">
        <v>22222.61</v>
      </c>
    </row>
    <row r="22437" spans="1:6" hidden="1" x14ac:dyDescent="0.25">
      <c r="A22437" t="s">
        <v>29264</v>
      </c>
      <c r="B22437" s="83" t="s">
        <v>43339</v>
      </c>
      <c r="C22437" t="s">
        <v>33199</v>
      </c>
      <c r="D22437" s="83" t="s">
        <v>15583</v>
      </c>
      <c r="F22437" s="83">
        <v>28531.54</v>
      </c>
    </row>
    <row r="22438" spans="1:6" hidden="1" x14ac:dyDescent="0.25">
      <c r="A22438" t="s">
        <v>29264</v>
      </c>
      <c r="B22438" s="83" t="s">
        <v>43340</v>
      </c>
      <c r="C22438" t="s">
        <v>33200</v>
      </c>
      <c r="D22438" s="83" t="s">
        <v>15583</v>
      </c>
      <c r="F22438" s="83">
        <v>29711.279999999999</v>
      </c>
    </row>
    <row r="22439" spans="1:6" hidden="1" x14ac:dyDescent="0.25">
      <c r="A22439" t="s">
        <v>29264</v>
      </c>
      <c r="B22439" s="83" t="s">
        <v>43341</v>
      </c>
      <c r="C22439" t="s">
        <v>33201</v>
      </c>
      <c r="D22439" s="83" t="s">
        <v>15076</v>
      </c>
      <c r="F22439" s="83">
        <v>10.57</v>
      </c>
    </row>
    <row r="22440" spans="1:6" hidden="1" x14ac:dyDescent="0.25">
      <c r="A22440" t="s">
        <v>29264</v>
      </c>
      <c r="B22440" s="83" t="s">
        <v>43342</v>
      </c>
      <c r="C22440" t="s">
        <v>33202</v>
      </c>
      <c r="D22440" s="83" t="s">
        <v>15076</v>
      </c>
      <c r="F22440" s="83">
        <v>7.97</v>
      </c>
    </row>
    <row r="22441" spans="1:6" hidden="1" x14ac:dyDescent="0.25">
      <c r="A22441" t="s">
        <v>29264</v>
      </c>
      <c r="B22441" s="83" t="s">
        <v>43343</v>
      </c>
      <c r="C22441" t="s">
        <v>33203</v>
      </c>
      <c r="D22441" s="83" t="s">
        <v>15583</v>
      </c>
      <c r="F22441" s="83">
        <v>121.23</v>
      </c>
    </row>
    <row r="22442" spans="1:6" hidden="1" x14ac:dyDescent="0.25">
      <c r="A22442" t="s">
        <v>29264</v>
      </c>
      <c r="B22442" s="83" t="s">
        <v>43344</v>
      </c>
      <c r="C22442" t="s">
        <v>33204</v>
      </c>
      <c r="D22442" s="83" t="s">
        <v>15583</v>
      </c>
      <c r="F22442" s="83">
        <v>146.08000000000001</v>
      </c>
    </row>
    <row r="22443" spans="1:6" hidden="1" x14ac:dyDescent="0.25">
      <c r="A22443" t="s">
        <v>29264</v>
      </c>
      <c r="B22443" s="83" t="s">
        <v>43345</v>
      </c>
      <c r="C22443" t="s">
        <v>33205</v>
      </c>
      <c r="D22443" s="83" t="s">
        <v>15583</v>
      </c>
      <c r="F22443" s="83">
        <v>72.290000000000006</v>
      </c>
    </row>
    <row r="22444" spans="1:6" hidden="1" x14ac:dyDescent="0.25">
      <c r="A22444" t="s">
        <v>29264</v>
      </c>
      <c r="B22444" s="83" t="s">
        <v>43346</v>
      </c>
      <c r="C22444" t="s">
        <v>33206</v>
      </c>
      <c r="D22444" s="83" t="s">
        <v>15076</v>
      </c>
      <c r="F22444" s="83">
        <v>10.73</v>
      </c>
    </row>
    <row r="22445" spans="1:6" hidden="1" x14ac:dyDescent="0.25">
      <c r="A22445" t="s">
        <v>29264</v>
      </c>
      <c r="B22445" s="83" t="s">
        <v>43347</v>
      </c>
      <c r="C22445" t="s">
        <v>33207</v>
      </c>
      <c r="D22445" s="83" t="s">
        <v>15583</v>
      </c>
      <c r="F22445" s="83">
        <v>5997.04</v>
      </c>
    </row>
    <row r="22446" spans="1:6" hidden="1" x14ac:dyDescent="0.25">
      <c r="A22446" t="s">
        <v>29264</v>
      </c>
      <c r="B22446" s="83" t="s">
        <v>43348</v>
      </c>
      <c r="C22446" t="s">
        <v>33208</v>
      </c>
      <c r="D22446" s="83" t="s">
        <v>15583</v>
      </c>
      <c r="F22446" s="83">
        <v>6275.35</v>
      </c>
    </row>
    <row r="22447" spans="1:6" hidden="1" x14ac:dyDescent="0.25">
      <c r="A22447" t="s">
        <v>29264</v>
      </c>
      <c r="B22447" s="83" t="s">
        <v>43349</v>
      </c>
      <c r="C22447" t="s">
        <v>33209</v>
      </c>
      <c r="D22447" s="83" t="s">
        <v>15583</v>
      </c>
      <c r="F22447" s="83">
        <v>6611.6</v>
      </c>
    </row>
    <row r="22448" spans="1:6" hidden="1" x14ac:dyDescent="0.25">
      <c r="A22448" t="s">
        <v>29264</v>
      </c>
      <c r="B22448" s="83" t="s">
        <v>43350</v>
      </c>
      <c r="C22448" t="s">
        <v>33210</v>
      </c>
      <c r="D22448" s="83" t="s">
        <v>15583</v>
      </c>
      <c r="F22448" s="83">
        <v>8790.17</v>
      </c>
    </row>
    <row r="22449" spans="1:6" hidden="1" x14ac:dyDescent="0.25">
      <c r="A22449" t="s">
        <v>29264</v>
      </c>
      <c r="B22449" s="83" t="s">
        <v>43351</v>
      </c>
      <c r="C22449" t="s">
        <v>33211</v>
      </c>
      <c r="D22449" s="83" t="s">
        <v>15583</v>
      </c>
      <c r="F22449" s="83">
        <v>9206.7099999999991</v>
      </c>
    </row>
    <row r="22450" spans="1:6" hidden="1" x14ac:dyDescent="0.25">
      <c r="A22450" t="s">
        <v>29264</v>
      </c>
      <c r="B22450" s="83" t="s">
        <v>43352</v>
      </c>
      <c r="C22450" t="s">
        <v>33212</v>
      </c>
      <c r="D22450" s="83" t="s">
        <v>15583</v>
      </c>
      <c r="F22450" s="83">
        <v>9713.23</v>
      </c>
    </row>
    <row r="22451" spans="1:6" hidden="1" x14ac:dyDescent="0.25">
      <c r="A22451" t="s">
        <v>29264</v>
      </c>
      <c r="B22451" s="83" t="s">
        <v>43353</v>
      </c>
      <c r="C22451" t="s">
        <v>33213</v>
      </c>
      <c r="D22451" s="83" t="s">
        <v>15583</v>
      </c>
      <c r="F22451" s="83">
        <v>9574.2099999999991</v>
      </c>
    </row>
    <row r="22452" spans="1:6" hidden="1" x14ac:dyDescent="0.25">
      <c r="A22452" t="s">
        <v>29264</v>
      </c>
      <c r="B22452" s="83" t="s">
        <v>43354</v>
      </c>
      <c r="C22452" t="s">
        <v>33214</v>
      </c>
      <c r="D22452" s="83" t="s">
        <v>15583</v>
      </c>
      <c r="F22452" s="83">
        <v>10021.33</v>
      </c>
    </row>
    <row r="22453" spans="1:6" hidden="1" x14ac:dyDescent="0.25">
      <c r="A22453" t="s">
        <v>29264</v>
      </c>
      <c r="B22453" s="83" t="s">
        <v>43355</v>
      </c>
      <c r="C22453" t="s">
        <v>33215</v>
      </c>
      <c r="D22453" s="83" t="s">
        <v>15583</v>
      </c>
      <c r="F22453" s="83">
        <v>10560.53</v>
      </c>
    </row>
    <row r="22454" spans="1:6" hidden="1" x14ac:dyDescent="0.25">
      <c r="A22454" t="s">
        <v>29264</v>
      </c>
      <c r="B22454" s="83" t="s">
        <v>43356</v>
      </c>
      <c r="C22454" t="s">
        <v>33216</v>
      </c>
      <c r="D22454" s="83" t="s">
        <v>15583</v>
      </c>
      <c r="F22454" s="83">
        <v>14062.25</v>
      </c>
    </row>
    <row r="22455" spans="1:6" hidden="1" x14ac:dyDescent="0.25">
      <c r="A22455" t="s">
        <v>29264</v>
      </c>
      <c r="B22455" s="83" t="s">
        <v>43357</v>
      </c>
      <c r="C22455" t="s">
        <v>33217</v>
      </c>
      <c r="D22455" s="83" t="s">
        <v>15583</v>
      </c>
      <c r="F22455" s="83">
        <v>14738.32</v>
      </c>
    </row>
    <row r="22456" spans="1:6" hidden="1" x14ac:dyDescent="0.25">
      <c r="A22456" t="s">
        <v>29264</v>
      </c>
      <c r="B22456" s="83" t="s">
        <v>43358</v>
      </c>
      <c r="C22456" t="s">
        <v>33218</v>
      </c>
      <c r="D22456" s="83" t="s">
        <v>15583</v>
      </c>
      <c r="F22456" s="83">
        <v>15542.49</v>
      </c>
    </row>
    <row r="22457" spans="1:6" hidden="1" x14ac:dyDescent="0.25">
      <c r="A22457" t="s">
        <v>29264</v>
      </c>
      <c r="B22457" s="83" t="s">
        <v>43359</v>
      </c>
      <c r="C22457" t="s">
        <v>33219</v>
      </c>
      <c r="D22457" s="83" t="s">
        <v>15583</v>
      </c>
      <c r="F22457" s="83">
        <v>6189.97</v>
      </c>
    </row>
    <row r="22458" spans="1:6" hidden="1" x14ac:dyDescent="0.25">
      <c r="A22458" t="s">
        <v>29264</v>
      </c>
      <c r="B22458" s="83" t="s">
        <v>43360</v>
      </c>
      <c r="C22458" t="s">
        <v>33220</v>
      </c>
      <c r="D22458" s="83" t="s">
        <v>15583</v>
      </c>
      <c r="F22458" s="83">
        <v>6498.2</v>
      </c>
    </row>
    <row r="22459" spans="1:6" hidden="1" x14ac:dyDescent="0.25">
      <c r="A22459" t="s">
        <v>29264</v>
      </c>
      <c r="B22459" s="83" t="s">
        <v>43361</v>
      </c>
      <c r="C22459" t="s">
        <v>33221</v>
      </c>
      <c r="D22459" s="83" t="s">
        <v>15583</v>
      </c>
      <c r="F22459" s="83">
        <v>439.55</v>
      </c>
    </row>
    <row r="22460" spans="1:6" hidden="1" x14ac:dyDescent="0.25">
      <c r="A22460" t="s">
        <v>29264</v>
      </c>
      <c r="B22460" s="83" t="s">
        <v>43362</v>
      </c>
      <c r="C22460" t="s">
        <v>33222</v>
      </c>
      <c r="D22460" s="83" t="s">
        <v>15583</v>
      </c>
      <c r="F22460" s="83">
        <v>3482.47</v>
      </c>
    </row>
    <row r="22461" spans="1:6" hidden="1" x14ac:dyDescent="0.25">
      <c r="A22461" t="s">
        <v>29264</v>
      </c>
      <c r="B22461" s="83" t="s">
        <v>43363</v>
      </c>
      <c r="C22461" t="s">
        <v>33223</v>
      </c>
      <c r="D22461" s="83" t="s">
        <v>15583</v>
      </c>
      <c r="F22461" s="83">
        <v>2452.46</v>
      </c>
    </row>
    <row r="22462" spans="1:6" hidden="1" x14ac:dyDescent="0.25">
      <c r="A22462" t="s">
        <v>29264</v>
      </c>
      <c r="B22462" s="83" t="s">
        <v>43364</v>
      </c>
      <c r="C22462" t="s">
        <v>33224</v>
      </c>
      <c r="D22462" s="83" t="s">
        <v>15583</v>
      </c>
      <c r="F22462" s="83">
        <v>4179.24</v>
      </c>
    </row>
    <row r="22463" spans="1:6" hidden="1" x14ac:dyDescent="0.25">
      <c r="A22463" t="s">
        <v>29264</v>
      </c>
      <c r="B22463" s="83" t="s">
        <v>43365</v>
      </c>
      <c r="C22463" t="s">
        <v>33225</v>
      </c>
      <c r="D22463" s="83" t="s">
        <v>15076</v>
      </c>
      <c r="F22463" s="83">
        <v>97.23</v>
      </c>
    </row>
    <row r="22464" spans="1:6" hidden="1" x14ac:dyDescent="0.25">
      <c r="A22464" t="s">
        <v>29264</v>
      </c>
      <c r="B22464" s="83" t="s">
        <v>43366</v>
      </c>
      <c r="C22464" t="s">
        <v>33226</v>
      </c>
      <c r="D22464" s="83" t="s">
        <v>15076</v>
      </c>
      <c r="F22464" s="83">
        <v>99.8</v>
      </c>
    </row>
    <row r="22465" spans="1:6" hidden="1" x14ac:dyDescent="0.25">
      <c r="A22465" t="s">
        <v>29264</v>
      </c>
      <c r="B22465" s="83" t="s">
        <v>43367</v>
      </c>
      <c r="C22465" t="s">
        <v>33227</v>
      </c>
      <c r="D22465" s="83" t="s">
        <v>15076</v>
      </c>
      <c r="F22465" s="83">
        <v>185.83</v>
      </c>
    </row>
    <row r="22466" spans="1:6" hidden="1" x14ac:dyDescent="0.25">
      <c r="A22466" t="s">
        <v>29264</v>
      </c>
      <c r="B22466" s="83" t="s">
        <v>43368</v>
      </c>
      <c r="C22466" t="s">
        <v>33228</v>
      </c>
      <c r="D22466" s="83" t="s">
        <v>15076</v>
      </c>
      <c r="F22466" s="83">
        <v>190.98</v>
      </c>
    </row>
    <row r="22467" spans="1:6" hidden="1" x14ac:dyDescent="0.25">
      <c r="A22467" t="s">
        <v>29264</v>
      </c>
      <c r="B22467" s="83" t="s">
        <v>43369</v>
      </c>
      <c r="C22467" t="s">
        <v>33229</v>
      </c>
      <c r="D22467" s="83" t="s">
        <v>15076</v>
      </c>
      <c r="F22467" s="83">
        <v>97.68</v>
      </c>
    </row>
    <row r="22468" spans="1:6" hidden="1" x14ac:dyDescent="0.25">
      <c r="A22468" t="s">
        <v>29264</v>
      </c>
      <c r="B22468" s="83" t="s">
        <v>43370</v>
      </c>
      <c r="C22468" t="s">
        <v>33230</v>
      </c>
      <c r="D22468" s="83" t="s">
        <v>15076</v>
      </c>
      <c r="F22468" s="83">
        <v>100.25</v>
      </c>
    </row>
    <row r="22469" spans="1:6" hidden="1" x14ac:dyDescent="0.25">
      <c r="A22469" t="s">
        <v>29264</v>
      </c>
      <c r="B22469" s="83" t="s">
        <v>43371</v>
      </c>
      <c r="C22469" t="s">
        <v>33231</v>
      </c>
      <c r="D22469" s="83" t="s">
        <v>15076</v>
      </c>
      <c r="F22469" s="83">
        <v>185.88</v>
      </c>
    </row>
    <row r="22470" spans="1:6" hidden="1" x14ac:dyDescent="0.25">
      <c r="A22470" t="s">
        <v>29264</v>
      </c>
      <c r="B22470" s="83" t="s">
        <v>43372</v>
      </c>
      <c r="C22470" t="s">
        <v>33232</v>
      </c>
      <c r="D22470" s="83" t="s">
        <v>15076</v>
      </c>
      <c r="F22470" s="83">
        <v>191.03</v>
      </c>
    </row>
    <row r="22471" spans="1:6" hidden="1" x14ac:dyDescent="0.25">
      <c r="A22471" t="s">
        <v>29264</v>
      </c>
      <c r="B22471" s="83" t="s">
        <v>43373</v>
      </c>
      <c r="C22471" t="s">
        <v>33233</v>
      </c>
      <c r="D22471" s="83" t="s">
        <v>15076</v>
      </c>
      <c r="F22471" s="83">
        <v>97.23</v>
      </c>
    </row>
    <row r="22472" spans="1:6" hidden="1" x14ac:dyDescent="0.25">
      <c r="A22472" t="s">
        <v>29264</v>
      </c>
      <c r="B22472" s="83" t="s">
        <v>43374</v>
      </c>
      <c r="C22472" t="s">
        <v>33234</v>
      </c>
      <c r="D22472" s="83" t="s">
        <v>15076</v>
      </c>
      <c r="F22472" s="83">
        <v>99.8</v>
      </c>
    </row>
    <row r="22473" spans="1:6" hidden="1" x14ac:dyDescent="0.25">
      <c r="A22473" t="s">
        <v>29264</v>
      </c>
      <c r="B22473" s="83" t="s">
        <v>43375</v>
      </c>
      <c r="C22473" t="s">
        <v>33235</v>
      </c>
      <c r="D22473" s="83" t="s">
        <v>15076</v>
      </c>
      <c r="F22473" s="83">
        <v>185.83</v>
      </c>
    </row>
    <row r="22474" spans="1:6" hidden="1" x14ac:dyDescent="0.25">
      <c r="A22474" t="s">
        <v>29264</v>
      </c>
      <c r="B22474" s="83" t="s">
        <v>43376</v>
      </c>
      <c r="C22474" t="s">
        <v>33236</v>
      </c>
      <c r="D22474" s="83" t="s">
        <v>15076</v>
      </c>
      <c r="F22474" s="83">
        <v>190.98</v>
      </c>
    </row>
    <row r="22475" spans="1:6" hidden="1" x14ac:dyDescent="0.25">
      <c r="A22475" t="s">
        <v>29264</v>
      </c>
      <c r="B22475" s="83" t="s">
        <v>43377</v>
      </c>
      <c r="C22475" t="s">
        <v>33237</v>
      </c>
      <c r="D22475" s="83" t="s">
        <v>15076</v>
      </c>
      <c r="F22475" s="83">
        <v>97.68</v>
      </c>
    </row>
    <row r="22476" spans="1:6" hidden="1" x14ac:dyDescent="0.25">
      <c r="A22476" t="s">
        <v>29264</v>
      </c>
      <c r="B22476" s="83" t="s">
        <v>43378</v>
      </c>
      <c r="C22476" t="s">
        <v>33238</v>
      </c>
      <c r="D22476" s="83" t="s">
        <v>15076</v>
      </c>
      <c r="F22476" s="83">
        <v>100.25</v>
      </c>
    </row>
    <row r="22477" spans="1:6" hidden="1" x14ac:dyDescent="0.25">
      <c r="A22477" t="s">
        <v>29264</v>
      </c>
      <c r="B22477" s="83" t="s">
        <v>43379</v>
      </c>
      <c r="C22477" t="s">
        <v>33239</v>
      </c>
      <c r="D22477" s="83" t="s">
        <v>15076</v>
      </c>
      <c r="F22477" s="83">
        <v>185.88</v>
      </c>
    </row>
    <row r="22478" spans="1:6" hidden="1" x14ac:dyDescent="0.25">
      <c r="A22478" t="s">
        <v>29264</v>
      </c>
      <c r="B22478" s="83" t="s">
        <v>43380</v>
      </c>
      <c r="C22478" t="s">
        <v>33240</v>
      </c>
      <c r="D22478" s="83" t="s">
        <v>15076</v>
      </c>
      <c r="F22478" s="83">
        <v>191.03</v>
      </c>
    </row>
    <row r="22479" spans="1:6" hidden="1" x14ac:dyDescent="0.25">
      <c r="A22479" t="s">
        <v>29264</v>
      </c>
      <c r="B22479" s="83" t="s">
        <v>43381</v>
      </c>
      <c r="C22479" t="s">
        <v>33241</v>
      </c>
      <c r="D22479" s="83" t="s">
        <v>15076</v>
      </c>
      <c r="F22479" s="83">
        <v>0.14000000000000001</v>
      </c>
    </row>
    <row r="22480" spans="1:6" hidden="1" x14ac:dyDescent="0.25">
      <c r="A22480" t="s">
        <v>29264</v>
      </c>
      <c r="B22480" s="83" t="s">
        <v>43382</v>
      </c>
      <c r="C22480" t="s">
        <v>33242</v>
      </c>
      <c r="D22480" s="83" t="s">
        <v>15076</v>
      </c>
      <c r="F22480" s="83">
        <v>54.95</v>
      </c>
    </row>
    <row r="22481" spans="1:6" hidden="1" x14ac:dyDescent="0.25">
      <c r="A22481" t="s">
        <v>29264</v>
      </c>
      <c r="B22481" s="83" t="s">
        <v>43383</v>
      </c>
      <c r="C22481" t="s">
        <v>33243</v>
      </c>
      <c r="D22481" s="83" t="s">
        <v>15076</v>
      </c>
      <c r="F22481" s="83">
        <v>56.75</v>
      </c>
    </row>
    <row r="22482" spans="1:6" hidden="1" x14ac:dyDescent="0.25">
      <c r="A22482" t="s">
        <v>29264</v>
      </c>
      <c r="B22482" s="83" t="s">
        <v>43384</v>
      </c>
      <c r="C22482" t="s">
        <v>33244</v>
      </c>
      <c r="D22482" s="83" t="s">
        <v>15076</v>
      </c>
      <c r="F22482" s="83">
        <v>59.91</v>
      </c>
    </row>
    <row r="22483" spans="1:6" hidden="1" x14ac:dyDescent="0.25">
      <c r="A22483" t="s">
        <v>29264</v>
      </c>
      <c r="B22483" s="83" t="s">
        <v>43385</v>
      </c>
      <c r="C22483" t="s">
        <v>33245</v>
      </c>
      <c r="D22483" s="83" t="s">
        <v>15076</v>
      </c>
      <c r="F22483" s="83">
        <v>62.37</v>
      </c>
    </row>
    <row r="22484" spans="1:6" hidden="1" x14ac:dyDescent="0.25">
      <c r="A22484" t="s">
        <v>29264</v>
      </c>
      <c r="B22484" s="83" t="s">
        <v>43386</v>
      </c>
      <c r="C22484" t="s">
        <v>33246</v>
      </c>
      <c r="D22484" s="83" t="s">
        <v>15076</v>
      </c>
      <c r="F22484" s="83">
        <v>0.1</v>
      </c>
    </row>
    <row r="22485" spans="1:6" hidden="1" x14ac:dyDescent="0.25">
      <c r="A22485" t="s">
        <v>29264</v>
      </c>
      <c r="B22485" s="83" t="s">
        <v>43387</v>
      </c>
      <c r="C22485" t="s">
        <v>33247</v>
      </c>
      <c r="D22485" s="83" t="s">
        <v>15094</v>
      </c>
      <c r="F22485" s="83">
        <v>1034.25</v>
      </c>
    </row>
    <row r="22486" spans="1:6" hidden="1" x14ac:dyDescent="0.25">
      <c r="A22486" t="s">
        <v>29264</v>
      </c>
      <c r="B22486" s="83" t="s">
        <v>43388</v>
      </c>
      <c r="C22486" t="s">
        <v>33248</v>
      </c>
      <c r="D22486" s="83" t="s">
        <v>15094</v>
      </c>
      <c r="F22486" s="83">
        <v>1371.99</v>
      </c>
    </row>
    <row r="22487" spans="1:6" hidden="1" x14ac:dyDescent="0.25">
      <c r="A22487" t="s">
        <v>29264</v>
      </c>
      <c r="B22487" s="83" t="s">
        <v>43389</v>
      </c>
      <c r="C22487" t="s">
        <v>33249</v>
      </c>
      <c r="D22487" s="83" t="s">
        <v>15094</v>
      </c>
      <c r="F22487" s="83">
        <v>1679.29</v>
      </c>
    </row>
    <row r="22488" spans="1:6" hidden="1" x14ac:dyDescent="0.25">
      <c r="A22488" t="s">
        <v>29264</v>
      </c>
      <c r="B22488" s="83" t="s">
        <v>43390</v>
      </c>
      <c r="C22488" t="s">
        <v>33250</v>
      </c>
      <c r="D22488" s="83" t="s">
        <v>15094</v>
      </c>
      <c r="F22488" s="83">
        <v>1512.21</v>
      </c>
    </row>
    <row r="22489" spans="1:6" hidden="1" x14ac:dyDescent="0.25">
      <c r="A22489" t="s">
        <v>29264</v>
      </c>
      <c r="B22489" s="83" t="s">
        <v>43391</v>
      </c>
      <c r="C22489" t="s">
        <v>33251</v>
      </c>
      <c r="D22489" s="83" t="s">
        <v>15076</v>
      </c>
      <c r="F22489" s="83">
        <v>431.06</v>
      </c>
    </row>
    <row r="22490" spans="1:6" hidden="1" x14ac:dyDescent="0.25">
      <c r="A22490" t="s">
        <v>29264</v>
      </c>
      <c r="B22490" s="83" t="s">
        <v>43392</v>
      </c>
      <c r="C22490" t="s">
        <v>33252</v>
      </c>
      <c r="D22490" s="83" t="s">
        <v>15076</v>
      </c>
      <c r="F22490" s="83">
        <v>326.74</v>
      </c>
    </row>
    <row r="22491" spans="1:6" hidden="1" x14ac:dyDescent="0.25">
      <c r="A22491" t="s">
        <v>29264</v>
      </c>
      <c r="B22491" s="83" t="s">
        <v>43393</v>
      </c>
      <c r="C22491" t="s">
        <v>33253</v>
      </c>
      <c r="D22491" s="83" t="s">
        <v>15076</v>
      </c>
      <c r="F22491" s="83">
        <v>589.41999999999996</v>
      </c>
    </row>
    <row r="22492" spans="1:6" hidden="1" x14ac:dyDescent="0.25">
      <c r="A22492" t="s">
        <v>29264</v>
      </c>
      <c r="B22492" s="83" t="s">
        <v>43394</v>
      </c>
      <c r="C22492" t="s">
        <v>33254</v>
      </c>
      <c r="D22492" s="83" t="s">
        <v>15076</v>
      </c>
      <c r="F22492" s="83">
        <v>1127.93</v>
      </c>
    </row>
    <row r="22493" spans="1:6" hidden="1" x14ac:dyDescent="0.25">
      <c r="A22493" t="s">
        <v>29264</v>
      </c>
      <c r="B22493" s="83" t="s">
        <v>43395</v>
      </c>
      <c r="C22493" t="s">
        <v>33255</v>
      </c>
      <c r="D22493" s="83" t="s">
        <v>15076</v>
      </c>
      <c r="F22493" s="83">
        <v>804.74</v>
      </c>
    </row>
    <row r="22494" spans="1:6" hidden="1" x14ac:dyDescent="0.25">
      <c r="A22494" t="s">
        <v>29264</v>
      </c>
      <c r="B22494" s="83" t="s">
        <v>43396</v>
      </c>
      <c r="C22494" t="s">
        <v>33256</v>
      </c>
      <c r="D22494" s="83" t="s">
        <v>15583</v>
      </c>
      <c r="F22494" s="83">
        <v>742269.05</v>
      </c>
    </row>
    <row r="22495" spans="1:6" hidden="1" x14ac:dyDescent="0.25">
      <c r="A22495" t="s">
        <v>29264</v>
      </c>
      <c r="B22495" s="83" t="s">
        <v>43397</v>
      </c>
      <c r="C22495" t="s">
        <v>33257</v>
      </c>
      <c r="D22495" s="83" t="s">
        <v>15583</v>
      </c>
      <c r="F22495" s="83">
        <v>734204.85</v>
      </c>
    </row>
    <row r="22496" spans="1:6" hidden="1" x14ac:dyDescent="0.25">
      <c r="A22496" t="s">
        <v>29264</v>
      </c>
      <c r="B22496" s="83" t="s">
        <v>43398</v>
      </c>
      <c r="C22496" t="s">
        <v>33258</v>
      </c>
      <c r="D22496" s="83" t="s">
        <v>15583</v>
      </c>
      <c r="F22496" s="83">
        <v>779227.69</v>
      </c>
    </row>
    <row r="22497" spans="1:6" hidden="1" x14ac:dyDescent="0.25">
      <c r="A22497" t="s">
        <v>29264</v>
      </c>
      <c r="B22497" s="83" t="s">
        <v>43399</v>
      </c>
      <c r="C22497" t="s">
        <v>33259</v>
      </c>
      <c r="D22497" s="83" t="s">
        <v>15583</v>
      </c>
      <c r="F22497" s="83">
        <v>770760.89</v>
      </c>
    </row>
    <row r="22498" spans="1:6" hidden="1" x14ac:dyDescent="0.25">
      <c r="A22498" t="s">
        <v>29264</v>
      </c>
      <c r="B22498" s="83" t="s">
        <v>43400</v>
      </c>
      <c r="C22498" t="s">
        <v>33260</v>
      </c>
      <c r="D22498" s="83" t="s">
        <v>15583</v>
      </c>
      <c r="F22498" s="83">
        <v>563190.06999999995</v>
      </c>
    </row>
    <row r="22499" spans="1:6" hidden="1" x14ac:dyDescent="0.25">
      <c r="A22499" t="s">
        <v>29264</v>
      </c>
      <c r="B22499" s="83" t="s">
        <v>43401</v>
      </c>
      <c r="C22499" t="s">
        <v>33261</v>
      </c>
      <c r="D22499" s="83" t="s">
        <v>15583</v>
      </c>
      <c r="F22499" s="83">
        <v>557214.35</v>
      </c>
    </row>
    <row r="22500" spans="1:6" hidden="1" x14ac:dyDescent="0.25">
      <c r="A22500" t="s">
        <v>29264</v>
      </c>
      <c r="B22500" s="83" t="s">
        <v>43402</v>
      </c>
      <c r="C22500" t="s">
        <v>33262</v>
      </c>
      <c r="D22500" s="83" t="s">
        <v>15583</v>
      </c>
      <c r="F22500" s="83">
        <v>591232.37</v>
      </c>
    </row>
    <row r="22501" spans="1:6" hidden="1" x14ac:dyDescent="0.25">
      <c r="A22501" t="s">
        <v>29264</v>
      </c>
      <c r="B22501" s="83" t="s">
        <v>43403</v>
      </c>
      <c r="C22501" t="s">
        <v>33263</v>
      </c>
      <c r="D22501" s="83" t="s">
        <v>15583</v>
      </c>
      <c r="F22501" s="83">
        <v>584958.02</v>
      </c>
    </row>
    <row r="22502" spans="1:6" hidden="1" x14ac:dyDescent="0.25">
      <c r="A22502" t="s">
        <v>29264</v>
      </c>
      <c r="B22502" s="83" t="s">
        <v>43404</v>
      </c>
      <c r="C22502" t="s">
        <v>33264</v>
      </c>
      <c r="D22502" s="83" t="s">
        <v>15583</v>
      </c>
      <c r="F22502" s="83">
        <v>1006253.17</v>
      </c>
    </row>
    <row r="22503" spans="1:6" hidden="1" x14ac:dyDescent="0.25">
      <c r="A22503" t="s">
        <v>29264</v>
      </c>
      <c r="B22503" s="83" t="s">
        <v>43405</v>
      </c>
      <c r="C22503" t="s">
        <v>33265</v>
      </c>
      <c r="D22503" s="83" t="s">
        <v>15583</v>
      </c>
      <c r="F22503" s="83">
        <v>998196.81</v>
      </c>
    </row>
    <row r="22504" spans="1:6" hidden="1" x14ac:dyDescent="0.25">
      <c r="A22504" t="s">
        <v>29264</v>
      </c>
      <c r="B22504" s="83" t="s">
        <v>43406</v>
      </c>
      <c r="C22504" t="s">
        <v>33266</v>
      </c>
      <c r="D22504" s="83" t="s">
        <v>15583</v>
      </c>
      <c r="F22504" s="83">
        <v>1056355.5900000001</v>
      </c>
    </row>
    <row r="22505" spans="1:6" hidden="1" x14ac:dyDescent="0.25">
      <c r="A22505" t="s">
        <v>29264</v>
      </c>
      <c r="B22505" s="83" t="s">
        <v>43407</v>
      </c>
      <c r="C22505" t="s">
        <v>33267</v>
      </c>
      <c r="D22505" s="83" t="s">
        <v>15583</v>
      </c>
      <c r="F22505" s="83">
        <v>1047897.01</v>
      </c>
    </row>
    <row r="22506" spans="1:6" hidden="1" x14ac:dyDescent="0.25">
      <c r="A22506" t="s">
        <v>29264</v>
      </c>
      <c r="B22506" s="83" t="s">
        <v>43408</v>
      </c>
      <c r="C22506" t="s">
        <v>33268</v>
      </c>
      <c r="D22506" s="83" t="s">
        <v>15076</v>
      </c>
      <c r="F22506" s="83">
        <v>840.8</v>
      </c>
    </row>
    <row r="22507" spans="1:6" hidden="1" x14ac:dyDescent="0.25">
      <c r="A22507" t="s">
        <v>29264</v>
      </c>
      <c r="B22507" s="83" t="s">
        <v>43409</v>
      </c>
      <c r="C22507" t="s">
        <v>33269</v>
      </c>
      <c r="D22507" s="83" t="s">
        <v>15076</v>
      </c>
      <c r="F22507" s="83">
        <v>924.85</v>
      </c>
    </row>
    <row r="22508" spans="1:6" hidden="1" x14ac:dyDescent="0.25">
      <c r="A22508" t="s">
        <v>29264</v>
      </c>
      <c r="B22508" s="83" t="s">
        <v>43410</v>
      </c>
      <c r="C22508" t="s">
        <v>33270</v>
      </c>
      <c r="D22508" s="83" t="s">
        <v>15076</v>
      </c>
      <c r="F22508" s="83">
        <v>944.22</v>
      </c>
    </row>
    <row r="22509" spans="1:6" hidden="1" x14ac:dyDescent="0.25">
      <c r="A22509" t="s">
        <v>29264</v>
      </c>
      <c r="B22509" s="83" t="s">
        <v>43411</v>
      </c>
      <c r="C22509" t="s">
        <v>33271</v>
      </c>
      <c r="D22509" s="83" t="s">
        <v>15076</v>
      </c>
      <c r="F22509" s="83">
        <v>980.53</v>
      </c>
    </row>
    <row r="22510" spans="1:6" hidden="1" x14ac:dyDescent="0.25">
      <c r="A22510" t="s">
        <v>29264</v>
      </c>
      <c r="B22510" s="83" t="s">
        <v>43412</v>
      </c>
      <c r="C22510" t="s">
        <v>33272</v>
      </c>
      <c r="D22510" s="83" t="s">
        <v>15076</v>
      </c>
      <c r="F22510" s="83">
        <v>499.07</v>
      </c>
    </row>
    <row r="22511" spans="1:6" hidden="1" x14ac:dyDescent="0.25">
      <c r="A22511" t="s">
        <v>29264</v>
      </c>
      <c r="B22511" s="83" t="s">
        <v>43413</v>
      </c>
      <c r="C22511" t="s">
        <v>33273</v>
      </c>
      <c r="D22511" s="83" t="s">
        <v>15583</v>
      </c>
      <c r="F22511" s="83">
        <v>812509.99</v>
      </c>
    </row>
    <row r="22512" spans="1:6" hidden="1" x14ac:dyDescent="0.25">
      <c r="A22512" t="s">
        <v>29264</v>
      </c>
      <c r="B22512" s="83" t="s">
        <v>43414</v>
      </c>
      <c r="C22512" t="s">
        <v>33274</v>
      </c>
      <c r="D22512" s="83" t="s">
        <v>15583</v>
      </c>
      <c r="F22512" s="83">
        <v>852965.94</v>
      </c>
    </row>
    <row r="22513" spans="1:6" hidden="1" x14ac:dyDescent="0.25">
      <c r="A22513" t="s">
        <v>29264</v>
      </c>
      <c r="B22513" s="83" t="s">
        <v>43415</v>
      </c>
      <c r="C22513" t="s">
        <v>33275</v>
      </c>
      <c r="D22513" s="83" t="s">
        <v>15076</v>
      </c>
      <c r="F22513" s="83">
        <v>279.36</v>
      </c>
    </row>
    <row r="22514" spans="1:6" hidden="1" x14ac:dyDescent="0.25">
      <c r="A22514" t="s">
        <v>29264</v>
      </c>
      <c r="B22514" s="83" t="s">
        <v>43416</v>
      </c>
      <c r="C22514" t="s">
        <v>33276</v>
      </c>
      <c r="D22514" s="83" t="s">
        <v>15583</v>
      </c>
      <c r="F22514" s="83">
        <v>451012.03</v>
      </c>
    </row>
    <row r="22515" spans="1:6" hidden="1" x14ac:dyDescent="0.25">
      <c r="A22515" t="s">
        <v>29264</v>
      </c>
      <c r="B22515" s="83" t="s">
        <v>43417</v>
      </c>
      <c r="C22515" t="s">
        <v>33277</v>
      </c>
      <c r="D22515" s="83" t="s">
        <v>15583</v>
      </c>
      <c r="F22515" s="83">
        <v>473468.98</v>
      </c>
    </row>
    <row r="22516" spans="1:6" hidden="1" x14ac:dyDescent="0.25">
      <c r="A22516" t="s">
        <v>29264</v>
      </c>
      <c r="B22516" s="83" t="s">
        <v>43418</v>
      </c>
      <c r="C22516" t="s">
        <v>33278</v>
      </c>
      <c r="D22516" s="83" t="s">
        <v>35707</v>
      </c>
      <c r="F22516" s="83">
        <v>218.25</v>
      </c>
    </row>
    <row r="22517" spans="1:6" hidden="1" x14ac:dyDescent="0.25">
      <c r="A22517" t="s">
        <v>29264</v>
      </c>
      <c r="B22517" s="83" t="s">
        <v>43419</v>
      </c>
      <c r="C22517" t="s">
        <v>33279</v>
      </c>
      <c r="D22517" s="83" t="s">
        <v>15076</v>
      </c>
      <c r="F22517" s="83">
        <v>91796.96</v>
      </c>
    </row>
    <row r="22518" spans="1:6" hidden="1" x14ac:dyDescent="0.25">
      <c r="A22518" t="s">
        <v>29264</v>
      </c>
      <c r="B22518" s="83" t="s">
        <v>43420</v>
      </c>
      <c r="C22518" t="s">
        <v>33280</v>
      </c>
      <c r="D22518" s="83" t="s">
        <v>15583</v>
      </c>
      <c r="F22518" s="83">
        <v>208.18</v>
      </c>
    </row>
    <row r="22519" spans="1:6" hidden="1" x14ac:dyDescent="0.25">
      <c r="A22519" t="s">
        <v>29264</v>
      </c>
      <c r="B22519" s="83" t="s">
        <v>43421</v>
      </c>
      <c r="C22519" t="s">
        <v>33281</v>
      </c>
      <c r="D22519" s="83" t="s">
        <v>15583</v>
      </c>
      <c r="F22519" s="83">
        <v>1287.54</v>
      </c>
    </row>
    <row r="22520" spans="1:6" hidden="1" x14ac:dyDescent="0.25">
      <c r="A22520" t="s">
        <v>29264</v>
      </c>
      <c r="B22520" s="83" t="s">
        <v>43422</v>
      </c>
      <c r="C22520" t="s">
        <v>33282</v>
      </c>
      <c r="D22520" s="83" t="s">
        <v>15583</v>
      </c>
      <c r="F22520" s="83">
        <v>1825.03</v>
      </c>
    </row>
    <row r="22521" spans="1:6" hidden="1" x14ac:dyDescent="0.25">
      <c r="A22521" t="s">
        <v>29264</v>
      </c>
      <c r="B22521" s="83" t="s">
        <v>43423</v>
      </c>
      <c r="C22521" t="s">
        <v>33283</v>
      </c>
      <c r="D22521" s="83" t="s">
        <v>15076</v>
      </c>
      <c r="F22521" s="83">
        <v>1586.35</v>
      </c>
    </row>
    <row r="22522" spans="1:6" hidden="1" x14ac:dyDescent="0.25">
      <c r="A22522" t="s">
        <v>29264</v>
      </c>
      <c r="B22522" s="83" t="s">
        <v>43424</v>
      </c>
      <c r="C22522" t="s">
        <v>33284</v>
      </c>
      <c r="D22522" s="83" t="s">
        <v>15076</v>
      </c>
      <c r="F22522" s="83">
        <v>1580.86</v>
      </c>
    </row>
    <row r="22523" spans="1:6" hidden="1" x14ac:dyDescent="0.25">
      <c r="A22523" t="s">
        <v>29264</v>
      </c>
      <c r="B22523" s="83" t="s">
        <v>43425</v>
      </c>
      <c r="C22523" t="s">
        <v>33285</v>
      </c>
      <c r="D22523" s="83" t="s">
        <v>15076</v>
      </c>
      <c r="F22523" s="83">
        <v>1650.8</v>
      </c>
    </row>
    <row r="22524" spans="1:6" hidden="1" x14ac:dyDescent="0.25">
      <c r="A22524" t="s">
        <v>29264</v>
      </c>
      <c r="B22524" s="83" t="s">
        <v>43426</v>
      </c>
      <c r="C22524" t="s">
        <v>33286</v>
      </c>
      <c r="D22524" s="83" t="s">
        <v>15076</v>
      </c>
      <c r="F22524" s="83">
        <v>1598.33</v>
      </c>
    </row>
    <row r="22525" spans="1:6" hidden="1" x14ac:dyDescent="0.25">
      <c r="A22525" t="s">
        <v>29264</v>
      </c>
      <c r="B22525" s="83" t="s">
        <v>43427</v>
      </c>
      <c r="C22525" t="s">
        <v>33287</v>
      </c>
      <c r="D22525" s="83" t="s">
        <v>15076</v>
      </c>
      <c r="F22525" s="83">
        <v>276.16000000000003</v>
      </c>
    </row>
    <row r="22526" spans="1:6" hidden="1" x14ac:dyDescent="0.25">
      <c r="A22526" t="s">
        <v>29264</v>
      </c>
      <c r="B22526" s="83" t="s">
        <v>43428</v>
      </c>
      <c r="C22526" t="s">
        <v>33288</v>
      </c>
      <c r="D22526" s="83" t="s">
        <v>15076</v>
      </c>
      <c r="F22526" s="83">
        <v>226.81</v>
      </c>
    </row>
    <row r="22527" spans="1:6" hidden="1" x14ac:dyDescent="0.25">
      <c r="A22527" t="s">
        <v>29264</v>
      </c>
      <c r="B22527" s="83" t="s">
        <v>43429</v>
      </c>
      <c r="C22527" t="s">
        <v>33289</v>
      </c>
      <c r="D22527" s="83" t="s">
        <v>15076</v>
      </c>
      <c r="F22527" s="83">
        <v>232.85</v>
      </c>
    </row>
    <row r="22528" spans="1:6" hidden="1" x14ac:dyDescent="0.25">
      <c r="A22528" t="s">
        <v>29264</v>
      </c>
      <c r="B22528" s="83" t="s">
        <v>43430</v>
      </c>
      <c r="C22528" t="s">
        <v>33290</v>
      </c>
      <c r="D22528" s="83" t="s">
        <v>15583</v>
      </c>
      <c r="F22528" s="83">
        <v>1075356.33</v>
      </c>
    </row>
    <row r="22529" spans="1:6" hidden="1" x14ac:dyDescent="0.25">
      <c r="A22529" t="s">
        <v>29264</v>
      </c>
      <c r="B22529" s="83" t="s">
        <v>43431</v>
      </c>
      <c r="C22529" t="s">
        <v>33291</v>
      </c>
      <c r="D22529" s="83" t="s">
        <v>15583</v>
      </c>
      <c r="F22529" s="83">
        <v>1081822.19</v>
      </c>
    </row>
    <row r="22530" spans="1:6" hidden="1" x14ac:dyDescent="0.25">
      <c r="A22530" t="s">
        <v>29264</v>
      </c>
      <c r="B22530" s="83" t="s">
        <v>43432</v>
      </c>
      <c r="C22530" t="s">
        <v>33292</v>
      </c>
      <c r="D22530" s="83" t="s">
        <v>15583</v>
      </c>
      <c r="F22530" s="83">
        <v>1613195.56</v>
      </c>
    </row>
    <row r="22531" spans="1:6" hidden="1" x14ac:dyDescent="0.25">
      <c r="A22531" t="s">
        <v>29264</v>
      </c>
      <c r="B22531" s="83" t="s">
        <v>43433</v>
      </c>
      <c r="C22531" t="s">
        <v>33293</v>
      </c>
      <c r="D22531" s="83" t="s">
        <v>15583</v>
      </c>
      <c r="F22531" s="83">
        <v>1622894.35</v>
      </c>
    </row>
    <row r="22532" spans="1:6" hidden="1" x14ac:dyDescent="0.25">
      <c r="A22532" t="s">
        <v>29264</v>
      </c>
      <c r="B22532" s="83" t="s">
        <v>43434</v>
      </c>
      <c r="C22532" t="s">
        <v>33294</v>
      </c>
      <c r="D22532" s="83" t="s">
        <v>15583</v>
      </c>
      <c r="F22532" s="83">
        <v>1375509.34</v>
      </c>
    </row>
    <row r="22533" spans="1:6" hidden="1" x14ac:dyDescent="0.25">
      <c r="A22533" t="s">
        <v>29264</v>
      </c>
      <c r="B22533" s="83" t="s">
        <v>43435</v>
      </c>
      <c r="C22533" t="s">
        <v>33295</v>
      </c>
      <c r="D22533" s="83" t="s">
        <v>15583</v>
      </c>
      <c r="F22533" s="83">
        <v>1396707.05</v>
      </c>
    </row>
    <row r="22534" spans="1:6" hidden="1" x14ac:dyDescent="0.25">
      <c r="A22534" t="s">
        <v>29264</v>
      </c>
      <c r="B22534" s="83" t="s">
        <v>43436</v>
      </c>
      <c r="C22534" t="s">
        <v>33296</v>
      </c>
      <c r="D22534" s="83" t="s">
        <v>15583</v>
      </c>
      <c r="F22534" s="83">
        <v>2063266.67</v>
      </c>
    </row>
    <row r="22535" spans="1:6" hidden="1" x14ac:dyDescent="0.25">
      <c r="A22535" t="s">
        <v>29264</v>
      </c>
      <c r="B22535" s="83" t="s">
        <v>43437</v>
      </c>
      <c r="C22535" t="s">
        <v>33297</v>
      </c>
      <c r="D22535" s="83" t="s">
        <v>15583</v>
      </c>
      <c r="F22535" s="83">
        <v>2095063.41</v>
      </c>
    </row>
    <row r="22536" spans="1:6" hidden="1" x14ac:dyDescent="0.25">
      <c r="A22536" t="s">
        <v>29264</v>
      </c>
      <c r="B22536" s="83" t="s">
        <v>43438</v>
      </c>
      <c r="C22536" t="s">
        <v>33298</v>
      </c>
      <c r="D22536" s="83" t="s">
        <v>15076</v>
      </c>
      <c r="F22536" s="83">
        <v>48649.18</v>
      </c>
    </row>
    <row r="22537" spans="1:6" hidden="1" x14ac:dyDescent="0.25">
      <c r="A22537" t="s">
        <v>29264</v>
      </c>
      <c r="B22537" s="83" t="s">
        <v>43439</v>
      </c>
      <c r="C22537" t="s">
        <v>33299</v>
      </c>
      <c r="D22537" s="83" t="s">
        <v>15583</v>
      </c>
      <c r="F22537" s="83">
        <v>961584.87</v>
      </c>
    </row>
    <row r="22538" spans="1:6" hidden="1" x14ac:dyDescent="0.25">
      <c r="A22538" t="s">
        <v>29264</v>
      </c>
      <c r="B22538" s="83" t="s">
        <v>43440</v>
      </c>
      <c r="C22538" t="s">
        <v>33300</v>
      </c>
      <c r="D22538" s="83" t="s">
        <v>15583</v>
      </c>
      <c r="F22538" s="83">
        <v>1442273.05</v>
      </c>
    </row>
    <row r="22539" spans="1:6" hidden="1" x14ac:dyDescent="0.25">
      <c r="A22539" t="s">
        <v>29264</v>
      </c>
      <c r="B22539" s="83" t="s">
        <v>43441</v>
      </c>
      <c r="C22539" t="s">
        <v>33301</v>
      </c>
      <c r="D22539" s="83" t="s">
        <v>15583</v>
      </c>
      <c r="F22539" s="83">
        <v>1451963.96</v>
      </c>
    </row>
    <row r="22540" spans="1:6" hidden="1" x14ac:dyDescent="0.25">
      <c r="A22540" t="s">
        <v>29264</v>
      </c>
      <c r="B22540" s="83" t="s">
        <v>43442</v>
      </c>
      <c r="C22540" t="s">
        <v>33302</v>
      </c>
      <c r="D22540" s="83" t="s">
        <v>15583</v>
      </c>
      <c r="F22540" s="83">
        <v>1445902.16</v>
      </c>
    </row>
    <row r="22541" spans="1:6" hidden="1" x14ac:dyDescent="0.25">
      <c r="A22541" t="s">
        <v>29264</v>
      </c>
      <c r="B22541" s="83" t="s">
        <v>43443</v>
      </c>
      <c r="C22541" t="s">
        <v>33303</v>
      </c>
      <c r="D22541" s="83" t="s">
        <v>15583</v>
      </c>
      <c r="F22541" s="83">
        <v>1260270.26</v>
      </c>
    </row>
    <row r="22542" spans="1:6" hidden="1" x14ac:dyDescent="0.25">
      <c r="A22542" t="s">
        <v>29264</v>
      </c>
      <c r="B22542" s="83" t="s">
        <v>43444</v>
      </c>
      <c r="C22542" t="s">
        <v>33304</v>
      </c>
      <c r="D22542" s="83" t="s">
        <v>15583</v>
      </c>
      <c r="F22542" s="83">
        <v>1476756.11</v>
      </c>
    </row>
    <row r="22543" spans="1:6" hidden="1" x14ac:dyDescent="0.25">
      <c r="A22543" t="s">
        <v>29264</v>
      </c>
      <c r="B22543" s="83" t="s">
        <v>43445</v>
      </c>
      <c r="C22543" t="s">
        <v>33305</v>
      </c>
      <c r="D22543" s="83" t="s">
        <v>15583</v>
      </c>
      <c r="F22543" s="83">
        <v>1281881.43</v>
      </c>
    </row>
    <row r="22544" spans="1:6" hidden="1" x14ac:dyDescent="0.25">
      <c r="A22544" t="s">
        <v>29264</v>
      </c>
      <c r="B22544" s="83" t="s">
        <v>43446</v>
      </c>
      <c r="C22544" t="s">
        <v>33306</v>
      </c>
      <c r="D22544" s="83" t="s">
        <v>15583</v>
      </c>
      <c r="F22544" s="83">
        <v>2169526.64</v>
      </c>
    </row>
    <row r="22545" spans="1:6" hidden="1" x14ac:dyDescent="0.25">
      <c r="A22545" t="s">
        <v>29264</v>
      </c>
      <c r="B22545" s="83" t="s">
        <v>43447</v>
      </c>
      <c r="C22545" t="s">
        <v>33307</v>
      </c>
      <c r="D22545" s="83" t="s">
        <v>15583</v>
      </c>
      <c r="F22545" s="83">
        <v>2215846.7400000002</v>
      </c>
    </row>
    <row r="22546" spans="1:6" hidden="1" x14ac:dyDescent="0.25">
      <c r="A22546" t="s">
        <v>29264</v>
      </c>
      <c r="B22546" s="83" t="s">
        <v>43448</v>
      </c>
      <c r="C22546" t="s">
        <v>33308</v>
      </c>
      <c r="D22546" s="83" t="s">
        <v>15076</v>
      </c>
      <c r="F22546" s="83">
        <v>97574.52</v>
      </c>
    </row>
    <row r="22547" spans="1:6" hidden="1" x14ac:dyDescent="0.25">
      <c r="A22547" t="s">
        <v>29264</v>
      </c>
      <c r="B22547" s="83" t="s">
        <v>43449</v>
      </c>
      <c r="C22547" t="s">
        <v>33309</v>
      </c>
      <c r="D22547" s="83" t="s">
        <v>15583</v>
      </c>
      <c r="F22547" s="83">
        <v>955716.92</v>
      </c>
    </row>
    <row r="22548" spans="1:6" hidden="1" x14ac:dyDescent="0.25">
      <c r="A22548" t="s">
        <v>29264</v>
      </c>
      <c r="B22548" s="83" t="s">
        <v>43450</v>
      </c>
      <c r="C22548" t="s">
        <v>33310</v>
      </c>
      <c r="D22548" s="83" t="s">
        <v>15583</v>
      </c>
      <c r="F22548" s="83">
        <v>962177.73</v>
      </c>
    </row>
    <row r="22549" spans="1:6" hidden="1" x14ac:dyDescent="0.25">
      <c r="A22549" t="s">
        <v>29264</v>
      </c>
      <c r="B22549" s="83" t="s">
        <v>43451</v>
      </c>
      <c r="C22549" t="s">
        <v>33311</v>
      </c>
      <c r="D22549" s="83" t="s">
        <v>15583</v>
      </c>
      <c r="F22549" s="83">
        <v>1433471.78</v>
      </c>
    </row>
    <row r="22550" spans="1:6" hidden="1" x14ac:dyDescent="0.25">
      <c r="A22550" t="s">
        <v>29264</v>
      </c>
      <c r="B22550" s="83" t="s">
        <v>43452</v>
      </c>
      <c r="C22550" t="s">
        <v>33312</v>
      </c>
      <c r="D22550" s="83" t="s">
        <v>15583</v>
      </c>
      <c r="F22550" s="83">
        <v>1443162.99</v>
      </c>
    </row>
    <row r="22551" spans="1:6" hidden="1" x14ac:dyDescent="0.25">
      <c r="A22551" t="s">
        <v>29264</v>
      </c>
      <c r="B22551" s="83" t="s">
        <v>43453</v>
      </c>
      <c r="C22551" t="s">
        <v>33313</v>
      </c>
      <c r="D22551" s="83" t="s">
        <v>15583</v>
      </c>
      <c r="F22551" s="83">
        <v>1440093.26</v>
      </c>
    </row>
    <row r="22552" spans="1:6" hidden="1" x14ac:dyDescent="0.25">
      <c r="A22552" t="s">
        <v>29264</v>
      </c>
      <c r="B22552" s="83" t="s">
        <v>43454</v>
      </c>
      <c r="C22552" t="s">
        <v>33314</v>
      </c>
      <c r="D22552" s="83" t="s">
        <v>15583</v>
      </c>
      <c r="F22552" s="83">
        <v>1254461.3500000001</v>
      </c>
    </row>
    <row r="22553" spans="1:6" hidden="1" x14ac:dyDescent="0.25">
      <c r="A22553" t="s">
        <v>29264</v>
      </c>
      <c r="B22553" s="83" t="s">
        <v>43455</v>
      </c>
      <c r="C22553" t="s">
        <v>33315</v>
      </c>
      <c r="D22553" s="83" t="s">
        <v>15583</v>
      </c>
      <c r="F22553" s="83">
        <v>1470947.2</v>
      </c>
    </row>
    <row r="22554" spans="1:6" hidden="1" x14ac:dyDescent="0.25">
      <c r="A22554" t="s">
        <v>29264</v>
      </c>
      <c r="B22554" s="83" t="s">
        <v>43456</v>
      </c>
      <c r="C22554" t="s">
        <v>33316</v>
      </c>
      <c r="D22554" s="83" t="s">
        <v>15583</v>
      </c>
      <c r="F22554" s="83">
        <v>1276072.52</v>
      </c>
    </row>
    <row r="22555" spans="1:6" hidden="1" x14ac:dyDescent="0.25">
      <c r="A22555" t="s">
        <v>29264</v>
      </c>
      <c r="B22555" s="83" t="s">
        <v>43457</v>
      </c>
      <c r="C22555" t="s">
        <v>33317</v>
      </c>
      <c r="D22555" s="83" t="s">
        <v>15583</v>
      </c>
      <c r="F22555" s="83">
        <v>2160814.02</v>
      </c>
    </row>
    <row r="22556" spans="1:6" hidden="1" x14ac:dyDescent="0.25">
      <c r="A22556" t="s">
        <v>29264</v>
      </c>
      <c r="B22556" s="83" t="s">
        <v>43458</v>
      </c>
      <c r="C22556" t="s">
        <v>33318</v>
      </c>
      <c r="D22556" s="83" t="s">
        <v>15583</v>
      </c>
      <c r="F22556" s="83">
        <v>2207134.12</v>
      </c>
    </row>
    <row r="22557" spans="1:6" hidden="1" x14ac:dyDescent="0.25">
      <c r="A22557" t="s">
        <v>29264</v>
      </c>
      <c r="B22557" s="83" t="s">
        <v>43459</v>
      </c>
      <c r="C22557" t="s">
        <v>33319</v>
      </c>
      <c r="D22557" s="83" t="s">
        <v>15583</v>
      </c>
      <c r="F22557" s="83">
        <v>1413575.75</v>
      </c>
    </row>
    <row r="22558" spans="1:6" hidden="1" x14ac:dyDescent="0.25">
      <c r="A22558" t="s">
        <v>29264</v>
      </c>
      <c r="B22558" s="83" t="s">
        <v>43460</v>
      </c>
      <c r="C22558" t="s">
        <v>33320</v>
      </c>
      <c r="D22558" s="83" t="s">
        <v>15583</v>
      </c>
      <c r="F22558" s="83">
        <v>1419827.01</v>
      </c>
    </row>
    <row r="22559" spans="1:6" hidden="1" x14ac:dyDescent="0.25">
      <c r="A22559" t="s">
        <v>29264</v>
      </c>
      <c r="B22559" s="83" t="s">
        <v>43461</v>
      </c>
      <c r="C22559" t="s">
        <v>33321</v>
      </c>
      <c r="D22559" s="83" t="s">
        <v>15583</v>
      </c>
      <c r="F22559" s="83">
        <v>2118558.62</v>
      </c>
    </row>
    <row r="22560" spans="1:6" hidden="1" x14ac:dyDescent="0.25">
      <c r="A22560" t="s">
        <v>29264</v>
      </c>
      <c r="B22560" s="83" t="s">
        <v>43462</v>
      </c>
      <c r="C22560" t="s">
        <v>33322</v>
      </c>
      <c r="D22560" s="83" t="s">
        <v>15583</v>
      </c>
      <c r="F22560" s="83">
        <v>2130384.4500000002</v>
      </c>
    </row>
    <row r="22561" spans="1:6" hidden="1" x14ac:dyDescent="0.25">
      <c r="A22561" t="s">
        <v>29264</v>
      </c>
      <c r="B22561" s="83" t="s">
        <v>43463</v>
      </c>
      <c r="C22561" t="s">
        <v>33323</v>
      </c>
      <c r="D22561" s="83" t="s">
        <v>15583</v>
      </c>
      <c r="F22561" s="83">
        <v>1853551.1</v>
      </c>
    </row>
    <row r="22562" spans="1:6" hidden="1" x14ac:dyDescent="0.25">
      <c r="A22562" t="s">
        <v>29264</v>
      </c>
      <c r="B22562" s="83" t="s">
        <v>43464</v>
      </c>
      <c r="C22562" t="s">
        <v>33324</v>
      </c>
      <c r="D22562" s="83" t="s">
        <v>15583</v>
      </c>
      <c r="F22562" s="83">
        <v>1882008.85</v>
      </c>
    </row>
    <row r="22563" spans="1:6" hidden="1" x14ac:dyDescent="0.25">
      <c r="A22563" t="s">
        <v>29264</v>
      </c>
      <c r="B22563" s="83" t="s">
        <v>43465</v>
      </c>
      <c r="C22563" t="s">
        <v>33325</v>
      </c>
      <c r="D22563" s="83" t="s">
        <v>15583</v>
      </c>
      <c r="F22563" s="83">
        <v>2780329.41</v>
      </c>
    </row>
    <row r="22564" spans="1:6" hidden="1" x14ac:dyDescent="0.25">
      <c r="A22564" t="s">
        <v>29264</v>
      </c>
      <c r="B22564" s="83" t="s">
        <v>43466</v>
      </c>
      <c r="C22564" t="s">
        <v>33326</v>
      </c>
      <c r="D22564" s="83" t="s">
        <v>15583</v>
      </c>
      <c r="F22564" s="83">
        <v>2823016.32</v>
      </c>
    </row>
    <row r="22565" spans="1:6" hidden="1" x14ac:dyDescent="0.25">
      <c r="A22565" t="s">
        <v>29264</v>
      </c>
      <c r="B22565" s="83" t="s">
        <v>43467</v>
      </c>
      <c r="C22565" t="s">
        <v>33327</v>
      </c>
      <c r="D22565" s="83" t="s">
        <v>15076</v>
      </c>
      <c r="F22565" s="83">
        <v>68176.14</v>
      </c>
    </row>
    <row r="22566" spans="1:6" hidden="1" x14ac:dyDescent="0.25">
      <c r="A22566" t="s">
        <v>29264</v>
      </c>
      <c r="B22566" s="83" t="s">
        <v>43468</v>
      </c>
      <c r="C22566" t="s">
        <v>33328</v>
      </c>
      <c r="D22566" s="83" t="s">
        <v>15583</v>
      </c>
      <c r="F22566" s="83">
        <v>1288214.18</v>
      </c>
    </row>
    <row r="22567" spans="1:6" hidden="1" x14ac:dyDescent="0.25">
      <c r="A22567" t="s">
        <v>29264</v>
      </c>
      <c r="B22567" s="83" t="s">
        <v>43469</v>
      </c>
      <c r="C22567" t="s">
        <v>33329</v>
      </c>
      <c r="D22567" s="83" t="s">
        <v>15583</v>
      </c>
      <c r="F22567" s="83">
        <v>1294674.8999999999</v>
      </c>
    </row>
    <row r="22568" spans="1:6" hidden="1" x14ac:dyDescent="0.25">
      <c r="A22568" t="s">
        <v>29264</v>
      </c>
      <c r="B22568" s="83" t="s">
        <v>43470</v>
      </c>
      <c r="C22568" t="s">
        <v>33330</v>
      </c>
      <c r="D22568" s="83" t="s">
        <v>15583</v>
      </c>
      <c r="F22568" s="83">
        <v>1932216.92</v>
      </c>
    </row>
    <row r="22569" spans="1:6" hidden="1" x14ac:dyDescent="0.25">
      <c r="A22569" t="s">
        <v>29264</v>
      </c>
      <c r="B22569" s="83" t="s">
        <v>43471</v>
      </c>
      <c r="C22569" t="s">
        <v>33331</v>
      </c>
      <c r="D22569" s="83" t="s">
        <v>15583</v>
      </c>
      <c r="F22569" s="83">
        <v>1941907.83</v>
      </c>
    </row>
    <row r="22570" spans="1:6" hidden="1" x14ac:dyDescent="0.25">
      <c r="A22570" t="s">
        <v>29264</v>
      </c>
      <c r="B22570" s="83" t="s">
        <v>43472</v>
      </c>
      <c r="C22570" t="s">
        <v>33332</v>
      </c>
      <c r="D22570" s="83" t="s">
        <v>15583</v>
      </c>
      <c r="F22570" s="83">
        <v>1836978.81</v>
      </c>
    </row>
    <row r="22571" spans="1:6" hidden="1" x14ac:dyDescent="0.25">
      <c r="A22571" t="s">
        <v>29264</v>
      </c>
      <c r="B22571" s="83" t="s">
        <v>43473</v>
      </c>
      <c r="C22571" t="s">
        <v>33333</v>
      </c>
      <c r="D22571" s="83" t="s">
        <v>15583</v>
      </c>
      <c r="F22571" s="83">
        <v>1726999.85</v>
      </c>
    </row>
    <row r="22572" spans="1:6" hidden="1" x14ac:dyDescent="0.25">
      <c r="A22572" t="s">
        <v>29264</v>
      </c>
      <c r="B22572" s="83" t="s">
        <v>43474</v>
      </c>
      <c r="C22572" t="s">
        <v>33334</v>
      </c>
      <c r="D22572" s="83" t="s">
        <v>15583</v>
      </c>
      <c r="F22572" s="83">
        <v>1871041.59</v>
      </c>
    </row>
    <row r="22573" spans="1:6" hidden="1" x14ac:dyDescent="0.25">
      <c r="A22573" t="s">
        <v>29264</v>
      </c>
      <c r="B22573" s="83" t="s">
        <v>43475</v>
      </c>
      <c r="C22573" t="s">
        <v>33335</v>
      </c>
      <c r="D22573" s="83" t="s">
        <v>15583</v>
      </c>
      <c r="F22573" s="83">
        <v>1755586.61</v>
      </c>
    </row>
    <row r="22574" spans="1:6" hidden="1" x14ac:dyDescent="0.25">
      <c r="A22574" t="s">
        <v>29264</v>
      </c>
      <c r="B22574" s="83" t="s">
        <v>43476</v>
      </c>
      <c r="C22574" t="s">
        <v>33336</v>
      </c>
      <c r="D22574" s="83" t="s">
        <v>15583</v>
      </c>
      <c r="F22574" s="83">
        <v>2756141.51</v>
      </c>
    </row>
    <row r="22575" spans="1:6" hidden="1" x14ac:dyDescent="0.25">
      <c r="A22575" t="s">
        <v>29264</v>
      </c>
      <c r="B22575" s="83" t="s">
        <v>43477</v>
      </c>
      <c r="C22575" t="s">
        <v>33337</v>
      </c>
      <c r="D22575" s="83" t="s">
        <v>15583</v>
      </c>
      <c r="F22575" s="83">
        <v>2807274.87</v>
      </c>
    </row>
    <row r="22576" spans="1:6" hidden="1" x14ac:dyDescent="0.25">
      <c r="A22576" t="s">
        <v>29264</v>
      </c>
      <c r="B22576" s="83" t="s">
        <v>43478</v>
      </c>
      <c r="C22576" t="s">
        <v>33338</v>
      </c>
      <c r="D22576" s="83" t="s">
        <v>15076</v>
      </c>
      <c r="F22576" s="83">
        <v>136628.45000000001</v>
      </c>
    </row>
    <row r="22577" spans="1:6" hidden="1" x14ac:dyDescent="0.25">
      <c r="A22577" t="s">
        <v>29264</v>
      </c>
      <c r="B22577" s="83" t="s">
        <v>43479</v>
      </c>
      <c r="C22577" t="s">
        <v>33339</v>
      </c>
      <c r="D22577" s="83" t="s">
        <v>15583</v>
      </c>
      <c r="F22577" s="83">
        <v>1281756.3</v>
      </c>
    </row>
    <row r="22578" spans="1:6" hidden="1" x14ac:dyDescent="0.25">
      <c r="A22578" t="s">
        <v>29264</v>
      </c>
      <c r="B22578" s="83" t="s">
        <v>43480</v>
      </c>
      <c r="C22578" t="s">
        <v>33340</v>
      </c>
      <c r="D22578" s="83" t="s">
        <v>15583</v>
      </c>
      <c r="F22578" s="83">
        <v>1288217.1100000001</v>
      </c>
    </row>
    <row r="22579" spans="1:6" hidden="1" x14ac:dyDescent="0.25">
      <c r="A22579" t="s">
        <v>29264</v>
      </c>
      <c r="B22579" s="83" t="s">
        <v>43481</v>
      </c>
      <c r="C22579" t="s">
        <v>33341</v>
      </c>
      <c r="D22579" s="83" t="s">
        <v>15583</v>
      </c>
      <c r="F22579" s="83">
        <v>1922531.05</v>
      </c>
    </row>
    <row r="22580" spans="1:6" hidden="1" x14ac:dyDescent="0.25">
      <c r="A22580" t="s">
        <v>29264</v>
      </c>
      <c r="B22580" s="83" t="s">
        <v>43482</v>
      </c>
      <c r="C22580" t="s">
        <v>33342</v>
      </c>
      <c r="D22580" s="83" t="s">
        <v>15583</v>
      </c>
      <c r="F22580" s="83">
        <v>1932222.27</v>
      </c>
    </row>
    <row r="22581" spans="1:6" hidden="1" x14ac:dyDescent="0.25">
      <c r="A22581" t="s">
        <v>29264</v>
      </c>
      <c r="B22581" s="83" t="s">
        <v>43483</v>
      </c>
      <c r="C22581" t="s">
        <v>33343</v>
      </c>
      <c r="D22581" s="83" t="s">
        <v>15583</v>
      </c>
      <c r="F22581" s="83">
        <v>1830579.98</v>
      </c>
    </row>
    <row r="22582" spans="1:6" hidden="1" x14ac:dyDescent="0.25">
      <c r="A22582" t="s">
        <v>29264</v>
      </c>
      <c r="B22582" s="83" t="s">
        <v>43484</v>
      </c>
      <c r="C22582" t="s">
        <v>33344</v>
      </c>
      <c r="D22582" s="83" t="s">
        <v>15583</v>
      </c>
      <c r="F22582" s="83">
        <v>1720601.01</v>
      </c>
    </row>
    <row r="22583" spans="1:6" hidden="1" x14ac:dyDescent="0.25">
      <c r="A22583" t="s">
        <v>29264</v>
      </c>
      <c r="B22583" s="83" t="s">
        <v>43485</v>
      </c>
      <c r="C22583" t="s">
        <v>33345</v>
      </c>
      <c r="D22583" s="83" t="s">
        <v>15583</v>
      </c>
      <c r="F22583" s="83">
        <v>1864642.76</v>
      </c>
    </row>
    <row r="22584" spans="1:6" hidden="1" x14ac:dyDescent="0.25">
      <c r="A22584" t="s">
        <v>29264</v>
      </c>
      <c r="B22584" s="83" t="s">
        <v>43486</v>
      </c>
      <c r="C22584" t="s">
        <v>33346</v>
      </c>
      <c r="D22584" s="83" t="s">
        <v>15583</v>
      </c>
      <c r="F22584" s="83">
        <v>1749187.78</v>
      </c>
    </row>
    <row r="22585" spans="1:6" hidden="1" x14ac:dyDescent="0.25">
      <c r="A22585" t="s">
        <v>29264</v>
      </c>
      <c r="B22585" s="83" t="s">
        <v>43487</v>
      </c>
      <c r="C22585" t="s">
        <v>33347</v>
      </c>
      <c r="D22585" s="83" t="s">
        <v>15583</v>
      </c>
      <c r="F22585" s="83">
        <v>2746544.29</v>
      </c>
    </row>
    <row r="22586" spans="1:6" hidden="1" x14ac:dyDescent="0.25">
      <c r="A22586" t="s">
        <v>29264</v>
      </c>
      <c r="B22586" s="83" t="s">
        <v>43488</v>
      </c>
      <c r="C22586" t="s">
        <v>33348</v>
      </c>
      <c r="D22586" s="83" t="s">
        <v>15583</v>
      </c>
      <c r="F22586" s="83">
        <v>2797677.65</v>
      </c>
    </row>
    <row r="22587" spans="1:6" hidden="1" x14ac:dyDescent="0.25">
      <c r="A22587" t="s">
        <v>29264</v>
      </c>
      <c r="B22587" s="83" t="s">
        <v>43489</v>
      </c>
      <c r="C22587" t="s">
        <v>33349</v>
      </c>
      <c r="D22587" s="83" t="s">
        <v>15583</v>
      </c>
      <c r="F22587" s="83">
        <v>1722327.7</v>
      </c>
    </row>
    <row r="22588" spans="1:6" hidden="1" x14ac:dyDescent="0.25">
      <c r="A22588" t="s">
        <v>29264</v>
      </c>
      <c r="B22588" s="83" t="s">
        <v>43490</v>
      </c>
      <c r="C22588" t="s">
        <v>33350</v>
      </c>
      <c r="D22588" s="83" t="s">
        <v>15583</v>
      </c>
      <c r="F22588" s="83">
        <v>1726988.42</v>
      </c>
    </row>
    <row r="22589" spans="1:6" hidden="1" x14ac:dyDescent="0.25">
      <c r="A22589" t="s">
        <v>29264</v>
      </c>
      <c r="B22589" s="83" t="s">
        <v>43491</v>
      </c>
      <c r="C22589" t="s">
        <v>33351</v>
      </c>
      <c r="D22589" s="83" t="s">
        <v>15583</v>
      </c>
      <c r="F22589" s="83">
        <v>2579515.31</v>
      </c>
    </row>
    <row r="22590" spans="1:6" hidden="1" x14ac:dyDescent="0.25">
      <c r="A22590" t="s">
        <v>29264</v>
      </c>
      <c r="B22590" s="83" t="s">
        <v>43492</v>
      </c>
      <c r="C22590" t="s">
        <v>33352</v>
      </c>
      <c r="D22590" s="83" t="s">
        <v>15583</v>
      </c>
      <c r="F22590" s="83">
        <v>2588838.56</v>
      </c>
    </row>
    <row r="22591" spans="1:6" hidden="1" x14ac:dyDescent="0.25">
      <c r="A22591" t="s">
        <v>29264</v>
      </c>
      <c r="B22591" s="83" t="s">
        <v>43493</v>
      </c>
      <c r="C22591" t="s">
        <v>33353</v>
      </c>
      <c r="D22591" s="83" t="s">
        <v>15583</v>
      </c>
      <c r="F22591" s="83">
        <v>2193012.96</v>
      </c>
    </row>
    <row r="22592" spans="1:6" hidden="1" x14ac:dyDescent="0.25">
      <c r="A22592" t="s">
        <v>29264</v>
      </c>
      <c r="B22592" s="83" t="s">
        <v>43494</v>
      </c>
      <c r="C22592" t="s">
        <v>33354</v>
      </c>
      <c r="D22592" s="83" t="s">
        <v>15583</v>
      </c>
      <c r="F22592" s="83">
        <v>2223078.96</v>
      </c>
    </row>
    <row r="22593" spans="1:6" hidden="1" x14ac:dyDescent="0.25">
      <c r="A22593" t="s">
        <v>29264</v>
      </c>
      <c r="B22593" s="83" t="s">
        <v>43495</v>
      </c>
      <c r="C22593" t="s">
        <v>33355</v>
      </c>
      <c r="D22593" s="83" t="s">
        <v>15583</v>
      </c>
      <c r="F22593" s="83">
        <v>3289522.2</v>
      </c>
    </row>
    <row r="22594" spans="1:6" hidden="1" x14ac:dyDescent="0.25">
      <c r="A22594" t="s">
        <v>29264</v>
      </c>
      <c r="B22594" s="83" t="s">
        <v>43496</v>
      </c>
      <c r="C22594" t="s">
        <v>33356</v>
      </c>
      <c r="D22594" s="83" t="s">
        <v>15583</v>
      </c>
      <c r="F22594" s="83">
        <v>3334621.48</v>
      </c>
    </row>
    <row r="22595" spans="1:6" hidden="1" x14ac:dyDescent="0.25">
      <c r="A22595" t="s">
        <v>29264</v>
      </c>
      <c r="B22595" s="83" t="s">
        <v>43497</v>
      </c>
      <c r="C22595" t="s">
        <v>33357</v>
      </c>
      <c r="D22595" s="83" t="s">
        <v>15076</v>
      </c>
      <c r="F22595" s="83">
        <v>84548.81</v>
      </c>
    </row>
    <row r="22596" spans="1:6" hidden="1" x14ac:dyDescent="0.25">
      <c r="A22596" t="s">
        <v>29264</v>
      </c>
      <c r="B22596" s="83" t="s">
        <v>43498</v>
      </c>
      <c r="C22596" t="s">
        <v>33358</v>
      </c>
      <c r="D22596" s="83" t="s">
        <v>15583</v>
      </c>
      <c r="F22596" s="83">
        <v>1564404.69</v>
      </c>
    </row>
    <row r="22597" spans="1:6" hidden="1" x14ac:dyDescent="0.25">
      <c r="A22597" t="s">
        <v>29264</v>
      </c>
      <c r="B22597" s="83" t="s">
        <v>43499</v>
      </c>
      <c r="C22597" t="s">
        <v>33359</v>
      </c>
      <c r="D22597" s="83" t="s">
        <v>15583</v>
      </c>
      <c r="F22597" s="83">
        <v>1570865.42</v>
      </c>
    </row>
    <row r="22598" spans="1:6" hidden="1" x14ac:dyDescent="0.25">
      <c r="A22598" t="s">
        <v>29264</v>
      </c>
      <c r="B22598" s="83" t="s">
        <v>43500</v>
      </c>
      <c r="C22598" t="s">
        <v>33360</v>
      </c>
      <c r="D22598" s="83" t="s">
        <v>15583</v>
      </c>
      <c r="F22598" s="83">
        <v>2346502.61</v>
      </c>
    </row>
    <row r="22599" spans="1:6" hidden="1" x14ac:dyDescent="0.25">
      <c r="A22599" t="s">
        <v>29264</v>
      </c>
      <c r="B22599" s="83" t="s">
        <v>43501</v>
      </c>
      <c r="C22599" t="s">
        <v>33361</v>
      </c>
      <c r="D22599" s="83" t="s">
        <v>15583</v>
      </c>
      <c r="F22599" s="83">
        <v>2356193.52</v>
      </c>
    </row>
    <row r="22600" spans="1:6" hidden="1" x14ac:dyDescent="0.25">
      <c r="A22600" t="s">
        <v>29264</v>
      </c>
      <c r="B22600" s="83" t="s">
        <v>43502</v>
      </c>
      <c r="C22600" t="s">
        <v>33362</v>
      </c>
      <c r="D22600" s="83" t="s">
        <v>15583</v>
      </c>
      <c r="F22600" s="83">
        <v>2146303.21</v>
      </c>
    </row>
    <row r="22601" spans="1:6" hidden="1" x14ac:dyDescent="0.25">
      <c r="A22601" t="s">
        <v>29264</v>
      </c>
      <c r="B22601" s="83" t="s">
        <v>43503</v>
      </c>
      <c r="C22601" t="s">
        <v>33363</v>
      </c>
      <c r="D22601" s="83" t="s">
        <v>15583</v>
      </c>
      <c r="F22601" s="83">
        <v>2035490.82</v>
      </c>
    </row>
    <row r="22602" spans="1:6" hidden="1" x14ac:dyDescent="0.25">
      <c r="A22602" t="s">
        <v>29264</v>
      </c>
      <c r="B22602" s="83" t="s">
        <v>43504</v>
      </c>
      <c r="C22602" t="s">
        <v>33364</v>
      </c>
      <c r="D22602" s="83" t="s">
        <v>15583</v>
      </c>
      <c r="F22602" s="83">
        <v>2182015.73</v>
      </c>
    </row>
    <row r="22603" spans="1:6" hidden="1" x14ac:dyDescent="0.25">
      <c r="A22603" t="s">
        <v>29264</v>
      </c>
      <c r="B22603" s="83" t="s">
        <v>43505</v>
      </c>
      <c r="C22603" t="s">
        <v>33365</v>
      </c>
      <c r="D22603" s="83" t="s">
        <v>15583</v>
      </c>
      <c r="F22603" s="83">
        <v>2065685.83</v>
      </c>
    </row>
    <row r="22604" spans="1:6" hidden="1" x14ac:dyDescent="0.25">
      <c r="A22604" t="s">
        <v>29264</v>
      </c>
      <c r="B22604" s="83" t="s">
        <v>43506</v>
      </c>
      <c r="C22604" t="s">
        <v>33366</v>
      </c>
      <c r="D22604" s="83" t="s">
        <v>15583</v>
      </c>
      <c r="F22604" s="83">
        <v>3220128.03</v>
      </c>
    </row>
    <row r="22605" spans="1:6" hidden="1" x14ac:dyDescent="0.25">
      <c r="A22605" t="s">
        <v>29264</v>
      </c>
      <c r="B22605" s="83" t="s">
        <v>43507</v>
      </c>
      <c r="C22605" t="s">
        <v>33367</v>
      </c>
      <c r="D22605" s="83" t="s">
        <v>15583</v>
      </c>
      <c r="F22605" s="83">
        <v>3273735.99</v>
      </c>
    </row>
    <row r="22606" spans="1:6" hidden="1" x14ac:dyDescent="0.25">
      <c r="A22606" t="s">
        <v>29264</v>
      </c>
      <c r="B22606" s="83" t="s">
        <v>43508</v>
      </c>
      <c r="C22606" t="s">
        <v>33368</v>
      </c>
      <c r="D22606" s="83" t="s">
        <v>15076</v>
      </c>
      <c r="F22606" s="83">
        <v>169373.78</v>
      </c>
    </row>
    <row r="22607" spans="1:6" hidden="1" x14ac:dyDescent="0.25">
      <c r="A22607" t="s">
        <v>29264</v>
      </c>
      <c r="B22607" s="83" t="s">
        <v>43509</v>
      </c>
      <c r="C22607" t="s">
        <v>33369</v>
      </c>
      <c r="D22607" s="83" t="s">
        <v>15583</v>
      </c>
      <c r="F22607" s="83">
        <v>1556295.23</v>
      </c>
    </row>
    <row r="22608" spans="1:6" hidden="1" x14ac:dyDescent="0.25">
      <c r="A22608" t="s">
        <v>29264</v>
      </c>
      <c r="B22608" s="83" t="s">
        <v>43510</v>
      </c>
      <c r="C22608" t="s">
        <v>33370</v>
      </c>
      <c r="D22608" s="83" t="s">
        <v>15583</v>
      </c>
      <c r="F22608" s="83">
        <v>1562756.04</v>
      </c>
    </row>
    <row r="22609" spans="1:6" hidden="1" x14ac:dyDescent="0.25">
      <c r="A22609" t="s">
        <v>29264</v>
      </c>
      <c r="B22609" s="83" t="s">
        <v>43511</v>
      </c>
      <c r="C22609" t="s">
        <v>33371</v>
      </c>
      <c r="D22609" s="83" t="s">
        <v>15583</v>
      </c>
      <c r="F22609" s="83">
        <v>2334339.61</v>
      </c>
    </row>
    <row r="22610" spans="1:6" hidden="1" x14ac:dyDescent="0.25">
      <c r="A22610" t="s">
        <v>29264</v>
      </c>
      <c r="B22610" s="83" t="s">
        <v>43512</v>
      </c>
      <c r="C22610" t="s">
        <v>33372</v>
      </c>
      <c r="D22610" s="83" t="s">
        <v>15583</v>
      </c>
      <c r="F22610" s="83">
        <v>2344030.8199999998</v>
      </c>
    </row>
    <row r="22611" spans="1:6" hidden="1" x14ac:dyDescent="0.25">
      <c r="A22611" t="s">
        <v>29264</v>
      </c>
      <c r="B22611" s="83" t="s">
        <v>43513</v>
      </c>
      <c r="C22611" t="s">
        <v>33373</v>
      </c>
      <c r="D22611" s="83" t="s">
        <v>15583</v>
      </c>
      <c r="F22611" s="83">
        <v>2138252.79</v>
      </c>
    </row>
    <row r="22612" spans="1:6" hidden="1" x14ac:dyDescent="0.25">
      <c r="A22612" t="s">
        <v>29264</v>
      </c>
      <c r="B22612" s="83" t="s">
        <v>43514</v>
      </c>
      <c r="C22612" t="s">
        <v>33374</v>
      </c>
      <c r="D22612" s="83" t="s">
        <v>15583</v>
      </c>
      <c r="F22612" s="83">
        <v>2027440.4</v>
      </c>
    </row>
    <row r="22613" spans="1:6" hidden="1" x14ac:dyDescent="0.25">
      <c r="A22613" t="s">
        <v>29264</v>
      </c>
      <c r="B22613" s="83" t="s">
        <v>43515</v>
      </c>
      <c r="C22613" t="s">
        <v>33375</v>
      </c>
      <c r="D22613" s="83" t="s">
        <v>15583</v>
      </c>
      <c r="F22613" s="83">
        <v>2173965.31</v>
      </c>
    </row>
    <row r="22614" spans="1:6" hidden="1" x14ac:dyDescent="0.25">
      <c r="A22614" t="s">
        <v>29264</v>
      </c>
      <c r="B22614" s="83" t="s">
        <v>43516</v>
      </c>
      <c r="C22614" t="s">
        <v>33376</v>
      </c>
      <c r="D22614" s="83" t="s">
        <v>15583</v>
      </c>
      <c r="F22614" s="83">
        <v>2057635.41</v>
      </c>
    </row>
    <row r="22615" spans="1:6" hidden="1" x14ac:dyDescent="0.25">
      <c r="A22615" t="s">
        <v>29264</v>
      </c>
      <c r="B22615" s="83" t="s">
        <v>43517</v>
      </c>
      <c r="C22615" t="s">
        <v>33377</v>
      </c>
      <c r="D22615" s="83" t="s">
        <v>15583</v>
      </c>
      <c r="F22615" s="83">
        <v>3208053.68</v>
      </c>
    </row>
    <row r="22616" spans="1:6" hidden="1" x14ac:dyDescent="0.25">
      <c r="A22616" t="s">
        <v>29264</v>
      </c>
      <c r="B22616" s="83" t="s">
        <v>43518</v>
      </c>
      <c r="C22616" t="s">
        <v>33378</v>
      </c>
      <c r="D22616" s="83" t="s">
        <v>15583</v>
      </c>
      <c r="F22616" s="83">
        <v>3261661.64</v>
      </c>
    </row>
    <row r="22617" spans="1:6" hidden="1" x14ac:dyDescent="0.25">
      <c r="A22617" t="s">
        <v>29264</v>
      </c>
      <c r="B22617" s="83" t="s">
        <v>43519</v>
      </c>
      <c r="C22617" t="s">
        <v>33379</v>
      </c>
      <c r="D22617" s="83" t="s">
        <v>15583</v>
      </c>
      <c r="F22617" s="83">
        <v>1555338.44</v>
      </c>
    </row>
    <row r="22618" spans="1:6" hidden="1" x14ac:dyDescent="0.25">
      <c r="A22618" t="s">
        <v>29264</v>
      </c>
      <c r="B22618" s="83" t="s">
        <v>43520</v>
      </c>
      <c r="C22618" t="s">
        <v>33380</v>
      </c>
      <c r="D22618" s="83" t="s">
        <v>15583</v>
      </c>
      <c r="F22618" s="83">
        <v>1560106.45</v>
      </c>
    </row>
    <row r="22619" spans="1:6" hidden="1" x14ac:dyDescent="0.25">
      <c r="A22619" t="s">
        <v>29264</v>
      </c>
      <c r="B22619" s="83" t="s">
        <v>43521</v>
      </c>
      <c r="C22619" t="s">
        <v>33381</v>
      </c>
      <c r="D22619" s="83" t="s">
        <v>15583</v>
      </c>
      <c r="F22619" s="83">
        <v>2331104.81</v>
      </c>
    </row>
    <row r="22620" spans="1:6" hidden="1" x14ac:dyDescent="0.25">
      <c r="A22620" t="s">
        <v>29264</v>
      </c>
      <c r="B22620" s="83" t="s">
        <v>43522</v>
      </c>
      <c r="C22620" t="s">
        <v>33382</v>
      </c>
      <c r="D22620" s="83" t="s">
        <v>15583</v>
      </c>
      <c r="F22620" s="83">
        <v>2338569.2599999998</v>
      </c>
    </row>
    <row r="22621" spans="1:6" hidden="1" x14ac:dyDescent="0.25">
      <c r="A22621" t="s">
        <v>29264</v>
      </c>
      <c r="B22621" s="83" t="s">
        <v>43523</v>
      </c>
      <c r="C22621" t="s">
        <v>33383</v>
      </c>
      <c r="D22621" s="83" t="s">
        <v>15583</v>
      </c>
      <c r="F22621" s="83">
        <v>2086540.79</v>
      </c>
    </row>
    <row r="22622" spans="1:6" hidden="1" x14ac:dyDescent="0.25">
      <c r="A22622" t="s">
        <v>29264</v>
      </c>
      <c r="B22622" s="83" t="s">
        <v>43524</v>
      </c>
      <c r="C22622" t="s">
        <v>33384</v>
      </c>
      <c r="D22622" s="83" t="s">
        <v>15583</v>
      </c>
      <c r="F22622" s="83">
        <v>2119619.94</v>
      </c>
    </row>
    <row r="22623" spans="1:6" hidden="1" x14ac:dyDescent="0.25">
      <c r="A22623" t="s">
        <v>29264</v>
      </c>
      <c r="B22623" s="83" t="s">
        <v>43525</v>
      </c>
      <c r="C22623" t="s">
        <v>33385</v>
      </c>
      <c r="D22623" s="83" t="s">
        <v>15583</v>
      </c>
      <c r="F22623" s="83">
        <v>3129813.95</v>
      </c>
    </row>
    <row r="22624" spans="1:6" hidden="1" x14ac:dyDescent="0.25">
      <c r="A22624" t="s">
        <v>29264</v>
      </c>
      <c r="B22624" s="83" t="s">
        <v>43526</v>
      </c>
      <c r="C22624" t="s">
        <v>33386</v>
      </c>
      <c r="D22624" s="83" t="s">
        <v>15583</v>
      </c>
      <c r="F22624" s="83">
        <v>3179432.95</v>
      </c>
    </row>
    <row r="22625" spans="1:6" hidden="1" x14ac:dyDescent="0.25">
      <c r="A22625" t="s">
        <v>29264</v>
      </c>
      <c r="B22625" s="83" t="s">
        <v>43527</v>
      </c>
      <c r="C22625" t="s">
        <v>33387</v>
      </c>
      <c r="D22625" s="83" t="s">
        <v>15076</v>
      </c>
      <c r="F22625" s="83">
        <v>75778.86</v>
      </c>
    </row>
    <row r="22626" spans="1:6" hidden="1" x14ac:dyDescent="0.25">
      <c r="A22626" t="s">
        <v>29264</v>
      </c>
      <c r="B22626" s="83" t="s">
        <v>43528</v>
      </c>
      <c r="C22626" t="s">
        <v>33388</v>
      </c>
      <c r="D22626" s="83" t="s">
        <v>15583</v>
      </c>
      <c r="F22626" s="83">
        <v>1416232.2</v>
      </c>
    </row>
    <row r="22627" spans="1:6" hidden="1" x14ac:dyDescent="0.25">
      <c r="A22627" t="s">
        <v>29264</v>
      </c>
      <c r="B22627" s="83" t="s">
        <v>43529</v>
      </c>
      <c r="C22627" t="s">
        <v>33389</v>
      </c>
      <c r="D22627" s="83" t="s">
        <v>15583</v>
      </c>
      <c r="F22627" s="83">
        <v>1422692.92</v>
      </c>
    </row>
    <row r="22628" spans="1:6" hidden="1" x14ac:dyDescent="0.25">
      <c r="A22628" t="s">
        <v>29264</v>
      </c>
      <c r="B22628" s="83" t="s">
        <v>43530</v>
      </c>
      <c r="C22628" t="s">
        <v>33390</v>
      </c>
      <c r="D22628" s="83" t="s">
        <v>15583</v>
      </c>
      <c r="F22628" s="83">
        <v>2124243.91</v>
      </c>
    </row>
    <row r="22629" spans="1:6" hidden="1" x14ac:dyDescent="0.25">
      <c r="A22629" t="s">
        <v>29264</v>
      </c>
      <c r="B22629" s="83" t="s">
        <v>43531</v>
      </c>
      <c r="C22629" t="s">
        <v>33391</v>
      </c>
      <c r="D22629" s="83" t="s">
        <v>15583</v>
      </c>
      <c r="F22629" s="83">
        <v>2133934.83</v>
      </c>
    </row>
    <row r="22630" spans="1:6" hidden="1" x14ac:dyDescent="0.25">
      <c r="A22630" t="s">
        <v>29264</v>
      </c>
      <c r="B22630" s="83" t="s">
        <v>43532</v>
      </c>
      <c r="C22630" t="s">
        <v>33392</v>
      </c>
      <c r="D22630" s="83" t="s">
        <v>15583</v>
      </c>
      <c r="F22630" s="83">
        <v>1989887.24</v>
      </c>
    </row>
    <row r="22631" spans="1:6" hidden="1" x14ac:dyDescent="0.25">
      <c r="A22631" t="s">
        <v>29264</v>
      </c>
      <c r="B22631" s="83" t="s">
        <v>43533</v>
      </c>
      <c r="C22631" t="s">
        <v>33393</v>
      </c>
      <c r="D22631" s="83" t="s">
        <v>15583</v>
      </c>
      <c r="F22631" s="83">
        <v>1947835.42</v>
      </c>
    </row>
    <row r="22632" spans="1:6" hidden="1" x14ac:dyDescent="0.25">
      <c r="A22632" t="s">
        <v>29264</v>
      </c>
      <c r="B22632" s="83" t="s">
        <v>43534</v>
      </c>
      <c r="C22632" t="s">
        <v>33394</v>
      </c>
      <c r="D22632" s="83" t="s">
        <v>15583</v>
      </c>
      <c r="F22632" s="83">
        <v>2025189.31</v>
      </c>
    </row>
    <row r="22633" spans="1:6" hidden="1" x14ac:dyDescent="0.25">
      <c r="A22633" t="s">
        <v>29264</v>
      </c>
      <c r="B22633" s="83" t="s">
        <v>43535</v>
      </c>
      <c r="C22633" t="s">
        <v>33395</v>
      </c>
      <c r="D22633" s="83" t="s">
        <v>15583</v>
      </c>
      <c r="F22633" s="83">
        <v>1981043.58</v>
      </c>
    </row>
    <row r="22634" spans="1:6" hidden="1" x14ac:dyDescent="0.25">
      <c r="A22634" t="s">
        <v>29264</v>
      </c>
      <c r="B22634" s="83" t="s">
        <v>43536</v>
      </c>
      <c r="C22634" t="s">
        <v>33396</v>
      </c>
      <c r="D22634" s="83" t="s">
        <v>15583</v>
      </c>
      <c r="F22634" s="83">
        <v>2985504.12</v>
      </c>
    </row>
    <row r="22635" spans="1:6" hidden="1" x14ac:dyDescent="0.25">
      <c r="A22635" t="s">
        <v>29264</v>
      </c>
      <c r="B22635" s="83" t="s">
        <v>43537</v>
      </c>
      <c r="C22635" t="s">
        <v>33397</v>
      </c>
      <c r="D22635" s="83" t="s">
        <v>15583</v>
      </c>
      <c r="F22635" s="83">
        <v>3038496.41</v>
      </c>
    </row>
    <row r="22636" spans="1:6" hidden="1" x14ac:dyDescent="0.25">
      <c r="A22636" t="s">
        <v>29264</v>
      </c>
      <c r="B22636" s="83" t="s">
        <v>43538</v>
      </c>
      <c r="C22636" t="s">
        <v>33398</v>
      </c>
      <c r="D22636" s="83" t="s">
        <v>15076</v>
      </c>
      <c r="F22636" s="83">
        <v>151833.89000000001</v>
      </c>
    </row>
    <row r="22637" spans="1:6" hidden="1" x14ac:dyDescent="0.25">
      <c r="A22637" t="s">
        <v>29264</v>
      </c>
      <c r="B22637" s="83" t="s">
        <v>43539</v>
      </c>
      <c r="C22637" t="s">
        <v>33399</v>
      </c>
      <c r="D22637" s="83" t="s">
        <v>15583</v>
      </c>
      <c r="F22637" s="83">
        <v>1409125.73</v>
      </c>
    </row>
    <row r="22638" spans="1:6" hidden="1" x14ac:dyDescent="0.25">
      <c r="A22638" t="s">
        <v>29264</v>
      </c>
      <c r="B22638" s="83" t="s">
        <v>43540</v>
      </c>
      <c r="C22638" t="s">
        <v>33400</v>
      </c>
      <c r="D22638" s="83" t="s">
        <v>15583</v>
      </c>
      <c r="F22638" s="83">
        <v>1415586.54</v>
      </c>
    </row>
    <row r="22639" spans="1:6" hidden="1" x14ac:dyDescent="0.25">
      <c r="A22639" t="s">
        <v>29264</v>
      </c>
      <c r="B22639" s="83" t="s">
        <v>43541</v>
      </c>
      <c r="C22639" t="s">
        <v>33401</v>
      </c>
      <c r="D22639" s="83" t="s">
        <v>15583</v>
      </c>
      <c r="F22639" s="83">
        <v>2113585.27</v>
      </c>
    </row>
    <row r="22640" spans="1:6" hidden="1" x14ac:dyDescent="0.25">
      <c r="A22640" t="s">
        <v>29264</v>
      </c>
      <c r="B22640" s="83" t="s">
        <v>43542</v>
      </c>
      <c r="C22640" t="s">
        <v>33402</v>
      </c>
      <c r="D22640" s="83" t="s">
        <v>15583</v>
      </c>
      <c r="F22640" s="83">
        <v>2123276.48</v>
      </c>
    </row>
    <row r="22641" spans="1:6" hidden="1" x14ac:dyDescent="0.25">
      <c r="A22641" t="s">
        <v>29264</v>
      </c>
      <c r="B22641" s="83" t="s">
        <v>43543</v>
      </c>
      <c r="C22641" t="s">
        <v>33403</v>
      </c>
      <c r="D22641" s="83" t="s">
        <v>15583</v>
      </c>
      <c r="F22641" s="83">
        <v>1982839.81</v>
      </c>
    </row>
    <row r="22642" spans="1:6" hidden="1" x14ac:dyDescent="0.25">
      <c r="A22642" t="s">
        <v>29264</v>
      </c>
      <c r="B22642" s="83" t="s">
        <v>43544</v>
      </c>
      <c r="C22642" t="s">
        <v>33404</v>
      </c>
      <c r="D22642" s="83" t="s">
        <v>15583</v>
      </c>
      <c r="F22642" s="83">
        <v>1940788</v>
      </c>
    </row>
    <row r="22643" spans="1:6" hidden="1" x14ac:dyDescent="0.25">
      <c r="A22643" t="s">
        <v>29264</v>
      </c>
      <c r="B22643" s="83" t="s">
        <v>43545</v>
      </c>
      <c r="C22643" t="s">
        <v>33405</v>
      </c>
      <c r="D22643" s="83" t="s">
        <v>15583</v>
      </c>
      <c r="F22643" s="83">
        <v>2018141.88</v>
      </c>
    </row>
    <row r="22644" spans="1:6" hidden="1" x14ac:dyDescent="0.25">
      <c r="A22644" t="s">
        <v>29264</v>
      </c>
      <c r="B22644" s="83" t="s">
        <v>43546</v>
      </c>
      <c r="C22644" t="s">
        <v>33406</v>
      </c>
      <c r="D22644" s="83" t="s">
        <v>15583</v>
      </c>
      <c r="F22644" s="83">
        <v>1973996.15</v>
      </c>
    </row>
    <row r="22645" spans="1:6" hidden="1" x14ac:dyDescent="0.25">
      <c r="A22645" t="s">
        <v>29264</v>
      </c>
      <c r="B22645" s="83" t="s">
        <v>43547</v>
      </c>
      <c r="C22645" t="s">
        <v>33407</v>
      </c>
      <c r="D22645" s="83" t="s">
        <v>15583</v>
      </c>
      <c r="F22645" s="83">
        <v>2974934.12</v>
      </c>
    </row>
    <row r="22646" spans="1:6" hidden="1" x14ac:dyDescent="0.25">
      <c r="A22646" t="s">
        <v>29264</v>
      </c>
      <c r="B22646" s="83" t="s">
        <v>43548</v>
      </c>
      <c r="C22646" t="s">
        <v>33408</v>
      </c>
      <c r="D22646" s="83" t="s">
        <v>15583</v>
      </c>
      <c r="F22646" s="83">
        <v>3027926.41</v>
      </c>
    </row>
    <row r="22647" spans="1:6" hidden="1" x14ac:dyDescent="0.25">
      <c r="A22647" t="s">
        <v>29264</v>
      </c>
      <c r="B22647" s="83" t="s">
        <v>43549</v>
      </c>
      <c r="C22647" t="s">
        <v>33409</v>
      </c>
      <c r="D22647" s="83" t="s">
        <v>35708</v>
      </c>
      <c r="F22647" s="83">
        <v>323.70999999999998</v>
      </c>
    </row>
    <row r="22648" spans="1:6" hidden="1" x14ac:dyDescent="0.25">
      <c r="A22648" t="s">
        <v>29264</v>
      </c>
      <c r="B22648" s="83" t="s">
        <v>43550</v>
      </c>
      <c r="C22648" t="s">
        <v>33410</v>
      </c>
      <c r="D22648" s="83" t="s">
        <v>35708</v>
      </c>
      <c r="F22648" s="83">
        <v>526.14</v>
      </c>
    </row>
    <row r="22649" spans="1:6" hidden="1" x14ac:dyDescent="0.25">
      <c r="A22649" t="s">
        <v>29264</v>
      </c>
      <c r="B22649" s="83" t="s">
        <v>43551</v>
      </c>
      <c r="C22649" t="s">
        <v>33411</v>
      </c>
      <c r="D22649" s="83" t="s">
        <v>35708</v>
      </c>
      <c r="F22649" s="83">
        <v>29.74</v>
      </c>
    </row>
    <row r="22650" spans="1:6" hidden="1" x14ac:dyDescent="0.25">
      <c r="A22650" t="s">
        <v>29264</v>
      </c>
      <c r="B22650" s="83" t="s">
        <v>43552</v>
      </c>
      <c r="C22650" t="s">
        <v>33412</v>
      </c>
      <c r="D22650" s="83" t="s">
        <v>35708</v>
      </c>
      <c r="F22650" s="83">
        <v>20.88</v>
      </c>
    </row>
    <row r="22651" spans="1:6" hidden="1" x14ac:dyDescent="0.25">
      <c r="A22651" t="s">
        <v>29264</v>
      </c>
      <c r="B22651" s="83" t="s">
        <v>43553</v>
      </c>
      <c r="C22651" t="s">
        <v>33413</v>
      </c>
      <c r="D22651" s="83" t="s">
        <v>35708</v>
      </c>
      <c r="F22651" s="83">
        <v>13.69</v>
      </c>
    </row>
    <row r="22652" spans="1:6" hidden="1" x14ac:dyDescent="0.25">
      <c r="A22652" t="s">
        <v>29264</v>
      </c>
      <c r="B22652" s="83" t="s">
        <v>43554</v>
      </c>
      <c r="C22652" t="s">
        <v>33414</v>
      </c>
      <c r="D22652" s="83" t="s">
        <v>35708</v>
      </c>
      <c r="F22652" s="83">
        <v>11.41</v>
      </c>
    </row>
    <row r="22653" spans="1:6" hidden="1" x14ac:dyDescent="0.25">
      <c r="A22653" t="s">
        <v>29264</v>
      </c>
      <c r="B22653" s="83" t="s">
        <v>43555</v>
      </c>
      <c r="C22653" t="s">
        <v>33415</v>
      </c>
      <c r="D22653" s="83" t="s">
        <v>35708</v>
      </c>
      <c r="F22653" s="83">
        <v>26.87</v>
      </c>
    </row>
    <row r="22654" spans="1:6" hidden="1" x14ac:dyDescent="0.25">
      <c r="A22654" t="s">
        <v>29264</v>
      </c>
      <c r="B22654" s="83" t="s">
        <v>43556</v>
      </c>
      <c r="C22654" t="s">
        <v>33416</v>
      </c>
      <c r="D22654" s="83" t="s">
        <v>35708</v>
      </c>
      <c r="F22654" s="83">
        <v>16.850000000000001</v>
      </c>
    </row>
    <row r="22655" spans="1:6" hidden="1" x14ac:dyDescent="0.25">
      <c r="A22655" t="s">
        <v>29264</v>
      </c>
      <c r="B22655" s="83" t="s">
        <v>43557</v>
      </c>
      <c r="C22655" t="s">
        <v>33417</v>
      </c>
      <c r="D22655" s="83" t="s">
        <v>35708</v>
      </c>
      <c r="F22655" s="83">
        <v>19.63</v>
      </c>
    </row>
    <row r="22656" spans="1:6" hidden="1" x14ac:dyDescent="0.25">
      <c r="A22656" t="s">
        <v>29264</v>
      </c>
      <c r="B22656" s="83" t="s">
        <v>43558</v>
      </c>
      <c r="C22656" t="s">
        <v>33418</v>
      </c>
      <c r="D22656" s="83" t="s">
        <v>35708</v>
      </c>
      <c r="F22656" s="83">
        <v>14.7</v>
      </c>
    </row>
    <row r="22657" spans="1:6" hidden="1" x14ac:dyDescent="0.25">
      <c r="A22657" t="s">
        <v>29264</v>
      </c>
      <c r="B22657" s="83" t="s">
        <v>43559</v>
      </c>
      <c r="C22657" t="s">
        <v>33419</v>
      </c>
      <c r="D22657" s="83" t="s">
        <v>35708</v>
      </c>
      <c r="F22657" s="83">
        <v>16.77</v>
      </c>
    </row>
    <row r="22658" spans="1:6" hidden="1" x14ac:dyDescent="0.25">
      <c r="A22658" t="s">
        <v>29264</v>
      </c>
      <c r="B22658" s="83" t="s">
        <v>43560</v>
      </c>
      <c r="C22658" t="s">
        <v>33420</v>
      </c>
      <c r="D22658" s="83" t="s">
        <v>35708</v>
      </c>
      <c r="F22658" s="83">
        <v>12.38</v>
      </c>
    </row>
    <row r="22659" spans="1:6" hidden="1" x14ac:dyDescent="0.25">
      <c r="A22659" t="s">
        <v>29264</v>
      </c>
      <c r="B22659" s="83" t="s">
        <v>43561</v>
      </c>
      <c r="C22659" t="s">
        <v>33421</v>
      </c>
      <c r="D22659" s="83" t="s">
        <v>35708</v>
      </c>
      <c r="F22659" s="83">
        <v>41.33</v>
      </c>
    </row>
    <row r="22660" spans="1:6" hidden="1" x14ac:dyDescent="0.25">
      <c r="A22660" t="s">
        <v>29264</v>
      </c>
      <c r="B22660" s="83" t="s">
        <v>43562</v>
      </c>
      <c r="C22660" t="s">
        <v>33422</v>
      </c>
      <c r="D22660" s="83" t="s">
        <v>35708</v>
      </c>
      <c r="F22660" s="83">
        <v>11.64</v>
      </c>
    </row>
    <row r="22661" spans="1:6" hidden="1" x14ac:dyDescent="0.25">
      <c r="A22661" t="s">
        <v>29264</v>
      </c>
      <c r="B22661" s="83" t="s">
        <v>43563</v>
      </c>
      <c r="C22661" t="s">
        <v>33423</v>
      </c>
      <c r="D22661" s="83" t="s">
        <v>35708</v>
      </c>
      <c r="F22661" s="83">
        <v>115.3</v>
      </c>
    </row>
    <row r="22662" spans="1:6" hidden="1" x14ac:dyDescent="0.25">
      <c r="A22662" t="s">
        <v>29264</v>
      </c>
      <c r="B22662" s="83" t="s">
        <v>43564</v>
      </c>
      <c r="C22662" t="s">
        <v>33424</v>
      </c>
      <c r="D22662" s="83" t="s">
        <v>35708</v>
      </c>
      <c r="F22662" s="83">
        <v>111.24</v>
      </c>
    </row>
    <row r="22663" spans="1:6" hidden="1" x14ac:dyDescent="0.25">
      <c r="A22663" t="s">
        <v>29264</v>
      </c>
      <c r="B22663" s="83" t="s">
        <v>43565</v>
      </c>
      <c r="C22663" t="s">
        <v>33425</v>
      </c>
      <c r="D22663" s="83" t="s">
        <v>35708</v>
      </c>
      <c r="F22663" s="83">
        <v>129.72</v>
      </c>
    </row>
    <row r="22664" spans="1:6" hidden="1" x14ac:dyDescent="0.25">
      <c r="A22664" t="s">
        <v>29264</v>
      </c>
      <c r="B22664" s="83" t="s">
        <v>43566</v>
      </c>
      <c r="C22664" t="s">
        <v>33426</v>
      </c>
      <c r="D22664" s="83" t="s">
        <v>35708</v>
      </c>
      <c r="F22664" s="83">
        <v>86.97</v>
      </c>
    </row>
    <row r="22665" spans="1:6" hidden="1" x14ac:dyDescent="0.25">
      <c r="A22665" t="s">
        <v>29264</v>
      </c>
      <c r="B22665" s="83" t="s">
        <v>43567</v>
      </c>
      <c r="C22665" t="s">
        <v>33427</v>
      </c>
      <c r="D22665" s="83" t="s">
        <v>35708</v>
      </c>
      <c r="F22665" s="83">
        <v>74.17</v>
      </c>
    </row>
    <row r="22666" spans="1:6" hidden="1" x14ac:dyDescent="0.25">
      <c r="A22666" t="s">
        <v>29264</v>
      </c>
      <c r="B22666" s="83" t="s">
        <v>43568</v>
      </c>
      <c r="C22666" t="s">
        <v>33428</v>
      </c>
      <c r="D22666" s="83" t="s">
        <v>35708</v>
      </c>
      <c r="F22666" s="83">
        <v>140.41999999999999</v>
      </c>
    </row>
    <row r="22667" spans="1:6" hidden="1" x14ac:dyDescent="0.25">
      <c r="A22667" t="s">
        <v>29264</v>
      </c>
      <c r="B22667" s="83" t="s">
        <v>43569</v>
      </c>
      <c r="C22667" t="s">
        <v>33429</v>
      </c>
      <c r="D22667" s="83" t="s">
        <v>35708</v>
      </c>
      <c r="F22667" s="83">
        <v>92.58</v>
      </c>
    </row>
    <row r="22668" spans="1:6" hidden="1" x14ac:dyDescent="0.25">
      <c r="A22668" t="s">
        <v>29264</v>
      </c>
      <c r="B22668" s="83" t="s">
        <v>43570</v>
      </c>
      <c r="C22668" t="s">
        <v>33430</v>
      </c>
      <c r="D22668" s="83" t="s">
        <v>35708</v>
      </c>
      <c r="F22668" s="83">
        <v>78.099999999999994</v>
      </c>
    </row>
    <row r="22669" spans="1:6" hidden="1" x14ac:dyDescent="0.25">
      <c r="A22669" t="s">
        <v>29264</v>
      </c>
      <c r="B22669" s="83" t="s">
        <v>43571</v>
      </c>
      <c r="C22669" t="s">
        <v>33431</v>
      </c>
      <c r="D22669" s="83" t="s">
        <v>35708</v>
      </c>
      <c r="F22669" s="83">
        <v>146.31</v>
      </c>
    </row>
    <row r="22670" spans="1:6" hidden="1" x14ac:dyDescent="0.25">
      <c r="A22670" t="s">
        <v>29264</v>
      </c>
      <c r="B22670" s="83" t="s">
        <v>43572</v>
      </c>
      <c r="C22670" t="s">
        <v>33432</v>
      </c>
      <c r="D22670" s="83" t="s">
        <v>35708</v>
      </c>
      <c r="F22670" s="83">
        <v>95.68</v>
      </c>
    </row>
    <row r="22671" spans="1:6" hidden="1" x14ac:dyDescent="0.25">
      <c r="A22671" t="s">
        <v>29264</v>
      </c>
      <c r="B22671" s="83" t="s">
        <v>43573</v>
      </c>
      <c r="C22671" t="s">
        <v>33433</v>
      </c>
      <c r="D22671" s="83" t="s">
        <v>35708</v>
      </c>
      <c r="F22671" s="83">
        <v>80.27</v>
      </c>
    </row>
    <row r="22672" spans="1:6" hidden="1" x14ac:dyDescent="0.25">
      <c r="A22672" t="s">
        <v>29264</v>
      </c>
      <c r="B22672" s="83" t="s">
        <v>43574</v>
      </c>
      <c r="C22672" t="s">
        <v>33434</v>
      </c>
      <c r="D22672" s="83" t="s">
        <v>35708</v>
      </c>
      <c r="F22672" s="83">
        <v>122.55</v>
      </c>
    </row>
    <row r="22673" spans="1:6" hidden="1" x14ac:dyDescent="0.25">
      <c r="A22673" t="s">
        <v>29264</v>
      </c>
      <c r="B22673" s="83" t="s">
        <v>43575</v>
      </c>
      <c r="C22673" t="s">
        <v>33435</v>
      </c>
      <c r="D22673" s="83" t="s">
        <v>35708</v>
      </c>
      <c r="F22673" s="83">
        <v>83.24</v>
      </c>
    </row>
    <row r="22674" spans="1:6" hidden="1" x14ac:dyDescent="0.25">
      <c r="A22674" t="s">
        <v>29264</v>
      </c>
      <c r="B22674" s="83" t="s">
        <v>43576</v>
      </c>
      <c r="C22674" t="s">
        <v>33436</v>
      </c>
      <c r="D22674" s="83" t="s">
        <v>35708</v>
      </c>
      <c r="F22674" s="83">
        <v>71.599999999999994</v>
      </c>
    </row>
    <row r="22675" spans="1:6" hidden="1" x14ac:dyDescent="0.25">
      <c r="A22675" t="s">
        <v>29264</v>
      </c>
      <c r="B22675" s="83" t="s">
        <v>43577</v>
      </c>
      <c r="C22675" t="s">
        <v>33437</v>
      </c>
      <c r="D22675" s="83" t="s">
        <v>35708</v>
      </c>
      <c r="F22675" s="83">
        <v>125.66</v>
      </c>
    </row>
    <row r="22676" spans="1:6" hidden="1" x14ac:dyDescent="0.25">
      <c r="A22676" t="s">
        <v>29264</v>
      </c>
      <c r="B22676" s="83" t="s">
        <v>43578</v>
      </c>
      <c r="C22676" t="s">
        <v>33438</v>
      </c>
      <c r="D22676" s="83" t="s">
        <v>35708</v>
      </c>
      <c r="F22676" s="83">
        <v>84.88</v>
      </c>
    </row>
    <row r="22677" spans="1:6" hidden="1" x14ac:dyDescent="0.25">
      <c r="A22677" t="s">
        <v>29264</v>
      </c>
      <c r="B22677" s="83" t="s">
        <v>43579</v>
      </c>
      <c r="C22677" t="s">
        <v>33439</v>
      </c>
      <c r="D22677" s="83" t="s">
        <v>35708</v>
      </c>
      <c r="F22677" s="83">
        <v>72.739999999999995</v>
      </c>
    </row>
    <row r="22678" spans="1:6" hidden="1" x14ac:dyDescent="0.25">
      <c r="A22678" t="s">
        <v>29264</v>
      </c>
      <c r="B22678" s="83" t="s">
        <v>43580</v>
      </c>
      <c r="C22678" t="s">
        <v>33440</v>
      </c>
      <c r="D22678" s="83" t="s">
        <v>35708</v>
      </c>
      <c r="F22678" s="83">
        <v>129.85</v>
      </c>
    </row>
    <row r="22679" spans="1:6" hidden="1" x14ac:dyDescent="0.25">
      <c r="A22679" t="s">
        <v>29264</v>
      </c>
      <c r="B22679" s="83" t="s">
        <v>43581</v>
      </c>
      <c r="C22679" t="s">
        <v>33441</v>
      </c>
      <c r="D22679" s="83" t="s">
        <v>35708</v>
      </c>
      <c r="F22679" s="83">
        <v>87.08</v>
      </c>
    </row>
    <row r="22680" spans="1:6" hidden="1" x14ac:dyDescent="0.25">
      <c r="A22680" t="s">
        <v>29264</v>
      </c>
      <c r="B22680" s="83" t="s">
        <v>43582</v>
      </c>
      <c r="C22680" t="s">
        <v>33442</v>
      </c>
      <c r="D22680" s="83" t="s">
        <v>35708</v>
      </c>
      <c r="F22680" s="83">
        <v>74.28</v>
      </c>
    </row>
    <row r="22681" spans="1:6" hidden="1" x14ac:dyDescent="0.25">
      <c r="A22681" t="s">
        <v>29264</v>
      </c>
      <c r="B22681" s="83" t="s">
        <v>43583</v>
      </c>
      <c r="C22681" t="s">
        <v>33443</v>
      </c>
      <c r="D22681" s="83" t="s">
        <v>35708</v>
      </c>
      <c r="F22681" s="83">
        <v>149.82</v>
      </c>
    </row>
    <row r="22682" spans="1:6" hidden="1" x14ac:dyDescent="0.25">
      <c r="A22682" t="s">
        <v>29264</v>
      </c>
      <c r="B22682" s="83" t="s">
        <v>43584</v>
      </c>
      <c r="C22682" t="s">
        <v>33444</v>
      </c>
      <c r="D22682" s="83" t="s">
        <v>35708</v>
      </c>
      <c r="F22682" s="83">
        <v>105.28</v>
      </c>
    </row>
    <row r="22683" spans="1:6" hidden="1" x14ac:dyDescent="0.25">
      <c r="A22683" t="s">
        <v>29264</v>
      </c>
      <c r="B22683" s="83" t="s">
        <v>43585</v>
      </c>
      <c r="C22683" t="s">
        <v>33445</v>
      </c>
      <c r="D22683" s="83" t="s">
        <v>35708</v>
      </c>
      <c r="F22683" s="83">
        <v>92.19</v>
      </c>
    </row>
    <row r="22684" spans="1:6" hidden="1" x14ac:dyDescent="0.25">
      <c r="A22684" t="s">
        <v>29264</v>
      </c>
      <c r="B22684" s="83" t="s">
        <v>43586</v>
      </c>
      <c r="C22684" t="s">
        <v>33446</v>
      </c>
      <c r="D22684" s="83" t="s">
        <v>35708</v>
      </c>
      <c r="F22684" s="83">
        <v>75.569999999999993</v>
      </c>
    </row>
    <row r="22685" spans="1:6" hidden="1" x14ac:dyDescent="0.25">
      <c r="A22685" t="s">
        <v>29264</v>
      </c>
      <c r="B22685" s="83" t="s">
        <v>43587</v>
      </c>
      <c r="C22685" t="s">
        <v>33447</v>
      </c>
      <c r="D22685" s="83" t="s">
        <v>35708</v>
      </c>
      <c r="F22685" s="83">
        <v>39.65</v>
      </c>
    </row>
    <row r="22686" spans="1:6" hidden="1" x14ac:dyDescent="0.25">
      <c r="A22686" t="s">
        <v>29264</v>
      </c>
      <c r="B22686" s="83" t="s">
        <v>43588</v>
      </c>
      <c r="C22686" t="s">
        <v>33448</v>
      </c>
      <c r="D22686" s="83" t="s">
        <v>35708</v>
      </c>
      <c r="F22686" s="83">
        <v>107.87</v>
      </c>
    </row>
    <row r="22687" spans="1:6" hidden="1" x14ac:dyDescent="0.25">
      <c r="A22687" t="s">
        <v>29264</v>
      </c>
      <c r="B22687" s="83" t="s">
        <v>43589</v>
      </c>
      <c r="C22687" t="s">
        <v>33449</v>
      </c>
      <c r="D22687" s="83" t="s">
        <v>15094</v>
      </c>
      <c r="F22687" s="83">
        <v>5.7</v>
      </c>
    </row>
    <row r="22688" spans="1:6" hidden="1" x14ac:dyDescent="0.25">
      <c r="A22688" t="s">
        <v>29264</v>
      </c>
      <c r="B22688" s="83" t="s">
        <v>43590</v>
      </c>
      <c r="C22688" t="s">
        <v>33450</v>
      </c>
      <c r="D22688" s="83" t="s">
        <v>15094</v>
      </c>
      <c r="F22688" s="83">
        <v>4.1399999999999997</v>
      </c>
    </row>
    <row r="22689" spans="1:6" hidden="1" x14ac:dyDescent="0.25">
      <c r="A22689" t="s">
        <v>29264</v>
      </c>
      <c r="B22689" s="83" t="s">
        <v>43591</v>
      </c>
      <c r="C22689" t="s">
        <v>33451</v>
      </c>
      <c r="D22689" s="83" t="s">
        <v>15094</v>
      </c>
      <c r="F22689" s="83">
        <v>4.66</v>
      </c>
    </row>
    <row r="22690" spans="1:6" hidden="1" x14ac:dyDescent="0.25">
      <c r="A22690" t="s">
        <v>29264</v>
      </c>
      <c r="B22690" s="83" t="s">
        <v>43592</v>
      </c>
      <c r="C22690" t="s">
        <v>33452</v>
      </c>
      <c r="D22690" s="83" t="s">
        <v>35707</v>
      </c>
      <c r="F22690" s="83">
        <v>927.02</v>
      </c>
    </row>
    <row r="22691" spans="1:6" hidden="1" x14ac:dyDescent="0.25">
      <c r="A22691" t="s">
        <v>29264</v>
      </c>
      <c r="B22691" s="83" t="s">
        <v>43593</v>
      </c>
      <c r="C22691" t="s">
        <v>33453</v>
      </c>
      <c r="D22691" s="83" t="s">
        <v>35707</v>
      </c>
      <c r="F22691" s="83">
        <v>792.71</v>
      </c>
    </row>
    <row r="22692" spans="1:6" hidden="1" x14ac:dyDescent="0.25">
      <c r="A22692" t="s">
        <v>29264</v>
      </c>
      <c r="B22692" s="83" t="s">
        <v>43594</v>
      </c>
      <c r="C22692" t="s">
        <v>33454</v>
      </c>
      <c r="D22692" s="83" t="s">
        <v>35707</v>
      </c>
      <c r="F22692" s="83">
        <v>792.79</v>
      </c>
    </row>
    <row r="22693" spans="1:6" hidden="1" x14ac:dyDescent="0.25">
      <c r="A22693" t="s">
        <v>29264</v>
      </c>
      <c r="B22693" s="83" t="s">
        <v>43595</v>
      </c>
      <c r="C22693" t="s">
        <v>33455</v>
      </c>
      <c r="D22693" s="83" t="s">
        <v>35707</v>
      </c>
      <c r="F22693" s="83">
        <v>658.47</v>
      </c>
    </row>
    <row r="22694" spans="1:6" hidden="1" x14ac:dyDescent="0.25">
      <c r="A22694" t="s">
        <v>29264</v>
      </c>
      <c r="B22694" s="83" t="s">
        <v>43596</v>
      </c>
      <c r="C22694" t="s">
        <v>33456</v>
      </c>
      <c r="D22694" s="83" t="s">
        <v>35707</v>
      </c>
      <c r="F22694" s="83">
        <v>726.95</v>
      </c>
    </row>
    <row r="22695" spans="1:6" hidden="1" x14ac:dyDescent="0.25">
      <c r="A22695" t="s">
        <v>29264</v>
      </c>
      <c r="B22695" s="83" t="s">
        <v>43597</v>
      </c>
      <c r="C22695" t="s">
        <v>33457</v>
      </c>
      <c r="D22695" s="83" t="s">
        <v>35707</v>
      </c>
      <c r="F22695" s="83">
        <v>592.64</v>
      </c>
    </row>
    <row r="22696" spans="1:6" hidden="1" x14ac:dyDescent="0.25">
      <c r="A22696" t="s">
        <v>29264</v>
      </c>
      <c r="B22696" s="83" t="s">
        <v>43598</v>
      </c>
      <c r="C22696" t="s">
        <v>33458</v>
      </c>
      <c r="D22696" s="83" t="s">
        <v>35707</v>
      </c>
      <c r="F22696" s="83">
        <v>670.56</v>
      </c>
    </row>
    <row r="22697" spans="1:6" hidden="1" x14ac:dyDescent="0.25">
      <c r="A22697" t="s">
        <v>29264</v>
      </c>
      <c r="B22697" s="83" t="s">
        <v>43599</v>
      </c>
      <c r="C22697" t="s">
        <v>33459</v>
      </c>
      <c r="D22697" s="83" t="s">
        <v>35707</v>
      </c>
      <c r="F22697" s="83">
        <v>536.24</v>
      </c>
    </row>
    <row r="22698" spans="1:6" hidden="1" x14ac:dyDescent="0.25">
      <c r="A22698" t="s">
        <v>29264</v>
      </c>
      <c r="B22698" s="83" t="s">
        <v>43600</v>
      </c>
      <c r="C22698" t="s">
        <v>33460</v>
      </c>
      <c r="D22698" s="83" t="s">
        <v>35708</v>
      </c>
      <c r="F22698" s="83">
        <v>223.49</v>
      </c>
    </row>
    <row r="22699" spans="1:6" hidden="1" x14ac:dyDescent="0.25">
      <c r="A22699" t="s">
        <v>29264</v>
      </c>
      <c r="B22699" s="83" t="s">
        <v>43601</v>
      </c>
      <c r="C22699" t="s">
        <v>33461</v>
      </c>
      <c r="D22699" s="83" t="s">
        <v>35708</v>
      </c>
      <c r="F22699" s="83">
        <v>200.65</v>
      </c>
    </row>
    <row r="22700" spans="1:6" hidden="1" x14ac:dyDescent="0.25">
      <c r="A22700" t="s">
        <v>29264</v>
      </c>
      <c r="B22700" s="83" t="s">
        <v>43602</v>
      </c>
      <c r="C22700" t="s">
        <v>33462</v>
      </c>
      <c r="D22700" s="83" t="s">
        <v>35708</v>
      </c>
      <c r="F22700" s="83">
        <v>252.27</v>
      </c>
    </row>
    <row r="22701" spans="1:6" hidden="1" x14ac:dyDescent="0.25">
      <c r="A22701" t="s">
        <v>29264</v>
      </c>
      <c r="B22701" s="83" t="s">
        <v>43603</v>
      </c>
      <c r="C22701" t="s">
        <v>33463</v>
      </c>
      <c r="D22701" s="83" t="s">
        <v>35708</v>
      </c>
      <c r="F22701" s="83">
        <v>221.37</v>
      </c>
    </row>
    <row r="22702" spans="1:6" hidden="1" x14ac:dyDescent="0.25">
      <c r="A22702" t="s">
        <v>29264</v>
      </c>
      <c r="B22702" s="83" t="s">
        <v>43604</v>
      </c>
      <c r="C22702" t="s">
        <v>33464</v>
      </c>
      <c r="D22702" s="83" t="s">
        <v>35708</v>
      </c>
      <c r="F22702" s="83">
        <v>296.68</v>
      </c>
    </row>
    <row r="22703" spans="1:6" hidden="1" x14ac:dyDescent="0.25">
      <c r="A22703" t="s">
        <v>29264</v>
      </c>
      <c r="B22703" s="83" t="s">
        <v>43605</v>
      </c>
      <c r="C22703" t="s">
        <v>33465</v>
      </c>
      <c r="D22703" s="83" t="s">
        <v>35708</v>
      </c>
      <c r="F22703" s="83">
        <v>256.38</v>
      </c>
    </row>
    <row r="22704" spans="1:6" hidden="1" x14ac:dyDescent="0.25">
      <c r="A22704" t="s">
        <v>29264</v>
      </c>
      <c r="B22704" s="83" t="s">
        <v>43606</v>
      </c>
      <c r="C22704" t="s">
        <v>33466</v>
      </c>
      <c r="D22704" s="83" t="s">
        <v>35707</v>
      </c>
      <c r="F22704" s="83">
        <v>752.89</v>
      </c>
    </row>
    <row r="22705" spans="1:6" hidden="1" x14ac:dyDescent="0.25">
      <c r="A22705" t="s">
        <v>29264</v>
      </c>
      <c r="B22705" s="83" t="s">
        <v>43607</v>
      </c>
      <c r="C22705" t="s">
        <v>33467</v>
      </c>
      <c r="D22705" s="83" t="s">
        <v>35707</v>
      </c>
      <c r="F22705" s="83">
        <v>618.58000000000004</v>
      </c>
    </row>
    <row r="22706" spans="1:6" hidden="1" x14ac:dyDescent="0.25">
      <c r="A22706" t="s">
        <v>29264</v>
      </c>
      <c r="B22706" s="83" t="s">
        <v>43608</v>
      </c>
      <c r="C22706" t="s">
        <v>33468</v>
      </c>
      <c r="D22706" s="83" t="s">
        <v>35707</v>
      </c>
      <c r="F22706" s="83">
        <v>22.73</v>
      </c>
    </row>
    <row r="22707" spans="1:6" hidden="1" x14ac:dyDescent="0.25">
      <c r="A22707" t="s">
        <v>29264</v>
      </c>
      <c r="B22707" s="83" t="s">
        <v>43609</v>
      </c>
      <c r="C22707" t="s">
        <v>33469</v>
      </c>
      <c r="D22707" s="83" t="s">
        <v>35707</v>
      </c>
      <c r="F22707" s="83">
        <v>23.59</v>
      </c>
    </row>
    <row r="22708" spans="1:6" hidden="1" x14ac:dyDescent="0.25">
      <c r="A22708" t="s">
        <v>29264</v>
      </c>
      <c r="B22708" s="83" t="s">
        <v>43610</v>
      </c>
      <c r="C22708" t="s">
        <v>33470</v>
      </c>
      <c r="D22708" s="83" t="s">
        <v>35707</v>
      </c>
      <c r="F22708" s="83">
        <v>23.72</v>
      </c>
    </row>
    <row r="22709" spans="1:6" hidden="1" x14ac:dyDescent="0.25">
      <c r="A22709" t="s">
        <v>29264</v>
      </c>
      <c r="B22709" s="83" t="s">
        <v>43611</v>
      </c>
      <c r="C22709" t="s">
        <v>33471</v>
      </c>
      <c r="D22709" s="83" t="s">
        <v>35707</v>
      </c>
      <c r="F22709" s="83">
        <v>23.84</v>
      </c>
    </row>
    <row r="22710" spans="1:6" hidden="1" x14ac:dyDescent="0.25">
      <c r="A22710" t="s">
        <v>29264</v>
      </c>
      <c r="B22710" s="83" t="s">
        <v>43612</v>
      </c>
      <c r="C22710" t="s">
        <v>33472</v>
      </c>
      <c r="D22710" s="83" t="s">
        <v>35707</v>
      </c>
      <c r="F22710" s="83">
        <v>24.09</v>
      </c>
    </row>
    <row r="22711" spans="1:6" hidden="1" x14ac:dyDescent="0.25">
      <c r="A22711" t="s">
        <v>29264</v>
      </c>
      <c r="B22711" s="83" t="s">
        <v>43613</v>
      </c>
      <c r="C22711" t="s">
        <v>33473</v>
      </c>
      <c r="D22711" s="83" t="s">
        <v>35707</v>
      </c>
      <c r="F22711" s="83">
        <v>24.33</v>
      </c>
    </row>
    <row r="22712" spans="1:6" hidden="1" x14ac:dyDescent="0.25">
      <c r="A22712" t="s">
        <v>29264</v>
      </c>
      <c r="B22712" s="83" t="s">
        <v>43614</v>
      </c>
      <c r="C22712" t="s">
        <v>33474</v>
      </c>
      <c r="D22712" s="83" t="s">
        <v>35707</v>
      </c>
      <c r="F22712" s="83">
        <v>24.45</v>
      </c>
    </row>
    <row r="22713" spans="1:6" hidden="1" x14ac:dyDescent="0.25">
      <c r="A22713" t="s">
        <v>29264</v>
      </c>
      <c r="B22713" s="83" t="s">
        <v>43615</v>
      </c>
      <c r="C22713" t="s">
        <v>33475</v>
      </c>
      <c r="D22713" s="83" t="s">
        <v>35707</v>
      </c>
      <c r="F22713" s="83">
        <v>24.58</v>
      </c>
    </row>
    <row r="22714" spans="1:6" hidden="1" x14ac:dyDescent="0.25">
      <c r="A22714" t="s">
        <v>29264</v>
      </c>
      <c r="B22714" s="83" t="s">
        <v>43616</v>
      </c>
      <c r="C22714" t="s">
        <v>33476</v>
      </c>
      <c r="D22714" s="83" t="s">
        <v>35707</v>
      </c>
      <c r="F22714" s="83">
        <v>22.98</v>
      </c>
    </row>
    <row r="22715" spans="1:6" hidden="1" x14ac:dyDescent="0.25">
      <c r="A22715" t="s">
        <v>29264</v>
      </c>
      <c r="B22715" s="83" t="s">
        <v>43617</v>
      </c>
      <c r="C22715" t="s">
        <v>33477</v>
      </c>
      <c r="D22715" s="83" t="s">
        <v>35707</v>
      </c>
      <c r="F22715" s="83">
        <v>23.22</v>
      </c>
    </row>
    <row r="22716" spans="1:6" hidden="1" x14ac:dyDescent="0.25">
      <c r="A22716" t="s">
        <v>29264</v>
      </c>
      <c r="B22716" s="83" t="s">
        <v>43618</v>
      </c>
      <c r="C22716" t="s">
        <v>33478</v>
      </c>
      <c r="D22716" s="83" t="s">
        <v>35707</v>
      </c>
      <c r="F22716" s="83">
        <v>23.35</v>
      </c>
    </row>
    <row r="22717" spans="1:6" hidden="1" x14ac:dyDescent="0.25">
      <c r="A22717" t="s">
        <v>29264</v>
      </c>
      <c r="B22717" s="83" t="s">
        <v>43619</v>
      </c>
      <c r="C22717" t="s">
        <v>33479</v>
      </c>
      <c r="D22717" s="83" t="s">
        <v>35707</v>
      </c>
      <c r="F22717" s="83">
        <v>50.21</v>
      </c>
    </row>
    <row r="22718" spans="1:6" hidden="1" x14ac:dyDescent="0.25">
      <c r="A22718" t="s">
        <v>29264</v>
      </c>
      <c r="B22718" s="83" t="s">
        <v>43620</v>
      </c>
      <c r="C22718" t="s">
        <v>33480</v>
      </c>
      <c r="D22718" s="83" t="s">
        <v>35707</v>
      </c>
      <c r="F22718" s="83">
        <v>50.84</v>
      </c>
    </row>
    <row r="22719" spans="1:6" hidden="1" x14ac:dyDescent="0.25">
      <c r="A22719" t="s">
        <v>29264</v>
      </c>
      <c r="B22719" s="83" t="s">
        <v>43621</v>
      </c>
      <c r="C22719" t="s">
        <v>33481</v>
      </c>
      <c r="D22719" s="83" t="s">
        <v>35707</v>
      </c>
      <c r="F22719" s="83">
        <v>53.62</v>
      </c>
    </row>
    <row r="22720" spans="1:6" hidden="1" x14ac:dyDescent="0.25">
      <c r="A22720" t="s">
        <v>29264</v>
      </c>
      <c r="B22720" s="83" t="s">
        <v>43622</v>
      </c>
      <c r="C22720" t="s">
        <v>33482</v>
      </c>
      <c r="D22720" s="83" t="s">
        <v>35707</v>
      </c>
      <c r="F22720" s="83">
        <v>54.25</v>
      </c>
    </row>
    <row r="22721" spans="1:6" hidden="1" x14ac:dyDescent="0.25">
      <c r="A22721" t="s">
        <v>29264</v>
      </c>
      <c r="B22721" s="83" t="s">
        <v>43623</v>
      </c>
      <c r="C22721" t="s">
        <v>33483</v>
      </c>
      <c r="D22721" s="83" t="s">
        <v>35707</v>
      </c>
      <c r="F22721" s="83">
        <v>54.88</v>
      </c>
    </row>
    <row r="22722" spans="1:6" hidden="1" x14ac:dyDescent="0.25">
      <c r="A22722" t="s">
        <v>29264</v>
      </c>
      <c r="B22722" s="83" t="s">
        <v>43624</v>
      </c>
      <c r="C22722" t="s">
        <v>33484</v>
      </c>
      <c r="D22722" s="83" t="s">
        <v>35707</v>
      </c>
      <c r="F22722" s="83">
        <v>55.99</v>
      </c>
    </row>
    <row r="22723" spans="1:6" hidden="1" x14ac:dyDescent="0.25">
      <c r="A22723" t="s">
        <v>29264</v>
      </c>
      <c r="B22723" s="83" t="s">
        <v>43625</v>
      </c>
      <c r="C22723" t="s">
        <v>33485</v>
      </c>
      <c r="D22723" s="83" t="s">
        <v>35707</v>
      </c>
      <c r="F22723" s="83">
        <v>57.88</v>
      </c>
    </row>
    <row r="22724" spans="1:6" hidden="1" x14ac:dyDescent="0.25">
      <c r="A22724" t="s">
        <v>29264</v>
      </c>
      <c r="B22724" s="83" t="s">
        <v>43626</v>
      </c>
      <c r="C22724" t="s">
        <v>33486</v>
      </c>
      <c r="D22724" s="83" t="s">
        <v>35707</v>
      </c>
      <c r="F22724" s="83">
        <v>61.03</v>
      </c>
    </row>
    <row r="22725" spans="1:6" hidden="1" x14ac:dyDescent="0.25">
      <c r="A22725" t="s">
        <v>29264</v>
      </c>
      <c r="B22725" s="83" t="s">
        <v>43627</v>
      </c>
      <c r="C22725" t="s">
        <v>33487</v>
      </c>
      <c r="D22725" s="83" t="s">
        <v>35707</v>
      </c>
      <c r="F22725" s="83">
        <v>48.1</v>
      </c>
    </row>
    <row r="22726" spans="1:6" hidden="1" x14ac:dyDescent="0.25">
      <c r="A22726" t="s">
        <v>29264</v>
      </c>
      <c r="B22726" s="83" t="s">
        <v>43628</v>
      </c>
      <c r="C22726" t="s">
        <v>33488</v>
      </c>
      <c r="D22726" s="83" t="s">
        <v>35707</v>
      </c>
      <c r="F22726" s="83">
        <v>48.52</v>
      </c>
    </row>
    <row r="22727" spans="1:6" hidden="1" x14ac:dyDescent="0.25">
      <c r="A22727" t="s">
        <v>29264</v>
      </c>
      <c r="B22727" s="83" t="s">
        <v>43629</v>
      </c>
      <c r="C22727" t="s">
        <v>33489</v>
      </c>
      <c r="D22727" s="83" t="s">
        <v>35707</v>
      </c>
      <c r="F22727" s="83">
        <v>48.94</v>
      </c>
    </row>
    <row r="22728" spans="1:6" hidden="1" x14ac:dyDescent="0.25">
      <c r="A22728" t="s">
        <v>29264</v>
      </c>
      <c r="B22728" s="83" t="s">
        <v>43630</v>
      </c>
      <c r="C22728" t="s">
        <v>33490</v>
      </c>
      <c r="D22728" s="83" t="s">
        <v>35707</v>
      </c>
      <c r="F22728" s="83">
        <v>49.37</v>
      </c>
    </row>
    <row r="22729" spans="1:6" hidden="1" x14ac:dyDescent="0.25">
      <c r="A22729" t="s">
        <v>29264</v>
      </c>
      <c r="B22729" s="83" t="s">
        <v>43631</v>
      </c>
      <c r="C22729" t="s">
        <v>33491</v>
      </c>
      <c r="D22729" s="83" t="s">
        <v>35707</v>
      </c>
      <c r="F22729" s="83">
        <v>49.79</v>
      </c>
    </row>
    <row r="22730" spans="1:6" hidden="1" x14ac:dyDescent="0.25">
      <c r="A22730" t="s">
        <v>29264</v>
      </c>
      <c r="B22730" s="83" t="s">
        <v>43632</v>
      </c>
      <c r="C22730" t="s">
        <v>33492</v>
      </c>
      <c r="D22730" s="83" t="s">
        <v>35707</v>
      </c>
      <c r="F22730" s="83">
        <v>50.52</v>
      </c>
    </row>
    <row r="22731" spans="1:6" hidden="1" x14ac:dyDescent="0.25">
      <c r="A22731" t="s">
        <v>29264</v>
      </c>
      <c r="B22731" s="83" t="s">
        <v>43633</v>
      </c>
      <c r="C22731" t="s">
        <v>33493</v>
      </c>
      <c r="D22731" s="83" t="s">
        <v>35707</v>
      </c>
      <c r="F22731" s="83">
        <v>53.78</v>
      </c>
    </row>
    <row r="22732" spans="1:6" hidden="1" x14ac:dyDescent="0.25">
      <c r="A22732" t="s">
        <v>29264</v>
      </c>
      <c r="B22732" s="83" t="s">
        <v>43634</v>
      </c>
      <c r="C22732" t="s">
        <v>33494</v>
      </c>
      <c r="D22732" s="83" t="s">
        <v>35707</v>
      </c>
      <c r="F22732" s="83">
        <v>54.41</v>
      </c>
    </row>
    <row r="22733" spans="1:6" hidden="1" x14ac:dyDescent="0.25">
      <c r="A22733" t="s">
        <v>29264</v>
      </c>
      <c r="B22733" s="83" t="s">
        <v>43635</v>
      </c>
      <c r="C22733" t="s">
        <v>33495</v>
      </c>
      <c r="D22733" s="83" t="s">
        <v>35707</v>
      </c>
      <c r="F22733" s="83">
        <v>47.37</v>
      </c>
    </row>
    <row r="22734" spans="1:6" hidden="1" x14ac:dyDescent="0.25">
      <c r="A22734" t="s">
        <v>29264</v>
      </c>
      <c r="B22734" s="83" t="s">
        <v>43636</v>
      </c>
      <c r="C22734" t="s">
        <v>33496</v>
      </c>
      <c r="D22734" s="83" t="s">
        <v>35707</v>
      </c>
      <c r="F22734" s="83">
        <v>47.79</v>
      </c>
    </row>
    <row r="22735" spans="1:6" hidden="1" x14ac:dyDescent="0.25">
      <c r="A22735" t="s">
        <v>29264</v>
      </c>
      <c r="B22735" s="83" t="s">
        <v>43637</v>
      </c>
      <c r="C22735" t="s">
        <v>33497</v>
      </c>
      <c r="D22735" s="83" t="s">
        <v>35707</v>
      </c>
      <c r="F22735" s="83">
        <v>48.1</v>
      </c>
    </row>
    <row r="22736" spans="1:6" hidden="1" x14ac:dyDescent="0.25">
      <c r="A22736" t="s">
        <v>29264</v>
      </c>
      <c r="B22736" s="83" t="s">
        <v>43638</v>
      </c>
      <c r="C22736" t="s">
        <v>33498</v>
      </c>
      <c r="D22736" s="83" t="s">
        <v>35707</v>
      </c>
      <c r="F22736" s="83">
        <v>48.42</v>
      </c>
    </row>
    <row r="22737" spans="1:6" hidden="1" x14ac:dyDescent="0.25">
      <c r="A22737" t="s">
        <v>29264</v>
      </c>
      <c r="B22737" s="83" t="s">
        <v>43639</v>
      </c>
      <c r="C22737" t="s">
        <v>33499</v>
      </c>
      <c r="D22737" s="83" t="s">
        <v>35707</v>
      </c>
      <c r="F22737" s="83">
        <v>48.84</v>
      </c>
    </row>
    <row r="22738" spans="1:6" hidden="1" x14ac:dyDescent="0.25">
      <c r="A22738" t="s">
        <v>29264</v>
      </c>
      <c r="B22738" s="83" t="s">
        <v>43640</v>
      </c>
      <c r="C22738" t="s">
        <v>33500</v>
      </c>
      <c r="D22738" s="83" t="s">
        <v>35707</v>
      </c>
      <c r="F22738" s="83">
        <v>49.47</v>
      </c>
    </row>
    <row r="22739" spans="1:6" hidden="1" x14ac:dyDescent="0.25">
      <c r="A22739" t="s">
        <v>29264</v>
      </c>
      <c r="B22739" s="83" t="s">
        <v>43641</v>
      </c>
      <c r="C22739" t="s">
        <v>33501</v>
      </c>
      <c r="D22739" s="83" t="s">
        <v>35707</v>
      </c>
      <c r="F22739" s="83">
        <v>50.42</v>
      </c>
    </row>
    <row r="22740" spans="1:6" hidden="1" x14ac:dyDescent="0.25">
      <c r="A22740" t="s">
        <v>29264</v>
      </c>
      <c r="B22740" s="83" t="s">
        <v>43642</v>
      </c>
      <c r="C22740" t="s">
        <v>33502</v>
      </c>
      <c r="D22740" s="83" t="s">
        <v>35707</v>
      </c>
      <c r="F22740" s="83">
        <v>50.94</v>
      </c>
    </row>
    <row r="22741" spans="1:6" hidden="1" x14ac:dyDescent="0.25">
      <c r="A22741" t="s">
        <v>29264</v>
      </c>
      <c r="B22741" s="83" t="s">
        <v>43643</v>
      </c>
      <c r="C22741" t="s">
        <v>33503</v>
      </c>
      <c r="D22741" s="83" t="s">
        <v>35707</v>
      </c>
      <c r="F22741" s="83">
        <v>46.19</v>
      </c>
    </row>
    <row r="22742" spans="1:6" hidden="1" x14ac:dyDescent="0.25">
      <c r="A22742" t="s">
        <v>29264</v>
      </c>
      <c r="B22742" s="83" t="s">
        <v>43644</v>
      </c>
      <c r="C22742" t="s">
        <v>33504</v>
      </c>
      <c r="D22742" s="83" t="s">
        <v>35707</v>
      </c>
      <c r="F22742" s="83">
        <v>48.81</v>
      </c>
    </row>
    <row r="22743" spans="1:6" hidden="1" x14ac:dyDescent="0.25">
      <c r="A22743" t="s">
        <v>29264</v>
      </c>
      <c r="B22743" s="83" t="s">
        <v>43645</v>
      </c>
      <c r="C22743" t="s">
        <v>33505</v>
      </c>
      <c r="D22743" s="83" t="s">
        <v>35707</v>
      </c>
      <c r="F22743" s="83">
        <v>49.6</v>
      </c>
    </row>
    <row r="22744" spans="1:6" hidden="1" x14ac:dyDescent="0.25">
      <c r="A22744" t="s">
        <v>29264</v>
      </c>
      <c r="B22744" s="83" t="s">
        <v>43646</v>
      </c>
      <c r="C22744" t="s">
        <v>33506</v>
      </c>
      <c r="D22744" s="83" t="s">
        <v>35707</v>
      </c>
      <c r="F22744" s="83">
        <v>50.23</v>
      </c>
    </row>
    <row r="22745" spans="1:6" hidden="1" x14ac:dyDescent="0.25">
      <c r="A22745" t="s">
        <v>29264</v>
      </c>
      <c r="B22745" s="83" t="s">
        <v>43647</v>
      </c>
      <c r="C22745" t="s">
        <v>33507</v>
      </c>
      <c r="D22745" s="83" t="s">
        <v>35707</v>
      </c>
      <c r="F22745" s="83">
        <v>50.86</v>
      </c>
    </row>
    <row r="22746" spans="1:6" hidden="1" x14ac:dyDescent="0.25">
      <c r="A22746" t="s">
        <v>29264</v>
      </c>
      <c r="B22746" s="83" t="s">
        <v>43648</v>
      </c>
      <c r="C22746" t="s">
        <v>33508</v>
      </c>
      <c r="D22746" s="83" t="s">
        <v>35707</v>
      </c>
      <c r="F22746" s="83">
        <v>51.96</v>
      </c>
    </row>
    <row r="22747" spans="1:6" hidden="1" x14ac:dyDescent="0.25">
      <c r="A22747" t="s">
        <v>29264</v>
      </c>
      <c r="B22747" s="83" t="s">
        <v>43649</v>
      </c>
      <c r="C22747" t="s">
        <v>33509</v>
      </c>
      <c r="D22747" s="83" t="s">
        <v>35707</v>
      </c>
      <c r="F22747" s="83">
        <v>53.86</v>
      </c>
    </row>
    <row r="22748" spans="1:6" hidden="1" x14ac:dyDescent="0.25">
      <c r="A22748" t="s">
        <v>29264</v>
      </c>
      <c r="B22748" s="83" t="s">
        <v>43650</v>
      </c>
      <c r="C22748" t="s">
        <v>33510</v>
      </c>
      <c r="D22748" s="83" t="s">
        <v>35707</v>
      </c>
      <c r="F22748" s="83">
        <v>56.9</v>
      </c>
    </row>
    <row r="22749" spans="1:6" hidden="1" x14ac:dyDescent="0.25">
      <c r="A22749" t="s">
        <v>29264</v>
      </c>
      <c r="B22749" s="83" t="s">
        <v>43651</v>
      </c>
      <c r="C22749" t="s">
        <v>33511</v>
      </c>
      <c r="D22749" s="83" t="s">
        <v>35707</v>
      </c>
      <c r="F22749" s="83">
        <v>44.08</v>
      </c>
    </row>
    <row r="22750" spans="1:6" hidden="1" x14ac:dyDescent="0.25">
      <c r="A22750" t="s">
        <v>29264</v>
      </c>
      <c r="B22750" s="83" t="s">
        <v>43652</v>
      </c>
      <c r="C22750" t="s">
        <v>33512</v>
      </c>
      <c r="D22750" s="83" t="s">
        <v>35707</v>
      </c>
      <c r="F22750" s="83">
        <v>44.5</v>
      </c>
    </row>
    <row r="22751" spans="1:6" hidden="1" x14ac:dyDescent="0.25">
      <c r="A22751" t="s">
        <v>29264</v>
      </c>
      <c r="B22751" s="83" t="s">
        <v>43653</v>
      </c>
      <c r="C22751" t="s">
        <v>33513</v>
      </c>
      <c r="D22751" s="83" t="s">
        <v>35707</v>
      </c>
      <c r="F22751" s="83">
        <v>44.92</v>
      </c>
    </row>
    <row r="22752" spans="1:6" hidden="1" x14ac:dyDescent="0.25">
      <c r="A22752" t="s">
        <v>29264</v>
      </c>
      <c r="B22752" s="83" t="s">
        <v>43654</v>
      </c>
      <c r="C22752" t="s">
        <v>33514</v>
      </c>
      <c r="D22752" s="83" t="s">
        <v>35707</v>
      </c>
      <c r="F22752" s="83">
        <v>45.34</v>
      </c>
    </row>
    <row r="22753" spans="1:6" hidden="1" x14ac:dyDescent="0.25">
      <c r="A22753" t="s">
        <v>29264</v>
      </c>
      <c r="B22753" s="83" t="s">
        <v>43655</v>
      </c>
      <c r="C22753" t="s">
        <v>33515</v>
      </c>
      <c r="D22753" s="83" t="s">
        <v>35707</v>
      </c>
      <c r="F22753" s="83">
        <v>45.76</v>
      </c>
    </row>
    <row r="22754" spans="1:6" hidden="1" x14ac:dyDescent="0.25">
      <c r="A22754" t="s">
        <v>29264</v>
      </c>
      <c r="B22754" s="83" t="s">
        <v>43656</v>
      </c>
      <c r="C22754" t="s">
        <v>33516</v>
      </c>
      <c r="D22754" s="83" t="s">
        <v>35707</v>
      </c>
      <c r="F22754" s="83">
        <v>46.5</v>
      </c>
    </row>
    <row r="22755" spans="1:6" hidden="1" x14ac:dyDescent="0.25">
      <c r="A22755" t="s">
        <v>29264</v>
      </c>
      <c r="B22755" s="83" t="s">
        <v>43657</v>
      </c>
      <c r="C22755" t="s">
        <v>33517</v>
      </c>
      <c r="D22755" s="83" t="s">
        <v>35707</v>
      </c>
      <c r="F22755" s="83">
        <v>49.76</v>
      </c>
    </row>
    <row r="22756" spans="1:6" hidden="1" x14ac:dyDescent="0.25">
      <c r="A22756" t="s">
        <v>29264</v>
      </c>
      <c r="B22756" s="83" t="s">
        <v>43658</v>
      </c>
      <c r="C22756" t="s">
        <v>33518</v>
      </c>
      <c r="D22756" s="83" t="s">
        <v>35707</v>
      </c>
      <c r="F22756" s="83">
        <v>50.39</v>
      </c>
    </row>
    <row r="22757" spans="1:6" hidden="1" x14ac:dyDescent="0.25">
      <c r="A22757" t="s">
        <v>29264</v>
      </c>
      <c r="B22757" s="83" t="s">
        <v>43659</v>
      </c>
      <c r="C22757" t="s">
        <v>33519</v>
      </c>
      <c r="D22757" s="83" t="s">
        <v>35707</v>
      </c>
      <c r="F22757" s="83">
        <v>43.35</v>
      </c>
    </row>
    <row r="22758" spans="1:6" hidden="1" x14ac:dyDescent="0.25">
      <c r="A22758" t="s">
        <v>29264</v>
      </c>
      <c r="B22758" s="83" t="s">
        <v>43660</v>
      </c>
      <c r="C22758" t="s">
        <v>33520</v>
      </c>
      <c r="D22758" s="83" t="s">
        <v>35707</v>
      </c>
      <c r="F22758" s="83">
        <v>43.77</v>
      </c>
    </row>
    <row r="22759" spans="1:6" hidden="1" x14ac:dyDescent="0.25">
      <c r="A22759" t="s">
        <v>29264</v>
      </c>
      <c r="B22759" s="83" t="s">
        <v>43661</v>
      </c>
      <c r="C22759" t="s">
        <v>33521</v>
      </c>
      <c r="D22759" s="83" t="s">
        <v>35707</v>
      </c>
      <c r="F22759" s="83">
        <v>44.08</v>
      </c>
    </row>
    <row r="22760" spans="1:6" hidden="1" x14ac:dyDescent="0.25">
      <c r="A22760" t="s">
        <v>29264</v>
      </c>
      <c r="B22760" s="83" t="s">
        <v>43662</v>
      </c>
      <c r="C22760" t="s">
        <v>33522</v>
      </c>
      <c r="D22760" s="83" t="s">
        <v>35707</v>
      </c>
      <c r="F22760" s="83">
        <v>44.4</v>
      </c>
    </row>
    <row r="22761" spans="1:6" hidden="1" x14ac:dyDescent="0.25">
      <c r="A22761" t="s">
        <v>29264</v>
      </c>
      <c r="B22761" s="83" t="s">
        <v>43663</v>
      </c>
      <c r="C22761" t="s">
        <v>33523</v>
      </c>
      <c r="D22761" s="83" t="s">
        <v>35707</v>
      </c>
      <c r="F22761" s="83">
        <v>44.71</v>
      </c>
    </row>
    <row r="22762" spans="1:6" hidden="1" x14ac:dyDescent="0.25">
      <c r="A22762" t="s">
        <v>29264</v>
      </c>
      <c r="B22762" s="83" t="s">
        <v>43664</v>
      </c>
      <c r="C22762" t="s">
        <v>33524</v>
      </c>
      <c r="D22762" s="83" t="s">
        <v>35707</v>
      </c>
      <c r="F22762" s="83">
        <v>45.34</v>
      </c>
    </row>
    <row r="22763" spans="1:6" hidden="1" x14ac:dyDescent="0.25">
      <c r="A22763" t="s">
        <v>29264</v>
      </c>
      <c r="B22763" s="83" t="s">
        <v>43665</v>
      </c>
      <c r="C22763" t="s">
        <v>33525</v>
      </c>
      <c r="D22763" s="83" t="s">
        <v>35707</v>
      </c>
      <c r="F22763" s="83">
        <v>46.4</v>
      </c>
    </row>
    <row r="22764" spans="1:6" hidden="1" x14ac:dyDescent="0.25">
      <c r="A22764" t="s">
        <v>29264</v>
      </c>
      <c r="B22764" s="83" t="s">
        <v>43666</v>
      </c>
      <c r="C22764" t="s">
        <v>33526</v>
      </c>
      <c r="D22764" s="83" t="s">
        <v>35707</v>
      </c>
      <c r="F22764" s="83">
        <v>48.97</v>
      </c>
    </row>
    <row r="22765" spans="1:6" hidden="1" x14ac:dyDescent="0.25">
      <c r="A22765" t="s">
        <v>29264</v>
      </c>
      <c r="B22765" s="83" t="s">
        <v>43667</v>
      </c>
      <c r="C22765" t="s">
        <v>33527</v>
      </c>
      <c r="D22765" s="83" t="s">
        <v>35707</v>
      </c>
      <c r="F22765" s="83">
        <v>11.39</v>
      </c>
    </row>
    <row r="22766" spans="1:6" hidden="1" x14ac:dyDescent="0.25">
      <c r="A22766" t="s">
        <v>29264</v>
      </c>
      <c r="B22766" s="83" t="s">
        <v>43668</v>
      </c>
      <c r="C22766" t="s">
        <v>33528</v>
      </c>
      <c r="D22766" s="83" t="s">
        <v>35707</v>
      </c>
      <c r="F22766" s="83">
        <v>4.53</v>
      </c>
    </row>
    <row r="22767" spans="1:6" hidden="1" x14ac:dyDescent="0.25">
      <c r="A22767" t="s">
        <v>29264</v>
      </c>
      <c r="B22767" s="83" t="s">
        <v>43669</v>
      </c>
      <c r="C22767" t="s">
        <v>33529</v>
      </c>
      <c r="D22767" s="83" t="s">
        <v>15076</v>
      </c>
      <c r="F22767" s="83">
        <v>2274.3000000000002</v>
      </c>
    </row>
    <row r="22768" spans="1:6" hidden="1" x14ac:dyDescent="0.25">
      <c r="A22768" t="s">
        <v>29264</v>
      </c>
      <c r="B22768" s="83" t="s">
        <v>43670</v>
      </c>
      <c r="C22768" t="s">
        <v>33530</v>
      </c>
      <c r="D22768" s="83" t="s">
        <v>15076</v>
      </c>
      <c r="F22768" s="83">
        <v>1505.39</v>
      </c>
    </row>
    <row r="22769" spans="1:6" hidden="1" x14ac:dyDescent="0.25">
      <c r="A22769" t="s">
        <v>29264</v>
      </c>
      <c r="B22769" s="83" t="s">
        <v>43671</v>
      </c>
      <c r="C22769" t="s">
        <v>33531</v>
      </c>
      <c r="D22769" s="83" t="s">
        <v>15076</v>
      </c>
      <c r="F22769" s="83">
        <v>2487.5</v>
      </c>
    </row>
    <row r="22770" spans="1:6" hidden="1" x14ac:dyDescent="0.25">
      <c r="A22770" t="s">
        <v>29264</v>
      </c>
      <c r="B22770" s="83" t="s">
        <v>43672</v>
      </c>
      <c r="C22770" t="s">
        <v>33532</v>
      </c>
      <c r="D22770" s="83" t="s">
        <v>15076</v>
      </c>
      <c r="F22770" s="83">
        <v>1641.69</v>
      </c>
    </row>
    <row r="22771" spans="1:6" hidden="1" x14ac:dyDescent="0.25">
      <c r="A22771" t="s">
        <v>29264</v>
      </c>
      <c r="B22771" s="83" t="s">
        <v>43673</v>
      </c>
      <c r="C22771" t="s">
        <v>33533</v>
      </c>
      <c r="D22771" s="83" t="s">
        <v>15076</v>
      </c>
      <c r="F22771" s="83">
        <v>2709.24</v>
      </c>
    </row>
    <row r="22772" spans="1:6" hidden="1" x14ac:dyDescent="0.25">
      <c r="A22772" t="s">
        <v>29264</v>
      </c>
      <c r="B22772" s="83" t="s">
        <v>43674</v>
      </c>
      <c r="C22772" t="s">
        <v>33534</v>
      </c>
      <c r="D22772" s="83" t="s">
        <v>15076</v>
      </c>
      <c r="F22772" s="83">
        <v>1786.54</v>
      </c>
    </row>
    <row r="22773" spans="1:6" hidden="1" x14ac:dyDescent="0.25">
      <c r="A22773" t="s">
        <v>29264</v>
      </c>
      <c r="B22773" s="83" t="s">
        <v>43675</v>
      </c>
      <c r="C22773" t="s">
        <v>33535</v>
      </c>
      <c r="D22773" s="83" t="s">
        <v>15076</v>
      </c>
      <c r="F22773" s="83">
        <v>1821.51</v>
      </c>
    </row>
    <row r="22774" spans="1:6" hidden="1" x14ac:dyDescent="0.25">
      <c r="A22774" t="s">
        <v>29264</v>
      </c>
      <c r="B22774" s="83" t="s">
        <v>43676</v>
      </c>
      <c r="C22774" t="s">
        <v>33536</v>
      </c>
      <c r="D22774" s="83" t="s">
        <v>15076</v>
      </c>
      <c r="F22774" s="83">
        <v>1206.3800000000001</v>
      </c>
    </row>
    <row r="22775" spans="1:6" hidden="1" x14ac:dyDescent="0.25">
      <c r="A22775" t="s">
        <v>29264</v>
      </c>
      <c r="B22775" s="83" t="s">
        <v>43677</v>
      </c>
      <c r="C22775" t="s">
        <v>33537</v>
      </c>
      <c r="D22775" s="83" t="s">
        <v>15076</v>
      </c>
      <c r="F22775" s="83">
        <v>2035.65</v>
      </c>
    </row>
    <row r="22776" spans="1:6" hidden="1" x14ac:dyDescent="0.25">
      <c r="A22776" t="s">
        <v>29264</v>
      </c>
      <c r="B22776" s="83" t="s">
        <v>43678</v>
      </c>
      <c r="C22776" t="s">
        <v>33538</v>
      </c>
      <c r="D22776" s="83" t="s">
        <v>15076</v>
      </c>
      <c r="F22776" s="83">
        <v>1343.63</v>
      </c>
    </row>
    <row r="22777" spans="1:6" hidden="1" x14ac:dyDescent="0.25">
      <c r="A22777" t="s">
        <v>29264</v>
      </c>
      <c r="B22777" s="83" t="s">
        <v>43679</v>
      </c>
      <c r="C22777" t="s">
        <v>33539</v>
      </c>
      <c r="D22777" s="83" t="s">
        <v>15076</v>
      </c>
      <c r="F22777" s="83">
        <v>2249.2399999999998</v>
      </c>
    </row>
    <row r="22778" spans="1:6" hidden="1" x14ac:dyDescent="0.25">
      <c r="A22778" t="s">
        <v>29264</v>
      </c>
      <c r="B22778" s="83" t="s">
        <v>43680</v>
      </c>
      <c r="C22778" t="s">
        <v>33540</v>
      </c>
      <c r="D22778" s="83" t="s">
        <v>15076</v>
      </c>
      <c r="F22778" s="83">
        <v>1480.32</v>
      </c>
    </row>
    <row r="22779" spans="1:6" hidden="1" x14ac:dyDescent="0.25">
      <c r="A22779" t="s">
        <v>29264</v>
      </c>
      <c r="B22779" s="83" t="s">
        <v>43681</v>
      </c>
      <c r="C22779" t="s">
        <v>33541</v>
      </c>
      <c r="D22779" s="83" t="s">
        <v>15076</v>
      </c>
      <c r="F22779" s="83">
        <v>2465.67</v>
      </c>
    </row>
    <row r="22780" spans="1:6" hidden="1" x14ac:dyDescent="0.25">
      <c r="A22780" t="s">
        <v>29264</v>
      </c>
      <c r="B22780" s="83" t="s">
        <v>43682</v>
      </c>
      <c r="C22780" t="s">
        <v>33542</v>
      </c>
      <c r="D22780" s="83" t="s">
        <v>15076</v>
      </c>
      <c r="F22780" s="83">
        <v>1619.86</v>
      </c>
    </row>
    <row r="22781" spans="1:6" hidden="1" x14ac:dyDescent="0.25">
      <c r="A22781" t="s">
        <v>29264</v>
      </c>
      <c r="B22781" s="83" t="s">
        <v>43683</v>
      </c>
      <c r="C22781" t="s">
        <v>33543</v>
      </c>
      <c r="D22781" s="83" t="s">
        <v>15076</v>
      </c>
      <c r="F22781" s="83">
        <v>2681.63</v>
      </c>
    </row>
    <row r="22782" spans="1:6" hidden="1" x14ac:dyDescent="0.25">
      <c r="A22782" t="s">
        <v>29264</v>
      </c>
      <c r="B22782" s="83" t="s">
        <v>43684</v>
      </c>
      <c r="C22782" t="s">
        <v>33544</v>
      </c>
      <c r="D22782" s="83" t="s">
        <v>15076</v>
      </c>
      <c r="F22782" s="83">
        <v>1758.93</v>
      </c>
    </row>
    <row r="22783" spans="1:6" hidden="1" x14ac:dyDescent="0.25">
      <c r="A22783" t="s">
        <v>29264</v>
      </c>
      <c r="B22783" s="83" t="s">
        <v>43685</v>
      </c>
      <c r="C22783" t="s">
        <v>33545</v>
      </c>
      <c r="D22783" s="83" t="s">
        <v>15076</v>
      </c>
      <c r="F22783" s="83">
        <v>1814.63</v>
      </c>
    </row>
    <row r="22784" spans="1:6" hidden="1" x14ac:dyDescent="0.25">
      <c r="A22784" t="s">
        <v>29264</v>
      </c>
      <c r="B22784" s="83" t="s">
        <v>43686</v>
      </c>
      <c r="C22784" t="s">
        <v>33546</v>
      </c>
      <c r="D22784" s="83" t="s">
        <v>15076</v>
      </c>
      <c r="F22784" s="83">
        <v>1199.5</v>
      </c>
    </row>
    <row r="22785" spans="1:6" hidden="1" x14ac:dyDescent="0.25">
      <c r="A22785" t="s">
        <v>29264</v>
      </c>
      <c r="B22785" s="83" t="s">
        <v>43687</v>
      </c>
      <c r="C22785" t="s">
        <v>33547</v>
      </c>
      <c r="D22785" s="83" t="s">
        <v>15076</v>
      </c>
      <c r="F22785" s="83">
        <v>2032.25</v>
      </c>
    </row>
    <row r="22786" spans="1:6" hidden="1" x14ac:dyDescent="0.25">
      <c r="A22786" t="s">
        <v>29264</v>
      </c>
      <c r="B22786" s="83" t="s">
        <v>43688</v>
      </c>
      <c r="C22786" t="s">
        <v>33548</v>
      </c>
      <c r="D22786" s="83" t="s">
        <v>15076</v>
      </c>
      <c r="F22786" s="83">
        <v>1340.23</v>
      </c>
    </row>
    <row r="22787" spans="1:6" hidden="1" x14ac:dyDescent="0.25">
      <c r="A22787" t="s">
        <v>29264</v>
      </c>
      <c r="B22787" s="83" t="s">
        <v>43689</v>
      </c>
      <c r="C22787" t="s">
        <v>33549</v>
      </c>
      <c r="D22787" s="83" t="s">
        <v>15076</v>
      </c>
      <c r="F22787" s="83">
        <v>122.74</v>
      </c>
    </row>
    <row r="22788" spans="1:6" hidden="1" x14ac:dyDescent="0.25">
      <c r="A22788" t="s">
        <v>29264</v>
      </c>
      <c r="B22788" s="83" t="s">
        <v>43690</v>
      </c>
      <c r="C22788" t="s">
        <v>33550</v>
      </c>
      <c r="D22788" s="83" t="s">
        <v>35707</v>
      </c>
      <c r="F22788" s="83">
        <v>1.79</v>
      </c>
    </row>
    <row r="22789" spans="1:6" hidden="1" x14ac:dyDescent="0.25">
      <c r="A22789" t="s">
        <v>29264</v>
      </c>
      <c r="B22789" s="83" t="s">
        <v>43691</v>
      </c>
      <c r="C22789" t="s">
        <v>33551</v>
      </c>
      <c r="D22789" s="83" t="s">
        <v>35707</v>
      </c>
      <c r="F22789" s="83">
        <v>0.89</v>
      </c>
    </row>
    <row r="22790" spans="1:6" hidden="1" x14ac:dyDescent="0.25">
      <c r="A22790" t="s">
        <v>29264</v>
      </c>
      <c r="B22790" s="83" t="s">
        <v>43692</v>
      </c>
      <c r="C22790" t="s">
        <v>33552</v>
      </c>
      <c r="D22790" s="83" t="s">
        <v>15094</v>
      </c>
      <c r="F22790" s="83">
        <v>1025.5899999999999</v>
      </c>
    </row>
    <row r="22791" spans="1:6" hidden="1" x14ac:dyDescent="0.25">
      <c r="A22791" t="s">
        <v>29264</v>
      </c>
      <c r="B22791" s="83" t="s">
        <v>43693</v>
      </c>
      <c r="C22791" t="s">
        <v>33553</v>
      </c>
      <c r="D22791" s="83" t="s">
        <v>15094</v>
      </c>
      <c r="F22791" s="83">
        <v>787.51</v>
      </c>
    </row>
    <row r="22792" spans="1:6" hidden="1" x14ac:dyDescent="0.25">
      <c r="A22792" t="s">
        <v>29264</v>
      </c>
      <c r="B22792" s="83" t="s">
        <v>43694</v>
      </c>
      <c r="C22792" t="s">
        <v>33554</v>
      </c>
      <c r="D22792" s="83" t="s">
        <v>15094</v>
      </c>
      <c r="F22792" s="83">
        <v>627.19000000000005</v>
      </c>
    </row>
    <row r="22793" spans="1:6" hidden="1" x14ac:dyDescent="0.25">
      <c r="A22793" t="s">
        <v>29264</v>
      </c>
      <c r="B22793" s="83" t="s">
        <v>43695</v>
      </c>
      <c r="C22793" t="s">
        <v>33555</v>
      </c>
      <c r="D22793" s="83" t="s">
        <v>15094</v>
      </c>
      <c r="F22793" s="83">
        <v>412.17</v>
      </c>
    </row>
    <row r="22794" spans="1:6" hidden="1" x14ac:dyDescent="0.25">
      <c r="A22794" t="s">
        <v>29264</v>
      </c>
      <c r="B22794" s="83" t="s">
        <v>43696</v>
      </c>
      <c r="C22794" t="s">
        <v>33556</v>
      </c>
      <c r="D22794" s="83" t="s">
        <v>15094</v>
      </c>
      <c r="F22794" s="83">
        <v>317.04000000000002</v>
      </c>
    </row>
    <row r="22795" spans="1:6" hidden="1" x14ac:dyDescent="0.25">
      <c r="A22795" t="s">
        <v>29264</v>
      </c>
      <c r="B22795" s="83" t="s">
        <v>43697</v>
      </c>
      <c r="C22795" t="s">
        <v>33557</v>
      </c>
      <c r="D22795" s="83" t="s">
        <v>15094</v>
      </c>
      <c r="F22795" s="83">
        <v>236.73</v>
      </c>
    </row>
    <row r="22796" spans="1:6" hidden="1" x14ac:dyDescent="0.25">
      <c r="A22796" t="s">
        <v>29264</v>
      </c>
      <c r="B22796" s="83" t="s">
        <v>43698</v>
      </c>
      <c r="C22796" t="s">
        <v>33558</v>
      </c>
      <c r="D22796" s="83" t="s">
        <v>15094</v>
      </c>
      <c r="F22796" s="83">
        <v>69.67</v>
      </c>
    </row>
    <row r="22797" spans="1:6" hidden="1" x14ac:dyDescent="0.25">
      <c r="A22797" t="s">
        <v>29264</v>
      </c>
      <c r="B22797" s="83" t="s">
        <v>43699</v>
      </c>
      <c r="C22797" t="s">
        <v>33559</v>
      </c>
      <c r="D22797" s="83" t="s">
        <v>15094</v>
      </c>
      <c r="F22797" s="83">
        <v>70.150000000000006</v>
      </c>
    </row>
    <row r="22798" spans="1:6" hidden="1" x14ac:dyDescent="0.25">
      <c r="A22798" t="s">
        <v>29264</v>
      </c>
      <c r="B22798" s="83" t="s">
        <v>43700</v>
      </c>
      <c r="C22798" t="s">
        <v>33560</v>
      </c>
      <c r="D22798" s="83" t="s">
        <v>15094</v>
      </c>
      <c r="F22798" s="83">
        <v>95.97</v>
      </c>
    </row>
    <row r="22799" spans="1:6" hidden="1" x14ac:dyDescent="0.25">
      <c r="A22799" t="s">
        <v>29264</v>
      </c>
      <c r="B22799" s="83" t="s">
        <v>43701</v>
      </c>
      <c r="C22799" t="s">
        <v>33561</v>
      </c>
      <c r="D22799" s="83" t="s">
        <v>15094</v>
      </c>
      <c r="F22799" s="83">
        <v>94.24</v>
      </c>
    </row>
    <row r="22800" spans="1:6" hidden="1" x14ac:dyDescent="0.25">
      <c r="A22800" t="s">
        <v>29264</v>
      </c>
      <c r="B22800" s="83" t="s">
        <v>43702</v>
      </c>
      <c r="C22800" t="s">
        <v>33562</v>
      </c>
      <c r="D22800" s="83" t="s">
        <v>15094</v>
      </c>
      <c r="F22800" s="83">
        <v>274.44</v>
      </c>
    </row>
    <row r="22801" spans="1:6" hidden="1" x14ac:dyDescent="0.25">
      <c r="A22801" t="s">
        <v>29264</v>
      </c>
      <c r="B22801" s="83" t="s">
        <v>43703</v>
      </c>
      <c r="C22801" t="s">
        <v>33563</v>
      </c>
      <c r="D22801" s="83" t="s">
        <v>15094</v>
      </c>
      <c r="F22801" s="83">
        <v>200.36</v>
      </c>
    </row>
    <row r="22802" spans="1:6" hidden="1" x14ac:dyDescent="0.25">
      <c r="A22802" t="s">
        <v>29264</v>
      </c>
      <c r="B22802" s="83" t="s">
        <v>43704</v>
      </c>
      <c r="C22802" t="s">
        <v>33564</v>
      </c>
      <c r="D22802" s="83" t="s">
        <v>15094</v>
      </c>
      <c r="F22802" s="83">
        <v>69.23</v>
      </c>
    </row>
    <row r="22803" spans="1:6" hidden="1" x14ac:dyDescent="0.25">
      <c r="A22803" t="s">
        <v>29264</v>
      </c>
      <c r="B22803" s="83" t="s">
        <v>43705</v>
      </c>
      <c r="C22803" t="s">
        <v>33565</v>
      </c>
      <c r="D22803" s="83" t="s">
        <v>15094</v>
      </c>
      <c r="F22803" s="83">
        <v>69.47</v>
      </c>
    </row>
    <row r="22804" spans="1:6" hidden="1" x14ac:dyDescent="0.25">
      <c r="A22804" t="s">
        <v>29264</v>
      </c>
      <c r="B22804" s="83" t="s">
        <v>43706</v>
      </c>
      <c r="C22804" t="s">
        <v>33566</v>
      </c>
      <c r="D22804" s="83" t="s">
        <v>15094</v>
      </c>
      <c r="F22804" s="83">
        <v>85.46</v>
      </c>
    </row>
    <row r="22805" spans="1:6" hidden="1" x14ac:dyDescent="0.25">
      <c r="A22805" t="s">
        <v>29264</v>
      </c>
      <c r="B22805" s="83" t="s">
        <v>43707</v>
      </c>
      <c r="C22805" t="s">
        <v>33567</v>
      </c>
      <c r="D22805" s="83" t="s">
        <v>15094</v>
      </c>
      <c r="F22805" s="83">
        <v>81.23</v>
      </c>
    </row>
    <row r="22806" spans="1:6" hidden="1" x14ac:dyDescent="0.25">
      <c r="A22806" t="s">
        <v>29264</v>
      </c>
      <c r="B22806" s="83" t="s">
        <v>43708</v>
      </c>
      <c r="C22806" t="s">
        <v>33568</v>
      </c>
      <c r="D22806" s="83" t="s">
        <v>15094</v>
      </c>
      <c r="F22806" s="83">
        <v>33.35</v>
      </c>
    </row>
    <row r="22807" spans="1:6" hidden="1" x14ac:dyDescent="0.25">
      <c r="A22807" t="s">
        <v>29264</v>
      </c>
      <c r="B22807" s="83" t="s">
        <v>43709</v>
      </c>
      <c r="C22807" t="s">
        <v>33569</v>
      </c>
      <c r="D22807" s="83" t="s">
        <v>15094</v>
      </c>
      <c r="F22807" s="83">
        <v>31.36</v>
      </c>
    </row>
    <row r="22808" spans="1:6" hidden="1" x14ac:dyDescent="0.25">
      <c r="A22808" t="s">
        <v>29264</v>
      </c>
      <c r="B22808" s="83" t="s">
        <v>43710</v>
      </c>
      <c r="C22808" t="s">
        <v>33570</v>
      </c>
      <c r="D22808" s="83" t="s">
        <v>15094</v>
      </c>
      <c r="F22808" s="83">
        <v>27.3</v>
      </c>
    </row>
    <row r="22809" spans="1:6" hidden="1" x14ac:dyDescent="0.25">
      <c r="A22809" t="s">
        <v>29264</v>
      </c>
      <c r="B22809" s="83" t="s">
        <v>43711</v>
      </c>
      <c r="C22809" t="s">
        <v>33571</v>
      </c>
      <c r="D22809" s="83" t="s">
        <v>15094</v>
      </c>
      <c r="F22809" s="83">
        <v>26.44</v>
      </c>
    </row>
    <row r="22810" spans="1:6" hidden="1" x14ac:dyDescent="0.25">
      <c r="A22810" t="s">
        <v>29264</v>
      </c>
      <c r="B22810" s="83" t="s">
        <v>43712</v>
      </c>
      <c r="C22810" t="s">
        <v>33572</v>
      </c>
      <c r="D22810" s="83" t="s">
        <v>15094</v>
      </c>
      <c r="F22810" s="83">
        <v>22.88</v>
      </c>
    </row>
    <row r="22811" spans="1:6" hidden="1" x14ac:dyDescent="0.25">
      <c r="A22811" t="s">
        <v>29264</v>
      </c>
      <c r="B22811" s="83" t="s">
        <v>43713</v>
      </c>
      <c r="C22811" t="s">
        <v>33573</v>
      </c>
      <c r="D22811" s="83" t="s">
        <v>15094</v>
      </c>
      <c r="F22811" s="83">
        <v>21.03</v>
      </c>
    </row>
    <row r="22812" spans="1:6" hidden="1" x14ac:dyDescent="0.25">
      <c r="A22812" t="s">
        <v>29264</v>
      </c>
      <c r="B22812" s="83" t="s">
        <v>43714</v>
      </c>
      <c r="C22812" t="s">
        <v>33574</v>
      </c>
      <c r="D22812" s="83" t="s">
        <v>15094</v>
      </c>
      <c r="F22812" s="83">
        <v>310.33</v>
      </c>
    </row>
    <row r="22813" spans="1:6" hidden="1" x14ac:dyDescent="0.25">
      <c r="A22813" t="s">
        <v>29264</v>
      </c>
      <c r="B22813" s="83" t="s">
        <v>43715</v>
      </c>
      <c r="C22813" t="s">
        <v>33575</v>
      </c>
      <c r="D22813" s="83" t="s">
        <v>15094</v>
      </c>
      <c r="F22813" s="83">
        <v>230.02</v>
      </c>
    </row>
    <row r="22814" spans="1:6" hidden="1" x14ac:dyDescent="0.25">
      <c r="A22814" t="s">
        <v>29264</v>
      </c>
      <c r="B22814" s="83" t="s">
        <v>43716</v>
      </c>
      <c r="C22814" t="s">
        <v>33576</v>
      </c>
      <c r="D22814" s="83" t="s">
        <v>15094</v>
      </c>
      <c r="F22814" s="83">
        <v>267.73</v>
      </c>
    </row>
    <row r="22815" spans="1:6" hidden="1" x14ac:dyDescent="0.25">
      <c r="A22815" t="s">
        <v>29264</v>
      </c>
      <c r="B22815" s="83" t="s">
        <v>43717</v>
      </c>
      <c r="C22815" t="s">
        <v>33577</v>
      </c>
      <c r="D22815" s="83" t="s">
        <v>15094</v>
      </c>
      <c r="F22815" s="83">
        <v>193.65</v>
      </c>
    </row>
    <row r="22816" spans="1:6" hidden="1" x14ac:dyDescent="0.25">
      <c r="A22816" t="s">
        <v>29264</v>
      </c>
      <c r="B22816" s="83" t="s">
        <v>43718</v>
      </c>
      <c r="C22816" t="s">
        <v>33578</v>
      </c>
      <c r="D22816" s="83" t="s">
        <v>15094</v>
      </c>
      <c r="F22816" s="83">
        <v>943.07</v>
      </c>
    </row>
    <row r="22817" spans="1:6" hidden="1" x14ac:dyDescent="0.25">
      <c r="A22817" t="s">
        <v>29264</v>
      </c>
      <c r="B22817" s="83" t="s">
        <v>43719</v>
      </c>
      <c r="C22817" t="s">
        <v>33579</v>
      </c>
      <c r="D22817" s="83" t="s">
        <v>15094</v>
      </c>
      <c r="F22817" s="83">
        <v>719.21</v>
      </c>
    </row>
    <row r="22818" spans="1:6" hidden="1" x14ac:dyDescent="0.25">
      <c r="A22818" t="s">
        <v>29264</v>
      </c>
      <c r="B22818" s="83" t="s">
        <v>43720</v>
      </c>
      <c r="C22818" t="s">
        <v>33580</v>
      </c>
      <c r="D22818" s="83" t="s">
        <v>15094</v>
      </c>
      <c r="F22818" s="83">
        <v>544.66999999999996</v>
      </c>
    </row>
    <row r="22819" spans="1:6" hidden="1" x14ac:dyDescent="0.25">
      <c r="A22819" t="s">
        <v>29264</v>
      </c>
      <c r="B22819" s="83" t="s">
        <v>43721</v>
      </c>
      <c r="C22819" t="s">
        <v>33581</v>
      </c>
      <c r="D22819" s="83" t="s">
        <v>15094</v>
      </c>
      <c r="F22819" s="83">
        <v>355.65</v>
      </c>
    </row>
    <row r="22820" spans="1:6" hidden="1" x14ac:dyDescent="0.25">
      <c r="A22820" t="s">
        <v>29264</v>
      </c>
      <c r="B22820" s="83" t="s">
        <v>43722</v>
      </c>
      <c r="C22820" t="s">
        <v>33582</v>
      </c>
      <c r="D22820" s="83" t="s">
        <v>15076</v>
      </c>
      <c r="F22820" s="83">
        <v>50.49</v>
      </c>
    </row>
    <row r="22821" spans="1:6" hidden="1" x14ac:dyDescent="0.25">
      <c r="A22821" t="s">
        <v>29264</v>
      </c>
      <c r="B22821" s="83" t="s">
        <v>43723</v>
      </c>
      <c r="C22821" t="s">
        <v>33583</v>
      </c>
      <c r="D22821" s="83" t="s">
        <v>15076</v>
      </c>
      <c r="F22821" s="83">
        <v>42.02</v>
      </c>
    </row>
    <row r="22822" spans="1:6" hidden="1" x14ac:dyDescent="0.25">
      <c r="A22822" t="s">
        <v>29264</v>
      </c>
      <c r="B22822" s="83" t="s">
        <v>43724</v>
      </c>
      <c r="C22822" t="s">
        <v>33584</v>
      </c>
      <c r="D22822" s="83" t="s">
        <v>15076</v>
      </c>
      <c r="F22822" s="83">
        <v>29.88</v>
      </c>
    </row>
    <row r="22823" spans="1:6" hidden="1" x14ac:dyDescent="0.25">
      <c r="A22823" t="s">
        <v>29264</v>
      </c>
      <c r="B22823" s="83" t="s">
        <v>43725</v>
      </c>
      <c r="C22823" t="s">
        <v>33585</v>
      </c>
      <c r="D22823" s="83" t="s">
        <v>15076</v>
      </c>
      <c r="F22823" s="83">
        <v>26.21</v>
      </c>
    </row>
    <row r="22824" spans="1:6" hidden="1" x14ac:dyDescent="0.25">
      <c r="A22824" t="s">
        <v>29264</v>
      </c>
      <c r="B22824" s="83" t="s">
        <v>43726</v>
      </c>
      <c r="C22824" t="s">
        <v>33586</v>
      </c>
      <c r="D22824" s="83" t="s">
        <v>15076</v>
      </c>
      <c r="F22824" s="83">
        <v>32.9</v>
      </c>
    </row>
    <row r="22825" spans="1:6" hidden="1" x14ac:dyDescent="0.25">
      <c r="A22825" t="s">
        <v>29264</v>
      </c>
      <c r="B22825" s="83" t="s">
        <v>43727</v>
      </c>
      <c r="C22825" t="s">
        <v>33587</v>
      </c>
      <c r="D22825" s="83" t="s">
        <v>15076</v>
      </c>
      <c r="F22825" s="83">
        <v>28.56</v>
      </c>
    </row>
    <row r="22826" spans="1:6" hidden="1" x14ac:dyDescent="0.25">
      <c r="A22826" t="s">
        <v>29264</v>
      </c>
      <c r="B22826" s="83" t="s">
        <v>43728</v>
      </c>
      <c r="C22826" t="s">
        <v>33588</v>
      </c>
      <c r="D22826" s="83" t="s">
        <v>15076</v>
      </c>
      <c r="F22826" s="83">
        <v>20.7</v>
      </c>
    </row>
    <row r="22827" spans="1:6" hidden="1" x14ac:dyDescent="0.25">
      <c r="A22827" t="s">
        <v>29264</v>
      </c>
      <c r="B22827" s="83" t="s">
        <v>43729</v>
      </c>
      <c r="C22827" t="s">
        <v>33589</v>
      </c>
      <c r="D22827" s="83" t="s">
        <v>15076</v>
      </c>
      <c r="F22827" s="83">
        <v>18.82</v>
      </c>
    </row>
    <row r="22828" spans="1:6" hidden="1" x14ac:dyDescent="0.25">
      <c r="A22828" t="s">
        <v>29264</v>
      </c>
      <c r="B22828" s="83" t="s">
        <v>43730</v>
      </c>
      <c r="C22828" t="s">
        <v>33590</v>
      </c>
      <c r="D22828" s="83" t="s">
        <v>15076</v>
      </c>
      <c r="F22828" s="83">
        <v>329920.67</v>
      </c>
    </row>
    <row r="22829" spans="1:6" hidden="1" x14ac:dyDescent="0.25">
      <c r="A22829" t="s">
        <v>29264</v>
      </c>
      <c r="B22829" s="83" t="s">
        <v>43731</v>
      </c>
      <c r="C22829" t="s">
        <v>33591</v>
      </c>
      <c r="D22829" s="83" t="s">
        <v>15076</v>
      </c>
      <c r="F22829" s="83">
        <v>332094.37</v>
      </c>
    </row>
    <row r="22830" spans="1:6" hidden="1" x14ac:dyDescent="0.25">
      <c r="A22830" t="s">
        <v>29264</v>
      </c>
      <c r="B22830" s="83" t="s">
        <v>43732</v>
      </c>
      <c r="C22830" t="s">
        <v>33592</v>
      </c>
      <c r="D22830" s="83" t="s">
        <v>15076</v>
      </c>
      <c r="F22830" s="83">
        <v>333649.02</v>
      </c>
    </row>
    <row r="22831" spans="1:6" hidden="1" x14ac:dyDescent="0.25">
      <c r="A22831" t="s">
        <v>29264</v>
      </c>
      <c r="B22831" s="83" t="s">
        <v>43733</v>
      </c>
      <c r="C22831" t="s">
        <v>33593</v>
      </c>
      <c r="D22831" s="83" t="s">
        <v>15076</v>
      </c>
      <c r="F22831" s="83">
        <v>342473.96</v>
      </c>
    </row>
    <row r="22832" spans="1:6" hidden="1" x14ac:dyDescent="0.25">
      <c r="A22832" t="s">
        <v>29264</v>
      </c>
      <c r="B22832" s="83" t="s">
        <v>43734</v>
      </c>
      <c r="C22832" t="s">
        <v>33594</v>
      </c>
      <c r="D22832" s="83" t="s">
        <v>15076</v>
      </c>
      <c r="F22832" s="83">
        <v>348310.58</v>
      </c>
    </row>
    <row r="22833" spans="1:6" hidden="1" x14ac:dyDescent="0.25">
      <c r="A22833" t="s">
        <v>29264</v>
      </c>
      <c r="B22833" s="83" t="s">
        <v>43735</v>
      </c>
      <c r="C22833" t="s">
        <v>33595</v>
      </c>
      <c r="D22833" s="83" t="s">
        <v>15076</v>
      </c>
      <c r="F22833" s="83">
        <v>275609.69</v>
      </c>
    </row>
    <row r="22834" spans="1:6" hidden="1" x14ac:dyDescent="0.25">
      <c r="A22834" t="s">
        <v>29264</v>
      </c>
      <c r="B22834" s="83" t="s">
        <v>43736</v>
      </c>
      <c r="C22834" t="s">
        <v>33596</v>
      </c>
      <c r="D22834" s="83" t="s">
        <v>15076</v>
      </c>
      <c r="F22834" s="83">
        <v>289717.38</v>
      </c>
    </row>
    <row r="22835" spans="1:6" hidden="1" x14ac:dyDescent="0.25">
      <c r="A22835" t="s">
        <v>29264</v>
      </c>
      <c r="B22835" s="83" t="s">
        <v>43737</v>
      </c>
      <c r="C22835" t="s">
        <v>33597</v>
      </c>
      <c r="D22835" s="83" t="s">
        <v>15076</v>
      </c>
      <c r="F22835" s="83">
        <v>308249.93</v>
      </c>
    </row>
    <row r="22836" spans="1:6" hidden="1" x14ac:dyDescent="0.25">
      <c r="A22836" t="s">
        <v>29264</v>
      </c>
      <c r="B22836" s="83" t="s">
        <v>43738</v>
      </c>
      <c r="C22836" t="s">
        <v>33598</v>
      </c>
      <c r="D22836" s="83" t="s">
        <v>15076</v>
      </c>
      <c r="F22836" s="83">
        <v>321790.43</v>
      </c>
    </row>
    <row r="22837" spans="1:6" hidden="1" x14ac:dyDescent="0.25">
      <c r="A22837" t="s">
        <v>29264</v>
      </c>
      <c r="B22837" s="83" t="s">
        <v>43739</v>
      </c>
      <c r="C22837" t="s">
        <v>33599</v>
      </c>
      <c r="D22837" s="83" t="s">
        <v>15076</v>
      </c>
      <c r="F22837" s="83">
        <v>323556.15999999997</v>
      </c>
    </row>
    <row r="22838" spans="1:6" hidden="1" x14ac:dyDescent="0.25">
      <c r="A22838" t="s">
        <v>29264</v>
      </c>
      <c r="B22838" s="83" t="s">
        <v>43740</v>
      </c>
      <c r="C22838" t="s">
        <v>33600</v>
      </c>
      <c r="D22838" s="83" t="s">
        <v>15076</v>
      </c>
      <c r="F22838" s="83">
        <v>235006.96</v>
      </c>
    </row>
    <row r="22839" spans="1:6" hidden="1" x14ac:dyDescent="0.25">
      <c r="A22839" t="s">
        <v>29264</v>
      </c>
      <c r="B22839" s="83" t="s">
        <v>43741</v>
      </c>
      <c r="C22839" t="s">
        <v>33601</v>
      </c>
      <c r="D22839" s="83" t="s">
        <v>15076</v>
      </c>
      <c r="F22839" s="83">
        <v>225035.11</v>
      </c>
    </row>
    <row r="22840" spans="1:6" hidden="1" x14ac:dyDescent="0.25">
      <c r="A22840" t="s">
        <v>29264</v>
      </c>
      <c r="B22840" s="83" t="s">
        <v>43742</v>
      </c>
      <c r="C22840" t="s">
        <v>33602</v>
      </c>
      <c r="D22840" s="83" t="s">
        <v>15076</v>
      </c>
      <c r="F22840" s="83">
        <v>6846.18</v>
      </c>
    </row>
    <row r="22841" spans="1:6" hidden="1" x14ac:dyDescent="0.25">
      <c r="A22841" t="s">
        <v>29264</v>
      </c>
      <c r="B22841" s="83" t="s">
        <v>43743</v>
      </c>
      <c r="C22841" t="s">
        <v>33603</v>
      </c>
      <c r="D22841" s="83" t="s">
        <v>15094</v>
      </c>
      <c r="F22841" s="83">
        <v>24.01</v>
      </c>
    </row>
    <row r="22842" spans="1:6" hidden="1" x14ac:dyDescent="0.25">
      <c r="A22842" t="s">
        <v>29264</v>
      </c>
      <c r="B22842" s="83" t="s">
        <v>43744</v>
      </c>
      <c r="C22842" t="s">
        <v>33604</v>
      </c>
      <c r="D22842" s="83" t="s">
        <v>15076</v>
      </c>
      <c r="F22842" s="83">
        <v>15196.49</v>
      </c>
    </row>
    <row r="22843" spans="1:6" hidden="1" x14ac:dyDescent="0.25">
      <c r="A22843" t="s">
        <v>29264</v>
      </c>
      <c r="B22843" s="83" t="s">
        <v>43745</v>
      </c>
      <c r="C22843" t="s">
        <v>33605</v>
      </c>
      <c r="D22843" s="83" t="s">
        <v>15076</v>
      </c>
      <c r="F22843" s="83">
        <v>63440.79</v>
      </c>
    </row>
    <row r="22844" spans="1:6" hidden="1" x14ac:dyDescent="0.25">
      <c r="A22844" t="s">
        <v>29264</v>
      </c>
      <c r="B22844" s="83" t="s">
        <v>43746</v>
      </c>
      <c r="C22844" t="s">
        <v>33606</v>
      </c>
      <c r="D22844" s="83" t="s">
        <v>15076</v>
      </c>
      <c r="F22844" s="83">
        <v>377.37</v>
      </c>
    </row>
    <row r="22845" spans="1:6" hidden="1" x14ac:dyDescent="0.25">
      <c r="A22845" t="s">
        <v>29264</v>
      </c>
      <c r="B22845" s="83" t="s">
        <v>43747</v>
      </c>
      <c r="C22845" t="s">
        <v>33607</v>
      </c>
      <c r="D22845" s="83" t="s">
        <v>15076</v>
      </c>
      <c r="F22845" s="83">
        <v>461.57</v>
      </c>
    </row>
    <row r="22846" spans="1:6" hidden="1" x14ac:dyDescent="0.25">
      <c r="A22846" t="s">
        <v>29264</v>
      </c>
      <c r="B22846" s="83" t="s">
        <v>43748</v>
      </c>
      <c r="C22846" t="s">
        <v>33608</v>
      </c>
      <c r="D22846" s="83" t="s">
        <v>15094</v>
      </c>
      <c r="F22846" s="83">
        <v>296.64999999999998</v>
      </c>
    </row>
    <row r="22847" spans="1:6" hidden="1" x14ac:dyDescent="0.25">
      <c r="A22847" t="s">
        <v>29264</v>
      </c>
      <c r="B22847" s="83" t="s">
        <v>43749</v>
      </c>
      <c r="C22847" t="s">
        <v>33609</v>
      </c>
      <c r="D22847" s="83" t="s">
        <v>15094</v>
      </c>
      <c r="F22847" s="83">
        <v>300.86</v>
      </c>
    </row>
    <row r="22848" spans="1:6" hidden="1" x14ac:dyDescent="0.25">
      <c r="A22848" t="s">
        <v>29264</v>
      </c>
      <c r="B22848" s="83" t="s">
        <v>43750</v>
      </c>
      <c r="C22848" t="s">
        <v>33610</v>
      </c>
      <c r="D22848" s="83" t="s">
        <v>15094</v>
      </c>
      <c r="F22848" s="83">
        <v>316.8</v>
      </c>
    </row>
    <row r="22849" spans="1:6" hidden="1" x14ac:dyDescent="0.25">
      <c r="A22849" t="s">
        <v>29264</v>
      </c>
      <c r="B22849" s="83" t="s">
        <v>43751</v>
      </c>
      <c r="C22849" t="s">
        <v>33611</v>
      </c>
      <c r="D22849" s="83" t="s">
        <v>15094</v>
      </c>
      <c r="F22849" s="83">
        <v>318.20999999999998</v>
      </c>
    </row>
    <row r="22850" spans="1:6" hidden="1" x14ac:dyDescent="0.25">
      <c r="A22850" t="s">
        <v>29264</v>
      </c>
      <c r="B22850" s="83" t="s">
        <v>43752</v>
      </c>
      <c r="C22850" t="s">
        <v>33612</v>
      </c>
      <c r="D22850" s="83" t="s">
        <v>15094</v>
      </c>
      <c r="F22850" s="83">
        <v>275.25</v>
      </c>
    </row>
    <row r="22851" spans="1:6" hidden="1" x14ac:dyDescent="0.25">
      <c r="A22851" t="s">
        <v>29264</v>
      </c>
      <c r="B22851" s="83" t="s">
        <v>43753</v>
      </c>
      <c r="C22851" t="s">
        <v>33613</v>
      </c>
      <c r="D22851" s="83" t="s">
        <v>15094</v>
      </c>
      <c r="F22851" s="83">
        <v>274.02999999999997</v>
      </c>
    </row>
    <row r="22852" spans="1:6" hidden="1" x14ac:dyDescent="0.25">
      <c r="A22852" t="s">
        <v>29264</v>
      </c>
      <c r="B22852" s="83" t="s">
        <v>43754</v>
      </c>
      <c r="C22852" t="s">
        <v>33614</v>
      </c>
      <c r="D22852" s="83" t="s">
        <v>15094</v>
      </c>
      <c r="F22852" s="83">
        <v>288.07</v>
      </c>
    </row>
    <row r="22853" spans="1:6" hidden="1" x14ac:dyDescent="0.25">
      <c r="A22853" t="s">
        <v>29264</v>
      </c>
      <c r="B22853" s="83" t="s">
        <v>43755</v>
      </c>
      <c r="C22853" t="s">
        <v>33615</v>
      </c>
      <c r="D22853" s="83" t="s">
        <v>15094</v>
      </c>
      <c r="F22853" s="83">
        <v>282.45</v>
      </c>
    </row>
    <row r="22854" spans="1:6" hidden="1" x14ac:dyDescent="0.25">
      <c r="A22854" t="s">
        <v>29264</v>
      </c>
      <c r="B22854" s="83" t="s">
        <v>43756</v>
      </c>
      <c r="C22854" t="s">
        <v>33616</v>
      </c>
      <c r="D22854" s="83" t="s">
        <v>15076</v>
      </c>
      <c r="F22854" s="83">
        <v>64.61</v>
      </c>
    </row>
    <row r="22855" spans="1:6" hidden="1" x14ac:dyDescent="0.25">
      <c r="A22855" t="s">
        <v>29264</v>
      </c>
      <c r="B22855" s="83" t="s">
        <v>43757</v>
      </c>
      <c r="C22855" t="s">
        <v>33617</v>
      </c>
      <c r="D22855" s="83" t="s">
        <v>35708</v>
      </c>
      <c r="F22855" s="83">
        <v>22.72</v>
      </c>
    </row>
    <row r="22856" spans="1:6" hidden="1" x14ac:dyDescent="0.25">
      <c r="A22856" t="s">
        <v>29264</v>
      </c>
      <c r="B22856" s="83" t="s">
        <v>43758</v>
      </c>
      <c r="C22856" t="s">
        <v>33618</v>
      </c>
      <c r="D22856" s="83" t="s">
        <v>15076</v>
      </c>
      <c r="F22856" s="83">
        <v>10.49</v>
      </c>
    </row>
    <row r="22857" spans="1:6" hidden="1" x14ac:dyDescent="0.25">
      <c r="A22857" t="s">
        <v>29264</v>
      </c>
      <c r="B22857" s="83" t="s">
        <v>43759</v>
      </c>
      <c r="C22857" t="s">
        <v>33619</v>
      </c>
      <c r="D22857" s="83" t="s">
        <v>15076</v>
      </c>
      <c r="F22857" s="83">
        <v>12.99</v>
      </c>
    </row>
    <row r="22858" spans="1:6" hidden="1" x14ac:dyDescent="0.25">
      <c r="A22858" t="s">
        <v>29264</v>
      </c>
      <c r="B22858" s="83" t="s">
        <v>43760</v>
      </c>
      <c r="C22858" t="s">
        <v>33620</v>
      </c>
      <c r="D22858" s="83" t="s">
        <v>15076</v>
      </c>
      <c r="F22858" s="83">
        <v>16.84</v>
      </c>
    </row>
    <row r="22859" spans="1:6" hidden="1" x14ac:dyDescent="0.25">
      <c r="A22859" t="s">
        <v>29264</v>
      </c>
      <c r="B22859" s="83" t="s">
        <v>43761</v>
      </c>
      <c r="C22859" t="s">
        <v>33621</v>
      </c>
      <c r="D22859" s="83" t="s">
        <v>15076</v>
      </c>
      <c r="F22859" s="83">
        <v>3.04</v>
      </c>
    </row>
    <row r="22860" spans="1:6" hidden="1" x14ac:dyDescent="0.25">
      <c r="A22860" t="s">
        <v>29264</v>
      </c>
      <c r="B22860" s="83" t="s">
        <v>43762</v>
      </c>
      <c r="C22860" t="s">
        <v>33622</v>
      </c>
      <c r="D22860" s="83" t="s">
        <v>15076</v>
      </c>
      <c r="F22860" s="83">
        <v>4.09</v>
      </c>
    </row>
    <row r="22861" spans="1:6" hidden="1" x14ac:dyDescent="0.25">
      <c r="A22861" t="s">
        <v>29264</v>
      </c>
      <c r="B22861" s="83" t="s">
        <v>43763</v>
      </c>
      <c r="C22861" t="s">
        <v>33623</v>
      </c>
      <c r="D22861" s="83" t="s">
        <v>15094</v>
      </c>
      <c r="F22861" s="83">
        <v>8.6999999999999993</v>
      </c>
    </row>
    <row r="22862" spans="1:6" hidden="1" x14ac:dyDescent="0.25">
      <c r="A22862" t="s">
        <v>29264</v>
      </c>
      <c r="B22862" s="83" t="s">
        <v>43764</v>
      </c>
      <c r="C22862" t="s">
        <v>33624</v>
      </c>
      <c r="D22862" s="83" t="s">
        <v>15094</v>
      </c>
      <c r="F22862" s="83">
        <v>12.5</v>
      </c>
    </row>
    <row r="22863" spans="1:6" hidden="1" x14ac:dyDescent="0.25">
      <c r="A22863" t="s">
        <v>29264</v>
      </c>
      <c r="B22863" s="83" t="s">
        <v>43765</v>
      </c>
      <c r="C22863" t="s">
        <v>33625</v>
      </c>
      <c r="D22863" s="83" t="s">
        <v>15094</v>
      </c>
      <c r="F22863" s="83">
        <v>5.0999999999999996</v>
      </c>
    </row>
    <row r="22864" spans="1:6" hidden="1" x14ac:dyDescent="0.25">
      <c r="A22864" t="s">
        <v>29264</v>
      </c>
      <c r="B22864" s="83" t="s">
        <v>43766</v>
      </c>
      <c r="C22864" t="s">
        <v>33626</v>
      </c>
      <c r="D22864" s="83" t="s">
        <v>15094</v>
      </c>
      <c r="F22864" s="83">
        <v>6.68</v>
      </c>
    </row>
    <row r="22865" spans="1:6" hidden="1" x14ac:dyDescent="0.25">
      <c r="A22865" t="s">
        <v>29264</v>
      </c>
      <c r="B22865" s="83" t="s">
        <v>43767</v>
      </c>
      <c r="C22865" t="s">
        <v>33627</v>
      </c>
      <c r="D22865" s="83" t="s">
        <v>35707</v>
      </c>
      <c r="F22865" s="83">
        <v>662.93</v>
      </c>
    </row>
    <row r="22866" spans="1:6" hidden="1" x14ac:dyDescent="0.25">
      <c r="A22866" t="s">
        <v>29264</v>
      </c>
      <c r="B22866" s="83" t="s">
        <v>43768</v>
      </c>
      <c r="C22866" t="s">
        <v>33628</v>
      </c>
      <c r="D22866" s="83" t="s">
        <v>15076</v>
      </c>
      <c r="F22866" s="83">
        <v>82.29</v>
      </c>
    </row>
    <row r="22867" spans="1:6" hidden="1" x14ac:dyDescent="0.25">
      <c r="A22867" t="s">
        <v>29264</v>
      </c>
      <c r="B22867" s="83" t="s">
        <v>43769</v>
      </c>
      <c r="C22867" t="s">
        <v>33629</v>
      </c>
      <c r="D22867" s="83" t="s">
        <v>15076</v>
      </c>
      <c r="F22867" s="83">
        <v>110.63</v>
      </c>
    </row>
    <row r="22868" spans="1:6" hidden="1" x14ac:dyDescent="0.25">
      <c r="A22868" t="s">
        <v>29264</v>
      </c>
      <c r="B22868" s="83" t="s">
        <v>43770</v>
      </c>
      <c r="C22868" t="s">
        <v>33630</v>
      </c>
      <c r="D22868" s="83" t="s">
        <v>15076</v>
      </c>
      <c r="F22868" s="83">
        <v>92.79</v>
      </c>
    </row>
    <row r="22869" spans="1:6" hidden="1" x14ac:dyDescent="0.25">
      <c r="A22869" t="s">
        <v>29264</v>
      </c>
      <c r="B22869" s="83" t="s">
        <v>43771</v>
      </c>
      <c r="C22869" t="s">
        <v>33631</v>
      </c>
      <c r="D22869" s="83" t="s">
        <v>15076</v>
      </c>
      <c r="F22869" s="83">
        <v>109.39</v>
      </c>
    </row>
    <row r="22870" spans="1:6" hidden="1" x14ac:dyDescent="0.25">
      <c r="A22870" t="s">
        <v>29264</v>
      </c>
      <c r="B22870" s="83" t="s">
        <v>43772</v>
      </c>
      <c r="C22870" t="s">
        <v>33632</v>
      </c>
      <c r="D22870" s="83" t="s">
        <v>15094</v>
      </c>
      <c r="F22870" s="83">
        <v>170.83</v>
      </c>
    </row>
    <row r="22871" spans="1:6" hidden="1" x14ac:dyDescent="0.25">
      <c r="A22871" t="s">
        <v>29264</v>
      </c>
      <c r="B22871" s="83" t="s">
        <v>43773</v>
      </c>
      <c r="C22871" t="s">
        <v>33633</v>
      </c>
      <c r="D22871" s="83" t="s">
        <v>15076</v>
      </c>
      <c r="F22871" s="83">
        <v>159085.28</v>
      </c>
    </row>
    <row r="22872" spans="1:6" hidden="1" x14ac:dyDescent="0.25">
      <c r="A22872" t="s">
        <v>29264</v>
      </c>
      <c r="B22872" s="83" t="s">
        <v>43774</v>
      </c>
      <c r="C22872" t="s">
        <v>33634</v>
      </c>
      <c r="D22872" s="83" t="s">
        <v>15076</v>
      </c>
      <c r="F22872" s="83">
        <v>226049.51</v>
      </c>
    </row>
    <row r="22873" spans="1:6" hidden="1" x14ac:dyDescent="0.25">
      <c r="A22873" t="s">
        <v>29264</v>
      </c>
      <c r="B22873" s="83" t="s">
        <v>43775</v>
      </c>
      <c r="C22873" t="s">
        <v>33635</v>
      </c>
      <c r="D22873" s="83" t="s">
        <v>15076</v>
      </c>
      <c r="F22873" s="83">
        <v>283399.86</v>
      </c>
    </row>
    <row r="22874" spans="1:6" hidden="1" x14ac:dyDescent="0.25">
      <c r="A22874" t="s">
        <v>29264</v>
      </c>
      <c r="B22874" s="83" t="s">
        <v>43776</v>
      </c>
      <c r="C22874" t="s">
        <v>33636</v>
      </c>
      <c r="D22874" s="83" t="s">
        <v>15076</v>
      </c>
      <c r="F22874" s="83">
        <v>379704.33</v>
      </c>
    </row>
    <row r="22875" spans="1:6" hidden="1" x14ac:dyDescent="0.25">
      <c r="A22875" t="s">
        <v>29264</v>
      </c>
      <c r="B22875" s="83" t="s">
        <v>43777</v>
      </c>
      <c r="C22875" t="s">
        <v>33637</v>
      </c>
      <c r="D22875" s="83" t="s">
        <v>15076</v>
      </c>
      <c r="F22875" s="83">
        <v>436961.74</v>
      </c>
    </row>
    <row r="22876" spans="1:6" hidden="1" x14ac:dyDescent="0.25">
      <c r="A22876" t="s">
        <v>29264</v>
      </c>
      <c r="B22876" s="83" t="s">
        <v>43778</v>
      </c>
      <c r="C22876" t="s">
        <v>33638</v>
      </c>
      <c r="D22876" s="83" t="s">
        <v>15094</v>
      </c>
      <c r="F22876" s="83">
        <v>99.37</v>
      </c>
    </row>
    <row r="22877" spans="1:6" hidden="1" x14ac:dyDescent="0.25">
      <c r="A22877" t="s">
        <v>29264</v>
      </c>
      <c r="B22877" s="83" t="s">
        <v>43779</v>
      </c>
      <c r="C22877" t="s">
        <v>33639</v>
      </c>
      <c r="D22877" s="83" t="s">
        <v>15094</v>
      </c>
      <c r="F22877" s="83">
        <v>89.35</v>
      </c>
    </row>
    <row r="22878" spans="1:6" hidden="1" x14ac:dyDescent="0.25">
      <c r="A22878" t="s">
        <v>29264</v>
      </c>
      <c r="B22878" s="83" t="s">
        <v>43780</v>
      </c>
      <c r="C22878" t="s">
        <v>33640</v>
      </c>
      <c r="D22878" s="83" t="s">
        <v>15094</v>
      </c>
      <c r="F22878" s="83">
        <v>668.17</v>
      </c>
    </row>
    <row r="22879" spans="1:6" hidden="1" x14ac:dyDescent="0.25">
      <c r="A22879" t="s">
        <v>29264</v>
      </c>
      <c r="B22879" s="83" t="s">
        <v>43781</v>
      </c>
      <c r="C22879" t="s">
        <v>33641</v>
      </c>
      <c r="D22879" s="83" t="s">
        <v>35707</v>
      </c>
      <c r="F22879" s="83">
        <v>889.95</v>
      </c>
    </row>
    <row r="22880" spans="1:6" hidden="1" x14ac:dyDescent="0.25">
      <c r="A22880" t="s">
        <v>29264</v>
      </c>
      <c r="B22880" s="83" t="s">
        <v>43782</v>
      </c>
      <c r="C22880" t="s">
        <v>33642</v>
      </c>
      <c r="D22880" s="83" t="s">
        <v>20157</v>
      </c>
      <c r="F22880" s="83">
        <v>59.42</v>
      </c>
    </row>
    <row r="22881" spans="1:6" hidden="1" x14ac:dyDescent="0.25">
      <c r="A22881" t="s">
        <v>29264</v>
      </c>
      <c r="B22881" s="83" t="s">
        <v>43783</v>
      </c>
      <c r="C22881" t="s">
        <v>33643</v>
      </c>
      <c r="D22881" s="83" t="s">
        <v>15076</v>
      </c>
      <c r="F22881" s="83">
        <v>17478.509999999998</v>
      </c>
    </row>
    <row r="22882" spans="1:6" hidden="1" x14ac:dyDescent="0.25">
      <c r="A22882" t="s">
        <v>29264</v>
      </c>
      <c r="B22882" s="83" t="s">
        <v>43784</v>
      </c>
      <c r="C22882" t="s">
        <v>33644</v>
      </c>
      <c r="D22882" s="83" t="s">
        <v>15076</v>
      </c>
      <c r="F22882" s="83">
        <v>12041.17</v>
      </c>
    </row>
    <row r="22883" spans="1:6" hidden="1" x14ac:dyDescent="0.25">
      <c r="A22883" t="s">
        <v>29264</v>
      </c>
      <c r="B22883" s="83" t="s">
        <v>43785</v>
      </c>
      <c r="C22883" t="s">
        <v>33645</v>
      </c>
      <c r="D22883" s="83" t="s">
        <v>15076</v>
      </c>
      <c r="F22883" s="83">
        <v>5863.2</v>
      </c>
    </row>
    <row r="22884" spans="1:6" hidden="1" x14ac:dyDescent="0.25">
      <c r="A22884" t="s">
        <v>29264</v>
      </c>
      <c r="B22884" s="83" t="s">
        <v>43786</v>
      </c>
      <c r="C22884" t="s">
        <v>33646</v>
      </c>
      <c r="D22884" s="83" t="s">
        <v>15076</v>
      </c>
      <c r="F22884" s="83">
        <v>10837.08</v>
      </c>
    </row>
    <row r="22885" spans="1:6" hidden="1" x14ac:dyDescent="0.25">
      <c r="A22885" t="s">
        <v>29264</v>
      </c>
      <c r="B22885" s="83" t="s">
        <v>43787</v>
      </c>
      <c r="C22885" t="s">
        <v>33647</v>
      </c>
      <c r="D22885" s="83" t="s">
        <v>15076</v>
      </c>
      <c r="F22885" s="83">
        <v>3284.48</v>
      </c>
    </row>
    <row r="22886" spans="1:6" hidden="1" x14ac:dyDescent="0.25">
      <c r="A22886" t="s">
        <v>29264</v>
      </c>
      <c r="B22886" s="83" t="s">
        <v>43788</v>
      </c>
      <c r="C22886" t="s">
        <v>33648</v>
      </c>
      <c r="D22886" s="83" t="s">
        <v>15076</v>
      </c>
      <c r="F22886" s="83">
        <v>5489.41</v>
      </c>
    </row>
    <row r="22887" spans="1:6" hidden="1" x14ac:dyDescent="0.25">
      <c r="A22887" t="s">
        <v>29264</v>
      </c>
      <c r="B22887" s="83" t="s">
        <v>43789</v>
      </c>
      <c r="C22887" t="s">
        <v>33649</v>
      </c>
      <c r="D22887" s="83" t="s">
        <v>15076</v>
      </c>
      <c r="F22887" s="83">
        <v>5130.32</v>
      </c>
    </row>
    <row r="22888" spans="1:6" hidden="1" x14ac:dyDescent="0.25">
      <c r="A22888" t="s">
        <v>29264</v>
      </c>
      <c r="B22888" s="83" t="s">
        <v>43790</v>
      </c>
      <c r="C22888" t="s">
        <v>33650</v>
      </c>
      <c r="D22888" s="83" t="s">
        <v>15076</v>
      </c>
      <c r="F22888" s="83">
        <v>137.91999999999999</v>
      </c>
    </row>
    <row r="22889" spans="1:6" hidden="1" x14ac:dyDescent="0.25">
      <c r="A22889" t="s">
        <v>29264</v>
      </c>
      <c r="B22889" s="83" t="s">
        <v>43791</v>
      </c>
      <c r="C22889" t="s">
        <v>33651</v>
      </c>
      <c r="D22889" s="83" t="s">
        <v>35707</v>
      </c>
      <c r="F22889" s="83">
        <v>135.44999999999999</v>
      </c>
    </row>
    <row r="22890" spans="1:6" hidden="1" x14ac:dyDescent="0.25">
      <c r="A22890" t="s">
        <v>29264</v>
      </c>
      <c r="B22890" s="83" t="s">
        <v>43792</v>
      </c>
      <c r="C22890" t="s">
        <v>33652</v>
      </c>
      <c r="D22890" s="83" t="s">
        <v>15094</v>
      </c>
      <c r="F22890" s="83">
        <v>5.94</v>
      </c>
    </row>
    <row r="22891" spans="1:6" hidden="1" x14ac:dyDescent="0.25">
      <c r="A22891" t="s">
        <v>29264</v>
      </c>
      <c r="B22891" s="83" t="s">
        <v>43793</v>
      </c>
      <c r="C22891" t="s">
        <v>33653</v>
      </c>
      <c r="D22891" s="83" t="s">
        <v>35708</v>
      </c>
      <c r="F22891" s="83">
        <v>8.99</v>
      </c>
    </row>
    <row r="22892" spans="1:6" hidden="1" x14ac:dyDescent="0.25">
      <c r="A22892" t="s">
        <v>29264</v>
      </c>
      <c r="B22892" s="83" t="s">
        <v>43794</v>
      </c>
      <c r="C22892" t="s">
        <v>33654</v>
      </c>
      <c r="D22892" s="83" t="s">
        <v>35708</v>
      </c>
      <c r="F22892" s="83">
        <v>2.38</v>
      </c>
    </row>
    <row r="22893" spans="1:6" hidden="1" x14ac:dyDescent="0.25">
      <c r="A22893" t="s">
        <v>29264</v>
      </c>
      <c r="B22893" s="83" t="s">
        <v>43795</v>
      </c>
      <c r="C22893" t="s">
        <v>33655</v>
      </c>
      <c r="D22893" s="83" t="s">
        <v>15094</v>
      </c>
      <c r="F22893" s="83">
        <v>181.79</v>
      </c>
    </row>
    <row r="22894" spans="1:6" hidden="1" x14ac:dyDescent="0.25">
      <c r="A22894" t="s">
        <v>29264</v>
      </c>
      <c r="B22894" s="83" t="s">
        <v>43796</v>
      </c>
      <c r="C22894" t="s">
        <v>33656</v>
      </c>
      <c r="D22894" s="83" t="s">
        <v>35708</v>
      </c>
      <c r="F22894" s="83">
        <v>4.3</v>
      </c>
    </row>
    <row r="22895" spans="1:6" hidden="1" x14ac:dyDescent="0.25">
      <c r="A22895" t="s">
        <v>29264</v>
      </c>
      <c r="B22895" s="83" t="s">
        <v>43797</v>
      </c>
      <c r="C22895" t="s">
        <v>33657</v>
      </c>
      <c r="D22895" s="83" t="s">
        <v>15076</v>
      </c>
      <c r="F22895" s="83">
        <v>5527.48</v>
      </c>
    </row>
    <row r="22896" spans="1:6" hidden="1" x14ac:dyDescent="0.25">
      <c r="A22896" t="s">
        <v>29264</v>
      </c>
      <c r="B22896" s="83" t="s">
        <v>43798</v>
      </c>
      <c r="C22896" t="s">
        <v>33658</v>
      </c>
      <c r="D22896" s="83" t="s">
        <v>15076</v>
      </c>
      <c r="F22896" s="83">
        <v>2885.19</v>
      </c>
    </row>
    <row r="22897" spans="1:6" hidden="1" x14ac:dyDescent="0.25">
      <c r="A22897" t="s">
        <v>29264</v>
      </c>
      <c r="B22897" s="83" t="s">
        <v>43799</v>
      </c>
      <c r="C22897" t="s">
        <v>33659</v>
      </c>
      <c r="D22897" s="83" t="s">
        <v>35707</v>
      </c>
      <c r="F22897" s="83">
        <v>19.260000000000002</v>
      </c>
    </row>
    <row r="22898" spans="1:6" hidden="1" x14ac:dyDescent="0.25">
      <c r="A22898" t="s">
        <v>29264</v>
      </c>
      <c r="B22898" s="83" t="s">
        <v>43800</v>
      </c>
      <c r="C22898" t="s">
        <v>33660</v>
      </c>
      <c r="D22898" s="83" t="s">
        <v>35707</v>
      </c>
      <c r="F22898" s="83">
        <v>12.22</v>
      </c>
    </row>
    <row r="22899" spans="1:6" hidden="1" x14ac:dyDescent="0.25">
      <c r="A22899" t="s">
        <v>29264</v>
      </c>
      <c r="B22899" s="83" t="s">
        <v>43801</v>
      </c>
      <c r="C22899" t="s">
        <v>33661</v>
      </c>
      <c r="D22899" s="83" t="s">
        <v>35707</v>
      </c>
      <c r="F22899" s="83">
        <v>44.64</v>
      </c>
    </row>
    <row r="22900" spans="1:6" hidden="1" x14ac:dyDescent="0.25">
      <c r="A22900" t="s">
        <v>29264</v>
      </c>
      <c r="B22900" s="83" t="s">
        <v>43802</v>
      </c>
      <c r="C22900" t="s">
        <v>33662</v>
      </c>
      <c r="D22900" s="83" t="s">
        <v>35707</v>
      </c>
      <c r="F22900" s="83">
        <v>59.53</v>
      </c>
    </row>
    <row r="22901" spans="1:6" hidden="1" x14ac:dyDescent="0.25">
      <c r="A22901" t="s">
        <v>29264</v>
      </c>
      <c r="B22901" s="83" t="s">
        <v>43803</v>
      </c>
      <c r="C22901" t="s">
        <v>33663</v>
      </c>
      <c r="D22901" s="83" t="s">
        <v>35707</v>
      </c>
      <c r="F22901" s="83">
        <v>54.33</v>
      </c>
    </row>
    <row r="22902" spans="1:6" hidden="1" x14ac:dyDescent="0.25">
      <c r="A22902" t="s">
        <v>29264</v>
      </c>
      <c r="B22902" s="83" t="s">
        <v>43804</v>
      </c>
      <c r="C22902" t="s">
        <v>33664</v>
      </c>
      <c r="D22902" s="83" t="s">
        <v>35708</v>
      </c>
      <c r="F22902" s="83">
        <v>66.11</v>
      </c>
    </row>
    <row r="22903" spans="1:6" hidden="1" x14ac:dyDescent="0.25">
      <c r="A22903" t="s">
        <v>29264</v>
      </c>
      <c r="B22903" s="83" t="s">
        <v>43805</v>
      </c>
      <c r="C22903" t="s">
        <v>33665</v>
      </c>
      <c r="D22903" s="83" t="s">
        <v>35710</v>
      </c>
      <c r="F22903" s="83">
        <v>856.63</v>
      </c>
    </row>
    <row r="22904" spans="1:6" hidden="1" x14ac:dyDescent="0.25">
      <c r="A22904" t="s">
        <v>29264</v>
      </c>
      <c r="B22904" s="83" t="s">
        <v>43806</v>
      </c>
      <c r="C22904" t="s">
        <v>33666</v>
      </c>
      <c r="D22904" s="83" t="s">
        <v>15076</v>
      </c>
      <c r="F22904" s="83">
        <v>105.59</v>
      </c>
    </row>
    <row r="22905" spans="1:6" hidden="1" x14ac:dyDescent="0.25">
      <c r="A22905" t="s">
        <v>29264</v>
      </c>
      <c r="B22905" s="83" t="s">
        <v>43807</v>
      </c>
      <c r="C22905" t="s">
        <v>33667</v>
      </c>
      <c r="D22905" s="83" t="s">
        <v>15076</v>
      </c>
      <c r="F22905" s="83">
        <v>97.46</v>
      </c>
    </row>
    <row r="22906" spans="1:6" hidden="1" x14ac:dyDescent="0.25">
      <c r="A22906" t="s">
        <v>29264</v>
      </c>
      <c r="B22906" s="83" t="s">
        <v>43808</v>
      </c>
      <c r="C22906" t="s">
        <v>33668</v>
      </c>
      <c r="D22906" s="83" t="s">
        <v>15094</v>
      </c>
      <c r="F22906" s="83">
        <v>132.97</v>
      </c>
    </row>
    <row r="22907" spans="1:6" hidden="1" x14ac:dyDescent="0.25">
      <c r="A22907" t="s">
        <v>29264</v>
      </c>
      <c r="B22907" s="83" t="s">
        <v>43809</v>
      </c>
      <c r="C22907" t="s">
        <v>33669</v>
      </c>
      <c r="D22907" s="83" t="s">
        <v>15094</v>
      </c>
      <c r="F22907" s="83">
        <v>122.95</v>
      </c>
    </row>
    <row r="22908" spans="1:6" hidden="1" x14ac:dyDescent="0.25">
      <c r="A22908" t="s">
        <v>29264</v>
      </c>
      <c r="B22908" s="83" t="s">
        <v>43810</v>
      </c>
      <c r="C22908" t="s">
        <v>33670</v>
      </c>
      <c r="D22908" s="83" t="s">
        <v>35708</v>
      </c>
      <c r="F22908" s="83">
        <v>74.75</v>
      </c>
    </row>
    <row r="22909" spans="1:6" hidden="1" x14ac:dyDescent="0.25">
      <c r="A22909" t="s">
        <v>29264</v>
      </c>
      <c r="B22909" s="83" t="s">
        <v>43811</v>
      </c>
      <c r="C22909" t="s">
        <v>33671</v>
      </c>
      <c r="D22909" s="83" t="s">
        <v>35708</v>
      </c>
      <c r="F22909" s="83">
        <v>70.680000000000007</v>
      </c>
    </row>
    <row r="22910" spans="1:6" hidden="1" x14ac:dyDescent="0.25">
      <c r="A22910" t="s">
        <v>29264</v>
      </c>
      <c r="B22910" s="83" t="s">
        <v>43812</v>
      </c>
      <c r="C22910" t="s">
        <v>33672</v>
      </c>
      <c r="D22910" s="83" t="s">
        <v>35708</v>
      </c>
      <c r="F22910" s="83">
        <v>27.19</v>
      </c>
    </row>
    <row r="22911" spans="1:6" hidden="1" x14ac:dyDescent="0.25">
      <c r="A22911" t="s">
        <v>29264</v>
      </c>
      <c r="B22911" s="83" t="s">
        <v>43813</v>
      </c>
      <c r="C22911" t="s">
        <v>33673</v>
      </c>
      <c r="D22911" s="83" t="s">
        <v>35707</v>
      </c>
      <c r="F22911" s="83">
        <v>603.74</v>
      </c>
    </row>
    <row r="22912" spans="1:6" hidden="1" x14ac:dyDescent="0.25">
      <c r="A22912" t="s">
        <v>29264</v>
      </c>
      <c r="B22912" s="83" t="s">
        <v>43814</v>
      </c>
      <c r="C22912" t="s">
        <v>33674</v>
      </c>
      <c r="D22912" s="83" t="s">
        <v>15094</v>
      </c>
      <c r="F22912" s="83">
        <v>63.65</v>
      </c>
    </row>
    <row r="22913" spans="1:6" hidden="1" x14ac:dyDescent="0.25">
      <c r="A22913" t="s">
        <v>29264</v>
      </c>
      <c r="B22913" s="83" t="s">
        <v>43815</v>
      </c>
      <c r="C22913" t="s">
        <v>33675</v>
      </c>
      <c r="D22913" s="83" t="s">
        <v>15094</v>
      </c>
      <c r="F22913" s="83">
        <v>33.06</v>
      </c>
    </row>
    <row r="22914" spans="1:6" hidden="1" x14ac:dyDescent="0.25">
      <c r="A22914" t="s">
        <v>29264</v>
      </c>
      <c r="B22914" s="83" t="s">
        <v>43816</v>
      </c>
      <c r="C22914" t="s">
        <v>33676</v>
      </c>
      <c r="D22914" s="83" t="s">
        <v>20157</v>
      </c>
      <c r="F22914" s="83">
        <v>212.05</v>
      </c>
    </row>
    <row r="22915" spans="1:6" hidden="1" x14ac:dyDescent="0.25">
      <c r="A22915" t="s">
        <v>29264</v>
      </c>
      <c r="B22915" s="83" t="s">
        <v>43817</v>
      </c>
      <c r="C22915" t="s">
        <v>33677</v>
      </c>
      <c r="D22915" s="83" t="s">
        <v>20157</v>
      </c>
      <c r="F22915" s="83">
        <v>127.72</v>
      </c>
    </row>
    <row r="22916" spans="1:6" hidden="1" x14ac:dyDescent="0.25">
      <c r="A22916" t="s">
        <v>29264</v>
      </c>
      <c r="B22916" s="83" t="s">
        <v>43818</v>
      </c>
      <c r="C22916" t="s">
        <v>33678</v>
      </c>
      <c r="D22916" s="83" t="s">
        <v>20157</v>
      </c>
      <c r="F22916" s="83">
        <v>198.52</v>
      </c>
    </row>
    <row r="22917" spans="1:6" hidden="1" x14ac:dyDescent="0.25">
      <c r="A22917" t="s">
        <v>29264</v>
      </c>
      <c r="B22917" s="83" t="s">
        <v>43819</v>
      </c>
      <c r="C22917" t="s">
        <v>33679</v>
      </c>
      <c r="D22917" s="83" t="s">
        <v>20157</v>
      </c>
      <c r="F22917" s="83">
        <v>112.34</v>
      </c>
    </row>
    <row r="22918" spans="1:6" hidden="1" x14ac:dyDescent="0.25">
      <c r="A22918" t="s">
        <v>29264</v>
      </c>
      <c r="B22918" s="83" t="s">
        <v>43820</v>
      </c>
      <c r="C22918" t="s">
        <v>33680</v>
      </c>
      <c r="D22918" s="83" t="s">
        <v>20157</v>
      </c>
      <c r="F22918" s="83">
        <v>201.86</v>
      </c>
    </row>
    <row r="22919" spans="1:6" hidden="1" x14ac:dyDescent="0.25">
      <c r="A22919" t="s">
        <v>29264</v>
      </c>
      <c r="B22919" s="83" t="s">
        <v>43821</v>
      </c>
      <c r="C22919" t="s">
        <v>33681</v>
      </c>
      <c r="D22919" s="83" t="s">
        <v>20157</v>
      </c>
      <c r="F22919" s="83">
        <v>113.25</v>
      </c>
    </row>
    <row r="22920" spans="1:6" hidden="1" x14ac:dyDescent="0.25">
      <c r="A22920" t="s">
        <v>29264</v>
      </c>
      <c r="B22920" s="83" t="s">
        <v>43822</v>
      </c>
      <c r="C22920" t="s">
        <v>33682</v>
      </c>
      <c r="D22920" s="83" t="s">
        <v>20157</v>
      </c>
      <c r="F22920" s="83">
        <v>209.51</v>
      </c>
    </row>
    <row r="22921" spans="1:6" hidden="1" x14ac:dyDescent="0.25">
      <c r="A22921" t="s">
        <v>29264</v>
      </c>
      <c r="B22921" s="83" t="s">
        <v>43823</v>
      </c>
      <c r="C22921" t="s">
        <v>33683</v>
      </c>
      <c r="D22921" s="83" t="s">
        <v>20157</v>
      </c>
      <c r="F22921" s="83">
        <v>122.49</v>
      </c>
    </row>
    <row r="22922" spans="1:6" hidden="1" x14ac:dyDescent="0.25">
      <c r="A22922" t="s">
        <v>29264</v>
      </c>
      <c r="B22922" s="83" t="s">
        <v>43824</v>
      </c>
      <c r="C22922" t="s">
        <v>33684</v>
      </c>
      <c r="D22922" s="83" t="s">
        <v>20157</v>
      </c>
      <c r="F22922" s="83">
        <v>214.5</v>
      </c>
    </row>
    <row r="22923" spans="1:6" hidden="1" x14ac:dyDescent="0.25">
      <c r="A22923" t="s">
        <v>29264</v>
      </c>
      <c r="B22923" s="83" t="s">
        <v>43825</v>
      </c>
      <c r="C22923" t="s">
        <v>33685</v>
      </c>
      <c r="D22923" s="83" t="s">
        <v>20157</v>
      </c>
      <c r="F22923" s="83">
        <v>128.6</v>
      </c>
    </row>
    <row r="22924" spans="1:6" hidden="1" x14ac:dyDescent="0.25">
      <c r="A22924" t="s">
        <v>29264</v>
      </c>
      <c r="B22924" s="83" t="s">
        <v>43826</v>
      </c>
      <c r="C22924" t="s">
        <v>33686</v>
      </c>
      <c r="D22924" s="83" t="s">
        <v>35707</v>
      </c>
      <c r="F22924" s="83">
        <v>14.8</v>
      </c>
    </row>
    <row r="22925" spans="1:6" hidden="1" x14ac:dyDescent="0.25">
      <c r="A22925" t="s">
        <v>29264</v>
      </c>
      <c r="B22925" s="83" t="s">
        <v>43827</v>
      </c>
      <c r="C22925" t="s">
        <v>33687</v>
      </c>
      <c r="D22925" s="83" t="s">
        <v>35707</v>
      </c>
      <c r="F22925" s="83">
        <v>61.33</v>
      </c>
    </row>
    <row r="22926" spans="1:6" hidden="1" x14ac:dyDescent="0.25">
      <c r="A22926" t="s">
        <v>29264</v>
      </c>
      <c r="B22926" s="83" t="s">
        <v>43828</v>
      </c>
      <c r="C22926" t="s">
        <v>33688</v>
      </c>
      <c r="D22926" s="83" t="s">
        <v>35707</v>
      </c>
      <c r="F22926" s="83">
        <v>51.19</v>
      </c>
    </row>
    <row r="22927" spans="1:6" hidden="1" x14ac:dyDescent="0.25">
      <c r="A22927" t="s">
        <v>29264</v>
      </c>
      <c r="B22927" s="83" t="s">
        <v>43829</v>
      </c>
      <c r="C22927" t="s">
        <v>33689</v>
      </c>
      <c r="D22927" s="83" t="s">
        <v>35707</v>
      </c>
      <c r="F22927" s="83">
        <v>112.99</v>
      </c>
    </row>
    <row r="22928" spans="1:6" hidden="1" x14ac:dyDescent="0.25">
      <c r="A22928" t="s">
        <v>29264</v>
      </c>
      <c r="B22928" s="83" t="s">
        <v>43830</v>
      </c>
      <c r="C22928" t="s">
        <v>33690</v>
      </c>
      <c r="D22928" s="83" t="s">
        <v>35707</v>
      </c>
      <c r="F22928" s="83">
        <v>15.6</v>
      </c>
    </row>
    <row r="22929" spans="1:6" hidden="1" x14ac:dyDescent="0.25">
      <c r="A22929" t="s">
        <v>29264</v>
      </c>
      <c r="B22929" s="83" t="s">
        <v>43831</v>
      </c>
      <c r="C22929" t="s">
        <v>33691</v>
      </c>
      <c r="D22929" s="83" t="s">
        <v>35707</v>
      </c>
      <c r="F22929" s="83">
        <v>34.64</v>
      </c>
    </row>
    <row r="22930" spans="1:6" hidden="1" x14ac:dyDescent="0.25">
      <c r="A22930" t="s">
        <v>29264</v>
      </c>
      <c r="B22930" s="83" t="s">
        <v>43832</v>
      </c>
      <c r="C22930" t="s">
        <v>33692</v>
      </c>
      <c r="D22930" s="83" t="s">
        <v>35707</v>
      </c>
      <c r="F22930" s="83">
        <v>283.44</v>
      </c>
    </row>
    <row r="22931" spans="1:6" hidden="1" x14ac:dyDescent="0.25">
      <c r="A22931" t="s">
        <v>29264</v>
      </c>
      <c r="B22931" s="83" t="s">
        <v>43833</v>
      </c>
      <c r="C22931" t="s">
        <v>33693</v>
      </c>
      <c r="D22931" s="83" t="s">
        <v>35707</v>
      </c>
      <c r="F22931" s="83">
        <v>114.05</v>
      </c>
    </row>
    <row r="22932" spans="1:6" hidden="1" x14ac:dyDescent="0.25">
      <c r="A22932" t="s">
        <v>29264</v>
      </c>
      <c r="B22932" s="83" t="s">
        <v>43834</v>
      </c>
      <c r="C22932" t="s">
        <v>33694</v>
      </c>
      <c r="D22932" s="83" t="s">
        <v>35707</v>
      </c>
      <c r="F22932" s="83">
        <v>284.08</v>
      </c>
    </row>
    <row r="22933" spans="1:6" hidden="1" x14ac:dyDescent="0.25">
      <c r="A22933" t="s">
        <v>29264</v>
      </c>
      <c r="B22933" s="83" t="s">
        <v>43835</v>
      </c>
      <c r="C22933" t="s">
        <v>33695</v>
      </c>
      <c r="D22933" s="83" t="s">
        <v>35707</v>
      </c>
      <c r="F22933" s="83">
        <v>114.69</v>
      </c>
    </row>
    <row r="22934" spans="1:6" hidden="1" x14ac:dyDescent="0.25">
      <c r="A22934" t="s">
        <v>29264</v>
      </c>
      <c r="B22934" s="83" t="s">
        <v>43836</v>
      </c>
      <c r="C22934" t="s">
        <v>33696</v>
      </c>
      <c r="D22934" s="83" t="s">
        <v>35707</v>
      </c>
      <c r="F22934" s="83">
        <v>320.81</v>
      </c>
    </row>
    <row r="22935" spans="1:6" hidden="1" x14ac:dyDescent="0.25">
      <c r="A22935" t="s">
        <v>29264</v>
      </c>
      <c r="B22935" s="83" t="s">
        <v>43837</v>
      </c>
      <c r="C22935" t="s">
        <v>33697</v>
      </c>
      <c r="D22935" s="83" t="s">
        <v>35707</v>
      </c>
      <c r="F22935" s="83">
        <v>155.94999999999999</v>
      </c>
    </row>
    <row r="22936" spans="1:6" hidden="1" x14ac:dyDescent="0.25">
      <c r="A22936" t="s">
        <v>29264</v>
      </c>
      <c r="B22936" s="83" t="s">
        <v>43838</v>
      </c>
      <c r="C22936" t="s">
        <v>33698</v>
      </c>
      <c r="D22936" s="83" t="s">
        <v>35707</v>
      </c>
      <c r="F22936" s="83">
        <v>321.45</v>
      </c>
    </row>
    <row r="22937" spans="1:6" hidden="1" x14ac:dyDescent="0.25">
      <c r="A22937" t="s">
        <v>29264</v>
      </c>
      <c r="B22937" s="83" t="s">
        <v>43839</v>
      </c>
      <c r="C22937" t="s">
        <v>33699</v>
      </c>
      <c r="D22937" s="83" t="s">
        <v>35707</v>
      </c>
      <c r="F22937" s="83">
        <v>156.59</v>
      </c>
    </row>
    <row r="22938" spans="1:6" hidden="1" x14ac:dyDescent="0.25">
      <c r="A22938" t="s">
        <v>29264</v>
      </c>
      <c r="B22938" s="83" t="s">
        <v>43840</v>
      </c>
      <c r="C22938" t="s">
        <v>33700</v>
      </c>
      <c r="D22938" s="83" t="s">
        <v>35707</v>
      </c>
      <c r="F22938" s="83">
        <v>252.67</v>
      </c>
    </row>
    <row r="22939" spans="1:6" hidden="1" x14ac:dyDescent="0.25">
      <c r="A22939" t="s">
        <v>29264</v>
      </c>
      <c r="B22939" s="83" t="s">
        <v>43841</v>
      </c>
      <c r="C22939" t="s">
        <v>33701</v>
      </c>
      <c r="D22939" s="83" t="s">
        <v>35707</v>
      </c>
      <c r="F22939" s="83">
        <v>102.45</v>
      </c>
    </row>
    <row r="22940" spans="1:6" hidden="1" x14ac:dyDescent="0.25">
      <c r="A22940" t="s">
        <v>29264</v>
      </c>
      <c r="B22940" s="83" t="s">
        <v>43842</v>
      </c>
      <c r="C22940" t="s">
        <v>33702</v>
      </c>
      <c r="D22940" s="83" t="s">
        <v>35707</v>
      </c>
      <c r="F22940" s="83">
        <v>244.62</v>
      </c>
    </row>
    <row r="22941" spans="1:6" hidden="1" x14ac:dyDescent="0.25">
      <c r="A22941" t="s">
        <v>29264</v>
      </c>
      <c r="B22941" s="83" t="s">
        <v>43843</v>
      </c>
      <c r="C22941" t="s">
        <v>33703</v>
      </c>
      <c r="D22941" s="83" t="s">
        <v>35707</v>
      </c>
      <c r="F22941" s="83">
        <v>94.4</v>
      </c>
    </row>
    <row r="22942" spans="1:6" hidden="1" x14ac:dyDescent="0.25">
      <c r="A22942" t="s">
        <v>29264</v>
      </c>
      <c r="B22942" s="83" t="s">
        <v>43844</v>
      </c>
      <c r="C22942" t="s">
        <v>33704</v>
      </c>
      <c r="D22942" s="83" t="s">
        <v>35707</v>
      </c>
      <c r="F22942" s="83">
        <v>101.01</v>
      </c>
    </row>
    <row r="22943" spans="1:6" hidden="1" x14ac:dyDescent="0.25">
      <c r="A22943" t="s">
        <v>29264</v>
      </c>
      <c r="B22943" s="83" t="s">
        <v>43845</v>
      </c>
      <c r="C22943" t="s">
        <v>33705</v>
      </c>
      <c r="D22943" s="83" t="s">
        <v>35707</v>
      </c>
      <c r="F22943" s="83">
        <v>95.37</v>
      </c>
    </row>
    <row r="22944" spans="1:6" hidden="1" x14ac:dyDescent="0.25">
      <c r="A22944" t="s">
        <v>29264</v>
      </c>
      <c r="B22944" s="83" t="s">
        <v>43846</v>
      </c>
      <c r="C22944" t="s">
        <v>33706</v>
      </c>
      <c r="D22944" s="83" t="s">
        <v>35707</v>
      </c>
      <c r="F22944" s="83">
        <v>134.84</v>
      </c>
    </row>
    <row r="22945" spans="1:6" hidden="1" x14ac:dyDescent="0.25">
      <c r="A22945" t="s">
        <v>29264</v>
      </c>
      <c r="B22945" s="83" t="s">
        <v>43847</v>
      </c>
      <c r="C22945" t="s">
        <v>33707</v>
      </c>
      <c r="D22945" s="83" t="s">
        <v>35707</v>
      </c>
      <c r="F22945" s="83">
        <v>86.96</v>
      </c>
    </row>
    <row r="22946" spans="1:6" hidden="1" x14ac:dyDescent="0.25">
      <c r="A22946" t="s">
        <v>29264</v>
      </c>
      <c r="B22946" s="83" t="s">
        <v>43848</v>
      </c>
      <c r="C22946" t="s">
        <v>33708</v>
      </c>
      <c r="D22946" s="83" t="s">
        <v>35707</v>
      </c>
      <c r="F22946" s="83">
        <v>102.21</v>
      </c>
    </row>
    <row r="22947" spans="1:6" hidden="1" x14ac:dyDescent="0.25">
      <c r="A22947" t="s">
        <v>29264</v>
      </c>
      <c r="B22947" s="83" t="s">
        <v>43849</v>
      </c>
      <c r="C22947" t="s">
        <v>33709</v>
      </c>
      <c r="D22947" s="83" t="s">
        <v>35707</v>
      </c>
      <c r="F22947" s="83">
        <v>52.85</v>
      </c>
    </row>
    <row r="22948" spans="1:6" hidden="1" x14ac:dyDescent="0.25">
      <c r="A22948" t="s">
        <v>29264</v>
      </c>
      <c r="B22948" s="83" t="s">
        <v>43850</v>
      </c>
      <c r="C22948" t="s">
        <v>33710</v>
      </c>
      <c r="D22948" s="83" t="s">
        <v>35707</v>
      </c>
      <c r="F22948" s="83">
        <v>88.15</v>
      </c>
    </row>
    <row r="22949" spans="1:6" hidden="1" x14ac:dyDescent="0.25">
      <c r="A22949" t="s">
        <v>29264</v>
      </c>
      <c r="B22949" s="83" t="s">
        <v>43851</v>
      </c>
      <c r="C22949" t="s">
        <v>33711</v>
      </c>
      <c r="D22949" s="83" t="s">
        <v>35707</v>
      </c>
      <c r="F22949" s="83">
        <v>38.79</v>
      </c>
    </row>
    <row r="22950" spans="1:6" hidden="1" x14ac:dyDescent="0.25">
      <c r="A22950" t="s">
        <v>29264</v>
      </c>
      <c r="B22950" s="83" t="s">
        <v>43852</v>
      </c>
      <c r="C22950" t="s">
        <v>33712</v>
      </c>
      <c r="D22950" s="83" t="s">
        <v>35707</v>
      </c>
      <c r="F22950" s="83">
        <v>39.14</v>
      </c>
    </row>
    <row r="22951" spans="1:6" hidden="1" x14ac:dyDescent="0.25">
      <c r="A22951" t="s">
        <v>29264</v>
      </c>
      <c r="B22951" s="83" t="s">
        <v>43853</v>
      </c>
      <c r="C22951" t="s">
        <v>33713</v>
      </c>
      <c r="D22951" s="83" t="s">
        <v>35707</v>
      </c>
      <c r="F22951" s="83">
        <v>25.06</v>
      </c>
    </row>
    <row r="22952" spans="1:6" hidden="1" x14ac:dyDescent="0.25">
      <c r="A22952" t="s">
        <v>29264</v>
      </c>
      <c r="B22952" s="83" t="s">
        <v>43854</v>
      </c>
      <c r="C22952" t="s">
        <v>33714</v>
      </c>
      <c r="D22952" s="83" t="s">
        <v>20157</v>
      </c>
      <c r="F22952" s="83">
        <v>201.81</v>
      </c>
    </row>
    <row r="22953" spans="1:6" hidden="1" x14ac:dyDescent="0.25">
      <c r="A22953" t="s">
        <v>29264</v>
      </c>
      <c r="B22953" s="83" t="s">
        <v>43855</v>
      </c>
      <c r="C22953" t="s">
        <v>33715</v>
      </c>
      <c r="D22953" s="83" t="s">
        <v>20157</v>
      </c>
      <c r="F22953" s="83">
        <v>127.45</v>
      </c>
    </row>
    <row r="22954" spans="1:6" hidden="1" x14ac:dyDescent="0.25">
      <c r="A22954" t="s">
        <v>29264</v>
      </c>
      <c r="B22954" s="83" t="s">
        <v>43856</v>
      </c>
      <c r="C22954" t="s">
        <v>33716</v>
      </c>
      <c r="D22954" s="83" t="s">
        <v>20157</v>
      </c>
      <c r="F22954" s="83">
        <v>17.48</v>
      </c>
    </row>
    <row r="22955" spans="1:6" hidden="1" x14ac:dyDescent="0.25">
      <c r="A22955" t="s">
        <v>29264</v>
      </c>
      <c r="B22955" s="83" t="s">
        <v>43857</v>
      </c>
      <c r="C22955" t="s">
        <v>33717</v>
      </c>
      <c r="D22955" s="83" t="s">
        <v>20157</v>
      </c>
      <c r="F22955" s="83">
        <v>200.76</v>
      </c>
    </row>
    <row r="22956" spans="1:6" hidden="1" x14ac:dyDescent="0.25">
      <c r="A22956" t="s">
        <v>29264</v>
      </c>
      <c r="B22956" s="83" t="s">
        <v>43858</v>
      </c>
      <c r="C22956" t="s">
        <v>33718</v>
      </c>
      <c r="D22956" s="83" t="s">
        <v>20157</v>
      </c>
      <c r="F22956" s="83">
        <v>127.57</v>
      </c>
    </row>
    <row r="22957" spans="1:6" hidden="1" x14ac:dyDescent="0.25">
      <c r="A22957" t="s">
        <v>29264</v>
      </c>
      <c r="B22957" s="83" t="s">
        <v>43859</v>
      </c>
      <c r="C22957" t="s">
        <v>33719</v>
      </c>
      <c r="D22957" s="83" t="s">
        <v>20157</v>
      </c>
      <c r="F22957" s="83">
        <v>17.989999999999998</v>
      </c>
    </row>
    <row r="22958" spans="1:6" hidden="1" x14ac:dyDescent="0.25">
      <c r="A22958" t="s">
        <v>29264</v>
      </c>
      <c r="B22958" s="83" t="s">
        <v>43860</v>
      </c>
      <c r="C22958" t="s">
        <v>33720</v>
      </c>
      <c r="D22958" s="83" t="s">
        <v>20157</v>
      </c>
      <c r="F22958" s="83">
        <v>199.01</v>
      </c>
    </row>
    <row r="22959" spans="1:6" hidden="1" x14ac:dyDescent="0.25">
      <c r="A22959" t="s">
        <v>29264</v>
      </c>
      <c r="B22959" s="83" t="s">
        <v>43861</v>
      </c>
      <c r="C22959" t="s">
        <v>33721</v>
      </c>
      <c r="D22959" s="83" t="s">
        <v>20157</v>
      </c>
      <c r="F22959" s="83">
        <v>127.17</v>
      </c>
    </row>
    <row r="22960" spans="1:6" hidden="1" x14ac:dyDescent="0.25">
      <c r="A22960" t="s">
        <v>29264</v>
      </c>
      <c r="B22960" s="83" t="s">
        <v>43862</v>
      </c>
      <c r="C22960" t="s">
        <v>33722</v>
      </c>
      <c r="D22960" s="83" t="s">
        <v>20157</v>
      </c>
      <c r="F22960" s="83">
        <v>17.989999999999998</v>
      </c>
    </row>
    <row r="22961" spans="1:6" hidden="1" x14ac:dyDescent="0.25">
      <c r="A22961" t="s">
        <v>29264</v>
      </c>
      <c r="B22961" s="83" t="s">
        <v>43863</v>
      </c>
      <c r="C22961" t="s">
        <v>33723</v>
      </c>
      <c r="D22961" s="83" t="s">
        <v>20157</v>
      </c>
      <c r="F22961" s="83">
        <v>197.56</v>
      </c>
    </row>
    <row r="22962" spans="1:6" hidden="1" x14ac:dyDescent="0.25">
      <c r="A22962" t="s">
        <v>29264</v>
      </c>
      <c r="B22962" s="83" t="s">
        <v>43864</v>
      </c>
      <c r="C22962" t="s">
        <v>33724</v>
      </c>
      <c r="D22962" s="83" t="s">
        <v>20157</v>
      </c>
      <c r="F22962" s="83">
        <v>127.21</v>
      </c>
    </row>
    <row r="22963" spans="1:6" hidden="1" x14ac:dyDescent="0.25">
      <c r="A22963" t="s">
        <v>29264</v>
      </c>
      <c r="B22963" s="83" t="s">
        <v>43865</v>
      </c>
      <c r="C22963" t="s">
        <v>33725</v>
      </c>
      <c r="D22963" s="83" t="s">
        <v>20157</v>
      </c>
      <c r="F22963" s="83">
        <v>17.989999999999998</v>
      </c>
    </row>
    <row r="22964" spans="1:6" hidden="1" x14ac:dyDescent="0.25">
      <c r="A22964" t="s">
        <v>29264</v>
      </c>
      <c r="B22964" s="83" t="s">
        <v>43866</v>
      </c>
      <c r="C22964" t="s">
        <v>33726</v>
      </c>
      <c r="D22964" s="83" t="s">
        <v>20157</v>
      </c>
      <c r="F22964" s="83">
        <v>218.3</v>
      </c>
    </row>
    <row r="22965" spans="1:6" hidden="1" x14ac:dyDescent="0.25">
      <c r="A22965" t="s">
        <v>29264</v>
      </c>
      <c r="B22965" s="83" t="s">
        <v>43867</v>
      </c>
      <c r="C22965" t="s">
        <v>33727</v>
      </c>
      <c r="D22965" s="83" t="s">
        <v>20157</v>
      </c>
      <c r="F22965" s="83">
        <v>137.38</v>
      </c>
    </row>
    <row r="22966" spans="1:6" hidden="1" x14ac:dyDescent="0.25">
      <c r="A22966" t="s">
        <v>29264</v>
      </c>
      <c r="B22966" s="83" t="s">
        <v>43868</v>
      </c>
      <c r="C22966" t="s">
        <v>33728</v>
      </c>
      <c r="D22966" s="83" t="s">
        <v>20157</v>
      </c>
      <c r="F22966" s="83">
        <v>221.75</v>
      </c>
    </row>
    <row r="22967" spans="1:6" hidden="1" x14ac:dyDescent="0.25">
      <c r="A22967" t="s">
        <v>29264</v>
      </c>
      <c r="B22967" s="83" t="s">
        <v>43869</v>
      </c>
      <c r="C22967" t="s">
        <v>33729</v>
      </c>
      <c r="D22967" s="83" t="s">
        <v>20157</v>
      </c>
      <c r="F22967" s="83">
        <v>141.55000000000001</v>
      </c>
    </row>
    <row r="22968" spans="1:6" hidden="1" x14ac:dyDescent="0.25">
      <c r="A22968" t="s">
        <v>29264</v>
      </c>
      <c r="B22968" s="83" t="s">
        <v>43870</v>
      </c>
      <c r="C22968" t="s">
        <v>33730</v>
      </c>
      <c r="D22968" s="83" t="s">
        <v>20157</v>
      </c>
      <c r="F22968" s="83">
        <v>228.22</v>
      </c>
    </row>
    <row r="22969" spans="1:6" hidden="1" x14ac:dyDescent="0.25">
      <c r="A22969" t="s">
        <v>29264</v>
      </c>
      <c r="B22969" s="83" t="s">
        <v>43871</v>
      </c>
      <c r="C22969" t="s">
        <v>33731</v>
      </c>
      <c r="D22969" s="83" t="s">
        <v>20157</v>
      </c>
      <c r="F22969" s="83">
        <v>146.96</v>
      </c>
    </row>
    <row r="22970" spans="1:6" hidden="1" x14ac:dyDescent="0.25">
      <c r="A22970" t="s">
        <v>29264</v>
      </c>
      <c r="B22970" s="83" t="s">
        <v>43872</v>
      </c>
      <c r="C22970" t="s">
        <v>33732</v>
      </c>
      <c r="D22970" s="83" t="s">
        <v>20157</v>
      </c>
      <c r="F22970" s="83">
        <v>254.16</v>
      </c>
    </row>
    <row r="22971" spans="1:6" hidden="1" x14ac:dyDescent="0.25">
      <c r="A22971" t="s">
        <v>29264</v>
      </c>
      <c r="B22971" s="83" t="s">
        <v>43873</v>
      </c>
      <c r="C22971" t="s">
        <v>33733</v>
      </c>
      <c r="D22971" s="83" t="s">
        <v>20157</v>
      </c>
      <c r="F22971" s="83">
        <v>183.7</v>
      </c>
    </row>
    <row r="22972" spans="1:6" hidden="1" x14ac:dyDescent="0.25">
      <c r="A22972" t="s">
        <v>29264</v>
      </c>
      <c r="B22972" s="83" t="s">
        <v>43874</v>
      </c>
      <c r="C22972" t="s">
        <v>33734</v>
      </c>
      <c r="D22972" s="83" t="s">
        <v>20157</v>
      </c>
      <c r="F22972" s="83">
        <v>258.52999999999997</v>
      </c>
    </row>
    <row r="22973" spans="1:6" hidden="1" x14ac:dyDescent="0.25">
      <c r="A22973" t="s">
        <v>29264</v>
      </c>
      <c r="B22973" s="83" t="s">
        <v>43875</v>
      </c>
      <c r="C22973" t="s">
        <v>33735</v>
      </c>
      <c r="D22973" s="83" t="s">
        <v>20157</v>
      </c>
      <c r="F22973" s="83">
        <v>189.37</v>
      </c>
    </row>
    <row r="22974" spans="1:6" hidden="1" x14ac:dyDescent="0.25">
      <c r="A22974" t="s">
        <v>29264</v>
      </c>
      <c r="B22974" s="83" t="s">
        <v>43876</v>
      </c>
      <c r="C22974" t="s">
        <v>33736</v>
      </c>
      <c r="D22974" s="83" t="s">
        <v>20157</v>
      </c>
      <c r="F22974" s="83">
        <v>259.35000000000002</v>
      </c>
    </row>
    <row r="22975" spans="1:6" hidden="1" x14ac:dyDescent="0.25">
      <c r="A22975" t="s">
        <v>29264</v>
      </c>
      <c r="B22975" s="83" t="s">
        <v>43877</v>
      </c>
      <c r="C22975" t="s">
        <v>33737</v>
      </c>
      <c r="D22975" s="83" t="s">
        <v>20157</v>
      </c>
      <c r="F22975" s="83">
        <v>192.18</v>
      </c>
    </row>
    <row r="22976" spans="1:6" hidden="1" x14ac:dyDescent="0.25">
      <c r="A22976" t="s">
        <v>29264</v>
      </c>
      <c r="B22976" s="83" t="s">
        <v>43878</v>
      </c>
      <c r="C22976" t="s">
        <v>33738</v>
      </c>
      <c r="D22976" s="83" t="s">
        <v>20157</v>
      </c>
      <c r="F22976" s="83">
        <v>255.53</v>
      </c>
    </row>
    <row r="22977" spans="1:6" hidden="1" x14ac:dyDescent="0.25">
      <c r="A22977" t="s">
        <v>29264</v>
      </c>
      <c r="B22977" s="83" t="s">
        <v>43879</v>
      </c>
      <c r="C22977" t="s">
        <v>33739</v>
      </c>
      <c r="D22977" s="83" t="s">
        <v>20157</v>
      </c>
      <c r="F22977" s="83">
        <v>183.52</v>
      </c>
    </row>
    <row r="22978" spans="1:6" hidden="1" x14ac:dyDescent="0.25">
      <c r="A22978" t="s">
        <v>29264</v>
      </c>
      <c r="B22978" s="83" t="s">
        <v>43880</v>
      </c>
      <c r="C22978" t="s">
        <v>33740</v>
      </c>
      <c r="D22978" s="83" t="s">
        <v>20157</v>
      </c>
      <c r="F22978" s="83">
        <v>183.98</v>
      </c>
    </row>
    <row r="22979" spans="1:6" hidden="1" x14ac:dyDescent="0.25">
      <c r="A22979" t="s">
        <v>29264</v>
      </c>
      <c r="B22979" s="83" t="s">
        <v>43881</v>
      </c>
      <c r="C22979" t="s">
        <v>33741</v>
      </c>
      <c r="D22979" s="83" t="s">
        <v>20157</v>
      </c>
      <c r="F22979" s="83">
        <v>136.19</v>
      </c>
    </row>
    <row r="22980" spans="1:6" hidden="1" x14ac:dyDescent="0.25">
      <c r="A22980" t="s">
        <v>29264</v>
      </c>
      <c r="B22980" s="83" t="s">
        <v>43882</v>
      </c>
      <c r="C22980" t="s">
        <v>33742</v>
      </c>
      <c r="D22980" s="83" t="s">
        <v>35708</v>
      </c>
      <c r="F22980" s="83">
        <v>0.21</v>
      </c>
    </row>
    <row r="22981" spans="1:6" hidden="1" x14ac:dyDescent="0.25">
      <c r="A22981" t="s">
        <v>29264</v>
      </c>
      <c r="B22981" s="83" t="s">
        <v>43883</v>
      </c>
      <c r="C22981" t="s">
        <v>33743</v>
      </c>
      <c r="D22981" s="83" t="s">
        <v>35708</v>
      </c>
      <c r="F22981" s="83">
        <v>0.33</v>
      </c>
    </row>
    <row r="22982" spans="1:6" hidden="1" x14ac:dyDescent="0.25">
      <c r="A22982" t="s">
        <v>29264</v>
      </c>
      <c r="B22982" s="83" t="s">
        <v>43884</v>
      </c>
      <c r="C22982" t="s">
        <v>33744</v>
      </c>
      <c r="D22982" s="83" t="s">
        <v>35707</v>
      </c>
      <c r="F22982" s="83">
        <v>1.46</v>
      </c>
    </row>
    <row r="22983" spans="1:6" hidden="1" x14ac:dyDescent="0.25">
      <c r="A22983" t="s">
        <v>29264</v>
      </c>
      <c r="B22983" s="83" t="s">
        <v>43885</v>
      </c>
      <c r="C22983" t="s">
        <v>33745</v>
      </c>
      <c r="D22983" s="83" t="s">
        <v>35707</v>
      </c>
      <c r="F22983" s="83">
        <v>4.53</v>
      </c>
    </row>
    <row r="22984" spans="1:6" hidden="1" x14ac:dyDescent="0.25">
      <c r="A22984" t="s">
        <v>29264</v>
      </c>
      <c r="B22984" s="83" t="s">
        <v>43886</v>
      </c>
      <c r="C22984" t="s">
        <v>33746</v>
      </c>
      <c r="D22984" s="83" t="s">
        <v>35707</v>
      </c>
      <c r="F22984" s="83">
        <v>5.13</v>
      </c>
    </row>
    <row r="22985" spans="1:6" hidden="1" x14ac:dyDescent="0.25">
      <c r="A22985" t="s">
        <v>29264</v>
      </c>
      <c r="B22985" s="83" t="s">
        <v>43887</v>
      </c>
      <c r="C22985" t="s">
        <v>33747</v>
      </c>
      <c r="D22985" s="83" t="s">
        <v>35707</v>
      </c>
      <c r="F22985" s="83">
        <v>13.62</v>
      </c>
    </row>
    <row r="22986" spans="1:6" hidden="1" x14ac:dyDescent="0.25">
      <c r="A22986" t="s">
        <v>29264</v>
      </c>
      <c r="B22986" s="83" t="s">
        <v>43888</v>
      </c>
      <c r="C22986" t="s">
        <v>33748</v>
      </c>
      <c r="D22986" s="83" t="s">
        <v>35708</v>
      </c>
      <c r="F22986" s="83">
        <v>39.31</v>
      </c>
    </row>
    <row r="22987" spans="1:6" hidden="1" x14ac:dyDescent="0.25">
      <c r="A22987" t="s">
        <v>29264</v>
      </c>
      <c r="B22987" s="83" t="s">
        <v>43889</v>
      </c>
      <c r="C22987" t="s">
        <v>33749</v>
      </c>
      <c r="D22987" s="83" t="s">
        <v>35708</v>
      </c>
      <c r="F22987" s="83">
        <v>0.38</v>
      </c>
    </row>
    <row r="22988" spans="1:6" hidden="1" x14ac:dyDescent="0.25">
      <c r="A22988" t="s">
        <v>29264</v>
      </c>
      <c r="B22988" s="83" t="s">
        <v>43890</v>
      </c>
      <c r="C22988" t="s">
        <v>33750</v>
      </c>
      <c r="D22988" s="83" t="s">
        <v>35708</v>
      </c>
      <c r="F22988" s="83">
        <v>0.41</v>
      </c>
    </row>
    <row r="22989" spans="1:6" hidden="1" x14ac:dyDescent="0.25">
      <c r="A22989" t="s">
        <v>29264</v>
      </c>
      <c r="B22989" s="83" t="s">
        <v>43891</v>
      </c>
      <c r="C22989" t="s">
        <v>33751</v>
      </c>
      <c r="D22989" s="83" t="s">
        <v>35708</v>
      </c>
      <c r="F22989" s="83">
        <v>1.02</v>
      </c>
    </row>
    <row r="22990" spans="1:6" hidden="1" x14ac:dyDescent="0.25">
      <c r="A22990" t="s">
        <v>29264</v>
      </c>
      <c r="B22990" s="83" t="s">
        <v>43892</v>
      </c>
      <c r="C22990" t="s">
        <v>33752</v>
      </c>
      <c r="D22990" s="83" t="s">
        <v>35708</v>
      </c>
      <c r="F22990" s="83">
        <v>0.62</v>
      </c>
    </row>
    <row r="22991" spans="1:6" hidden="1" x14ac:dyDescent="0.25">
      <c r="A22991" t="s">
        <v>29264</v>
      </c>
      <c r="B22991" s="83" t="s">
        <v>43893</v>
      </c>
      <c r="C22991" t="s">
        <v>33753</v>
      </c>
      <c r="D22991" s="83" t="s">
        <v>35708</v>
      </c>
      <c r="F22991" s="83">
        <v>0.71</v>
      </c>
    </row>
    <row r="22992" spans="1:6" hidden="1" x14ac:dyDescent="0.25">
      <c r="A22992" t="s">
        <v>29264</v>
      </c>
      <c r="B22992" s="83" t="s">
        <v>43894</v>
      </c>
      <c r="C22992" t="s">
        <v>33754</v>
      </c>
      <c r="D22992" s="83" t="s">
        <v>35708</v>
      </c>
      <c r="F22992" s="83">
        <v>0.43</v>
      </c>
    </row>
    <row r="22993" spans="1:6" hidden="1" x14ac:dyDescent="0.25">
      <c r="A22993" t="s">
        <v>29264</v>
      </c>
      <c r="B22993" s="83" t="s">
        <v>43895</v>
      </c>
      <c r="C22993" t="s">
        <v>33755</v>
      </c>
      <c r="D22993" s="83" t="s">
        <v>35708</v>
      </c>
      <c r="F22993" s="83">
        <v>1.33</v>
      </c>
    </row>
    <row r="22994" spans="1:6" hidden="1" x14ac:dyDescent="0.25">
      <c r="A22994" t="s">
        <v>29264</v>
      </c>
      <c r="B22994" s="83" t="s">
        <v>43896</v>
      </c>
      <c r="C22994" t="s">
        <v>33756</v>
      </c>
      <c r="D22994" s="83" t="s">
        <v>35708</v>
      </c>
      <c r="F22994" s="83">
        <v>0.82</v>
      </c>
    </row>
    <row r="22995" spans="1:6" hidden="1" x14ac:dyDescent="0.25">
      <c r="A22995" t="s">
        <v>29264</v>
      </c>
      <c r="B22995" s="83" t="s">
        <v>43897</v>
      </c>
      <c r="C22995" t="s">
        <v>33757</v>
      </c>
      <c r="D22995" s="83" t="s">
        <v>35707</v>
      </c>
      <c r="F22995" s="83">
        <v>276.95999999999998</v>
      </c>
    </row>
    <row r="22996" spans="1:6" hidden="1" x14ac:dyDescent="0.25">
      <c r="A22996" t="s">
        <v>29264</v>
      </c>
      <c r="B22996" s="83" t="s">
        <v>43898</v>
      </c>
      <c r="C22996" t="s">
        <v>33758</v>
      </c>
      <c r="D22996" s="83" t="s">
        <v>35707</v>
      </c>
      <c r="F22996" s="83">
        <v>129.87</v>
      </c>
    </row>
    <row r="22997" spans="1:6" hidden="1" x14ac:dyDescent="0.25">
      <c r="A22997" t="s">
        <v>29264</v>
      </c>
      <c r="B22997" s="83" t="s">
        <v>43899</v>
      </c>
      <c r="C22997" t="s">
        <v>33759</v>
      </c>
      <c r="D22997" s="83" t="s">
        <v>35707</v>
      </c>
      <c r="F22997" s="83">
        <v>277.57</v>
      </c>
    </row>
    <row r="22998" spans="1:6" hidden="1" x14ac:dyDescent="0.25">
      <c r="A22998" t="s">
        <v>29264</v>
      </c>
      <c r="B22998" s="83" t="s">
        <v>43900</v>
      </c>
      <c r="C22998" t="s">
        <v>33760</v>
      </c>
      <c r="D22998" s="83" t="s">
        <v>35707</v>
      </c>
      <c r="F22998" s="83">
        <v>130.5</v>
      </c>
    </row>
    <row r="22999" spans="1:6" hidden="1" x14ac:dyDescent="0.25">
      <c r="A22999" t="s">
        <v>29264</v>
      </c>
      <c r="B22999" s="83" t="s">
        <v>43901</v>
      </c>
      <c r="C22999" t="s">
        <v>33761</v>
      </c>
      <c r="D22999" s="83" t="s">
        <v>35707</v>
      </c>
      <c r="F22999" s="83">
        <v>281.37</v>
      </c>
    </row>
    <row r="23000" spans="1:6" hidden="1" x14ac:dyDescent="0.25">
      <c r="A23000" t="s">
        <v>29264</v>
      </c>
      <c r="B23000" s="83" t="s">
        <v>43902</v>
      </c>
      <c r="C23000" t="s">
        <v>33762</v>
      </c>
      <c r="D23000" s="83" t="s">
        <v>35707</v>
      </c>
      <c r="F23000" s="83">
        <v>131.21</v>
      </c>
    </row>
    <row r="23001" spans="1:6" hidden="1" x14ac:dyDescent="0.25">
      <c r="A23001" t="s">
        <v>29264</v>
      </c>
      <c r="B23001" s="83" t="s">
        <v>43903</v>
      </c>
      <c r="C23001" t="s">
        <v>33763</v>
      </c>
      <c r="D23001" s="83" t="s">
        <v>35707</v>
      </c>
      <c r="F23001" s="83">
        <v>282.70999999999998</v>
      </c>
    </row>
    <row r="23002" spans="1:6" hidden="1" x14ac:dyDescent="0.25">
      <c r="A23002" t="s">
        <v>29264</v>
      </c>
      <c r="B23002" s="83" t="s">
        <v>43904</v>
      </c>
      <c r="C23002" t="s">
        <v>33764</v>
      </c>
      <c r="D23002" s="83" t="s">
        <v>35707</v>
      </c>
      <c r="F23002" s="83">
        <v>131.49</v>
      </c>
    </row>
    <row r="23003" spans="1:6" hidden="1" x14ac:dyDescent="0.25">
      <c r="A23003" t="s">
        <v>29264</v>
      </c>
      <c r="B23003" s="83" t="s">
        <v>43905</v>
      </c>
      <c r="C23003" t="s">
        <v>33765</v>
      </c>
      <c r="D23003" s="83" t="s">
        <v>35707</v>
      </c>
      <c r="F23003" s="83">
        <v>292.36</v>
      </c>
    </row>
    <row r="23004" spans="1:6" hidden="1" x14ac:dyDescent="0.25">
      <c r="A23004" t="s">
        <v>29264</v>
      </c>
      <c r="B23004" s="83" t="s">
        <v>43906</v>
      </c>
      <c r="C23004" t="s">
        <v>33766</v>
      </c>
      <c r="D23004" s="83" t="s">
        <v>35707</v>
      </c>
      <c r="F23004" s="83">
        <v>149.6</v>
      </c>
    </row>
    <row r="23005" spans="1:6" hidden="1" x14ac:dyDescent="0.25">
      <c r="A23005" t="s">
        <v>29264</v>
      </c>
      <c r="B23005" s="83" t="s">
        <v>43907</v>
      </c>
      <c r="C23005" t="s">
        <v>33767</v>
      </c>
      <c r="D23005" s="83" t="s">
        <v>35708</v>
      </c>
      <c r="F23005" s="83">
        <v>5.31</v>
      </c>
    </row>
    <row r="23006" spans="1:6" hidden="1" x14ac:dyDescent="0.25">
      <c r="A23006" t="s">
        <v>29264</v>
      </c>
      <c r="B23006" s="83" t="s">
        <v>43908</v>
      </c>
      <c r="C23006" t="s">
        <v>33768</v>
      </c>
      <c r="D23006" s="83" t="s">
        <v>35708</v>
      </c>
      <c r="F23006" s="83">
        <v>1.78</v>
      </c>
    </row>
    <row r="23007" spans="1:6" hidden="1" x14ac:dyDescent="0.25">
      <c r="A23007" t="s">
        <v>29264</v>
      </c>
      <c r="B23007" s="83" t="s">
        <v>43909</v>
      </c>
      <c r="C23007" t="s">
        <v>33769</v>
      </c>
      <c r="D23007" s="83" t="s">
        <v>20157</v>
      </c>
      <c r="F23007" s="83">
        <v>205.44</v>
      </c>
    </row>
    <row r="23008" spans="1:6" hidden="1" x14ac:dyDescent="0.25">
      <c r="A23008" t="s">
        <v>29264</v>
      </c>
      <c r="B23008" s="83" t="s">
        <v>43910</v>
      </c>
      <c r="C23008" t="s">
        <v>33770</v>
      </c>
      <c r="D23008" s="83" t="s">
        <v>20157</v>
      </c>
      <c r="F23008" s="83">
        <v>138.27000000000001</v>
      </c>
    </row>
    <row r="23009" spans="1:6" hidden="1" x14ac:dyDescent="0.25">
      <c r="A23009" t="s">
        <v>29264</v>
      </c>
      <c r="B23009" s="83" t="s">
        <v>43911</v>
      </c>
      <c r="C23009" t="s">
        <v>33771</v>
      </c>
      <c r="D23009" s="83" t="s">
        <v>35708</v>
      </c>
      <c r="F23009" s="83">
        <v>2.68</v>
      </c>
    </row>
    <row r="23010" spans="1:6" hidden="1" x14ac:dyDescent="0.25">
      <c r="A23010" t="s">
        <v>29264</v>
      </c>
      <c r="B23010" s="83" t="s">
        <v>43912</v>
      </c>
      <c r="C23010" t="s">
        <v>33772</v>
      </c>
      <c r="D23010" s="83" t="s">
        <v>35708</v>
      </c>
      <c r="F23010" s="83">
        <v>1.83</v>
      </c>
    </row>
    <row r="23011" spans="1:6" hidden="1" x14ac:dyDescent="0.25">
      <c r="A23011" t="s">
        <v>29264</v>
      </c>
      <c r="B23011" s="83" t="s">
        <v>43913</v>
      </c>
      <c r="C23011" t="s">
        <v>33773</v>
      </c>
      <c r="D23011" s="83" t="s">
        <v>35708</v>
      </c>
      <c r="F23011" s="83">
        <v>5.19</v>
      </c>
    </row>
    <row r="23012" spans="1:6" hidden="1" x14ac:dyDescent="0.25">
      <c r="A23012" t="s">
        <v>29264</v>
      </c>
      <c r="B23012" s="83" t="s">
        <v>43914</v>
      </c>
      <c r="C23012" t="s">
        <v>33774</v>
      </c>
      <c r="D23012" s="83" t="s">
        <v>35708</v>
      </c>
      <c r="F23012" s="83">
        <v>3.58</v>
      </c>
    </row>
    <row r="23013" spans="1:6" hidden="1" x14ac:dyDescent="0.25">
      <c r="A23013" t="s">
        <v>29264</v>
      </c>
      <c r="B23013" s="83" t="s">
        <v>43915</v>
      </c>
      <c r="C23013" t="s">
        <v>33775</v>
      </c>
      <c r="D23013" s="83" t="s">
        <v>35708</v>
      </c>
      <c r="F23013" s="83">
        <v>6.91</v>
      </c>
    </row>
    <row r="23014" spans="1:6" hidden="1" x14ac:dyDescent="0.25">
      <c r="A23014" t="s">
        <v>29264</v>
      </c>
      <c r="B23014" s="83" t="s">
        <v>43916</v>
      </c>
      <c r="C23014" t="s">
        <v>33776</v>
      </c>
      <c r="D23014" s="83" t="s">
        <v>35708</v>
      </c>
      <c r="F23014" s="83">
        <v>4.7699999999999996</v>
      </c>
    </row>
    <row r="23015" spans="1:6" hidden="1" x14ac:dyDescent="0.25">
      <c r="A23015" t="s">
        <v>29264</v>
      </c>
      <c r="B23015" s="83" t="s">
        <v>43917</v>
      </c>
      <c r="C23015" t="s">
        <v>33777</v>
      </c>
      <c r="D23015" s="83" t="s">
        <v>35707</v>
      </c>
      <c r="F23015" s="83">
        <v>572.46</v>
      </c>
    </row>
    <row r="23016" spans="1:6" hidden="1" x14ac:dyDescent="0.25">
      <c r="A23016" t="s">
        <v>29264</v>
      </c>
      <c r="B23016" s="83" t="s">
        <v>43918</v>
      </c>
      <c r="C23016" t="s">
        <v>33778</v>
      </c>
      <c r="D23016" s="83" t="s">
        <v>35707</v>
      </c>
      <c r="F23016" s="83">
        <v>397.27</v>
      </c>
    </row>
    <row r="23017" spans="1:6" hidden="1" x14ac:dyDescent="0.25">
      <c r="A23017" t="s">
        <v>29264</v>
      </c>
      <c r="B23017" s="83" t="s">
        <v>43919</v>
      </c>
      <c r="C23017" t="s">
        <v>33779</v>
      </c>
      <c r="D23017" s="83" t="s">
        <v>35707</v>
      </c>
      <c r="F23017" s="83">
        <v>440.11</v>
      </c>
    </row>
    <row r="23018" spans="1:6" hidden="1" x14ac:dyDescent="0.25">
      <c r="A23018" t="s">
        <v>29264</v>
      </c>
      <c r="B23018" s="83" t="s">
        <v>43920</v>
      </c>
      <c r="C23018" t="s">
        <v>33780</v>
      </c>
      <c r="D23018" s="83" t="s">
        <v>35707</v>
      </c>
      <c r="F23018" s="83">
        <v>279.04000000000002</v>
      </c>
    </row>
    <row r="23019" spans="1:6" hidden="1" x14ac:dyDescent="0.25">
      <c r="A23019" t="s">
        <v>29264</v>
      </c>
      <c r="B23019" s="83" t="s">
        <v>43921</v>
      </c>
      <c r="C23019" t="s">
        <v>33781</v>
      </c>
      <c r="D23019" s="83" t="s">
        <v>35707</v>
      </c>
      <c r="F23019" s="83">
        <v>450.18</v>
      </c>
    </row>
    <row r="23020" spans="1:6" hidden="1" x14ac:dyDescent="0.25">
      <c r="A23020" t="s">
        <v>29264</v>
      </c>
      <c r="B23020" s="83" t="s">
        <v>43922</v>
      </c>
      <c r="C23020" t="s">
        <v>33782</v>
      </c>
      <c r="D23020" s="83" t="s">
        <v>35707</v>
      </c>
      <c r="F23020" s="83">
        <v>289.11</v>
      </c>
    </row>
    <row r="23021" spans="1:6" hidden="1" x14ac:dyDescent="0.25">
      <c r="A23021" t="s">
        <v>29264</v>
      </c>
      <c r="B23021" s="83" t="s">
        <v>43923</v>
      </c>
      <c r="C23021" t="s">
        <v>33783</v>
      </c>
      <c r="D23021" s="83" t="s">
        <v>35707</v>
      </c>
      <c r="F23021" s="83">
        <v>382.62</v>
      </c>
    </row>
    <row r="23022" spans="1:6" hidden="1" x14ac:dyDescent="0.25">
      <c r="A23022" t="s">
        <v>29264</v>
      </c>
      <c r="B23022" s="83" t="s">
        <v>43924</v>
      </c>
      <c r="C23022" t="s">
        <v>33784</v>
      </c>
      <c r="D23022" s="83" t="s">
        <v>35707</v>
      </c>
      <c r="F23022" s="83">
        <v>216.73</v>
      </c>
    </row>
    <row r="23023" spans="1:6" hidden="1" x14ac:dyDescent="0.25">
      <c r="A23023" t="s">
        <v>29264</v>
      </c>
      <c r="B23023" s="83" t="s">
        <v>43925</v>
      </c>
      <c r="C23023" t="s">
        <v>33785</v>
      </c>
      <c r="D23023" s="83" t="s">
        <v>35708</v>
      </c>
      <c r="F23023" s="83">
        <v>0.28999999999999998</v>
      </c>
    </row>
    <row r="23024" spans="1:6" hidden="1" x14ac:dyDescent="0.25">
      <c r="A23024" t="s">
        <v>29264</v>
      </c>
      <c r="B23024" s="83" t="s">
        <v>43926</v>
      </c>
      <c r="C23024" t="s">
        <v>33786</v>
      </c>
      <c r="D23024" s="83" t="s">
        <v>35708</v>
      </c>
      <c r="F23024" s="83">
        <v>0.28999999999999998</v>
      </c>
    </row>
    <row r="23025" spans="1:6" hidden="1" x14ac:dyDescent="0.25">
      <c r="A23025" t="s">
        <v>29264</v>
      </c>
      <c r="B23025" s="83" t="s">
        <v>43927</v>
      </c>
      <c r="C23025" t="s">
        <v>33787</v>
      </c>
      <c r="D23025" s="83" t="s">
        <v>35707</v>
      </c>
      <c r="F23025" s="83">
        <v>385.07</v>
      </c>
    </row>
    <row r="23026" spans="1:6" hidden="1" x14ac:dyDescent="0.25">
      <c r="A23026" t="s">
        <v>29264</v>
      </c>
      <c r="B23026" s="83" t="s">
        <v>43928</v>
      </c>
      <c r="C23026" t="s">
        <v>33788</v>
      </c>
      <c r="D23026" s="83" t="s">
        <v>35707</v>
      </c>
      <c r="F23026" s="83">
        <v>200.02</v>
      </c>
    </row>
    <row r="23027" spans="1:6" hidden="1" x14ac:dyDescent="0.25">
      <c r="A23027" t="s">
        <v>29264</v>
      </c>
      <c r="B23027" s="83" t="s">
        <v>43929</v>
      </c>
      <c r="C23027" t="s">
        <v>33789</v>
      </c>
      <c r="D23027" s="83" t="s">
        <v>35707</v>
      </c>
      <c r="F23027" s="83">
        <v>386.46</v>
      </c>
    </row>
    <row r="23028" spans="1:6" hidden="1" x14ac:dyDescent="0.25">
      <c r="A23028" t="s">
        <v>29264</v>
      </c>
      <c r="B23028" s="83" t="s">
        <v>43930</v>
      </c>
      <c r="C23028" t="s">
        <v>33790</v>
      </c>
      <c r="D23028" s="83" t="s">
        <v>35707</v>
      </c>
      <c r="F23028" s="83">
        <v>196.73</v>
      </c>
    </row>
    <row r="23029" spans="1:6" hidden="1" x14ac:dyDescent="0.25">
      <c r="A23029" t="s">
        <v>29264</v>
      </c>
      <c r="B23029" s="83" t="s">
        <v>43931</v>
      </c>
      <c r="C23029" t="s">
        <v>33791</v>
      </c>
      <c r="D23029" s="83" t="s">
        <v>35707</v>
      </c>
      <c r="F23029" s="83">
        <v>401.68</v>
      </c>
    </row>
    <row r="23030" spans="1:6" hidden="1" x14ac:dyDescent="0.25">
      <c r="A23030" t="s">
        <v>29264</v>
      </c>
      <c r="B23030" s="83" t="s">
        <v>43932</v>
      </c>
      <c r="C23030" t="s">
        <v>33792</v>
      </c>
      <c r="D23030" s="83" t="s">
        <v>35707</v>
      </c>
      <c r="F23030" s="83">
        <v>216.88</v>
      </c>
    </row>
    <row r="23031" spans="1:6" hidden="1" x14ac:dyDescent="0.25">
      <c r="A23031" t="s">
        <v>29264</v>
      </c>
      <c r="B23031" s="83" t="s">
        <v>43933</v>
      </c>
      <c r="C23031" t="s">
        <v>33793</v>
      </c>
      <c r="D23031" s="83" t="s">
        <v>35707</v>
      </c>
      <c r="F23031" s="83">
        <v>403.39</v>
      </c>
    </row>
    <row r="23032" spans="1:6" hidden="1" x14ac:dyDescent="0.25">
      <c r="A23032" t="s">
        <v>29264</v>
      </c>
      <c r="B23032" s="83" t="s">
        <v>43934</v>
      </c>
      <c r="C23032" t="s">
        <v>33794</v>
      </c>
      <c r="D23032" s="83" t="s">
        <v>35707</v>
      </c>
      <c r="F23032" s="83">
        <v>213.6</v>
      </c>
    </row>
    <row r="23033" spans="1:6" hidden="1" x14ac:dyDescent="0.25">
      <c r="A23033" t="s">
        <v>29264</v>
      </c>
      <c r="B23033" s="83" t="s">
        <v>43935</v>
      </c>
      <c r="C23033" t="s">
        <v>33795</v>
      </c>
      <c r="D23033" s="83" t="s">
        <v>35707</v>
      </c>
      <c r="F23033" s="83">
        <v>385.07</v>
      </c>
    </row>
    <row r="23034" spans="1:6" hidden="1" x14ac:dyDescent="0.25">
      <c r="A23034" t="s">
        <v>29264</v>
      </c>
      <c r="B23034" s="83" t="s">
        <v>43936</v>
      </c>
      <c r="C23034" t="s">
        <v>33796</v>
      </c>
      <c r="D23034" s="83" t="s">
        <v>35707</v>
      </c>
      <c r="F23034" s="83">
        <v>200.02</v>
      </c>
    </row>
    <row r="23035" spans="1:6" hidden="1" x14ac:dyDescent="0.25">
      <c r="A23035" t="s">
        <v>29264</v>
      </c>
      <c r="B23035" s="83" t="s">
        <v>43937</v>
      </c>
      <c r="C23035" t="s">
        <v>33797</v>
      </c>
      <c r="D23035" s="83" t="s">
        <v>35707</v>
      </c>
      <c r="F23035" s="83">
        <v>386.46</v>
      </c>
    </row>
    <row r="23036" spans="1:6" hidden="1" x14ac:dyDescent="0.25">
      <c r="A23036" t="s">
        <v>29264</v>
      </c>
      <c r="B23036" s="83" t="s">
        <v>43938</v>
      </c>
      <c r="C23036" t="s">
        <v>33798</v>
      </c>
      <c r="D23036" s="83" t="s">
        <v>35707</v>
      </c>
      <c r="F23036" s="83">
        <v>196.73</v>
      </c>
    </row>
    <row r="23037" spans="1:6" hidden="1" x14ac:dyDescent="0.25">
      <c r="A23037" t="s">
        <v>29264</v>
      </c>
      <c r="B23037" s="83" t="s">
        <v>43939</v>
      </c>
      <c r="C23037" t="s">
        <v>33799</v>
      </c>
      <c r="D23037" s="83" t="s">
        <v>35707</v>
      </c>
      <c r="F23037" s="83">
        <v>400.18</v>
      </c>
    </row>
    <row r="23038" spans="1:6" hidden="1" x14ac:dyDescent="0.25">
      <c r="A23038" t="s">
        <v>29264</v>
      </c>
      <c r="B23038" s="83" t="s">
        <v>43940</v>
      </c>
      <c r="C23038" t="s">
        <v>33800</v>
      </c>
      <c r="D23038" s="83" t="s">
        <v>35707</v>
      </c>
      <c r="F23038" s="83">
        <v>216.26</v>
      </c>
    </row>
    <row r="23039" spans="1:6" hidden="1" x14ac:dyDescent="0.25">
      <c r="A23039" t="s">
        <v>29264</v>
      </c>
      <c r="B23039" s="83" t="s">
        <v>43941</v>
      </c>
      <c r="C23039" t="s">
        <v>33801</v>
      </c>
      <c r="D23039" s="83" t="s">
        <v>35707</v>
      </c>
      <c r="F23039" s="83">
        <v>401.88</v>
      </c>
    </row>
    <row r="23040" spans="1:6" hidden="1" x14ac:dyDescent="0.25">
      <c r="A23040" t="s">
        <v>29264</v>
      </c>
      <c r="B23040" s="83" t="s">
        <v>43942</v>
      </c>
      <c r="C23040" t="s">
        <v>33802</v>
      </c>
      <c r="D23040" s="83" t="s">
        <v>35707</v>
      </c>
      <c r="F23040" s="83">
        <v>212.99</v>
      </c>
    </row>
    <row r="23041" spans="1:6" hidden="1" x14ac:dyDescent="0.25">
      <c r="A23041" t="s">
        <v>29264</v>
      </c>
      <c r="B23041" s="83" t="s">
        <v>43943</v>
      </c>
      <c r="C23041" t="s">
        <v>33803</v>
      </c>
      <c r="D23041" s="83" t="s">
        <v>20157</v>
      </c>
      <c r="F23041" s="83">
        <v>217.63</v>
      </c>
    </row>
    <row r="23042" spans="1:6" hidden="1" x14ac:dyDescent="0.25">
      <c r="A23042" t="s">
        <v>29264</v>
      </c>
      <c r="B23042" s="83" t="s">
        <v>43944</v>
      </c>
      <c r="C23042" t="s">
        <v>33804</v>
      </c>
      <c r="D23042" s="83" t="s">
        <v>20157</v>
      </c>
      <c r="F23042" s="83">
        <v>135.94</v>
      </c>
    </row>
    <row r="23043" spans="1:6" hidden="1" x14ac:dyDescent="0.25">
      <c r="A23043" t="s">
        <v>29264</v>
      </c>
      <c r="B23043" s="83" t="s">
        <v>43945</v>
      </c>
      <c r="C23043" t="s">
        <v>33805</v>
      </c>
      <c r="D23043" s="83" t="s">
        <v>20157</v>
      </c>
      <c r="F23043" s="83">
        <v>206.9</v>
      </c>
    </row>
    <row r="23044" spans="1:6" hidden="1" x14ac:dyDescent="0.25">
      <c r="A23044" t="s">
        <v>29264</v>
      </c>
      <c r="B23044" s="83" t="s">
        <v>43946</v>
      </c>
      <c r="C23044" t="s">
        <v>33806</v>
      </c>
      <c r="D23044" s="83" t="s">
        <v>20157</v>
      </c>
      <c r="F23044" s="83">
        <v>123.3</v>
      </c>
    </row>
    <row r="23045" spans="1:6" hidden="1" x14ac:dyDescent="0.25">
      <c r="A23045" t="s">
        <v>29264</v>
      </c>
      <c r="B23045" s="83" t="s">
        <v>43947</v>
      </c>
      <c r="C23045" t="s">
        <v>33807</v>
      </c>
      <c r="D23045" s="83" t="s">
        <v>20157</v>
      </c>
      <c r="F23045" s="83">
        <v>217.77</v>
      </c>
    </row>
    <row r="23046" spans="1:6" hidden="1" x14ac:dyDescent="0.25">
      <c r="A23046" t="s">
        <v>29264</v>
      </c>
      <c r="B23046" s="83" t="s">
        <v>43948</v>
      </c>
      <c r="C23046" t="s">
        <v>33808</v>
      </c>
      <c r="D23046" s="83" t="s">
        <v>20157</v>
      </c>
      <c r="F23046" s="83">
        <v>134.82</v>
      </c>
    </row>
    <row r="23047" spans="1:6" hidden="1" x14ac:dyDescent="0.25">
      <c r="A23047" t="s">
        <v>29264</v>
      </c>
      <c r="B23047" s="83" t="s">
        <v>43949</v>
      </c>
      <c r="C23047" t="s">
        <v>33809</v>
      </c>
      <c r="D23047" s="83" t="s">
        <v>20157</v>
      </c>
      <c r="F23047" s="83">
        <v>221.74</v>
      </c>
    </row>
    <row r="23048" spans="1:6" hidden="1" x14ac:dyDescent="0.25">
      <c r="A23048" t="s">
        <v>29264</v>
      </c>
      <c r="B23048" s="83" t="s">
        <v>43950</v>
      </c>
      <c r="C23048" t="s">
        <v>33810</v>
      </c>
      <c r="D23048" s="83" t="s">
        <v>20157</v>
      </c>
      <c r="F23048" s="83">
        <v>141.25</v>
      </c>
    </row>
    <row r="23049" spans="1:6" hidden="1" x14ac:dyDescent="0.25">
      <c r="A23049" t="s">
        <v>29264</v>
      </c>
      <c r="B23049" s="83" t="s">
        <v>43951</v>
      </c>
      <c r="C23049" t="s">
        <v>33811</v>
      </c>
      <c r="D23049" s="83" t="s">
        <v>20157</v>
      </c>
      <c r="F23049" s="83">
        <v>220.8</v>
      </c>
    </row>
    <row r="23050" spans="1:6" hidden="1" x14ac:dyDescent="0.25">
      <c r="A23050" t="s">
        <v>29264</v>
      </c>
      <c r="B23050" s="83" t="s">
        <v>43952</v>
      </c>
      <c r="C23050" t="s">
        <v>33812</v>
      </c>
      <c r="D23050" s="83" t="s">
        <v>20157</v>
      </c>
      <c r="F23050" s="83">
        <v>140.82</v>
      </c>
    </row>
    <row r="23051" spans="1:6" hidden="1" x14ac:dyDescent="0.25">
      <c r="A23051" t="s">
        <v>29264</v>
      </c>
      <c r="B23051" s="83" t="s">
        <v>43953</v>
      </c>
      <c r="C23051" t="s">
        <v>33813</v>
      </c>
      <c r="D23051" s="83" t="s">
        <v>35707</v>
      </c>
      <c r="F23051" s="83">
        <v>73.91</v>
      </c>
    </row>
    <row r="23052" spans="1:6" hidden="1" x14ac:dyDescent="0.25">
      <c r="A23052" t="s">
        <v>29264</v>
      </c>
      <c r="B23052" s="83" t="s">
        <v>43954</v>
      </c>
      <c r="C23052" t="s">
        <v>33814</v>
      </c>
      <c r="D23052" s="83" t="s">
        <v>35707</v>
      </c>
      <c r="F23052" s="83">
        <v>122.41</v>
      </c>
    </row>
    <row r="23053" spans="1:6" hidden="1" x14ac:dyDescent="0.25">
      <c r="A23053" t="s">
        <v>29264</v>
      </c>
      <c r="B23053" s="83" t="s">
        <v>43955</v>
      </c>
      <c r="C23053" t="s">
        <v>33815</v>
      </c>
      <c r="D23053" s="83" t="s">
        <v>35707</v>
      </c>
      <c r="F23053" s="83">
        <v>92.5</v>
      </c>
    </row>
    <row r="23054" spans="1:6" hidden="1" x14ac:dyDescent="0.25">
      <c r="A23054" t="s">
        <v>29264</v>
      </c>
      <c r="B23054" s="83" t="s">
        <v>43956</v>
      </c>
      <c r="C23054" t="s">
        <v>33816</v>
      </c>
      <c r="D23054" s="83" t="s">
        <v>35707</v>
      </c>
      <c r="F23054" s="83">
        <v>86.01</v>
      </c>
    </row>
    <row r="23055" spans="1:6" hidden="1" x14ac:dyDescent="0.25">
      <c r="A23055" t="s">
        <v>29264</v>
      </c>
      <c r="B23055" s="83" t="s">
        <v>43957</v>
      </c>
      <c r="C23055" t="s">
        <v>33817</v>
      </c>
      <c r="D23055" s="83" t="s">
        <v>35707</v>
      </c>
      <c r="F23055" s="83">
        <v>56.1</v>
      </c>
    </row>
    <row r="23056" spans="1:6" hidden="1" x14ac:dyDescent="0.25">
      <c r="A23056" t="s">
        <v>29264</v>
      </c>
      <c r="B23056" s="83" t="s">
        <v>43958</v>
      </c>
      <c r="C23056" t="s">
        <v>33818</v>
      </c>
      <c r="D23056" s="83" t="s">
        <v>35707</v>
      </c>
      <c r="F23056" s="83">
        <v>57.34</v>
      </c>
    </row>
    <row r="23057" spans="1:6" hidden="1" x14ac:dyDescent="0.25">
      <c r="A23057" t="s">
        <v>29264</v>
      </c>
      <c r="B23057" s="83" t="s">
        <v>43959</v>
      </c>
      <c r="C23057" t="s">
        <v>33819</v>
      </c>
      <c r="D23057" s="83" t="s">
        <v>35707</v>
      </c>
      <c r="F23057" s="83">
        <v>93</v>
      </c>
    </row>
    <row r="23058" spans="1:6" hidden="1" x14ac:dyDescent="0.25">
      <c r="A23058" t="s">
        <v>29264</v>
      </c>
      <c r="B23058" s="83" t="s">
        <v>43960</v>
      </c>
      <c r="C23058" t="s">
        <v>33820</v>
      </c>
      <c r="D23058" s="83" t="s">
        <v>35707</v>
      </c>
      <c r="F23058" s="83">
        <v>159.97999999999999</v>
      </c>
    </row>
    <row r="23059" spans="1:6" hidden="1" x14ac:dyDescent="0.25">
      <c r="A23059" t="s">
        <v>29264</v>
      </c>
      <c r="B23059" s="83" t="s">
        <v>43961</v>
      </c>
      <c r="C23059" t="s">
        <v>33821</v>
      </c>
      <c r="D23059" s="83" t="s">
        <v>35707</v>
      </c>
      <c r="F23059" s="83">
        <v>101.4</v>
      </c>
    </row>
    <row r="23060" spans="1:6" hidden="1" x14ac:dyDescent="0.25">
      <c r="A23060" t="s">
        <v>29264</v>
      </c>
      <c r="B23060" s="83" t="s">
        <v>43962</v>
      </c>
      <c r="C23060" t="s">
        <v>33822</v>
      </c>
      <c r="D23060" s="83" t="s">
        <v>35707</v>
      </c>
      <c r="F23060" s="83">
        <v>37.51</v>
      </c>
    </row>
    <row r="23061" spans="1:6" hidden="1" x14ac:dyDescent="0.25">
      <c r="A23061" t="s">
        <v>29264</v>
      </c>
      <c r="B23061" s="83" t="s">
        <v>43963</v>
      </c>
      <c r="C23061" t="s">
        <v>33823</v>
      </c>
      <c r="D23061" s="83" t="s">
        <v>35707</v>
      </c>
      <c r="F23061" s="83">
        <v>61.26</v>
      </c>
    </row>
    <row r="23062" spans="1:6" hidden="1" x14ac:dyDescent="0.25">
      <c r="A23062" t="s">
        <v>29264</v>
      </c>
      <c r="B23062" s="83" t="s">
        <v>43964</v>
      </c>
      <c r="C23062" t="s">
        <v>33824</v>
      </c>
      <c r="D23062" s="83" t="s">
        <v>35707</v>
      </c>
      <c r="F23062" s="83">
        <v>104.52</v>
      </c>
    </row>
    <row r="23063" spans="1:6" hidden="1" x14ac:dyDescent="0.25">
      <c r="A23063" t="s">
        <v>29264</v>
      </c>
      <c r="B23063" s="83" t="s">
        <v>43965</v>
      </c>
      <c r="C23063" t="s">
        <v>33825</v>
      </c>
      <c r="D23063" s="83" t="s">
        <v>35707</v>
      </c>
      <c r="F23063" s="83">
        <v>55.16</v>
      </c>
    </row>
    <row r="23064" spans="1:6" hidden="1" x14ac:dyDescent="0.25">
      <c r="A23064" t="s">
        <v>29264</v>
      </c>
      <c r="B23064" s="83" t="s">
        <v>43966</v>
      </c>
      <c r="C23064" t="s">
        <v>33826</v>
      </c>
      <c r="D23064" s="83" t="s">
        <v>35707</v>
      </c>
      <c r="F23064" s="83">
        <v>15.24</v>
      </c>
    </row>
    <row r="23065" spans="1:6" hidden="1" x14ac:dyDescent="0.25">
      <c r="A23065" t="s">
        <v>29264</v>
      </c>
      <c r="B23065" s="83" t="s">
        <v>43967</v>
      </c>
      <c r="C23065" t="s">
        <v>33827</v>
      </c>
      <c r="D23065" s="83" t="s">
        <v>35707</v>
      </c>
      <c r="F23065" s="83">
        <v>11.52</v>
      </c>
    </row>
    <row r="23066" spans="1:6" hidden="1" x14ac:dyDescent="0.25">
      <c r="A23066" t="s">
        <v>29264</v>
      </c>
      <c r="B23066" s="83" t="s">
        <v>43968</v>
      </c>
      <c r="C23066" t="s">
        <v>33828</v>
      </c>
      <c r="D23066" s="83" t="s">
        <v>35707</v>
      </c>
      <c r="F23066" s="83">
        <v>13.62</v>
      </c>
    </row>
    <row r="23067" spans="1:6" hidden="1" x14ac:dyDescent="0.25">
      <c r="A23067" t="s">
        <v>29264</v>
      </c>
      <c r="B23067" s="83" t="s">
        <v>43969</v>
      </c>
      <c r="C23067" t="s">
        <v>33829</v>
      </c>
      <c r="D23067" s="83" t="s">
        <v>35707</v>
      </c>
      <c r="F23067" s="83">
        <v>71.5</v>
      </c>
    </row>
    <row r="23068" spans="1:6" hidden="1" x14ac:dyDescent="0.25">
      <c r="A23068" t="s">
        <v>29264</v>
      </c>
      <c r="B23068" s="83" t="s">
        <v>43970</v>
      </c>
      <c r="C23068" t="s">
        <v>33830</v>
      </c>
      <c r="D23068" s="83" t="s">
        <v>35708</v>
      </c>
      <c r="F23068" s="83">
        <v>1.56</v>
      </c>
    </row>
    <row r="23069" spans="1:6" hidden="1" x14ac:dyDescent="0.25">
      <c r="A23069" t="s">
        <v>29264</v>
      </c>
      <c r="B23069" s="83" t="s">
        <v>43971</v>
      </c>
      <c r="C23069" t="s">
        <v>33831</v>
      </c>
      <c r="D23069" s="83" t="s">
        <v>35708</v>
      </c>
      <c r="F23069" s="83">
        <v>1.68</v>
      </c>
    </row>
    <row r="23070" spans="1:6" hidden="1" x14ac:dyDescent="0.25">
      <c r="A23070" t="s">
        <v>29264</v>
      </c>
      <c r="B23070" s="83" t="s">
        <v>43972</v>
      </c>
      <c r="C23070" t="s">
        <v>33832</v>
      </c>
      <c r="D23070" s="83" t="s">
        <v>15094</v>
      </c>
      <c r="F23070" s="83">
        <v>20.29</v>
      </c>
    </row>
    <row r="23071" spans="1:6" hidden="1" x14ac:dyDescent="0.25">
      <c r="A23071" t="s">
        <v>29264</v>
      </c>
      <c r="B23071" s="83" t="s">
        <v>43973</v>
      </c>
      <c r="C23071" t="s">
        <v>33833</v>
      </c>
      <c r="D23071" s="83" t="s">
        <v>35707</v>
      </c>
      <c r="F23071" s="83">
        <v>477.75</v>
      </c>
    </row>
    <row r="23072" spans="1:6" hidden="1" x14ac:dyDescent="0.25">
      <c r="A23072" t="s">
        <v>29264</v>
      </c>
      <c r="B23072" s="83" t="s">
        <v>43974</v>
      </c>
      <c r="C23072" t="s">
        <v>33834</v>
      </c>
      <c r="D23072" s="83" t="s">
        <v>35707</v>
      </c>
      <c r="F23072" s="83">
        <v>286.64999999999998</v>
      </c>
    </row>
    <row r="23073" spans="1:6" hidden="1" x14ac:dyDescent="0.25">
      <c r="A23073" t="s">
        <v>29264</v>
      </c>
      <c r="B23073" s="83" t="s">
        <v>43975</v>
      </c>
      <c r="C23073" t="s">
        <v>33835</v>
      </c>
      <c r="D23073" s="83" t="s">
        <v>35707</v>
      </c>
      <c r="F23073" s="83">
        <v>342.54</v>
      </c>
    </row>
    <row r="23074" spans="1:6" hidden="1" x14ac:dyDescent="0.25">
      <c r="A23074" t="s">
        <v>29264</v>
      </c>
      <c r="B23074" s="83" t="s">
        <v>43976</v>
      </c>
      <c r="C23074" t="s">
        <v>33836</v>
      </c>
      <c r="D23074" s="83" t="s">
        <v>35707</v>
      </c>
      <c r="F23074" s="83">
        <v>169.11</v>
      </c>
    </row>
    <row r="23075" spans="1:6" hidden="1" x14ac:dyDescent="0.25">
      <c r="A23075" t="s">
        <v>29264</v>
      </c>
      <c r="B23075" s="83" t="s">
        <v>43977</v>
      </c>
      <c r="C23075" t="s">
        <v>33837</v>
      </c>
      <c r="D23075" s="83" t="s">
        <v>35707</v>
      </c>
      <c r="F23075" s="83">
        <v>13.62</v>
      </c>
    </row>
    <row r="23076" spans="1:6" hidden="1" x14ac:dyDescent="0.25">
      <c r="A23076" t="s">
        <v>29264</v>
      </c>
      <c r="B23076" s="83" t="s">
        <v>43978</v>
      </c>
      <c r="C23076" t="s">
        <v>33838</v>
      </c>
      <c r="D23076" s="83" t="s">
        <v>35707</v>
      </c>
      <c r="F23076" s="83">
        <v>59.02</v>
      </c>
    </row>
    <row r="23077" spans="1:6" hidden="1" x14ac:dyDescent="0.25">
      <c r="A23077" t="s">
        <v>29264</v>
      </c>
      <c r="B23077" s="83" t="s">
        <v>43979</v>
      </c>
      <c r="C23077" t="s">
        <v>33839</v>
      </c>
      <c r="D23077" s="83" t="s">
        <v>35707</v>
      </c>
      <c r="F23077" s="83">
        <v>50.81</v>
      </c>
    </row>
    <row r="23078" spans="1:6" hidden="1" x14ac:dyDescent="0.25">
      <c r="A23078" t="s">
        <v>29264</v>
      </c>
      <c r="B23078" s="83" t="s">
        <v>43980</v>
      </c>
      <c r="C23078" t="s">
        <v>33840</v>
      </c>
      <c r="D23078" s="83" t="s">
        <v>35707</v>
      </c>
      <c r="F23078" s="83">
        <v>111.07</v>
      </c>
    </row>
    <row r="23079" spans="1:6" hidden="1" x14ac:dyDescent="0.25">
      <c r="A23079" t="s">
        <v>29264</v>
      </c>
      <c r="B23079" s="83" t="s">
        <v>43981</v>
      </c>
      <c r="C23079" t="s">
        <v>33841</v>
      </c>
      <c r="D23079" s="83" t="s">
        <v>35707</v>
      </c>
      <c r="F23079" s="83">
        <v>15.21</v>
      </c>
    </row>
    <row r="23080" spans="1:6" hidden="1" x14ac:dyDescent="0.25">
      <c r="A23080" t="s">
        <v>29264</v>
      </c>
      <c r="B23080" s="83" t="s">
        <v>43982</v>
      </c>
      <c r="C23080" t="s">
        <v>33842</v>
      </c>
      <c r="D23080" s="83" t="s">
        <v>35707</v>
      </c>
      <c r="F23080" s="83">
        <v>32.33</v>
      </c>
    </row>
    <row r="23081" spans="1:6" hidden="1" x14ac:dyDescent="0.25">
      <c r="A23081" t="s">
        <v>29264</v>
      </c>
      <c r="B23081" s="83" t="s">
        <v>43983</v>
      </c>
      <c r="C23081" t="s">
        <v>33843</v>
      </c>
      <c r="D23081" s="83" t="s">
        <v>35708</v>
      </c>
      <c r="F23081" s="83">
        <v>6.83</v>
      </c>
    </row>
    <row r="23082" spans="1:6" hidden="1" x14ac:dyDescent="0.25">
      <c r="A23082" t="s">
        <v>29264</v>
      </c>
      <c r="B23082" s="83" t="s">
        <v>43984</v>
      </c>
      <c r="C23082" t="s">
        <v>33844</v>
      </c>
      <c r="D23082" s="83" t="s">
        <v>35708</v>
      </c>
      <c r="F23082" s="83">
        <v>4.0999999999999996</v>
      </c>
    </row>
    <row r="23083" spans="1:6" hidden="1" x14ac:dyDescent="0.25">
      <c r="A23083" t="s">
        <v>29264</v>
      </c>
      <c r="B23083" s="83" t="s">
        <v>43985</v>
      </c>
      <c r="C23083" t="s">
        <v>33845</v>
      </c>
      <c r="D23083" s="83" t="s">
        <v>35708</v>
      </c>
      <c r="F23083" s="83">
        <v>6.83</v>
      </c>
    </row>
    <row r="23084" spans="1:6" hidden="1" x14ac:dyDescent="0.25">
      <c r="A23084" t="s">
        <v>29264</v>
      </c>
      <c r="B23084" s="83" t="s">
        <v>43986</v>
      </c>
      <c r="C23084" t="s">
        <v>33846</v>
      </c>
      <c r="D23084" s="83" t="s">
        <v>35708</v>
      </c>
      <c r="F23084" s="83">
        <v>4.0999999999999996</v>
      </c>
    </row>
    <row r="23085" spans="1:6" hidden="1" x14ac:dyDescent="0.25">
      <c r="A23085" t="s">
        <v>29264</v>
      </c>
      <c r="B23085" s="83" t="s">
        <v>43987</v>
      </c>
      <c r="C23085" t="s">
        <v>33847</v>
      </c>
      <c r="D23085" s="83" t="s">
        <v>35708</v>
      </c>
      <c r="F23085" s="83">
        <v>5.67</v>
      </c>
    </row>
    <row r="23086" spans="1:6" hidden="1" x14ac:dyDescent="0.25">
      <c r="A23086" t="s">
        <v>29264</v>
      </c>
      <c r="B23086" s="83" t="s">
        <v>43988</v>
      </c>
      <c r="C23086" t="s">
        <v>33848</v>
      </c>
      <c r="D23086" s="83" t="s">
        <v>35708</v>
      </c>
      <c r="F23086" s="83">
        <v>2.94</v>
      </c>
    </row>
    <row r="23087" spans="1:6" hidden="1" x14ac:dyDescent="0.25">
      <c r="A23087" t="s">
        <v>29264</v>
      </c>
      <c r="B23087" s="83" t="s">
        <v>43989</v>
      </c>
      <c r="C23087" t="s">
        <v>33849</v>
      </c>
      <c r="D23087" s="83" t="s">
        <v>35708</v>
      </c>
      <c r="F23087" s="83">
        <v>5.67</v>
      </c>
    </row>
    <row r="23088" spans="1:6" hidden="1" x14ac:dyDescent="0.25">
      <c r="A23088" t="s">
        <v>29264</v>
      </c>
      <c r="B23088" s="83" t="s">
        <v>43990</v>
      </c>
      <c r="C23088" t="s">
        <v>33850</v>
      </c>
      <c r="D23088" s="83" t="s">
        <v>35708</v>
      </c>
      <c r="F23088" s="83">
        <v>2.94</v>
      </c>
    </row>
    <row r="23089" spans="1:6" hidden="1" x14ac:dyDescent="0.25">
      <c r="A23089" t="s">
        <v>29264</v>
      </c>
      <c r="B23089" s="83" t="s">
        <v>43991</v>
      </c>
      <c r="C23089" t="s">
        <v>33851</v>
      </c>
      <c r="D23089" s="83" t="s">
        <v>35708</v>
      </c>
      <c r="F23089" s="83">
        <v>6.3</v>
      </c>
    </row>
    <row r="23090" spans="1:6" hidden="1" x14ac:dyDescent="0.25">
      <c r="A23090" t="s">
        <v>29264</v>
      </c>
      <c r="B23090" s="83" t="s">
        <v>43992</v>
      </c>
      <c r="C23090" t="s">
        <v>33852</v>
      </c>
      <c r="D23090" s="83" t="s">
        <v>35708</v>
      </c>
      <c r="F23090" s="83">
        <v>3.57</v>
      </c>
    </row>
    <row r="23091" spans="1:6" hidden="1" x14ac:dyDescent="0.25">
      <c r="A23091" t="s">
        <v>29264</v>
      </c>
      <c r="B23091" s="83" t="s">
        <v>43993</v>
      </c>
      <c r="C23091" t="s">
        <v>33853</v>
      </c>
      <c r="D23091" s="83" t="s">
        <v>35708</v>
      </c>
      <c r="F23091" s="83">
        <v>6.3</v>
      </c>
    </row>
    <row r="23092" spans="1:6" hidden="1" x14ac:dyDescent="0.25">
      <c r="A23092" t="s">
        <v>29264</v>
      </c>
      <c r="B23092" s="83" t="s">
        <v>43994</v>
      </c>
      <c r="C23092" t="s">
        <v>33854</v>
      </c>
      <c r="D23092" s="83" t="s">
        <v>35708</v>
      </c>
      <c r="F23092" s="83">
        <v>3.57</v>
      </c>
    </row>
    <row r="23093" spans="1:6" hidden="1" x14ac:dyDescent="0.25">
      <c r="A23093" t="s">
        <v>29264</v>
      </c>
      <c r="B23093" s="83" t="s">
        <v>43995</v>
      </c>
      <c r="C23093" t="s">
        <v>33855</v>
      </c>
      <c r="D23093" s="83" t="s">
        <v>35708</v>
      </c>
      <c r="F23093" s="83">
        <v>2.35</v>
      </c>
    </row>
    <row r="23094" spans="1:6" hidden="1" x14ac:dyDescent="0.25">
      <c r="A23094" t="s">
        <v>29264</v>
      </c>
      <c r="B23094" s="83" t="s">
        <v>43996</v>
      </c>
      <c r="C23094" t="s">
        <v>33856</v>
      </c>
      <c r="D23094" s="83" t="s">
        <v>35708</v>
      </c>
      <c r="F23094" s="83">
        <v>1.49</v>
      </c>
    </row>
    <row r="23095" spans="1:6" hidden="1" x14ac:dyDescent="0.25">
      <c r="A23095" t="s">
        <v>29264</v>
      </c>
      <c r="B23095" s="83" t="s">
        <v>43997</v>
      </c>
      <c r="C23095" t="s">
        <v>33857</v>
      </c>
      <c r="D23095" s="83" t="s">
        <v>35708</v>
      </c>
      <c r="F23095" s="83">
        <v>2.35</v>
      </c>
    </row>
    <row r="23096" spans="1:6" hidden="1" x14ac:dyDescent="0.25">
      <c r="A23096" t="s">
        <v>29264</v>
      </c>
      <c r="B23096" s="83" t="s">
        <v>43998</v>
      </c>
      <c r="C23096" t="s">
        <v>33858</v>
      </c>
      <c r="D23096" s="83" t="s">
        <v>35708</v>
      </c>
      <c r="F23096" s="83">
        <v>1.49</v>
      </c>
    </row>
    <row r="23097" spans="1:6" hidden="1" x14ac:dyDescent="0.25">
      <c r="A23097" t="s">
        <v>29264</v>
      </c>
      <c r="B23097" s="83" t="s">
        <v>43999</v>
      </c>
      <c r="C23097" t="s">
        <v>33859</v>
      </c>
      <c r="D23097" s="83" t="s">
        <v>35708</v>
      </c>
      <c r="F23097" s="83">
        <v>1.87</v>
      </c>
    </row>
    <row r="23098" spans="1:6" hidden="1" x14ac:dyDescent="0.25">
      <c r="A23098" t="s">
        <v>29264</v>
      </c>
      <c r="B23098" s="83" t="s">
        <v>44000</v>
      </c>
      <c r="C23098" t="s">
        <v>33860</v>
      </c>
      <c r="D23098" s="83" t="s">
        <v>35708</v>
      </c>
      <c r="F23098" s="83">
        <v>1.01</v>
      </c>
    </row>
    <row r="23099" spans="1:6" hidden="1" x14ac:dyDescent="0.25">
      <c r="A23099" t="s">
        <v>29264</v>
      </c>
      <c r="B23099" s="83" t="s">
        <v>44001</v>
      </c>
      <c r="C23099" t="s">
        <v>33861</v>
      </c>
      <c r="D23099" s="83" t="s">
        <v>35708</v>
      </c>
      <c r="F23099" s="83">
        <v>1.87</v>
      </c>
    </row>
    <row r="23100" spans="1:6" hidden="1" x14ac:dyDescent="0.25">
      <c r="A23100" t="s">
        <v>29264</v>
      </c>
      <c r="B23100" s="83" t="s">
        <v>44002</v>
      </c>
      <c r="C23100" t="s">
        <v>33862</v>
      </c>
      <c r="D23100" s="83" t="s">
        <v>35708</v>
      </c>
      <c r="F23100" s="83">
        <v>1.01</v>
      </c>
    </row>
    <row r="23101" spans="1:6" hidden="1" x14ac:dyDescent="0.25">
      <c r="A23101" t="s">
        <v>29264</v>
      </c>
      <c r="B23101" s="83" t="s">
        <v>44003</v>
      </c>
      <c r="C23101" t="s">
        <v>33863</v>
      </c>
      <c r="D23101" s="83" t="s">
        <v>35708</v>
      </c>
      <c r="F23101" s="83">
        <v>2.12</v>
      </c>
    </row>
    <row r="23102" spans="1:6" hidden="1" x14ac:dyDescent="0.25">
      <c r="A23102" t="s">
        <v>29264</v>
      </c>
      <c r="B23102" s="83" t="s">
        <v>44004</v>
      </c>
      <c r="C23102" t="s">
        <v>33864</v>
      </c>
      <c r="D23102" s="83" t="s">
        <v>35708</v>
      </c>
      <c r="F23102" s="83">
        <v>1.26</v>
      </c>
    </row>
    <row r="23103" spans="1:6" hidden="1" x14ac:dyDescent="0.25">
      <c r="A23103" t="s">
        <v>29264</v>
      </c>
      <c r="B23103" s="83" t="s">
        <v>44005</v>
      </c>
      <c r="C23103" t="s">
        <v>33865</v>
      </c>
      <c r="D23103" s="83" t="s">
        <v>35708</v>
      </c>
      <c r="F23103" s="83">
        <v>2.12</v>
      </c>
    </row>
    <row r="23104" spans="1:6" hidden="1" x14ac:dyDescent="0.25">
      <c r="A23104" t="s">
        <v>29264</v>
      </c>
      <c r="B23104" s="83" t="s">
        <v>44006</v>
      </c>
      <c r="C23104" t="s">
        <v>33866</v>
      </c>
      <c r="D23104" s="83" t="s">
        <v>35708</v>
      </c>
      <c r="F23104" s="83">
        <v>1.26</v>
      </c>
    </row>
    <row r="23105" spans="1:6" hidden="1" x14ac:dyDescent="0.25">
      <c r="A23105" t="s">
        <v>29264</v>
      </c>
      <c r="B23105" s="83" t="s">
        <v>44007</v>
      </c>
      <c r="C23105" t="s">
        <v>33867</v>
      </c>
      <c r="D23105" s="83" t="s">
        <v>35708</v>
      </c>
      <c r="F23105" s="83">
        <v>7.59</v>
      </c>
    </row>
    <row r="23106" spans="1:6" hidden="1" x14ac:dyDescent="0.25">
      <c r="A23106" t="s">
        <v>29264</v>
      </c>
      <c r="B23106" s="83" t="s">
        <v>44008</v>
      </c>
      <c r="C23106" t="s">
        <v>33868</v>
      </c>
      <c r="D23106" s="83" t="s">
        <v>35708</v>
      </c>
      <c r="F23106" s="83">
        <v>4.49</v>
      </c>
    </row>
    <row r="23107" spans="1:6" hidden="1" x14ac:dyDescent="0.25">
      <c r="A23107" t="s">
        <v>29264</v>
      </c>
      <c r="B23107" s="83" t="s">
        <v>44009</v>
      </c>
      <c r="C23107" t="s">
        <v>33869</v>
      </c>
      <c r="D23107" s="83" t="s">
        <v>35708</v>
      </c>
      <c r="F23107" s="83">
        <v>7.59</v>
      </c>
    </row>
    <row r="23108" spans="1:6" hidden="1" x14ac:dyDescent="0.25">
      <c r="A23108" t="s">
        <v>29264</v>
      </c>
      <c r="B23108" s="83" t="s">
        <v>44010</v>
      </c>
      <c r="C23108" t="s">
        <v>33870</v>
      </c>
      <c r="D23108" s="83" t="s">
        <v>35708</v>
      </c>
      <c r="F23108" s="83">
        <v>4.49</v>
      </c>
    </row>
    <row r="23109" spans="1:6" hidden="1" x14ac:dyDescent="0.25">
      <c r="A23109" t="s">
        <v>29264</v>
      </c>
      <c r="B23109" s="83" t="s">
        <v>44011</v>
      </c>
      <c r="C23109" t="s">
        <v>33871</v>
      </c>
      <c r="D23109" s="83" t="s">
        <v>35708</v>
      </c>
      <c r="F23109" s="83">
        <v>6.43</v>
      </c>
    </row>
    <row r="23110" spans="1:6" hidden="1" x14ac:dyDescent="0.25">
      <c r="A23110" t="s">
        <v>29264</v>
      </c>
      <c r="B23110" s="83" t="s">
        <v>44012</v>
      </c>
      <c r="C23110" t="s">
        <v>33872</v>
      </c>
      <c r="D23110" s="83" t="s">
        <v>35708</v>
      </c>
      <c r="F23110" s="83">
        <v>3.33</v>
      </c>
    </row>
    <row r="23111" spans="1:6" hidden="1" x14ac:dyDescent="0.25">
      <c r="A23111" t="s">
        <v>29264</v>
      </c>
      <c r="B23111" s="83" t="s">
        <v>44013</v>
      </c>
      <c r="C23111" t="s">
        <v>33873</v>
      </c>
      <c r="D23111" s="83" t="s">
        <v>35708</v>
      </c>
      <c r="F23111" s="83">
        <v>6.43</v>
      </c>
    </row>
    <row r="23112" spans="1:6" hidden="1" x14ac:dyDescent="0.25">
      <c r="A23112" t="s">
        <v>29264</v>
      </c>
      <c r="B23112" s="83" t="s">
        <v>44014</v>
      </c>
      <c r="C23112" t="s">
        <v>33874</v>
      </c>
      <c r="D23112" s="83" t="s">
        <v>35708</v>
      </c>
      <c r="F23112" s="83">
        <v>3.33</v>
      </c>
    </row>
    <row r="23113" spans="1:6" hidden="1" x14ac:dyDescent="0.25">
      <c r="A23113" t="s">
        <v>29264</v>
      </c>
      <c r="B23113" s="83" t="s">
        <v>44015</v>
      </c>
      <c r="C23113" t="s">
        <v>33875</v>
      </c>
      <c r="D23113" s="83" t="s">
        <v>35708</v>
      </c>
      <c r="F23113" s="83">
        <v>7.06</v>
      </c>
    </row>
    <row r="23114" spans="1:6" hidden="1" x14ac:dyDescent="0.25">
      <c r="A23114" t="s">
        <v>29264</v>
      </c>
      <c r="B23114" s="83" t="s">
        <v>44016</v>
      </c>
      <c r="C23114" t="s">
        <v>33876</v>
      </c>
      <c r="D23114" s="83" t="s">
        <v>35708</v>
      </c>
      <c r="F23114" s="83">
        <v>3.96</v>
      </c>
    </row>
    <row r="23115" spans="1:6" hidden="1" x14ac:dyDescent="0.25">
      <c r="A23115" t="s">
        <v>29264</v>
      </c>
      <c r="B23115" s="83" t="s">
        <v>44017</v>
      </c>
      <c r="C23115" t="s">
        <v>33877</v>
      </c>
      <c r="D23115" s="83" t="s">
        <v>35708</v>
      </c>
      <c r="F23115" s="83">
        <v>7.06</v>
      </c>
    </row>
    <row r="23116" spans="1:6" hidden="1" x14ac:dyDescent="0.25">
      <c r="A23116" t="s">
        <v>29264</v>
      </c>
      <c r="B23116" s="83" t="s">
        <v>44018</v>
      </c>
      <c r="C23116" t="s">
        <v>33878</v>
      </c>
      <c r="D23116" s="83" t="s">
        <v>35708</v>
      </c>
      <c r="F23116" s="83">
        <v>3.96</v>
      </c>
    </row>
    <row r="23117" spans="1:6" hidden="1" x14ac:dyDescent="0.25">
      <c r="A23117" t="s">
        <v>29264</v>
      </c>
      <c r="B23117" s="83" t="s">
        <v>44019</v>
      </c>
      <c r="C23117" t="s">
        <v>22496</v>
      </c>
      <c r="D23117" s="83" t="s">
        <v>35708</v>
      </c>
      <c r="F23117" s="83">
        <v>7.0000000000000007E-2</v>
      </c>
    </row>
    <row r="23118" spans="1:6" hidden="1" x14ac:dyDescent="0.25">
      <c r="A23118" t="s">
        <v>29264</v>
      </c>
      <c r="B23118" s="83" t="s">
        <v>44020</v>
      </c>
      <c r="C23118" t="s">
        <v>33879</v>
      </c>
      <c r="D23118" s="83" t="s">
        <v>15076</v>
      </c>
      <c r="F23118" s="83">
        <v>14106.29</v>
      </c>
    </row>
    <row r="23119" spans="1:6" hidden="1" x14ac:dyDescent="0.25">
      <c r="A23119" t="s">
        <v>29264</v>
      </c>
      <c r="B23119" s="83" t="s">
        <v>44021</v>
      </c>
      <c r="C23119" t="s">
        <v>33880</v>
      </c>
      <c r="D23119" s="83" t="s">
        <v>15076</v>
      </c>
      <c r="F23119" s="83">
        <v>18572.810000000001</v>
      </c>
    </row>
    <row r="23120" spans="1:6" hidden="1" x14ac:dyDescent="0.25">
      <c r="A23120" t="s">
        <v>29264</v>
      </c>
      <c r="B23120" s="83" t="s">
        <v>44022</v>
      </c>
      <c r="C23120" t="s">
        <v>33881</v>
      </c>
      <c r="D23120" s="83" t="s">
        <v>15076</v>
      </c>
      <c r="F23120" s="83">
        <v>22016.39</v>
      </c>
    </row>
    <row r="23121" spans="1:6" hidden="1" x14ac:dyDescent="0.25">
      <c r="A23121" t="s">
        <v>29264</v>
      </c>
      <c r="B23121" s="83" t="s">
        <v>44023</v>
      </c>
      <c r="C23121" t="s">
        <v>33882</v>
      </c>
      <c r="D23121" s="83" t="s">
        <v>15076</v>
      </c>
      <c r="F23121" s="83">
        <v>29718.2</v>
      </c>
    </row>
    <row r="23122" spans="1:6" hidden="1" x14ac:dyDescent="0.25">
      <c r="A23122" t="s">
        <v>29264</v>
      </c>
      <c r="B23122" s="83" t="s">
        <v>44024</v>
      </c>
      <c r="C23122" t="s">
        <v>33883</v>
      </c>
      <c r="D23122" s="83" t="s">
        <v>15076</v>
      </c>
      <c r="F23122" s="83">
        <v>35237.42</v>
      </c>
    </row>
    <row r="23123" spans="1:6" hidden="1" x14ac:dyDescent="0.25">
      <c r="A23123" t="s">
        <v>29264</v>
      </c>
      <c r="B23123" s="83" t="s">
        <v>44025</v>
      </c>
      <c r="C23123" t="s">
        <v>33884</v>
      </c>
      <c r="D23123" s="83" t="s">
        <v>15076</v>
      </c>
      <c r="F23123" s="83">
        <v>40749.94</v>
      </c>
    </row>
    <row r="23124" spans="1:6" hidden="1" x14ac:dyDescent="0.25">
      <c r="A23124" t="s">
        <v>29264</v>
      </c>
      <c r="B23124" s="83" t="s">
        <v>44026</v>
      </c>
      <c r="C23124" t="s">
        <v>33885</v>
      </c>
      <c r="D23124" s="83" t="s">
        <v>15076</v>
      </c>
      <c r="F23124" s="83">
        <v>51420.57</v>
      </c>
    </row>
    <row r="23125" spans="1:6" hidden="1" x14ac:dyDescent="0.25">
      <c r="A23125" t="s">
        <v>29264</v>
      </c>
      <c r="B23125" s="83" t="s">
        <v>44027</v>
      </c>
      <c r="C23125" t="s">
        <v>33886</v>
      </c>
      <c r="D23125" s="83" t="s">
        <v>15076</v>
      </c>
      <c r="F23125" s="83">
        <v>56695.360000000001</v>
      </c>
    </row>
    <row r="23126" spans="1:6" hidden="1" x14ac:dyDescent="0.25">
      <c r="A23126" t="s">
        <v>29264</v>
      </c>
      <c r="B23126" s="83" t="s">
        <v>44028</v>
      </c>
      <c r="C23126" t="s">
        <v>33887</v>
      </c>
      <c r="D23126" s="83" t="s">
        <v>15076</v>
      </c>
      <c r="F23126" s="83">
        <v>67452.19</v>
      </c>
    </row>
    <row r="23127" spans="1:6" hidden="1" x14ac:dyDescent="0.25">
      <c r="A23127" t="s">
        <v>29264</v>
      </c>
      <c r="B23127" s="83" t="s">
        <v>44029</v>
      </c>
      <c r="C23127" t="s">
        <v>33888</v>
      </c>
      <c r="D23127" s="83" t="s">
        <v>15076</v>
      </c>
      <c r="F23127" s="83">
        <v>78445.36</v>
      </c>
    </row>
    <row r="23128" spans="1:6" hidden="1" x14ac:dyDescent="0.25">
      <c r="A23128" t="s">
        <v>29264</v>
      </c>
      <c r="B23128" s="83" t="s">
        <v>44030</v>
      </c>
      <c r="C23128" t="s">
        <v>33889</v>
      </c>
      <c r="D23128" s="83" t="s">
        <v>15076</v>
      </c>
      <c r="F23128" s="83">
        <v>83580.95</v>
      </c>
    </row>
    <row r="23129" spans="1:6" hidden="1" x14ac:dyDescent="0.25">
      <c r="A23129" t="s">
        <v>29264</v>
      </c>
      <c r="B23129" s="83" t="s">
        <v>44031</v>
      </c>
      <c r="C23129" t="s">
        <v>33890</v>
      </c>
      <c r="D23129" s="83" t="s">
        <v>15076</v>
      </c>
      <c r="F23129" s="83">
        <v>24529.42</v>
      </c>
    </row>
    <row r="23130" spans="1:6" hidden="1" x14ac:dyDescent="0.25">
      <c r="A23130" t="s">
        <v>29264</v>
      </c>
      <c r="B23130" s="83" t="s">
        <v>44032</v>
      </c>
      <c r="C23130" t="s">
        <v>33891</v>
      </c>
      <c r="D23130" s="83" t="s">
        <v>15076</v>
      </c>
      <c r="F23130" s="83">
        <v>32085.279999999999</v>
      </c>
    </row>
    <row r="23131" spans="1:6" hidden="1" x14ac:dyDescent="0.25">
      <c r="A23131" t="s">
        <v>29264</v>
      </c>
      <c r="B23131" s="83" t="s">
        <v>44033</v>
      </c>
      <c r="C23131" t="s">
        <v>33892</v>
      </c>
      <c r="D23131" s="83" t="s">
        <v>15076</v>
      </c>
      <c r="F23131" s="83">
        <v>38002.910000000003</v>
      </c>
    </row>
    <row r="23132" spans="1:6" hidden="1" x14ac:dyDescent="0.25">
      <c r="A23132" t="s">
        <v>29264</v>
      </c>
      <c r="B23132" s="83" t="s">
        <v>44034</v>
      </c>
      <c r="C23132" t="s">
        <v>33893</v>
      </c>
      <c r="D23132" s="83" t="s">
        <v>15076</v>
      </c>
      <c r="F23132" s="83">
        <v>51161.54</v>
      </c>
    </row>
    <row r="23133" spans="1:6" hidden="1" x14ac:dyDescent="0.25">
      <c r="A23133" t="s">
        <v>29264</v>
      </c>
      <c r="B23133" s="83" t="s">
        <v>44035</v>
      </c>
      <c r="C23133" t="s">
        <v>33894</v>
      </c>
      <c r="D23133" s="83" t="s">
        <v>15076</v>
      </c>
      <c r="F23133" s="83">
        <v>60642.68</v>
      </c>
    </row>
    <row r="23134" spans="1:6" hidden="1" x14ac:dyDescent="0.25">
      <c r="A23134" t="s">
        <v>29264</v>
      </c>
      <c r="B23134" s="83" t="s">
        <v>44036</v>
      </c>
      <c r="C23134" t="s">
        <v>33895</v>
      </c>
      <c r="D23134" s="83" t="s">
        <v>15076</v>
      </c>
      <c r="F23134" s="83">
        <v>70216.649999999994</v>
      </c>
    </row>
    <row r="23135" spans="1:6" hidden="1" x14ac:dyDescent="0.25">
      <c r="A23135" t="s">
        <v>29264</v>
      </c>
      <c r="B23135" s="83" t="s">
        <v>44037</v>
      </c>
      <c r="C23135" t="s">
        <v>33896</v>
      </c>
      <c r="D23135" s="83" t="s">
        <v>15076</v>
      </c>
      <c r="F23135" s="83">
        <v>88571.91</v>
      </c>
    </row>
    <row r="23136" spans="1:6" hidden="1" x14ac:dyDescent="0.25">
      <c r="A23136" t="s">
        <v>29264</v>
      </c>
      <c r="B23136" s="83" t="s">
        <v>44038</v>
      </c>
      <c r="C23136" t="s">
        <v>33897</v>
      </c>
      <c r="D23136" s="83" t="s">
        <v>15076</v>
      </c>
      <c r="F23136" s="83">
        <v>98307.02</v>
      </c>
    </row>
    <row r="23137" spans="1:6" hidden="1" x14ac:dyDescent="0.25">
      <c r="A23137" t="s">
        <v>29264</v>
      </c>
      <c r="B23137" s="83" t="s">
        <v>44039</v>
      </c>
      <c r="C23137" t="s">
        <v>33898</v>
      </c>
      <c r="D23137" s="83" t="s">
        <v>15076</v>
      </c>
      <c r="F23137" s="83">
        <v>117024.39</v>
      </c>
    </row>
    <row r="23138" spans="1:6" hidden="1" x14ac:dyDescent="0.25">
      <c r="A23138" t="s">
        <v>29264</v>
      </c>
      <c r="B23138" s="83" t="s">
        <v>44040</v>
      </c>
      <c r="C23138" t="s">
        <v>33899</v>
      </c>
      <c r="D23138" s="83" t="s">
        <v>15076</v>
      </c>
      <c r="F23138" s="83">
        <v>136033.69</v>
      </c>
    </row>
    <row r="23139" spans="1:6" hidden="1" x14ac:dyDescent="0.25">
      <c r="A23139" t="s">
        <v>29264</v>
      </c>
      <c r="B23139" s="83" t="s">
        <v>44041</v>
      </c>
      <c r="C23139" t="s">
        <v>33900</v>
      </c>
      <c r="D23139" s="83" t="s">
        <v>15076</v>
      </c>
      <c r="F23139" s="83">
        <v>145293.97</v>
      </c>
    </row>
    <row r="23140" spans="1:6" hidden="1" x14ac:dyDescent="0.25">
      <c r="A23140" t="s">
        <v>29264</v>
      </c>
      <c r="B23140" s="83" t="s">
        <v>44042</v>
      </c>
      <c r="C23140" t="s">
        <v>33901</v>
      </c>
      <c r="D23140" s="83" t="s">
        <v>35706</v>
      </c>
      <c r="F23140" s="83">
        <v>27.5</v>
      </c>
    </row>
    <row r="23141" spans="1:6" hidden="1" x14ac:dyDescent="0.25">
      <c r="A23141" t="s">
        <v>29264</v>
      </c>
      <c r="B23141" s="83" t="s">
        <v>44043</v>
      </c>
      <c r="C23141" t="s">
        <v>33902</v>
      </c>
      <c r="D23141" s="83" t="s">
        <v>15076</v>
      </c>
      <c r="F23141" s="83">
        <v>2671.06</v>
      </c>
    </row>
    <row r="23142" spans="1:6" hidden="1" x14ac:dyDescent="0.25">
      <c r="A23142" t="s">
        <v>29264</v>
      </c>
      <c r="B23142" s="83" t="s">
        <v>44044</v>
      </c>
      <c r="C23142" t="s">
        <v>33903</v>
      </c>
      <c r="D23142" s="83" t="s">
        <v>15076</v>
      </c>
      <c r="F23142" s="83">
        <v>12163.13</v>
      </c>
    </row>
    <row r="23143" spans="1:6" hidden="1" x14ac:dyDescent="0.25">
      <c r="A23143" t="s">
        <v>29264</v>
      </c>
      <c r="B23143" s="83" t="s">
        <v>44045</v>
      </c>
      <c r="C23143" t="s">
        <v>33904</v>
      </c>
      <c r="D23143" s="83" t="s">
        <v>35710</v>
      </c>
      <c r="F23143" s="83">
        <v>125.9</v>
      </c>
    </row>
    <row r="23144" spans="1:6" hidden="1" x14ac:dyDescent="0.25">
      <c r="A23144" t="s">
        <v>29264</v>
      </c>
      <c r="B23144" s="83" t="s">
        <v>44046</v>
      </c>
      <c r="C23144" t="s">
        <v>33905</v>
      </c>
      <c r="D23144" s="83" t="s">
        <v>15076</v>
      </c>
      <c r="F23144" s="83">
        <v>27490.09</v>
      </c>
    </row>
    <row r="23145" spans="1:6" hidden="1" x14ac:dyDescent="0.25">
      <c r="A23145" t="s">
        <v>29264</v>
      </c>
      <c r="B23145" s="83" t="s">
        <v>44047</v>
      </c>
      <c r="C23145" t="s">
        <v>33906</v>
      </c>
      <c r="D23145" s="83" t="s">
        <v>15076</v>
      </c>
      <c r="F23145" s="83">
        <v>14212.84</v>
      </c>
    </row>
    <row r="23146" spans="1:6" hidden="1" x14ac:dyDescent="0.25">
      <c r="A23146" t="s">
        <v>29264</v>
      </c>
      <c r="B23146" s="83" t="s">
        <v>44048</v>
      </c>
      <c r="C23146" t="s">
        <v>33907</v>
      </c>
      <c r="D23146" s="83" t="s">
        <v>35710</v>
      </c>
      <c r="F23146" s="83">
        <v>616.94000000000005</v>
      </c>
    </row>
    <row r="23147" spans="1:6" hidden="1" x14ac:dyDescent="0.25">
      <c r="A23147" t="s">
        <v>29264</v>
      </c>
      <c r="B23147" s="83" t="s">
        <v>44049</v>
      </c>
      <c r="C23147" t="s">
        <v>33908</v>
      </c>
      <c r="D23147" s="83" t="s">
        <v>15094</v>
      </c>
      <c r="F23147" s="83">
        <v>1517.09</v>
      </c>
    </row>
    <row r="23148" spans="1:6" hidden="1" x14ac:dyDescent="0.25">
      <c r="A23148" t="s">
        <v>29264</v>
      </c>
      <c r="B23148" s="83" t="s">
        <v>44050</v>
      </c>
      <c r="C23148" t="s">
        <v>33909</v>
      </c>
      <c r="D23148" s="83" t="s">
        <v>15094</v>
      </c>
      <c r="F23148" s="83">
        <v>1722.25</v>
      </c>
    </row>
    <row r="23149" spans="1:6" hidden="1" x14ac:dyDescent="0.25">
      <c r="A23149" t="s">
        <v>29264</v>
      </c>
      <c r="B23149" s="83" t="s">
        <v>44051</v>
      </c>
      <c r="C23149" t="s">
        <v>33910</v>
      </c>
      <c r="D23149" s="83" t="s">
        <v>15094</v>
      </c>
      <c r="F23149" s="83">
        <v>1979.53</v>
      </c>
    </row>
    <row r="23150" spans="1:6" hidden="1" x14ac:dyDescent="0.25">
      <c r="A23150" t="s">
        <v>29264</v>
      </c>
      <c r="B23150" s="83" t="s">
        <v>44052</v>
      </c>
      <c r="C23150" t="s">
        <v>33911</v>
      </c>
      <c r="D23150" s="83" t="s">
        <v>15094</v>
      </c>
      <c r="F23150" s="83">
        <v>2227.81</v>
      </c>
    </row>
    <row r="23151" spans="1:6" hidden="1" x14ac:dyDescent="0.25">
      <c r="A23151" t="s">
        <v>29264</v>
      </c>
      <c r="B23151" s="83" t="s">
        <v>44053</v>
      </c>
      <c r="C23151" t="s">
        <v>33912</v>
      </c>
      <c r="D23151" s="83" t="s">
        <v>15094</v>
      </c>
      <c r="F23151" s="83">
        <v>2230.66</v>
      </c>
    </row>
    <row r="23152" spans="1:6" hidden="1" x14ac:dyDescent="0.25">
      <c r="A23152" t="s">
        <v>29264</v>
      </c>
      <c r="B23152" s="83" t="s">
        <v>44054</v>
      </c>
      <c r="C23152" t="s">
        <v>33913</v>
      </c>
      <c r="D23152" s="83" t="s">
        <v>15094</v>
      </c>
      <c r="F23152" s="83">
        <v>2770.23</v>
      </c>
    </row>
    <row r="23153" spans="1:6" hidden="1" x14ac:dyDescent="0.25">
      <c r="A23153" t="s">
        <v>29264</v>
      </c>
      <c r="B23153" s="83" t="s">
        <v>44055</v>
      </c>
      <c r="C23153" t="s">
        <v>33914</v>
      </c>
      <c r="D23153" s="83" t="s">
        <v>15094</v>
      </c>
      <c r="F23153" s="83">
        <v>2777.73</v>
      </c>
    </row>
    <row r="23154" spans="1:6" hidden="1" x14ac:dyDescent="0.25">
      <c r="A23154" t="s">
        <v>29264</v>
      </c>
      <c r="B23154" s="83" t="s">
        <v>44056</v>
      </c>
      <c r="C23154" t="s">
        <v>33915</v>
      </c>
      <c r="D23154" s="83" t="s">
        <v>15094</v>
      </c>
      <c r="F23154" s="83">
        <v>2779.41</v>
      </c>
    </row>
    <row r="23155" spans="1:6" hidden="1" x14ac:dyDescent="0.25">
      <c r="A23155" t="s">
        <v>29264</v>
      </c>
      <c r="B23155" s="83" t="s">
        <v>44057</v>
      </c>
      <c r="C23155" t="s">
        <v>33916</v>
      </c>
      <c r="D23155" s="83" t="s">
        <v>15094</v>
      </c>
      <c r="F23155" s="83">
        <v>3190.95</v>
      </c>
    </row>
    <row r="23156" spans="1:6" hidden="1" x14ac:dyDescent="0.25">
      <c r="A23156" t="s">
        <v>29264</v>
      </c>
      <c r="B23156" s="83" t="s">
        <v>44058</v>
      </c>
      <c r="C23156" t="s">
        <v>33917</v>
      </c>
      <c r="D23156" s="83" t="s">
        <v>15094</v>
      </c>
      <c r="F23156" s="83">
        <v>3613.72</v>
      </c>
    </row>
    <row r="23157" spans="1:6" hidden="1" x14ac:dyDescent="0.25">
      <c r="A23157" t="s">
        <v>29264</v>
      </c>
      <c r="B23157" s="83" t="s">
        <v>44059</v>
      </c>
      <c r="C23157" t="s">
        <v>33918</v>
      </c>
      <c r="D23157" s="83" t="s">
        <v>15094</v>
      </c>
      <c r="F23157" s="83">
        <v>3618.07</v>
      </c>
    </row>
    <row r="23158" spans="1:6" hidden="1" x14ac:dyDescent="0.25">
      <c r="A23158" t="s">
        <v>29264</v>
      </c>
      <c r="B23158" s="83" t="s">
        <v>44060</v>
      </c>
      <c r="C23158" t="s">
        <v>33919</v>
      </c>
      <c r="D23158" s="83" t="s">
        <v>15094</v>
      </c>
      <c r="F23158" s="83">
        <v>2514.19</v>
      </c>
    </row>
    <row r="23159" spans="1:6" hidden="1" x14ac:dyDescent="0.25">
      <c r="A23159" t="s">
        <v>29264</v>
      </c>
      <c r="B23159" s="83" t="s">
        <v>44061</v>
      </c>
      <c r="C23159" t="s">
        <v>33920</v>
      </c>
      <c r="D23159" s="83" t="s">
        <v>15094</v>
      </c>
      <c r="F23159" s="83">
        <v>2856.07</v>
      </c>
    </row>
    <row r="23160" spans="1:6" hidden="1" x14ac:dyDescent="0.25">
      <c r="A23160" t="s">
        <v>29264</v>
      </c>
      <c r="B23160" s="83" t="s">
        <v>44062</v>
      </c>
      <c r="C23160" t="s">
        <v>33921</v>
      </c>
      <c r="D23160" s="83" t="s">
        <v>15094</v>
      </c>
      <c r="F23160" s="83">
        <v>3733.77</v>
      </c>
    </row>
    <row r="23161" spans="1:6" hidden="1" x14ac:dyDescent="0.25">
      <c r="A23161" t="s">
        <v>29264</v>
      </c>
      <c r="B23161" s="83" t="s">
        <v>44063</v>
      </c>
      <c r="C23161" t="s">
        <v>33922</v>
      </c>
      <c r="D23161" s="83" t="s">
        <v>15094</v>
      </c>
      <c r="F23161" s="83">
        <v>4825.45</v>
      </c>
    </row>
    <row r="23162" spans="1:6" hidden="1" x14ac:dyDescent="0.25">
      <c r="A23162" t="s">
        <v>29264</v>
      </c>
      <c r="B23162" s="83" t="s">
        <v>44064</v>
      </c>
      <c r="C23162" t="s">
        <v>33923</v>
      </c>
      <c r="D23162" s="83" t="s">
        <v>15094</v>
      </c>
      <c r="F23162" s="83">
        <v>5111.8999999999996</v>
      </c>
    </row>
    <row r="23163" spans="1:6" hidden="1" x14ac:dyDescent="0.25">
      <c r="A23163" t="s">
        <v>29264</v>
      </c>
      <c r="B23163" s="83" t="s">
        <v>44065</v>
      </c>
      <c r="C23163" t="s">
        <v>33924</v>
      </c>
      <c r="D23163" s="83" t="s">
        <v>15094</v>
      </c>
      <c r="F23163" s="83">
        <v>6724.62</v>
      </c>
    </row>
    <row r="23164" spans="1:6" hidden="1" x14ac:dyDescent="0.25">
      <c r="A23164" t="s">
        <v>29264</v>
      </c>
      <c r="B23164" s="83" t="s">
        <v>44066</v>
      </c>
      <c r="C23164" t="s">
        <v>33925</v>
      </c>
      <c r="D23164" s="83" t="s">
        <v>15094</v>
      </c>
      <c r="F23164" s="83">
        <v>8487.4</v>
      </c>
    </row>
    <row r="23165" spans="1:6" hidden="1" x14ac:dyDescent="0.25">
      <c r="A23165" t="s">
        <v>29264</v>
      </c>
      <c r="B23165" s="83" t="s">
        <v>44067</v>
      </c>
      <c r="C23165" t="s">
        <v>33926</v>
      </c>
      <c r="D23165" s="83" t="s">
        <v>15094</v>
      </c>
      <c r="F23165" s="83">
        <v>8490.07</v>
      </c>
    </row>
    <row r="23166" spans="1:6" hidden="1" x14ac:dyDescent="0.25">
      <c r="A23166" t="s">
        <v>29264</v>
      </c>
      <c r="B23166" s="83" t="s">
        <v>44068</v>
      </c>
      <c r="C23166" t="s">
        <v>33927</v>
      </c>
      <c r="D23166" s="83" t="s">
        <v>15094</v>
      </c>
      <c r="F23166" s="83">
        <v>9883.82</v>
      </c>
    </row>
    <row r="23167" spans="1:6" hidden="1" x14ac:dyDescent="0.25">
      <c r="A23167" t="s">
        <v>29264</v>
      </c>
      <c r="B23167" s="83" t="s">
        <v>44069</v>
      </c>
      <c r="C23167" t="s">
        <v>33928</v>
      </c>
      <c r="D23167" s="83" t="s">
        <v>15094</v>
      </c>
      <c r="F23167" s="83">
        <v>11292.69</v>
      </c>
    </row>
    <row r="23168" spans="1:6" hidden="1" x14ac:dyDescent="0.25">
      <c r="A23168" t="s">
        <v>29264</v>
      </c>
      <c r="B23168" s="83" t="s">
        <v>44070</v>
      </c>
      <c r="C23168" t="s">
        <v>33929</v>
      </c>
      <c r="D23168" s="83" t="s">
        <v>15094</v>
      </c>
      <c r="F23168" s="83">
        <v>11313.56</v>
      </c>
    </row>
    <row r="23169" spans="1:6" hidden="1" x14ac:dyDescent="0.25">
      <c r="A23169" t="s">
        <v>29264</v>
      </c>
      <c r="B23169" s="83" t="s">
        <v>44071</v>
      </c>
      <c r="C23169" t="s">
        <v>33930</v>
      </c>
      <c r="D23169" s="83" t="s">
        <v>15094</v>
      </c>
      <c r="F23169" s="83">
        <v>1179.68</v>
      </c>
    </row>
    <row r="23170" spans="1:6" hidden="1" x14ac:dyDescent="0.25">
      <c r="A23170" t="s">
        <v>29264</v>
      </c>
      <c r="B23170" s="83" t="s">
        <v>44072</v>
      </c>
      <c r="C23170" t="s">
        <v>33931</v>
      </c>
      <c r="D23170" s="83" t="s">
        <v>15094</v>
      </c>
      <c r="F23170" s="83">
        <v>1347.36</v>
      </c>
    </row>
    <row r="23171" spans="1:6" hidden="1" x14ac:dyDescent="0.25">
      <c r="A23171" t="s">
        <v>29264</v>
      </c>
      <c r="B23171" s="83" t="s">
        <v>44073</v>
      </c>
      <c r="C23171" t="s">
        <v>33932</v>
      </c>
      <c r="D23171" s="83" t="s">
        <v>15094</v>
      </c>
      <c r="F23171" s="83">
        <v>1739.45</v>
      </c>
    </row>
    <row r="23172" spans="1:6" hidden="1" x14ac:dyDescent="0.25">
      <c r="A23172" t="s">
        <v>29264</v>
      </c>
      <c r="B23172" s="83" t="s">
        <v>44074</v>
      </c>
      <c r="C23172" t="s">
        <v>33933</v>
      </c>
      <c r="D23172" s="83" t="s">
        <v>15094</v>
      </c>
      <c r="F23172" s="83">
        <v>2244.33</v>
      </c>
    </row>
    <row r="23173" spans="1:6" hidden="1" x14ac:dyDescent="0.25">
      <c r="A23173" t="s">
        <v>29264</v>
      </c>
      <c r="B23173" s="83" t="s">
        <v>44075</v>
      </c>
      <c r="C23173" t="s">
        <v>33934</v>
      </c>
      <c r="D23173" s="83" t="s">
        <v>15094</v>
      </c>
      <c r="F23173" s="83">
        <v>2378.7800000000002</v>
      </c>
    </row>
    <row r="23174" spans="1:6" hidden="1" x14ac:dyDescent="0.25">
      <c r="A23174" t="s">
        <v>29264</v>
      </c>
      <c r="B23174" s="83" t="s">
        <v>44076</v>
      </c>
      <c r="C23174" t="s">
        <v>33935</v>
      </c>
      <c r="D23174" s="83" t="s">
        <v>15094</v>
      </c>
      <c r="F23174" s="83">
        <v>3117.48</v>
      </c>
    </row>
    <row r="23175" spans="1:6" hidden="1" x14ac:dyDescent="0.25">
      <c r="A23175" t="s">
        <v>29264</v>
      </c>
      <c r="B23175" s="83" t="s">
        <v>44077</v>
      </c>
      <c r="C23175" t="s">
        <v>33936</v>
      </c>
      <c r="D23175" s="83" t="s">
        <v>15094</v>
      </c>
      <c r="F23175" s="83">
        <v>3927.56</v>
      </c>
    </row>
    <row r="23176" spans="1:6" hidden="1" x14ac:dyDescent="0.25">
      <c r="A23176" t="s">
        <v>29264</v>
      </c>
      <c r="B23176" s="83" t="s">
        <v>44078</v>
      </c>
      <c r="C23176" t="s">
        <v>33937</v>
      </c>
      <c r="D23176" s="83" t="s">
        <v>15094</v>
      </c>
      <c r="F23176" s="83">
        <v>3930.03</v>
      </c>
    </row>
    <row r="23177" spans="1:6" hidden="1" x14ac:dyDescent="0.25">
      <c r="A23177" t="s">
        <v>29264</v>
      </c>
      <c r="B23177" s="83" t="s">
        <v>44079</v>
      </c>
      <c r="C23177" t="s">
        <v>33938</v>
      </c>
      <c r="D23177" s="83" t="s">
        <v>15094</v>
      </c>
      <c r="F23177" s="83">
        <v>4589.54</v>
      </c>
    </row>
    <row r="23178" spans="1:6" hidden="1" x14ac:dyDescent="0.25">
      <c r="A23178" t="s">
        <v>29264</v>
      </c>
      <c r="B23178" s="83" t="s">
        <v>44080</v>
      </c>
      <c r="C23178" t="s">
        <v>33939</v>
      </c>
      <c r="D23178" s="83" t="s">
        <v>15094</v>
      </c>
      <c r="F23178" s="83">
        <v>5239.09</v>
      </c>
    </row>
    <row r="23179" spans="1:6" hidden="1" x14ac:dyDescent="0.25">
      <c r="A23179" t="s">
        <v>29264</v>
      </c>
      <c r="B23179" s="83" t="s">
        <v>44081</v>
      </c>
      <c r="C23179" t="s">
        <v>33940</v>
      </c>
      <c r="D23179" s="83" t="s">
        <v>15094</v>
      </c>
      <c r="F23179" s="83">
        <v>5259.85</v>
      </c>
    </row>
    <row r="23180" spans="1:6" hidden="1" x14ac:dyDescent="0.25">
      <c r="A23180" t="s">
        <v>29264</v>
      </c>
      <c r="B23180" s="83" t="s">
        <v>44082</v>
      </c>
      <c r="C23180" t="s">
        <v>33941</v>
      </c>
      <c r="D23180" s="83" t="s">
        <v>15094</v>
      </c>
      <c r="F23180" s="83">
        <v>260.68</v>
      </c>
    </row>
    <row r="23181" spans="1:6" hidden="1" x14ac:dyDescent="0.25">
      <c r="A23181" t="s">
        <v>29264</v>
      </c>
      <c r="B23181" s="83" t="s">
        <v>44083</v>
      </c>
      <c r="C23181" t="s">
        <v>33942</v>
      </c>
      <c r="D23181" s="83" t="s">
        <v>15094</v>
      </c>
      <c r="F23181" s="83">
        <v>289.20999999999998</v>
      </c>
    </row>
    <row r="23182" spans="1:6" hidden="1" x14ac:dyDescent="0.25">
      <c r="A23182" t="s">
        <v>29264</v>
      </c>
      <c r="B23182" s="83" t="s">
        <v>44084</v>
      </c>
      <c r="C23182" t="s">
        <v>33943</v>
      </c>
      <c r="D23182" s="83" t="s">
        <v>15094</v>
      </c>
      <c r="F23182" s="83">
        <v>332.17</v>
      </c>
    </row>
    <row r="23183" spans="1:6" hidden="1" x14ac:dyDescent="0.25">
      <c r="A23183" t="s">
        <v>29264</v>
      </c>
      <c r="B23183" s="83" t="s">
        <v>44085</v>
      </c>
      <c r="C23183" t="s">
        <v>33944</v>
      </c>
      <c r="D23183" s="83" t="s">
        <v>15094</v>
      </c>
      <c r="F23183" s="83">
        <v>385.92</v>
      </c>
    </row>
    <row r="23184" spans="1:6" hidden="1" x14ac:dyDescent="0.25">
      <c r="A23184" t="s">
        <v>29264</v>
      </c>
      <c r="B23184" s="83" t="s">
        <v>44086</v>
      </c>
      <c r="C23184" t="s">
        <v>33945</v>
      </c>
      <c r="D23184" s="83" t="s">
        <v>15094</v>
      </c>
      <c r="F23184" s="83">
        <v>439.46</v>
      </c>
    </row>
    <row r="23185" spans="1:6" hidden="1" x14ac:dyDescent="0.25">
      <c r="A23185" t="s">
        <v>29264</v>
      </c>
      <c r="B23185" s="83" t="s">
        <v>44087</v>
      </c>
      <c r="C23185" t="s">
        <v>33946</v>
      </c>
      <c r="D23185" s="83" t="s">
        <v>15094</v>
      </c>
      <c r="F23185" s="83">
        <v>498.22</v>
      </c>
    </row>
    <row r="23186" spans="1:6" hidden="1" x14ac:dyDescent="0.25">
      <c r="A23186" t="s">
        <v>29264</v>
      </c>
      <c r="B23186" s="83" t="s">
        <v>44088</v>
      </c>
      <c r="C23186" t="s">
        <v>33947</v>
      </c>
      <c r="D23186" s="83" t="s">
        <v>15094</v>
      </c>
      <c r="F23186" s="83">
        <v>557.87</v>
      </c>
    </row>
    <row r="23187" spans="1:6" hidden="1" x14ac:dyDescent="0.25">
      <c r="A23187" t="s">
        <v>29264</v>
      </c>
      <c r="B23187" s="83" t="s">
        <v>44089</v>
      </c>
      <c r="C23187" t="s">
        <v>33948</v>
      </c>
      <c r="D23187" s="83" t="s">
        <v>15094</v>
      </c>
      <c r="F23187" s="83">
        <v>588.17999999999995</v>
      </c>
    </row>
    <row r="23188" spans="1:6" hidden="1" x14ac:dyDescent="0.25">
      <c r="A23188" t="s">
        <v>29264</v>
      </c>
      <c r="B23188" s="83" t="s">
        <v>44090</v>
      </c>
      <c r="C23188" t="s">
        <v>33949</v>
      </c>
      <c r="D23188" s="83" t="s">
        <v>15094</v>
      </c>
      <c r="F23188" s="83">
        <v>636.49</v>
      </c>
    </row>
    <row r="23189" spans="1:6" hidden="1" x14ac:dyDescent="0.25">
      <c r="A23189" t="s">
        <v>29264</v>
      </c>
      <c r="B23189" s="83" t="s">
        <v>44091</v>
      </c>
      <c r="C23189" t="s">
        <v>33950</v>
      </c>
      <c r="D23189" s="83" t="s">
        <v>35708</v>
      </c>
      <c r="F23189" s="83">
        <v>0.52</v>
      </c>
    </row>
    <row r="23190" spans="1:6" hidden="1" x14ac:dyDescent="0.25">
      <c r="A23190" t="s">
        <v>29264</v>
      </c>
      <c r="B23190" s="83" t="s">
        <v>44092</v>
      </c>
      <c r="C23190" t="s">
        <v>33951</v>
      </c>
      <c r="D23190" s="83" t="s">
        <v>35708</v>
      </c>
      <c r="F23190" s="83">
        <v>0.36</v>
      </c>
    </row>
    <row r="23191" spans="1:6" hidden="1" x14ac:dyDescent="0.25">
      <c r="A23191" t="s">
        <v>29264</v>
      </c>
      <c r="B23191" s="83" t="s">
        <v>44093</v>
      </c>
      <c r="C23191" t="s">
        <v>33952</v>
      </c>
      <c r="D23191" s="83" t="s">
        <v>35708</v>
      </c>
      <c r="F23191" s="83">
        <v>0.53</v>
      </c>
    </row>
    <row r="23192" spans="1:6" hidden="1" x14ac:dyDescent="0.25">
      <c r="A23192" t="s">
        <v>29264</v>
      </c>
      <c r="B23192" s="83" t="s">
        <v>44094</v>
      </c>
      <c r="C23192" t="s">
        <v>33953</v>
      </c>
      <c r="D23192" s="83" t="s">
        <v>15094</v>
      </c>
      <c r="F23192" s="83">
        <v>40.42</v>
      </c>
    </row>
    <row r="23193" spans="1:6" hidden="1" x14ac:dyDescent="0.25">
      <c r="A23193" t="s">
        <v>29264</v>
      </c>
      <c r="B23193" s="83" t="s">
        <v>44095</v>
      </c>
      <c r="C23193" t="s">
        <v>33954</v>
      </c>
      <c r="D23193" s="83" t="s">
        <v>15094</v>
      </c>
      <c r="F23193" s="83">
        <v>82.38</v>
      </c>
    </row>
    <row r="23194" spans="1:6" hidden="1" x14ac:dyDescent="0.25">
      <c r="A23194" t="s">
        <v>29264</v>
      </c>
      <c r="B23194" s="83" t="s">
        <v>44096</v>
      </c>
      <c r="C23194" t="s">
        <v>33955</v>
      </c>
      <c r="D23194" s="83" t="s">
        <v>15094</v>
      </c>
      <c r="F23194" s="83">
        <v>34.700000000000003</v>
      </c>
    </row>
    <row r="23195" spans="1:6" hidden="1" x14ac:dyDescent="0.25">
      <c r="A23195" t="s">
        <v>29264</v>
      </c>
      <c r="B23195" s="83" t="s">
        <v>44097</v>
      </c>
      <c r="C23195" t="s">
        <v>33956</v>
      </c>
      <c r="D23195" s="83" t="s">
        <v>35708</v>
      </c>
      <c r="F23195" s="83">
        <v>257.18</v>
      </c>
    </row>
    <row r="23196" spans="1:6" hidden="1" x14ac:dyDescent="0.25">
      <c r="A23196" t="s">
        <v>29264</v>
      </c>
      <c r="B23196" s="83" t="s">
        <v>44098</v>
      </c>
      <c r="C23196" t="s">
        <v>33957</v>
      </c>
      <c r="D23196" s="83" t="s">
        <v>35708</v>
      </c>
      <c r="F23196" s="83">
        <v>9.4700000000000006</v>
      </c>
    </row>
    <row r="23197" spans="1:6" hidden="1" x14ac:dyDescent="0.25">
      <c r="A23197" t="s">
        <v>29264</v>
      </c>
      <c r="B23197" s="83" t="s">
        <v>44099</v>
      </c>
      <c r="C23197" t="s">
        <v>33958</v>
      </c>
      <c r="D23197" s="83" t="s">
        <v>35707</v>
      </c>
      <c r="F23197" s="83">
        <v>2.0099999999999998</v>
      </c>
    </row>
    <row r="23198" spans="1:6" hidden="1" x14ac:dyDescent="0.25">
      <c r="A23198" t="s">
        <v>29264</v>
      </c>
      <c r="B23198" s="83" t="s">
        <v>44100</v>
      </c>
      <c r="C23198" t="s">
        <v>33959</v>
      </c>
      <c r="D23198" s="83" t="s">
        <v>35706</v>
      </c>
      <c r="F23198" s="83">
        <v>12.44</v>
      </c>
    </row>
    <row r="23199" spans="1:6" hidden="1" x14ac:dyDescent="0.25">
      <c r="A23199" t="s">
        <v>29264</v>
      </c>
      <c r="B23199" s="83" t="s">
        <v>44101</v>
      </c>
      <c r="C23199" t="s">
        <v>33960</v>
      </c>
      <c r="D23199" s="83" t="s">
        <v>35708</v>
      </c>
      <c r="F23199" s="83">
        <v>7.26</v>
      </c>
    </row>
    <row r="23200" spans="1:6" hidden="1" x14ac:dyDescent="0.25">
      <c r="A23200" t="s">
        <v>29264</v>
      </c>
      <c r="B23200" s="83" t="s">
        <v>44102</v>
      </c>
      <c r="C23200" t="s">
        <v>33961</v>
      </c>
      <c r="D23200" s="83" t="s">
        <v>35708</v>
      </c>
      <c r="F23200" s="83">
        <v>0.36</v>
      </c>
    </row>
    <row r="23201" spans="1:6" hidden="1" x14ac:dyDescent="0.25">
      <c r="A23201" t="s">
        <v>29264</v>
      </c>
      <c r="B23201" s="83" t="s">
        <v>44103</v>
      </c>
      <c r="C23201" t="s">
        <v>33962</v>
      </c>
      <c r="D23201" s="83" t="s">
        <v>35708</v>
      </c>
      <c r="F23201" s="83">
        <v>2.9</v>
      </c>
    </row>
    <row r="23202" spans="1:6" hidden="1" x14ac:dyDescent="0.25">
      <c r="A23202" t="s">
        <v>29264</v>
      </c>
      <c r="B23202" s="83" t="s">
        <v>44104</v>
      </c>
      <c r="C23202" t="s">
        <v>33963</v>
      </c>
      <c r="D23202" s="83" t="s">
        <v>15094</v>
      </c>
      <c r="F23202" s="83">
        <v>657.66</v>
      </c>
    </row>
    <row r="23203" spans="1:6" hidden="1" x14ac:dyDescent="0.25">
      <c r="A23203" t="s">
        <v>29264</v>
      </c>
      <c r="B23203" s="83" t="s">
        <v>44105</v>
      </c>
      <c r="C23203" t="s">
        <v>33964</v>
      </c>
      <c r="D23203" s="83" t="s">
        <v>35708</v>
      </c>
      <c r="F23203" s="83">
        <v>18.34</v>
      </c>
    </row>
    <row r="23204" spans="1:6" hidden="1" x14ac:dyDescent="0.25">
      <c r="A23204" t="s">
        <v>29264</v>
      </c>
      <c r="B23204" s="83" t="s">
        <v>44106</v>
      </c>
      <c r="C23204" t="s">
        <v>33965</v>
      </c>
      <c r="D23204" s="83" t="s">
        <v>15076</v>
      </c>
      <c r="F23204" s="83">
        <v>34.700000000000003</v>
      </c>
    </row>
    <row r="23205" spans="1:6" hidden="1" x14ac:dyDescent="0.25">
      <c r="A23205" t="s">
        <v>29264</v>
      </c>
      <c r="B23205" s="83" t="s">
        <v>44107</v>
      </c>
      <c r="C23205" t="s">
        <v>33966</v>
      </c>
      <c r="D23205" s="83" t="s">
        <v>15076</v>
      </c>
      <c r="F23205" s="83">
        <v>40.42</v>
      </c>
    </row>
    <row r="23206" spans="1:6" hidden="1" x14ac:dyDescent="0.25">
      <c r="A23206" t="s">
        <v>29264</v>
      </c>
      <c r="B23206" s="83" t="s">
        <v>44108</v>
      </c>
      <c r="C23206" t="s">
        <v>33967</v>
      </c>
      <c r="D23206" s="83" t="s">
        <v>15076</v>
      </c>
      <c r="F23206" s="83">
        <v>47.51</v>
      </c>
    </row>
    <row r="23207" spans="1:6" hidden="1" x14ac:dyDescent="0.25">
      <c r="A23207" t="s">
        <v>29264</v>
      </c>
      <c r="B23207" s="83" t="s">
        <v>44109</v>
      </c>
      <c r="C23207" t="s">
        <v>33968</v>
      </c>
      <c r="D23207" s="83" t="s">
        <v>15076</v>
      </c>
      <c r="F23207" s="83">
        <v>98.49</v>
      </c>
    </row>
    <row r="23208" spans="1:6" hidden="1" x14ac:dyDescent="0.25">
      <c r="A23208" t="s">
        <v>29264</v>
      </c>
      <c r="B23208" s="83" t="s">
        <v>44110</v>
      </c>
      <c r="C23208" t="s">
        <v>33969</v>
      </c>
      <c r="D23208" s="83" t="s">
        <v>15076</v>
      </c>
      <c r="F23208" s="83">
        <v>204.96</v>
      </c>
    </row>
    <row r="23209" spans="1:6" hidden="1" x14ac:dyDescent="0.25">
      <c r="A23209" t="s">
        <v>29264</v>
      </c>
      <c r="B23209" s="83" t="s">
        <v>44111</v>
      </c>
      <c r="C23209" t="s">
        <v>33970</v>
      </c>
      <c r="D23209" s="83" t="s">
        <v>15076</v>
      </c>
      <c r="F23209" s="83">
        <v>45.7</v>
      </c>
    </row>
    <row r="23210" spans="1:6" hidden="1" x14ac:dyDescent="0.25">
      <c r="A23210" t="s">
        <v>29264</v>
      </c>
      <c r="B23210" s="83" t="s">
        <v>44112</v>
      </c>
      <c r="C23210" t="s">
        <v>33971</v>
      </c>
      <c r="D23210" s="83" t="s">
        <v>15076</v>
      </c>
      <c r="F23210" s="83">
        <v>79.05</v>
      </c>
    </row>
    <row r="23211" spans="1:6" hidden="1" x14ac:dyDescent="0.25">
      <c r="A23211" t="s">
        <v>29264</v>
      </c>
      <c r="B23211" s="83" t="s">
        <v>44113</v>
      </c>
      <c r="C23211" t="s">
        <v>33972</v>
      </c>
      <c r="D23211" s="83" t="s">
        <v>15076</v>
      </c>
      <c r="F23211" s="83">
        <v>144.16</v>
      </c>
    </row>
    <row r="23212" spans="1:6" hidden="1" x14ac:dyDescent="0.25">
      <c r="A23212" t="s">
        <v>29264</v>
      </c>
      <c r="B23212" s="83" t="s">
        <v>44114</v>
      </c>
      <c r="C23212" t="s">
        <v>33973</v>
      </c>
      <c r="D23212" s="83" t="s">
        <v>35708</v>
      </c>
      <c r="F23212" s="83">
        <v>69.31</v>
      </c>
    </row>
    <row r="23213" spans="1:6" hidden="1" x14ac:dyDescent="0.25">
      <c r="A23213" t="s">
        <v>29264</v>
      </c>
      <c r="B23213" s="83" t="s">
        <v>44115</v>
      </c>
      <c r="C23213" t="s">
        <v>33974</v>
      </c>
      <c r="D23213" s="83" t="s">
        <v>35707</v>
      </c>
      <c r="F23213" s="83">
        <v>428.42</v>
      </c>
    </row>
    <row r="23214" spans="1:6" hidden="1" x14ac:dyDescent="0.25">
      <c r="A23214" t="s">
        <v>29264</v>
      </c>
      <c r="B23214" s="83" t="s">
        <v>44116</v>
      </c>
      <c r="C23214" t="s">
        <v>33975</v>
      </c>
      <c r="D23214" s="83" t="s">
        <v>35708</v>
      </c>
      <c r="F23214" s="83">
        <v>16.38</v>
      </c>
    </row>
    <row r="23215" spans="1:6" hidden="1" x14ac:dyDescent="0.25">
      <c r="A23215" t="s">
        <v>29264</v>
      </c>
      <c r="B23215" s="83" t="s">
        <v>44117</v>
      </c>
      <c r="C23215" t="s">
        <v>33976</v>
      </c>
      <c r="D23215" s="83" t="s">
        <v>35708</v>
      </c>
      <c r="F23215" s="83">
        <v>10.24</v>
      </c>
    </row>
    <row r="23216" spans="1:6" hidden="1" x14ac:dyDescent="0.25">
      <c r="A23216" t="s">
        <v>29264</v>
      </c>
      <c r="B23216" s="83" t="s">
        <v>44118</v>
      </c>
      <c r="C23216" t="s">
        <v>33977</v>
      </c>
      <c r="D23216" s="83" t="s">
        <v>35707</v>
      </c>
      <c r="F23216" s="83">
        <v>3.92</v>
      </c>
    </row>
    <row r="23217" spans="1:6" hidden="1" x14ac:dyDescent="0.25">
      <c r="A23217" t="s">
        <v>29264</v>
      </c>
      <c r="B23217" s="83" t="s">
        <v>44119</v>
      </c>
      <c r="C23217" t="s">
        <v>21250</v>
      </c>
      <c r="D23217" s="83" t="s">
        <v>35708</v>
      </c>
      <c r="F23217" s="83">
        <v>7.0000000000000007E-2</v>
      </c>
    </row>
    <row r="23218" spans="1:6" hidden="1" x14ac:dyDescent="0.25">
      <c r="A23218" t="s">
        <v>29264</v>
      </c>
      <c r="B23218" s="83" t="s">
        <v>44120</v>
      </c>
      <c r="C23218" t="s">
        <v>33978</v>
      </c>
      <c r="D23218" s="83" t="s">
        <v>35708</v>
      </c>
      <c r="F23218" s="83">
        <v>21.87</v>
      </c>
    </row>
    <row r="23219" spans="1:6" hidden="1" x14ac:dyDescent="0.25">
      <c r="A23219" t="s">
        <v>29264</v>
      </c>
      <c r="B23219" s="83" t="s">
        <v>44121</v>
      </c>
      <c r="C23219" t="s">
        <v>33979</v>
      </c>
      <c r="D23219" s="83" t="s">
        <v>15094</v>
      </c>
      <c r="F23219" s="83">
        <v>61.51</v>
      </c>
    </row>
    <row r="23220" spans="1:6" hidden="1" x14ac:dyDescent="0.25">
      <c r="A23220" t="s">
        <v>29264</v>
      </c>
      <c r="B23220" s="83" t="s">
        <v>44122</v>
      </c>
      <c r="C23220" t="s">
        <v>33980</v>
      </c>
      <c r="D23220" s="83" t="s">
        <v>35708</v>
      </c>
      <c r="F23220" s="83">
        <v>7.88</v>
      </c>
    </row>
    <row r="23221" spans="1:6" hidden="1" x14ac:dyDescent="0.25">
      <c r="A23221" t="s">
        <v>29264</v>
      </c>
      <c r="B23221" s="83" t="s">
        <v>44123</v>
      </c>
      <c r="C23221" t="s">
        <v>33981</v>
      </c>
      <c r="D23221" s="83" t="s">
        <v>35708</v>
      </c>
      <c r="F23221" s="83">
        <v>4.45</v>
      </c>
    </row>
    <row r="23222" spans="1:6" hidden="1" x14ac:dyDescent="0.25">
      <c r="A23222" t="s">
        <v>29264</v>
      </c>
      <c r="B23222" s="83" t="s">
        <v>44124</v>
      </c>
      <c r="C23222" t="s">
        <v>33982</v>
      </c>
      <c r="D23222" s="83" t="s">
        <v>35708</v>
      </c>
      <c r="F23222" s="83">
        <v>0.56999999999999995</v>
      </c>
    </row>
    <row r="23223" spans="1:6" hidden="1" x14ac:dyDescent="0.25">
      <c r="A23223" t="s">
        <v>29264</v>
      </c>
      <c r="B23223" s="83" t="s">
        <v>44125</v>
      </c>
      <c r="C23223" t="s">
        <v>33983</v>
      </c>
      <c r="D23223" s="83" t="s">
        <v>15076</v>
      </c>
      <c r="F23223" s="83">
        <v>851.61</v>
      </c>
    </row>
    <row r="23224" spans="1:6" hidden="1" x14ac:dyDescent="0.25">
      <c r="A23224" t="s">
        <v>29264</v>
      </c>
      <c r="B23224" s="83" t="s">
        <v>44126</v>
      </c>
      <c r="C23224" t="s">
        <v>33984</v>
      </c>
      <c r="D23224" s="83" t="s">
        <v>15076</v>
      </c>
      <c r="F23224" s="83">
        <v>1156.19</v>
      </c>
    </row>
    <row r="23225" spans="1:6" hidden="1" x14ac:dyDescent="0.25">
      <c r="A23225" t="s">
        <v>29264</v>
      </c>
      <c r="B23225" s="83" t="s">
        <v>44127</v>
      </c>
      <c r="C23225" t="s">
        <v>33985</v>
      </c>
      <c r="D23225" s="83" t="s">
        <v>15076</v>
      </c>
      <c r="F23225" s="83">
        <v>986.66</v>
      </c>
    </row>
    <row r="23226" spans="1:6" hidden="1" x14ac:dyDescent="0.25">
      <c r="A23226" t="s">
        <v>29264</v>
      </c>
      <c r="B23226" s="83" t="s">
        <v>44128</v>
      </c>
      <c r="C23226" t="s">
        <v>33986</v>
      </c>
      <c r="D23226" s="83" t="s">
        <v>15076</v>
      </c>
      <c r="F23226" s="83">
        <v>1312.05</v>
      </c>
    </row>
    <row r="23227" spans="1:6" hidden="1" x14ac:dyDescent="0.25">
      <c r="A23227" t="s">
        <v>29264</v>
      </c>
      <c r="B23227" s="83" t="s">
        <v>44129</v>
      </c>
      <c r="C23227" t="s">
        <v>33987</v>
      </c>
      <c r="D23227" s="83" t="s">
        <v>15076</v>
      </c>
      <c r="F23227" s="83">
        <v>1510.81</v>
      </c>
    </row>
    <row r="23228" spans="1:6" hidden="1" x14ac:dyDescent="0.25">
      <c r="A23228" t="s">
        <v>29264</v>
      </c>
      <c r="B23228" s="83" t="s">
        <v>44130</v>
      </c>
      <c r="C23228" t="s">
        <v>33988</v>
      </c>
      <c r="D23228" s="83" t="s">
        <v>15076</v>
      </c>
      <c r="F23228" s="83">
        <v>1734.95</v>
      </c>
    </row>
    <row r="23229" spans="1:6" hidden="1" x14ac:dyDescent="0.25">
      <c r="A23229" t="s">
        <v>29264</v>
      </c>
      <c r="B23229" s="83" t="s">
        <v>44131</v>
      </c>
      <c r="C23229" t="s">
        <v>33989</v>
      </c>
      <c r="D23229" s="83" t="s">
        <v>15076</v>
      </c>
      <c r="F23229" s="83">
        <v>1872.15</v>
      </c>
    </row>
    <row r="23230" spans="1:6" hidden="1" x14ac:dyDescent="0.25">
      <c r="A23230" t="s">
        <v>29264</v>
      </c>
      <c r="B23230" s="83" t="s">
        <v>44132</v>
      </c>
      <c r="C23230" t="s">
        <v>33990</v>
      </c>
      <c r="D23230" s="83" t="s">
        <v>15076</v>
      </c>
      <c r="F23230" s="83">
        <v>2269.5500000000002</v>
      </c>
    </row>
    <row r="23231" spans="1:6" hidden="1" x14ac:dyDescent="0.25">
      <c r="A23231" t="s">
        <v>29264</v>
      </c>
      <c r="B23231" s="83" t="s">
        <v>44133</v>
      </c>
      <c r="C23231" t="s">
        <v>33991</v>
      </c>
      <c r="D23231" s="83" t="s">
        <v>15076</v>
      </c>
      <c r="F23231" s="83">
        <v>2435.8000000000002</v>
      </c>
    </row>
    <row r="23232" spans="1:6" hidden="1" x14ac:dyDescent="0.25">
      <c r="A23232" t="s">
        <v>29264</v>
      </c>
      <c r="B23232" s="83" t="s">
        <v>44134</v>
      </c>
      <c r="C23232" t="s">
        <v>33992</v>
      </c>
      <c r="D23232" s="83" t="s">
        <v>15076</v>
      </c>
      <c r="F23232" s="83">
        <v>2865.84</v>
      </c>
    </row>
    <row r="23233" spans="1:6" hidden="1" x14ac:dyDescent="0.25">
      <c r="A23233" t="s">
        <v>29264</v>
      </c>
      <c r="B23233" s="83" t="s">
        <v>44135</v>
      </c>
      <c r="C23233" t="s">
        <v>33993</v>
      </c>
      <c r="D23233" s="83" t="s">
        <v>15076</v>
      </c>
      <c r="F23233" s="83">
        <v>2926.99</v>
      </c>
    </row>
    <row r="23234" spans="1:6" hidden="1" x14ac:dyDescent="0.25">
      <c r="A23234" t="s">
        <v>29264</v>
      </c>
      <c r="B23234" s="83" t="s">
        <v>44136</v>
      </c>
      <c r="C23234" t="s">
        <v>33994</v>
      </c>
      <c r="D23234" s="83" t="s">
        <v>15076</v>
      </c>
      <c r="F23234" s="83">
        <v>3764.72</v>
      </c>
    </row>
    <row r="23235" spans="1:6" hidden="1" x14ac:dyDescent="0.25">
      <c r="A23235" t="s">
        <v>29264</v>
      </c>
      <c r="B23235" s="83" t="s">
        <v>44137</v>
      </c>
      <c r="C23235" t="s">
        <v>33995</v>
      </c>
      <c r="D23235" s="83" t="s">
        <v>15076</v>
      </c>
      <c r="F23235" s="83">
        <v>2990.28</v>
      </c>
    </row>
    <row r="23236" spans="1:6" hidden="1" x14ac:dyDescent="0.25">
      <c r="A23236" t="s">
        <v>29264</v>
      </c>
      <c r="B23236" s="83" t="s">
        <v>44138</v>
      </c>
      <c r="C23236" t="s">
        <v>33996</v>
      </c>
      <c r="D23236" s="83" t="s">
        <v>15076</v>
      </c>
      <c r="F23236" s="83">
        <v>5121.18</v>
      </c>
    </row>
    <row r="23237" spans="1:6" hidden="1" x14ac:dyDescent="0.25">
      <c r="A23237" t="s">
        <v>29264</v>
      </c>
      <c r="B23237" s="83" t="s">
        <v>44139</v>
      </c>
      <c r="C23237" t="s">
        <v>33997</v>
      </c>
      <c r="D23237" s="83" t="s">
        <v>15076</v>
      </c>
      <c r="F23237" s="83">
        <v>403.67</v>
      </c>
    </row>
    <row r="23238" spans="1:6" hidden="1" x14ac:dyDescent="0.25">
      <c r="A23238" t="s">
        <v>29264</v>
      </c>
      <c r="B23238" s="83" t="s">
        <v>44140</v>
      </c>
      <c r="C23238" t="s">
        <v>33998</v>
      </c>
      <c r="D23238" s="83" t="s">
        <v>15076</v>
      </c>
      <c r="F23238" s="83">
        <v>564.84</v>
      </c>
    </row>
    <row r="23239" spans="1:6" hidden="1" x14ac:dyDescent="0.25">
      <c r="A23239" t="s">
        <v>29264</v>
      </c>
      <c r="B23239" s="83" t="s">
        <v>44141</v>
      </c>
      <c r="C23239" t="s">
        <v>33999</v>
      </c>
      <c r="D23239" s="83" t="s">
        <v>15076</v>
      </c>
      <c r="F23239" s="83">
        <v>524.28</v>
      </c>
    </row>
    <row r="23240" spans="1:6" hidden="1" x14ac:dyDescent="0.25">
      <c r="A23240" t="s">
        <v>29264</v>
      </c>
      <c r="B23240" s="83" t="s">
        <v>44142</v>
      </c>
      <c r="C23240" t="s">
        <v>34000</v>
      </c>
      <c r="D23240" s="83" t="s">
        <v>15076</v>
      </c>
      <c r="F23240" s="83">
        <v>651.04</v>
      </c>
    </row>
    <row r="23241" spans="1:6" hidden="1" x14ac:dyDescent="0.25">
      <c r="A23241" t="s">
        <v>29264</v>
      </c>
      <c r="B23241" s="83" t="s">
        <v>44143</v>
      </c>
      <c r="C23241" t="s">
        <v>34001</v>
      </c>
      <c r="D23241" s="83" t="s">
        <v>15076</v>
      </c>
      <c r="F23241" s="83">
        <v>586.52</v>
      </c>
    </row>
    <row r="23242" spans="1:6" hidden="1" x14ac:dyDescent="0.25">
      <c r="A23242" t="s">
        <v>29264</v>
      </c>
      <c r="B23242" s="83" t="s">
        <v>44144</v>
      </c>
      <c r="C23242" t="s">
        <v>34002</v>
      </c>
      <c r="D23242" s="83" t="s">
        <v>15076</v>
      </c>
      <c r="F23242" s="83">
        <v>709.82</v>
      </c>
    </row>
    <row r="23243" spans="1:6" hidden="1" x14ac:dyDescent="0.25">
      <c r="A23243" t="s">
        <v>29264</v>
      </c>
      <c r="B23243" s="83" t="s">
        <v>44145</v>
      </c>
      <c r="C23243" t="s">
        <v>34003</v>
      </c>
      <c r="D23243" s="83" t="s">
        <v>15076</v>
      </c>
      <c r="F23243" s="83">
        <v>757.53</v>
      </c>
    </row>
    <row r="23244" spans="1:6" hidden="1" x14ac:dyDescent="0.25">
      <c r="A23244" t="s">
        <v>29264</v>
      </c>
      <c r="B23244" s="83" t="s">
        <v>44146</v>
      </c>
      <c r="C23244" t="s">
        <v>34004</v>
      </c>
      <c r="D23244" s="83" t="s">
        <v>15076</v>
      </c>
      <c r="F23244" s="83">
        <v>935.03</v>
      </c>
    </row>
    <row r="23245" spans="1:6" hidden="1" x14ac:dyDescent="0.25">
      <c r="A23245" t="s">
        <v>29264</v>
      </c>
      <c r="B23245" s="83" t="s">
        <v>44147</v>
      </c>
      <c r="C23245" t="s">
        <v>34005</v>
      </c>
      <c r="D23245" s="83" t="s">
        <v>15076</v>
      </c>
      <c r="F23245" s="83">
        <v>791.58</v>
      </c>
    </row>
    <row r="23246" spans="1:6" hidden="1" x14ac:dyDescent="0.25">
      <c r="A23246" t="s">
        <v>29264</v>
      </c>
      <c r="B23246" s="83" t="s">
        <v>44148</v>
      </c>
      <c r="C23246" t="s">
        <v>34006</v>
      </c>
      <c r="D23246" s="83" t="s">
        <v>15076</v>
      </c>
      <c r="F23246" s="83">
        <v>1026.72</v>
      </c>
    </row>
    <row r="23247" spans="1:6" hidden="1" x14ac:dyDescent="0.25">
      <c r="A23247" t="s">
        <v>29264</v>
      </c>
      <c r="B23247" s="83" t="s">
        <v>44149</v>
      </c>
      <c r="C23247" t="s">
        <v>34007</v>
      </c>
      <c r="D23247" s="83" t="s">
        <v>15076</v>
      </c>
      <c r="F23247" s="83">
        <v>94.2</v>
      </c>
    </row>
    <row r="23248" spans="1:6" hidden="1" x14ac:dyDescent="0.25">
      <c r="A23248" t="s">
        <v>29264</v>
      </c>
      <c r="B23248" s="83" t="s">
        <v>44150</v>
      </c>
      <c r="C23248" t="s">
        <v>34008</v>
      </c>
      <c r="D23248" s="83" t="s">
        <v>15076</v>
      </c>
      <c r="F23248" s="83">
        <v>104.14</v>
      </c>
    </row>
    <row r="23249" spans="1:6" hidden="1" x14ac:dyDescent="0.25">
      <c r="A23249" t="s">
        <v>29264</v>
      </c>
      <c r="B23249" s="83" t="s">
        <v>44151</v>
      </c>
      <c r="C23249" t="s">
        <v>34009</v>
      </c>
      <c r="D23249" s="83" t="s">
        <v>15076</v>
      </c>
      <c r="F23249" s="83">
        <v>81.150000000000006</v>
      </c>
    </row>
    <row r="23250" spans="1:6" hidden="1" x14ac:dyDescent="0.25">
      <c r="A23250" t="s">
        <v>29264</v>
      </c>
      <c r="B23250" s="83" t="s">
        <v>44152</v>
      </c>
      <c r="C23250" t="s">
        <v>34010</v>
      </c>
      <c r="D23250" s="83" t="s">
        <v>15076</v>
      </c>
      <c r="F23250" s="83">
        <v>113.46</v>
      </c>
    </row>
    <row r="23251" spans="1:6" hidden="1" x14ac:dyDescent="0.25">
      <c r="A23251" t="s">
        <v>29264</v>
      </c>
      <c r="B23251" s="83" t="s">
        <v>44153</v>
      </c>
      <c r="C23251" t="s">
        <v>34011</v>
      </c>
      <c r="D23251" s="83" t="s">
        <v>15076</v>
      </c>
      <c r="F23251" s="83">
        <v>184.74</v>
      </c>
    </row>
    <row r="23252" spans="1:6" hidden="1" x14ac:dyDescent="0.25">
      <c r="A23252" t="s">
        <v>29264</v>
      </c>
      <c r="B23252" s="83" t="s">
        <v>44154</v>
      </c>
      <c r="C23252" t="s">
        <v>34012</v>
      </c>
      <c r="D23252" s="83" t="s">
        <v>15076</v>
      </c>
      <c r="F23252" s="83">
        <v>228.56</v>
      </c>
    </row>
    <row r="23253" spans="1:6" hidden="1" x14ac:dyDescent="0.25">
      <c r="A23253" t="s">
        <v>29264</v>
      </c>
      <c r="B23253" s="83" t="s">
        <v>44155</v>
      </c>
      <c r="C23253" t="s">
        <v>34013</v>
      </c>
      <c r="D23253" s="83" t="s">
        <v>15076</v>
      </c>
      <c r="F23253" s="83">
        <v>248.02</v>
      </c>
    </row>
    <row r="23254" spans="1:6" hidden="1" x14ac:dyDescent="0.25">
      <c r="A23254" t="s">
        <v>29264</v>
      </c>
      <c r="B23254" s="83" t="s">
        <v>44156</v>
      </c>
      <c r="C23254" t="s">
        <v>34014</v>
      </c>
      <c r="D23254" s="83" t="s">
        <v>15076</v>
      </c>
      <c r="F23254" s="83">
        <v>306.77999999999997</v>
      </c>
    </row>
    <row r="23255" spans="1:6" hidden="1" x14ac:dyDescent="0.25">
      <c r="A23255" t="s">
        <v>29264</v>
      </c>
      <c r="B23255" s="83" t="s">
        <v>44157</v>
      </c>
      <c r="C23255" t="s">
        <v>34015</v>
      </c>
      <c r="D23255" s="83" t="s">
        <v>15076</v>
      </c>
      <c r="F23255" s="83">
        <v>321.99</v>
      </c>
    </row>
    <row r="23256" spans="1:6" hidden="1" x14ac:dyDescent="0.25">
      <c r="A23256" t="s">
        <v>29264</v>
      </c>
      <c r="B23256" s="83" t="s">
        <v>44158</v>
      </c>
      <c r="C23256" t="s">
        <v>34016</v>
      </c>
      <c r="D23256" s="83" t="s">
        <v>15076</v>
      </c>
      <c r="F23256" s="83">
        <v>380.08</v>
      </c>
    </row>
    <row r="23257" spans="1:6" hidden="1" x14ac:dyDescent="0.25">
      <c r="A23257" t="s">
        <v>29264</v>
      </c>
      <c r="B23257" s="83" t="s">
        <v>44159</v>
      </c>
      <c r="C23257" t="s">
        <v>34017</v>
      </c>
      <c r="D23257" s="83" t="s">
        <v>15076</v>
      </c>
      <c r="F23257" s="83">
        <v>138.15</v>
      </c>
    </row>
    <row r="23258" spans="1:6" hidden="1" x14ac:dyDescent="0.25">
      <c r="A23258" t="s">
        <v>29264</v>
      </c>
      <c r="B23258" s="83" t="s">
        <v>44160</v>
      </c>
      <c r="C23258" t="s">
        <v>34018</v>
      </c>
      <c r="D23258" s="83" t="s">
        <v>15076</v>
      </c>
      <c r="F23258" s="83">
        <v>157.12</v>
      </c>
    </row>
    <row r="23259" spans="1:6" hidden="1" x14ac:dyDescent="0.25">
      <c r="A23259" t="s">
        <v>29264</v>
      </c>
      <c r="B23259" s="83" t="s">
        <v>44161</v>
      </c>
      <c r="C23259" t="s">
        <v>34019</v>
      </c>
      <c r="D23259" s="83" t="s">
        <v>15076</v>
      </c>
      <c r="F23259" s="83">
        <v>165.91</v>
      </c>
    </row>
    <row r="23260" spans="1:6" hidden="1" x14ac:dyDescent="0.25">
      <c r="A23260" t="s">
        <v>29264</v>
      </c>
      <c r="B23260" s="83" t="s">
        <v>44162</v>
      </c>
      <c r="C23260" t="s">
        <v>34020</v>
      </c>
      <c r="D23260" s="83" t="s">
        <v>15076</v>
      </c>
      <c r="F23260" s="83">
        <v>164.35</v>
      </c>
    </row>
    <row r="23261" spans="1:6" hidden="1" x14ac:dyDescent="0.25">
      <c r="A23261" t="s">
        <v>29264</v>
      </c>
      <c r="B23261" s="83" t="s">
        <v>44163</v>
      </c>
      <c r="C23261" t="s">
        <v>34021</v>
      </c>
      <c r="D23261" s="83" t="s">
        <v>15076</v>
      </c>
      <c r="F23261" s="83">
        <v>214.61</v>
      </c>
    </row>
    <row r="23262" spans="1:6" hidden="1" x14ac:dyDescent="0.25">
      <c r="A23262" t="s">
        <v>29264</v>
      </c>
      <c r="B23262" s="83" t="s">
        <v>44164</v>
      </c>
      <c r="C23262" t="s">
        <v>34022</v>
      </c>
      <c r="D23262" s="83" t="s">
        <v>15076</v>
      </c>
      <c r="F23262" s="83">
        <v>245.44</v>
      </c>
    </row>
    <row r="23263" spans="1:6" hidden="1" x14ac:dyDescent="0.25">
      <c r="A23263" t="s">
        <v>29264</v>
      </c>
      <c r="B23263" s="83" t="s">
        <v>44165</v>
      </c>
      <c r="C23263" t="s">
        <v>34023</v>
      </c>
      <c r="D23263" s="83" t="s">
        <v>15076</v>
      </c>
      <c r="F23263" s="83">
        <v>264.62</v>
      </c>
    </row>
    <row r="23264" spans="1:6" hidden="1" x14ac:dyDescent="0.25">
      <c r="A23264" t="s">
        <v>29264</v>
      </c>
      <c r="B23264" s="83" t="s">
        <v>44166</v>
      </c>
      <c r="C23264" t="s">
        <v>34024</v>
      </c>
      <c r="D23264" s="83" t="s">
        <v>15076</v>
      </c>
      <c r="F23264" s="83">
        <v>255.25</v>
      </c>
    </row>
    <row r="23265" spans="1:6" hidden="1" x14ac:dyDescent="0.25">
      <c r="A23265" t="s">
        <v>29264</v>
      </c>
      <c r="B23265" s="83" t="s">
        <v>44167</v>
      </c>
      <c r="C23265" t="s">
        <v>34025</v>
      </c>
      <c r="D23265" s="83" t="s">
        <v>15076</v>
      </c>
      <c r="F23265" s="83">
        <v>307.04000000000002</v>
      </c>
    </row>
    <row r="23266" spans="1:6" hidden="1" x14ac:dyDescent="0.25">
      <c r="A23266" t="s">
        <v>29264</v>
      </c>
      <c r="B23266" s="83" t="s">
        <v>44168</v>
      </c>
      <c r="C23266" t="s">
        <v>34026</v>
      </c>
      <c r="D23266" s="83" t="s">
        <v>15076</v>
      </c>
      <c r="F23266" s="83">
        <v>317.7</v>
      </c>
    </row>
    <row r="23267" spans="1:6" hidden="1" x14ac:dyDescent="0.25">
      <c r="A23267" t="s">
        <v>29264</v>
      </c>
      <c r="B23267" s="83" t="s">
        <v>44169</v>
      </c>
      <c r="C23267" t="s">
        <v>34027</v>
      </c>
      <c r="D23267" s="83" t="s">
        <v>15076</v>
      </c>
      <c r="F23267" s="83">
        <v>384.37</v>
      </c>
    </row>
    <row r="23268" spans="1:6" hidden="1" x14ac:dyDescent="0.25">
      <c r="A23268" t="s">
        <v>29264</v>
      </c>
      <c r="B23268" s="83" t="s">
        <v>44170</v>
      </c>
      <c r="C23268" t="s">
        <v>34028</v>
      </c>
      <c r="D23268" s="83" t="s">
        <v>15076</v>
      </c>
      <c r="F23268" s="83">
        <v>402.27</v>
      </c>
    </row>
    <row r="23269" spans="1:6" hidden="1" x14ac:dyDescent="0.25">
      <c r="A23269" t="s">
        <v>29264</v>
      </c>
      <c r="B23269" s="83" t="s">
        <v>44171</v>
      </c>
      <c r="C23269" t="s">
        <v>34029</v>
      </c>
      <c r="D23269" s="83" t="s">
        <v>15076</v>
      </c>
      <c r="F23269" s="83">
        <v>440.13</v>
      </c>
    </row>
    <row r="23270" spans="1:6" hidden="1" x14ac:dyDescent="0.25">
      <c r="A23270" t="s">
        <v>29264</v>
      </c>
      <c r="B23270" s="83" t="s">
        <v>44172</v>
      </c>
      <c r="C23270" t="s">
        <v>34030</v>
      </c>
      <c r="D23270" s="83" t="s">
        <v>15076</v>
      </c>
      <c r="F23270" s="83">
        <v>468.71</v>
      </c>
    </row>
    <row r="23271" spans="1:6" hidden="1" x14ac:dyDescent="0.25">
      <c r="A23271" t="s">
        <v>29264</v>
      </c>
      <c r="B23271" s="83" t="s">
        <v>44173</v>
      </c>
      <c r="C23271" t="s">
        <v>34031</v>
      </c>
      <c r="D23271" s="83" t="s">
        <v>15076</v>
      </c>
      <c r="F23271" s="83">
        <v>65.790000000000006</v>
      </c>
    </row>
    <row r="23272" spans="1:6" hidden="1" x14ac:dyDescent="0.25">
      <c r="A23272" t="s">
        <v>29264</v>
      </c>
      <c r="B23272" s="83" t="s">
        <v>44174</v>
      </c>
      <c r="C23272" t="s">
        <v>34032</v>
      </c>
      <c r="D23272" s="83" t="s">
        <v>15076</v>
      </c>
      <c r="F23272" s="83">
        <v>66.19</v>
      </c>
    </row>
    <row r="23273" spans="1:6" hidden="1" x14ac:dyDescent="0.25">
      <c r="A23273" t="s">
        <v>29264</v>
      </c>
      <c r="B23273" s="83" t="s">
        <v>44175</v>
      </c>
      <c r="C23273" t="s">
        <v>34033</v>
      </c>
      <c r="D23273" s="83" t="s">
        <v>15076</v>
      </c>
      <c r="F23273" s="83">
        <v>94.58</v>
      </c>
    </row>
    <row r="23274" spans="1:6" hidden="1" x14ac:dyDescent="0.25">
      <c r="A23274" t="s">
        <v>29264</v>
      </c>
      <c r="B23274" s="83" t="s">
        <v>44176</v>
      </c>
      <c r="C23274" t="s">
        <v>34034</v>
      </c>
      <c r="D23274" s="83" t="s">
        <v>15076</v>
      </c>
      <c r="F23274" s="83">
        <v>90.05</v>
      </c>
    </row>
    <row r="23275" spans="1:6" hidden="1" x14ac:dyDescent="0.25">
      <c r="A23275" t="s">
        <v>29264</v>
      </c>
      <c r="B23275" s="83" t="s">
        <v>44177</v>
      </c>
      <c r="C23275" t="s">
        <v>34035</v>
      </c>
      <c r="D23275" s="83" t="s">
        <v>15076</v>
      </c>
      <c r="F23275" s="83">
        <v>110.65</v>
      </c>
    </row>
    <row r="23276" spans="1:6" hidden="1" x14ac:dyDescent="0.25">
      <c r="A23276" t="s">
        <v>29264</v>
      </c>
      <c r="B23276" s="83" t="s">
        <v>44178</v>
      </c>
      <c r="C23276" t="s">
        <v>34036</v>
      </c>
      <c r="D23276" s="83" t="s">
        <v>15076</v>
      </c>
      <c r="F23276" s="83">
        <v>111.57</v>
      </c>
    </row>
    <row r="23277" spans="1:6" hidden="1" x14ac:dyDescent="0.25">
      <c r="A23277" t="s">
        <v>29264</v>
      </c>
      <c r="B23277" s="83" t="s">
        <v>44179</v>
      </c>
      <c r="C23277" t="s">
        <v>34037</v>
      </c>
      <c r="D23277" s="83" t="s">
        <v>15076</v>
      </c>
      <c r="F23277" s="83">
        <v>111.12</v>
      </c>
    </row>
    <row r="23278" spans="1:6" hidden="1" x14ac:dyDescent="0.25">
      <c r="A23278" t="s">
        <v>29264</v>
      </c>
      <c r="B23278" s="83" t="s">
        <v>44180</v>
      </c>
      <c r="C23278" t="s">
        <v>34038</v>
      </c>
      <c r="D23278" s="83" t="s">
        <v>15076</v>
      </c>
      <c r="F23278" s="83">
        <v>112.03</v>
      </c>
    </row>
    <row r="23279" spans="1:6" hidden="1" x14ac:dyDescent="0.25">
      <c r="A23279" t="s">
        <v>29264</v>
      </c>
      <c r="B23279" s="83" t="s">
        <v>44181</v>
      </c>
      <c r="C23279" t="s">
        <v>34039</v>
      </c>
      <c r="D23279" s="83" t="s">
        <v>15076</v>
      </c>
      <c r="F23279" s="83">
        <v>136.62</v>
      </c>
    </row>
    <row r="23280" spans="1:6" hidden="1" x14ac:dyDescent="0.25">
      <c r="A23280" t="s">
        <v>29264</v>
      </c>
      <c r="B23280" s="83" t="s">
        <v>44182</v>
      </c>
      <c r="C23280" t="s">
        <v>34040</v>
      </c>
      <c r="D23280" s="83" t="s">
        <v>15076</v>
      </c>
      <c r="F23280" s="83">
        <v>134.24</v>
      </c>
    </row>
    <row r="23281" spans="1:6" hidden="1" x14ac:dyDescent="0.25">
      <c r="A23281" t="s">
        <v>29264</v>
      </c>
      <c r="B23281" s="83" t="s">
        <v>44183</v>
      </c>
      <c r="C23281" t="s">
        <v>34041</v>
      </c>
      <c r="D23281" s="83" t="s">
        <v>15076</v>
      </c>
      <c r="F23281" s="83">
        <v>27.41</v>
      </c>
    </row>
    <row r="23282" spans="1:6" hidden="1" x14ac:dyDescent="0.25">
      <c r="A23282" t="s">
        <v>29264</v>
      </c>
      <c r="B23282" s="83" t="s">
        <v>44184</v>
      </c>
      <c r="C23282" t="s">
        <v>34042</v>
      </c>
      <c r="D23282" s="83" t="s">
        <v>15076</v>
      </c>
      <c r="F23282" s="83">
        <v>32.99</v>
      </c>
    </row>
    <row r="23283" spans="1:6" hidden="1" x14ac:dyDescent="0.25">
      <c r="A23283" t="s">
        <v>29264</v>
      </c>
      <c r="B23283" s="83" t="s">
        <v>44185</v>
      </c>
      <c r="C23283" t="s">
        <v>34043</v>
      </c>
      <c r="D23283" s="83" t="s">
        <v>15076</v>
      </c>
      <c r="F23283" s="83">
        <v>75.64</v>
      </c>
    </row>
    <row r="23284" spans="1:6" hidden="1" x14ac:dyDescent="0.25">
      <c r="A23284" t="s">
        <v>29264</v>
      </c>
      <c r="B23284" s="83" t="s">
        <v>44186</v>
      </c>
      <c r="C23284" t="s">
        <v>34044</v>
      </c>
      <c r="D23284" s="83" t="s">
        <v>15076</v>
      </c>
      <c r="F23284" s="83">
        <v>107.95</v>
      </c>
    </row>
    <row r="23285" spans="1:6" hidden="1" x14ac:dyDescent="0.25">
      <c r="A23285" t="s">
        <v>29264</v>
      </c>
      <c r="B23285" s="83" t="s">
        <v>44187</v>
      </c>
      <c r="C23285" t="s">
        <v>34045</v>
      </c>
      <c r="D23285" s="83" t="s">
        <v>15076</v>
      </c>
      <c r="F23285" s="83">
        <v>30.91</v>
      </c>
    </row>
    <row r="23286" spans="1:6" hidden="1" x14ac:dyDescent="0.25">
      <c r="A23286" t="s">
        <v>29264</v>
      </c>
      <c r="B23286" s="83" t="s">
        <v>44188</v>
      </c>
      <c r="C23286" t="s">
        <v>34046</v>
      </c>
      <c r="D23286" s="83" t="s">
        <v>15076</v>
      </c>
      <c r="F23286" s="83">
        <v>39.22</v>
      </c>
    </row>
    <row r="23287" spans="1:6" hidden="1" x14ac:dyDescent="0.25">
      <c r="A23287" t="s">
        <v>29264</v>
      </c>
      <c r="B23287" s="83" t="s">
        <v>44189</v>
      </c>
      <c r="C23287" t="s">
        <v>34047</v>
      </c>
      <c r="D23287" s="83" t="s">
        <v>15076</v>
      </c>
      <c r="F23287" s="83">
        <v>52.39</v>
      </c>
    </row>
    <row r="23288" spans="1:6" hidden="1" x14ac:dyDescent="0.25">
      <c r="A23288" t="s">
        <v>29264</v>
      </c>
      <c r="B23288" s="83" t="s">
        <v>44190</v>
      </c>
      <c r="C23288" t="s">
        <v>34048</v>
      </c>
      <c r="D23288" s="83" t="s">
        <v>15076</v>
      </c>
      <c r="F23288" s="83">
        <v>60.72</v>
      </c>
    </row>
    <row r="23289" spans="1:6" hidden="1" x14ac:dyDescent="0.25">
      <c r="A23289" t="s">
        <v>29264</v>
      </c>
      <c r="B23289" s="83" t="s">
        <v>44191</v>
      </c>
      <c r="C23289" t="s">
        <v>34049</v>
      </c>
      <c r="D23289" s="83" t="s">
        <v>15076</v>
      </c>
      <c r="F23289" s="83">
        <v>58.02</v>
      </c>
    </row>
    <row r="23290" spans="1:6" hidden="1" x14ac:dyDescent="0.25">
      <c r="A23290" t="s">
        <v>29264</v>
      </c>
      <c r="B23290" s="83" t="s">
        <v>44192</v>
      </c>
      <c r="C23290" t="s">
        <v>34050</v>
      </c>
      <c r="D23290" s="83" t="s">
        <v>15076</v>
      </c>
      <c r="F23290" s="83">
        <v>66.239999999999995</v>
      </c>
    </row>
    <row r="23291" spans="1:6" hidden="1" x14ac:dyDescent="0.25">
      <c r="A23291" t="s">
        <v>29264</v>
      </c>
      <c r="B23291" s="83" t="s">
        <v>44193</v>
      </c>
      <c r="C23291" t="s">
        <v>34051</v>
      </c>
      <c r="D23291" s="83" t="s">
        <v>15094</v>
      </c>
      <c r="F23291" s="83">
        <v>23.22</v>
      </c>
    </row>
    <row r="23292" spans="1:6" hidden="1" x14ac:dyDescent="0.25">
      <c r="A23292" t="s">
        <v>29264</v>
      </c>
      <c r="B23292" s="83" t="s">
        <v>44194</v>
      </c>
      <c r="C23292" t="s">
        <v>34052</v>
      </c>
      <c r="D23292" s="83" t="s">
        <v>15094</v>
      </c>
      <c r="F23292" s="83">
        <v>23.1</v>
      </c>
    </row>
    <row r="23293" spans="1:6" hidden="1" x14ac:dyDescent="0.25">
      <c r="A23293" t="s">
        <v>29264</v>
      </c>
      <c r="B23293" s="83" t="s">
        <v>44195</v>
      </c>
      <c r="C23293" t="s">
        <v>34053</v>
      </c>
      <c r="D23293" s="83" t="s">
        <v>15094</v>
      </c>
      <c r="F23293" s="83">
        <v>26.02</v>
      </c>
    </row>
    <row r="23294" spans="1:6" hidden="1" x14ac:dyDescent="0.25">
      <c r="A23294" t="s">
        <v>29264</v>
      </c>
      <c r="B23294" s="83" t="s">
        <v>44196</v>
      </c>
      <c r="C23294" t="s">
        <v>34054</v>
      </c>
      <c r="D23294" s="83" t="s">
        <v>15094</v>
      </c>
      <c r="F23294" s="83">
        <v>27.68</v>
      </c>
    </row>
    <row r="23295" spans="1:6" hidden="1" x14ac:dyDescent="0.25">
      <c r="A23295" t="s">
        <v>29264</v>
      </c>
      <c r="B23295" s="83" t="s">
        <v>44197</v>
      </c>
      <c r="C23295" t="s">
        <v>34055</v>
      </c>
      <c r="D23295" s="83" t="s">
        <v>15094</v>
      </c>
      <c r="F23295" s="83">
        <v>23.46</v>
      </c>
    </row>
    <row r="23296" spans="1:6" hidden="1" x14ac:dyDescent="0.25">
      <c r="A23296" t="s">
        <v>29264</v>
      </c>
      <c r="B23296" s="83" t="s">
        <v>44198</v>
      </c>
      <c r="C23296" t="s">
        <v>34056</v>
      </c>
      <c r="D23296" s="83" t="s">
        <v>15094</v>
      </c>
      <c r="F23296" s="83">
        <v>23.29</v>
      </c>
    </row>
    <row r="23297" spans="1:6" hidden="1" x14ac:dyDescent="0.25">
      <c r="A23297" t="s">
        <v>29264</v>
      </c>
      <c r="B23297" s="83" t="s">
        <v>44199</v>
      </c>
      <c r="C23297" t="s">
        <v>34057</v>
      </c>
      <c r="D23297" s="83" t="s">
        <v>15094</v>
      </c>
      <c r="F23297" s="83">
        <v>27.98</v>
      </c>
    </row>
    <row r="23298" spans="1:6" hidden="1" x14ac:dyDescent="0.25">
      <c r="A23298" t="s">
        <v>29264</v>
      </c>
      <c r="B23298" s="83" t="s">
        <v>44200</v>
      </c>
      <c r="C23298" t="s">
        <v>34058</v>
      </c>
      <c r="D23298" s="83" t="s">
        <v>15094</v>
      </c>
      <c r="F23298" s="83">
        <v>30.58</v>
      </c>
    </row>
    <row r="23299" spans="1:6" hidden="1" x14ac:dyDescent="0.25">
      <c r="A23299" t="s">
        <v>29264</v>
      </c>
      <c r="B23299" s="83" t="s">
        <v>44201</v>
      </c>
      <c r="C23299" t="s">
        <v>34059</v>
      </c>
      <c r="D23299" s="83" t="s">
        <v>15094</v>
      </c>
      <c r="F23299" s="83">
        <v>54.75</v>
      </c>
    </row>
    <row r="23300" spans="1:6" hidden="1" x14ac:dyDescent="0.25">
      <c r="A23300" t="s">
        <v>29264</v>
      </c>
      <c r="B23300" s="83" t="s">
        <v>44202</v>
      </c>
      <c r="C23300" t="s">
        <v>34060</v>
      </c>
      <c r="D23300" s="83" t="s">
        <v>15094</v>
      </c>
      <c r="F23300" s="83">
        <v>54.57</v>
      </c>
    </row>
    <row r="23301" spans="1:6" hidden="1" x14ac:dyDescent="0.25">
      <c r="A23301" t="s">
        <v>29264</v>
      </c>
      <c r="B23301" s="83" t="s">
        <v>44203</v>
      </c>
      <c r="C23301" t="s">
        <v>34061</v>
      </c>
      <c r="D23301" s="83" t="s">
        <v>15094</v>
      </c>
      <c r="F23301" s="83">
        <v>54.22</v>
      </c>
    </row>
    <row r="23302" spans="1:6" hidden="1" x14ac:dyDescent="0.25">
      <c r="A23302" t="s">
        <v>29264</v>
      </c>
      <c r="B23302" s="83" t="s">
        <v>44204</v>
      </c>
      <c r="C23302" t="s">
        <v>34062</v>
      </c>
      <c r="D23302" s="83" t="s">
        <v>15094</v>
      </c>
      <c r="F23302" s="83">
        <v>54.04</v>
      </c>
    </row>
    <row r="23303" spans="1:6" hidden="1" x14ac:dyDescent="0.25">
      <c r="A23303" t="s">
        <v>29264</v>
      </c>
      <c r="B23303" s="83" t="s">
        <v>44205</v>
      </c>
      <c r="C23303" t="s">
        <v>34063</v>
      </c>
      <c r="D23303" s="83" t="s">
        <v>15094</v>
      </c>
      <c r="F23303" s="83">
        <v>54.76</v>
      </c>
    </row>
    <row r="23304" spans="1:6" hidden="1" x14ac:dyDescent="0.25">
      <c r="A23304" t="s">
        <v>29264</v>
      </c>
      <c r="B23304" s="83" t="s">
        <v>44206</v>
      </c>
      <c r="C23304" t="s">
        <v>34064</v>
      </c>
      <c r="D23304" s="83" t="s">
        <v>15094</v>
      </c>
      <c r="F23304" s="83">
        <v>54.63</v>
      </c>
    </row>
    <row r="23305" spans="1:6" hidden="1" x14ac:dyDescent="0.25">
      <c r="A23305" t="s">
        <v>29264</v>
      </c>
      <c r="B23305" s="83" t="s">
        <v>44207</v>
      </c>
      <c r="C23305" t="s">
        <v>34065</v>
      </c>
      <c r="D23305" s="83" t="s">
        <v>15094</v>
      </c>
      <c r="F23305" s="83">
        <v>59.77</v>
      </c>
    </row>
    <row r="23306" spans="1:6" hidden="1" x14ac:dyDescent="0.25">
      <c r="A23306" t="s">
        <v>29264</v>
      </c>
      <c r="B23306" s="83" t="s">
        <v>44208</v>
      </c>
      <c r="C23306" t="s">
        <v>34066</v>
      </c>
      <c r="D23306" s="83" t="s">
        <v>15094</v>
      </c>
      <c r="F23306" s="83">
        <v>59.98</v>
      </c>
    </row>
    <row r="23307" spans="1:6" hidden="1" x14ac:dyDescent="0.25">
      <c r="A23307" t="s">
        <v>29264</v>
      </c>
      <c r="B23307" s="83" t="s">
        <v>44209</v>
      </c>
      <c r="C23307" t="s">
        <v>34067</v>
      </c>
      <c r="D23307" s="83" t="s">
        <v>15094</v>
      </c>
      <c r="F23307" s="83">
        <v>63.75</v>
      </c>
    </row>
    <row r="23308" spans="1:6" hidden="1" x14ac:dyDescent="0.25">
      <c r="A23308" t="s">
        <v>29264</v>
      </c>
      <c r="B23308" s="83" t="s">
        <v>44210</v>
      </c>
      <c r="C23308" t="s">
        <v>34068</v>
      </c>
      <c r="D23308" s="83" t="s">
        <v>15094</v>
      </c>
      <c r="F23308" s="83">
        <v>63.57</v>
      </c>
    </row>
    <row r="23309" spans="1:6" hidden="1" x14ac:dyDescent="0.25">
      <c r="A23309" t="s">
        <v>29264</v>
      </c>
      <c r="B23309" s="83" t="s">
        <v>44211</v>
      </c>
      <c r="C23309" t="s">
        <v>34069</v>
      </c>
      <c r="D23309" s="83" t="s">
        <v>15094</v>
      </c>
      <c r="F23309" s="83">
        <v>66.77</v>
      </c>
    </row>
    <row r="23310" spans="1:6" hidden="1" x14ac:dyDescent="0.25">
      <c r="A23310" t="s">
        <v>29264</v>
      </c>
      <c r="B23310" s="83" t="s">
        <v>44212</v>
      </c>
      <c r="C23310" t="s">
        <v>34070</v>
      </c>
      <c r="D23310" s="83" t="s">
        <v>15094</v>
      </c>
      <c r="F23310" s="83">
        <v>22.46</v>
      </c>
    </row>
    <row r="23311" spans="1:6" hidden="1" x14ac:dyDescent="0.25">
      <c r="A23311" t="s">
        <v>29264</v>
      </c>
      <c r="B23311" s="83" t="s">
        <v>44213</v>
      </c>
      <c r="C23311" t="s">
        <v>34071</v>
      </c>
      <c r="D23311" s="83" t="s">
        <v>15094</v>
      </c>
      <c r="F23311" s="83">
        <v>23.6</v>
      </c>
    </row>
    <row r="23312" spans="1:6" hidden="1" x14ac:dyDescent="0.25">
      <c r="A23312" t="s">
        <v>29264</v>
      </c>
      <c r="B23312" s="83" t="s">
        <v>44214</v>
      </c>
      <c r="C23312" t="s">
        <v>34072</v>
      </c>
      <c r="D23312" s="83" t="s">
        <v>15094</v>
      </c>
      <c r="F23312" s="83">
        <v>23.58</v>
      </c>
    </row>
    <row r="23313" spans="1:6" hidden="1" x14ac:dyDescent="0.25">
      <c r="A23313" t="s">
        <v>29264</v>
      </c>
      <c r="B23313" s="83" t="s">
        <v>44215</v>
      </c>
      <c r="C23313" t="s">
        <v>34073</v>
      </c>
      <c r="D23313" s="83" t="s">
        <v>15094</v>
      </c>
      <c r="F23313" s="83">
        <v>25.78</v>
      </c>
    </row>
    <row r="23314" spans="1:6" hidden="1" x14ac:dyDescent="0.25">
      <c r="A23314" t="s">
        <v>29264</v>
      </c>
      <c r="B23314" s="83" t="s">
        <v>44216</v>
      </c>
      <c r="C23314" t="s">
        <v>34074</v>
      </c>
      <c r="D23314" s="83" t="s">
        <v>15094</v>
      </c>
      <c r="F23314" s="83">
        <v>25.82</v>
      </c>
    </row>
    <row r="23315" spans="1:6" hidden="1" x14ac:dyDescent="0.25">
      <c r="A23315" t="s">
        <v>29264</v>
      </c>
      <c r="B23315" s="83" t="s">
        <v>44217</v>
      </c>
      <c r="C23315" t="s">
        <v>34075</v>
      </c>
      <c r="D23315" s="83" t="s">
        <v>15094</v>
      </c>
      <c r="F23315" s="83">
        <v>27.77</v>
      </c>
    </row>
    <row r="23316" spans="1:6" hidden="1" x14ac:dyDescent="0.25">
      <c r="A23316" t="s">
        <v>29264</v>
      </c>
      <c r="B23316" s="83" t="s">
        <v>44218</v>
      </c>
      <c r="C23316" t="s">
        <v>34076</v>
      </c>
      <c r="D23316" s="83" t="s">
        <v>15094</v>
      </c>
      <c r="F23316" s="83">
        <v>27.86</v>
      </c>
    </row>
    <row r="23317" spans="1:6" hidden="1" x14ac:dyDescent="0.25">
      <c r="A23317" t="s">
        <v>29264</v>
      </c>
      <c r="B23317" s="83" t="s">
        <v>44219</v>
      </c>
      <c r="C23317" t="s">
        <v>34077</v>
      </c>
      <c r="D23317" s="83" t="s">
        <v>15094</v>
      </c>
      <c r="F23317" s="83">
        <v>29.02</v>
      </c>
    </row>
    <row r="23318" spans="1:6" hidden="1" x14ac:dyDescent="0.25">
      <c r="A23318" t="s">
        <v>29264</v>
      </c>
      <c r="B23318" s="83" t="s">
        <v>44220</v>
      </c>
      <c r="C23318" t="s">
        <v>34078</v>
      </c>
      <c r="D23318" s="83" t="s">
        <v>15094</v>
      </c>
      <c r="F23318" s="83">
        <v>29.16</v>
      </c>
    </row>
    <row r="23319" spans="1:6" hidden="1" x14ac:dyDescent="0.25">
      <c r="A23319" t="s">
        <v>29264</v>
      </c>
      <c r="B23319" s="83" t="s">
        <v>44221</v>
      </c>
      <c r="C23319" t="s">
        <v>34079</v>
      </c>
      <c r="D23319" s="83" t="s">
        <v>15094</v>
      </c>
      <c r="F23319" s="83">
        <v>34.28</v>
      </c>
    </row>
    <row r="23320" spans="1:6" hidden="1" x14ac:dyDescent="0.25">
      <c r="A23320" t="s">
        <v>29264</v>
      </c>
      <c r="B23320" s="83" t="s">
        <v>44222</v>
      </c>
      <c r="C23320" t="s">
        <v>34080</v>
      </c>
      <c r="D23320" s="83" t="s">
        <v>15094</v>
      </c>
      <c r="F23320" s="83">
        <v>31.74</v>
      </c>
    </row>
    <row r="23321" spans="1:6" hidden="1" x14ac:dyDescent="0.25">
      <c r="A23321" t="s">
        <v>29264</v>
      </c>
      <c r="B23321" s="83" t="s">
        <v>44223</v>
      </c>
      <c r="C23321" t="s">
        <v>34081</v>
      </c>
      <c r="D23321" s="83" t="s">
        <v>15094</v>
      </c>
      <c r="F23321" s="83">
        <v>34.9</v>
      </c>
    </row>
    <row r="23322" spans="1:6" hidden="1" x14ac:dyDescent="0.25">
      <c r="A23322" t="s">
        <v>29264</v>
      </c>
      <c r="B23322" s="83" t="s">
        <v>44224</v>
      </c>
      <c r="C23322" t="s">
        <v>34082</v>
      </c>
      <c r="D23322" s="83" t="s">
        <v>15094</v>
      </c>
      <c r="F23322" s="83">
        <v>34.85</v>
      </c>
    </row>
    <row r="23323" spans="1:6" hidden="1" x14ac:dyDescent="0.25">
      <c r="A23323" t="s">
        <v>29264</v>
      </c>
      <c r="B23323" s="83" t="s">
        <v>44225</v>
      </c>
      <c r="C23323" t="s">
        <v>34083</v>
      </c>
      <c r="D23323" s="83" t="s">
        <v>15094</v>
      </c>
      <c r="F23323" s="83">
        <v>35.81</v>
      </c>
    </row>
    <row r="23324" spans="1:6" hidden="1" x14ac:dyDescent="0.25">
      <c r="A23324" t="s">
        <v>29264</v>
      </c>
      <c r="B23324" s="83" t="s">
        <v>44226</v>
      </c>
      <c r="C23324" t="s">
        <v>34084</v>
      </c>
      <c r="D23324" s="83" t="s">
        <v>15094</v>
      </c>
      <c r="F23324" s="83">
        <v>35.69</v>
      </c>
    </row>
    <row r="23325" spans="1:6" hidden="1" x14ac:dyDescent="0.25">
      <c r="A23325" t="s">
        <v>29264</v>
      </c>
      <c r="B23325" s="83" t="s">
        <v>44227</v>
      </c>
      <c r="C23325" t="s">
        <v>34085</v>
      </c>
      <c r="D23325" s="83" t="s">
        <v>15094</v>
      </c>
      <c r="F23325" s="83">
        <v>35.56</v>
      </c>
    </row>
    <row r="23326" spans="1:6" hidden="1" x14ac:dyDescent="0.25">
      <c r="A23326" t="s">
        <v>29264</v>
      </c>
      <c r="B23326" s="83" t="s">
        <v>44228</v>
      </c>
      <c r="C23326" t="s">
        <v>34086</v>
      </c>
      <c r="D23326" s="83" t="s">
        <v>15094</v>
      </c>
      <c r="F23326" s="83">
        <v>35.81</v>
      </c>
    </row>
    <row r="23327" spans="1:6" hidden="1" x14ac:dyDescent="0.25">
      <c r="A23327" t="s">
        <v>29264</v>
      </c>
      <c r="B23327" s="83" t="s">
        <v>44229</v>
      </c>
      <c r="C23327" t="s">
        <v>34087</v>
      </c>
      <c r="D23327" s="83" t="s">
        <v>15094</v>
      </c>
      <c r="F23327" s="83">
        <v>35.630000000000003</v>
      </c>
    </row>
    <row r="23328" spans="1:6" hidden="1" x14ac:dyDescent="0.25">
      <c r="A23328" t="s">
        <v>29264</v>
      </c>
      <c r="B23328" s="83" t="s">
        <v>44230</v>
      </c>
      <c r="C23328" t="s">
        <v>34088</v>
      </c>
      <c r="D23328" s="83" t="s">
        <v>15094</v>
      </c>
      <c r="F23328" s="83">
        <v>38.43</v>
      </c>
    </row>
    <row r="23329" spans="1:6" hidden="1" x14ac:dyDescent="0.25">
      <c r="A23329" t="s">
        <v>29264</v>
      </c>
      <c r="B23329" s="83" t="s">
        <v>44231</v>
      </c>
      <c r="C23329" t="s">
        <v>34089</v>
      </c>
      <c r="D23329" s="83" t="s">
        <v>15094</v>
      </c>
      <c r="F23329" s="83">
        <v>38.69</v>
      </c>
    </row>
    <row r="23330" spans="1:6" hidden="1" x14ac:dyDescent="0.25">
      <c r="A23330" t="s">
        <v>29264</v>
      </c>
      <c r="B23330" s="83" t="s">
        <v>44232</v>
      </c>
      <c r="C23330" t="s">
        <v>34090</v>
      </c>
      <c r="D23330" s="83" t="s">
        <v>15094</v>
      </c>
      <c r="F23330" s="83">
        <v>40.229999999999997</v>
      </c>
    </row>
    <row r="23331" spans="1:6" hidden="1" x14ac:dyDescent="0.25">
      <c r="A23331" t="s">
        <v>29264</v>
      </c>
      <c r="B23331" s="83" t="s">
        <v>44233</v>
      </c>
      <c r="C23331" t="s">
        <v>34091</v>
      </c>
      <c r="D23331" s="83" t="s">
        <v>15094</v>
      </c>
      <c r="F23331" s="83">
        <v>40.049999999999997</v>
      </c>
    </row>
    <row r="23332" spans="1:6" hidden="1" x14ac:dyDescent="0.25">
      <c r="A23332" t="s">
        <v>29264</v>
      </c>
      <c r="B23332" s="83" t="s">
        <v>44234</v>
      </c>
      <c r="C23332" t="s">
        <v>34092</v>
      </c>
      <c r="D23332" s="83" t="s">
        <v>15094</v>
      </c>
      <c r="F23332" s="83">
        <v>40.020000000000003</v>
      </c>
    </row>
    <row r="23333" spans="1:6" hidden="1" x14ac:dyDescent="0.25">
      <c r="A23333" t="s">
        <v>29264</v>
      </c>
      <c r="B23333" s="83" t="s">
        <v>44235</v>
      </c>
      <c r="C23333" t="s">
        <v>34093</v>
      </c>
      <c r="D23333" s="83" t="s">
        <v>15094</v>
      </c>
      <c r="F23333" s="83">
        <v>39.770000000000003</v>
      </c>
    </row>
    <row r="23334" spans="1:6" hidden="1" x14ac:dyDescent="0.25">
      <c r="A23334" t="s">
        <v>29264</v>
      </c>
      <c r="B23334" s="83" t="s">
        <v>44236</v>
      </c>
      <c r="C23334" t="s">
        <v>34094</v>
      </c>
      <c r="D23334" s="83" t="s">
        <v>15094</v>
      </c>
      <c r="F23334" s="83">
        <v>43.14</v>
      </c>
    </row>
    <row r="23335" spans="1:6" hidden="1" x14ac:dyDescent="0.25">
      <c r="A23335" t="s">
        <v>29264</v>
      </c>
      <c r="B23335" s="83" t="s">
        <v>44237</v>
      </c>
      <c r="C23335" t="s">
        <v>34095</v>
      </c>
      <c r="D23335" s="83" t="s">
        <v>15094</v>
      </c>
      <c r="F23335" s="83">
        <v>42.92</v>
      </c>
    </row>
    <row r="23336" spans="1:6" hidden="1" x14ac:dyDescent="0.25">
      <c r="A23336" t="s">
        <v>29264</v>
      </c>
      <c r="B23336" s="83" t="s">
        <v>44238</v>
      </c>
      <c r="C23336" t="s">
        <v>34096</v>
      </c>
      <c r="D23336" s="83" t="s">
        <v>15094</v>
      </c>
      <c r="F23336" s="83">
        <v>42.8</v>
      </c>
    </row>
    <row r="23337" spans="1:6" hidden="1" x14ac:dyDescent="0.25">
      <c r="A23337" t="s">
        <v>29264</v>
      </c>
      <c r="B23337" s="83" t="s">
        <v>44239</v>
      </c>
      <c r="C23337" t="s">
        <v>34097</v>
      </c>
      <c r="D23337" s="83" t="s">
        <v>15094</v>
      </c>
      <c r="F23337" s="83">
        <v>45.25</v>
      </c>
    </row>
    <row r="23338" spans="1:6" hidden="1" x14ac:dyDescent="0.25">
      <c r="A23338" t="s">
        <v>29264</v>
      </c>
      <c r="B23338" s="83" t="s">
        <v>44240</v>
      </c>
      <c r="C23338" t="s">
        <v>34098</v>
      </c>
      <c r="D23338" s="83" t="s">
        <v>15094</v>
      </c>
      <c r="F23338" s="83">
        <v>45.31</v>
      </c>
    </row>
    <row r="23339" spans="1:6" hidden="1" x14ac:dyDescent="0.25">
      <c r="A23339" t="s">
        <v>29264</v>
      </c>
      <c r="B23339" s="83" t="s">
        <v>44241</v>
      </c>
      <c r="C23339" t="s">
        <v>34099</v>
      </c>
      <c r="D23339" s="83" t="s">
        <v>15094</v>
      </c>
      <c r="F23339" s="83">
        <v>45.19</v>
      </c>
    </row>
    <row r="23340" spans="1:6" hidden="1" x14ac:dyDescent="0.25">
      <c r="A23340" t="s">
        <v>29264</v>
      </c>
      <c r="B23340" s="83" t="s">
        <v>44242</v>
      </c>
      <c r="C23340" t="s">
        <v>34100</v>
      </c>
      <c r="D23340" s="83" t="s">
        <v>15094</v>
      </c>
      <c r="F23340" s="83">
        <v>44.94</v>
      </c>
    </row>
    <row r="23341" spans="1:6" hidden="1" x14ac:dyDescent="0.25">
      <c r="A23341" t="s">
        <v>29264</v>
      </c>
      <c r="B23341" s="83" t="s">
        <v>44243</v>
      </c>
      <c r="C23341" t="s">
        <v>34101</v>
      </c>
      <c r="D23341" s="83" t="s">
        <v>15094</v>
      </c>
      <c r="F23341" s="83">
        <v>44.82</v>
      </c>
    </row>
    <row r="23342" spans="1:6" hidden="1" x14ac:dyDescent="0.25">
      <c r="A23342" t="s">
        <v>29264</v>
      </c>
      <c r="B23342" s="83" t="s">
        <v>44244</v>
      </c>
      <c r="C23342" t="s">
        <v>34102</v>
      </c>
      <c r="D23342" s="83" t="s">
        <v>15094</v>
      </c>
      <c r="F23342" s="83">
        <v>50.17</v>
      </c>
    </row>
    <row r="23343" spans="1:6" hidden="1" x14ac:dyDescent="0.25">
      <c r="A23343" t="s">
        <v>29264</v>
      </c>
      <c r="B23343" s="83" t="s">
        <v>44245</v>
      </c>
      <c r="C23343" t="s">
        <v>34103</v>
      </c>
      <c r="D23343" s="83" t="s">
        <v>15094</v>
      </c>
      <c r="F23343" s="83">
        <v>49.82</v>
      </c>
    </row>
    <row r="23344" spans="1:6" hidden="1" x14ac:dyDescent="0.25">
      <c r="A23344" t="s">
        <v>29264</v>
      </c>
      <c r="B23344" s="83" t="s">
        <v>44246</v>
      </c>
      <c r="C23344" t="s">
        <v>34104</v>
      </c>
      <c r="D23344" s="83" t="s">
        <v>15094</v>
      </c>
      <c r="F23344" s="83">
        <v>49.67</v>
      </c>
    </row>
    <row r="23345" spans="1:6" hidden="1" x14ac:dyDescent="0.25">
      <c r="A23345" t="s">
        <v>29264</v>
      </c>
      <c r="B23345" s="83" t="s">
        <v>44247</v>
      </c>
      <c r="C23345" t="s">
        <v>34105</v>
      </c>
      <c r="D23345" s="83" t="s">
        <v>15094</v>
      </c>
      <c r="F23345" s="83">
        <v>51.06</v>
      </c>
    </row>
    <row r="23346" spans="1:6" hidden="1" x14ac:dyDescent="0.25">
      <c r="A23346" t="s">
        <v>29264</v>
      </c>
      <c r="B23346" s="83" t="s">
        <v>44248</v>
      </c>
      <c r="C23346" t="s">
        <v>34106</v>
      </c>
      <c r="D23346" s="83" t="s">
        <v>15094</v>
      </c>
      <c r="F23346" s="83">
        <v>50.88</v>
      </c>
    </row>
    <row r="23347" spans="1:6" hidden="1" x14ac:dyDescent="0.25">
      <c r="A23347" t="s">
        <v>29264</v>
      </c>
      <c r="B23347" s="83" t="s">
        <v>44249</v>
      </c>
      <c r="C23347" t="s">
        <v>34107</v>
      </c>
      <c r="D23347" s="83" t="s">
        <v>35706</v>
      </c>
      <c r="F23347" s="83">
        <v>10.94</v>
      </c>
    </row>
    <row r="23348" spans="1:6" hidden="1" x14ac:dyDescent="0.25">
      <c r="A23348" t="s">
        <v>29264</v>
      </c>
      <c r="B23348" s="83" t="s">
        <v>44250</v>
      </c>
      <c r="C23348" t="s">
        <v>34108</v>
      </c>
      <c r="D23348" s="83" t="s">
        <v>35706</v>
      </c>
      <c r="F23348" s="83">
        <v>10.92</v>
      </c>
    </row>
    <row r="23349" spans="1:6" hidden="1" x14ac:dyDescent="0.25">
      <c r="A23349" t="s">
        <v>29264</v>
      </c>
      <c r="B23349" s="83" t="s">
        <v>44251</v>
      </c>
      <c r="C23349" t="s">
        <v>34109</v>
      </c>
      <c r="D23349" s="83" t="s">
        <v>35706</v>
      </c>
      <c r="F23349" s="83">
        <v>15.17</v>
      </c>
    </row>
    <row r="23350" spans="1:6" hidden="1" x14ac:dyDescent="0.25">
      <c r="A23350" t="s">
        <v>29264</v>
      </c>
      <c r="B23350" s="83" t="s">
        <v>44252</v>
      </c>
      <c r="C23350" t="s">
        <v>34110</v>
      </c>
      <c r="D23350" s="83" t="s">
        <v>35706</v>
      </c>
      <c r="F23350" s="83">
        <v>15.17</v>
      </c>
    </row>
    <row r="23351" spans="1:6" hidden="1" x14ac:dyDescent="0.25">
      <c r="A23351" t="s">
        <v>29264</v>
      </c>
      <c r="B23351" s="83" t="s">
        <v>44253</v>
      </c>
      <c r="C23351" t="s">
        <v>34111</v>
      </c>
      <c r="D23351" s="83" t="s">
        <v>35706</v>
      </c>
      <c r="F23351" s="83">
        <v>9.66</v>
      </c>
    </row>
    <row r="23352" spans="1:6" hidden="1" x14ac:dyDescent="0.25">
      <c r="A23352" t="s">
        <v>29264</v>
      </c>
      <c r="B23352" s="83" t="s">
        <v>44254</v>
      </c>
      <c r="C23352" t="s">
        <v>34112</v>
      </c>
      <c r="D23352" s="83" t="s">
        <v>35708</v>
      </c>
      <c r="F23352" s="83">
        <v>135.76</v>
      </c>
    </row>
    <row r="23353" spans="1:6" hidden="1" x14ac:dyDescent="0.25">
      <c r="A23353" t="s">
        <v>29264</v>
      </c>
      <c r="B23353" s="83" t="s">
        <v>44255</v>
      </c>
      <c r="C23353" t="s">
        <v>20780</v>
      </c>
      <c r="D23353" s="83" t="s">
        <v>35707</v>
      </c>
      <c r="F23353" s="83">
        <v>32.15</v>
      </c>
    </row>
    <row r="23354" spans="1:6" hidden="1" x14ac:dyDescent="0.25">
      <c r="A23354" t="s">
        <v>29264</v>
      </c>
      <c r="B23354" s="83" t="s">
        <v>44256</v>
      </c>
      <c r="C23354" t="s">
        <v>34113</v>
      </c>
      <c r="D23354" s="83" t="s">
        <v>35708</v>
      </c>
      <c r="F23354" s="83">
        <v>4.82</v>
      </c>
    </row>
    <row r="23355" spans="1:6" hidden="1" x14ac:dyDescent="0.25">
      <c r="A23355" t="s">
        <v>29264</v>
      </c>
      <c r="B23355" s="83" t="s">
        <v>44257</v>
      </c>
      <c r="C23355" t="s">
        <v>34114</v>
      </c>
      <c r="D23355" s="83" t="s">
        <v>35707</v>
      </c>
      <c r="F23355" s="83">
        <v>11.84</v>
      </c>
    </row>
    <row r="23356" spans="1:6" hidden="1" x14ac:dyDescent="0.25">
      <c r="A23356" t="s">
        <v>29264</v>
      </c>
      <c r="B23356" s="83" t="s">
        <v>44258</v>
      </c>
      <c r="C23356" t="s">
        <v>34115</v>
      </c>
      <c r="D23356" s="83" t="s">
        <v>35707</v>
      </c>
      <c r="F23356" s="83">
        <v>7.63</v>
      </c>
    </row>
    <row r="23357" spans="1:6" hidden="1" x14ac:dyDescent="0.25">
      <c r="A23357" t="s">
        <v>29264</v>
      </c>
      <c r="B23357" s="83" t="s">
        <v>44259</v>
      </c>
      <c r="C23357" t="s">
        <v>34116</v>
      </c>
      <c r="D23357" s="83" t="s">
        <v>35707</v>
      </c>
      <c r="F23357" s="83">
        <v>5.0599999999999996</v>
      </c>
    </row>
    <row r="23358" spans="1:6" hidden="1" x14ac:dyDescent="0.25">
      <c r="A23358" t="s">
        <v>29264</v>
      </c>
      <c r="B23358" s="83" t="s">
        <v>44260</v>
      </c>
      <c r="C23358" t="s">
        <v>34117</v>
      </c>
      <c r="D23358" s="83" t="s">
        <v>35707</v>
      </c>
      <c r="F23358" s="83">
        <v>55.97</v>
      </c>
    </row>
    <row r="23359" spans="1:6" hidden="1" x14ac:dyDescent="0.25">
      <c r="A23359" t="s">
        <v>29264</v>
      </c>
      <c r="B23359" s="83" t="s">
        <v>44261</v>
      </c>
      <c r="C23359" t="s">
        <v>34118</v>
      </c>
      <c r="D23359" s="83" t="s">
        <v>35708</v>
      </c>
      <c r="F23359" s="83">
        <v>14.28</v>
      </c>
    </row>
    <row r="23360" spans="1:6" hidden="1" x14ac:dyDescent="0.25">
      <c r="A23360" t="s">
        <v>29264</v>
      </c>
      <c r="B23360" s="83" t="s">
        <v>44262</v>
      </c>
      <c r="C23360" t="s">
        <v>34119</v>
      </c>
      <c r="D23360" s="83" t="s">
        <v>35708</v>
      </c>
      <c r="F23360" s="83">
        <v>21.08</v>
      </c>
    </row>
    <row r="23361" spans="1:6" hidden="1" x14ac:dyDescent="0.25">
      <c r="A23361" t="s">
        <v>29264</v>
      </c>
      <c r="B23361" s="83" t="s">
        <v>44263</v>
      </c>
      <c r="C23361" t="s">
        <v>20792</v>
      </c>
      <c r="D23361" s="83" t="s">
        <v>35707</v>
      </c>
      <c r="F23361" s="83">
        <v>6.79</v>
      </c>
    </row>
    <row r="23362" spans="1:6" hidden="1" x14ac:dyDescent="0.25">
      <c r="A23362" t="s">
        <v>29264</v>
      </c>
      <c r="B23362" s="83" t="s">
        <v>44264</v>
      </c>
      <c r="C23362" t="s">
        <v>34120</v>
      </c>
      <c r="D23362" s="83" t="s">
        <v>15094</v>
      </c>
      <c r="F23362" s="83">
        <v>27.2</v>
      </c>
    </row>
    <row r="23363" spans="1:6" hidden="1" x14ac:dyDescent="0.25">
      <c r="A23363" t="s">
        <v>29264</v>
      </c>
      <c r="B23363" s="83" t="s">
        <v>44265</v>
      </c>
      <c r="C23363" t="s">
        <v>34121</v>
      </c>
      <c r="D23363" s="83" t="s">
        <v>15094</v>
      </c>
      <c r="F23363" s="83">
        <v>24.21</v>
      </c>
    </row>
    <row r="23364" spans="1:6" hidden="1" x14ac:dyDescent="0.25">
      <c r="A23364" t="s">
        <v>29264</v>
      </c>
      <c r="B23364" s="83" t="s">
        <v>44266</v>
      </c>
      <c r="C23364" t="s">
        <v>34122</v>
      </c>
      <c r="D23364" s="83" t="s">
        <v>15094</v>
      </c>
      <c r="F23364" s="83">
        <v>37.85</v>
      </c>
    </row>
    <row r="23365" spans="1:6" hidden="1" x14ac:dyDescent="0.25">
      <c r="A23365" t="s">
        <v>29264</v>
      </c>
      <c r="B23365" s="83" t="s">
        <v>44267</v>
      </c>
      <c r="C23365" t="s">
        <v>34123</v>
      </c>
      <c r="D23365" s="83" t="s">
        <v>15094</v>
      </c>
      <c r="F23365" s="83">
        <v>32.46</v>
      </c>
    </row>
    <row r="23366" spans="1:6" hidden="1" x14ac:dyDescent="0.25">
      <c r="A23366" t="s">
        <v>29264</v>
      </c>
      <c r="B23366" s="83" t="s">
        <v>44268</v>
      </c>
      <c r="C23366" t="s">
        <v>34124</v>
      </c>
      <c r="D23366" s="83" t="s">
        <v>15094</v>
      </c>
      <c r="F23366" s="83">
        <v>30.86</v>
      </c>
    </row>
    <row r="23367" spans="1:6" hidden="1" x14ac:dyDescent="0.25">
      <c r="A23367" t="s">
        <v>29264</v>
      </c>
      <c r="B23367" s="83" t="s">
        <v>44269</v>
      </c>
      <c r="C23367" t="s">
        <v>34125</v>
      </c>
      <c r="D23367" s="83" t="s">
        <v>15094</v>
      </c>
      <c r="F23367" s="83">
        <v>26.67</v>
      </c>
    </row>
    <row r="23368" spans="1:6" hidden="1" x14ac:dyDescent="0.25">
      <c r="A23368" t="s">
        <v>29264</v>
      </c>
      <c r="B23368" s="83" t="s">
        <v>44270</v>
      </c>
      <c r="C23368" t="s">
        <v>34126</v>
      </c>
      <c r="D23368" s="83" t="s">
        <v>15094</v>
      </c>
      <c r="F23368" s="83">
        <v>40.86</v>
      </c>
    </row>
    <row r="23369" spans="1:6" hidden="1" x14ac:dyDescent="0.25">
      <c r="A23369" t="s">
        <v>29264</v>
      </c>
      <c r="B23369" s="83" t="s">
        <v>44271</v>
      </c>
      <c r="C23369" t="s">
        <v>34127</v>
      </c>
      <c r="D23369" s="83" t="s">
        <v>15094</v>
      </c>
      <c r="F23369" s="83">
        <v>34.880000000000003</v>
      </c>
    </row>
    <row r="23370" spans="1:6" hidden="1" x14ac:dyDescent="0.25">
      <c r="A23370" t="s">
        <v>29264</v>
      </c>
      <c r="B23370" s="83" t="s">
        <v>44272</v>
      </c>
      <c r="C23370" t="s">
        <v>34128</v>
      </c>
      <c r="D23370" s="83" t="s">
        <v>15094</v>
      </c>
      <c r="F23370" s="83">
        <v>58.39</v>
      </c>
    </row>
    <row r="23371" spans="1:6" hidden="1" x14ac:dyDescent="0.25">
      <c r="A23371" t="s">
        <v>29264</v>
      </c>
      <c r="B23371" s="83" t="s">
        <v>44273</v>
      </c>
      <c r="C23371" t="s">
        <v>34129</v>
      </c>
      <c r="D23371" s="83" t="s">
        <v>15094</v>
      </c>
      <c r="F23371" s="83">
        <v>47.62</v>
      </c>
    </row>
    <row r="23372" spans="1:6" hidden="1" x14ac:dyDescent="0.25">
      <c r="A23372" t="s">
        <v>29264</v>
      </c>
      <c r="B23372" s="83" t="s">
        <v>44274</v>
      </c>
      <c r="C23372" t="s">
        <v>34130</v>
      </c>
      <c r="D23372" s="83" t="s">
        <v>15094</v>
      </c>
      <c r="F23372" s="83">
        <v>78.83</v>
      </c>
    </row>
    <row r="23373" spans="1:6" hidden="1" x14ac:dyDescent="0.25">
      <c r="A23373" t="s">
        <v>29264</v>
      </c>
      <c r="B23373" s="83" t="s">
        <v>44275</v>
      </c>
      <c r="C23373" t="s">
        <v>34131</v>
      </c>
      <c r="D23373" s="83" t="s">
        <v>15094</v>
      </c>
      <c r="F23373" s="83">
        <v>62.02</v>
      </c>
    </row>
    <row r="23374" spans="1:6" hidden="1" x14ac:dyDescent="0.25">
      <c r="A23374" t="s">
        <v>29264</v>
      </c>
      <c r="B23374" s="83" t="s">
        <v>44276</v>
      </c>
      <c r="C23374" t="s">
        <v>34132</v>
      </c>
      <c r="D23374" s="83" t="s">
        <v>15094</v>
      </c>
      <c r="F23374" s="83">
        <v>31.93</v>
      </c>
    </row>
    <row r="23375" spans="1:6" hidden="1" x14ac:dyDescent="0.25">
      <c r="A23375" t="s">
        <v>29264</v>
      </c>
      <c r="B23375" s="83" t="s">
        <v>44277</v>
      </c>
      <c r="C23375" t="s">
        <v>34133</v>
      </c>
      <c r="D23375" s="83" t="s">
        <v>15094</v>
      </c>
      <c r="F23375" s="83">
        <v>27.74</v>
      </c>
    </row>
    <row r="23376" spans="1:6" hidden="1" x14ac:dyDescent="0.25">
      <c r="A23376" t="s">
        <v>29264</v>
      </c>
      <c r="B23376" s="83" t="s">
        <v>44278</v>
      </c>
      <c r="C23376" t="s">
        <v>34134</v>
      </c>
      <c r="D23376" s="83" t="s">
        <v>15094</v>
      </c>
      <c r="F23376" s="83">
        <v>41.94</v>
      </c>
    </row>
    <row r="23377" spans="1:6" hidden="1" x14ac:dyDescent="0.25">
      <c r="A23377" t="s">
        <v>29264</v>
      </c>
      <c r="B23377" s="83" t="s">
        <v>44279</v>
      </c>
      <c r="C23377" t="s">
        <v>34135</v>
      </c>
      <c r="D23377" s="83" t="s">
        <v>15094</v>
      </c>
      <c r="F23377" s="83">
        <v>35.950000000000003</v>
      </c>
    </row>
    <row r="23378" spans="1:6" hidden="1" x14ac:dyDescent="0.25">
      <c r="A23378" t="s">
        <v>29264</v>
      </c>
      <c r="B23378" s="83" t="s">
        <v>44280</v>
      </c>
      <c r="C23378" t="s">
        <v>34136</v>
      </c>
      <c r="D23378" s="83" t="s">
        <v>15094</v>
      </c>
      <c r="F23378" s="83">
        <v>59.47</v>
      </c>
    </row>
    <row r="23379" spans="1:6" hidden="1" x14ac:dyDescent="0.25">
      <c r="A23379" t="s">
        <v>29264</v>
      </c>
      <c r="B23379" s="83" t="s">
        <v>44281</v>
      </c>
      <c r="C23379" t="s">
        <v>34137</v>
      </c>
      <c r="D23379" s="83" t="s">
        <v>15094</v>
      </c>
      <c r="F23379" s="83">
        <v>48.7</v>
      </c>
    </row>
    <row r="23380" spans="1:6" hidden="1" x14ac:dyDescent="0.25">
      <c r="A23380" t="s">
        <v>29264</v>
      </c>
      <c r="B23380" s="83" t="s">
        <v>44282</v>
      </c>
      <c r="C23380" t="s">
        <v>34138</v>
      </c>
      <c r="D23380" s="83" t="s">
        <v>15094</v>
      </c>
      <c r="F23380" s="83">
        <v>31.03</v>
      </c>
    </row>
    <row r="23381" spans="1:6" hidden="1" x14ac:dyDescent="0.25">
      <c r="A23381" t="s">
        <v>29264</v>
      </c>
      <c r="B23381" s="83" t="s">
        <v>44283</v>
      </c>
      <c r="C23381" t="s">
        <v>34139</v>
      </c>
      <c r="D23381" s="83" t="s">
        <v>15094</v>
      </c>
      <c r="F23381" s="83">
        <v>28.4</v>
      </c>
    </row>
    <row r="23382" spans="1:6" hidden="1" x14ac:dyDescent="0.25">
      <c r="A23382" t="s">
        <v>29264</v>
      </c>
      <c r="B23382" s="83" t="s">
        <v>44284</v>
      </c>
      <c r="C23382" t="s">
        <v>34140</v>
      </c>
      <c r="D23382" s="83" t="s">
        <v>15094</v>
      </c>
      <c r="F23382" s="83">
        <v>39.78</v>
      </c>
    </row>
    <row r="23383" spans="1:6" hidden="1" x14ac:dyDescent="0.25">
      <c r="A23383" t="s">
        <v>29264</v>
      </c>
      <c r="B23383" s="83" t="s">
        <v>44285</v>
      </c>
      <c r="C23383" t="s">
        <v>34141</v>
      </c>
      <c r="D23383" s="83" t="s">
        <v>15094</v>
      </c>
      <c r="F23383" s="83">
        <v>36.9</v>
      </c>
    </row>
    <row r="23384" spans="1:6" hidden="1" x14ac:dyDescent="0.25">
      <c r="A23384" t="s">
        <v>29264</v>
      </c>
      <c r="B23384" s="83" t="s">
        <v>44286</v>
      </c>
      <c r="C23384" t="s">
        <v>34142</v>
      </c>
      <c r="D23384" s="83" t="s">
        <v>15094</v>
      </c>
      <c r="F23384" s="83">
        <v>56.48</v>
      </c>
    </row>
    <row r="23385" spans="1:6" hidden="1" x14ac:dyDescent="0.25">
      <c r="A23385" t="s">
        <v>29264</v>
      </c>
      <c r="B23385" s="83" t="s">
        <v>44287</v>
      </c>
      <c r="C23385" t="s">
        <v>34143</v>
      </c>
      <c r="D23385" s="83" t="s">
        <v>15094</v>
      </c>
      <c r="F23385" s="83">
        <v>49.73</v>
      </c>
    </row>
    <row r="23386" spans="1:6" hidden="1" x14ac:dyDescent="0.25">
      <c r="A23386" t="s">
        <v>29264</v>
      </c>
      <c r="B23386" s="83" t="s">
        <v>44288</v>
      </c>
      <c r="C23386" t="s">
        <v>34144</v>
      </c>
      <c r="D23386" s="83" t="s">
        <v>15076</v>
      </c>
      <c r="F23386" s="83">
        <v>0.6</v>
      </c>
    </row>
    <row r="23387" spans="1:6" hidden="1" x14ac:dyDescent="0.25">
      <c r="A23387" t="s">
        <v>29264</v>
      </c>
      <c r="B23387" s="83" t="s">
        <v>44289</v>
      </c>
      <c r="C23387" t="s">
        <v>34145</v>
      </c>
      <c r="D23387" s="83" t="s">
        <v>35707</v>
      </c>
      <c r="F23387" s="83">
        <v>1356.12</v>
      </c>
    </row>
    <row r="23388" spans="1:6" hidden="1" x14ac:dyDescent="0.25">
      <c r="A23388" t="s">
        <v>29264</v>
      </c>
      <c r="B23388" s="83" t="s">
        <v>44290</v>
      </c>
      <c r="C23388" t="s">
        <v>34146</v>
      </c>
      <c r="D23388" s="83" t="s">
        <v>35707</v>
      </c>
      <c r="F23388" s="83">
        <v>192.33</v>
      </c>
    </row>
    <row r="23389" spans="1:6" hidden="1" x14ac:dyDescent="0.25">
      <c r="A23389" t="s">
        <v>29264</v>
      </c>
      <c r="B23389" s="83" t="s">
        <v>44291</v>
      </c>
      <c r="C23389" t="s">
        <v>34147</v>
      </c>
      <c r="D23389" s="83" t="s">
        <v>35707</v>
      </c>
      <c r="F23389" s="83">
        <v>460.27</v>
      </c>
    </row>
    <row r="23390" spans="1:6" hidden="1" x14ac:dyDescent="0.25">
      <c r="A23390" t="s">
        <v>29264</v>
      </c>
      <c r="B23390" s="83" t="s">
        <v>44292</v>
      </c>
      <c r="C23390" t="s">
        <v>34148</v>
      </c>
      <c r="D23390" s="83" t="s">
        <v>35707</v>
      </c>
      <c r="F23390" s="83">
        <v>775.29</v>
      </c>
    </row>
    <row r="23391" spans="1:6" hidden="1" x14ac:dyDescent="0.25">
      <c r="A23391" t="s">
        <v>29264</v>
      </c>
      <c r="B23391" s="83" t="s">
        <v>44293</v>
      </c>
      <c r="C23391" t="s">
        <v>34149</v>
      </c>
      <c r="D23391" s="83" t="s">
        <v>35707</v>
      </c>
      <c r="F23391" s="83">
        <v>72.91</v>
      </c>
    </row>
    <row r="23392" spans="1:6" hidden="1" x14ac:dyDescent="0.25">
      <c r="A23392" t="s">
        <v>29264</v>
      </c>
      <c r="B23392" s="83" t="s">
        <v>44294</v>
      </c>
      <c r="C23392" t="s">
        <v>34150</v>
      </c>
      <c r="D23392" s="83" t="s">
        <v>35707</v>
      </c>
      <c r="F23392" s="83">
        <v>54.68</v>
      </c>
    </row>
    <row r="23393" spans="1:6" hidden="1" x14ac:dyDescent="0.25">
      <c r="A23393" t="s">
        <v>29264</v>
      </c>
      <c r="B23393" s="83" t="s">
        <v>44295</v>
      </c>
      <c r="C23393" t="s">
        <v>34151</v>
      </c>
      <c r="D23393" s="83" t="s">
        <v>35707</v>
      </c>
      <c r="F23393" s="83">
        <v>65.62</v>
      </c>
    </row>
    <row r="23394" spans="1:6" hidden="1" x14ac:dyDescent="0.25">
      <c r="A23394" t="s">
        <v>29264</v>
      </c>
      <c r="B23394" s="83" t="s">
        <v>44296</v>
      </c>
      <c r="C23394" t="s">
        <v>34152</v>
      </c>
      <c r="D23394" s="83" t="s">
        <v>35707</v>
      </c>
      <c r="F23394" s="83">
        <v>76.56</v>
      </c>
    </row>
    <row r="23395" spans="1:6" hidden="1" x14ac:dyDescent="0.25">
      <c r="A23395" t="s">
        <v>29264</v>
      </c>
      <c r="B23395" s="83" t="s">
        <v>44297</v>
      </c>
      <c r="C23395" t="s">
        <v>34153</v>
      </c>
      <c r="D23395" s="83" t="s">
        <v>35707</v>
      </c>
      <c r="F23395" s="83">
        <v>43.75</v>
      </c>
    </row>
    <row r="23396" spans="1:6" hidden="1" x14ac:dyDescent="0.25">
      <c r="A23396" t="s">
        <v>29264</v>
      </c>
      <c r="B23396" s="83" t="s">
        <v>44298</v>
      </c>
      <c r="C23396" t="s">
        <v>34154</v>
      </c>
      <c r="D23396" s="83" t="s">
        <v>35707</v>
      </c>
      <c r="F23396" s="83">
        <v>75.540000000000006</v>
      </c>
    </row>
    <row r="23397" spans="1:6" hidden="1" x14ac:dyDescent="0.25">
      <c r="A23397" t="s">
        <v>29264</v>
      </c>
      <c r="B23397" s="83" t="s">
        <v>44299</v>
      </c>
      <c r="C23397" t="s">
        <v>34155</v>
      </c>
      <c r="D23397" s="83" t="s">
        <v>35707</v>
      </c>
      <c r="F23397" s="83">
        <v>89.92</v>
      </c>
    </row>
    <row r="23398" spans="1:6" hidden="1" x14ac:dyDescent="0.25">
      <c r="A23398" t="s">
        <v>29264</v>
      </c>
      <c r="B23398" s="83" t="s">
        <v>44300</v>
      </c>
      <c r="C23398" t="s">
        <v>34156</v>
      </c>
      <c r="D23398" s="83" t="s">
        <v>35707</v>
      </c>
      <c r="F23398" s="83">
        <v>104.31</v>
      </c>
    </row>
    <row r="23399" spans="1:6" hidden="1" x14ac:dyDescent="0.25">
      <c r="A23399" t="s">
        <v>29264</v>
      </c>
      <c r="B23399" s="83" t="s">
        <v>44301</v>
      </c>
      <c r="C23399" t="s">
        <v>34157</v>
      </c>
      <c r="D23399" s="83" t="s">
        <v>35707</v>
      </c>
      <c r="F23399" s="83">
        <v>61.15</v>
      </c>
    </row>
    <row r="23400" spans="1:6" hidden="1" x14ac:dyDescent="0.25">
      <c r="A23400" t="s">
        <v>29264</v>
      </c>
      <c r="B23400" s="83" t="s">
        <v>44302</v>
      </c>
      <c r="C23400" t="s">
        <v>34158</v>
      </c>
      <c r="D23400" s="83" t="s">
        <v>35707</v>
      </c>
      <c r="F23400" s="83">
        <v>6.86</v>
      </c>
    </row>
    <row r="23401" spans="1:6" hidden="1" x14ac:dyDescent="0.25">
      <c r="A23401" t="s">
        <v>29264</v>
      </c>
      <c r="B23401" s="83" t="s">
        <v>44303</v>
      </c>
      <c r="C23401" t="s">
        <v>34159</v>
      </c>
      <c r="D23401" s="83" t="s">
        <v>35707</v>
      </c>
      <c r="F23401" s="83">
        <v>8.4600000000000009</v>
      </c>
    </row>
    <row r="23402" spans="1:6" hidden="1" x14ac:dyDescent="0.25">
      <c r="A23402" t="s">
        <v>29264</v>
      </c>
      <c r="B23402" s="83" t="s">
        <v>44304</v>
      </c>
      <c r="C23402" t="s">
        <v>34160</v>
      </c>
      <c r="D23402" s="83" t="s">
        <v>15076</v>
      </c>
      <c r="F23402" s="83">
        <v>6.16</v>
      </c>
    </row>
    <row r="23403" spans="1:6" hidden="1" x14ac:dyDescent="0.25">
      <c r="A23403" t="s">
        <v>29264</v>
      </c>
      <c r="B23403" s="83" t="s">
        <v>44305</v>
      </c>
      <c r="C23403" t="s">
        <v>34161</v>
      </c>
      <c r="D23403" s="83" t="s">
        <v>15094</v>
      </c>
      <c r="F23403" s="83">
        <v>41.86</v>
      </c>
    </row>
    <row r="23404" spans="1:6" hidden="1" x14ac:dyDescent="0.25">
      <c r="A23404" t="s">
        <v>29264</v>
      </c>
      <c r="B23404" s="83" t="s">
        <v>44306</v>
      </c>
      <c r="C23404" t="s">
        <v>34162</v>
      </c>
      <c r="D23404" s="83" t="s">
        <v>35707</v>
      </c>
      <c r="F23404" s="83">
        <v>22.13</v>
      </c>
    </row>
    <row r="23405" spans="1:6" hidden="1" x14ac:dyDescent="0.25">
      <c r="A23405" t="s">
        <v>29264</v>
      </c>
      <c r="B23405" s="83" t="s">
        <v>44307</v>
      </c>
      <c r="C23405" t="s">
        <v>34163</v>
      </c>
      <c r="D23405" s="83" t="s">
        <v>35710</v>
      </c>
      <c r="F23405" s="83">
        <v>254.32</v>
      </c>
    </row>
    <row r="23406" spans="1:6" hidden="1" x14ac:dyDescent="0.25">
      <c r="A23406" t="s">
        <v>29264</v>
      </c>
      <c r="B23406" s="83" t="s">
        <v>44308</v>
      </c>
      <c r="C23406" t="s">
        <v>34164</v>
      </c>
      <c r="D23406" s="83" t="s">
        <v>35710</v>
      </c>
      <c r="F23406" s="83">
        <v>464.44</v>
      </c>
    </row>
    <row r="23407" spans="1:6" hidden="1" x14ac:dyDescent="0.25">
      <c r="A23407" t="s">
        <v>29264</v>
      </c>
      <c r="B23407" s="83" t="s">
        <v>44309</v>
      </c>
      <c r="C23407" t="s">
        <v>34165</v>
      </c>
      <c r="D23407" s="83" t="s">
        <v>35710</v>
      </c>
      <c r="F23407" s="83">
        <v>328.03</v>
      </c>
    </row>
    <row r="23408" spans="1:6" hidden="1" x14ac:dyDescent="0.25">
      <c r="A23408" t="s">
        <v>29264</v>
      </c>
      <c r="B23408" s="83" t="s">
        <v>44310</v>
      </c>
      <c r="C23408" t="s">
        <v>34166</v>
      </c>
      <c r="D23408" s="83" t="s">
        <v>35707</v>
      </c>
      <c r="F23408" s="83">
        <v>86.05</v>
      </c>
    </row>
    <row r="23409" spans="1:6" hidden="1" x14ac:dyDescent="0.25">
      <c r="A23409" t="s">
        <v>29264</v>
      </c>
      <c r="B23409" s="83" t="s">
        <v>44311</v>
      </c>
      <c r="C23409" t="s">
        <v>34167</v>
      </c>
      <c r="D23409" s="83" t="s">
        <v>35708</v>
      </c>
      <c r="F23409" s="83">
        <v>5.09</v>
      </c>
    </row>
    <row r="23410" spans="1:6" hidden="1" x14ac:dyDescent="0.25">
      <c r="A23410" t="s">
        <v>29264</v>
      </c>
      <c r="B23410" s="83" t="s">
        <v>44312</v>
      </c>
      <c r="C23410" t="s">
        <v>34168</v>
      </c>
      <c r="D23410" s="83" t="s">
        <v>35707</v>
      </c>
      <c r="F23410" s="83">
        <v>41.81</v>
      </c>
    </row>
    <row r="23411" spans="1:6" hidden="1" x14ac:dyDescent="0.25">
      <c r="A23411" t="s">
        <v>29264</v>
      </c>
      <c r="B23411" s="83" t="s">
        <v>44313</v>
      </c>
      <c r="C23411" t="s">
        <v>34169</v>
      </c>
      <c r="D23411" s="83" t="s">
        <v>35708</v>
      </c>
      <c r="F23411" s="83">
        <v>4.37</v>
      </c>
    </row>
    <row r="23412" spans="1:6" hidden="1" x14ac:dyDescent="0.25">
      <c r="A23412" t="s">
        <v>29264</v>
      </c>
      <c r="B23412" s="83" t="s">
        <v>44314</v>
      </c>
      <c r="C23412" t="s">
        <v>21248</v>
      </c>
      <c r="D23412" s="83" t="s">
        <v>35707</v>
      </c>
      <c r="F23412" s="83">
        <v>16.87</v>
      </c>
    </row>
    <row r="23413" spans="1:6" hidden="1" x14ac:dyDescent="0.25">
      <c r="A23413" t="s">
        <v>29264</v>
      </c>
      <c r="B23413" s="83" t="s">
        <v>44315</v>
      </c>
      <c r="C23413" t="s">
        <v>34170</v>
      </c>
      <c r="D23413" s="83" t="s">
        <v>15094</v>
      </c>
      <c r="F23413" s="83">
        <v>7.91</v>
      </c>
    </row>
    <row r="23414" spans="1:6" hidden="1" x14ac:dyDescent="0.25">
      <c r="A23414" t="s">
        <v>29264</v>
      </c>
      <c r="B23414" s="83" t="s">
        <v>44316</v>
      </c>
      <c r="C23414" t="s">
        <v>34171</v>
      </c>
      <c r="D23414" s="83" t="s">
        <v>35707</v>
      </c>
      <c r="F23414" s="83">
        <v>1732.43</v>
      </c>
    </row>
    <row r="23415" spans="1:6" hidden="1" x14ac:dyDescent="0.25">
      <c r="A23415" t="s">
        <v>29264</v>
      </c>
      <c r="B23415" s="83" t="s">
        <v>44317</v>
      </c>
      <c r="C23415" t="s">
        <v>34172</v>
      </c>
      <c r="D23415" s="83" t="s">
        <v>35707</v>
      </c>
      <c r="F23415" s="83">
        <v>45.95</v>
      </c>
    </row>
    <row r="23416" spans="1:6" hidden="1" x14ac:dyDescent="0.25">
      <c r="A23416" t="s">
        <v>29264</v>
      </c>
      <c r="B23416" s="83" t="s">
        <v>44318</v>
      </c>
      <c r="C23416" t="s">
        <v>34173</v>
      </c>
      <c r="D23416" s="83" t="s">
        <v>35707</v>
      </c>
      <c r="F23416" s="83">
        <v>37.76</v>
      </c>
    </row>
    <row r="23417" spans="1:6" hidden="1" x14ac:dyDescent="0.25">
      <c r="A23417" t="s">
        <v>29264</v>
      </c>
      <c r="B23417" s="83" t="s">
        <v>44319</v>
      </c>
      <c r="C23417" t="s">
        <v>34174</v>
      </c>
      <c r="D23417" s="83" t="s">
        <v>35707</v>
      </c>
      <c r="F23417" s="83">
        <v>22.38</v>
      </c>
    </row>
    <row r="23418" spans="1:6" hidden="1" x14ac:dyDescent="0.25">
      <c r="A23418" t="s">
        <v>29264</v>
      </c>
      <c r="B23418" s="83" t="s">
        <v>44320</v>
      </c>
      <c r="C23418" t="s">
        <v>34175</v>
      </c>
      <c r="D23418" s="83" t="s">
        <v>35707</v>
      </c>
      <c r="F23418" s="84">
        <v>36.44</v>
      </c>
    </row>
    <row r="23419" spans="1:6" hidden="1" x14ac:dyDescent="0.25">
      <c r="A23419" t="s">
        <v>29264</v>
      </c>
      <c r="B23419" s="83" t="s">
        <v>44321</v>
      </c>
      <c r="C23419" t="s">
        <v>34176</v>
      </c>
      <c r="D23419" s="83" t="s">
        <v>15094</v>
      </c>
      <c r="F23419" s="84">
        <v>48.84</v>
      </c>
    </row>
    <row r="23420" spans="1:6" hidden="1" x14ac:dyDescent="0.25">
      <c r="A23420" t="s">
        <v>29264</v>
      </c>
      <c r="B23420" s="83" t="s">
        <v>44322</v>
      </c>
      <c r="C23420" t="s">
        <v>34177</v>
      </c>
      <c r="D23420" s="83" t="s">
        <v>15076</v>
      </c>
      <c r="F23420" s="84">
        <v>8.24</v>
      </c>
    </row>
    <row r="23421" spans="1:6" hidden="1" x14ac:dyDescent="0.25">
      <c r="A23421" t="s">
        <v>29264</v>
      </c>
      <c r="B23421" s="83" t="s">
        <v>44323</v>
      </c>
      <c r="C23421" t="s">
        <v>34178</v>
      </c>
      <c r="D23421" s="83" t="s">
        <v>15076</v>
      </c>
      <c r="F23421" s="84">
        <v>9.74</v>
      </c>
    </row>
    <row r="23422" spans="1:6" hidden="1" x14ac:dyDescent="0.25">
      <c r="A23422" t="s">
        <v>29264</v>
      </c>
      <c r="B23422" s="83" t="s">
        <v>44324</v>
      </c>
      <c r="C23422" t="s">
        <v>34179</v>
      </c>
      <c r="D23422" s="83" t="s">
        <v>35708</v>
      </c>
      <c r="F23422" s="84">
        <v>3.18</v>
      </c>
    </row>
    <row r="23423" spans="1:6" hidden="1" x14ac:dyDescent="0.25">
      <c r="A23423" t="s">
        <v>29264</v>
      </c>
      <c r="B23423" s="83" t="s">
        <v>44325</v>
      </c>
      <c r="C23423" t="s">
        <v>34180</v>
      </c>
      <c r="D23423" s="83" t="s">
        <v>35708</v>
      </c>
      <c r="F23423" s="84">
        <v>1.87</v>
      </c>
    </row>
    <row r="23424" spans="1:6" hidden="1" x14ac:dyDescent="0.25">
      <c r="A23424" t="s">
        <v>29264</v>
      </c>
      <c r="B23424" s="83" t="s">
        <v>44326</v>
      </c>
      <c r="C23424" t="s">
        <v>34181</v>
      </c>
      <c r="D23424" s="83" t="s">
        <v>35708</v>
      </c>
      <c r="F23424" s="84">
        <v>1.07</v>
      </c>
    </row>
    <row r="23425" spans="1:6" hidden="1" x14ac:dyDescent="0.25">
      <c r="A23425" t="s">
        <v>29264</v>
      </c>
      <c r="B23425" s="83" t="s">
        <v>44327</v>
      </c>
      <c r="C23425" t="s">
        <v>34182</v>
      </c>
      <c r="D23425" s="83" t="s">
        <v>35708</v>
      </c>
      <c r="F23425" s="84">
        <v>0.65</v>
      </c>
    </row>
    <row r="23426" spans="1:6" hidden="1" x14ac:dyDescent="0.25">
      <c r="A23426" t="s">
        <v>29264</v>
      </c>
      <c r="B23426" s="83" t="s">
        <v>44328</v>
      </c>
      <c r="C23426" t="s">
        <v>34183</v>
      </c>
      <c r="D23426" s="83" t="s">
        <v>35708</v>
      </c>
      <c r="F23426" s="84">
        <v>0.78</v>
      </c>
    </row>
    <row r="23427" spans="1:6" hidden="1" x14ac:dyDescent="0.25">
      <c r="A23427" t="s">
        <v>29264</v>
      </c>
      <c r="B23427" s="83" t="s">
        <v>44329</v>
      </c>
      <c r="C23427" t="s">
        <v>34184</v>
      </c>
      <c r="D23427" s="83" t="s">
        <v>35708</v>
      </c>
      <c r="F23427" s="84">
        <v>1.1499999999999999</v>
      </c>
    </row>
    <row r="23428" spans="1:6" hidden="1" x14ac:dyDescent="0.25">
      <c r="A23428" t="s">
        <v>29264</v>
      </c>
      <c r="B23428" s="83" t="s">
        <v>44330</v>
      </c>
      <c r="C23428" t="s">
        <v>34185</v>
      </c>
      <c r="D23428" s="83" t="s">
        <v>35708</v>
      </c>
      <c r="F23428" s="84">
        <v>0.73</v>
      </c>
    </row>
    <row r="23429" spans="1:6" hidden="1" x14ac:dyDescent="0.25">
      <c r="A23429" t="s">
        <v>29264</v>
      </c>
      <c r="B23429" s="83" t="s">
        <v>44331</v>
      </c>
      <c r="C23429" t="s">
        <v>34186</v>
      </c>
      <c r="D23429" s="83" t="s">
        <v>35708</v>
      </c>
      <c r="F23429" s="84">
        <v>1.24</v>
      </c>
    </row>
    <row r="23430" spans="1:6" hidden="1" x14ac:dyDescent="0.25">
      <c r="A23430" t="s">
        <v>29264</v>
      </c>
      <c r="B23430" s="83" t="s">
        <v>44332</v>
      </c>
      <c r="C23430" t="s">
        <v>34187</v>
      </c>
      <c r="D23430" s="83" t="s">
        <v>35708</v>
      </c>
      <c r="F23430" s="84">
        <v>0.79</v>
      </c>
    </row>
    <row r="23431" spans="1:6" hidden="1" x14ac:dyDescent="0.25">
      <c r="A23431" t="s">
        <v>29264</v>
      </c>
      <c r="B23431" s="83" t="s">
        <v>44333</v>
      </c>
      <c r="C23431" t="s">
        <v>34188</v>
      </c>
      <c r="D23431" s="83" t="s">
        <v>35708</v>
      </c>
      <c r="F23431" s="84">
        <v>0.93</v>
      </c>
    </row>
    <row r="23432" spans="1:6" hidden="1" x14ac:dyDescent="0.25">
      <c r="A23432" t="s">
        <v>29264</v>
      </c>
      <c r="B23432" s="83" t="s">
        <v>44334</v>
      </c>
      <c r="C23432" t="s">
        <v>34189</v>
      </c>
      <c r="D23432" s="83" t="s">
        <v>35708</v>
      </c>
      <c r="F23432" s="84">
        <v>1.31</v>
      </c>
    </row>
    <row r="23433" spans="1:6" hidden="1" x14ac:dyDescent="0.25">
      <c r="A23433" t="s">
        <v>29264</v>
      </c>
      <c r="B23433" s="83" t="s">
        <v>44335</v>
      </c>
      <c r="C23433" t="s">
        <v>34190</v>
      </c>
      <c r="D23433" s="83" t="s">
        <v>35707</v>
      </c>
      <c r="F23433" s="84">
        <v>107.9</v>
      </c>
    </row>
    <row r="23434" spans="1:6" hidden="1" x14ac:dyDescent="0.25">
      <c r="A23434" t="s">
        <v>29264</v>
      </c>
      <c r="B23434" s="83" t="s">
        <v>44336</v>
      </c>
      <c r="C23434" t="s">
        <v>34191</v>
      </c>
      <c r="D23434" s="83" t="s">
        <v>35707</v>
      </c>
      <c r="F23434" s="84">
        <v>119.84</v>
      </c>
    </row>
    <row r="23435" spans="1:6" hidden="1" x14ac:dyDescent="0.25">
      <c r="A23435" t="s">
        <v>29264</v>
      </c>
      <c r="B23435" s="83" t="s">
        <v>44337</v>
      </c>
      <c r="C23435" t="s">
        <v>34192</v>
      </c>
      <c r="D23435" s="83" t="s">
        <v>35708</v>
      </c>
      <c r="F23435" s="84">
        <v>0.08</v>
      </c>
    </row>
    <row r="23436" spans="1:6" hidden="1" x14ac:dyDescent="0.25">
      <c r="A23436" t="s">
        <v>29264</v>
      </c>
      <c r="B23436" s="83" t="s">
        <v>44338</v>
      </c>
      <c r="C23436" t="s">
        <v>34193</v>
      </c>
      <c r="D23436" s="83" t="s">
        <v>35707</v>
      </c>
      <c r="F23436" s="84">
        <v>15.03</v>
      </c>
    </row>
    <row r="23437" spans="1:6" hidden="1" x14ac:dyDescent="0.25">
      <c r="A23437" t="s">
        <v>29264</v>
      </c>
      <c r="B23437" s="83" t="s">
        <v>44339</v>
      </c>
      <c r="C23437" t="s">
        <v>34194</v>
      </c>
      <c r="D23437" s="83" t="s">
        <v>35707</v>
      </c>
      <c r="F23437" s="84">
        <v>64.31</v>
      </c>
    </row>
    <row r="23438" spans="1:6" hidden="1" x14ac:dyDescent="0.25">
      <c r="A23438" t="s">
        <v>29264</v>
      </c>
      <c r="B23438" s="83" t="s">
        <v>44340</v>
      </c>
      <c r="C23438" t="s">
        <v>34195</v>
      </c>
      <c r="D23438" s="83" t="s">
        <v>35707</v>
      </c>
      <c r="F23438" s="84">
        <v>86.01</v>
      </c>
    </row>
    <row r="23439" spans="1:6" hidden="1" x14ac:dyDescent="0.25">
      <c r="A23439" t="s">
        <v>29264</v>
      </c>
      <c r="B23439" s="83" t="s">
        <v>44341</v>
      </c>
      <c r="C23439" t="s">
        <v>34196</v>
      </c>
      <c r="D23439" s="83" t="s">
        <v>35707</v>
      </c>
      <c r="F23439" s="84">
        <v>67.5</v>
      </c>
    </row>
    <row r="23440" spans="1:6" hidden="1" x14ac:dyDescent="0.25">
      <c r="A23440" t="s">
        <v>29264</v>
      </c>
      <c r="B23440" s="83" t="s">
        <v>44342</v>
      </c>
      <c r="C23440" t="s">
        <v>34197</v>
      </c>
      <c r="D23440" s="83" t="s">
        <v>35707</v>
      </c>
      <c r="F23440" s="84">
        <v>56.47</v>
      </c>
    </row>
    <row r="23441" spans="1:6" hidden="1" x14ac:dyDescent="0.25">
      <c r="A23441" t="s">
        <v>29264</v>
      </c>
      <c r="B23441" s="83" t="s">
        <v>44343</v>
      </c>
      <c r="C23441" t="s">
        <v>34198</v>
      </c>
      <c r="D23441" s="83" t="s">
        <v>35707</v>
      </c>
      <c r="F23441" s="84">
        <v>49.28</v>
      </c>
    </row>
    <row r="23442" spans="1:6" hidden="1" x14ac:dyDescent="0.25">
      <c r="A23442" t="s">
        <v>29264</v>
      </c>
      <c r="B23442" s="83" t="s">
        <v>44344</v>
      </c>
      <c r="C23442" t="s">
        <v>34199</v>
      </c>
      <c r="D23442" s="83" t="s">
        <v>35707</v>
      </c>
      <c r="F23442" s="84">
        <v>44.27</v>
      </c>
    </row>
    <row r="23443" spans="1:6" hidden="1" x14ac:dyDescent="0.25">
      <c r="A23443" t="s">
        <v>29264</v>
      </c>
      <c r="B23443" s="83" t="s">
        <v>44345</v>
      </c>
      <c r="C23443" t="s">
        <v>34200</v>
      </c>
      <c r="D23443" s="83" t="s">
        <v>35707</v>
      </c>
      <c r="F23443" s="84">
        <v>40.69</v>
      </c>
    </row>
    <row r="23444" spans="1:6" hidden="1" x14ac:dyDescent="0.25">
      <c r="A23444" t="s">
        <v>29264</v>
      </c>
      <c r="B23444" s="83" t="s">
        <v>44346</v>
      </c>
      <c r="C23444" t="s">
        <v>34201</v>
      </c>
      <c r="D23444" s="83" t="s">
        <v>35707</v>
      </c>
      <c r="F23444" s="84">
        <v>112.12</v>
      </c>
    </row>
    <row r="23445" spans="1:6" hidden="1" x14ac:dyDescent="0.25">
      <c r="A23445" t="s">
        <v>29264</v>
      </c>
      <c r="B23445" s="83" t="s">
        <v>44347</v>
      </c>
      <c r="C23445" t="s">
        <v>34202</v>
      </c>
      <c r="D23445" s="83" t="s">
        <v>35707</v>
      </c>
      <c r="F23445" s="84">
        <v>88.65</v>
      </c>
    </row>
    <row r="23446" spans="1:6" hidden="1" x14ac:dyDescent="0.25">
      <c r="A23446" t="s">
        <v>29264</v>
      </c>
      <c r="B23446" s="83" t="s">
        <v>44348</v>
      </c>
      <c r="C23446" t="s">
        <v>34203</v>
      </c>
      <c r="D23446" s="83" t="s">
        <v>35707</v>
      </c>
      <c r="F23446" s="84">
        <v>73.37</v>
      </c>
    </row>
    <row r="23447" spans="1:6" hidden="1" x14ac:dyDescent="0.25">
      <c r="A23447" t="s">
        <v>29264</v>
      </c>
      <c r="B23447" s="83" t="s">
        <v>44349</v>
      </c>
      <c r="C23447" t="s">
        <v>34204</v>
      </c>
      <c r="D23447" s="83" t="s">
        <v>35707</v>
      </c>
      <c r="F23447" s="84">
        <v>64.56</v>
      </c>
    </row>
    <row r="23448" spans="1:6" hidden="1" x14ac:dyDescent="0.25">
      <c r="A23448" t="s">
        <v>29264</v>
      </c>
      <c r="B23448" s="83" t="s">
        <v>44350</v>
      </c>
      <c r="C23448" t="s">
        <v>34205</v>
      </c>
      <c r="D23448" s="83" t="s">
        <v>35707</v>
      </c>
      <c r="F23448" s="84">
        <v>58.54</v>
      </c>
    </row>
    <row r="23449" spans="1:6" hidden="1" x14ac:dyDescent="0.25">
      <c r="A23449" t="s">
        <v>29264</v>
      </c>
      <c r="B23449" s="83" t="s">
        <v>44351</v>
      </c>
      <c r="C23449" t="s">
        <v>34206</v>
      </c>
      <c r="D23449" s="83" t="s">
        <v>35707</v>
      </c>
      <c r="F23449" s="84">
        <v>54.2</v>
      </c>
    </row>
    <row r="23450" spans="1:6" hidden="1" x14ac:dyDescent="0.25">
      <c r="A23450" t="s">
        <v>29264</v>
      </c>
      <c r="B23450" s="83" t="s">
        <v>44352</v>
      </c>
      <c r="C23450" t="s">
        <v>34207</v>
      </c>
      <c r="D23450" s="83" t="s">
        <v>35706</v>
      </c>
      <c r="F23450" s="84">
        <v>286.61</v>
      </c>
    </row>
    <row r="23451" spans="1:6" hidden="1" x14ac:dyDescent="0.25">
      <c r="A23451" t="s">
        <v>29264</v>
      </c>
      <c r="B23451" s="83" t="s">
        <v>44353</v>
      </c>
      <c r="C23451" t="s">
        <v>34208</v>
      </c>
      <c r="D23451" s="83" t="s">
        <v>35706</v>
      </c>
      <c r="F23451" s="84">
        <v>210.98</v>
      </c>
    </row>
    <row r="23452" spans="1:6" hidden="1" x14ac:dyDescent="0.25">
      <c r="A23452" t="s">
        <v>29264</v>
      </c>
      <c r="B23452" s="83" t="s">
        <v>44354</v>
      </c>
      <c r="C23452" t="s">
        <v>34209</v>
      </c>
      <c r="D23452" s="83" t="s">
        <v>35707</v>
      </c>
      <c r="F23452" s="84">
        <v>21.44</v>
      </c>
    </row>
    <row r="23453" spans="1:6" hidden="1" x14ac:dyDescent="0.25">
      <c r="A23453" t="s">
        <v>29264</v>
      </c>
      <c r="B23453" s="83" t="s">
        <v>44355</v>
      </c>
      <c r="C23453" t="s">
        <v>34210</v>
      </c>
      <c r="D23453" s="83" t="s">
        <v>15094</v>
      </c>
      <c r="F23453" s="84">
        <v>1.43</v>
      </c>
    </row>
    <row r="23454" spans="1:6" hidden="1" x14ac:dyDescent="0.25">
      <c r="A23454" t="s">
        <v>29264</v>
      </c>
      <c r="B23454" s="83" t="s">
        <v>44356</v>
      </c>
      <c r="C23454" t="s">
        <v>34211</v>
      </c>
      <c r="D23454" s="83" t="s">
        <v>20157</v>
      </c>
      <c r="F23454" s="84">
        <v>248.75</v>
      </c>
    </row>
    <row r="23455" spans="1:6" hidden="1" x14ac:dyDescent="0.25">
      <c r="A23455" t="s">
        <v>29264</v>
      </c>
      <c r="B23455" s="83" t="s">
        <v>44357</v>
      </c>
      <c r="C23455" t="s">
        <v>34212</v>
      </c>
      <c r="D23455" s="83" t="s">
        <v>20157</v>
      </c>
      <c r="F23455" s="84">
        <v>196.91</v>
      </c>
    </row>
    <row r="23456" spans="1:6" hidden="1" x14ac:dyDescent="0.25">
      <c r="A23456" t="s">
        <v>29264</v>
      </c>
      <c r="B23456" s="83" t="s">
        <v>44358</v>
      </c>
      <c r="C23456" t="s">
        <v>34213</v>
      </c>
      <c r="D23456" s="83" t="s">
        <v>20157</v>
      </c>
      <c r="F23456" s="84">
        <v>91</v>
      </c>
    </row>
    <row r="23457" spans="1:7" hidden="1" x14ac:dyDescent="0.25">
      <c r="A23457" t="s">
        <v>29264</v>
      </c>
      <c r="B23457" s="83" t="s">
        <v>44359</v>
      </c>
      <c r="C23457" t="s">
        <v>34214</v>
      </c>
      <c r="D23457" s="83" t="s">
        <v>35708</v>
      </c>
      <c r="F23457" s="84">
        <v>9.17</v>
      </c>
    </row>
    <row r="23458" spans="1:7" hidden="1" x14ac:dyDescent="0.25">
      <c r="A23458" t="s">
        <v>29264</v>
      </c>
      <c r="B23458" s="83" t="s">
        <v>44360</v>
      </c>
      <c r="C23458" t="s">
        <v>34215</v>
      </c>
      <c r="D23458" s="83" t="s">
        <v>15094</v>
      </c>
      <c r="F23458" s="84">
        <v>4.29</v>
      </c>
    </row>
    <row r="23459" spans="1:7" hidden="1" x14ac:dyDescent="0.25">
      <c r="A23459" t="s">
        <v>29264</v>
      </c>
      <c r="B23459" s="83" t="s">
        <v>44361</v>
      </c>
      <c r="C23459" t="s">
        <v>34216</v>
      </c>
      <c r="D23459" s="83" t="s">
        <v>15094</v>
      </c>
      <c r="F23459" s="84">
        <v>0.71</v>
      </c>
    </row>
    <row r="23460" spans="1:7" hidden="1" x14ac:dyDescent="0.25">
      <c r="A23460" t="s">
        <v>29264</v>
      </c>
      <c r="B23460" s="83" t="s">
        <v>44362</v>
      </c>
      <c r="C23460" t="s">
        <v>34217</v>
      </c>
      <c r="D23460" s="83" t="s">
        <v>15094</v>
      </c>
      <c r="F23460" s="84">
        <v>4.29</v>
      </c>
      <c r="G23460" t="s">
        <v>28163</v>
      </c>
    </row>
    <row r="23461" spans="1:7" hidden="1" x14ac:dyDescent="0.25">
      <c r="A23461" t="s">
        <v>29264</v>
      </c>
      <c r="B23461" s="83" t="s">
        <v>44363</v>
      </c>
      <c r="C23461" t="s">
        <v>34218</v>
      </c>
      <c r="D23461" s="83" t="s">
        <v>15094</v>
      </c>
      <c r="F23461" s="84">
        <v>1.07</v>
      </c>
    </row>
    <row r="23462" spans="1:7" hidden="1" x14ac:dyDescent="0.25">
      <c r="A23462" t="s">
        <v>29264</v>
      </c>
      <c r="B23462" s="83" t="s">
        <v>44364</v>
      </c>
      <c r="C23462" t="s">
        <v>34219</v>
      </c>
      <c r="D23462" s="83" t="s">
        <v>15076</v>
      </c>
      <c r="F23462" s="84">
        <v>4.29</v>
      </c>
    </row>
    <row r="23463" spans="1:7" hidden="1" x14ac:dyDescent="0.25">
      <c r="A23463" t="s">
        <v>29264</v>
      </c>
      <c r="B23463" s="83" t="s">
        <v>44365</v>
      </c>
      <c r="C23463" t="s">
        <v>34220</v>
      </c>
      <c r="D23463" s="83" t="s">
        <v>15076</v>
      </c>
      <c r="F23463" s="84">
        <v>2.68</v>
      </c>
    </row>
    <row r="23464" spans="1:7" hidden="1" x14ac:dyDescent="0.25">
      <c r="A23464" t="s">
        <v>29264</v>
      </c>
      <c r="B23464" s="83" t="s">
        <v>44366</v>
      </c>
      <c r="C23464" t="s">
        <v>34221</v>
      </c>
      <c r="D23464" s="83" t="s">
        <v>15094</v>
      </c>
      <c r="F23464" s="84">
        <v>62.73</v>
      </c>
    </row>
    <row r="23465" spans="1:7" hidden="1" x14ac:dyDescent="0.25">
      <c r="A23465" t="s">
        <v>29264</v>
      </c>
      <c r="B23465" s="83" t="s">
        <v>44367</v>
      </c>
      <c r="C23465" t="s">
        <v>34222</v>
      </c>
      <c r="D23465" s="83" t="s">
        <v>15094</v>
      </c>
      <c r="F23465" s="84">
        <v>20.69</v>
      </c>
      <c r="G23465" t="s">
        <v>28164</v>
      </c>
    </row>
    <row r="23466" spans="1:7" hidden="1" x14ac:dyDescent="0.25">
      <c r="A23466" t="s">
        <v>29264</v>
      </c>
      <c r="B23466" s="83" t="s">
        <v>44368</v>
      </c>
      <c r="C23466" t="s">
        <v>34223</v>
      </c>
      <c r="D23466" s="83" t="s">
        <v>15094</v>
      </c>
      <c r="F23466" s="84">
        <v>2.95</v>
      </c>
    </row>
    <row r="23467" spans="1:7" hidden="1" x14ac:dyDescent="0.25">
      <c r="A23467" t="s">
        <v>29264</v>
      </c>
      <c r="B23467" s="83" t="s">
        <v>44369</v>
      </c>
      <c r="C23467" t="s">
        <v>34224</v>
      </c>
      <c r="D23467" s="83" t="s">
        <v>15076</v>
      </c>
      <c r="F23467" s="84">
        <v>7.22</v>
      </c>
    </row>
    <row r="23468" spans="1:7" hidden="1" x14ac:dyDescent="0.25">
      <c r="A23468" t="s">
        <v>29264</v>
      </c>
      <c r="B23468" s="83" t="s">
        <v>44370</v>
      </c>
      <c r="C23468" t="s">
        <v>34225</v>
      </c>
      <c r="D23468" s="83" t="s">
        <v>15094</v>
      </c>
      <c r="F23468" s="84">
        <v>4.3099999999999996</v>
      </c>
    </row>
    <row r="23469" spans="1:7" hidden="1" x14ac:dyDescent="0.25">
      <c r="A23469" t="s">
        <v>29264</v>
      </c>
      <c r="B23469" s="83" t="s">
        <v>44371</v>
      </c>
      <c r="C23469" t="s">
        <v>34226</v>
      </c>
      <c r="D23469" s="83" t="s">
        <v>35707</v>
      </c>
      <c r="F23469" s="84">
        <v>21.44</v>
      </c>
    </row>
    <row r="23470" spans="1:7" hidden="1" x14ac:dyDescent="0.25">
      <c r="A23470" t="s">
        <v>29264</v>
      </c>
      <c r="B23470" s="83" t="s">
        <v>44372</v>
      </c>
      <c r="C23470" t="s">
        <v>34227</v>
      </c>
      <c r="D23470" s="83" t="s">
        <v>35708</v>
      </c>
      <c r="F23470" s="84">
        <v>4.29</v>
      </c>
    </row>
    <row r="23471" spans="1:7" hidden="1" x14ac:dyDescent="0.25">
      <c r="A23471" t="s">
        <v>29264</v>
      </c>
      <c r="B23471" s="83" t="s">
        <v>44373</v>
      </c>
      <c r="C23471" t="s">
        <v>34228</v>
      </c>
      <c r="D23471" s="83" t="s">
        <v>15094</v>
      </c>
      <c r="F23471" s="84">
        <v>7.01</v>
      </c>
    </row>
    <row r="23472" spans="1:7" hidden="1" x14ac:dyDescent="0.25">
      <c r="A23472" t="s">
        <v>29264</v>
      </c>
      <c r="B23472" s="83" t="s">
        <v>44374</v>
      </c>
      <c r="C23472" t="s">
        <v>34229</v>
      </c>
      <c r="D23472" s="83" t="s">
        <v>15094</v>
      </c>
      <c r="F23472" s="84">
        <v>7.01</v>
      </c>
    </row>
    <row r="23473" spans="1:6" hidden="1" x14ac:dyDescent="0.25">
      <c r="A23473" t="s">
        <v>29264</v>
      </c>
      <c r="B23473" s="83" t="s">
        <v>44375</v>
      </c>
      <c r="C23473" t="s">
        <v>34230</v>
      </c>
      <c r="D23473" s="83" t="s">
        <v>15094</v>
      </c>
      <c r="F23473" s="84">
        <v>30.48</v>
      </c>
    </row>
    <row r="23474" spans="1:6" hidden="1" x14ac:dyDescent="0.25">
      <c r="A23474" t="s">
        <v>29264</v>
      </c>
      <c r="B23474" s="83" t="s">
        <v>44376</v>
      </c>
      <c r="C23474" t="s">
        <v>34231</v>
      </c>
      <c r="D23474" s="83" t="s">
        <v>35708</v>
      </c>
      <c r="F23474" s="84">
        <v>11.79</v>
      </c>
    </row>
    <row r="23475" spans="1:6" hidden="1" x14ac:dyDescent="0.25">
      <c r="A23475" t="s">
        <v>29264</v>
      </c>
      <c r="B23475" s="83" t="s">
        <v>44377</v>
      </c>
      <c r="C23475" t="s">
        <v>34232</v>
      </c>
      <c r="D23475" s="83" t="s">
        <v>35707</v>
      </c>
      <c r="F23475" s="84">
        <v>0</v>
      </c>
    </row>
    <row r="23476" spans="1:6" hidden="1" x14ac:dyDescent="0.25">
      <c r="A23476" t="s">
        <v>29264</v>
      </c>
      <c r="B23476" s="83" t="s">
        <v>44378</v>
      </c>
      <c r="C23476" t="s">
        <v>34233</v>
      </c>
      <c r="D23476" s="83" t="s">
        <v>35707</v>
      </c>
      <c r="F23476" s="84">
        <v>0</v>
      </c>
    </row>
    <row r="23477" spans="1:6" hidden="1" x14ac:dyDescent="0.25">
      <c r="A23477" t="s">
        <v>29264</v>
      </c>
      <c r="B23477" s="83" t="s">
        <v>44379</v>
      </c>
      <c r="C23477" t="s">
        <v>34234</v>
      </c>
      <c r="D23477" s="83" t="s">
        <v>35707</v>
      </c>
      <c r="F23477" s="84">
        <v>396.23</v>
      </c>
    </row>
    <row r="23478" spans="1:6" hidden="1" x14ac:dyDescent="0.25">
      <c r="A23478" t="s">
        <v>29264</v>
      </c>
      <c r="B23478" s="83" t="s">
        <v>44380</v>
      </c>
      <c r="C23478" t="s">
        <v>34235</v>
      </c>
      <c r="D23478" s="83" t="s">
        <v>35707</v>
      </c>
      <c r="F23478" s="84">
        <v>180.38</v>
      </c>
    </row>
    <row r="23479" spans="1:6" hidden="1" x14ac:dyDescent="0.25">
      <c r="A23479" t="s">
        <v>29264</v>
      </c>
      <c r="B23479" s="83" t="s">
        <v>44381</v>
      </c>
      <c r="C23479" t="s">
        <v>34236</v>
      </c>
      <c r="D23479" s="83" t="s">
        <v>35707</v>
      </c>
      <c r="F23479" s="84">
        <v>105.87</v>
      </c>
    </row>
    <row r="23480" spans="1:6" hidden="1" x14ac:dyDescent="0.25">
      <c r="A23480" t="s">
        <v>29264</v>
      </c>
      <c r="B23480" s="83" t="s">
        <v>44382</v>
      </c>
      <c r="C23480" t="s">
        <v>34237</v>
      </c>
      <c r="D23480" s="83" t="s">
        <v>35707</v>
      </c>
      <c r="F23480" s="84">
        <v>324.68</v>
      </c>
    </row>
    <row r="23481" spans="1:6" hidden="1" x14ac:dyDescent="0.25">
      <c r="A23481" t="s">
        <v>29264</v>
      </c>
      <c r="B23481" s="83" t="s">
        <v>44383</v>
      </c>
      <c r="C23481" t="s">
        <v>34238</v>
      </c>
      <c r="D23481" s="83" t="s">
        <v>35707</v>
      </c>
      <c r="F23481" s="84">
        <v>69.569999999999993</v>
      </c>
    </row>
    <row r="23482" spans="1:6" hidden="1" x14ac:dyDescent="0.25">
      <c r="A23482" t="s">
        <v>29264</v>
      </c>
      <c r="B23482" s="83" t="s">
        <v>44384</v>
      </c>
      <c r="C23482" t="s">
        <v>34239</v>
      </c>
      <c r="D23482" s="83" t="s">
        <v>15094</v>
      </c>
      <c r="F23482" s="84">
        <v>14</v>
      </c>
    </row>
    <row r="23483" spans="1:6" hidden="1" x14ac:dyDescent="0.25">
      <c r="A23483" t="s">
        <v>29264</v>
      </c>
      <c r="B23483" s="83" t="s">
        <v>44385</v>
      </c>
      <c r="C23483" t="s">
        <v>34240</v>
      </c>
      <c r="D23483" s="83" t="s">
        <v>35708</v>
      </c>
      <c r="F23483" s="84">
        <v>4.17</v>
      </c>
    </row>
    <row r="23484" spans="1:6" hidden="1" x14ac:dyDescent="0.25">
      <c r="A23484" t="s">
        <v>29264</v>
      </c>
      <c r="B23484" s="83" t="s">
        <v>44386</v>
      </c>
      <c r="C23484" t="s">
        <v>34241</v>
      </c>
      <c r="D23484" s="83" t="s">
        <v>35707</v>
      </c>
      <c r="F23484" s="84">
        <v>23.75</v>
      </c>
    </row>
    <row r="23485" spans="1:6" hidden="1" x14ac:dyDescent="0.25">
      <c r="A23485" t="s">
        <v>29264</v>
      </c>
      <c r="B23485" s="83" t="s">
        <v>44387</v>
      </c>
      <c r="C23485" t="s">
        <v>34242</v>
      </c>
      <c r="D23485" s="83" t="s">
        <v>35708</v>
      </c>
      <c r="F23485" s="84">
        <v>34.47</v>
      </c>
    </row>
    <row r="23486" spans="1:6" hidden="1" x14ac:dyDescent="0.25">
      <c r="A23486" t="s">
        <v>29264</v>
      </c>
      <c r="B23486" s="83" t="s">
        <v>44388</v>
      </c>
      <c r="C23486" t="s">
        <v>34243</v>
      </c>
      <c r="D23486" s="83" t="s">
        <v>35707</v>
      </c>
      <c r="F23486" s="84">
        <v>10.57</v>
      </c>
    </row>
    <row r="23487" spans="1:6" hidden="1" x14ac:dyDescent="0.25">
      <c r="A23487" t="s">
        <v>29264</v>
      </c>
      <c r="B23487" s="83" t="s">
        <v>44389</v>
      </c>
      <c r="C23487" t="s">
        <v>34244</v>
      </c>
      <c r="D23487" s="83" t="s">
        <v>35707</v>
      </c>
      <c r="F23487" s="84">
        <v>39.299999999999997</v>
      </c>
    </row>
    <row r="23488" spans="1:6" hidden="1" x14ac:dyDescent="0.25">
      <c r="A23488" t="s">
        <v>29264</v>
      </c>
      <c r="B23488" s="83" t="s">
        <v>44390</v>
      </c>
      <c r="C23488" t="s">
        <v>34245</v>
      </c>
      <c r="D23488" s="83" t="s">
        <v>35707</v>
      </c>
      <c r="F23488" s="84">
        <v>12.08</v>
      </c>
    </row>
    <row r="23489" spans="1:6" hidden="1" x14ac:dyDescent="0.25">
      <c r="A23489" t="s">
        <v>29264</v>
      </c>
      <c r="B23489" s="83" t="s">
        <v>44391</v>
      </c>
      <c r="C23489" t="s">
        <v>34246</v>
      </c>
      <c r="D23489" s="83" t="s">
        <v>15094</v>
      </c>
      <c r="F23489" s="84">
        <v>10.51</v>
      </c>
    </row>
    <row r="23490" spans="1:6" hidden="1" x14ac:dyDescent="0.25">
      <c r="A23490" t="s">
        <v>29264</v>
      </c>
      <c r="B23490" s="83" t="s">
        <v>44392</v>
      </c>
      <c r="C23490" t="s">
        <v>34247</v>
      </c>
      <c r="D23490" s="83" t="s">
        <v>15094</v>
      </c>
      <c r="F23490" s="84">
        <v>24.62</v>
      </c>
    </row>
    <row r="23491" spans="1:6" hidden="1" x14ac:dyDescent="0.25">
      <c r="A23491" t="s">
        <v>29264</v>
      </c>
      <c r="B23491" s="83" t="s">
        <v>44393</v>
      </c>
      <c r="C23491" t="s">
        <v>34248</v>
      </c>
      <c r="D23491" s="83" t="s">
        <v>15094</v>
      </c>
      <c r="F23491" s="84">
        <v>22.63</v>
      </c>
    </row>
    <row r="23492" spans="1:6" hidden="1" x14ac:dyDescent="0.25">
      <c r="A23492" t="s">
        <v>29264</v>
      </c>
      <c r="B23492" s="83" t="s">
        <v>44394</v>
      </c>
      <c r="C23492" t="s">
        <v>34249</v>
      </c>
      <c r="D23492" s="83" t="s">
        <v>15094</v>
      </c>
      <c r="F23492" s="84">
        <v>19.079999999999998</v>
      </c>
    </row>
    <row r="23493" spans="1:6" hidden="1" x14ac:dyDescent="0.25">
      <c r="A23493" t="s">
        <v>29264</v>
      </c>
      <c r="B23493" s="83" t="s">
        <v>44395</v>
      </c>
      <c r="C23493" t="s">
        <v>34250</v>
      </c>
      <c r="D23493" s="83" t="s">
        <v>15094</v>
      </c>
      <c r="F23493" s="84">
        <v>18.22</v>
      </c>
    </row>
    <row r="23494" spans="1:6" hidden="1" x14ac:dyDescent="0.25">
      <c r="A23494" t="s">
        <v>29264</v>
      </c>
      <c r="B23494" s="83" t="s">
        <v>44396</v>
      </c>
      <c r="C23494" t="s">
        <v>34251</v>
      </c>
      <c r="D23494" s="83" t="s">
        <v>15094</v>
      </c>
      <c r="F23494" s="84">
        <v>8.0299999999999994</v>
      </c>
    </row>
    <row r="23495" spans="1:6" hidden="1" x14ac:dyDescent="0.25">
      <c r="A23495" t="s">
        <v>29264</v>
      </c>
      <c r="B23495" s="83" t="s">
        <v>44397</v>
      </c>
      <c r="C23495" t="s">
        <v>34252</v>
      </c>
      <c r="D23495" s="83" t="s">
        <v>15094</v>
      </c>
      <c r="F23495" s="84">
        <v>19.89</v>
      </c>
    </row>
    <row r="23496" spans="1:6" hidden="1" x14ac:dyDescent="0.25">
      <c r="A23496" t="s">
        <v>29264</v>
      </c>
      <c r="B23496" s="83" t="s">
        <v>44398</v>
      </c>
      <c r="C23496" t="s">
        <v>34253</v>
      </c>
      <c r="D23496" s="83" t="s">
        <v>15094</v>
      </c>
      <c r="F23496" s="83">
        <v>29.55</v>
      </c>
    </row>
    <row r="23497" spans="1:6" hidden="1" x14ac:dyDescent="0.25">
      <c r="A23497" t="s">
        <v>29264</v>
      </c>
      <c r="B23497" s="83" t="s">
        <v>44399</v>
      </c>
      <c r="C23497" t="s">
        <v>34254</v>
      </c>
      <c r="D23497" s="83" t="s">
        <v>15094</v>
      </c>
      <c r="F23497" s="83">
        <v>27.56</v>
      </c>
    </row>
    <row r="23498" spans="1:6" hidden="1" x14ac:dyDescent="0.25">
      <c r="A23498" t="s">
        <v>29264</v>
      </c>
      <c r="B23498" s="83" t="s">
        <v>44400</v>
      </c>
      <c r="C23498" t="s">
        <v>34255</v>
      </c>
      <c r="D23498" s="83" t="s">
        <v>15094</v>
      </c>
      <c r="F23498" s="83">
        <v>29.16</v>
      </c>
    </row>
    <row r="23499" spans="1:6" hidden="1" x14ac:dyDescent="0.25">
      <c r="A23499" t="s">
        <v>29264</v>
      </c>
      <c r="B23499" s="83" t="s">
        <v>44401</v>
      </c>
      <c r="C23499" t="s">
        <v>34256</v>
      </c>
      <c r="D23499" s="83" t="s">
        <v>15094</v>
      </c>
      <c r="F23499" s="83">
        <v>28.3</v>
      </c>
    </row>
    <row r="23500" spans="1:6" hidden="1" x14ac:dyDescent="0.25">
      <c r="A23500" t="s">
        <v>29264</v>
      </c>
      <c r="B23500" s="83" t="s">
        <v>44402</v>
      </c>
      <c r="C23500" t="s">
        <v>34257</v>
      </c>
      <c r="D23500" s="83" t="s">
        <v>15094</v>
      </c>
      <c r="F23500" s="83">
        <v>27.1</v>
      </c>
    </row>
    <row r="23501" spans="1:6" hidden="1" x14ac:dyDescent="0.25">
      <c r="A23501" t="s">
        <v>29264</v>
      </c>
      <c r="B23501" s="83" t="s">
        <v>44403</v>
      </c>
      <c r="C23501" t="s">
        <v>34258</v>
      </c>
      <c r="D23501" s="83" t="s">
        <v>35708</v>
      </c>
      <c r="F23501" s="83">
        <v>0.1</v>
      </c>
    </row>
    <row r="23502" spans="1:6" hidden="1" x14ac:dyDescent="0.25">
      <c r="A23502" t="s">
        <v>29264</v>
      </c>
      <c r="B23502" s="83" t="s">
        <v>44404</v>
      </c>
      <c r="C23502" t="s">
        <v>34259</v>
      </c>
      <c r="D23502" s="83" t="s">
        <v>35708</v>
      </c>
      <c r="F23502" s="83">
        <v>238.22</v>
      </c>
    </row>
    <row r="23503" spans="1:6" hidden="1" x14ac:dyDescent="0.25">
      <c r="A23503" t="s">
        <v>29264</v>
      </c>
      <c r="B23503" s="83" t="s">
        <v>44405</v>
      </c>
      <c r="C23503" t="s">
        <v>34260</v>
      </c>
      <c r="D23503" s="83" t="s">
        <v>35708</v>
      </c>
      <c r="F23503" s="83">
        <v>2.58</v>
      </c>
    </row>
    <row r="23504" spans="1:6" hidden="1" x14ac:dyDescent="0.25">
      <c r="A23504" t="s">
        <v>29264</v>
      </c>
      <c r="B23504" s="83" t="s">
        <v>44406</v>
      </c>
      <c r="C23504" t="s">
        <v>34261</v>
      </c>
      <c r="D23504" s="83" t="s">
        <v>35708</v>
      </c>
      <c r="F23504" s="83">
        <v>0.17</v>
      </c>
    </row>
    <row r="23505" spans="1:6" hidden="1" x14ac:dyDescent="0.25">
      <c r="A23505" t="s">
        <v>29264</v>
      </c>
      <c r="B23505" s="83" t="s">
        <v>44407</v>
      </c>
      <c r="C23505" t="s">
        <v>34262</v>
      </c>
      <c r="D23505" s="83" t="s">
        <v>35707</v>
      </c>
      <c r="F23505" s="83">
        <v>365.6</v>
      </c>
    </row>
    <row r="23506" spans="1:6" hidden="1" x14ac:dyDescent="0.25">
      <c r="A23506" t="s">
        <v>29264</v>
      </c>
      <c r="B23506" s="83" t="s">
        <v>44408</v>
      </c>
      <c r="C23506" t="s">
        <v>34263</v>
      </c>
      <c r="D23506" s="83" t="s">
        <v>35707</v>
      </c>
      <c r="F23506" s="83">
        <v>283.38</v>
      </c>
    </row>
    <row r="23507" spans="1:6" hidden="1" x14ac:dyDescent="0.25">
      <c r="A23507" t="s">
        <v>29264</v>
      </c>
      <c r="B23507" s="83" t="s">
        <v>44409</v>
      </c>
      <c r="C23507" t="s">
        <v>34264</v>
      </c>
      <c r="D23507" s="83" t="s">
        <v>35707</v>
      </c>
      <c r="F23507" s="83">
        <v>365.6</v>
      </c>
    </row>
    <row r="23508" spans="1:6" hidden="1" x14ac:dyDescent="0.25">
      <c r="A23508" t="s">
        <v>29264</v>
      </c>
      <c r="B23508" s="83" t="s">
        <v>44410</v>
      </c>
      <c r="C23508" t="s">
        <v>34265</v>
      </c>
      <c r="D23508" s="83" t="s">
        <v>35707</v>
      </c>
      <c r="F23508" s="83">
        <v>283.38</v>
      </c>
    </row>
    <row r="23509" spans="1:6" hidden="1" x14ac:dyDescent="0.25">
      <c r="A23509" t="s">
        <v>29264</v>
      </c>
      <c r="B23509" s="83" t="s">
        <v>44411</v>
      </c>
      <c r="C23509" t="s">
        <v>34266</v>
      </c>
      <c r="D23509" s="83" t="s">
        <v>20157</v>
      </c>
      <c r="F23509" s="83">
        <v>379.49</v>
      </c>
    </row>
    <row r="23510" spans="1:6" hidden="1" x14ac:dyDescent="0.25">
      <c r="A23510" t="s">
        <v>29264</v>
      </c>
      <c r="B23510" s="83" t="s">
        <v>44412</v>
      </c>
      <c r="C23510" t="s">
        <v>34267</v>
      </c>
      <c r="D23510" s="83" t="s">
        <v>20157</v>
      </c>
      <c r="F23510" s="83">
        <v>164.63</v>
      </c>
    </row>
    <row r="23511" spans="1:6" hidden="1" x14ac:dyDescent="0.25">
      <c r="A23511" t="s">
        <v>29264</v>
      </c>
      <c r="B23511" s="83" t="s">
        <v>44413</v>
      </c>
      <c r="C23511" t="s">
        <v>34268</v>
      </c>
      <c r="D23511" s="83" t="s">
        <v>20157</v>
      </c>
      <c r="F23511" s="83">
        <v>351.46</v>
      </c>
    </row>
    <row r="23512" spans="1:6" hidden="1" x14ac:dyDescent="0.25">
      <c r="A23512" t="s">
        <v>29264</v>
      </c>
      <c r="B23512" s="83" t="s">
        <v>44414</v>
      </c>
      <c r="C23512" t="s">
        <v>34269</v>
      </c>
      <c r="D23512" s="83" t="s">
        <v>20157</v>
      </c>
      <c r="F23512" s="83">
        <v>47.91</v>
      </c>
    </row>
    <row r="23513" spans="1:6" hidden="1" x14ac:dyDescent="0.25">
      <c r="A23513" t="s">
        <v>29264</v>
      </c>
      <c r="B23513" s="83" t="s">
        <v>44415</v>
      </c>
      <c r="C23513" t="s">
        <v>34270</v>
      </c>
      <c r="D23513" s="83" t="s">
        <v>20157</v>
      </c>
      <c r="F23513" s="83">
        <v>37.08</v>
      </c>
    </row>
    <row r="23514" spans="1:6" hidden="1" x14ac:dyDescent="0.25">
      <c r="A23514" t="s">
        <v>29264</v>
      </c>
      <c r="B23514" s="83" t="s">
        <v>44416</v>
      </c>
      <c r="C23514" t="s">
        <v>34271</v>
      </c>
      <c r="D23514" s="83" t="s">
        <v>20157</v>
      </c>
      <c r="F23514" s="83">
        <v>19.37</v>
      </c>
    </row>
    <row r="23515" spans="1:6" hidden="1" x14ac:dyDescent="0.25">
      <c r="A23515" t="s">
        <v>29264</v>
      </c>
      <c r="B23515" s="83" t="s">
        <v>44417</v>
      </c>
      <c r="C23515" t="s">
        <v>34272</v>
      </c>
      <c r="D23515" s="83" t="s">
        <v>20157</v>
      </c>
      <c r="F23515" s="83">
        <v>581.34</v>
      </c>
    </row>
    <row r="23516" spans="1:6" hidden="1" x14ac:dyDescent="0.25">
      <c r="A23516" t="s">
        <v>29264</v>
      </c>
      <c r="B23516" s="83" t="s">
        <v>44418</v>
      </c>
      <c r="C23516" t="s">
        <v>34273</v>
      </c>
      <c r="D23516" s="83" t="s">
        <v>15076</v>
      </c>
      <c r="F23516" s="83">
        <v>1879.67</v>
      </c>
    </row>
    <row r="23517" spans="1:6" hidden="1" x14ac:dyDescent="0.25">
      <c r="A23517" t="s">
        <v>29264</v>
      </c>
      <c r="B23517" s="83" t="s">
        <v>44419</v>
      </c>
      <c r="C23517" t="s">
        <v>34274</v>
      </c>
      <c r="D23517" s="83" t="s">
        <v>15076</v>
      </c>
      <c r="F23517" s="83">
        <v>1585.53</v>
      </c>
    </row>
    <row r="23518" spans="1:6" hidden="1" x14ac:dyDescent="0.25">
      <c r="A23518" t="s">
        <v>29264</v>
      </c>
      <c r="B23518" s="83" t="s">
        <v>44420</v>
      </c>
      <c r="C23518" t="s">
        <v>34275</v>
      </c>
      <c r="D23518" s="83" t="s">
        <v>15076</v>
      </c>
      <c r="F23518" s="83">
        <v>1704.74</v>
      </c>
    </row>
    <row r="23519" spans="1:6" hidden="1" x14ac:dyDescent="0.25">
      <c r="A23519" t="s">
        <v>29264</v>
      </c>
      <c r="B23519" s="83" t="s">
        <v>44421</v>
      </c>
      <c r="C23519" t="s">
        <v>34276</v>
      </c>
      <c r="D23519" s="83" t="s">
        <v>15076</v>
      </c>
      <c r="F23519" s="84">
        <v>990.73</v>
      </c>
    </row>
    <row r="23520" spans="1:6" hidden="1" x14ac:dyDescent="0.25">
      <c r="A23520" t="s">
        <v>29264</v>
      </c>
      <c r="B23520" s="83" t="s">
        <v>44422</v>
      </c>
      <c r="C23520" t="s">
        <v>34277</v>
      </c>
      <c r="D23520" s="83" t="s">
        <v>15076</v>
      </c>
      <c r="F23520" s="84">
        <v>864.63</v>
      </c>
    </row>
    <row r="23521" spans="1:6" hidden="1" x14ac:dyDescent="0.25">
      <c r="A23521" t="s">
        <v>29264</v>
      </c>
      <c r="B23521" s="83" t="s">
        <v>44423</v>
      </c>
      <c r="C23521" t="s">
        <v>34278</v>
      </c>
      <c r="D23521" s="83" t="s">
        <v>15076</v>
      </c>
      <c r="F23521" s="84">
        <v>340.91</v>
      </c>
    </row>
    <row r="23522" spans="1:6" hidden="1" x14ac:dyDescent="0.25">
      <c r="A23522" t="s">
        <v>29264</v>
      </c>
      <c r="B23522" s="83" t="s">
        <v>44424</v>
      </c>
      <c r="C23522" t="s">
        <v>34279</v>
      </c>
      <c r="D23522" s="83" t="s">
        <v>35708</v>
      </c>
      <c r="F23522" s="84">
        <v>19.2</v>
      </c>
    </row>
    <row r="23523" spans="1:6" hidden="1" x14ac:dyDescent="0.25">
      <c r="A23523" t="s">
        <v>29264</v>
      </c>
      <c r="B23523" s="83" t="s">
        <v>44425</v>
      </c>
      <c r="C23523" t="s">
        <v>34280</v>
      </c>
      <c r="D23523" s="83" t="s">
        <v>20157</v>
      </c>
      <c r="F23523" s="84">
        <v>30.04</v>
      </c>
    </row>
    <row r="23524" spans="1:6" hidden="1" x14ac:dyDescent="0.25">
      <c r="A23524" t="s">
        <v>29264</v>
      </c>
      <c r="B23524" s="83" t="s">
        <v>44426</v>
      </c>
      <c r="C23524" t="s">
        <v>34281</v>
      </c>
      <c r="D23524" s="83" t="s">
        <v>35707</v>
      </c>
      <c r="F23524" s="84">
        <v>16.13</v>
      </c>
    </row>
    <row r="23525" spans="1:6" hidden="1" x14ac:dyDescent="0.25">
      <c r="A23525" t="s">
        <v>29264</v>
      </c>
      <c r="B23525" s="83" t="s">
        <v>44427</v>
      </c>
      <c r="C23525" t="s">
        <v>34282</v>
      </c>
      <c r="D23525" s="83" t="s">
        <v>35707</v>
      </c>
      <c r="F23525" s="84">
        <v>13.12</v>
      </c>
    </row>
    <row r="23526" spans="1:6" hidden="1" x14ac:dyDescent="0.25">
      <c r="A23526" t="s">
        <v>29264</v>
      </c>
      <c r="B23526" s="83" t="s">
        <v>44428</v>
      </c>
      <c r="C23526" t="s">
        <v>34283</v>
      </c>
      <c r="D23526" s="83" t="s">
        <v>35707</v>
      </c>
      <c r="F23526" s="84">
        <v>190.3</v>
      </c>
    </row>
    <row r="23527" spans="1:6" hidden="1" x14ac:dyDescent="0.25">
      <c r="A23527" t="s">
        <v>29264</v>
      </c>
      <c r="B23527" s="83" t="s">
        <v>44429</v>
      </c>
      <c r="C23527" t="s">
        <v>34284</v>
      </c>
      <c r="D23527" s="83" t="s">
        <v>35707</v>
      </c>
      <c r="F23527" s="84">
        <v>297.44</v>
      </c>
    </row>
    <row r="23528" spans="1:6" hidden="1" x14ac:dyDescent="0.25">
      <c r="A23528" t="s">
        <v>29264</v>
      </c>
      <c r="B23528" s="83" t="s">
        <v>44430</v>
      </c>
      <c r="C23528" t="s">
        <v>34285</v>
      </c>
      <c r="D23528" s="83" t="s">
        <v>35708</v>
      </c>
      <c r="F23528" s="84">
        <v>4.29</v>
      </c>
    </row>
    <row r="23529" spans="1:6" hidden="1" x14ac:dyDescent="0.25">
      <c r="A23529" t="s">
        <v>29264</v>
      </c>
      <c r="B23529" s="83" t="s">
        <v>44431</v>
      </c>
      <c r="C23529" t="s">
        <v>34286</v>
      </c>
      <c r="D23529" s="83" t="s">
        <v>15094</v>
      </c>
      <c r="F23529" s="84">
        <v>2.14</v>
      </c>
    </row>
    <row r="23530" spans="1:6" hidden="1" x14ac:dyDescent="0.25">
      <c r="A23530" t="s">
        <v>29264</v>
      </c>
      <c r="B23530" s="83" t="s">
        <v>44432</v>
      </c>
      <c r="C23530" t="s">
        <v>34287</v>
      </c>
      <c r="D23530" s="83" t="s">
        <v>35707</v>
      </c>
      <c r="F23530" s="84">
        <v>5.76</v>
      </c>
    </row>
    <row r="23531" spans="1:6" hidden="1" x14ac:dyDescent="0.25">
      <c r="A23531" t="s">
        <v>29264</v>
      </c>
      <c r="B23531" s="83" t="s">
        <v>44433</v>
      </c>
      <c r="C23531" t="s">
        <v>34288</v>
      </c>
      <c r="D23531" s="83" t="s">
        <v>35707</v>
      </c>
      <c r="F23531" s="84">
        <v>4.82</v>
      </c>
    </row>
    <row r="23532" spans="1:6" hidden="1" x14ac:dyDescent="0.25">
      <c r="A23532" t="s">
        <v>29264</v>
      </c>
      <c r="B23532" s="83" t="s">
        <v>44434</v>
      </c>
      <c r="C23532" t="s">
        <v>34289</v>
      </c>
      <c r="D23532" s="83" t="s">
        <v>35707</v>
      </c>
      <c r="F23532" s="84">
        <v>7.61</v>
      </c>
    </row>
    <row r="23533" spans="1:6" hidden="1" x14ac:dyDescent="0.25">
      <c r="A23533" t="s">
        <v>29264</v>
      </c>
      <c r="B23533" s="83" t="s">
        <v>44435</v>
      </c>
      <c r="C23533" t="s">
        <v>34290</v>
      </c>
      <c r="D23533" s="83" t="s">
        <v>35707</v>
      </c>
      <c r="F23533" s="84">
        <v>12.19</v>
      </c>
    </row>
    <row r="23534" spans="1:6" hidden="1" x14ac:dyDescent="0.25">
      <c r="A23534" t="s">
        <v>29264</v>
      </c>
      <c r="B23534" s="83" t="s">
        <v>44436</v>
      </c>
      <c r="C23534" t="s">
        <v>34291</v>
      </c>
      <c r="D23534" s="83" t="s">
        <v>35707</v>
      </c>
      <c r="F23534" s="84">
        <v>417.03</v>
      </c>
    </row>
    <row r="23535" spans="1:6" hidden="1" x14ac:dyDescent="0.25">
      <c r="A23535" t="s">
        <v>29264</v>
      </c>
      <c r="B23535" s="83" t="s">
        <v>44437</v>
      </c>
      <c r="C23535" t="s">
        <v>34292</v>
      </c>
      <c r="D23535" s="83" t="s">
        <v>35707</v>
      </c>
      <c r="F23535" s="84">
        <v>1404.48</v>
      </c>
    </row>
    <row r="23536" spans="1:6" hidden="1" x14ac:dyDescent="0.25">
      <c r="A23536" t="s">
        <v>29264</v>
      </c>
      <c r="B23536" s="83" t="s">
        <v>44438</v>
      </c>
      <c r="C23536" t="s">
        <v>34293</v>
      </c>
      <c r="D23536" s="83" t="s">
        <v>19961</v>
      </c>
      <c r="F23536" s="84">
        <v>777.26</v>
      </c>
    </row>
    <row r="23537" spans="1:6" hidden="1" x14ac:dyDescent="0.25">
      <c r="A23537" t="s">
        <v>29264</v>
      </c>
      <c r="B23537" s="83" t="s">
        <v>44439</v>
      </c>
      <c r="C23537" t="s">
        <v>34294</v>
      </c>
      <c r="D23537" s="83" t="s">
        <v>19961</v>
      </c>
      <c r="F23537" s="84">
        <v>1822.78</v>
      </c>
    </row>
    <row r="23538" spans="1:6" hidden="1" x14ac:dyDescent="0.25">
      <c r="A23538" t="s">
        <v>29264</v>
      </c>
      <c r="B23538" s="83" t="s">
        <v>44440</v>
      </c>
      <c r="C23538" t="s">
        <v>34295</v>
      </c>
      <c r="D23538" s="83" t="s">
        <v>19961</v>
      </c>
      <c r="F23538" s="84">
        <v>4374.67</v>
      </c>
    </row>
    <row r="23539" spans="1:6" hidden="1" x14ac:dyDescent="0.25">
      <c r="A23539" t="s">
        <v>29264</v>
      </c>
      <c r="B23539" s="83" t="s">
        <v>44441</v>
      </c>
      <c r="C23539" t="s">
        <v>34296</v>
      </c>
      <c r="D23539" s="83" t="s">
        <v>19961</v>
      </c>
      <c r="F23539" s="84">
        <v>762.35</v>
      </c>
    </row>
    <row r="23540" spans="1:6" hidden="1" x14ac:dyDescent="0.25">
      <c r="A23540" t="s">
        <v>29264</v>
      </c>
      <c r="B23540" s="83" t="s">
        <v>44442</v>
      </c>
      <c r="C23540" t="s">
        <v>34297</v>
      </c>
      <c r="D23540" s="83" t="s">
        <v>19961</v>
      </c>
      <c r="F23540" s="84">
        <v>467.35</v>
      </c>
    </row>
    <row r="23541" spans="1:6" hidden="1" x14ac:dyDescent="0.25">
      <c r="A23541" t="s">
        <v>29264</v>
      </c>
      <c r="B23541" s="83" t="s">
        <v>44443</v>
      </c>
      <c r="C23541" t="s">
        <v>34298</v>
      </c>
      <c r="D23541" s="83" t="s">
        <v>15094</v>
      </c>
      <c r="F23541" s="84">
        <v>2.13</v>
      </c>
    </row>
    <row r="23542" spans="1:6" hidden="1" x14ac:dyDescent="0.25">
      <c r="A23542" t="s">
        <v>29264</v>
      </c>
      <c r="B23542" s="83" t="s">
        <v>44444</v>
      </c>
      <c r="C23542" t="s">
        <v>34299</v>
      </c>
      <c r="D23542" s="83" t="s">
        <v>35706</v>
      </c>
      <c r="F23542" s="84">
        <v>73.569999999999993</v>
      </c>
    </row>
    <row r="23543" spans="1:6" hidden="1" x14ac:dyDescent="0.25">
      <c r="A23543" t="s">
        <v>29264</v>
      </c>
      <c r="B23543" s="83" t="s">
        <v>44445</v>
      </c>
      <c r="C23543" t="s">
        <v>34300</v>
      </c>
      <c r="D23543" s="83" t="s">
        <v>35707</v>
      </c>
      <c r="F23543" s="84">
        <v>77.599999999999994</v>
      </c>
    </row>
    <row r="23544" spans="1:6" hidden="1" x14ac:dyDescent="0.25">
      <c r="A23544" t="s">
        <v>29264</v>
      </c>
      <c r="B23544" s="83" t="s">
        <v>44446</v>
      </c>
      <c r="C23544" t="s">
        <v>34301</v>
      </c>
      <c r="D23544" s="83" t="s">
        <v>35707</v>
      </c>
      <c r="F23544" s="84">
        <v>39.5</v>
      </c>
    </row>
    <row r="23545" spans="1:6" hidden="1" x14ac:dyDescent="0.25">
      <c r="A23545" t="s">
        <v>29264</v>
      </c>
      <c r="B23545" s="83" t="s">
        <v>44447</v>
      </c>
      <c r="C23545" t="s">
        <v>34302</v>
      </c>
      <c r="D23545" s="83" t="s">
        <v>35707</v>
      </c>
      <c r="F23545" s="84">
        <v>4.7</v>
      </c>
    </row>
    <row r="23546" spans="1:6" hidden="1" x14ac:dyDescent="0.25">
      <c r="A23546" t="s">
        <v>29264</v>
      </c>
      <c r="B23546" s="83" t="s">
        <v>44448</v>
      </c>
      <c r="C23546" t="s">
        <v>34303</v>
      </c>
      <c r="D23546" s="83" t="s">
        <v>15076</v>
      </c>
      <c r="F23546" s="84">
        <v>31.5</v>
      </c>
    </row>
    <row r="23547" spans="1:6" hidden="1" x14ac:dyDescent="0.25">
      <c r="A23547" t="s">
        <v>29264</v>
      </c>
      <c r="B23547" s="83" t="s">
        <v>44449</v>
      </c>
      <c r="C23547" t="s">
        <v>34304</v>
      </c>
      <c r="D23547" s="83" t="s">
        <v>15076</v>
      </c>
      <c r="F23547" s="84">
        <v>30.36</v>
      </c>
    </row>
    <row r="23548" spans="1:6" hidden="1" x14ac:dyDescent="0.25">
      <c r="A23548" t="s">
        <v>29264</v>
      </c>
      <c r="B23548" s="83" t="s">
        <v>44450</v>
      </c>
      <c r="C23548" t="s">
        <v>34305</v>
      </c>
      <c r="D23548" s="83" t="s">
        <v>15076</v>
      </c>
      <c r="F23548" s="84">
        <v>5572.13</v>
      </c>
    </row>
    <row r="23549" spans="1:6" hidden="1" x14ac:dyDescent="0.25">
      <c r="A23549" t="s">
        <v>29264</v>
      </c>
      <c r="B23549" s="83" t="s">
        <v>44451</v>
      </c>
      <c r="C23549" t="s">
        <v>34306</v>
      </c>
      <c r="D23549" s="83" t="s">
        <v>15076</v>
      </c>
      <c r="F23549" s="84">
        <v>5452.17</v>
      </c>
    </row>
    <row r="23550" spans="1:6" hidden="1" x14ac:dyDescent="0.25">
      <c r="A23550" t="s">
        <v>29264</v>
      </c>
      <c r="B23550" s="83" t="s">
        <v>44452</v>
      </c>
      <c r="C23550" t="s">
        <v>34307</v>
      </c>
      <c r="D23550" s="83" t="s">
        <v>35707</v>
      </c>
      <c r="F23550" s="84">
        <v>432.17</v>
      </c>
    </row>
    <row r="23551" spans="1:6" hidden="1" x14ac:dyDescent="0.25">
      <c r="A23551" t="s">
        <v>29264</v>
      </c>
      <c r="B23551" s="83" t="s">
        <v>44453</v>
      </c>
      <c r="C23551" t="s">
        <v>34308</v>
      </c>
      <c r="D23551" s="83" t="s">
        <v>35707</v>
      </c>
      <c r="F23551" s="84">
        <v>372.13</v>
      </c>
    </row>
    <row r="23552" spans="1:6" hidden="1" x14ac:dyDescent="0.25">
      <c r="A23552" t="s">
        <v>29264</v>
      </c>
      <c r="B23552" s="83" t="s">
        <v>44454</v>
      </c>
      <c r="C23552" t="s">
        <v>34309</v>
      </c>
      <c r="D23552" s="83" t="s">
        <v>15076</v>
      </c>
      <c r="F23552" s="84">
        <v>455.25</v>
      </c>
    </row>
    <row r="23553" spans="1:6" hidden="1" x14ac:dyDescent="0.25">
      <c r="A23553" t="s">
        <v>29264</v>
      </c>
      <c r="B23553" s="83" t="s">
        <v>44455</v>
      </c>
      <c r="C23553" t="s">
        <v>34310</v>
      </c>
      <c r="D23553" s="83" t="s">
        <v>35708</v>
      </c>
      <c r="F23553" s="84">
        <v>11.86</v>
      </c>
    </row>
    <row r="23554" spans="1:6" hidden="1" x14ac:dyDescent="0.25">
      <c r="A23554" t="s">
        <v>29264</v>
      </c>
      <c r="B23554" s="83" t="s">
        <v>44456</v>
      </c>
      <c r="C23554" t="s">
        <v>34311</v>
      </c>
      <c r="D23554" s="83" t="s">
        <v>15094</v>
      </c>
      <c r="F23554" s="84">
        <v>207.97</v>
      </c>
    </row>
    <row r="23555" spans="1:6" hidden="1" x14ac:dyDescent="0.25">
      <c r="A23555" t="s">
        <v>29264</v>
      </c>
      <c r="B23555" s="83" t="s">
        <v>44457</v>
      </c>
      <c r="C23555" t="s">
        <v>34312</v>
      </c>
      <c r="D23555" s="83" t="s">
        <v>35707</v>
      </c>
      <c r="F23555" s="84">
        <v>32.17</v>
      </c>
    </row>
    <row r="23556" spans="1:6" hidden="1" x14ac:dyDescent="0.25">
      <c r="A23556" t="s">
        <v>29264</v>
      </c>
      <c r="B23556" s="83" t="s">
        <v>44458</v>
      </c>
      <c r="C23556" t="s">
        <v>34313</v>
      </c>
      <c r="D23556" s="83" t="s">
        <v>35712</v>
      </c>
      <c r="F23556" s="84">
        <v>1.25</v>
      </c>
    </row>
    <row r="23557" spans="1:6" hidden="1" x14ac:dyDescent="0.25">
      <c r="A23557" t="s">
        <v>29264</v>
      </c>
      <c r="B23557" s="83" t="s">
        <v>44459</v>
      </c>
      <c r="C23557" t="s">
        <v>34314</v>
      </c>
      <c r="D23557" s="83" t="s">
        <v>15076</v>
      </c>
      <c r="F23557" s="84">
        <v>20.010000000000002</v>
      </c>
    </row>
    <row r="23558" spans="1:6" hidden="1" x14ac:dyDescent="0.25">
      <c r="A23558" t="s">
        <v>29264</v>
      </c>
      <c r="B23558" s="83" t="s">
        <v>44460</v>
      </c>
      <c r="C23558" t="s">
        <v>34315</v>
      </c>
      <c r="D23558" s="83" t="s">
        <v>15076</v>
      </c>
      <c r="F23558" s="84">
        <v>18.170000000000002</v>
      </c>
    </row>
    <row r="23559" spans="1:6" hidden="1" x14ac:dyDescent="0.25">
      <c r="A23559" t="s">
        <v>29264</v>
      </c>
      <c r="B23559" s="83" t="s">
        <v>44461</v>
      </c>
      <c r="C23559" t="s">
        <v>34316</v>
      </c>
      <c r="D23559" s="83" t="s">
        <v>15076</v>
      </c>
      <c r="F23559" s="84">
        <v>342.78</v>
      </c>
    </row>
    <row r="23560" spans="1:6" hidden="1" x14ac:dyDescent="0.25">
      <c r="A23560" t="s">
        <v>29264</v>
      </c>
      <c r="B23560" s="83" t="s">
        <v>44462</v>
      </c>
      <c r="C23560" t="s">
        <v>34317</v>
      </c>
      <c r="D23560" s="83" t="s">
        <v>35712</v>
      </c>
      <c r="F23560" s="84">
        <v>3.76</v>
      </c>
    </row>
    <row r="23561" spans="1:6" hidden="1" x14ac:dyDescent="0.25">
      <c r="A23561" t="s">
        <v>29264</v>
      </c>
      <c r="B23561" s="83" t="s">
        <v>44463</v>
      </c>
      <c r="C23561" t="s">
        <v>34318</v>
      </c>
      <c r="D23561" s="83" t="s">
        <v>15094</v>
      </c>
      <c r="F23561" s="84">
        <v>292.04000000000002</v>
      </c>
    </row>
    <row r="23562" spans="1:6" hidden="1" x14ac:dyDescent="0.25">
      <c r="A23562" t="s">
        <v>29264</v>
      </c>
      <c r="B23562" s="83" t="s">
        <v>44464</v>
      </c>
      <c r="C23562" t="s">
        <v>34319</v>
      </c>
      <c r="D23562" s="83" t="s">
        <v>35713</v>
      </c>
      <c r="F23562" s="84">
        <v>3.27</v>
      </c>
    </row>
    <row r="23563" spans="1:6" hidden="1" x14ac:dyDescent="0.25">
      <c r="A23563" t="s">
        <v>29264</v>
      </c>
      <c r="B23563" s="83" t="s">
        <v>44465</v>
      </c>
      <c r="C23563" t="s">
        <v>34320</v>
      </c>
      <c r="D23563" s="83" t="s">
        <v>15076</v>
      </c>
      <c r="F23563" s="84">
        <v>588.82000000000005</v>
      </c>
    </row>
    <row r="23564" spans="1:6" hidden="1" x14ac:dyDescent="0.25">
      <c r="A23564" t="s">
        <v>29264</v>
      </c>
      <c r="B23564" s="83" t="s">
        <v>44466</v>
      </c>
      <c r="C23564" t="s">
        <v>34321</v>
      </c>
      <c r="D23564" s="83" t="s">
        <v>35712</v>
      </c>
      <c r="F23564" s="84">
        <v>5.74</v>
      </c>
    </row>
    <row r="23565" spans="1:6" hidden="1" x14ac:dyDescent="0.25">
      <c r="A23565" t="s">
        <v>29264</v>
      </c>
      <c r="B23565" s="83" t="s">
        <v>44467</v>
      </c>
      <c r="C23565" t="s">
        <v>34322</v>
      </c>
      <c r="D23565" s="83" t="s">
        <v>15076</v>
      </c>
      <c r="F23565" s="84">
        <v>852.97</v>
      </c>
    </row>
    <row r="23566" spans="1:6" hidden="1" x14ac:dyDescent="0.25">
      <c r="A23566" t="s">
        <v>29264</v>
      </c>
      <c r="B23566" s="83" t="s">
        <v>44468</v>
      </c>
      <c r="C23566" t="s">
        <v>34323</v>
      </c>
      <c r="D23566" s="83" t="s">
        <v>35712</v>
      </c>
      <c r="F23566" s="84">
        <v>8.1</v>
      </c>
    </row>
    <row r="23567" spans="1:6" hidden="1" x14ac:dyDescent="0.25">
      <c r="A23567" t="s">
        <v>29264</v>
      </c>
      <c r="B23567" s="83" t="s">
        <v>44469</v>
      </c>
      <c r="C23567" t="s">
        <v>34324</v>
      </c>
      <c r="D23567" s="83" t="s">
        <v>35713</v>
      </c>
      <c r="F23567" s="84">
        <v>1.01</v>
      </c>
    </row>
    <row r="23568" spans="1:6" hidden="1" x14ac:dyDescent="0.25">
      <c r="A23568" t="s">
        <v>29264</v>
      </c>
      <c r="B23568" s="83" t="s">
        <v>44470</v>
      </c>
      <c r="C23568" t="s">
        <v>34325</v>
      </c>
      <c r="D23568" s="83" t="s">
        <v>35712</v>
      </c>
      <c r="F23568" s="84">
        <v>10.84</v>
      </c>
    </row>
    <row r="23569" spans="1:6" hidden="1" x14ac:dyDescent="0.25">
      <c r="A23569" t="s">
        <v>29264</v>
      </c>
      <c r="B23569" s="83" t="s">
        <v>44471</v>
      </c>
      <c r="C23569" t="s">
        <v>34326</v>
      </c>
      <c r="D23569" s="83" t="s">
        <v>35712</v>
      </c>
      <c r="F23569" s="84">
        <v>7.09</v>
      </c>
    </row>
    <row r="23570" spans="1:6" hidden="1" x14ac:dyDescent="0.25">
      <c r="A23570" t="s">
        <v>29264</v>
      </c>
      <c r="B23570" s="83" t="s">
        <v>44472</v>
      </c>
      <c r="C23570" t="s">
        <v>34327</v>
      </c>
      <c r="D23570" s="83" t="s">
        <v>15076</v>
      </c>
      <c r="F23570" s="84">
        <v>226.91</v>
      </c>
    </row>
    <row r="23571" spans="1:6" hidden="1" x14ac:dyDescent="0.25">
      <c r="A23571" t="s">
        <v>29264</v>
      </c>
      <c r="B23571" s="83" t="s">
        <v>44473</v>
      </c>
      <c r="C23571" t="s">
        <v>34328</v>
      </c>
      <c r="D23571" s="83" t="s">
        <v>35712</v>
      </c>
      <c r="F23571" s="84">
        <v>0.81</v>
      </c>
    </row>
    <row r="23572" spans="1:6" hidden="1" x14ac:dyDescent="0.25">
      <c r="A23572" t="s">
        <v>29264</v>
      </c>
      <c r="B23572" s="83" t="s">
        <v>44474</v>
      </c>
      <c r="C23572" t="s">
        <v>34329</v>
      </c>
      <c r="D23572" s="83" t="s">
        <v>35712</v>
      </c>
      <c r="F23572" s="84">
        <v>1.9</v>
      </c>
    </row>
    <row r="23573" spans="1:6" hidden="1" x14ac:dyDescent="0.25">
      <c r="A23573" t="s">
        <v>29264</v>
      </c>
      <c r="B23573" s="83" t="s">
        <v>44475</v>
      </c>
      <c r="C23573" t="s">
        <v>34330</v>
      </c>
      <c r="D23573" s="83" t="s">
        <v>35712</v>
      </c>
      <c r="F23573" s="84">
        <v>4.8</v>
      </c>
    </row>
    <row r="23574" spans="1:6" hidden="1" x14ac:dyDescent="0.25">
      <c r="A23574" t="s">
        <v>29264</v>
      </c>
      <c r="B23574" s="83" t="s">
        <v>44476</v>
      </c>
      <c r="C23574" t="s">
        <v>34331</v>
      </c>
      <c r="D23574" s="83" t="s">
        <v>15076</v>
      </c>
      <c r="F23574" s="84">
        <v>180.23</v>
      </c>
    </row>
    <row r="23575" spans="1:6" hidden="1" x14ac:dyDescent="0.25">
      <c r="A23575" t="s">
        <v>29264</v>
      </c>
      <c r="B23575" s="83" t="s">
        <v>44477</v>
      </c>
      <c r="C23575" t="s">
        <v>34332</v>
      </c>
      <c r="D23575" s="83" t="s">
        <v>35712</v>
      </c>
      <c r="F23575" s="84">
        <v>0.79</v>
      </c>
    </row>
    <row r="23576" spans="1:6" hidden="1" x14ac:dyDescent="0.25">
      <c r="A23576" t="s">
        <v>29264</v>
      </c>
      <c r="B23576" s="83" t="s">
        <v>44478</v>
      </c>
      <c r="C23576" t="s">
        <v>34333</v>
      </c>
      <c r="D23576" s="83" t="s">
        <v>35708</v>
      </c>
      <c r="F23576" s="84">
        <v>330.76</v>
      </c>
    </row>
    <row r="23577" spans="1:6" hidden="1" x14ac:dyDescent="0.25">
      <c r="A23577" t="s">
        <v>29264</v>
      </c>
      <c r="B23577" s="83" t="s">
        <v>44479</v>
      </c>
      <c r="C23577" t="s">
        <v>34334</v>
      </c>
      <c r="D23577" s="83" t="s">
        <v>35714</v>
      </c>
      <c r="F23577" s="84">
        <v>7.4</v>
      </c>
    </row>
    <row r="23578" spans="1:6" hidden="1" x14ac:dyDescent="0.25">
      <c r="A23578" t="s">
        <v>29264</v>
      </c>
      <c r="B23578" s="83" t="s">
        <v>44480</v>
      </c>
      <c r="C23578" t="s">
        <v>34335</v>
      </c>
      <c r="D23578" s="83" t="s">
        <v>35708</v>
      </c>
      <c r="F23578" s="84">
        <v>27.94</v>
      </c>
    </row>
    <row r="23579" spans="1:6" hidden="1" x14ac:dyDescent="0.25">
      <c r="A23579" t="s">
        <v>29264</v>
      </c>
      <c r="B23579" s="83" t="s">
        <v>44481</v>
      </c>
      <c r="C23579" t="s">
        <v>34336</v>
      </c>
      <c r="D23579" s="83" t="s">
        <v>35714</v>
      </c>
      <c r="F23579" s="84">
        <v>0.61</v>
      </c>
    </row>
    <row r="23580" spans="1:6" hidden="1" x14ac:dyDescent="0.25">
      <c r="A23580" t="s">
        <v>29264</v>
      </c>
      <c r="B23580" s="83" t="s">
        <v>44482</v>
      </c>
      <c r="C23580" t="s">
        <v>34337</v>
      </c>
      <c r="D23580" s="83" t="s">
        <v>35708</v>
      </c>
      <c r="F23580" s="84">
        <v>58.51</v>
      </c>
    </row>
    <row r="23581" spans="1:6" hidden="1" x14ac:dyDescent="0.25">
      <c r="A23581" t="s">
        <v>29264</v>
      </c>
      <c r="B23581" s="83" t="s">
        <v>44483</v>
      </c>
      <c r="C23581" t="s">
        <v>34338</v>
      </c>
      <c r="D23581" s="83" t="s">
        <v>35714</v>
      </c>
      <c r="F23581" s="84">
        <v>0.73</v>
      </c>
    </row>
    <row r="23582" spans="1:6" hidden="1" x14ac:dyDescent="0.25">
      <c r="A23582" t="s">
        <v>29264</v>
      </c>
      <c r="B23582" s="83" t="s">
        <v>44484</v>
      </c>
      <c r="C23582" t="s">
        <v>34339</v>
      </c>
      <c r="D23582" s="83" t="s">
        <v>15076</v>
      </c>
      <c r="F23582" s="84">
        <v>17.2</v>
      </c>
    </row>
    <row r="23583" spans="1:6" hidden="1" x14ac:dyDescent="0.25">
      <c r="A23583" t="s">
        <v>29264</v>
      </c>
      <c r="B23583" s="83" t="s">
        <v>44485</v>
      </c>
      <c r="C23583" t="s">
        <v>34340</v>
      </c>
      <c r="D23583" s="83" t="s">
        <v>15076</v>
      </c>
      <c r="F23583" s="84">
        <v>16.059999999999999</v>
      </c>
    </row>
    <row r="23584" spans="1:6" hidden="1" x14ac:dyDescent="0.25">
      <c r="A23584" t="s">
        <v>29264</v>
      </c>
      <c r="B23584" s="83" t="s">
        <v>44486</v>
      </c>
      <c r="C23584" t="s">
        <v>34341</v>
      </c>
      <c r="D23584" s="83" t="s">
        <v>15094</v>
      </c>
      <c r="F23584" s="84">
        <v>0.13</v>
      </c>
    </row>
    <row r="23585" spans="1:6" hidden="1" x14ac:dyDescent="0.25">
      <c r="A23585" t="s">
        <v>29264</v>
      </c>
      <c r="B23585" s="83" t="s">
        <v>44487</v>
      </c>
      <c r="C23585" t="s">
        <v>34342</v>
      </c>
      <c r="D23585" s="83" t="s">
        <v>35708</v>
      </c>
      <c r="F23585" s="84">
        <v>210.6</v>
      </c>
    </row>
    <row r="23586" spans="1:6" hidden="1" x14ac:dyDescent="0.25">
      <c r="A23586" t="s">
        <v>29264</v>
      </c>
      <c r="B23586" s="83" t="s">
        <v>44488</v>
      </c>
      <c r="C23586" t="s">
        <v>34343</v>
      </c>
      <c r="D23586" s="83" t="s">
        <v>35712</v>
      </c>
      <c r="F23586" s="84">
        <v>1.0900000000000001</v>
      </c>
    </row>
    <row r="23587" spans="1:6" hidden="1" x14ac:dyDescent="0.25">
      <c r="A23587" t="s">
        <v>29264</v>
      </c>
      <c r="B23587" s="83" t="s">
        <v>44489</v>
      </c>
      <c r="C23587" t="s">
        <v>34344</v>
      </c>
      <c r="D23587" s="83" t="s">
        <v>35708</v>
      </c>
      <c r="F23587" s="84">
        <v>19.54</v>
      </c>
    </row>
    <row r="23588" spans="1:6" hidden="1" x14ac:dyDescent="0.25">
      <c r="A23588" t="s">
        <v>29264</v>
      </c>
      <c r="B23588" s="83" t="s">
        <v>44490</v>
      </c>
      <c r="C23588" t="s">
        <v>34345</v>
      </c>
      <c r="D23588" s="83" t="s">
        <v>35708</v>
      </c>
      <c r="F23588" s="84">
        <v>26.93</v>
      </c>
    </row>
    <row r="23589" spans="1:6" hidden="1" x14ac:dyDescent="0.25">
      <c r="A23589" t="s">
        <v>29264</v>
      </c>
      <c r="B23589" s="83" t="s">
        <v>44491</v>
      </c>
      <c r="C23589" t="s">
        <v>34346</v>
      </c>
      <c r="D23589" s="83" t="s">
        <v>35708</v>
      </c>
      <c r="F23589" s="84">
        <v>12.05</v>
      </c>
    </row>
    <row r="23590" spans="1:6" hidden="1" x14ac:dyDescent="0.25">
      <c r="A23590" t="s">
        <v>29264</v>
      </c>
      <c r="B23590" s="83" t="s">
        <v>44492</v>
      </c>
      <c r="C23590" t="s">
        <v>34347</v>
      </c>
      <c r="D23590" s="83" t="s">
        <v>35708</v>
      </c>
      <c r="F23590" s="84">
        <v>14.41</v>
      </c>
    </row>
    <row r="23591" spans="1:6" hidden="1" x14ac:dyDescent="0.25">
      <c r="A23591" t="s">
        <v>29264</v>
      </c>
      <c r="B23591" s="83" t="s">
        <v>44493</v>
      </c>
      <c r="C23591" t="s">
        <v>34348</v>
      </c>
      <c r="D23591" s="83" t="s">
        <v>35708</v>
      </c>
      <c r="F23591" s="84">
        <v>16.8</v>
      </c>
    </row>
    <row r="23592" spans="1:6" hidden="1" x14ac:dyDescent="0.25">
      <c r="A23592" t="s">
        <v>29264</v>
      </c>
      <c r="B23592" s="83" t="s">
        <v>44494</v>
      </c>
      <c r="C23592" t="s">
        <v>34349</v>
      </c>
      <c r="D23592" s="83" t="s">
        <v>35710</v>
      </c>
      <c r="F23592" s="84">
        <v>21.44</v>
      </c>
    </row>
    <row r="23593" spans="1:6" hidden="1" x14ac:dyDescent="0.25">
      <c r="A23593" t="s">
        <v>29264</v>
      </c>
      <c r="B23593" s="83" t="s">
        <v>44495</v>
      </c>
      <c r="C23593" t="s">
        <v>34350</v>
      </c>
      <c r="D23593" s="83" t="s">
        <v>35710</v>
      </c>
      <c r="F23593" s="84">
        <v>5.36</v>
      </c>
    </row>
    <row r="23594" spans="1:6" hidden="1" x14ac:dyDescent="0.25">
      <c r="A23594" t="s">
        <v>29264</v>
      </c>
      <c r="B23594" s="83" t="s">
        <v>44496</v>
      </c>
      <c r="C23594" t="s">
        <v>34351</v>
      </c>
      <c r="D23594" s="83" t="s">
        <v>35710</v>
      </c>
      <c r="F23594" s="84">
        <v>91.16</v>
      </c>
    </row>
    <row r="23595" spans="1:6" hidden="1" x14ac:dyDescent="0.25">
      <c r="A23595" t="s">
        <v>29264</v>
      </c>
      <c r="B23595" s="83" t="s">
        <v>44497</v>
      </c>
      <c r="C23595" t="s">
        <v>34352</v>
      </c>
      <c r="D23595" s="83" t="s">
        <v>35710</v>
      </c>
      <c r="F23595" s="84">
        <v>23.35</v>
      </c>
    </row>
    <row r="23596" spans="1:6" hidden="1" x14ac:dyDescent="0.25">
      <c r="A23596" t="s">
        <v>29264</v>
      </c>
      <c r="B23596" s="83" t="s">
        <v>44498</v>
      </c>
      <c r="C23596" t="s">
        <v>34353</v>
      </c>
      <c r="D23596" s="83" t="s">
        <v>35708</v>
      </c>
      <c r="F23596" s="84">
        <v>118.23</v>
      </c>
    </row>
    <row r="23597" spans="1:6" hidden="1" x14ac:dyDescent="0.25">
      <c r="A23597" t="s">
        <v>29264</v>
      </c>
      <c r="B23597" s="83" t="s">
        <v>44499</v>
      </c>
      <c r="C23597" t="s">
        <v>34354</v>
      </c>
      <c r="D23597" s="83" t="s">
        <v>35708</v>
      </c>
      <c r="F23597" s="84">
        <v>209.25</v>
      </c>
    </row>
    <row r="23598" spans="1:6" hidden="1" x14ac:dyDescent="0.25">
      <c r="A23598" t="s">
        <v>29264</v>
      </c>
      <c r="B23598" s="83" t="s">
        <v>44500</v>
      </c>
      <c r="C23598" t="s">
        <v>34355</v>
      </c>
      <c r="D23598" s="83" t="s">
        <v>35708</v>
      </c>
      <c r="F23598" s="84">
        <v>118.23</v>
      </c>
    </row>
    <row r="23599" spans="1:6" hidden="1" x14ac:dyDescent="0.25">
      <c r="A23599" t="s">
        <v>29264</v>
      </c>
      <c r="B23599" s="83" t="s">
        <v>44501</v>
      </c>
      <c r="C23599" t="s">
        <v>34356</v>
      </c>
      <c r="D23599" s="83" t="s">
        <v>35708</v>
      </c>
      <c r="F23599" s="84">
        <v>217.17</v>
      </c>
    </row>
    <row r="23600" spans="1:6" hidden="1" x14ac:dyDescent="0.25">
      <c r="A23600" t="s">
        <v>29264</v>
      </c>
      <c r="B23600" s="83" t="s">
        <v>44502</v>
      </c>
      <c r="C23600" t="s">
        <v>34357</v>
      </c>
      <c r="D23600" s="83" t="s">
        <v>35708</v>
      </c>
      <c r="F23600" s="84">
        <v>68.56</v>
      </c>
    </row>
    <row r="23601" spans="1:6" hidden="1" x14ac:dyDescent="0.25">
      <c r="A23601" t="s">
        <v>29264</v>
      </c>
      <c r="B23601" s="83" t="s">
        <v>44503</v>
      </c>
      <c r="C23601" t="s">
        <v>34358</v>
      </c>
      <c r="D23601" s="83" t="s">
        <v>35708</v>
      </c>
      <c r="F23601" s="84">
        <v>138.63</v>
      </c>
    </row>
    <row r="23602" spans="1:6" hidden="1" x14ac:dyDescent="0.25">
      <c r="A23602" t="s">
        <v>29264</v>
      </c>
      <c r="B23602" s="83" t="s">
        <v>44504</v>
      </c>
      <c r="C23602" t="s">
        <v>34359</v>
      </c>
      <c r="D23602" s="83" t="s">
        <v>35708</v>
      </c>
      <c r="F23602" s="84">
        <v>166.28</v>
      </c>
    </row>
    <row r="23603" spans="1:6" hidden="1" x14ac:dyDescent="0.25">
      <c r="A23603" t="s">
        <v>29264</v>
      </c>
      <c r="B23603" s="83" t="s">
        <v>44505</v>
      </c>
      <c r="C23603" t="s">
        <v>34360</v>
      </c>
      <c r="D23603" s="83" t="s">
        <v>35708</v>
      </c>
      <c r="F23603" s="84">
        <v>149.25</v>
      </c>
    </row>
    <row r="23604" spans="1:6" hidden="1" x14ac:dyDescent="0.25">
      <c r="A23604" t="s">
        <v>29264</v>
      </c>
      <c r="B23604" s="83" t="s">
        <v>44506</v>
      </c>
      <c r="C23604" t="s">
        <v>34361</v>
      </c>
      <c r="D23604" s="83" t="s">
        <v>35708</v>
      </c>
      <c r="F23604" s="84">
        <v>96.42</v>
      </c>
    </row>
    <row r="23605" spans="1:6" hidden="1" x14ac:dyDescent="0.25">
      <c r="A23605" t="s">
        <v>29264</v>
      </c>
      <c r="B23605" s="83" t="s">
        <v>44507</v>
      </c>
      <c r="C23605" t="s">
        <v>34362</v>
      </c>
      <c r="D23605" s="83" t="s">
        <v>35708</v>
      </c>
      <c r="F23605" s="84">
        <v>82.6</v>
      </c>
    </row>
    <row r="23606" spans="1:6" hidden="1" x14ac:dyDescent="0.25">
      <c r="A23606" t="s">
        <v>29264</v>
      </c>
      <c r="B23606" s="83" t="s">
        <v>44508</v>
      </c>
      <c r="C23606" t="s">
        <v>34363</v>
      </c>
      <c r="D23606" s="83" t="s">
        <v>35708</v>
      </c>
      <c r="F23606" s="84">
        <v>81.12</v>
      </c>
    </row>
    <row r="23607" spans="1:6" hidden="1" x14ac:dyDescent="0.25">
      <c r="A23607" t="s">
        <v>29264</v>
      </c>
      <c r="B23607" s="83" t="s">
        <v>44509</v>
      </c>
      <c r="C23607" t="s">
        <v>34364</v>
      </c>
      <c r="D23607" s="83" t="s">
        <v>35708</v>
      </c>
      <c r="F23607" s="84">
        <v>46</v>
      </c>
    </row>
    <row r="23608" spans="1:6" hidden="1" x14ac:dyDescent="0.25">
      <c r="A23608" t="s">
        <v>29264</v>
      </c>
      <c r="B23608" s="83" t="s">
        <v>44510</v>
      </c>
      <c r="C23608" t="s">
        <v>34365</v>
      </c>
      <c r="D23608" s="83" t="s">
        <v>35708</v>
      </c>
      <c r="F23608" s="84">
        <v>19.809999999999999</v>
      </c>
    </row>
    <row r="23609" spans="1:6" hidden="1" x14ac:dyDescent="0.25">
      <c r="A23609" t="s">
        <v>29264</v>
      </c>
      <c r="B23609" s="83" t="s">
        <v>44511</v>
      </c>
      <c r="C23609" t="s">
        <v>34366</v>
      </c>
      <c r="D23609" s="83" t="s">
        <v>35708</v>
      </c>
      <c r="F23609" s="84">
        <v>27.25</v>
      </c>
    </row>
    <row r="23610" spans="1:6" hidden="1" x14ac:dyDescent="0.25">
      <c r="A23610" t="s">
        <v>29264</v>
      </c>
      <c r="B23610" s="83" t="s">
        <v>44512</v>
      </c>
      <c r="C23610" t="s">
        <v>34367</v>
      </c>
      <c r="D23610" s="83" t="s">
        <v>35708</v>
      </c>
      <c r="F23610" s="84">
        <v>12.3</v>
      </c>
    </row>
    <row r="23611" spans="1:6" hidden="1" x14ac:dyDescent="0.25">
      <c r="A23611" t="s">
        <v>29264</v>
      </c>
      <c r="B23611" s="83" t="s">
        <v>44513</v>
      </c>
      <c r="C23611" t="s">
        <v>34368</v>
      </c>
      <c r="D23611" s="83" t="s">
        <v>35708</v>
      </c>
      <c r="F23611" s="83">
        <v>14.68</v>
      </c>
    </row>
    <row r="23612" spans="1:6" hidden="1" x14ac:dyDescent="0.25">
      <c r="A23612" t="s">
        <v>29264</v>
      </c>
      <c r="B23612" s="83" t="s">
        <v>44514</v>
      </c>
      <c r="C23612" t="s">
        <v>34369</v>
      </c>
      <c r="D23612" s="83" t="s">
        <v>35708</v>
      </c>
      <c r="F23612" s="84">
        <v>17.100000000000001</v>
      </c>
    </row>
    <row r="23613" spans="1:6" hidden="1" x14ac:dyDescent="0.25">
      <c r="A23613" t="s">
        <v>29264</v>
      </c>
      <c r="B23613" s="83" t="s">
        <v>44515</v>
      </c>
      <c r="C23613" t="s">
        <v>34370</v>
      </c>
      <c r="D23613" s="83" t="s">
        <v>35708</v>
      </c>
      <c r="F23613" s="84">
        <v>56.39</v>
      </c>
    </row>
    <row r="23614" spans="1:6" hidden="1" x14ac:dyDescent="0.25">
      <c r="A23614" t="s">
        <v>29264</v>
      </c>
      <c r="B23614" s="83" t="s">
        <v>44516</v>
      </c>
      <c r="C23614" t="s">
        <v>34371</v>
      </c>
      <c r="D23614" s="83" t="s">
        <v>35708</v>
      </c>
      <c r="F23614" s="84">
        <v>95.35</v>
      </c>
    </row>
    <row r="23615" spans="1:6" hidden="1" x14ac:dyDescent="0.25">
      <c r="A23615" t="s">
        <v>29264</v>
      </c>
      <c r="B23615" s="83" t="s">
        <v>44517</v>
      </c>
      <c r="C23615" t="s">
        <v>34372</v>
      </c>
      <c r="D23615" s="83" t="s">
        <v>35708</v>
      </c>
      <c r="F23615" s="84">
        <v>33.89</v>
      </c>
    </row>
    <row r="23616" spans="1:6" hidden="1" x14ac:dyDescent="0.25">
      <c r="A23616" t="s">
        <v>29264</v>
      </c>
      <c r="B23616" s="83" t="s">
        <v>44518</v>
      </c>
      <c r="C23616" t="s">
        <v>34373</v>
      </c>
      <c r="D23616" s="83" t="s">
        <v>35708</v>
      </c>
      <c r="F23616" s="84">
        <v>40.79</v>
      </c>
    </row>
    <row r="23617" spans="1:6" hidden="1" x14ac:dyDescent="0.25">
      <c r="A23617" t="s">
        <v>29264</v>
      </c>
      <c r="B23617" s="83" t="s">
        <v>44519</v>
      </c>
      <c r="C23617" t="s">
        <v>34374</v>
      </c>
      <c r="D23617" s="83" t="s">
        <v>35708</v>
      </c>
      <c r="F23617" s="84">
        <v>26.59</v>
      </c>
    </row>
    <row r="23618" spans="1:6" hidden="1" x14ac:dyDescent="0.25">
      <c r="A23618" t="s">
        <v>29264</v>
      </c>
      <c r="B23618" s="83" t="s">
        <v>44520</v>
      </c>
      <c r="C23618" t="s">
        <v>34375</v>
      </c>
      <c r="D23618" s="83" t="s">
        <v>35708</v>
      </c>
      <c r="F23618" s="84">
        <v>28.76</v>
      </c>
    </row>
    <row r="23619" spans="1:6" hidden="1" x14ac:dyDescent="0.25">
      <c r="A23619" t="s">
        <v>29264</v>
      </c>
      <c r="B23619" s="83" t="s">
        <v>44521</v>
      </c>
      <c r="C23619" t="s">
        <v>34376</v>
      </c>
      <c r="D23619" s="83" t="s">
        <v>35708</v>
      </c>
      <c r="F23619" s="84">
        <v>30.92</v>
      </c>
    </row>
    <row r="23620" spans="1:6" hidden="1" x14ac:dyDescent="0.25">
      <c r="A23620" t="s">
        <v>29264</v>
      </c>
      <c r="B23620" s="83" t="s">
        <v>44522</v>
      </c>
      <c r="C23620" t="s">
        <v>34377</v>
      </c>
      <c r="D23620" s="83" t="s">
        <v>35708</v>
      </c>
      <c r="F23620" s="84">
        <v>16.38</v>
      </c>
    </row>
    <row r="23621" spans="1:6" hidden="1" x14ac:dyDescent="0.25">
      <c r="A23621" t="s">
        <v>29264</v>
      </c>
      <c r="B23621" s="83" t="s">
        <v>44523</v>
      </c>
      <c r="C23621" t="s">
        <v>34378</v>
      </c>
      <c r="D23621" s="83" t="s">
        <v>15076</v>
      </c>
      <c r="F23621" s="84">
        <v>271.91000000000003</v>
      </c>
    </row>
    <row r="23622" spans="1:6" hidden="1" x14ac:dyDescent="0.25">
      <c r="A23622" t="s">
        <v>29264</v>
      </c>
      <c r="B23622" s="83" t="s">
        <v>44524</v>
      </c>
      <c r="C23622" t="s">
        <v>34379</v>
      </c>
      <c r="D23622" s="83" t="s">
        <v>15076</v>
      </c>
      <c r="F23622" s="84">
        <v>466.86</v>
      </c>
    </row>
    <row r="23623" spans="1:6" hidden="1" x14ac:dyDescent="0.25">
      <c r="A23623" t="s">
        <v>29264</v>
      </c>
      <c r="B23623" s="83" t="s">
        <v>44525</v>
      </c>
      <c r="C23623" t="s">
        <v>34380</v>
      </c>
      <c r="D23623" s="83" t="s">
        <v>15076</v>
      </c>
      <c r="F23623" s="84">
        <v>654.94000000000005</v>
      </c>
    </row>
    <row r="23624" spans="1:6" hidden="1" x14ac:dyDescent="0.25">
      <c r="A23624" t="s">
        <v>29264</v>
      </c>
      <c r="B23624" s="83" t="s">
        <v>44526</v>
      </c>
      <c r="C23624" t="s">
        <v>34381</v>
      </c>
      <c r="D23624" s="83" t="s">
        <v>15076</v>
      </c>
      <c r="F23624" s="84">
        <v>1063.04</v>
      </c>
    </row>
    <row r="23625" spans="1:6" hidden="1" x14ac:dyDescent="0.25">
      <c r="A23625" t="s">
        <v>29264</v>
      </c>
      <c r="B23625" s="83" t="s">
        <v>44527</v>
      </c>
      <c r="C23625" t="s">
        <v>34382</v>
      </c>
      <c r="D23625" s="83" t="s">
        <v>15076</v>
      </c>
      <c r="F23625" s="84">
        <v>258.75</v>
      </c>
    </row>
    <row r="23626" spans="1:6" hidden="1" x14ac:dyDescent="0.25">
      <c r="A23626" t="s">
        <v>29264</v>
      </c>
      <c r="B23626" s="83" t="s">
        <v>44528</v>
      </c>
      <c r="C23626" t="s">
        <v>34383</v>
      </c>
      <c r="D23626" s="83" t="s">
        <v>15076</v>
      </c>
      <c r="F23626" s="84">
        <v>441.79</v>
      </c>
    </row>
    <row r="23627" spans="1:6" hidden="1" x14ac:dyDescent="0.25">
      <c r="A23627" t="s">
        <v>29264</v>
      </c>
      <c r="B23627" s="83" t="s">
        <v>44529</v>
      </c>
      <c r="C23627" t="s">
        <v>34384</v>
      </c>
      <c r="D23627" s="83" t="s">
        <v>15076</v>
      </c>
      <c r="F23627" s="84">
        <v>618.37</v>
      </c>
    </row>
    <row r="23628" spans="1:6" hidden="1" x14ac:dyDescent="0.25">
      <c r="A23628" t="s">
        <v>29264</v>
      </c>
      <c r="B23628" s="83" t="s">
        <v>44530</v>
      </c>
      <c r="C23628" t="s">
        <v>34385</v>
      </c>
      <c r="D23628" s="83" t="s">
        <v>15076</v>
      </c>
      <c r="F23628" s="84">
        <v>1010.37</v>
      </c>
    </row>
    <row r="23629" spans="1:6" hidden="1" x14ac:dyDescent="0.25">
      <c r="A23629" t="s">
        <v>29264</v>
      </c>
      <c r="B23629" s="83" t="s">
        <v>44531</v>
      </c>
      <c r="C23629" t="s">
        <v>34386</v>
      </c>
      <c r="D23629" s="83" t="s">
        <v>35712</v>
      </c>
      <c r="F23629" s="84">
        <v>3.89</v>
      </c>
    </row>
    <row r="23630" spans="1:6" hidden="1" x14ac:dyDescent="0.25">
      <c r="A23630" t="s">
        <v>29264</v>
      </c>
      <c r="B23630" s="83" t="s">
        <v>44532</v>
      </c>
      <c r="C23630" t="s">
        <v>34387</v>
      </c>
      <c r="D23630" s="83" t="s">
        <v>15076</v>
      </c>
      <c r="F23630" s="84">
        <v>305.08999999999997</v>
      </c>
    </row>
    <row r="23631" spans="1:6" hidden="1" x14ac:dyDescent="0.25">
      <c r="A23631" t="s">
        <v>29264</v>
      </c>
      <c r="B23631" s="83" t="s">
        <v>44533</v>
      </c>
      <c r="C23631" t="s">
        <v>34388</v>
      </c>
      <c r="D23631" s="83" t="s">
        <v>15076</v>
      </c>
      <c r="F23631" s="84">
        <v>396.26</v>
      </c>
    </row>
    <row r="23632" spans="1:6" hidden="1" x14ac:dyDescent="0.25">
      <c r="A23632" t="s">
        <v>29264</v>
      </c>
      <c r="B23632" s="83" t="s">
        <v>44534</v>
      </c>
      <c r="C23632" t="s">
        <v>34389</v>
      </c>
      <c r="D23632" s="83" t="s">
        <v>15076</v>
      </c>
      <c r="F23632" s="84">
        <v>283.14999999999998</v>
      </c>
    </row>
    <row r="23633" spans="1:6" hidden="1" x14ac:dyDescent="0.25">
      <c r="A23633" t="s">
        <v>29264</v>
      </c>
      <c r="B23633" s="83" t="s">
        <v>44535</v>
      </c>
      <c r="C23633" t="s">
        <v>34390</v>
      </c>
      <c r="D23633" s="83" t="s">
        <v>15076</v>
      </c>
      <c r="F23633" s="84">
        <v>368.83</v>
      </c>
    </row>
    <row r="23634" spans="1:6" hidden="1" x14ac:dyDescent="0.25">
      <c r="A23634" t="s">
        <v>29264</v>
      </c>
      <c r="B23634" s="83" t="s">
        <v>44536</v>
      </c>
      <c r="C23634" t="s">
        <v>34391</v>
      </c>
      <c r="D23634" s="83" t="s">
        <v>15076</v>
      </c>
      <c r="F23634" s="84">
        <v>271.88</v>
      </c>
    </row>
    <row r="23635" spans="1:6" hidden="1" x14ac:dyDescent="0.25">
      <c r="A23635" t="s">
        <v>29264</v>
      </c>
      <c r="B23635" s="83" t="s">
        <v>44537</v>
      </c>
      <c r="C23635" t="s">
        <v>34392</v>
      </c>
      <c r="D23635" s="83" t="s">
        <v>15076</v>
      </c>
      <c r="F23635" s="84">
        <v>466.9</v>
      </c>
    </row>
    <row r="23636" spans="1:6" hidden="1" x14ac:dyDescent="0.25">
      <c r="A23636" t="s">
        <v>29264</v>
      </c>
      <c r="B23636" s="83" t="s">
        <v>44538</v>
      </c>
      <c r="C23636" t="s">
        <v>34393</v>
      </c>
      <c r="D23636" s="83" t="s">
        <v>15076</v>
      </c>
      <c r="F23636" s="84">
        <v>654.94000000000005</v>
      </c>
    </row>
    <row r="23637" spans="1:6" hidden="1" x14ac:dyDescent="0.25">
      <c r="A23637" t="s">
        <v>29264</v>
      </c>
      <c r="B23637" s="83" t="s">
        <v>44539</v>
      </c>
      <c r="C23637" t="s">
        <v>34394</v>
      </c>
      <c r="D23637" s="83" t="s">
        <v>15076</v>
      </c>
      <c r="F23637" s="84">
        <v>1063.06</v>
      </c>
    </row>
    <row r="23638" spans="1:6" hidden="1" x14ac:dyDescent="0.25">
      <c r="A23638" t="s">
        <v>29264</v>
      </c>
      <c r="B23638" s="83" t="s">
        <v>44540</v>
      </c>
      <c r="C23638" t="s">
        <v>34395</v>
      </c>
      <c r="D23638" s="83" t="s">
        <v>15076</v>
      </c>
      <c r="F23638" s="84">
        <v>271.94</v>
      </c>
    </row>
    <row r="23639" spans="1:6" hidden="1" x14ac:dyDescent="0.25">
      <c r="A23639" t="s">
        <v>29264</v>
      </c>
      <c r="B23639" s="83" t="s">
        <v>44541</v>
      </c>
      <c r="C23639" t="s">
        <v>34396</v>
      </c>
      <c r="D23639" s="83" t="s">
        <v>15076</v>
      </c>
      <c r="F23639" s="84">
        <v>466.83</v>
      </c>
    </row>
    <row r="23640" spans="1:6" hidden="1" x14ac:dyDescent="0.25">
      <c r="A23640" t="s">
        <v>29264</v>
      </c>
      <c r="B23640" s="83" t="s">
        <v>44542</v>
      </c>
      <c r="C23640" t="s">
        <v>34397</v>
      </c>
      <c r="D23640" s="83" t="s">
        <v>15076</v>
      </c>
      <c r="F23640" s="84">
        <v>654.94000000000005</v>
      </c>
    </row>
    <row r="23641" spans="1:6" hidden="1" x14ac:dyDescent="0.25">
      <c r="A23641" t="s">
        <v>29264</v>
      </c>
      <c r="B23641" s="83" t="s">
        <v>44543</v>
      </c>
      <c r="C23641" t="s">
        <v>34398</v>
      </c>
      <c r="D23641" s="83" t="s">
        <v>15076</v>
      </c>
      <c r="F23641" s="84">
        <v>1063.1099999999999</v>
      </c>
    </row>
    <row r="23642" spans="1:6" hidden="1" x14ac:dyDescent="0.25">
      <c r="A23642" t="s">
        <v>29264</v>
      </c>
      <c r="B23642" s="83" t="s">
        <v>44544</v>
      </c>
      <c r="C23642" t="s">
        <v>34399</v>
      </c>
      <c r="D23642" s="83" t="s">
        <v>15076</v>
      </c>
      <c r="F23642" s="84">
        <v>187.04</v>
      </c>
    </row>
    <row r="23643" spans="1:6" hidden="1" x14ac:dyDescent="0.25">
      <c r="A23643" t="s">
        <v>29264</v>
      </c>
      <c r="B23643" s="83" t="s">
        <v>44545</v>
      </c>
      <c r="C23643" t="s">
        <v>34400</v>
      </c>
      <c r="D23643" s="83" t="s">
        <v>15076</v>
      </c>
      <c r="F23643" s="84">
        <v>295.83999999999997</v>
      </c>
    </row>
    <row r="23644" spans="1:6" hidden="1" x14ac:dyDescent="0.25">
      <c r="A23644" t="s">
        <v>29264</v>
      </c>
      <c r="B23644" s="83" t="s">
        <v>44546</v>
      </c>
      <c r="C23644" t="s">
        <v>34401</v>
      </c>
      <c r="D23644" s="83" t="s">
        <v>15076</v>
      </c>
      <c r="F23644" s="84">
        <v>415.53</v>
      </c>
    </row>
    <row r="23645" spans="1:6" hidden="1" x14ac:dyDescent="0.25">
      <c r="A23645" t="s">
        <v>29264</v>
      </c>
      <c r="B23645" s="83" t="s">
        <v>44547</v>
      </c>
      <c r="C23645" t="s">
        <v>34402</v>
      </c>
      <c r="D23645" s="83" t="s">
        <v>15076</v>
      </c>
      <c r="F23645" s="84">
        <v>615.65</v>
      </c>
    </row>
    <row r="23646" spans="1:6" hidden="1" x14ac:dyDescent="0.25">
      <c r="A23646" t="s">
        <v>29264</v>
      </c>
      <c r="B23646" s="83" t="s">
        <v>44548</v>
      </c>
      <c r="C23646" t="s">
        <v>34403</v>
      </c>
      <c r="D23646" s="83" t="s">
        <v>15076</v>
      </c>
      <c r="F23646" s="84">
        <v>258.70999999999998</v>
      </c>
    </row>
    <row r="23647" spans="1:6" hidden="1" x14ac:dyDescent="0.25">
      <c r="A23647" t="s">
        <v>29264</v>
      </c>
      <c r="B23647" s="83" t="s">
        <v>44549</v>
      </c>
      <c r="C23647" t="s">
        <v>34404</v>
      </c>
      <c r="D23647" s="83" t="s">
        <v>15076</v>
      </c>
      <c r="F23647" s="84">
        <v>441.82</v>
      </c>
    </row>
    <row r="23648" spans="1:6" hidden="1" x14ac:dyDescent="0.25">
      <c r="A23648" t="s">
        <v>29264</v>
      </c>
      <c r="B23648" s="83" t="s">
        <v>44550</v>
      </c>
      <c r="C23648" t="s">
        <v>34405</v>
      </c>
      <c r="D23648" s="83" t="s">
        <v>15076</v>
      </c>
      <c r="F23648" s="84">
        <v>618.37</v>
      </c>
    </row>
    <row r="23649" spans="1:6" hidden="1" x14ac:dyDescent="0.25">
      <c r="A23649" t="s">
        <v>29264</v>
      </c>
      <c r="B23649" s="83" t="s">
        <v>44551</v>
      </c>
      <c r="C23649" t="s">
        <v>34406</v>
      </c>
      <c r="D23649" s="83" t="s">
        <v>15076</v>
      </c>
      <c r="F23649" s="84">
        <v>1010.39</v>
      </c>
    </row>
    <row r="23650" spans="1:6" hidden="1" x14ac:dyDescent="0.25">
      <c r="A23650" t="s">
        <v>29264</v>
      </c>
      <c r="B23650" s="83" t="s">
        <v>44552</v>
      </c>
      <c r="C23650" t="s">
        <v>34407</v>
      </c>
      <c r="D23650" s="83" t="s">
        <v>15076</v>
      </c>
      <c r="F23650" s="84">
        <v>258.77</v>
      </c>
    </row>
    <row r="23651" spans="1:6" hidden="1" x14ac:dyDescent="0.25">
      <c r="A23651" t="s">
        <v>29264</v>
      </c>
      <c r="B23651" s="83" t="s">
        <v>44553</v>
      </c>
      <c r="C23651" t="s">
        <v>34408</v>
      </c>
      <c r="D23651" s="83" t="s">
        <v>15076</v>
      </c>
      <c r="F23651" s="84">
        <v>441.75</v>
      </c>
    </row>
    <row r="23652" spans="1:6" hidden="1" x14ac:dyDescent="0.25">
      <c r="A23652" t="s">
        <v>29264</v>
      </c>
      <c r="B23652" s="83" t="s">
        <v>44554</v>
      </c>
      <c r="C23652" t="s">
        <v>34409</v>
      </c>
      <c r="D23652" s="83" t="s">
        <v>15076</v>
      </c>
      <c r="F23652" s="84">
        <v>618.37</v>
      </c>
    </row>
    <row r="23653" spans="1:6" hidden="1" x14ac:dyDescent="0.25">
      <c r="A23653" t="s">
        <v>29264</v>
      </c>
      <c r="B23653" s="83" t="s">
        <v>44555</v>
      </c>
      <c r="C23653" t="s">
        <v>34410</v>
      </c>
      <c r="D23653" s="83" t="s">
        <v>15076</v>
      </c>
      <c r="F23653" s="84">
        <v>1010.45</v>
      </c>
    </row>
    <row r="23654" spans="1:6" hidden="1" x14ac:dyDescent="0.25">
      <c r="A23654" t="s">
        <v>29264</v>
      </c>
      <c r="B23654" s="83" t="s">
        <v>44556</v>
      </c>
      <c r="C23654" t="s">
        <v>34411</v>
      </c>
      <c r="D23654" s="83" t="s">
        <v>15076</v>
      </c>
      <c r="F23654" s="84">
        <v>179.06</v>
      </c>
    </row>
    <row r="23655" spans="1:6" hidden="1" x14ac:dyDescent="0.25">
      <c r="A23655" t="s">
        <v>29264</v>
      </c>
      <c r="B23655" s="83" t="s">
        <v>44557</v>
      </c>
      <c r="C23655" t="s">
        <v>34412</v>
      </c>
      <c r="D23655" s="83" t="s">
        <v>15076</v>
      </c>
      <c r="F23655" s="84">
        <v>281.20999999999998</v>
      </c>
    </row>
    <row r="23656" spans="1:6" hidden="1" x14ac:dyDescent="0.25">
      <c r="A23656" t="s">
        <v>29264</v>
      </c>
      <c r="B23656" s="83" t="s">
        <v>44558</v>
      </c>
      <c r="C23656" t="s">
        <v>34413</v>
      </c>
      <c r="D23656" s="83" t="s">
        <v>15076</v>
      </c>
      <c r="F23656" s="84">
        <v>393.59</v>
      </c>
    </row>
    <row r="23657" spans="1:6" hidden="1" x14ac:dyDescent="0.25">
      <c r="A23657" t="s">
        <v>29264</v>
      </c>
      <c r="B23657" s="83" t="s">
        <v>44559</v>
      </c>
      <c r="C23657" t="s">
        <v>34414</v>
      </c>
      <c r="D23657" s="83" t="s">
        <v>15076</v>
      </c>
      <c r="F23657" s="84">
        <v>505.97</v>
      </c>
    </row>
    <row r="23658" spans="1:6" hidden="1" x14ac:dyDescent="0.25">
      <c r="A23658" t="s">
        <v>29264</v>
      </c>
      <c r="B23658" s="83" t="s">
        <v>44560</v>
      </c>
      <c r="C23658" t="s">
        <v>34415</v>
      </c>
      <c r="D23658" s="83" t="s">
        <v>35712</v>
      </c>
      <c r="F23658" s="84">
        <v>3.66</v>
      </c>
    </row>
    <row r="23659" spans="1:6" hidden="1" x14ac:dyDescent="0.25">
      <c r="A23659" t="s">
        <v>29264</v>
      </c>
      <c r="B23659" s="83" t="s">
        <v>44561</v>
      </c>
      <c r="C23659" t="s">
        <v>34416</v>
      </c>
      <c r="D23659" s="83" t="s">
        <v>35712</v>
      </c>
      <c r="F23659" s="84">
        <v>3.7</v>
      </c>
    </row>
    <row r="23660" spans="1:6" hidden="1" x14ac:dyDescent="0.25">
      <c r="A23660" t="s">
        <v>29264</v>
      </c>
      <c r="B23660" s="83" t="s">
        <v>44562</v>
      </c>
      <c r="C23660" t="s">
        <v>34417</v>
      </c>
      <c r="D23660" s="83" t="s">
        <v>35712</v>
      </c>
      <c r="F23660" s="84">
        <v>3.27</v>
      </c>
    </row>
    <row r="23661" spans="1:6" hidden="1" x14ac:dyDescent="0.25">
      <c r="A23661" t="s">
        <v>29264</v>
      </c>
      <c r="B23661" s="83" t="s">
        <v>44563</v>
      </c>
      <c r="C23661" t="s">
        <v>34418</v>
      </c>
      <c r="D23661" s="83" t="s">
        <v>15076</v>
      </c>
      <c r="F23661" s="84">
        <v>166.75</v>
      </c>
    </row>
    <row r="23662" spans="1:6" hidden="1" x14ac:dyDescent="0.25">
      <c r="A23662" t="s">
        <v>29264</v>
      </c>
      <c r="B23662" s="83" t="s">
        <v>44564</v>
      </c>
      <c r="C23662" t="s">
        <v>34419</v>
      </c>
      <c r="D23662" s="83" t="s">
        <v>15076</v>
      </c>
      <c r="F23662" s="84">
        <v>179.01</v>
      </c>
    </row>
    <row r="23663" spans="1:6" hidden="1" x14ac:dyDescent="0.25">
      <c r="A23663" t="s">
        <v>29264</v>
      </c>
      <c r="B23663" s="83" t="s">
        <v>44565</v>
      </c>
      <c r="C23663" t="s">
        <v>34420</v>
      </c>
      <c r="D23663" s="83" t="s">
        <v>15076</v>
      </c>
      <c r="F23663" s="84">
        <v>156.88</v>
      </c>
    </row>
    <row r="23664" spans="1:6" hidden="1" x14ac:dyDescent="0.25">
      <c r="A23664" t="s">
        <v>29264</v>
      </c>
      <c r="B23664" s="83" t="s">
        <v>44566</v>
      </c>
      <c r="C23664" t="s">
        <v>34421</v>
      </c>
      <c r="D23664" s="83" t="s">
        <v>15076</v>
      </c>
      <c r="F23664" s="84">
        <v>168.03</v>
      </c>
    </row>
    <row r="23665" spans="1:6" hidden="1" x14ac:dyDescent="0.25">
      <c r="A23665" t="s">
        <v>29264</v>
      </c>
      <c r="B23665" s="83" t="s">
        <v>44567</v>
      </c>
      <c r="C23665" t="s">
        <v>34422</v>
      </c>
      <c r="D23665" s="83" t="s">
        <v>15076</v>
      </c>
      <c r="F23665" s="84">
        <v>913.45</v>
      </c>
    </row>
    <row r="23666" spans="1:6" hidden="1" x14ac:dyDescent="0.25">
      <c r="A23666" t="s">
        <v>29264</v>
      </c>
      <c r="B23666" s="83" t="s">
        <v>44568</v>
      </c>
      <c r="C23666" t="s">
        <v>34423</v>
      </c>
      <c r="D23666" s="83" t="s">
        <v>15076</v>
      </c>
      <c r="F23666" s="84">
        <v>990.79</v>
      </c>
    </row>
    <row r="23667" spans="1:6" hidden="1" x14ac:dyDescent="0.25">
      <c r="A23667" t="s">
        <v>29264</v>
      </c>
      <c r="B23667" s="83" t="s">
        <v>44569</v>
      </c>
      <c r="C23667" t="s">
        <v>34424</v>
      </c>
      <c r="D23667" s="83" t="s">
        <v>15076</v>
      </c>
      <c r="F23667" s="84">
        <v>1158.6500000000001</v>
      </c>
    </row>
    <row r="23668" spans="1:6" hidden="1" x14ac:dyDescent="0.25">
      <c r="A23668" t="s">
        <v>29264</v>
      </c>
      <c r="B23668" s="83" t="s">
        <v>44570</v>
      </c>
      <c r="C23668" t="s">
        <v>34425</v>
      </c>
      <c r="D23668" s="83" t="s">
        <v>15076</v>
      </c>
      <c r="F23668" s="84">
        <v>1184.1300000000001</v>
      </c>
    </row>
    <row r="23669" spans="1:6" hidden="1" x14ac:dyDescent="0.25">
      <c r="A23669" t="s">
        <v>29264</v>
      </c>
      <c r="B23669" s="83" t="s">
        <v>44571</v>
      </c>
      <c r="C23669" t="s">
        <v>34426</v>
      </c>
      <c r="D23669" s="83" t="s">
        <v>15076</v>
      </c>
      <c r="F23669" s="84">
        <v>1352.01</v>
      </c>
    </row>
    <row r="23670" spans="1:6" hidden="1" x14ac:dyDescent="0.25">
      <c r="A23670" t="s">
        <v>29264</v>
      </c>
      <c r="B23670" s="83" t="s">
        <v>44572</v>
      </c>
      <c r="C23670" t="s">
        <v>34427</v>
      </c>
      <c r="D23670" s="83" t="s">
        <v>15076</v>
      </c>
      <c r="F23670" s="84">
        <v>1949.4</v>
      </c>
    </row>
    <row r="23671" spans="1:6" hidden="1" x14ac:dyDescent="0.25">
      <c r="A23671" t="s">
        <v>29264</v>
      </c>
      <c r="B23671" s="83" t="s">
        <v>44573</v>
      </c>
      <c r="C23671" t="s">
        <v>34428</v>
      </c>
      <c r="D23671" s="83" t="s">
        <v>15076</v>
      </c>
      <c r="F23671" s="84">
        <v>2123.42</v>
      </c>
    </row>
    <row r="23672" spans="1:6" hidden="1" x14ac:dyDescent="0.25">
      <c r="A23672" t="s">
        <v>29264</v>
      </c>
      <c r="B23672" s="83" t="s">
        <v>44574</v>
      </c>
      <c r="C23672" t="s">
        <v>34429</v>
      </c>
      <c r="D23672" s="83" t="s">
        <v>15076</v>
      </c>
      <c r="F23672" s="84">
        <v>2501.1</v>
      </c>
    </row>
    <row r="23673" spans="1:6" hidden="1" x14ac:dyDescent="0.25">
      <c r="A23673" t="s">
        <v>29264</v>
      </c>
      <c r="B23673" s="83" t="s">
        <v>44575</v>
      </c>
      <c r="C23673" t="s">
        <v>34430</v>
      </c>
      <c r="D23673" s="83" t="s">
        <v>15076</v>
      </c>
      <c r="F23673" s="84">
        <v>2558.4299999999998</v>
      </c>
    </row>
    <row r="23674" spans="1:6" hidden="1" x14ac:dyDescent="0.25">
      <c r="A23674" t="s">
        <v>29264</v>
      </c>
      <c r="B23674" s="83" t="s">
        <v>44576</v>
      </c>
      <c r="C23674" t="s">
        <v>34431</v>
      </c>
      <c r="D23674" s="83" t="s">
        <v>15076</v>
      </c>
      <c r="F23674" s="84">
        <v>2936.16</v>
      </c>
    </row>
    <row r="23675" spans="1:6" hidden="1" x14ac:dyDescent="0.25">
      <c r="A23675" t="s">
        <v>29264</v>
      </c>
      <c r="B23675" s="83" t="s">
        <v>44577</v>
      </c>
      <c r="C23675" t="s">
        <v>34432</v>
      </c>
      <c r="D23675" s="83" t="s">
        <v>15076</v>
      </c>
      <c r="F23675" s="84">
        <v>2570.9699999999998</v>
      </c>
    </row>
    <row r="23676" spans="1:6" hidden="1" x14ac:dyDescent="0.25">
      <c r="A23676" t="s">
        <v>29264</v>
      </c>
      <c r="B23676" s="83" t="s">
        <v>44578</v>
      </c>
      <c r="C23676" t="s">
        <v>34433</v>
      </c>
      <c r="D23676" s="83" t="s">
        <v>15076</v>
      </c>
      <c r="F23676" s="84">
        <v>2802.99</v>
      </c>
    </row>
    <row r="23677" spans="1:6" hidden="1" x14ac:dyDescent="0.25">
      <c r="A23677" t="s">
        <v>29264</v>
      </c>
      <c r="B23677" s="83" t="s">
        <v>44579</v>
      </c>
      <c r="C23677" t="s">
        <v>34434</v>
      </c>
      <c r="D23677" s="83" t="s">
        <v>15076</v>
      </c>
      <c r="F23677" s="84">
        <v>3306.57</v>
      </c>
    </row>
    <row r="23678" spans="1:6" hidden="1" x14ac:dyDescent="0.25">
      <c r="A23678" t="s">
        <v>29264</v>
      </c>
      <c r="B23678" s="83" t="s">
        <v>44580</v>
      </c>
      <c r="C23678" t="s">
        <v>34435</v>
      </c>
      <c r="D23678" s="83" t="s">
        <v>15076</v>
      </c>
      <c r="F23678" s="84">
        <v>3383.01</v>
      </c>
    </row>
    <row r="23679" spans="1:6" hidden="1" x14ac:dyDescent="0.25">
      <c r="A23679" t="s">
        <v>29264</v>
      </c>
      <c r="B23679" s="83" t="s">
        <v>44581</v>
      </c>
      <c r="C23679" t="s">
        <v>34436</v>
      </c>
      <c r="D23679" s="83" t="s">
        <v>15076</v>
      </c>
      <c r="F23679" s="84">
        <v>3886.65</v>
      </c>
    </row>
    <row r="23680" spans="1:6" hidden="1" x14ac:dyDescent="0.25">
      <c r="A23680" t="s">
        <v>29264</v>
      </c>
      <c r="B23680" s="83" t="s">
        <v>44582</v>
      </c>
      <c r="C23680" t="s">
        <v>34437</v>
      </c>
      <c r="D23680" s="83" t="s">
        <v>15076</v>
      </c>
      <c r="F23680" s="84">
        <v>3484.42</v>
      </c>
    </row>
    <row r="23681" spans="1:6" hidden="1" x14ac:dyDescent="0.25">
      <c r="A23681" t="s">
        <v>29264</v>
      </c>
      <c r="B23681" s="83" t="s">
        <v>44583</v>
      </c>
      <c r="C23681" t="s">
        <v>34438</v>
      </c>
      <c r="D23681" s="83" t="s">
        <v>15076</v>
      </c>
      <c r="F23681" s="84">
        <v>3793.78</v>
      </c>
    </row>
    <row r="23682" spans="1:6" hidden="1" x14ac:dyDescent="0.25">
      <c r="A23682" t="s">
        <v>29264</v>
      </c>
      <c r="B23682" s="83" t="s">
        <v>44584</v>
      </c>
      <c r="C23682" t="s">
        <v>34439</v>
      </c>
      <c r="D23682" s="83" t="s">
        <v>15076</v>
      </c>
      <c r="F23682" s="84">
        <v>4465.22</v>
      </c>
    </row>
    <row r="23683" spans="1:6" hidden="1" x14ac:dyDescent="0.25">
      <c r="A23683" t="s">
        <v>29264</v>
      </c>
      <c r="B23683" s="83" t="s">
        <v>44585</v>
      </c>
      <c r="C23683" t="s">
        <v>34440</v>
      </c>
      <c r="D23683" s="83" t="s">
        <v>15076</v>
      </c>
      <c r="F23683" s="84">
        <v>4567.1400000000003</v>
      </c>
    </row>
    <row r="23684" spans="1:6" hidden="1" x14ac:dyDescent="0.25">
      <c r="A23684" t="s">
        <v>29264</v>
      </c>
      <c r="B23684" s="83" t="s">
        <v>44586</v>
      </c>
      <c r="C23684" t="s">
        <v>34441</v>
      </c>
      <c r="D23684" s="83" t="s">
        <v>15076</v>
      </c>
      <c r="F23684" s="84">
        <v>5238.66</v>
      </c>
    </row>
    <row r="23685" spans="1:6" hidden="1" x14ac:dyDescent="0.25">
      <c r="A23685" t="s">
        <v>29264</v>
      </c>
      <c r="B23685" s="83" t="s">
        <v>44587</v>
      </c>
      <c r="C23685" t="s">
        <v>34442</v>
      </c>
      <c r="D23685" s="83" t="s">
        <v>15076</v>
      </c>
      <c r="F23685" s="84">
        <v>5141.9399999999996</v>
      </c>
    </row>
    <row r="23686" spans="1:6" hidden="1" x14ac:dyDescent="0.25">
      <c r="A23686" t="s">
        <v>29264</v>
      </c>
      <c r="B23686" s="83" t="s">
        <v>44588</v>
      </c>
      <c r="C23686" t="s">
        <v>34443</v>
      </c>
      <c r="D23686" s="83" t="s">
        <v>15076</v>
      </c>
      <c r="F23686" s="84">
        <v>5605.98</v>
      </c>
    </row>
    <row r="23687" spans="1:6" hidden="1" x14ac:dyDescent="0.25">
      <c r="A23687" t="s">
        <v>29264</v>
      </c>
      <c r="B23687" s="83" t="s">
        <v>44589</v>
      </c>
      <c r="C23687" t="s">
        <v>34444</v>
      </c>
      <c r="D23687" s="83" t="s">
        <v>15076</v>
      </c>
      <c r="F23687" s="84">
        <v>6613.14</v>
      </c>
    </row>
    <row r="23688" spans="1:6" hidden="1" x14ac:dyDescent="0.25">
      <c r="A23688" t="s">
        <v>29264</v>
      </c>
      <c r="B23688" s="83" t="s">
        <v>44590</v>
      </c>
      <c r="C23688" t="s">
        <v>34445</v>
      </c>
      <c r="D23688" s="83" t="s">
        <v>15076</v>
      </c>
      <c r="F23688" s="84">
        <v>6766.02</v>
      </c>
    </row>
    <row r="23689" spans="1:6" hidden="1" x14ac:dyDescent="0.25">
      <c r="A23689" t="s">
        <v>29264</v>
      </c>
      <c r="B23689" s="83" t="s">
        <v>44591</v>
      </c>
      <c r="C23689" t="s">
        <v>34446</v>
      </c>
      <c r="D23689" s="83" t="s">
        <v>15076</v>
      </c>
      <c r="F23689" s="84">
        <v>7773.3</v>
      </c>
    </row>
    <row r="23690" spans="1:6" hidden="1" x14ac:dyDescent="0.25">
      <c r="A23690" t="s">
        <v>29264</v>
      </c>
      <c r="B23690" s="83" t="s">
        <v>44592</v>
      </c>
      <c r="C23690" t="s">
        <v>34447</v>
      </c>
      <c r="D23690" s="83" t="s">
        <v>35708</v>
      </c>
      <c r="F23690" s="84">
        <v>323.19</v>
      </c>
    </row>
    <row r="23691" spans="1:6" hidden="1" x14ac:dyDescent="0.25">
      <c r="A23691" t="s">
        <v>29264</v>
      </c>
      <c r="B23691" s="83" t="s">
        <v>44593</v>
      </c>
      <c r="C23691" t="s">
        <v>34448</v>
      </c>
      <c r="D23691" s="83" t="s">
        <v>35708</v>
      </c>
      <c r="F23691" s="84">
        <v>470.84</v>
      </c>
    </row>
    <row r="23692" spans="1:6" hidden="1" x14ac:dyDescent="0.25">
      <c r="A23692" t="s">
        <v>29264</v>
      </c>
      <c r="B23692" s="83" t="s">
        <v>44594</v>
      </c>
      <c r="C23692" t="s">
        <v>34449</v>
      </c>
      <c r="D23692" s="83" t="s">
        <v>35708</v>
      </c>
      <c r="F23692" s="84">
        <v>361.86</v>
      </c>
    </row>
    <row r="23693" spans="1:6" hidden="1" x14ac:dyDescent="0.25">
      <c r="A23693" t="s">
        <v>29264</v>
      </c>
      <c r="B23693" s="83" t="s">
        <v>44595</v>
      </c>
      <c r="C23693" t="s">
        <v>34450</v>
      </c>
      <c r="D23693" s="83" t="s">
        <v>35708</v>
      </c>
      <c r="F23693" s="84">
        <v>509.51</v>
      </c>
    </row>
    <row r="23694" spans="1:6" hidden="1" x14ac:dyDescent="0.25">
      <c r="A23694" t="s">
        <v>29264</v>
      </c>
      <c r="B23694" s="83" t="s">
        <v>44596</v>
      </c>
      <c r="C23694" t="s">
        <v>34451</v>
      </c>
      <c r="D23694" s="83" t="s">
        <v>35708</v>
      </c>
      <c r="F23694" s="84">
        <v>458.54</v>
      </c>
    </row>
    <row r="23695" spans="1:6" hidden="1" x14ac:dyDescent="0.25">
      <c r="A23695" t="s">
        <v>29264</v>
      </c>
      <c r="B23695" s="83" t="s">
        <v>44597</v>
      </c>
      <c r="C23695" t="s">
        <v>34452</v>
      </c>
      <c r="D23695" s="83" t="s">
        <v>35708</v>
      </c>
      <c r="F23695" s="84">
        <v>606.17999999999995</v>
      </c>
    </row>
    <row r="23696" spans="1:6" hidden="1" x14ac:dyDescent="0.25">
      <c r="A23696" t="s">
        <v>29264</v>
      </c>
      <c r="B23696" s="83" t="s">
        <v>44598</v>
      </c>
      <c r="C23696" t="s">
        <v>34453</v>
      </c>
      <c r="D23696" s="83" t="s">
        <v>35708</v>
      </c>
      <c r="F23696" s="84">
        <v>266.73</v>
      </c>
    </row>
    <row r="23697" spans="1:6" hidden="1" x14ac:dyDescent="0.25">
      <c r="A23697" t="s">
        <v>29264</v>
      </c>
      <c r="B23697" s="83" t="s">
        <v>44599</v>
      </c>
      <c r="C23697" t="s">
        <v>34454</v>
      </c>
      <c r="D23697" s="83" t="s">
        <v>35708</v>
      </c>
      <c r="F23697" s="84">
        <v>414.38</v>
      </c>
    </row>
    <row r="23698" spans="1:6" hidden="1" x14ac:dyDescent="0.25">
      <c r="A23698" t="s">
        <v>29264</v>
      </c>
      <c r="B23698" s="83" t="s">
        <v>44600</v>
      </c>
      <c r="C23698" t="s">
        <v>34455</v>
      </c>
      <c r="D23698" s="83" t="s">
        <v>35708</v>
      </c>
      <c r="F23698" s="84">
        <v>305.39999999999998</v>
      </c>
    </row>
    <row r="23699" spans="1:6" hidden="1" x14ac:dyDescent="0.25">
      <c r="A23699" t="s">
        <v>29264</v>
      </c>
      <c r="B23699" s="83" t="s">
        <v>44601</v>
      </c>
      <c r="C23699" t="s">
        <v>34456</v>
      </c>
      <c r="D23699" s="83" t="s">
        <v>35708</v>
      </c>
      <c r="F23699" s="84">
        <v>453.05</v>
      </c>
    </row>
    <row r="23700" spans="1:6" hidden="1" x14ac:dyDescent="0.25">
      <c r="A23700" t="s">
        <v>29264</v>
      </c>
      <c r="B23700" s="83" t="s">
        <v>44602</v>
      </c>
      <c r="C23700" t="s">
        <v>34457</v>
      </c>
      <c r="D23700" s="83" t="s">
        <v>35708</v>
      </c>
      <c r="F23700" s="84">
        <v>408.48</v>
      </c>
    </row>
    <row r="23701" spans="1:6" hidden="1" x14ac:dyDescent="0.25">
      <c r="A23701" t="s">
        <v>29264</v>
      </c>
      <c r="B23701" s="83" t="s">
        <v>44603</v>
      </c>
      <c r="C23701" t="s">
        <v>34458</v>
      </c>
      <c r="D23701" s="83" t="s">
        <v>35708</v>
      </c>
      <c r="F23701" s="84">
        <v>598.48</v>
      </c>
    </row>
    <row r="23702" spans="1:6" hidden="1" x14ac:dyDescent="0.25">
      <c r="A23702" t="s">
        <v>29264</v>
      </c>
      <c r="B23702" s="83" t="s">
        <v>44604</v>
      </c>
      <c r="C23702" t="s">
        <v>34459</v>
      </c>
      <c r="D23702" s="83" t="s">
        <v>35708</v>
      </c>
      <c r="F23702" s="84">
        <v>536.98</v>
      </c>
    </row>
    <row r="23703" spans="1:6" hidden="1" x14ac:dyDescent="0.25">
      <c r="A23703" t="s">
        <v>29264</v>
      </c>
      <c r="B23703" s="83" t="s">
        <v>44605</v>
      </c>
      <c r="C23703" t="s">
        <v>34460</v>
      </c>
      <c r="D23703" s="83" t="s">
        <v>35708</v>
      </c>
      <c r="F23703" s="84">
        <v>402.08</v>
      </c>
    </row>
    <row r="23704" spans="1:6" hidden="1" x14ac:dyDescent="0.25">
      <c r="A23704" t="s">
        <v>29264</v>
      </c>
      <c r="B23704" s="83" t="s">
        <v>44606</v>
      </c>
      <c r="C23704" t="s">
        <v>34461</v>
      </c>
      <c r="D23704" s="83" t="s">
        <v>35708</v>
      </c>
      <c r="F23704" s="84">
        <v>549.72</v>
      </c>
    </row>
    <row r="23705" spans="1:6" hidden="1" x14ac:dyDescent="0.25">
      <c r="A23705" t="s">
        <v>29264</v>
      </c>
      <c r="B23705" s="83" t="s">
        <v>44607</v>
      </c>
      <c r="C23705" t="s">
        <v>34462</v>
      </c>
      <c r="D23705" s="83" t="s">
        <v>35708</v>
      </c>
      <c r="F23705" s="84">
        <v>699.01</v>
      </c>
    </row>
    <row r="23706" spans="1:6" hidden="1" x14ac:dyDescent="0.25">
      <c r="A23706" t="s">
        <v>29264</v>
      </c>
      <c r="B23706" s="83" t="s">
        <v>44608</v>
      </c>
      <c r="C23706" t="s">
        <v>34463</v>
      </c>
      <c r="D23706" s="83" t="s">
        <v>35708</v>
      </c>
      <c r="F23706" s="84">
        <v>633.66</v>
      </c>
    </row>
    <row r="23707" spans="1:6" hidden="1" x14ac:dyDescent="0.25">
      <c r="A23707" t="s">
        <v>29264</v>
      </c>
      <c r="B23707" s="83" t="s">
        <v>44609</v>
      </c>
      <c r="C23707" t="s">
        <v>34464</v>
      </c>
      <c r="D23707" s="83" t="s">
        <v>15076</v>
      </c>
      <c r="F23707" s="84">
        <v>1149.6300000000001</v>
      </c>
    </row>
    <row r="23708" spans="1:6" hidden="1" x14ac:dyDescent="0.25">
      <c r="A23708" t="s">
        <v>29264</v>
      </c>
      <c r="B23708" s="83" t="s">
        <v>44610</v>
      </c>
      <c r="C23708" t="s">
        <v>34465</v>
      </c>
      <c r="D23708" s="83" t="s">
        <v>15076</v>
      </c>
      <c r="F23708" s="84">
        <v>1226.97</v>
      </c>
    </row>
    <row r="23709" spans="1:6" hidden="1" x14ac:dyDescent="0.25">
      <c r="A23709" t="s">
        <v>29264</v>
      </c>
      <c r="B23709" s="83" t="s">
        <v>44611</v>
      </c>
      <c r="C23709" t="s">
        <v>34466</v>
      </c>
      <c r="D23709" s="83" t="s">
        <v>15076</v>
      </c>
      <c r="F23709" s="84">
        <v>1420.33</v>
      </c>
    </row>
    <row r="23710" spans="1:6" hidden="1" x14ac:dyDescent="0.25">
      <c r="A23710" t="s">
        <v>29264</v>
      </c>
      <c r="B23710" s="83" t="s">
        <v>44612</v>
      </c>
      <c r="C23710" t="s">
        <v>34467</v>
      </c>
      <c r="D23710" s="83" t="s">
        <v>15076</v>
      </c>
      <c r="F23710" s="84">
        <v>2480.81</v>
      </c>
    </row>
    <row r="23711" spans="1:6" hidden="1" x14ac:dyDescent="0.25">
      <c r="A23711" t="s">
        <v>29264</v>
      </c>
      <c r="B23711" s="83" t="s">
        <v>44613</v>
      </c>
      <c r="C23711" t="s">
        <v>34468</v>
      </c>
      <c r="D23711" s="83" t="s">
        <v>15076</v>
      </c>
      <c r="F23711" s="84">
        <v>2654.82</v>
      </c>
    </row>
    <row r="23712" spans="1:6" hidden="1" x14ac:dyDescent="0.25">
      <c r="A23712" t="s">
        <v>29264</v>
      </c>
      <c r="B23712" s="83" t="s">
        <v>44614</v>
      </c>
      <c r="C23712" t="s">
        <v>34469</v>
      </c>
      <c r="D23712" s="83" t="s">
        <v>15076</v>
      </c>
      <c r="F23712" s="84">
        <v>3089.88</v>
      </c>
    </row>
    <row r="23713" spans="1:6" hidden="1" x14ac:dyDescent="0.25">
      <c r="A23713" t="s">
        <v>29264</v>
      </c>
      <c r="B23713" s="83" t="s">
        <v>44615</v>
      </c>
      <c r="C23713" t="s">
        <v>34470</v>
      </c>
      <c r="D23713" s="83" t="s">
        <v>15076</v>
      </c>
      <c r="F23713" s="84">
        <v>3279.51</v>
      </c>
    </row>
    <row r="23714" spans="1:6" hidden="1" x14ac:dyDescent="0.25">
      <c r="A23714" t="s">
        <v>29264</v>
      </c>
      <c r="B23714" s="83" t="s">
        <v>44616</v>
      </c>
      <c r="C23714" t="s">
        <v>34471</v>
      </c>
      <c r="D23714" s="83" t="s">
        <v>15076</v>
      </c>
      <c r="F23714" s="84">
        <v>3511.53</v>
      </c>
    </row>
    <row r="23715" spans="1:6" hidden="1" x14ac:dyDescent="0.25">
      <c r="A23715" t="s">
        <v>29264</v>
      </c>
      <c r="B23715" s="83" t="s">
        <v>44617</v>
      </c>
      <c r="C23715" t="s">
        <v>34472</v>
      </c>
      <c r="D23715" s="83" t="s">
        <v>15076</v>
      </c>
      <c r="F23715" s="84">
        <v>4091.61</v>
      </c>
    </row>
    <row r="23716" spans="1:6" hidden="1" x14ac:dyDescent="0.25">
      <c r="A23716" t="s">
        <v>29264</v>
      </c>
      <c r="B23716" s="83" t="s">
        <v>44618</v>
      </c>
      <c r="C23716" t="s">
        <v>34473</v>
      </c>
      <c r="D23716" s="83" t="s">
        <v>15076</v>
      </c>
      <c r="F23716" s="84">
        <v>4429.1400000000003</v>
      </c>
    </row>
    <row r="23717" spans="1:6" hidden="1" x14ac:dyDescent="0.25">
      <c r="A23717" t="s">
        <v>29264</v>
      </c>
      <c r="B23717" s="83" t="s">
        <v>44619</v>
      </c>
      <c r="C23717" t="s">
        <v>34474</v>
      </c>
      <c r="D23717" s="83" t="s">
        <v>15076</v>
      </c>
      <c r="F23717" s="84">
        <v>4738.5</v>
      </c>
    </row>
    <row r="23718" spans="1:6" hidden="1" x14ac:dyDescent="0.25">
      <c r="A23718" t="s">
        <v>29264</v>
      </c>
      <c r="B23718" s="83" t="s">
        <v>44620</v>
      </c>
      <c r="C23718" t="s">
        <v>34475</v>
      </c>
      <c r="D23718" s="83" t="s">
        <v>15076</v>
      </c>
      <c r="F23718" s="84">
        <v>5511.94</v>
      </c>
    </row>
    <row r="23719" spans="1:6" hidden="1" x14ac:dyDescent="0.25">
      <c r="A23719" t="s">
        <v>29264</v>
      </c>
      <c r="B23719" s="83" t="s">
        <v>44621</v>
      </c>
      <c r="C23719" t="s">
        <v>34476</v>
      </c>
      <c r="D23719" s="83" t="s">
        <v>15076</v>
      </c>
      <c r="F23719" s="84">
        <v>6559.02</v>
      </c>
    </row>
    <row r="23720" spans="1:6" hidden="1" x14ac:dyDescent="0.25">
      <c r="A23720" t="s">
        <v>29264</v>
      </c>
      <c r="B23720" s="83" t="s">
        <v>44622</v>
      </c>
      <c r="C23720" t="s">
        <v>34477</v>
      </c>
      <c r="D23720" s="83" t="s">
        <v>15076</v>
      </c>
      <c r="F23720" s="84">
        <v>7023.06</v>
      </c>
    </row>
    <row r="23721" spans="1:6" hidden="1" x14ac:dyDescent="0.25">
      <c r="A23721" t="s">
        <v>29264</v>
      </c>
      <c r="B23721" s="83" t="s">
        <v>44623</v>
      </c>
      <c r="C23721" t="s">
        <v>34478</v>
      </c>
      <c r="D23721" s="83" t="s">
        <v>15076</v>
      </c>
      <c r="F23721" s="84">
        <v>8183.22</v>
      </c>
    </row>
    <row r="23722" spans="1:6" hidden="1" x14ac:dyDescent="0.25">
      <c r="A23722" t="s">
        <v>29264</v>
      </c>
      <c r="B23722" s="83" t="s">
        <v>44624</v>
      </c>
      <c r="C23722" t="s">
        <v>34479</v>
      </c>
      <c r="D23722" s="83" t="s">
        <v>35708</v>
      </c>
      <c r="F23722" s="84">
        <v>588.92999999999995</v>
      </c>
    </row>
    <row r="23723" spans="1:6" hidden="1" x14ac:dyDescent="0.25">
      <c r="A23723" t="s">
        <v>29264</v>
      </c>
      <c r="B23723" s="83" t="s">
        <v>44625</v>
      </c>
      <c r="C23723" t="s">
        <v>34480</v>
      </c>
      <c r="D23723" s="83" t="s">
        <v>35708</v>
      </c>
      <c r="F23723" s="84">
        <v>627.6</v>
      </c>
    </row>
    <row r="23724" spans="1:6" hidden="1" x14ac:dyDescent="0.25">
      <c r="A23724" t="s">
        <v>29264</v>
      </c>
      <c r="B23724" s="83" t="s">
        <v>44626</v>
      </c>
      <c r="C23724" t="s">
        <v>34481</v>
      </c>
      <c r="D23724" s="83" t="s">
        <v>35708</v>
      </c>
      <c r="F23724" s="84">
        <v>724.28</v>
      </c>
    </row>
    <row r="23725" spans="1:6" hidden="1" x14ac:dyDescent="0.25">
      <c r="A23725" t="s">
        <v>29264</v>
      </c>
      <c r="B23725" s="83" t="s">
        <v>44627</v>
      </c>
      <c r="C23725" t="s">
        <v>34482</v>
      </c>
      <c r="D23725" s="83" t="s">
        <v>35708</v>
      </c>
      <c r="F23725" s="84">
        <v>584.66999999999996</v>
      </c>
    </row>
    <row r="23726" spans="1:6" hidden="1" x14ac:dyDescent="0.25">
      <c r="A23726" t="s">
        <v>29264</v>
      </c>
      <c r="B23726" s="83" t="s">
        <v>44628</v>
      </c>
      <c r="C23726" t="s">
        <v>34483</v>
      </c>
      <c r="D23726" s="83" t="s">
        <v>35708</v>
      </c>
      <c r="F23726" s="84">
        <v>681.35</v>
      </c>
    </row>
    <row r="23727" spans="1:6" hidden="1" x14ac:dyDescent="0.25">
      <c r="A23727" t="s">
        <v>29264</v>
      </c>
      <c r="B23727" s="83" t="s">
        <v>44629</v>
      </c>
      <c r="C23727" t="s">
        <v>34484</v>
      </c>
      <c r="D23727" s="83" t="s">
        <v>35708</v>
      </c>
      <c r="F23727" s="84">
        <v>765.28</v>
      </c>
    </row>
    <row r="23728" spans="1:6" hidden="1" x14ac:dyDescent="0.25">
      <c r="A23728" t="s">
        <v>29264</v>
      </c>
      <c r="B23728" s="83" t="s">
        <v>44630</v>
      </c>
      <c r="C23728" t="s">
        <v>34485</v>
      </c>
      <c r="D23728" s="83" t="s">
        <v>35708</v>
      </c>
      <c r="F23728" s="84">
        <v>940.73</v>
      </c>
    </row>
    <row r="23729" spans="1:6" hidden="1" x14ac:dyDescent="0.25">
      <c r="A23729" t="s">
        <v>29264</v>
      </c>
      <c r="B23729" s="83" t="s">
        <v>44631</v>
      </c>
      <c r="C23729" t="s">
        <v>34486</v>
      </c>
      <c r="D23729" s="83" t="s">
        <v>35708</v>
      </c>
      <c r="F23729" s="84">
        <v>915.1</v>
      </c>
    </row>
    <row r="23730" spans="1:6" hidden="1" x14ac:dyDescent="0.25">
      <c r="A23730" t="s">
        <v>29264</v>
      </c>
      <c r="B23730" s="83" t="s">
        <v>44632</v>
      </c>
      <c r="C23730" t="s">
        <v>34487</v>
      </c>
      <c r="D23730" s="83" t="s">
        <v>35708</v>
      </c>
      <c r="F23730" s="84">
        <v>1011.78</v>
      </c>
    </row>
    <row r="23731" spans="1:6" hidden="1" x14ac:dyDescent="0.25">
      <c r="A23731" t="s">
        <v>29264</v>
      </c>
      <c r="B23731" s="83" t="s">
        <v>44633</v>
      </c>
      <c r="C23731" t="s">
        <v>34488</v>
      </c>
      <c r="D23731" s="83" t="s">
        <v>35708</v>
      </c>
      <c r="F23731" s="84">
        <v>1095.71</v>
      </c>
    </row>
    <row r="23732" spans="1:6" hidden="1" x14ac:dyDescent="0.25">
      <c r="A23732" t="s">
        <v>29264</v>
      </c>
      <c r="B23732" s="83" t="s">
        <v>44634</v>
      </c>
      <c r="C23732" t="s">
        <v>34489</v>
      </c>
      <c r="D23732" s="83" t="s">
        <v>35708</v>
      </c>
      <c r="F23732" s="84">
        <v>1271.1600000000001</v>
      </c>
    </row>
    <row r="23733" spans="1:6" hidden="1" x14ac:dyDescent="0.25">
      <c r="A23733" t="s">
        <v>29264</v>
      </c>
      <c r="B23733" s="83" t="s">
        <v>44635</v>
      </c>
      <c r="C23733" t="s">
        <v>34490</v>
      </c>
      <c r="D23733" s="83" t="s">
        <v>35708</v>
      </c>
      <c r="F23733" s="84">
        <v>948.99</v>
      </c>
    </row>
    <row r="23734" spans="1:6" hidden="1" x14ac:dyDescent="0.25">
      <c r="A23734" t="s">
        <v>29264</v>
      </c>
      <c r="B23734" s="83" t="s">
        <v>44636</v>
      </c>
      <c r="C23734" t="s">
        <v>34491</v>
      </c>
      <c r="D23734" s="83" t="s">
        <v>35708</v>
      </c>
      <c r="F23734" s="84">
        <v>1045.67</v>
      </c>
    </row>
    <row r="23735" spans="1:6" hidden="1" x14ac:dyDescent="0.25">
      <c r="A23735" t="s">
        <v>29264</v>
      </c>
      <c r="B23735" s="83" t="s">
        <v>44637</v>
      </c>
      <c r="C23735" t="s">
        <v>34492</v>
      </c>
      <c r="D23735" s="83" t="s">
        <v>35708</v>
      </c>
      <c r="F23735" s="84">
        <v>1129.5999999999999</v>
      </c>
    </row>
    <row r="23736" spans="1:6" hidden="1" x14ac:dyDescent="0.25">
      <c r="A23736" t="s">
        <v>29264</v>
      </c>
      <c r="B23736" s="83" t="s">
        <v>44638</v>
      </c>
      <c r="C23736" t="s">
        <v>34493</v>
      </c>
      <c r="D23736" s="83" t="s">
        <v>35708</v>
      </c>
      <c r="F23736" s="84">
        <v>618.55999999999995</v>
      </c>
    </row>
    <row r="23737" spans="1:6" hidden="1" x14ac:dyDescent="0.25">
      <c r="A23737" t="s">
        <v>29264</v>
      </c>
      <c r="B23737" s="83" t="s">
        <v>44639</v>
      </c>
      <c r="C23737" t="s">
        <v>34494</v>
      </c>
      <c r="D23737" s="83" t="s">
        <v>35708</v>
      </c>
      <c r="F23737" s="84">
        <v>715.24</v>
      </c>
    </row>
    <row r="23738" spans="1:6" hidden="1" x14ac:dyDescent="0.25">
      <c r="A23738" t="s">
        <v>29264</v>
      </c>
      <c r="B23738" s="83" t="s">
        <v>44640</v>
      </c>
      <c r="C23738" t="s">
        <v>34495</v>
      </c>
      <c r="D23738" s="83" t="s">
        <v>35708</v>
      </c>
      <c r="F23738" s="84">
        <v>799.17</v>
      </c>
    </row>
    <row r="23739" spans="1:6" hidden="1" x14ac:dyDescent="0.25">
      <c r="A23739" t="s">
        <v>29264</v>
      </c>
      <c r="B23739" s="83" t="s">
        <v>44641</v>
      </c>
      <c r="C23739" t="s">
        <v>34496</v>
      </c>
      <c r="D23739" s="83" t="s">
        <v>35708</v>
      </c>
      <c r="F23739" s="84">
        <v>377.81</v>
      </c>
    </row>
    <row r="23740" spans="1:6" hidden="1" x14ac:dyDescent="0.25">
      <c r="A23740" t="s">
        <v>29264</v>
      </c>
      <c r="B23740" s="83" t="s">
        <v>44642</v>
      </c>
      <c r="C23740" t="s">
        <v>34497</v>
      </c>
      <c r="D23740" s="83" t="s">
        <v>35708</v>
      </c>
      <c r="F23740" s="84">
        <v>416.48</v>
      </c>
    </row>
    <row r="23741" spans="1:6" hidden="1" x14ac:dyDescent="0.25">
      <c r="A23741" t="s">
        <v>29264</v>
      </c>
      <c r="B23741" s="83" t="s">
        <v>44643</v>
      </c>
      <c r="C23741" t="s">
        <v>34498</v>
      </c>
      <c r="D23741" s="83" t="s">
        <v>35708</v>
      </c>
      <c r="F23741" s="84">
        <v>371.91</v>
      </c>
    </row>
    <row r="23742" spans="1:6" hidden="1" x14ac:dyDescent="0.25">
      <c r="A23742" t="s">
        <v>29264</v>
      </c>
      <c r="B23742" s="83" t="s">
        <v>44644</v>
      </c>
      <c r="C23742" t="s">
        <v>34499</v>
      </c>
      <c r="D23742" s="83" t="s">
        <v>35708</v>
      </c>
      <c r="F23742" s="84">
        <v>561.91</v>
      </c>
    </row>
    <row r="23743" spans="1:6" hidden="1" x14ac:dyDescent="0.25">
      <c r="A23743" t="s">
        <v>29264</v>
      </c>
      <c r="B23743" s="83" t="s">
        <v>44645</v>
      </c>
      <c r="C23743" t="s">
        <v>34500</v>
      </c>
      <c r="D23743" s="83" t="s">
        <v>35708</v>
      </c>
      <c r="F23743" s="84">
        <v>513.15</v>
      </c>
    </row>
    <row r="23744" spans="1:6" hidden="1" x14ac:dyDescent="0.25">
      <c r="A23744" t="s">
        <v>29264</v>
      </c>
      <c r="B23744" s="83" t="s">
        <v>44646</v>
      </c>
      <c r="C23744" t="s">
        <v>34501</v>
      </c>
      <c r="D23744" s="83" t="s">
        <v>35708</v>
      </c>
      <c r="F23744" s="84">
        <v>662.44</v>
      </c>
    </row>
    <row r="23745" spans="1:6" hidden="1" x14ac:dyDescent="0.25">
      <c r="A23745" t="s">
        <v>29264</v>
      </c>
      <c r="B23745" s="83" t="s">
        <v>44647</v>
      </c>
      <c r="C23745" t="s">
        <v>34502</v>
      </c>
      <c r="D23745" s="83" t="s">
        <v>15076</v>
      </c>
      <c r="F23745" s="84">
        <v>840.31</v>
      </c>
    </row>
    <row r="23746" spans="1:6" hidden="1" x14ac:dyDescent="0.25">
      <c r="A23746" t="s">
        <v>29264</v>
      </c>
      <c r="B23746" s="83" t="s">
        <v>44648</v>
      </c>
      <c r="C23746" t="s">
        <v>34503</v>
      </c>
      <c r="D23746" s="83" t="s">
        <v>15076</v>
      </c>
      <c r="F23746" s="84">
        <v>917.65</v>
      </c>
    </row>
    <row r="23747" spans="1:6" hidden="1" x14ac:dyDescent="0.25">
      <c r="A23747" t="s">
        <v>29264</v>
      </c>
      <c r="B23747" s="83" t="s">
        <v>44649</v>
      </c>
      <c r="C23747" t="s">
        <v>34504</v>
      </c>
      <c r="D23747" s="83" t="s">
        <v>15076</v>
      </c>
      <c r="F23747" s="84">
        <v>1110.99</v>
      </c>
    </row>
    <row r="23748" spans="1:6" hidden="1" x14ac:dyDescent="0.25">
      <c r="A23748" t="s">
        <v>29264</v>
      </c>
      <c r="B23748" s="83" t="s">
        <v>44650</v>
      </c>
      <c r="C23748" t="s">
        <v>34505</v>
      </c>
      <c r="D23748" s="83" t="s">
        <v>15076</v>
      </c>
      <c r="F23748" s="84">
        <v>1784.84</v>
      </c>
    </row>
    <row r="23749" spans="1:6" hidden="1" x14ac:dyDescent="0.25">
      <c r="A23749" t="s">
        <v>29264</v>
      </c>
      <c r="B23749" s="83" t="s">
        <v>44651</v>
      </c>
      <c r="C23749" t="s">
        <v>34506</v>
      </c>
      <c r="D23749" s="83" t="s">
        <v>15076</v>
      </c>
      <c r="F23749" s="84">
        <v>1958.85</v>
      </c>
    </row>
    <row r="23750" spans="1:6" hidden="1" x14ac:dyDescent="0.25">
      <c r="A23750" t="s">
        <v>29264</v>
      </c>
      <c r="B23750" s="83" t="s">
        <v>44652</v>
      </c>
      <c r="C23750" t="s">
        <v>34507</v>
      </c>
      <c r="D23750" s="83" t="s">
        <v>15076</v>
      </c>
      <c r="F23750" s="84">
        <v>2393.87</v>
      </c>
    </row>
    <row r="23751" spans="1:6" hidden="1" x14ac:dyDescent="0.25">
      <c r="A23751" t="s">
        <v>29264</v>
      </c>
      <c r="B23751" s="83" t="s">
        <v>44653</v>
      </c>
      <c r="C23751" t="s">
        <v>34508</v>
      </c>
      <c r="D23751" s="83" t="s">
        <v>15076</v>
      </c>
      <c r="F23751" s="84">
        <v>2351.5500000000002</v>
      </c>
    </row>
    <row r="23752" spans="1:6" hidden="1" x14ac:dyDescent="0.25">
      <c r="A23752" t="s">
        <v>29264</v>
      </c>
      <c r="B23752" s="83" t="s">
        <v>44654</v>
      </c>
      <c r="C23752" t="s">
        <v>34509</v>
      </c>
      <c r="D23752" s="83" t="s">
        <v>15076</v>
      </c>
      <c r="F23752" s="84">
        <v>2583.5700000000002</v>
      </c>
    </row>
    <row r="23753" spans="1:6" hidden="1" x14ac:dyDescent="0.25">
      <c r="A23753" t="s">
        <v>29264</v>
      </c>
      <c r="B23753" s="83" t="s">
        <v>44655</v>
      </c>
      <c r="C23753" t="s">
        <v>34510</v>
      </c>
      <c r="D23753" s="83" t="s">
        <v>15076</v>
      </c>
      <c r="F23753" s="84">
        <v>3163.59</v>
      </c>
    </row>
    <row r="23754" spans="1:6" hidden="1" x14ac:dyDescent="0.25">
      <c r="A23754" t="s">
        <v>29264</v>
      </c>
      <c r="B23754" s="83" t="s">
        <v>44656</v>
      </c>
      <c r="C23754" t="s">
        <v>34511</v>
      </c>
      <c r="D23754" s="83" t="s">
        <v>15076</v>
      </c>
      <c r="F23754" s="84">
        <v>3191.86</v>
      </c>
    </row>
    <row r="23755" spans="1:6" hidden="1" x14ac:dyDescent="0.25">
      <c r="A23755" t="s">
        <v>29264</v>
      </c>
      <c r="B23755" s="83" t="s">
        <v>44657</v>
      </c>
      <c r="C23755" t="s">
        <v>34512</v>
      </c>
      <c r="D23755" s="83" t="s">
        <v>15076</v>
      </c>
      <c r="F23755" s="84">
        <v>3501.22</v>
      </c>
    </row>
    <row r="23756" spans="1:6" hidden="1" x14ac:dyDescent="0.25">
      <c r="A23756" t="s">
        <v>29264</v>
      </c>
      <c r="B23756" s="83" t="s">
        <v>44658</v>
      </c>
      <c r="C23756" t="s">
        <v>34513</v>
      </c>
      <c r="D23756" s="83" t="s">
        <v>15076</v>
      </c>
      <c r="F23756" s="84">
        <v>4274.58</v>
      </c>
    </row>
    <row r="23757" spans="1:6" hidden="1" x14ac:dyDescent="0.25">
      <c r="A23757" t="s">
        <v>29264</v>
      </c>
      <c r="B23757" s="83" t="s">
        <v>44659</v>
      </c>
      <c r="C23757" t="s">
        <v>34514</v>
      </c>
      <c r="D23757" s="83" t="s">
        <v>15076</v>
      </c>
      <c r="F23757" s="84">
        <v>4703.1000000000004</v>
      </c>
    </row>
    <row r="23758" spans="1:6" hidden="1" x14ac:dyDescent="0.25">
      <c r="A23758" t="s">
        <v>29264</v>
      </c>
      <c r="B23758" s="83" t="s">
        <v>44660</v>
      </c>
      <c r="C23758" t="s">
        <v>34515</v>
      </c>
      <c r="D23758" s="83" t="s">
        <v>15076</v>
      </c>
      <c r="F23758" s="84">
        <v>5167.1400000000003</v>
      </c>
    </row>
    <row r="23759" spans="1:6" hidden="1" x14ac:dyDescent="0.25">
      <c r="A23759" t="s">
        <v>29264</v>
      </c>
      <c r="B23759" s="83" t="s">
        <v>44661</v>
      </c>
      <c r="C23759" t="s">
        <v>34516</v>
      </c>
      <c r="D23759" s="83" t="s">
        <v>15076</v>
      </c>
      <c r="F23759" s="84">
        <v>6327.18</v>
      </c>
    </row>
    <row r="23760" spans="1:6" hidden="1" x14ac:dyDescent="0.25">
      <c r="A23760" t="s">
        <v>29264</v>
      </c>
      <c r="B23760" s="83" t="s">
        <v>44662</v>
      </c>
      <c r="C23760" t="s">
        <v>34517</v>
      </c>
      <c r="D23760" s="83" t="s">
        <v>35708</v>
      </c>
      <c r="F23760" s="84">
        <v>434.27</v>
      </c>
    </row>
    <row r="23761" spans="1:6" hidden="1" x14ac:dyDescent="0.25">
      <c r="A23761" t="s">
        <v>29264</v>
      </c>
      <c r="B23761" s="83" t="s">
        <v>44663</v>
      </c>
      <c r="C23761" t="s">
        <v>34518</v>
      </c>
      <c r="D23761" s="83" t="s">
        <v>35708</v>
      </c>
      <c r="F23761" s="84">
        <v>472.94</v>
      </c>
    </row>
    <row r="23762" spans="1:6" hidden="1" x14ac:dyDescent="0.25">
      <c r="A23762" t="s">
        <v>29264</v>
      </c>
      <c r="B23762" s="83" t="s">
        <v>44664</v>
      </c>
      <c r="C23762" t="s">
        <v>34519</v>
      </c>
      <c r="D23762" s="83" t="s">
        <v>35708</v>
      </c>
      <c r="F23762" s="84">
        <v>569.61</v>
      </c>
    </row>
    <row r="23763" spans="1:6" hidden="1" x14ac:dyDescent="0.25">
      <c r="A23763" t="s">
        <v>29264</v>
      </c>
      <c r="B23763" s="83" t="s">
        <v>44665</v>
      </c>
      <c r="C23763" t="s">
        <v>34520</v>
      </c>
      <c r="D23763" s="83" t="s">
        <v>35708</v>
      </c>
      <c r="F23763" s="84">
        <v>858.48</v>
      </c>
    </row>
    <row r="23764" spans="1:6" hidden="1" x14ac:dyDescent="0.25">
      <c r="A23764" t="s">
        <v>29264</v>
      </c>
      <c r="B23764" s="83" t="s">
        <v>44666</v>
      </c>
      <c r="C23764" t="s">
        <v>34521</v>
      </c>
      <c r="D23764" s="83" t="s">
        <v>35708</v>
      </c>
      <c r="F23764" s="84">
        <v>955.16</v>
      </c>
    </row>
    <row r="23765" spans="1:6" hidden="1" x14ac:dyDescent="0.25">
      <c r="A23765" t="s">
        <v>29264</v>
      </c>
      <c r="B23765" s="83" t="s">
        <v>44667</v>
      </c>
      <c r="C23765" t="s">
        <v>34522</v>
      </c>
      <c r="D23765" s="83" t="s">
        <v>35708</v>
      </c>
      <c r="F23765" s="84">
        <v>1039.0899999999999</v>
      </c>
    </row>
    <row r="23766" spans="1:6" hidden="1" x14ac:dyDescent="0.25">
      <c r="A23766" t="s">
        <v>29264</v>
      </c>
      <c r="B23766" s="83" t="s">
        <v>44668</v>
      </c>
      <c r="C23766" t="s">
        <v>34523</v>
      </c>
      <c r="D23766" s="83" t="s">
        <v>35708</v>
      </c>
      <c r="F23766" s="84">
        <v>532.47</v>
      </c>
    </row>
    <row r="23767" spans="1:6" hidden="1" x14ac:dyDescent="0.25">
      <c r="A23767" t="s">
        <v>29264</v>
      </c>
      <c r="B23767" s="83" t="s">
        <v>44669</v>
      </c>
      <c r="C23767" t="s">
        <v>34524</v>
      </c>
      <c r="D23767" s="83" t="s">
        <v>35708</v>
      </c>
      <c r="F23767" s="84">
        <v>571.14</v>
      </c>
    </row>
    <row r="23768" spans="1:6" hidden="1" x14ac:dyDescent="0.25">
      <c r="A23768" t="s">
        <v>29264</v>
      </c>
      <c r="B23768" s="83" t="s">
        <v>44670</v>
      </c>
      <c r="C23768" t="s">
        <v>34525</v>
      </c>
      <c r="D23768" s="83" t="s">
        <v>35708</v>
      </c>
      <c r="F23768" s="84">
        <v>667.82</v>
      </c>
    </row>
    <row r="23769" spans="1:6" hidden="1" x14ac:dyDescent="0.25">
      <c r="A23769" t="s">
        <v>29264</v>
      </c>
      <c r="B23769" s="83" t="s">
        <v>44671</v>
      </c>
      <c r="C23769" t="s">
        <v>34526</v>
      </c>
      <c r="D23769" s="83" t="s">
        <v>35708</v>
      </c>
      <c r="F23769" s="84">
        <v>528.04999999999995</v>
      </c>
    </row>
    <row r="23770" spans="1:6" hidden="1" x14ac:dyDescent="0.25">
      <c r="A23770" t="s">
        <v>29264</v>
      </c>
      <c r="B23770" s="83" t="s">
        <v>44672</v>
      </c>
      <c r="C23770" t="s">
        <v>34527</v>
      </c>
      <c r="D23770" s="83" t="s">
        <v>35708</v>
      </c>
      <c r="F23770" s="84">
        <v>624.73</v>
      </c>
    </row>
    <row r="23771" spans="1:6" hidden="1" x14ac:dyDescent="0.25">
      <c r="A23771" t="s">
        <v>29264</v>
      </c>
      <c r="B23771" s="83" t="s">
        <v>44673</v>
      </c>
      <c r="C23771" t="s">
        <v>34528</v>
      </c>
      <c r="D23771" s="83" t="s">
        <v>35708</v>
      </c>
      <c r="F23771" s="84">
        <v>708.66</v>
      </c>
    </row>
    <row r="23772" spans="1:6" hidden="1" x14ac:dyDescent="0.25">
      <c r="A23772" t="s">
        <v>29264</v>
      </c>
      <c r="B23772" s="83" t="s">
        <v>44674</v>
      </c>
      <c r="C23772" t="s">
        <v>34529</v>
      </c>
      <c r="D23772" s="83" t="s">
        <v>35712</v>
      </c>
      <c r="F23772" s="84">
        <v>1.94</v>
      </c>
    </row>
    <row r="23773" spans="1:6" hidden="1" x14ac:dyDescent="0.25">
      <c r="A23773" t="s">
        <v>29264</v>
      </c>
      <c r="B23773" s="83" t="s">
        <v>44675</v>
      </c>
      <c r="C23773" t="s">
        <v>34530</v>
      </c>
      <c r="D23773" s="83" t="s">
        <v>15076</v>
      </c>
      <c r="F23773" s="84">
        <v>100927.48</v>
      </c>
    </row>
    <row r="23774" spans="1:6" hidden="1" x14ac:dyDescent="0.25">
      <c r="A23774" t="s">
        <v>29264</v>
      </c>
      <c r="B23774" s="83" t="s">
        <v>44676</v>
      </c>
      <c r="C23774" t="s">
        <v>34531</v>
      </c>
      <c r="D23774" s="83" t="s">
        <v>15076</v>
      </c>
      <c r="F23774" s="84">
        <v>100927.48</v>
      </c>
    </row>
    <row r="23775" spans="1:6" hidden="1" x14ac:dyDescent="0.25">
      <c r="A23775" t="s">
        <v>29264</v>
      </c>
      <c r="B23775" s="83" t="s">
        <v>44677</v>
      </c>
      <c r="C23775" t="s">
        <v>34532</v>
      </c>
      <c r="D23775" s="83" t="s">
        <v>15076</v>
      </c>
      <c r="F23775" s="84">
        <v>111732.4</v>
      </c>
    </row>
    <row r="23776" spans="1:6" hidden="1" x14ac:dyDescent="0.25">
      <c r="A23776" t="s">
        <v>29264</v>
      </c>
      <c r="B23776" s="83" t="s">
        <v>44678</v>
      </c>
      <c r="C23776" t="s">
        <v>34533</v>
      </c>
      <c r="D23776" s="83" t="s">
        <v>15076</v>
      </c>
      <c r="F23776" s="84">
        <v>111732.4</v>
      </c>
    </row>
    <row r="23777" spans="1:6" hidden="1" x14ac:dyDescent="0.25">
      <c r="A23777" t="s">
        <v>29264</v>
      </c>
      <c r="B23777" s="83" t="s">
        <v>44679</v>
      </c>
      <c r="C23777" t="s">
        <v>34534</v>
      </c>
      <c r="D23777" s="83" t="s">
        <v>15076</v>
      </c>
      <c r="F23777" s="84">
        <v>112418.45</v>
      </c>
    </row>
    <row r="23778" spans="1:6" hidden="1" x14ac:dyDescent="0.25">
      <c r="A23778" t="s">
        <v>29264</v>
      </c>
      <c r="B23778" s="83" t="s">
        <v>44680</v>
      </c>
      <c r="C23778" t="s">
        <v>34535</v>
      </c>
      <c r="D23778" s="83" t="s">
        <v>15076</v>
      </c>
      <c r="F23778" s="84">
        <v>112418.45</v>
      </c>
    </row>
    <row r="23779" spans="1:6" hidden="1" x14ac:dyDescent="0.25">
      <c r="A23779" t="s">
        <v>29264</v>
      </c>
      <c r="B23779" s="83" t="s">
        <v>44681</v>
      </c>
      <c r="C23779" t="s">
        <v>34536</v>
      </c>
      <c r="D23779" s="83" t="s">
        <v>35708</v>
      </c>
      <c r="F23779" s="84">
        <v>36.17</v>
      </c>
    </row>
    <row r="23780" spans="1:6" hidden="1" x14ac:dyDescent="0.25">
      <c r="A23780" t="s">
        <v>29264</v>
      </c>
      <c r="B23780" s="83" t="s">
        <v>44682</v>
      </c>
      <c r="C23780" t="s">
        <v>34537</v>
      </c>
      <c r="D23780" s="83" t="s">
        <v>15076</v>
      </c>
      <c r="F23780" s="84">
        <v>337.02</v>
      </c>
    </row>
    <row r="23781" spans="1:6" hidden="1" x14ac:dyDescent="0.25">
      <c r="A23781" t="s">
        <v>29264</v>
      </c>
      <c r="B23781" s="83" t="s">
        <v>44683</v>
      </c>
      <c r="C23781" t="s">
        <v>34538</v>
      </c>
      <c r="D23781" s="83" t="s">
        <v>15076</v>
      </c>
      <c r="F23781" s="84">
        <v>239.9</v>
      </c>
    </row>
    <row r="23782" spans="1:6" hidden="1" x14ac:dyDescent="0.25">
      <c r="A23782" t="s">
        <v>29264</v>
      </c>
      <c r="B23782" s="83" t="s">
        <v>44684</v>
      </c>
      <c r="C23782" t="s">
        <v>34539</v>
      </c>
      <c r="D23782" s="83" t="s">
        <v>15076</v>
      </c>
      <c r="F23782" s="84">
        <v>199.92</v>
      </c>
    </row>
    <row r="23783" spans="1:6" hidden="1" x14ac:dyDescent="0.25">
      <c r="A23783" t="s">
        <v>29264</v>
      </c>
      <c r="B23783" s="83" t="s">
        <v>44685</v>
      </c>
      <c r="C23783" t="s">
        <v>34540</v>
      </c>
      <c r="D23783" s="83" t="s">
        <v>35708</v>
      </c>
      <c r="F23783" s="84">
        <v>20.75</v>
      </c>
    </row>
    <row r="23784" spans="1:6" hidden="1" x14ac:dyDescent="0.25">
      <c r="A23784" t="s">
        <v>29264</v>
      </c>
      <c r="B23784" s="83" t="s">
        <v>44686</v>
      </c>
      <c r="C23784" t="s">
        <v>34541</v>
      </c>
      <c r="D23784" s="83" t="s">
        <v>35708</v>
      </c>
      <c r="F23784" s="84">
        <v>3.84</v>
      </c>
    </row>
    <row r="23785" spans="1:6" hidden="1" x14ac:dyDescent="0.25">
      <c r="A23785" t="s">
        <v>29264</v>
      </c>
      <c r="B23785" s="83" t="s">
        <v>44687</v>
      </c>
      <c r="C23785" t="s">
        <v>34542</v>
      </c>
      <c r="D23785" s="83" t="s">
        <v>35708</v>
      </c>
      <c r="F23785" s="84">
        <v>4.8499999999999996</v>
      </c>
    </row>
    <row r="23786" spans="1:6" hidden="1" x14ac:dyDescent="0.25">
      <c r="A23786" t="s">
        <v>29264</v>
      </c>
      <c r="B23786" s="83" t="s">
        <v>44688</v>
      </c>
      <c r="C23786" t="s">
        <v>34543</v>
      </c>
      <c r="D23786" s="83" t="s">
        <v>35708</v>
      </c>
      <c r="F23786" s="84">
        <v>63.29</v>
      </c>
    </row>
    <row r="23787" spans="1:6" hidden="1" x14ac:dyDescent="0.25">
      <c r="A23787" t="s">
        <v>29264</v>
      </c>
      <c r="B23787" s="83" t="s">
        <v>44689</v>
      </c>
      <c r="C23787" t="s">
        <v>34544</v>
      </c>
      <c r="D23787" s="83" t="s">
        <v>35710</v>
      </c>
      <c r="F23787" s="84">
        <v>3.38</v>
      </c>
    </row>
    <row r="23788" spans="1:6" hidden="1" x14ac:dyDescent="0.25">
      <c r="A23788" t="s">
        <v>29264</v>
      </c>
      <c r="B23788" s="83" t="s">
        <v>44690</v>
      </c>
      <c r="C23788" t="s">
        <v>34545</v>
      </c>
      <c r="D23788" s="83" t="s">
        <v>15076</v>
      </c>
      <c r="F23788" s="84">
        <v>99447.51</v>
      </c>
    </row>
    <row r="23789" spans="1:6" hidden="1" x14ac:dyDescent="0.25">
      <c r="A23789" t="s">
        <v>29264</v>
      </c>
      <c r="B23789" s="83" t="s">
        <v>44691</v>
      </c>
      <c r="C23789" t="s">
        <v>34546</v>
      </c>
      <c r="D23789" s="83" t="s">
        <v>15076</v>
      </c>
      <c r="F23789" s="84">
        <v>99447.51</v>
      </c>
    </row>
    <row r="23790" spans="1:6" hidden="1" x14ac:dyDescent="0.25">
      <c r="A23790" t="s">
        <v>29264</v>
      </c>
      <c r="B23790" s="83" t="s">
        <v>44692</v>
      </c>
      <c r="C23790" t="s">
        <v>34547</v>
      </c>
      <c r="D23790" s="83" t="s">
        <v>15076</v>
      </c>
      <c r="F23790" s="84">
        <v>110283.92</v>
      </c>
    </row>
    <row r="23791" spans="1:6" hidden="1" x14ac:dyDescent="0.25">
      <c r="A23791" t="s">
        <v>29264</v>
      </c>
      <c r="B23791" s="83" t="s">
        <v>44693</v>
      </c>
      <c r="C23791" t="s">
        <v>34548</v>
      </c>
      <c r="D23791" s="83" t="s">
        <v>15076</v>
      </c>
      <c r="F23791" s="84">
        <v>110283.92</v>
      </c>
    </row>
    <row r="23792" spans="1:6" hidden="1" x14ac:dyDescent="0.25">
      <c r="A23792" t="s">
        <v>29264</v>
      </c>
      <c r="B23792" s="83" t="s">
        <v>44694</v>
      </c>
      <c r="C23792" t="s">
        <v>34549</v>
      </c>
      <c r="D23792" s="83" t="s">
        <v>15076</v>
      </c>
      <c r="F23792" s="84">
        <v>121120.33</v>
      </c>
    </row>
    <row r="23793" spans="1:6" hidden="1" x14ac:dyDescent="0.25">
      <c r="A23793" t="s">
        <v>29264</v>
      </c>
      <c r="B23793" s="83" t="s">
        <v>44695</v>
      </c>
      <c r="C23793" t="s">
        <v>34550</v>
      </c>
      <c r="D23793" s="83" t="s">
        <v>15076</v>
      </c>
      <c r="F23793" s="84">
        <v>121120.33</v>
      </c>
    </row>
    <row r="23794" spans="1:6" hidden="1" x14ac:dyDescent="0.25">
      <c r="A23794" t="s">
        <v>29264</v>
      </c>
      <c r="B23794" s="83" t="s">
        <v>44696</v>
      </c>
      <c r="C23794" t="s">
        <v>34551</v>
      </c>
      <c r="D23794" s="83" t="s">
        <v>15076</v>
      </c>
      <c r="F23794" s="84">
        <v>61765.86</v>
      </c>
    </row>
    <row r="23795" spans="1:6" hidden="1" x14ac:dyDescent="0.25">
      <c r="A23795" t="s">
        <v>29264</v>
      </c>
      <c r="B23795" s="83" t="s">
        <v>44697</v>
      </c>
      <c r="C23795" t="s">
        <v>34552</v>
      </c>
      <c r="D23795" s="83" t="s">
        <v>15076</v>
      </c>
      <c r="F23795" s="84">
        <v>61765.86</v>
      </c>
    </row>
    <row r="23796" spans="1:6" hidden="1" x14ac:dyDescent="0.25">
      <c r="A23796" t="s">
        <v>29264</v>
      </c>
      <c r="B23796" s="83" t="s">
        <v>44698</v>
      </c>
      <c r="C23796" t="s">
        <v>34553</v>
      </c>
      <c r="D23796" s="83" t="s">
        <v>15076</v>
      </c>
      <c r="F23796" s="84">
        <v>65970.42</v>
      </c>
    </row>
    <row r="23797" spans="1:6" hidden="1" x14ac:dyDescent="0.25">
      <c r="A23797" t="s">
        <v>29264</v>
      </c>
      <c r="B23797" s="83" t="s">
        <v>44699</v>
      </c>
      <c r="C23797" t="s">
        <v>34554</v>
      </c>
      <c r="D23797" s="83" t="s">
        <v>15076</v>
      </c>
      <c r="F23797" s="84">
        <v>65970.42</v>
      </c>
    </row>
    <row r="23798" spans="1:6" hidden="1" x14ac:dyDescent="0.25">
      <c r="A23798" t="s">
        <v>29264</v>
      </c>
      <c r="B23798" s="83" t="s">
        <v>44700</v>
      </c>
      <c r="C23798" t="s">
        <v>34555</v>
      </c>
      <c r="D23798" s="83" t="s">
        <v>15076</v>
      </c>
      <c r="F23798" s="84">
        <v>72452.649999999994</v>
      </c>
    </row>
    <row r="23799" spans="1:6" hidden="1" x14ac:dyDescent="0.25">
      <c r="A23799" t="s">
        <v>29264</v>
      </c>
      <c r="B23799" s="83" t="s">
        <v>44701</v>
      </c>
      <c r="C23799" t="s">
        <v>34556</v>
      </c>
      <c r="D23799" s="83" t="s">
        <v>15076</v>
      </c>
      <c r="F23799" s="84">
        <v>72452.649999999994</v>
      </c>
    </row>
    <row r="23800" spans="1:6" hidden="1" x14ac:dyDescent="0.25">
      <c r="A23800" t="s">
        <v>29264</v>
      </c>
      <c r="B23800" s="83" t="s">
        <v>44702</v>
      </c>
      <c r="C23800" t="s">
        <v>34557</v>
      </c>
      <c r="D23800" s="83" t="s">
        <v>35710</v>
      </c>
      <c r="F23800" s="84">
        <v>3.4</v>
      </c>
    </row>
    <row r="23801" spans="1:6" hidden="1" x14ac:dyDescent="0.25">
      <c r="A23801" t="s">
        <v>29264</v>
      </c>
      <c r="B23801" s="83" t="s">
        <v>44703</v>
      </c>
      <c r="C23801" t="s">
        <v>34558</v>
      </c>
      <c r="D23801" s="83" t="s">
        <v>15076</v>
      </c>
      <c r="F23801" s="84">
        <v>2421.0700000000002</v>
      </c>
    </row>
    <row r="23802" spans="1:6" hidden="1" x14ac:dyDescent="0.25">
      <c r="A23802" t="s">
        <v>29264</v>
      </c>
      <c r="B23802" s="83" t="s">
        <v>44704</v>
      </c>
      <c r="C23802" t="s">
        <v>34559</v>
      </c>
      <c r="D23802" s="83" t="s">
        <v>15076</v>
      </c>
      <c r="F23802" s="84">
        <v>3317.45</v>
      </c>
    </row>
    <row r="23803" spans="1:6" hidden="1" x14ac:dyDescent="0.25">
      <c r="A23803" t="s">
        <v>29264</v>
      </c>
      <c r="B23803" s="83" t="s">
        <v>44705</v>
      </c>
      <c r="C23803" t="s">
        <v>34560</v>
      </c>
      <c r="D23803" s="83" t="s">
        <v>15076</v>
      </c>
      <c r="F23803" s="84">
        <v>3398.61</v>
      </c>
    </row>
    <row r="23804" spans="1:6" hidden="1" x14ac:dyDescent="0.25">
      <c r="A23804" t="s">
        <v>29264</v>
      </c>
      <c r="B23804" s="83" t="s">
        <v>44706</v>
      </c>
      <c r="C23804" t="s">
        <v>34561</v>
      </c>
      <c r="D23804" s="83" t="s">
        <v>15076</v>
      </c>
      <c r="F23804" s="84">
        <v>5362.93</v>
      </c>
    </row>
    <row r="23805" spans="1:6" hidden="1" x14ac:dyDescent="0.25">
      <c r="A23805" t="s">
        <v>29264</v>
      </c>
      <c r="B23805" s="83" t="s">
        <v>44707</v>
      </c>
      <c r="C23805" t="s">
        <v>34562</v>
      </c>
      <c r="D23805" s="83" t="s">
        <v>15076</v>
      </c>
      <c r="F23805" s="84">
        <v>569.17999999999995</v>
      </c>
    </row>
    <row r="23806" spans="1:6" hidden="1" x14ac:dyDescent="0.25">
      <c r="A23806" t="s">
        <v>29264</v>
      </c>
      <c r="B23806" s="83" t="s">
        <v>44708</v>
      </c>
      <c r="C23806" t="s">
        <v>34563</v>
      </c>
      <c r="D23806" s="83" t="s">
        <v>15076</v>
      </c>
      <c r="F23806" s="84">
        <v>454.98</v>
      </c>
    </row>
    <row r="23807" spans="1:6" hidden="1" x14ac:dyDescent="0.25">
      <c r="A23807" t="s">
        <v>29264</v>
      </c>
      <c r="B23807" s="83" t="s">
        <v>44709</v>
      </c>
      <c r="C23807" t="s">
        <v>34564</v>
      </c>
      <c r="D23807" s="83" t="s">
        <v>15076</v>
      </c>
      <c r="F23807" s="84">
        <v>484.33</v>
      </c>
    </row>
    <row r="23808" spans="1:6" hidden="1" x14ac:dyDescent="0.25">
      <c r="A23808" t="s">
        <v>29264</v>
      </c>
      <c r="B23808" s="83" t="s">
        <v>44710</v>
      </c>
      <c r="C23808" t="s">
        <v>34565</v>
      </c>
      <c r="D23808" s="83" t="s">
        <v>15076</v>
      </c>
      <c r="F23808" s="84">
        <v>513.89</v>
      </c>
    </row>
    <row r="23809" spans="1:6" hidden="1" x14ac:dyDescent="0.25">
      <c r="A23809" t="s">
        <v>29264</v>
      </c>
      <c r="B23809" s="83" t="s">
        <v>44711</v>
      </c>
      <c r="C23809" t="s">
        <v>34566</v>
      </c>
      <c r="D23809" s="83" t="s">
        <v>15076</v>
      </c>
      <c r="F23809" s="84">
        <v>581.08000000000004</v>
      </c>
    </row>
    <row r="23810" spans="1:6" hidden="1" x14ac:dyDescent="0.25">
      <c r="A23810" t="s">
        <v>29264</v>
      </c>
      <c r="B23810" s="83" t="s">
        <v>44712</v>
      </c>
      <c r="C23810" t="s">
        <v>34567</v>
      </c>
      <c r="D23810" s="83" t="s">
        <v>15076</v>
      </c>
      <c r="F23810" s="84">
        <v>409.11</v>
      </c>
    </row>
    <row r="23811" spans="1:6" hidden="1" x14ac:dyDescent="0.25">
      <c r="A23811" t="s">
        <v>29264</v>
      </c>
      <c r="B23811" s="83" t="s">
        <v>44713</v>
      </c>
      <c r="C23811" t="s">
        <v>34568</v>
      </c>
      <c r="D23811" s="83" t="s">
        <v>15076</v>
      </c>
      <c r="F23811" s="84">
        <v>424.26</v>
      </c>
    </row>
    <row r="23812" spans="1:6" hidden="1" x14ac:dyDescent="0.25">
      <c r="A23812" t="s">
        <v>29264</v>
      </c>
      <c r="B23812" s="83" t="s">
        <v>44714</v>
      </c>
      <c r="C23812" t="s">
        <v>34569</v>
      </c>
      <c r="D23812" s="83" t="s">
        <v>15076</v>
      </c>
      <c r="F23812" s="84">
        <v>438.76</v>
      </c>
    </row>
    <row r="23813" spans="1:6" hidden="1" x14ac:dyDescent="0.25">
      <c r="A23813" t="s">
        <v>29264</v>
      </c>
      <c r="B23813" s="83" t="s">
        <v>44715</v>
      </c>
      <c r="C23813" t="s">
        <v>34570</v>
      </c>
      <c r="D23813" s="83" t="s">
        <v>15076</v>
      </c>
      <c r="F23813" s="84">
        <v>454.12</v>
      </c>
    </row>
    <row r="23814" spans="1:6" hidden="1" x14ac:dyDescent="0.25">
      <c r="A23814" t="s">
        <v>29264</v>
      </c>
      <c r="B23814" s="83" t="s">
        <v>44716</v>
      </c>
      <c r="C23814" t="s">
        <v>34571</v>
      </c>
      <c r="D23814" s="83" t="s">
        <v>15076</v>
      </c>
      <c r="F23814" s="84">
        <v>449.71</v>
      </c>
    </row>
    <row r="23815" spans="1:6" hidden="1" x14ac:dyDescent="0.25">
      <c r="A23815" t="s">
        <v>29264</v>
      </c>
      <c r="B23815" s="83" t="s">
        <v>44717</v>
      </c>
      <c r="C23815" t="s">
        <v>34572</v>
      </c>
      <c r="D23815" s="83" t="s">
        <v>15076</v>
      </c>
      <c r="F23815" s="84">
        <v>464.81</v>
      </c>
    </row>
    <row r="23816" spans="1:6" hidden="1" x14ac:dyDescent="0.25">
      <c r="A23816" t="s">
        <v>29264</v>
      </c>
      <c r="B23816" s="83" t="s">
        <v>44718</v>
      </c>
      <c r="C23816" t="s">
        <v>34573</v>
      </c>
      <c r="D23816" s="83" t="s">
        <v>15076</v>
      </c>
      <c r="F23816" s="84">
        <v>493.03</v>
      </c>
    </row>
    <row r="23817" spans="1:6" hidden="1" x14ac:dyDescent="0.25">
      <c r="A23817" t="s">
        <v>29264</v>
      </c>
      <c r="B23817" s="83" t="s">
        <v>44719</v>
      </c>
      <c r="C23817" t="s">
        <v>34574</v>
      </c>
      <c r="D23817" s="83" t="s">
        <v>15076</v>
      </c>
      <c r="F23817" s="84">
        <v>559.86</v>
      </c>
    </row>
    <row r="23818" spans="1:6" hidden="1" x14ac:dyDescent="0.25">
      <c r="A23818" t="s">
        <v>29264</v>
      </c>
      <c r="B23818" s="83" t="s">
        <v>44720</v>
      </c>
      <c r="C23818" t="s">
        <v>34575</v>
      </c>
      <c r="D23818" s="83" t="s">
        <v>15076</v>
      </c>
      <c r="F23818" s="84">
        <v>1120.5899999999999</v>
      </c>
    </row>
    <row r="23819" spans="1:6" hidden="1" x14ac:dyDescent="0.25">
      <c r="A23819" t="s">
        <v>29264</v>
      </c>
      <c r="B23819" s="83" t="s">
        <v>44721</v>
      </c>
      <c r="C23819" t="s">
        <v>34576</v>
      </c>
      <c r="D23819" s="83" t="s">
        <v>15076</v>
      </c>
      <c r="F23819" s="84">
        <v>334.31</v>
      </c>
    </row>
    <row r="23820" spans="1:6" hidden="1" x14ac:dyDescent="0.25">
      <c r="A23820" t="s">
        <v>29264</v>
      </c>
      <c r="B23820" s="83" t="s">
        <v>44722</v>
      </c>
      <c r="C23820" t="s">
        <v>34577</v>
      </c>
      <c r="D23820" s="83" t="s">
        <v>15076</v>
      </c>
      <c r="F23820" s="84">
        <v>121.44</v>
      </c>
    </row>
    <row r="23821" spans="1:6" hidden="1" x14ac:dyDescent="0.25">
      <c r="A23821" t="s">
        <v>29264</v>
      </c>
      <c r="B23821" s="83" t="s">
        <v>44723</v>
      </c>
      <c r="C23821" t="s">
        <v>34578</v>
      </c>
      <c r="D23821" s="83" t="s">
        <v>15076</v>
      </c>
      <c r="F23821" s="84">
        <v>711.78</v>
      </c>
    </row>
    <row r="23822" spans="1:6" hidden="1" x14ac:dyDescent="0.25">
      <c r="A23822" t="s">
        <v>29264</v>
      </c>
      <c r="B23822" s="83" t="s">
        <v>44724</v>
      </c>
      <c r="C23822" t="s">
        <v>34579</v>
      </c>
      <c r="D23822" s="83" t="s">
        <v>15076</v>
      </c>
      <c r="F23822" s="84">
        <v>1814.57</v>
      </c>
    </row>
    <row r="23823" spans="1:6" hidden="1" x14ac:dyDescent="0.25">
      <c r="A23823" t="s">
        <v>29264</v>
      </c>
      <c r="B23823" s="83" t="s">
        <v>44725</v>
      </c>
      <c r="C23823" t="s">
        <v>34580</v>
      </c>
      <c r="D23823" s="83" t="s">
        <v>15076</v>
      </c>
      <c r="F23823" s="84">
        <v>1040.3399999999999</v>
      </c>
    </row>
    <row r="23824" spans="1:6" hidden="1" x14ac:dyDescent="0.25">
      <c r="A23824" t="s">
        <v>29264</v>
      </c>
      <c r="B23824" s="83" t="s">
        <v>44726</v>
      </c>
      <c r="C23824" t="s">
        <v>34581</v>
      </c>
      <c r="D23824" s="83" t="s">
        <v>15076</v>
      </c>
      <c r="F23824" s="84">
        <v>3024.58</v>
      </c>
    </row>
    <row r="23825" spans="1:6" hidden="1" x14ac:dyDescent="0.25">
      <c r="A23825" t="s">
        <v>29264</v>
      </c>
      <c r="B23825" s="83" t="s">
        <v>44727</v>
      </c>
      <c r="C23825" t="s">
        <v>34582</v>
      </c>
      <c r="D23825" s="83" t="s">
        <v>15076</v>
      </c>
      <c r="F23825" s="84">
        <v>32.36</v>
      </c>
    </row>
    <row r="23826" spans="1:6" hidden="1" x14ac:dyDescent="0.25">
      <c r="A23826" t="s">
        <v>29264</v>
      </c>
      <c r="B23826" s="83" t="s">
        <v>44728</v>
      </c>
      <c r="C23826" t="s">
        <v>34583</v>
      </c>
      <c r="D23826" s="83" t="s">
        <v>15076</v>
      </c>
      <c r="F23826" s="84">
        <v>29.07</v>
      </c>
    </row>
    <row r="23827" spans="1:6" hidden="1" x14ac:dyDescent="0.25">
      <c r="A23827" t="s">
        <v>29264</v>
      </c>
      <c r="B23827" s="83" t="s">
        <v>44729</v>
      </c>
      <c r="C23827" t="s">
        <v>34584</v>
      </c>
      <c r="D23827" s="83" t="s">
        <v>15076</v>
      </c>
      <c r="F23827" s="84">
        <v>37.51</v>
      </c>
    </row>
    <row r="23828" spans="1:6" hidden="1" x14ac:dyDescent="0.25">
      <c r="A23828" t="s">
        <v>29264</v>
      </c>
      <c r="B23828" s="83" t="s">
        <v>44730</v>
      </c>
      <c r="C23828" t="s">
        <v>34585</v>
      </c>
      <c r="D23828" s="83" t="s">
        <v>15076</v>
      </c>
      <c r="F23828" s="84">
        <v>32.729999999999997</v>
      </c>
    </row>
    <row r="23829" spans="1:6" hidden="1" x14ac:dyDescent="0.25">
      <c r="A23829" t="s">
        <v>29264</v>
      </c>
      <c r="B23829" s="83" t="s">
        <v>44731</v>
      </c>
      <c r="C23829" t="s">
        <v>34586</v>
      </c>
      <c r="D23829" s="83" t="s">
        <v>15076</v>
      </c>
      <c r="F23829" s="84">
        <v>40.33</v>
      </c>
    </row>
    <row r="23830" spans="1:6" hidden="1" x14ac:dyDescent="0.25">
      <c r="A23830" t="s">
        <v>29264</v>
      </c>
      <c r="B23830" s="83" t="s">
        <v>44732</v>
      </c>
      <c r="C23830" t="s">
        <v>34587</v>
      </c>
      <c r="D23830" s="83" t="s">
        <v>15076</v>
      </c>
      <c r="F23830" s="84">
        <v>36.630000000000003</v>
      </c>
    </row>
    <row r="23831" spans="1:6" hidden="1" x14ac:dyDescent="0.25">
      <c r="A23831" t="s">
        <v>29264</v>
      </c>
      <c r="B23831" s="83" t="s">
        <v>44733</v>
      </c>
      <c r="C23831" t="s">
        <v>34588</v>
      </c>
      <c r="D23831" s="83" t="s">
        <v>15076</v>
      </c>
      <c r="F23831" s="84">
        <v>42.15</v>
      </c>
    </row>
    <row r="23832" spans="1:6" hidden="1" x14ac:dyDescent="0.25">
      <c r="A23832" t="s">
        <v>29264</v>
      </c>
      <c r="B23832" s="83" t="s">
        <v>44734</v>
      </c>
      <c r="C23832" t="s">
        <v>34589</v>
      </c>
      <c r="D23832" s="83" t="s">
        <v>15076</v>
      </c>
      <c r="F23832" s="84">
        <v>38.67</v>
      </c>
    </row>
    <row r="23833" spans="1:6" hidden="1" x14ac:dyDescent="0.25">
      <c r="A23833" t="s">
        <v>29264</v>
      </c>
      <c r="B23833" s="83" t="s">
        <v>44735</v>
      </c>
      <c r="C23833" t="s">
        <v>34590</v>
      </c>
      <c r="D23833" s="83" t="s">
        <v>15076</v>
      </c>
      <c r="F23833" s="84">
        <v>28.4</v>
      </c>
    </row>
    <row r="23834" spans="1:6" hidden="1" x14ac:dyDescent="0.25">
      <c r="A23834" t="s">
        <v>29264</v>
      </c>
      <c r="B23834" s="83" t="s">
        <v>44736</v>
      </c>
      <c r="C23834" t="s">
        <v>34591</v>
      </c>
      <c r="D23834" s="83" t="s">
        <v>15076</v>
      </c>
      <c r="F23834" s="84">
        <v>25.89</v>
      </c>
    </row>
    <row r="23835" spans="1:6" hidden="1" x14ac:dyDescent="0.25">
      <c r="A23835" t="s">
        <v>29264</v>
      </c>
      <c r="B23835" s="83" t="s">
        <v>44737</v>
      </c>
      <c r="C23835" t="s">
        <v>34592</v>
      </c>
      <c r="D23835" s="83" t="s">
        <v>15076</v>
      </c>
      <c r="F23835" s="84">
        <v>32.54</v>
      </c>
    </row>
    <row r="23836" spans="1:6" hidden="1" x14ac:dyDescent="0.25">
      <c r="A23836" t="s">
        <v>29264</v>
      </c>
      <c r="B23836" s="83" t="s">
        <v>44738</v>
      </c>
      <c r="C23836" t="s">
        <v>34593</v>
      </c>
      <c r="D23836" s="83" t="s">
        <v>15076</v>
      </c>
      <c r="F23836" s="84">
        <v>30.1</v>
      </c>
    </row>
    <row r="23837" spans="1:6" hidden="1" x14ac:dyDescent="0.25">
      <c r="A23837" t="s">
        <v>29264</v>
      </c>
      <c r="B23837" s="83" t="s">
        <v>44739</v>
      </c>
      <c r="C23837" t="s">
        <v>34594</v>
      </c>
      <c r="D23837" s="83" t="s">
        <v>15076</v>
      </c>
      <c r="F23837" s="84">
        <v>33.43</v>
      </c>
    </row>
    <row r="23838" spans="1:6" hidden="1" x14ac:dyDescent="0.25">
      <c r="A23838" t="s">
        <v>29264</v>
      </c>
      <c r="B23838" s="83" t="s">
        <v>44740</v>
      </c>
      <c r="C23838" t="s">
        <v>34595</v>
      </c>
      <c r="D23838" s="83" t="s">
        <v>15076</v>
      </c>
      <c r="F23838" s="84">
        <v>30.6</v>
      </c>
    </row>
    <row r="23839" spans="1:6" hidden="1" x14ac:dyDescent="0.25">
      <c r="A23839" t="s">
        <v>29264</v>
      </c>
      <c r="B23839" s="83" t="s">
        <v>44741</v>
      </c>
      <c r="C23839" t="s">
        <v>34596</v>
      </c>
      <c r="D23839" s="83" t="s">
        <v>15076</v>
      </c>
      <c r="F23839" s="84">
        <v>39.58</v>
      </c>
    </row>
    <row r="23840" spans="1:6" hidden="1" x14ac:dyDescent="0.25">
      <c r="A23840" t="s">
        <v>29264</v>
      </c>
      <c r="B23840" s="83" t="s">
        <v>44742</v>
      </c>
      <c r="C23840" t="s">
        <v>34597</v>
      </c>
      <c r="D23840" s="83" t="s">
        <v>15076</v>
      </c>
      <c r="F23840" s="84">
        <v>37.07</v>
      </c>
    </row>
    <row r="23841" spans="1:6" hidden="1" x14ac:dyDescent="0.25">
      <c r="A23841" t="s">
        <v>29264</v>
      </c>
      <c r="B23841" s="83" t="s">
        <v>44743</v>
      </c>
      <c r="C23841" t="s">
        <v>34598</v>
      </c>
      <c r="D23841" s="83" t="s">
        <v>15076</v>
      </c>
      <c r="F23841" s="84">
        <v>42.23</v>
      </c>
    </row>
    <row r="23842" spans="1:6" hidden="1" x14ac:dyDescent="0.25">
      <c r="A23842" t="s">
        <v>29264</v>
      </c>
      <c r="B23842" s="83" t="s">
        <v>44744</v>
      </c>
      <c r="C23842" t="s">
        <v>34599</v>
      </c>
      <c r="D23842" s="83" t="s">
        <v>15076</v>
      </c>
      <c r="F23842" s="84">
        <v>39.729999999999997</v>
      </c>
    </row>
    <row r="23843" spans="1:6" hidden="1" x14ac:dyDescent="0.25">
      <c r="A23843" t="s">
        <v>29264</v>
      </c>
      <c r="B23843" s="83" t="s">
        <v>44745</v>
      </c>
      <c r="C23843" t="s">
        <v>34600</v>
      </c>
      <c r="D23843" s="83" t="s">
        <v>15076</v>
      </c>
      <c r="F23843" s="84">
        <v>49.34</v>
      </c>
    </row>
    <row r="23844" spans="1:6" hidden="1" x14ac:dyDescent="0.25">
      <c r="A23844" t="s">
        <v>29264</v>
      </c>
      <c r="B23844" s="83" t="s">
        <v>44746</v>
      </c>
      <c r="C23844" t="s">
        <v>34601</v>
      </c>
      <c r="D23844" s="83" t="s">
        <v>15076</v>
      </c>
      <c r="F23844" s="84">
        <v>46.75</v>
      </c>
    </row>
    <row r="23845" spans="1:6" hidden="1" x14ac:dyDescent="0.25">
      <c r="A23845" t="s">
        <v>29264</v>
      </c>
      <c r="B23845" s="83" t="s">
        <v>44747</v>
      </c>
      <c r="C23845" t="s">
        <v>34602</v>
      </c>
      <c r="D23845" s="83" t="s">
        <v>15076</v>
      </c>
      <c r="F23845" s="84">
        <v>53.6</v>
      </c>
    </row>
    <row r="23846" spans="1:6" hidden="1" x14ac:dyDescent="0.25">
      <c r="A23846" t="s">
        <v>29264</v>
      </c>
      <c r="B23846" s="83" t="s">
        <v>44748</v>
      </c>
      <c r="C23846" t="s">
        <v>34603</v>
      </c>
      <c r="D23846" s="83" t="s">
        <v>15076</v>
      </c>
      <c r="F23846" s="84">
        <v>50.86</v>
      </c>
    </row>
    <row r="23847" spans="1:6" hidden="1" x14ac:dyDescent="0.25">
      <c r="A23847" t="s">
        <v>29264</v>
      </c>
      <c r="B23847" s="83" t="s">
        <v>44749</v>
      </c>
      <c r="C23847" t="s">
        <v>34604</v>
      </c>
      <c r="D23847" s="83" t="s">
        <v>15076</v>
      </c>
      <c r="F23847" s="84">
        <v>55.06</v>
      </c>
    </row>
    <row r="23848" spans="1:6" hidden="1" x14ac:dyDescent="0.25">
      <c r="A23848" t="s">
        <v>29264</v>
      </c>
      <c r="B23848" s="83" t="s">
        <v>44750</v>
      </c>
      <c r="C23848" t="s">
        <v>34605</v>
      </c>
      <c r="D23848" s="83" t="s">
        <v>15076</v>
      </c>
      <c r="F23848" s="84">
        <v>52.44</v>
      </c>
    </row>
    <row r="23849" spans="1:6" hidden="1" x14ac:dyDescent="0.25">
      <c r="A23849" t="s">
        <v>29264</v>
      </c>
      <c r="B23849" s="83" t="s">
        <v>44751</v>
      </c>
      <c r="C23849" t="s">
        <v>34606</v>
      </c>
      <c r="D23849" s="83" t="s">
        <v>15076</v>
      </c>
      <c r="F23849" s="84">
        <v>39.35</v>
      </c>
    </row>
    <row r="23850" spans="1:6" hidden="1" x14ac:dyDescent="0.25">
      <c r="A23850" t="s">
        <v>29264</v>
      </c>
      <c r="B23850" s="83" t="s">
        <v>44752</v>
      </c>
      <c r="C23850" t="s">
        <v>34607</v>
      </c>
      <c r="D23850" s="83" t="s">
        <v>15076</v>
      </c>
      <c r="F23850" s="84">
        <v>36.78</v>
      </c>
    </row>
    <row r="23851" spans="1:6" hidden="1" x14ac:dyDescent="0.25">
      <c r="A23851" t="s">
        <v>29264</v>
      </c>
      <c r="B23851" s="83" t="s">
        <v>44753</v>
      </c>
      <c r="C23851" t="s">
        <v>34608</v>
      </c>
      <c r="D23851" s="83" t="s">
        <v>15076</v>
      </c>
      <c r="F23851" s="84">
        <v>45.79</v>
      </c>
    </row>
    <row r="23852" spans="1:6" hidden="1" x14ac:dyDescent="0.25">
      <c r="A23852" t="s">
        <v>29264</v>
      </c>
      <c r="B23852" s="83" t="s">
        <v>44754</v>
      </c>
      <c r="C23852" t="s">
        <v>34609</v>
      </c>
      <c r="D23852" s="83" t="s">
        <v>15076</v>
      </c>
      <c r="F23852" s="84">
        <v>43.21</v>
      </c>
    </row>
    <row r="23853" spans="1:6" hidden="1" x14ac:dyDescent="0.25">
      <c r="A23853" t="s">
        <v>29264</v>
      </c>
      <c r="B23853" s="83" t="s">
        <v>44755</v>
      </c>
      <c r="C23853" t="s">
        <v>34610</v>
      </c>
      <c r="D23853" s="83" t="s">
        <v>15076</v>
      </c>
      <c r="F23853" s="84">
        <v>49.65</v>
      </c>
    </row>
    <row r="23854" spans="1:6" hidden="1" x14ac:dyDescent="0.25">
      <c r="A23854" t="s">
        <v>29264</v>
      </c>
      <c r="B23854" s="83" t="s">
        <v>44756</v>
      </c>
      <c r="C23854" t="s">
        <v>34611</v>
      </c>
      <c r="D23854" s="83" t="s">
        <v>15076</v>
      </c>
      <c r="F23854" s="84">
        <v>46.99</v>
      </c>
    </row>
    <row r="23855" spans="1:6" hidden="1" x14ac:dyDescent="0.25">
      <c r="A23855" t="s">
        <v>29264</v>
      </c>
      <c r="B23855" s="83" t="s">
        <v>44757</v>
      </c>
      <c r="C23855" t="s">
        <v>34612</v>
      </c>
      <c r="D23855" s="83" t="s">
        <v>15076</v>
      </c>
      <c r="F23855" s="84">
        <v>53.65</v>
      </c>
    </row>
    <row r="23856" spans="1:6" hidden="1" x14ac:dyDescent="0.25">
      <c r="A23856" t="s">
        <v>29264</v>
      </c>
      <c r="B23856" s="83" t="s">
        <v>44758</v>
      </c>
      <c r="C23856" t="s">
        <v>34613</v>
      </c>
      <c r="D23856" s="83" t="s">
        <v>15076</v>
      </c>
      <c r="F23856" s="84">
        <v>51.08</v>
      </c>
    </row>
    <row r="23857" spans="1:6" hidden="1" x14ac:dyDescent="0.25">
      <c r="A23857" t="s">
        <v>29264</v>
      </c>
      <c r="B23857" s="83" t="s">
        <v>44759</v>
      </c>
      <c r="C23857" t="s">
        <v>34614</v>
      </c>
      <c r="D23857" s="83" t="s">
        <v>15076</v>
      </c>
      <c r="F23857" s="84">
        <v>39.14</v>
      </c>
    </row>
    <row r="23858" spans="1:6" hidden="1" x14ac:dyDescent="0.25">
      <c r="A23858" t="s">
        <v>29264</v>
      </c>
      <c r="B23858" s="83" t="s">
        <v>44760</v>
      </c>
      <c r="C23858" t="s">
        <v>34615</v>
      </c>
      <c r="D23858" s="83" t="s">
        <v>15076</v>
      </c>
      <c r="F23858" s="84">
        <v>34.53</v>
      </c>
    </row>
    <row r="23859" spans="1:6" hidden="1" x14ac:dyDescent="0.25">
      <c r="A23859" t="s">
        <v>29264</v>
      </c>
      <c r="B23859" s="83" t="s">
        <v>44761</v>
      </c>
      <c r="C23859" t="s">
        <v>34616</v>
      </c>
      <c r="D23859" s="83" t="s">
        <v>15076</v>
      </c>
      <c r="F23859" s="84">
        <v>36.14</v>
      </c>
    </row>
    <row r="23860" spans="1:6" hidden="1" x14ac:dyDescent="0.25">
      <c r="A23860" t="s">
        <v>29264</v>
      </c>
      <c r="B23860" s="83" t="s">
        <v>44762</v>
      </c>
      <c r="C23860" t="s">
        <v>34617</v>
      </c>
      <c r="D23860" s="83" t="s">
        <v>15076</v>
      </c>
      <c r="F23860" s="84">
        <v>31.12</v>
      </c>
    </row>
    <row r="23861" spans="1:6" hidden="1" x14ac:dyDescent="0.25">
      <c r="A23861" t="s">
        <v>29264</v>
      </c>
      <c r="B23861" s="83" t="s">
        <v>44763</v>
      </c>
      <c r="C23861" t="s">
        <v>34618</v>
      </c>
      <c r="D23861" s="83" t="s">
        <v>15076</v>
      </c>
      <c r="F23861" s="84">
        <v>69.62</v>
      </c>
    </row>
    <row r="23862" spans="1:6" hidden="1" x14ac:dyDescent="0.25">
      <c r="A23862" t="s">
        <v>29264</v>
      </c>
      <c r="B23862" s="83" t="s">
        <v>44764</v>
      </c>
      <c r="C23862" t="s">
        <v>34619</v>
      </c>
      <c r="D23862" s="83" t="s">
        <v>15076</v>
      </c>
      <c r="F23862" s="84">
        <v>66.33</v>
      </c>
    </row>
    <row r="23863" spans="1:6" hidden="1" x14ac:dyDescent="0.25">
      <c r="A23863" t="s">
        <v>29264</v>
      </c>
      <c r="B23863" s="83" t="s">
        <v>44765</v>
      </c>
      <c r="C23863" t="s">
        <v>34620</v>
      </c>
      <c r="D23863" s="83" t="s">
        <v>15076</v>
      </c>
      <c r="F23863" s="84">
        <v>34.07</v>
      </c>
    </row>
    <row r="23864" spans="1:6" hidden="1" x14ac:dyDescent="0.25">
      <c r="A23864" t="s">
        <v>29264</v>
      </c>
      <c r="B23864" s="83" t="s">
        <v>44766</v>
      </c>
      <c r="C23864" t="s">
        <v>34621</v>
      </c>
      <c r="D23864" s="83" t="s">
        <v>15076</v>
      </c>
      <c r="F23864" s="84">
        <v>28.54</v>
      </c>
    </row>
    <row r="23865" spans="1:6" hidden="1" x14ac:dyDescent="0.25">
      <c r="A23865" t="s">
        <v>29264</v>
      </c>
      <c r="B23865" s="83" t="s">
        <v>44767</v>
      </c>
      <c r="C23865" t="s">
        <v>34622</v>
      </c>
      <c r="D23865" s="83" t="s">
        <v>15076</v>
      </c>
      <c r="F23865" s="84">
        <v>32.58</v>
      </c>
    </row>
    <row r="23866" spans="1:6" hidden="1" x14ac:dyDescent="0.25">
      <c r="A23866" t="s">
        <v>29264</v>
      </c>
      <c r="B23866" s="83" t="s">
        <v>44768</v>
      </c>
      <c r="C23866" t="s">
        <v>34623</v>
      </c>
      <c r="D23866" s="83" t="s">
        <v>15076</v>
      </c>
      <c r="F23866" s="84">
        <v>27.46</v>
      </c>
    </row>
    <row r="23867" spans="1:6" hidden="1" x14ac:dyDescent="0.25">
      <c r="A23867" t="s">
        <v>29264</v>
      </c>
      <c r="B23867" s="83" t="s">
        <v>44769</v>
      </c>
      <c r="C23867" t="s">
        <v>34624</v>
      </c>
      <c r="D23867" s="83" t="s">
        <v>15076</v>
      </c>
      <c r="F23867" s="84">
        <v>61.62</v>
      </c>
    </row>
    <row r="23868" spans="1:6" hidden="1" x14ac:dyDescent="0.25">
      <c r="A23868" t="s">
        <v>29264</v>
      </c>
      <c r="B23868" s="83" t="s">
        <v>44770</v>
      </c>
      <c r="C23868" t="s">
        <v>34625</v>
      </c>
      <c r="D23868" s="83" t="s">
        <v>15076</v>
      </c>
      <c r="F23868" s="84">
        <v>61.54</v>
      </c>
    </row>
    <row r="23869" spans="1:6" hidden="1" x14ac:dyDescent="0.25">
      <c r="A23869" t="s">
        <v>29264</v>
      </c>
      <c r="B23869" s="83" t="s">
        <v>44771</v>
      </c>
      <c r="C23869" t="s">
        <v>34626</v>
      </c>
      <c r="D23869" s="83" t="s">
        <v>15076</v>
      </c>
      <c r="F23869" s="84">
        <v>86.03</v>
      </c>
    </row>
    <row r="23870" spans="1:6" hidden="1" x14ac:dyDescent="0.25">
      <c r="A23870" t="s">
        <v>29264</v>
      </c>
      <c r="B23870" s="83" t="s">
        <v>44772</v>
      </c>
      <c r="C23870" t="s">
        <v>34627</v>
      </c>
      <c r="D23870" s="83" t="s">
        <v>15076</v>
      </c>
      <c r="F23870" s="84">
        <v>83.75</v>
      </c>
    </row>
    <row r="23871" spans="1:6" hidden="1" x14ac:dyDescent="0.25">
      <c r="A23871" t="s">
        <v>29264</v>
      </c>
      <c r="B23871" s="83" t="s">
        <v>44773</v>
      </c>
      <c r="C23871" t="s">
        <v>34628</v>
      </c>
      <c r="D23871" s="83" t="s">
        <v>15076</v>
      </c>
      <c r="F23871" s="84">
        <v>76.69</v>
      </c>
    </row>
    <row r="23872" spans="1:6" hidden="1" x14ac:dyDescent="0.25">
      <c r="A23872" t="s">
        <v>29264</v>
      </c>
      <c r="B23872" s="83" t="s">
        <v>44774</v>
      </c>
      <c r="C23872" t="s">
        <v>34629</v>
      </c>
      <c r="D23872" s="83" t="s">
        <v>15076</v>
      </c>
      <c r="F23872" s="84">
        <v>74.739999999999995</v>
      </c>
    </row>
    <row r="23873" spans="1:6" hidden="1" x14ac:dyDescent="0.25">
      <c r="A23873" t="s">
        <v>29264</v>
      </c>
      <c r="B23873" s="83" t="s">
        <v>44775</v>
      </c>
      <c r="C23873" t="s">
        <v>34630</v>
      </c>
      <c r="D23873" s="83" t="s">
        <v>35708</v>
      </c>
      <c r="F23873" s="84">
        <v>339.63</v>
      </c>
    </row>
    <row r="23874" spans="1:6" hidden="1" x14ac:dyDescent="0.25">
      <c r="A23874" t="s">
        <v>29264</v>
      </c>
      <c r="B23874" s="83" t="s">
        <v>44776</v>
      </c>
      <c r="C23874" t="s">
        <v>34631</v>
      </c>
      <c r="D23874" s="83" t="s">
        <v>15583</v>
      </c>
      <c r="F23874" s="84">
        <v>150.19</v>
      </c>
    </row>
    <row r="23875" spans="1:6" hidden="1" x14ac:dyDescent="0.25">
      <c r="A23875" t="s">
        <v>29264</v>
      </c>
      <c r="B23875" s="83" t="s">
        <v>44777</v>
      </c>
      <c r="C23875" t="s">
        <v>34632</v>
      </c>
      <c r="D23875" s="83" t="s">
        <v>15076</v>
      </c>
      <c r="F23875" s="84">
        <v>2460.9499999999998</v>
      </c>
    </row>
    <row r="23876" spans="1:6" hidden="1" x14ac:dyDescent="0.25">
      <c r="A23876" t="s">
        <v>29264</v>
      </c>
      <c r="B23876" s="83" t="s">
        <v>44778</v>
      </c>
      <c r="C23876" t="s">
        <v>34633</v>
      </c>
      <c r="D23876" s="83" t="s">
        <v>15076</v>
      </c>
      <c r="F23876" s="84">
        <v>3226.05</v>
      </c>
    </row>
    <row r="23877" spans="1:6" hidden="1" x14ac:dyDescent="0.25">
      <c r="A23877" t="s">
        <v>29264</v>
      </c>
      <c r="B23877" s="83" t="s">
        <v>44779</v>
      </c>
      <c r="C23877" t="s">
        <v>34634</v>
      </c>
      <c r="D23877" s="83" t="s">
        <v>15076</v>
      </c>
      <c r="F23877" s="84">
        <v>6336.48</v>
      </c>
    </row>
    <row r="23878" spans="1:6" hidden="1" x14ac:dyDescent="0.25">
      <c r="A23878" t="s">
        <v>29264</v>
      </c>
      <c r="B23878" s="83" t="s">
        <v>44780</v>
      </c>
      <c r="C23878" t="s">
        <v>34635</v>
      </c>
      <c r="D23878" s="83" t="s">
        <v>15076</v>
      </c>
      <c r="F23878" s="84">
        <v>5264.89</v>
      </c>
    </row>
    <row r="23879" spans="1:6" hidden="1" x14ac:dyDescent="0.25">
      <c r="A23879" t="s">
        <v>29264</v>
      </c>
      <c r="B23879" s="83" t="s">
        <v>44781</v>
      </c>
      <c r="C23879" t="s">
        <v>34636</v>
      </c>
      <c r="D23879" s="83" t="s">
        <v>15076</v>
      </c>
      <c r="F23879" s="84">
        <v>851.41</v>
      </c>
    </row>
    <row r="23880" spans="1:6" hidden="1" x14ac:dyDescent="0.25">
      <c r="A23880" t="s">
        <v>29264</v>
      </c>
      <c r="B23880" s="83" t="s">
        <v>44782</v>
      </c>
      <c r="C23880" t="s">
        <v>34637</v>
      </c>
      <c r="D23880" s="83" t="s">
        <v>15076</v>
      </c>
      <c r="F23880" s="84">
        <v>1272.3</v>
      </c>
    </row>
    <row r="23881" spans="1:6" hidden="1" x14ac:dyDescent="0.25">
      <c r="A23881" t="s">
        <v>29264</v>
      </c>
      <c r="B23881" s="83" t="s">
        <v>44783</v>
      </c>
      <c r="C23881" t="s">
        <v>34638</v>
      </c>
      <c r="D23881" s="83" t="s">
        <v>15076</v>
      </c>
      <c r="F23881" s="84">
        <v>576.80999999999995</v>
      </c>
    </row>
    <row r="23882" spans="1:6" hidden="1" x14ac:dyDescent="0.25">
      <c r="A23882" t="s">
        <v>29264</v>
      </c>
      <c r="B23882" s="83" t="s">
        <v>44784</v>
      </c>
      <c r="C23882" t="s">
        <v>34639</v>
      </c>
      <c r="D23882" s="83" t="s">
        <v>15076</v>
      </c>
      <c r="F23882" s="84">
        <v>367.98</v>
      </c>
    </row>
    <row r="23883" spans="1:6" hidden="1" x14ac:dyDescent="0.25">
      <c r="A23883" t="s">
        <v>29264</v>
      </c>
      <c r="B23883" s="83" t="s">
        <v>44785</v>
      </c>
      <c r="C23883" t="s">
        <v>34640</v>
      </c>
      <c r="D23883" s="83" t="s">
        <v>15076</v>
      </c>
      <c r="F23883" s="84">
        <v>358.46</v>
      </c>
    </row>
    <row r="23884" spans="1:6" hidden="1" x14ac:dyDescent="0.25">
      <c r="A23884" t="s">
        <v>29264</v>
      </c>
      <c r="B23884" s="83" t="s">
        <v>44786</v>
      </c>
      <c r="C23884" t="s">
        <v>34641</v>
      </c>
      <c r="D23884" s="83" t="s">
        <v>15076</v>
      </c>
      <c r="F23884" s="84">
        <v>644.71</v>
      </c>
    </row>
    <row r="23885" spans="1:6" hidden="1" x14ac:dyDescent="0.25">
      <c r="A23885" t="s">
        <v>29264</v>
      </c>
      <c r="B23885" s="83" t="s">
        <v>44787</v>
      </c>
      <c r="C23885" t="s">
        <v>34642</v>
      </c>
      <c r="D23885" s="83" t="s">
        <v>15076</v>
      </c>
      <c r="F23885" s="84">
        <v>1326.58</v>
      </c>
    </row>
    <row r="23886" spans="1:6" hidden="1" x14ac:dyDescent="0.25">
      <c r="A23886" t="s">
        <v>29264</v>
      </c>
      <c r="B23886" s="83" t="s">
        <v>44788</v>
      </c>
      <c r="C23886" t="s">
        <v>34643</v>
      </c>
      <c r="D23886" s="83" t="s">
        <v>15076</v>
      </c>
      <c r="F23886" s="84">
        <v>1143.6300000000001</v>
      </c>
    </row>
    <row r="23887" spans="1:6" hidden="1" x14ac:dyDescent="0.25">
      <c r="A23887" t="s">
        <v>29264</v>
      </c>
      <c r="B23887" s="83" t="s">
        <v>44789</v>
      </c>
      <c r="C23887" t="s">
        <v>34644</v>
      </c>
      <c r="D23887" s="83" t="s">
        <v>15076</v>
      </c>
      <c r="F23887" s="84">
        <v>2260.87</v>
      </c>
    </row>
    <row r="23888" spans="1:6" hidden="1" x14ac:dyDescent="0.25">
      <c r="A23888" t="s">
        <v>29264</v>
      </c>
      <c r="B23888" s="83" t="s">
        <v>44790</v>
      </c>
      <c r="C23888" t="s">
        <v>34645</v>
      </c>
      <c r="D23888" s="83" t="s">
        <v>15076</v>
      </c>
      <c r="F23888" s="84">
        <v>1282.25</v>
      </c>
    </row>
    <row r="23889" spans="1:6" hidden="1" x14ac:dyDescent="0.25">
      <c r="A23889" t="s">
        <v>29264</v>
      </c>
      <c r="B23889" s="83" t="s">
        <v>44791</v>
      </c>
      <c r="C23889" t="s">
        <v>34646</v>
      </c>
      <c r="D23889" s="83" t="s">
        <v>15076</v>
      </c>
      <c r="F23889" s="84">
        <v>2462.25</v>
      </c>
    </row>
    <row r="23890" spans="1:6" hidden="1" x14ac:dyDescent="0.25">
      <c r="A23890" t="s">
        <v>29264</v>
      </c>
      <c r="B23890" s="83" t="s">
        <v>44792</v>
      </c>
      <c r="C23890" t="s">
        <v>34647</v>
      </c>
      <c r="D23890" s="83" t="s">
        <v>15076</v>
      </c>
      <c r="F23890" s="84">
        <v>2315.65</v>
      </c>
    </row>
    <row r="23891" spans="1:6" hidden="1" x14ac:dyDescent="0.25">
      <c r="A23891" t="s">
        <v>29264</v>
      </c>
      <c r="B23891" s="83" t="s">
        <v>44793</v>
      </c>
      <c r="C23891" t="s">
        <v>34648</v>
      </c>
      <c r="D23891" s="83" t="s">
        <v>15076</v>
      </c>
      <c r="F23891" s="84">
        <v>1628.84</v>
      </c>
    </row>
    <row r="23892" spans="1:6" hidden="1" x14ac:dyDescent="0.25">
      <c r="A23892" t="s">
        <v>29264</v>
      </c>
      <c r="B23892" s="83" t="s">
        <v>44794</v>
      </c>
      <c r="C23892" t="s">
        <v>34649</v>
      </c>
      <c r="D23892" s="83" t="s">
        <v>15076</v>
      </c>
      <c r="F23892" s="84">
        <v>5128.5</v>
      </c>
    </row>
    <row r="23893" spans="1:6" hidden="1" x14ac:dyDescent="0.25">
      <c r="A23893" t="s">
        <v>29264</v>
      </c>
      <c r="B23893" s="83" t="s">
        <v>44795</v>
      </c>
      <c r="C23893" t="s">
        <v>34650</v>
      </c>
      <c r="D23893" s="83" t="s">
        <v>15076</v>
      </c>
      <c r="F23893" s="84">
        <v>3995.92</v>
      </c>
    </row>
    <row r="23894" spans="1:6" hidden="1" x14ac:dyDescent="0.25">
      <c r="A23894" t="s">
        <v>29264</v>
      </c>
      <c r="B23894" s="83" t="s">
        <v>44796</v>
      </c>
      <c r="C23894" t="s">
        <v>34651</v>
      </c>
      <c r="D23894" s="83" t="s">
        <v>15076</v>
      </c>
      <c r="F23894" s="84">
        <v>4424.07</v>
      </c>
    </row>
    <row r="23895" spans="1:6" hidden="1" x14ac:dyDescent="0.25">
      <c r="A23895" t="s">
        <v>29264</v>
      </c>
      <c r="B23895" s="83" t="s">
        <v>44797</v>
      </c>
      <c r="C23895" t="s">
        <v>34652</v>
      </c>
      <c r="D23895" s="83" t="s">
        <v>15076</v>
      </c>
      <c r="F23895" s="84">
        <v>5620.64</v>
      </c>
    </row>
    <row r="23896" spans="1:6" hidden="1" x14ac:dyDescent="0.25">
      <c r="A23896" t="s">
        <v>29264</v>
      </c>
      <c r="B23896" s="83" t="s">
        <v>44798</v>
      </c>
      <c r="C23896" t="s">
        <v>34653</v>
      </c>
      <c r="D23896" s="83" t="s">
        <v>15076</v>
      </c>
      <c r="F23896" s="84">
        <v>5177.6099999999997</v>
      </c>
    </row>
    <row r="23897" spans="1:6" hidden="1" x14ac:dyDescent="0.25">
      <c r="A23897" t="s">
        <v>29264</v>
      </c>
      <c r="B23897" s="83" t="s">
        <v>44799</v>
      </c>
      <c r="C23897" t="s">
        <v>34654</v>
      </c>
      <c r="D23897" s="83" t="s">
        <v>15076</v>
      </c>
      <c r="F23897" s="84">
        <v>5751.36</v>
      </c>
    </row>
    <row r="23898" spans="1:6" hidden="1" x14ac:dyDescent="0.25">
      <c r="A23898" t="s">
        <v>29264</v>
      </c>
      <c r="B23898" s="83" t="s">
        <v>44800</v>
      </c>
      <c r="C23898" t="s">
        <v>34655</v>
      </c>
      <c r="D23898" s="83" t="s">
        <v>15076</v>
      </c>
      <c r="F23898" s="84">
        <v>2430.4499999999998</v>
      </c>
    </row>
    <row r="23899" spans="1:6" hidden="1" x14ac:dyDescent="0.25">
      <c r="A23899" t="s">
        <v>29264</v>
      </c>
      <c r="B23899" s="83" t="s">
        <v>44801</v>
      </c>
      <c r="C23899" t="s">
        <v>34656</v>
      </c>
      <c r="D23899" s="83" t="s">
        <v>15076</v>
      </c>
      <c r="F23899" s="84">
        <v>2977.97</v>
      </c>
    </row>
    <row r="23900" spans="1:6" hidden="1" x14ac:dyDescent="0.25">
      <c r="A23900" t="s">
        <v>29264</v>
      </c>
      <c r="B23900" s="83" t="s">
        <v>44802</v>
      </c>
      <c r="C23900" t="s">
        <v>34657</v>
      </c>
      <c r="D23900" s="83" t="s">
        <v>15076</v>
      </c>
      <c r="F23900" s="84">
        <v>3243.79</v>
      </c>
    </row>
    <row r="23901" spans="1:6" hidden="1" x14ac:dyDescent="0.25">
      <c r="A23901" t="s">
        <v>29264</v>
      </c>
      <c r="B23901" s="83" t="s">
        <v>44803</v>
      </c>
      <c r="C23901" t="s">
        <v>34658</v>
      </c>
      <c r="D23901" s="83" t="s">
        <v>15076</v>
      </c>
      <c r="F23901" s="84">
        <v>3791.7</v>
      </c>
    </row>
    <row r="23902" spans="1:6" hidden="1" x14ac:dyDescent="0.25">
      <c r="A23902" t="s">
        <v>29264</v>
      </c>
      <c r="B23902" s="83" t="s">
        <v>44804</v>
      </c>
      <c r="C23902" t="s">
        <v>34659</v>
      </c>
      <c r="D23902" s="83" t="s">
        <v>15076</v>
      </c>
      <c r="F23902" s="84">
        <v>197.13</v>
      </c>
    </row>
    <row r="23903" spans="1:6" hidden="1" x14ac:dyDescent="0.25">
      <c r="A23903" t="s">
        <v>29264</v>
      </c>
      <c r="B23903" s="83" t="s">
        <v>44805</v>
      </c>
      <c r="C23903" t="s">
        <v>34660</v>
      </c>
      <c r="D23903" s="83" t="s">
        <v>15076</v>
      </c>
      <c r="F23903" s="84">
        <v>739.91</v>
      </c>
    </row>
    <row r="23904" spans="1:6" hidden="1" x14ac:dyDescent="0.25">
      <c r="A23904" t="s">
        <v>29264</v>
      </c>
      <c r="B23904" s="83" t="s">
        <v>44806</v>
      </c>
      <c r="C23904" t="s">
        <v>34661</v>
      </c>
      <c r="D23904" s="83" t="s">
        <v>15076</v>
      </c>
      <c r="F23904" s="84">
        <v>333.57</v>
      </c>
    </row>
    <row r="23905" spans="1:6" hidden="1" x14ac:dyDescent="0.25">
      <c r="A23905" t="s">
        <v>29264</v>
      </c>
      <c r="B23905" s="83" t="s">
        <v>44807</v>
      </c>
      <c r="C23905" t="s">
        <v>34662</v>
      </c>
      <c r="D23905" s="83" t="s">
        <v>15076</v>
      </c>
      <c r="F23905" s="84">
        <v>1104.72</v>
      </c>
    </row>
    <row r="23906" spans="1:6" hidden="1" x14ac:dyDescent="0.25">
      <c r="A23906" t="s">
        <v>29264</v>
      </c>
      <c r="B23906" s="83" t="s">
        <v>44808</v>
      </c>
      <c r="C23906" t="s">
        <v>34663</v>
      </c>
      <c r="D23906" s="83" t="s">
        <v>15076</v>
      </c>
      <c r="F23906" s="84">
        <v>387.14</v>
      </c>
    </row>
    <row r="23907" spans="1:6" hidden="1" x14ac:dyDescent="0.25">
      <c r="A23907" t="s">
        <v>29264</v>
      </c>
      <c r="B23907" s="83" t="s">
        <v>44809</v>
      </c>
      <c r="C23907" t="s">
        <v>34664</v>
      </c>
      <c r="D23907" s="83" t="s">
        <v>15076</v>
      </c>
      <c r="F23907" s="84">
        <v>1212.47</v>
      </c>
    </row>
    <row r="23908" spans="1:6" hidden="1" x14ac:dyDescent="0.25">
      <c r="A23908" t="s">
        <v>29264</v>
      </c>
      <c r="B23908" s="83" t="s">
        <v>44810</v>
      </c>
      <c r="C23908" t="s">
        <v>34665</v>
      </c>
      <c r="D23908" s="83" t="s">
        <v>15076</v>
      </c>
      <c r="F23908" s="84">
        <v>1223.71</v>
      </c>
    </row>
    <row r="23909" spans="1:6" hidden="1" x14ac:dyDescent="0.25">
      <c r="A23909" t="s">
        <v>29264</v>
      </c>
      <c r="B23909" s="83" t="s">
        <v>44811</v>
      </c>
      <c r="C23909" t="s">
        <v>34666</v>
      </c>
      <c r="D23909" s="83" t="s">
        <v>15076</v>
      </c>
      <c r="F23909" s="84">
        <v>678.4</v>
      </c>
    </row>
    <row r="23910" spans="1:6" hidden="1" x14ac:dyDescent="0.25">
      <c r="A23910" t="s">
        <v>29264</v>
      </c>
      <c r="B23910" s="83" t="s">
        <v>44812</v>
      </c>
      <c r="C23910" t="s">
        <v>34667</v>
      </c>
      <c r="D23910" s="83" t="s">
        <v>15076</v>
      </c>
      <c r="F23910" s="84">
        <v>2516.5300000000002</v>
      </c>
    </row>
    <row r="23911" spans="1:6" hidden="1" x14ac:dyDescent="0.25">
      <c r="A23911" t="s">
        <v>29264</v>
      </c>
      <c r="B23911" s="83" t="s">
        <v>44813</v>
      </c>
      <c r="C23911" t="s">
        <v>34668</v>
      </c>
      <c r="D23911" s="83" t="s">
        <v>15076</v>
      </c>
      <c r="F23911" s="84">
        <v>1737.45</v>
      </c>
    </row>
    <row r="23912" spans="1:6" hidden="1" x14ac:dyDescent="0.25">
      <c r="A23912" t="s">
        <v>29264</v>
      </c>
      <c r="B23912" s="83" t="s">
        <v>44814</v>
      </c>
      <c r="C23912" t="s">
        <v>34669</v>
      </c>
      <c r="D23912" s="83" t="s">
        <v>15076</v>
      </c>
      <c r="F23912" s="84">
        <v>1933.17</v>
      </c>
    </row>
    <row r="23913" spans="1:6" hidden="1" x14ac:dyDescent="0.25">
      <c r="A23913" t="s">
        <v>29264</v>
      </c>
      <c r="B23913" s="83" t="s">
        <v>44815</v>
      </c>
      <c r="C23913" t="s">
        <v>34670</v>
      </c>
      <c r="D23913" s="83" t="s">
        <v>15076</v>
      </c>
      <c r="F23913" s="84">
        <v>2767.49</v>
      </c>
    </row>
    <row r="23914" spans="1:6" hidden="1" x14ac:dyDescent="0.25">
      <c r="A23914" t="s">
        <v>29264</v>
      </c>
      <c r="B23914" s="83" t="s">
        <v>44816</v>
      </c>
      <c r="C23914" t="s">
        <v>34671</v>
      </c>
      <c r="D23914" s="83" t="s">
        <v>15076</v>
      </c>
      <c r="F23914" s="84">
        <v>2323.14</v>
      </c>
    </row>
    <row r="23915" spans="1:6" hidden="1" x14ac:dyDescent="0.25">
      <c r="A23915" t="s">
        <v>29264</v>
      </c>
      <c r="B23915" s="83" t="s">
        <v>44817</v>
      </c>
      <c r="C23915" t="s">
        <v>34672</v>
      </c>
      <c r="D23915" s="83" t="s">
        <v>15076</v>
      </c>
      <c r="F23915" s="84">
        <v>2794.56</v>
      </c>
    </row>
    <row r="23916" spans="1:6" hidden="1" x14ac:dyDescent="0.25">
      <c r="A23916" t="s">
        <v>29264</v>
      </c>
      <c r="B23916" s="83" t="s">
        <v>44818</v>
      </c>
      <c r="C23916" t="s">
        <v>34673</v>
      </c>
      <c r="D23916" s="83" t="s">
        <v>15076</v>
      </c>
      <c r="F23916" s="84">
        <v>1088.54</v>
      </c>
    </row>
    <row r="23917" spans="1:6" hidden="1" x14ac:dyDescent="0.25">
      <c r="A23917" t="s">
        <v>29264</v>
      </c>
      <c r="B23917" s="83" t="s">
        <v>44819</v>
      </c>
      <c r="C23917" t="s">
        <v>34674</v>
      </c>
      <c r="D23917" s="83" t="s">
        <v>15076</v>
      </c>
      <c r="F23917" s="84">
        <v>1559.06</v>
      </c>
    </row>
    <row r="23918" spans="1:6" hidden="1" x14ac:dyDescent="0.25">
      <c r="A23918" t="s">
        <v>29264</v>
      </c>
      <c r="B23918" s="83" t="s">
        <v>44820</v>
      </c>
      <c r="C23918" t="s">
        <v>34675</v>
      </c>
      <c r="D23918" s="83" t="s">
        <v>15076</v>
      </c>
      <c r="F23918" s="84">
        <v>1378.91</v>
      </c>
    </row>
    <row r="23919" spans="1:6" hidden="1" x14ac:dyDescent="0.25">
      <c r="A23919" t="s">
        <v>29264</v>
      </c>
      <c r="B23919" s="83" t="s">
        <v>44821</v>
      </c>
      <c r="C23919" t="s">
        <v>34676</v>
      </c>
      <c r="D23919" s="83" t="s">
        <v>15076</v>
      </c>
      <c r="F23919" s="84">
        <v>1849.63</v>
      </c>
    </row>
    <row r="23920" spans="1:6" hidden="1" x14ac:dyDescent="0.25">
      <c r="A23920" t="s">
        <v>29264</v>
      </c>
      <c r="B23920" s="83" t="s">
        <v>44822</v>
      </c>
      <c r="C23920" t="s">
        <v>34677</v>
      </c>
      <c r="D23920" s="83" t="s">
        <v>15076</v>
      </c>
      <c r="F23920" s="84">
        <v>935.88</v>
      </c>
    </row>
    <row r="23921" spans="1:6" hidden="1" x14ac:dyDescent="0.25">
      <c r="A23921" t="s">
        <v>29264</v>
      </c>
      <c r="B23921" s="83" t="s">
        <v>44823</v>
      </c>
      <c r="C23921" t="s">
        <v>34678</v>
      </c>
      <c r="D23921" s="83" t="s">
        <v>15076</v>
      </c>
      <c r="F23921" s="84">
        <v>607.09</v>
      </c>
    </row>
    <row r="23922" spans="1:6" hidden="1" x14ac:dyDescent="0.25">
      <c r="A23922" t="s">
        <v>29264</v>
      </c>
      <c r="B23922" s="83" t="s">
        <v>44824</v>
      </c>
      <c r="C23922" t="s">
        <v>34679</v>
      </c>
      <c r="D23922" s="83" t="s">
        <v>15094</v>
      </c>
      <c r="F23922" s="84">
        <v>395.62</v>
      </c>
    </row>
    <row r="23923" spans="1:6" hidden="1" x14ac:dyDescent="0.25">
      <c r="A23923" t="s">
        <v>29264</v>
      </c>
      <c r="B23923" s="83" t="s">
        <v>44825</v>
      </c>
      <c r="C23923" t="s">
        <v>34680</v>
      </c>
      <c r="D23923" s="83" t="s">
        <v>15094</v>
      </c>
      <c r="F23923" s="84">
        <v>98.06</v>
      </c>
    </row>
    <row r="23924" spans="1:6" hidden="1" x14ac:dyDescent="0.25">
      <c r="A23924" t="s">
        <v>29264</v>
      </c>
      <c r="B23924" s="83" t="s">
        <v>44826</v>
      </c>
      <c r="C23924" t="s">
        <v>34681</v>
      </c>
      <c r="D23924" s="83" t="s">
        <v>15094</v>
      </c>
      <c r="F23924" s="84">
        <v>221.36</v>
      </c>
    </row>
    <row r="23925" spans="1:6" hidden="1" x14ac:dyDescent="0.25">
      <c r="A23925" t="s">
        <v>29264</v>
      </c>
      <c r="B23925" s="83" t="s">
        <v>44827</v>
      </c>
      <c r="C23925" t="s">
        <v>34682</v>
      </c>
      <c r="D23925" s="83" t="s">
        <v>15076</v>
      </c>
      <c r="F23925" s="84">
        <v>5060.66</v>
      </c>
    </row>
    <row r="23926" spans="1:6" hidden="1" x14ac:dyDescent="0.25">
      <c r="A23926" t="s">
        <v>29264</v>
      </c>
      <c r="B23926" s="83" t="s">
        <v>44828</v>
      </c>
      <c r="C23926" t="s">
        <v>34683</v>
      </c>
      <c r="D23926" s="83" t="s">
        <v>15076</v>
      </c>
      <c r="F23926" s="84">
        <v>5917.41</v>
      </c>
    </row>
    <row r="23927" spans="1:6" hidden="1" x14ac:dyDescent="0.25">
      <c r="A23927" t="s">
        <v>29264</v>
      </c>
      <c r="B23927" s="83" t="s">
        <v>44829</v>
      </c>
      <c r="C23927" t="s">
        <v>34684</v>
      </c>
      <c r="D23927" s="83" t="s">
        <v>15076</v>
      </c>
      <c r="F23927" s="84">
        <v>8390.81</v>
      </c>
    </row>
    <row r="23928" spans="1:6" hidden="1" x14ac:dyDescent="0.25">
      <c r="A23928" t="s">
        <v>29264</v>
      </c>
      <c r="B23928" s="83" t="s">
        <v>44830</v>
      </c>
      <c r="C23928" t="s">
        <v>34685</v>
      </c>
      <c r="D23928" s="83" t="s">
        <v>15076</v>
      </c>
      <c r="F23928" s="84">
        <v>10021.65</v>
      </c>
    </row>
    <row r="23929" spans="1:6" hidden="1" x14ac:dyDescent="0.25">
      <c r="A23929" t="s">
        <v>29264</v>
      </c>
      <c r="B23929" s="83" t="s">
        <v>44831</v>
      </c>
      <c r="C23929" t="s">
        <v>34686</v>
      </c>
      <c r="D23929" s="83" t="s">
        <v>15076</v>
      </c>
      <c r="F23929" s="84">
        <v>12260.35</v>
      </c>
    </row>
    <row r="23930" spans="1:6" hidden="1" x14ac:dyDescent="0.25">
      <c r="A23930" t="s">
        <v>29264</v>
      </c>
      <c r="B23930" s="83" t="s">
        <v>44832</v>
      </c>
      <c r="C23930" t="s">
        <v>34687</v>
      </c>
      <c r="D23930" s="83" t="s">
        <v>15076</v>
      </c>
      <c r="F23930" s="84">
        <v>3823.17</v>
      </c>
    </row>
    <row r="23931" spans="1:6" hidden="1" x14ac:dyDescent="0.25">
      <c r="A23931" t="s">
        <v>29264</v>
      </c>
      <c r="B23931" s="83" t="s">
        <v>44833</v>
      </c>
      <c r="C23931" t="s">
        <v>34688</v>
      </c>
      <c r="D23931" s="83" t="s">
        <v>15076</v>
      </c>
      <c r="F23931" s="84">
        <v>4679.93</v>
      </c>
    </row>
    <row r="23932" spans="1:6" hidden="1" x14ac:dyDescent="0.25">
      <c r="A23932" t="s">
        <v>29264</v>
      </c>
      <c r="B23932" s="83" t="s">
        <v>44834</v>
      </c>
      <c r="C23932" t="s">
        <v>34689</v>
      </c>
      <c r="D23932" s="83" t="s">
        <v>15076</v>
      </c>
      <c r="F23932" s="84">
        <v>7153.33</v>
      </c>
    </row>
    <row r="23933" spans="1:6" hidden="1" x14ac:dyDescent="0.25">
      <c r="A23933" t="s">
        <v>29264</v>
      </c>
      <c r="B23933" s="83" t="s">
        <v>44835</v>
      </c>
      <c r="C23933" t="s">
        <v>34690</v>
      </c>
      <c r="D23933" s="83" t="s">
        <v>15076</v>
      </c>
      <c r="F23933" s="84">
        <v>8784.17</v>
      </c>
    </row>
    <row r="23934" spans="1:6" hidden="1" x14ac:dyDescent="0.25">
      <c r="A23934" t="s">
        <v>29264</v>
      </c>
      <c r="B23934" s="83" t="s">
        <v>44836</v>
      </c>
      <c r="C23934" t="s">
        <v>34691</v>
      </c>
      <c r="D23934" s="83" t="s">
        <v>15076</v>
      </c>
      <c r="F23934" s="84">
        <v>11022.87</v>
      </c>
    </row>
    <row r="23935" spans="1:6" hidden="1" x14ac:dyDescent="0.25">
      <c r="A23935" t="s">
        <v>29264</v>
      </c>
      <c r="B23935" s="83" t="s">
        <v>44837</v>
      </c>
      <c r="C23935" t="s">
        <v>34692</v>
      </c>
      <c r="D23935" s="83" t="s">
        <v>15076</v>
      </c>
      <c r="F23935" s="84">
        <v>3760.28</v>
      </c>
    </row>
    <row r="23936" spans="1:6" hidden="1" x14ac:dyDescent="0.25">
      <c r="A23936" t="s">
        <v>29264</v>
      </c>
      <c r="B23936" s="83" t="s">
        <v>44838</v>
      </c>
      <c r="C23936" t="s">
        <v>34693</v>
      </c>
      <c r="D23936" s="83" t="s">
        <v>15076</v>
      </c>
      <c r="F23936" s="84">
        <v>4900.67</v>
      </c>
    </row>
    <row r="23937" spans="1:6" hidden="1" x14ac:dyDescent="0.25">
      <c r="A23937" t="s">
        <v>29264</v>
      </c>
      <c r="B23937" s="83" t="s">
        <v>44839</v>
      </c>
      <c r="C23937" t="s">
        <v>34694</v>
      </c>
      <c r="D23937" s="83" t="s">
        <v>15076</v>
      </c>
      <c r="F23937" s="84">
        <v>4617.03</v>
      </c>
    </row>
    <row r="23938" spans="1:6" hidden="1" x14ac:dyDescent="0.25">
      <c r="A23938" t="s">
        <v>29264</v>
      </c>
      <c r="B23938" s="83" t="s">
        <v>44840</v>
      </c>
      <c r="C23938" t="s">
        <v>34695</v>
      </c>
      <c r="D23938" s="83" t="s">
        <v>15076</v>
      </c>
      <c r="F23938" s="84">
        <v>5757.42</v>
      </c>
    </row>
    <row r="23939" spans="1:6" hidden="1" x14ac:dyDescent="0.25">
      <c r="A23939" t="s">
        <v>29264</v>
      </c>
      <c r="B23939" s="83" t="s">
        <v>44841</v>
      </c>
      <c r="C23939" t="s">
        <v>34696</v>
      </c>
      <c r="D23939" s="83" t="s">
        <v>15076</v>
      </c>
      <c r="F23939" s="84">
        <v>7090.43</v>
      </c>
    </row>
    <row r="23940" spans="1:6" hidden="1" x14ac:dyDescent="0.25">
      <c r="A23940" t="s">
        <v>29264</v>
      </c>
      <c r="B23940" s="83" t="s">
        <v>44842</v>
      </c>
      <c r="C23940" t="s">
        <v>34697</v>
      </c>
      <c r="D23940" s="83" t="s">
        <v>15076</v>
      </c>
      <c r="F23940" s="84">
        <v>8230.82</v>
      </c>
    </row>
    <row r="23941" spans="1:6" hidden="1" x14ac:dyDescent="0.25">
      <c r="A23941" t="s">
        <v>29264</v>
      </c>
      <c r="B23941" s="83" t="s">
        <v>44843</v>
      </c>
      <c r="C23941" t="s">
        <v>34698</v>
      </c>
      <c r="D23941" s="83" t="s">
        <v>15076</v>
      </c>
      <c r="F23941" s="84">
        <v>8721.2800000000007</v>
      </c>
    </row>
    <row r="23942" spans="1:6" hidden="1" x14ac:dyDescent="0.25">
      <c r="A23942" t="s">
        <v>29264</v>
      </c>
      <c r="B23942" s="83" t="s">
        <v>44844</v>
      </c>
      <c r="C23942" t="s">
        <v>34699</v>
      </c>
      <c r="D23942" s="83" t="s">
        <v>15076</v>
      </c>
      <c r="F23942" s="84">
        <v>9861.66</v>
      </c>
    </row>
    <row r="23943" spans="1:6" hidden="1" x14ac:dyDescent="0.25">
      <c r="A23943" t="s">
        <v>29264</v>
      </c>
      <c r="B23943" s="83" t="s">
        <v>44845</v>
      </c>
      <c r="C23943" t="s">
        <v>34700</v>
      </c>
      <c r="D23943" s="83" t="s">
        <v>15076</v>
      </c>
      <c r="F23943" s="84">
        <v>10959.97</v>
      </c>
    </row>
    <row r="23944" spans="1:6" hidden="1" x14ac:dyDescent="0.25">
      <c r="A23944" t="s">
        <v>29264</v>
      </c>
      <c r="B23944" s="83" t="s">
        <v>44846</v>
      </c>
      <c r="C23944" t="s">
        <v>34701</v>
      </c>
      <c r="D23944" s="83" t="s">
        <v>15076</v>
      </c>
      <c r="F23944" s="84">
        <v>12100.36</v>
      </c>
    </row>
    <row r="23945" spans="1:6" hidden="1" x14ac:dyDescent="0.25">
      <c r="A23945" t="s">
        <v>29264</v>
      </c>
      <c r="B23945" s="83" t="s">
        <v>44847</v>
      </c>
      <c r="C23945" t="s">
        <v>34702</v>
      </c>
      <c r="D23945" s="83" t="s">
        <v>15076</v>
      </c>
      <c r="F23945" s="84">
        <v>78.650000000000006</v>
      </c>
    </row>
    <row r="23946" spans="1:6" hidden="1" x14ac:dyDescent="0.25">
      <c r="A23946" t="s">
        <v>29264</v>
      </c>
      <c r="B23946" s="83" t="s">
        <v>44848</v>
      </c>
      <c r="C23946" t="s">
        <v>34703</v>
      </c>
      <c r="D23946" s="83" t="s">
        <v>15076</v>
      </c>
      <c r="F23946" s="84">
        <v>602.34</v>
      </c>
    </row>
    <row r="23947" spans="1:6" hidden="1" x14ac:dyDescent="0.25">
      <c r="A23947" t="s">
        <v>29264</v>
      </c>
      <c r="B23947" s="83" t="s">
        <v>44849</v>
      </c>
      <c r="C23947" t="s">
        <v>34704</v>
      </c>
      <c r="D23947" s="83" t="s">
        <v>15076</v>
      </c>
      <c r="F23947" s="84">
        <v>447.77</v>
      </c>
    </row>
    <row r="23948" spans="1:6" hidden="1" x14ac:dyDescent="0.25">
      <c r="A23948" t="s">
        <v>29264</v>
      </c>
      <c r="B23948" s="83" t="s">
        <v>44850</v>
      </c>
      <c r="C23948" t="s">
        <v>34705</v>
      </c>
      <c r="D23948" s="83" t="s">
        <v>15076</v>
      </c>
      <c r="F23948" s="84">
        <v>1736.12</v>
      </c>
    </row>
    <row r="23949" spans="1:6" hidden="1" x14ac:dyDescent="0.25">
      <c r="A23949" t="s">
        <v>29264</v>
      </c>
      <c r="B23949" s="83" t="s">
        <v>44851</v>
      </c>
      <c r="C23949" t="s">
        <v>34706</v>
      </c>
      <c r="D23949" s="83" t="s">
        <v>15076</v>
      </c>
      <c r="F23949" s="84">
        <v>1100.4100000000001</v>
      </c>
    </row>
    <row r="23950" spans="1:6" hidden="1" x14ac:dyDescent="0.25">
      <c r="A23950" t="s">
        <v>29264</v>
      </c>
      <c r="B23950" s="83" t="s">
        <v>44852</v>
      </c>
      <c r="C23950" t="s">
        <v>34707</v>
      </c>
      <c r="D23950" s="83" t="s">
        <v>35708</v>
      </c>
      <c r="F23950" s="84">
        <v>11.54</v>
      </c>
    </row>
    <row r="23951" spans="1:6" hidden="1" x14ac:dyDescent="0.25">
      <c r="A23951" t="s">
        <v>29264</v>
      </c>
      <c r="B23951" s="83" t="s">
        <v>44853</v>
      </c>
      <c r="C23951" t="s">
        <v>34708</v>
      </c>
      <c r="D23951" s="83" t="s">
        <v>35708</v>
      </c>
      <c r="F23951" s="84">
        <v>11.49</v>
      </c>
    </row>
    <row r="23952" spans="1:6" hidden="1" x14ac:dyDescent="0.25">
      <c r="A23952" t="s">
        <v>29264</v>
      </c>
      <c r="B23952" s="83" t="s">
        <v>44854</v>
      </c>
      <c r="C23952" t="s">
        <v>34709</v>
      </c>
      <c r="D23952" s="83" t="s">
        <v>35708</v>
      </c>
      <c r="F23952" s="84">
        <v>9.7899999999999991</v>
      </c>
    </row>
    <row r="23953" spans="1:6" hidden="1" x14ac:dyDescent="0.25">
      <c r="A23953" t="s">
        <v>29264</v>
      </c>
      <c r="B23953" s="83" t="s">
        <v>44855</v>
      </c>
      <c r="C23953" t="s">
        <v>34710</v>
      </c>
      <c r="D23953" s="83" t="s">
        <v>15076</v>
      </c>
      <c r="F23953" s="84">
        <v>350.87</v>
      </c>
    </row>
    <row r="23954" spans="1:6" hidden="1" x14ac:dyDescent="0.25">
      <c r="A23954" t="s">
        <v>29264</v>
      </c>
      <c r="B23954" s="83" t="s">
        <v>44856</v>
      </c>
      <c r="C23954" t="s">
        <v>34711</v>
      </c>
      <c r="D23954" s="83" t="s">
        <v>15076</v>
      </c>
      <c r="F23954" s="84">
        <v>501.95</v>
      </c>
    </row>
    <row r="23955" spans="1:6" hidden="1" x14ac:dyDescent="0.25">
      <c r="A23955" t="s">
        <v>29264</v>
      </c>
      <c r="B23955" s="83" t="s">
        <v>44857</v>
      </c>
      <c r="C23955" t="s">
        <v>34712</v>
      </c>
      <c r="D23955" s="83" t="s">
        <v>15076</v>
      </c>
      <c r="F23955" s="84">
        <v>203.63</v>
      </c>
    </row>
    <row r="23956" spans="1:6" hidden="1" x14ac:dyDescent="0.25">
      <c r="A23956" t="s">
        <v>29264</v>
      </c>
      <c r="B23956" s="83" t="s">
        <v>44858</v>
      </c>
      <c r="C23956" t="s">
        <v>34713</v>
      </c>
      <c r="D23956" s="83" t="s">
        <v>15076</v>
      </c>
      <c r="F23956" s="84">
        <v>350.3</v>
      </c>
    </row>
    <row r="23957" spans="1:6" hidden="1" x14ac:dyDescent="0.25">
      <c r="A23957" t="s">
        <v>29264</v>
      </c>
      <c r="B23957" s="83" t="s">
        <v>44859</v>
      </c>
      <c r="C23957" t="s">
        <v>34714</v>
      </c>
      <c r="D23957" s="83" t="s">
        <v>15076</v>
      </c>
      <c r="F23957" s="84">
        <v>430.45</v>
      </c>
    </row>
    <row r="23958" spans="1:6" hidden="1" x14ac:dyDescent="0.25">
      <c r="A23958" t="s">
        <v>29264</v>
      </c>
      <c r="B23958" s="83" t="s">
        <v>44860</v>
      </c>
      <c r="C23958" t="s">
        <v>34715</v>
      </c>
      <c r="D23958" s="83" t="s">
        <v>15076</v>
      </c>
      <c r="F23958" s="84">
        <v>772.71</v>
      </c>
    </row>
    <row r="23959" spans="1:6" hidden="1" x14ac:dyDescent="0.25">
      <c r="A23959" t="s">
        <v>29264</v>
      </c>
      <c r="B23959" s="83" t="s">
        <v>44861</v>
      </c>
      <c r="C23959" t="s">
        <v>34716</v>
      </c>
      <c r="D23959" s="83" t="s">
        <v>15076</v>
      </c>
      <c r="F23959" s="84">
        <v>706.25</v>
      </c>
    </row>
    <row r="23960" spans="1:6" hidden="1" x14ac:dyDescent="0.25">
      <c r="A23960" t="s">
        <v>29264</v>
      </c>
      <c r="B23960" s="83" t="s">
        <v>44862</v>
      </c>
      <c r="C23960" t="s">
        <v>34717</v>
      </c>
      <c r="D23960" s="83" t="s">
        <v>15076</v>
      </c>
      <c r="F23960" s="84">
        <v>220.59</v>
      </c>
    </row>
    <row r="23961" spans="1:6" hidden="1" x14ac:dyDescent="0.25">
      <c r="A23961" t="s">
        <v>29264</v>
      </c>
      <c r="B23961" s="83" t="s">
        <v>44863</v>
      </c>
      <c r="C23961" t="s">
        <v>34718</v>
      </c>
      <c r="D23961" s="83" t="s">
        <v>15076</v>
      </c>
      <c r="F23961" s="84">
        <v>333.13</v>
      </c>
    </row>
    <row r="23962" spans="1:6" hidden="1" x14ac:dyDescent="0.25">
      <c r="A23962" t="s">
        <v>29264</v>
      </c>
      <c r="B23962" s="83" t="s">
        <v>44864</v>
      </c>
      <c r="C23962" t="s">
        <v>34719</v>
      </c>
      <c r="D23962" s="83" t="s">
        <v>15076</v>
      </c>
      <c r="F23962" s="84">
        <v>281.33</v>
      </c>
    </row>
    <row r="23963" spans="1:6" hidden="1" x14ac:dyDescent="0.25">
      <c r="A23963" t="s">
        <v>29264</v>
      </c>
      <c r="B23963" s="83" t="s">
        <v>44865</v>
      </c>
      <c r="C23963" t="s">
        <v>34720</v>
      </c>
      <c r="D23963" s="83" t="s">
        <v>15076</v>
      </c>
      <c r="F23963" s="84">
        <v>198.95</v>
      </c>
    </row>
    <row r="23964" spans="1:6" hidden="1" x14ac:dyDescent="0.25">
      <c r="A23964" t="s">
        <v>29264</v>
      </c>
      <c r="B23964" s="83" t="s">
        <v>44866</v>
      </c>
      <c r="C23964" t="s">
        <v>34721</v>
      </c>
      <c r="D23964" s="83" t="s">
        <v>15076</v>
      </c>
      <c r="F23964" s="84">
        <v>171.88</v>
      </c>
    </row>
    <row r="23965" spans="1:6" hidden="1" x14ac:dyDescent="0.25">
      <c r="A23965" t="s">
        <v>29264</v>
      </c>
      <c r="B23965" s="83" t="s">
        <v>44867</v>
      </c>
      <c r="C23965" t="s">
        <v>34722</v>
      </c>
      <c r="D23965" s="83" t="s">
        <v>15076</v>
      </c>
      <c r="F23965" s="84">
        <v>1824.88</v>
      </c>
    </row>
    <row r="23966" spans="1:6" hidden="1" x14ac:dyDescent="0.25">
      <c r="A23966" t="s">
        <v>29264</v>
      </c>
      <c r="B23966" s="83" t="s">
        <v>44868</v>
      </c>
      <c r="C23966" t="s">
        <v>34723</v>
      </c>
      <c r="D23966" s="83" t="s">
        <v>15076</v>
      </c>
      <c r="F23966" s="84">
        <v>1332.32</v>
      </c>
    </row>
    <row r="23967" spans="1:6" hidden="1" x14ac:dyDescent="0.25">
      <c r="A23967" t="s">
        <v>29264</v>
      </c>
      <c r="B23967" s="83" t="s">
        <v>44869</v>
      </c>
      <c r="C23967" t="s">
        <v>34724</v>
      </c>
      <c r="D23967" s="83" t="s">
        <v>15076</v>
      </c>
      <c r="F23967" s="84">
        <v>112.92</v>
      </c>
    </row>
    <row r="23968" spans="1:6" hidden="1" x14ac:dyDescent="0.25">
      <c r="A23968" t="s">
        <v>29264</v>
      </c>
      <c r="B23968" s="83" t="s">
        <v>44870</v>
      </c>
      <c r="C23968" t="s">
        <v>34725</v>
      </c>
      <c r="D23968" s="83" t="s">
        <v>15076</v>
      </c>
      <c r="F23968" s="84">
        <v>1204.69</v>
      </c>
    </row>
    <row r="23969" spans="1:6" hidden="1" x14ac:dyDescent="0.25">
      <c r="A23969" t="s">
        <v>29264</v>
      </c>
      <c r="B23969" s="83" t="s">
        <v>44871</v>
      </c>
      <c r="C23969" t="s">
        <v>34726</v>
      </c>
      <c r="D23969" s="83" t="s">
        <v>15076</v>
      </c>
      <c r="F23969" s="84">
        <v>516.54</v>
      </c>
    </row>
    <row r="23970" spans="1:6" hidden="1" x14ac:dyDescent="0.25">
      <c r="A23970" t="s">
        <v>29264</v>
      </c>
      <c r="B23970" s="83" t="s">
        <v>44872</v>
      </c>
      <c r="C23970" t="s">
        <v>34727</v>
      </c>
      <c r="D23970" s="83" t="s">
        <v>15076</v>
      </c>
      <c r="F23970" s="84">
        <v>1924.59</v>
      </c>
    </row>
    <row r="23971" spans="1:6" hidden="1" x14ac:dyDescent="0.25">
      <c r="A23971" t="s">
        <v>29264</v>
      </c>
      <c r="B23971" s="83" t="s">
        <v>44873</v>
      </c>
      <c r="C23971" t="s">
        <v>34728</v>
      </c>
      <c r="D23971" s="83" t="s">
        <v>35707</v>
      </c>
      <c r="F23971" s="84">
        <v>37.880000000000003</v>
      </c>
    </row>
    <row r="23972" spans="1:6" hidden="1" x14ac:dyDescent="0.25">
      <c r="A23972" t="s">
        <v>29264</v>
      </c>
      <c r="B23972" s="83" t="s">
        <v>44874</v>
      </c>
      <c r="C23972" t="s">
        <v>34729</v>
      </c>
      <c r="D23972" s="83" t="s">
        <v>35707</v>
      </c>
      <c r="F23972" s="84">
        <v>213.66</v>
      </c>
    </row>
    <row r="23973" spans="1:6" hidden="1" x14ac:dyDescent="0.25">
      <c r="A23973" t="s">
        <v>29264</v>
      </c>
      <c r="B23973" s="83" t="s">
        <v>44875</v>
      </c>
      <c r="C23973" t="s">
        <v>34730</v>
      </c>
      <c r="D23973" s="83" t="s">
        <v>35707</v>
      </c>
      <c r="F23973" s="84">
        <v>227.23</v>
      </c>
    </row>
    <row r="23974" spans="1:6" hidden="1" x14ac:dyDescent="0.25">
      <c r="A23974" t="s">
        <v>29264</v>
      </c>
      <c r="B23974" s="83" t="s">
        <v>44876</v>
      </c>
      <c r="C23974" t="s">
        <v>34731</v>
      </c>
      <c r="D23974" s="83" t="s">
        <v>35707</v>
      </c>
      <c r="F23974" s="84">
        <v>254.21</v>
      </c>
    </row>
    <row r="23975" spans="1:6" hidden="1" x14ac:dyDescent="0.25">
      <c r="A23975" t="s">
        <v>29264</v>
      </c>
      <c r="B23975" s="83" t="s">
        <v>44877</v>
      </c>
      <c r="C23975" t="s">
        <v>34732</v>
      </c>
      <c r="D23975" s="83" t="s">
        <v>35707</v>
      </c>
      <c r="F23975" s="84">
        <v>335.31</v>
      </c>
    </row>
    <row r="23976" spans="1:6" hidden="1" x14ac:dyDescent="0.25">
      <c r="A23976" t="s">
        <v>29264</v>
      </c>
      <c r="B23976" s="83" t="s">
        <v>44878</v>
      </c>
      <c r="C23976" t="s">
        <v>34733</v>
      </c>
      <c r="D23976" s="83" t="s">
        <v>35707</v>
      </c>
      <c r="F23976" s="84">
        <v>65.02</v>
      </c>
    </row>
    <row r="23977" spans="1:6" hidden="1" x14ac:dyDescent="0.25">
      <c r="A23977" t="s">
        <v>29264</v>
      </c>
      <c r="B23977" s="83" t="s">
        <v>44879</v>
      </c>
      <c r="C23977" t="s">
        <v>34734</v>
      </c>
      <c r="D23977" s="83" t="s">
        <v>35707</v>
      </c>
      <c r="F23977" s="84">
        <v>78.430000000000007</v>
      </c>
    </row>
    <row r="23978" spans="1:6" hidden="1" x14ac:dyDescent="0.25">
      <c r="A23978" t="s">
        <v>29264</v>
      </c>
      <c r="B23978" s="83" t="s">
        <v>44880</v>
      </c>
      <c r="C23978" t="s">
        <v>34735</v>
      </c>
      <c r="D23978" s="83" t="s">
        <v>35707</v>
      </c>
      <c r="F23978" s="84">
        <v>92</v>
      </c>
    </row>
    <row r="23979" spans="1:6" hidden="1" x14ac:dyDescent="0.25">
      <c r="A23979" t="s">
        <v>29264</v>
      </c>
      <c r="B23979" s="83" t="s">
        <v>44881</v>
      </c>
      <c r="C23979" t="s">
        <v>34736</v>
      </c>
      <c r="D23979" s="83" t="s">
        <v>35707</v>
      </c>
      <c r="F23979" s="84">
        <v>118.98</v>
      </c>
    </row>
    <row r="23980" spans="1:6" hidden="1" x14ac:dyDescent="0.25">
      <c r="A23980" t="s">
        <v>29264</v>
      </c>
      <c r="B23980" s="83" t="s">
        <v>44882</v>
      </c>
      <c r="C23980" t="s">
        <v>34737</v>
      </c>
      <c r="D23980" s="83" t="s">
        <v>35707</v>
      </c>
      <c r="F23980" s="84">
        <v>146.12</v>
      </c>
    </row>
    <row r="23981" spans="1:6" hidden="1" x14ac:dyDescent="0.25">
      <c r="A23981" t="s">
        <v>29264</v>
      </c>
      <c r="B23981" s="83" t="s">
        <v>44883</v>
      </c>
      <c r="C23981" t="s">
        <v>34738</v>
      </c>
      <c r="D23981" s="83" t="s">
        <v>35707</v>
      </c>
      <c r="F23981" s="84">
        <v>173.1</v>
      </c>
    </row>
    <row r="23982" spans="1:6" hidden="1" x14ac:dyDescent="0.25">
      <c r="A23982" t="s">
        <v>29264</v>
      </c>
      <c r="B23982" s="83" t="s">
        <v>44884</v>
      </c>
      <c r="C23982" t="s">
        <v>34739</v>
      </c>
      <c r="D23982" s="83" t="s">
        <v>35708</v>
      </c>
      <c r="F23982" s="84">
        <v>32.17</v>
      </c>
    </row>
    <row r="23983" spans="1:6" hidden="1" x14ac:dyDescent="0.25">
      <c r="A23983" t="s">
        <v>29264</v>
      </c>
      <c r="B23983" s="83" t="s">
        <v>44885</v>
      </c>
      <c r="C23983" t="s">
        <v>34740</v>
      </c>
      <c r="D23983" s="83" t="s">
        <v>35707</v>
      </c>
      <c r="F23983" s="84">
        <v>1466.94</v>
      </c>
    </row>
    <row r="23984" spans="1:6" hidden="1" x14ac:dyDescent="0.25">
      <c r="A23984" t="s">
        <v>29264</v>
      </c>
      <c r="B23984" s="83" t="s">
        <v>44886</v>
      </c>
      <c r="C23984" t="s">
        <v>34741</v>
      </c>
      <c r="D23984" s="83" t="s">
        <v>35707</v>
      </c>
      <c r="F23984" s="84">
        <v>1285.9100000000001</v>
      </c>
    </row>
    <row r="23985" spans="1:6" hidden="1" x14ac:dyDescent="0.25">
      <c r="A23985" t="s">
        <v>29264</v>
      </c>
      <c r="B23985" s="83" t="s">
        <v>44887</v>
      </c>
      <c r="C23985" t="s">
        <v>34742</v>
      </c>
      <c r="D23985" s="83" t="s">
        <v>35707</v>
      </c>
      <c r="F23985" s="84">
        <v>1647.76</v>
      </c>
    </row>
    <row r="23986" spans="1:6" hidden="1" x14ac:dyDescent="0.25">
      <c r="A23986" t="s">
        <v>29264</v>
      </c>
      <c r="B23986" s="83" t="s">
        <v>44888</v>
      </c>
      <c r="C23986" t="s">
        <v>34743</v>
      </c>
      <c r="D23986" s="83" t="s">
        <v>35707</v>
      </c>
      <c r="F23986" s="84">
        <v>1466.73</v>
      </c>
    </row>
    <row r="23987" spans="1:6" hidden="1" x14ac:dyDescent="0.25">
      <c r="A23987" t="s">
        <v>29264</v>
      </c>
      <c r="B23987" s="83" t="s">
        <v>44889</v>
      </c>
      <c r="C23987" t="s">
        <v>34744</v>
      </c>
      <c r="D23987" s="83" t="s">
        <v>35708</v>
      </c>
      <c r="F23987" s="84">
        <v>9.42</v>
      </c>
    </row>
    <row r="23988" spans="1:6" hidden="1" x14ac:dyDescent="0.25">
      <c r="A23988" t="s">
        <v>29264</v>
      </c>
      <c r="B23988" s="83" t="s">
        <v>44890</v>
      </c>
      <c r="C23988" t="s">
        <v>34745</v>
      </c>
      <c r="D23988" s="83" t="s">
        <v>35708</v>
      </c>
      <c r="F23988" s="84">
        <v>122.28</v>
      </c>
    </row>
    <row r="23989" spans="1:6" hidden="1" x14ac:dyDescent="0.25">
      <c r="A23989" t="s">
        <v>29264</v>
      </c>
      <c r="B23989" s="83" t="s">
        <v>44891</v>
      </c>
      <c r="C23989" t="s">
        <v>34746</v>
      </c>
      <c r="D23989" s="83" t="s">
        <v>35708</v>
      </c>
      <c r="F23989" s="84">
        <v>345.75</v>
      </c>
    </row>
    <row r="23990" spans="1:6" hidden="1" x14ac:dyDescent="0.25">
      <c r="A23990" t="s">
        <v>29264</v>
      </c>
      <c r="B23990" s="83" t="s">
        <v>44892</v>
      </c>
      <c r="C23990" t="s">
        <v>34747</v>
      </c>
      <c r="D23990" s="83" t="s">
        <v>35708</v>
      </c>
      <c r="F23990" s="84">
        <v>320.39999999999998</v>
      </c>
    </row>
    <row r="23991" spans="1:6" hidden="1" x14ac:dyDescent="0.25">
      <c r="A23991" t="s">
        <v>29264</v>
      </c>
      <c r="B23991" s="83" t="s">
        <v>44893</v>
      </c>
      <c r="C23991" t="s">
        <v>34748</v>
      </c>
      <c r="D23991" s="83" t="s">
        <v>35708</v>
      </c>
      <c r="F23991" s="84">
        <v>371.06</v>
      </c>
    </row>
    <row r="23992" spans="1:6" hidden="1" x14ac:dyDescent="0.25">
      <c r="A23992" t="s">
        <v>29264</v>
      </c>
      <c r="B23992" s="83" t="s">
        <v>44894</v>
      </c>
      <c r="C23992" t="s">
        <v>34749</v>
      </c>
      <c r="D23992" s="83" t="s">
        <v>35708</v>
      </c>
      <c r="F23992" s="84">
        <v>345.72</v>
      </c>
    </row>
    <row r="23993" spans="1:6" hidden="1" x14ac:dyDescent="0.25">
      <c r="A23993" t="s">
        <v>29264</v>
      </c>
      <c r="B23993" s="83" t="s">
        <v>44895</v>
      </c>
      <c r="C23993" t="s">
        <v>34750</v>
      </c>
      <c r="D23993" s="83" t="s">
        <v>35708</v>
      </c>
      <c r="F23993" s="84">
        <v>330.94</v>
      </c>
    </row>
    <row r="23994" spans="1:6" hidden="1" x14ac:dyDescent="0.25">
      <c r="A23994" t="s">
        <v>29264</v>
      </c>
      <c r="B23994" s="83" t="s">
        <v>44896</v>
      </c>
      <c r="C23994" t="s">
        <v>34751</v>
      </c>
      <c r="D23994" s="83" t="s">
        <v>35708</v>
      </c>
      <c r="F23994" s="84">
        <v>305.60000000000002</v>
      </c>
    </row>
    <row r="23995" spans="1:6" hidden="1" x14ac:dyDescent="0.25">
      <c r="A23995" t="s">
        <v>29264</v>
      </c>
      <c r="B23995" s="83" t="s">
        <v>44897</v>
      </c>
      <c r="C23995" t="s">
        <v>34752</v>
      </c>
      <c r="D23995" s="83" t="s">
        <v>35708</v>
      </c>
      <c r="F23995" s="84">
        <v>356.26</v>
      </c>
    </row>
    <row r="23996" spans="1:6" hidden="1" x14ac:dyDescent="0.25">
      <c r="A23996" t="s">
        <v>29264</v>
      </c>
      <c r="B23996" s="83" t="s">
        <v>44898</v>
      </c>
      <c r="C23996" t="s">
        <v>34753</v>
      </c>
      <c r="D23996" s="83" t="s">
        <v>35708</v>
      </c>
      <c r="F23996" s="84">
        <v>330.91</v>
      </c>
    </row>
    <row r="23997" spans="1:6" hidden="1" x14ac:dyDescent="0.25">
      <c r="A23997" t="s">
        <v>29264</v>
      </c>
      <c r="B23997" s="83" t="s">
        <v>44899</v>
      </c>
      <c r="C23997" t="s">
        <v>34754</v>
      </c>
      <c r="D23997" s="83" t="s">
        <v>35708</v>
      </c>
      <c r="F23997" s="84">
        <v>334.89</v>
      </c>
    </row>
    <row r="23998" spans="1:6" hidden="1" x14ac:dyDescent="0.25">
      <c r="A23998" t="s">
        <v>29264</v>
      </c>
      <c r="B23998" s="83" t="s">
        <v>44900</v>
      </c>
      <c r="C23998" t="s">
        <v>34755</v>
      </c>
      <c r="D23998" s="83" t="s">
        <v>35708</v>
      </c>
      <c r="F23998" s="84">
        <v>309.55</v>
      </c>
    </row>
    <row r="23999" spans="1:6" hidden="1" x14ac:dyDescent="0.25">
      <c r="A23999" t="s">
        <v>29264</v>
      </c>
      <c r="B23999" s="83" t="s">
        <v>44901</v>
      </c>
      <c r="C23999" t="s">
        <v>34756</v>
      </c>
      <c r="D23999" s="83" t="s">
        <v>35708</v>
      </c>
      <c r="F23999" s="84">
        <v>360.2</v>
      </c>
    </row>
    <row r="24000" spans="1:6" hidden="1" x14ac:dyDescent="0.25">
      <c r="A24000" t="s">
        <v>29264</v>
      </c>
      <c r="B24000" s="83" t="s">
        <v>44902</v>
      </c>
      <c r="C24000" t="s">
        <v>34757</v>
      </c>
      <c r="D24000" s="83" t="s">
        <v>35708</v>
      </c>
      <c r="F24000" s="84">
        <v>334.86</v>
      </c>
    </row>
    <row r="24001" spans="1:6" hidden="1" x14ac:dyDescent="0.25">
      <c r="A24001" t="s">
        <v>29264</v>
      </c>
      <c r="B24001" s="83" t="s">
        <v>44903</v>
      </c>
      <c r="C24001" t="s">
        <v>34758</v>
      </c>
      <c r="D24001" s="83" t="s">
        <v>35708</v>
      </c>
      <c r="F24001" s="84">
        <v>332.82</v>
      </c>
    </row>
    <row r="24002" spans="1:6" hidden="1" x14ac:dyDescent="0.25">
      <c r="A24002" t="s">
        <v>29264</v>
      </c>
      <c r="B24002" s="83" t="s">
        <v>44904</v>
      </c>
      <c r="C24002" t="s">
        <v>34759</v>
      </c>
      <c r="D24002" s="83" t="s">
        <v>35708</v>
      </c>
      <c r="F24002" s="84">
        <v>307.48</v>
      </c>
    </row>
    <row r="24003" spans="1:6" hidden="1" x14ac:dyDescent="0.25">
      <c r="A24003" t="s">
        <v>29264</v>
      </c>
      <c r="B24003" s="83" t="s">
        <v>44905</v>
      </c>
      <c r="C24003" t="s">
        <v>34760</v>
      </c>
      <c r="D24003" s="83" t="s">
        <v>35708</v>
      </c>
      <c r="F24003" s="84">
        <v>358.14</v>
      </c>
    </row>
    <row r="24004" spans="1:6" hidden="1" x14ac:dyDescent="0.25">
      <c r="A24004" t="s">
        <v>29264</v>
      </c>
      <c r="B24004" s="83" t="s">
        <v>44906</v>
      </c>
      <c r="C24004" t="s">
        <v>34761</v>
      </c>
      <c r="D24004" s="83" t="s">
        <v>35708</v>
      </c>
      <c r="F24004" s="84">
        <v>332.79</v>
      </c>
    </row>
    <row r="24005" spans="1:6" hidden="1" x14ac:dyDescent="0.25">
      <c r="A24005" t="s">
        <v>29264</v>
      </c>
      <c r="B24005" s="83" t="s">
        <v>44907</v>
      </c>
      <c r="C24005" t="s">
        <v>34762</v>
      </c>
      <c r="D24005" s="83" t="s">
        <v>35708</v>
      </c>
      <c r="F24005" s="84">
        <v>331.67</v>
      </c>
    </row>
    <row r="24006" spans="1:6" hidden="1" x14ac:dyDescent="0.25">
      <c r="A24006" t="s">
        <v>29264</v>
      </c>
      <c r="B24006" s="83" t="s">
        <v>44908</v>
      </c>
      <c r="C24006" t="s">
        <v>34763</v>
      </c>
      <c r="D24006" s="83" t="s">
        <v>35708</v>
      </c>
      <c r="F24006" s="84">
        <v>306.33</v>
      </c>
    </row>
    <row r="24007" spans="1:6" hidden="1" x14ac:dyDescent="0.25">
      <c r="A24007" t="s">
        <v>29264</v>
      </c>
      <c r="B24007" s="83" t="s">
        <v>44909</v>
      </c>
      <c r="C24007" t="s">
        <v>34764</v>
      </c>
      <c r="D24007" s="83" t="s">
        <v>35708</v>
      </c>
      <c r="F24007" s="84">
        <v>356.99</v>
      </c>
    </row>
    <row r="24008" spans="1:6" hidden="1" x14ac:dyDescent="0.25">
      <c r="A24008" t="s">
        <v>29264</v>
      </c>
      <c r="B24008" s="83" t="s">
        <v>44910</v>
      </c>
      <c r="C24008" t="s">
        <v>34765</v>
      </c>
      <c r="D24008" s="83" t="s">
        <v>35708</v>
      </c>
      <c r="F24008" s="84">
        <v>331.64</v>
      </c>
    </row>
    <row r="24009" spans="1:6" hidden="1" x14ac:dyDescent="0.25">
      <c r="A24009" t="s">
        <v>29264</v>
      </c>
      <c r="B24009" s="83" t="s">
        <v>44911</v>
      </c>
      <c r="C24009" t="s">
        <v>34766</v>
      </c>
      <c r="D24009" s="83" t="s">
        <v>15076</v>
      </c>
      <c r="F24009" s="84">
        <v>8.91</v>
      </c>
    </row>
    <row r="24010" spans="1:6" hidden="1" x14ac:dyDescent="0.25">
      <c r="A24010" t="s">
        <v>29264</v>
      </c>
      <c r="B24010" s="83" t="s">
        <v>44912</v>
      </c>
      <c r="C24010" t="s">
        <v>34767</v>
      </c>
      <c r="D24010" s="83" t="s">
        <v>35708</v>
      </c>
      <c r="F24010" s="84">
        <v>15.78</v>
      </c>
    </row>
    <row r="24011" spans="1:6" hidden="1" x14ac:dyDescent="0.25">
      <c r="A24011" t="s">
        <v>29264</v>
      </c>
      <c r="B24011" s="83" t="s">
        <v>44913</v>
      </c>
      <c r="C24011" t="s">
        <v>34768</v>
      </c>
      <c r="D24011" s="83" t="s">
        <v>35707</v>
      </c>
      <c r="F24011" s="84">
        <v>173.66</v>
      </c>
    </row>
    <row r="24012" spans="1:6" hidden="1" x14ac:dyDescent="0.25">
      <c r="A24012" t="s">
        <v>29264</v>
      </c>
      <c r="B24012" s="83" t="s">
        <v>44914</v>
      </c>
      <c r="C24012" t="s">
        <v>34769</v>
      </c>
      <c r="D24012" s="83" t="s">
        <v>35707</v>
      </c>
      <c r="F24012" s="84">
        <v>15.45</v>
      </c>
    </row>
    <row r="24013" spans="1:6" hidden="1" x14ac:dyDescent="0.25">
      <c r="A24013" t="s">
        <v>29264</v>
      </c>
      <c r="B24013" s="83" t="s">
        <v>44915</v>
      </c>
      <c r="C24013" t="s">
        <v>34770</v>
      </c>
      <c r="D24013" s="83" t="s">
        <v>35707</v>
      </c>
      <c r="F24013" s="84">
        <v>5.87</v>
      </c>
    </row>
    <row r="24014" spans="1:6" hidden="1" x14ac:dyDescent="0.25">
      <c r="A24014" t="s">
        <v>29264</v>
      </c>
      <c r="B24014" s="83" t="s">
        <v>44916</v>
      </c>
      <c r="C24014" t="s">
        <v>34771</v>
      </c>
      <c r="D24014" s="83" t="s">
        <v>35707</v>
      </c>
      <c r="F24014" s="84">
        <v>5.09</v>
      </c>
    </row>
    <row r="24015" spans="1:6" hidden="1" x14ac:dyDescent="0.25">
      <c r="A24015" t="s">
        <v>29264</v>
      </c>
      <c r="B24015" s="83" t="s">
        <v>44917</v>
      </c>
      <c r="C24015" t="s">
        <v>34772</v>
      </c>
      <c r="D24015" s="83" t="s">
        <v>35707</v>
      </c>
      <c r="F24015" s="84">
        <v>40.68</v>
      </c>
    </row>
    <row r="24016" spans="1:6" hidden="1" x14ac:dyDescent="0.25">
      <c r="A24016" t="s">
        <v>29264</v>
      </c>
      <c r="B24016" s="83" t="s">
        <v>44918</v>
      </c>
      <c r="C24016" t="s">
        <v>34773</v>
      </c>
      <c r="D24016" s="83" t="s">
        <v>35707</v>
      </c>
      <c r="F24016" s="84">
        <v>16.850000000000001</v>
      </c>
    </row>
    <row r="24017" spans="1:6" hidden="1" x14ac:dyDescent="0.25">
      <c r="A24017" t="s">
        <v>29264</v>
      </c>
      <c r="B24017" s="83" t="s">
        <v>44919</v>
      </c>
      <c r="C24017" t="s">
        <v>34774</v>
      </c>
      <c r="D24017" s="83" t="s">
        <v>35708</v>
      </c>
      <c r="F24017" s="84">
        <v>0.54</v>
      </c>
    </row>
    <row r="24018" spans="1:6" hidden="1" x14ac:dyDescent="0.25">
      <c r="A24018" t="s">
        <v>29264</v>
      </c>
      <c r="B24018" s="83" t="s">
        <v>44920</v>
      </c>
      <c r="C24018" t="s">
        <v>34775</v>
      </c>
      <c r="D24018" s="83" t="s">
        <v>35707</v>
      </c>
      <c r="F24018" s="84">
        <v>159.29</v>
      </c>
    </row>
    <row r="24019" spans="1:6" hidden="1" x14ac:dyDescent="0.25">
      <c r="A24019" t="s">
        <v>29264</v>
      </c>
      <c r="B24019" s="83" t="s">
        <v>44921</v>
      </c>
      <c r="C24019" t="s">
        <v>20800</v>
      </c>
      <c r="D24019" s="83" t="s">
        <v>35707</v>
      </c>
      <c r="F24019" s="84">
        <v>48.92</v>
      </c>
    </row>
    <row r="24020" spans="1:6" hidden="1" x14ac:dyDescent="0.25">
      <c r="A24020" t="s">
        <v>29264</v>
      </c>
      <c r="B24020" s="83" t="s">
        <v>44922</v>
      </c>
      <c r="C24020" t="s">
        <v>20802</v>
      </c>
      <c r="D24020" s="83" t="s">
        <v>35707</v>
      </c>
      <c r="F24020" s="84">
        <v>359.76</v>
      </c>
    </row>
    <row r="24021" spans="1:6" hidden="1" x14ac:dyDescent="0.25">
      <c r="A24021" t="s">
        <v>29264</v>
      </c>
      <c r="B24021" s="83" t="s">
        <v>44923</v>
      </c>
      <c r="C24021" t="s">
        <v>34776</v>
      </c>
      <c r="D24021" s="83" t="s">
        <v>15076</v>
      </c>
      <c r="F24021" s="84">
        <v>39.659999999999997</v>
      </c>
    </row>
    <row r="24022" spans="1:6" hidden="1" x14ac:dyDescent="0.25">
      <c r="A24022" t="s">
        <v>29264</v>
      </c>
      <c r="B24022" s="83" t="s">
        <v>44924</v>
      </c>
      <c r="C24022" t="s">
        <v>34777</v>
      </c>
      <c r="D24022" s="83" t="s">
        <v>15076</v>
      </c>
      <c r="F24022" s="84">
        <v>99.14</v>
      </c>
    </row>
    <row r="24023" spans="1:6" hidden="1" x14ac:dyDescent="0.25">
      <c r="A24023" t="s">
        <v>29264</v>
      </c>
      <c r="B24023" s="83" t="s">
        <v>44925</v>
      </c>
      <c r="C24023" t="s">
        <v>34778</v>
      </c>
      <c r="D24023" s="83" t="s">
        <v>35707</v>
      </c>
      <c r="F24023" s="84">
        <v>213.56</v>
      </c>
    </row>
    <row r="24024" spans="1:6" hidden="1" x14ac:dyDescent="0.25">
      <c r="A24024" t="s">
        <v>29264</v>
      </c>
      <c r="B24024" s="83" t="s">
        <v>44926</v>
      </c>
      <c r="C24024" t="s">
        <v>34779</v>
      </c>
      <c r="D24024" s="83" t="s">
        <v>35707</v>
      </c>
      <c r="F24024" s="84">
        <v>24.13</v>
      </c>
    </row>
    <row r="24025" spans="1:6" hidden="1" x14ac:dyDescent="0.25">
      <c r="A24025" t="s">
        <v>29264</v>
      </c>
      <c r="B24025" s="83" t="s">
        <v>44927</v>
      </c>
      <c r="C24025" t="s">
        <v>34780</v>
      </c>
      <c r="D24025" s="83" t="s">
        <v>35707</v>
      </c>
      <c r="F24025" s="84">
        <v>30.43</v>
      </c>
    </row>
    <row r="24026" spans="1:6" hidden="1" x14ac:dyDescent="0.25">
      <c r="A24026" t="s">
        <v>29264</v>
      </c>
      <c r="B24026" s="83" t="s">
        <v>44928</v>
      </c>
      <c r="C24026" t="s">
        <v>34781</v>
      </c>
      <c r="D24026" s="83" t="s">
        <v>35707</v>
      </c>
      <c r="F24026" s="84">
        <v>55.73</v>
      </c>
    </row>
    <row r="24027" spans="1:6" hidden="1" x14ac:dyDescent="0.25">
      <c r="A24027" t="s">
        <v>29264</v>
      </c>
      <c r="B24027" s="83" t="s">
        <v>44929</v>
      </c>
      <c r="C24027" t="s">
        <v>34782</v>
      </c>
      <c r="D24027" s="83" t="s">
        <v>35707</v>
      </c>
      <c r="F24027" s="84">
        <v>103.7</v>
      </c>
    </row>
    <row r="24028" spans="1:6" hidden="1" x14ac:dyDescent="0.25">
      <c r="A24028" t="s">
        <v>29264</v>
      </c>
      <c r="B24028" s="83" t="s">
        <v>44930</v>
      </c>
      <c r="C24028" t="s">
        <v>34783</v>
      </c>
      <c r="D24028" s="83" t="s">
        <v>35707</v>
      </c>
      <c r="F24028" s="84">
        <v>34.729999999999997</v>
      </c>
    </row>
    <row r="24029" spans="1:6" hidden="1" x14ac:dyDescent="0.25">
      <c r="A24029" t="s">
        <v>29264</v>
      </c>
      <c r="B24029" s="83" t="s">
        <v>44931</v>
      </c>
      <c r="C24029" t="s">
        <v>34784</v>
      </c>
      <c r="D24029" s="83" t="s">
        <v>35707</v>
      </c>
      <c r="F24029" s="84">
        <v>26.13</v>
      </c>
    </row>
    <row r="24030" spans="1:6" hidden="1" x14ac:dyDescent="0.25">
      <c r="A24030" t="s">
        <v>29264</v>
      </c>
      <c r="B24030" s="83" t="s">
        <v>44932</v>
      </c>
      <c r="C24030" t="s">
        <v>34785</v>
      </c>
      <c r="D24030" s="83" t="s">
        <v>35707</v>
      </c>
      <c r="F24030" s="84">
        <v>118.17</v>
      </c>
    </row>
    <row r="24031" spans="1:6" hidden="1" x14ac:dyDescent="0.25">
      <c r="A24031" t="s">
        <v>29264</v>
      </c>
      <c r="B24031" s="83" t="s">
        <v>44933</v>
      </c>
      <c r="C24031" t="s">
        <v>34786</v>
      </c>
      <c r="D24031" s="83" t="s">
        <v>35707</v>
      </c>
      <c r="F24031" s="84">
        <v>14.44</v>
      </c>
    </row>
    <row r="24032" spans="1:6" hidden="1" x14ac:dyDescent="0.25">
      <c r="A24032" t="s">
        <v>29264</v>
      </c>
      <c r="B24032" s="83" t="s">
        <v>44934</v>
      </c>
      <c r="C24032" t="s">
        <v>34787</v>
      </c>
      <c r="D24032" s="83" t="s">
        <v>35707</v>
      </c>
      <c r="F24032" s="84">
        <v>18.079999999999998</v>
      </c>
    </row>
    <row r="24033" spans="1:6" hidden="1" x14ac:dyDescent="0.25">
      <c r="A24033" t="s">
        <v>29264</v>
      </c>
      <c r="B24033" s="83" t="s">
        <v>44935</v>
      </c>
      <c r="C24033" t="s">
        <v>34788</v>
      </c>
      <c r="D24033" s="83" t="s">
        <v>35707</v>
      </c>
      <c r="F24033" s="84">
        <v>32.549999999999997</v>
      </c>
    </row>
    <row r="24034" spans="1:6" hidden="1" x14ac:dyDescent="0.25">
      <c r="A24034" t="s">
        <v>29264</v>
      </c>
      <c r="B24034" s="83" t="s">
        <v>44936</v>
      </c>
      <c r="C24034" t="s">
        <v>34789</v>
      </c>
      <c r="D24034" s="83" t="s">
        <v>35707</v>
      </c>
      <c r="F24034" s="84">
        <v>59.66</v>
      </c>
    </row>
    <row r="24035" spans="1:6" hidden="1" x14ac:dyDescent="0.25">
      <c r="A24035" t="s">
        <v>29264</v>
      </c>
      <c r="B24035" s="83" t="s">
        <v>44937</v>
      </c>
      <c r="C24035" t="s">
        <v>34790</v>
      </c>
      <c r="D24035" s="83" t="s">
        <v>35707</v>
      </c>
      <c r="F24035" s="84">
        <v>6.86</v>
      </c>
    </row>
    <row r="24036" spans="1:6" hidden="1" x14ac:dyDescent="0.25">
      <c r="A24036" t="s">
        <v>29264</v>
      </c>
      <c r="B24036" s="83" t="s">
        <v>44938</v>
      </c>
      <c r="C24036" t="s">
        <v>34791</v>
      </c>
      <c r="D24036" s="83" t="s">
        <v>35707</v>
      </c>
      <c r="F24036" s="84">
        <v>12.26</v>
      </c>
    </row>
    <row r="24037" spans="1:6" hidden="1" x14ac:dyDescent="0.25">
      <c r="A24037" t="s">
        <v>29264</v>
      </c>
      <c r="B24037" s="83" t="s">
        <v>44939</v>
      </c>
      <c r="C24037" t="s">
        <v>34792</v>
      </c>
      <c r="D24037" s="83" t="s">
        <v>35707</v>
      </c>
      <c r="F24037" s="84">
        <v>8.2200000000000006</v>
      </c>
    </row>
    <row r="24038" spans="1:6" hidden="1" x14ac:dyDescent="0.25">
      <c r="A24038" t="s">
        <v>29264</v>
      </c>
      <c r="B24038" s="83" t="s">
        <v>44940</v>
      </c>
      <c r="C24038" t="s">
        <v>34793</v>
      </c>
      <c r="D24038" s="83" t="s">
        <v>35707</v>
      </c>
      <c r="F24038" s="84">
        <v>10.96</v>
      </c>
    </row>
    <row r="24039" spans="1:6" hidden="1" x14ac:dyDescent="0.25">
      <c r="A24039" t="s">
        <v>29264</v>
      </c>
      <c r="B24039" s="83" t="s">
        <v>44941</v>
      </c>
      <c r="C24039" t="s">
        <v>34794</v>
      </c>
      <c r="D24039" s="83" t="s">
        <v>35707</v>
      </c>
      <c r="F24039" s="84">
        <v>6.9</v>
      </c>
    </row>
    <row r="24040" spans="1:6" hidden="1" x14ac:dyDescent="0.25">
      <c r="A24040" t="s">
        <v>29264</v>
      </c>
      <c r="B24040" s="83" t="s">
        <v>44942</v>
      </c>
      <c r="C24040" t="s">
        <v>34795</v>
      </c>
      <c r="D24040" s="83" t="s">
        <v>35707</v>
      </c>
      <c r="F24040" s="84">
        <v>10.96</v>
      </c>
    </row>
    <row r="24041" spans="1:6" hidden="1" x14ac:dyDescent="0.25">
      <c r="A24041" t="s">
        <v>29264</v>
      </c>
      <c r="B24041" s="83" t="s">
        <v>44943</v>
      </c>
      <c r="C24041" t="s">
        <v>34796</v>
      </c>
      <c r="D24041" s="83" t="s">
        <v>35707</v>
      </c>
      <c r="F24041" s="84">
        <v>7.33</v>
      </c>
    </row>
    <row r="24042" spans="1:6" hidden="1" x14ac:dyDescent="0.25">
      <c r="A24042" t="s">
        <v>29264</v>
      </c>
      <c r="B24042" s="83" t="s">
        <v>44944</v>
      </c>
      <c r="C24042" t="s">
        <v>34797</v>
      </c>
      <c r="D24042" s="83" t="s">
        <v>35707</v>
      </c>
      <c r="F24042" s="84">
        <v>12.54</v>
      </c>
    </row>
    <row r="24043" spans="1:6" hidden="1" x14ac:dyDescent="0.25">
      <c r="A24043" t="s">
        <v>29264</v>
      </c>
      <c r="B24043" s="83" t="s">
        <v>44945</v>
      </c>
      <c r="C24043" t="s">
        <v>34798</v>
      </c>
      <c r="D24043" s="83" t="s">
        <v>35707</v>
      </c>
      <c r="F24043" s="84">
        <v>8.92</v>
      </c>
    </row>
    <row r="24044" spans="1:6" hidden="1" x14ac:dyDescent="0.25">
      <c r="A24044" t="s">
        <v>29264</v>
      </c>
      <c r="B24044" s="83" t="s">
        <v>44946</v>
      </c>
      <c r="C24044" t="s">
        <v>34799</v>
      </c>
      <c r="D24044" s="83" t="s">
        <v>35707</v>
      </c>
      <c r="F24044" s="84">
        <v>11.14</v>
      </c>
    </row>
    <row r="24045" spans="1:6" hidden="1" x14ac:dyDescent="0.25">
      <c r="A24045" t="s">
        <v>29264</v>
      </c>
      <c r="B24045" s="83" t="s">
        <v>44947</v>
      </c>
      <c r="C24045" t="s">
        <v>34800</v>
      </c>
      <c r="D24045" s="83" t="s">
        <v>35707</v>
      </c>
      <c r="F24045" s="84">
        <v>7.48</v>
      </c>
    </row>
    <row r="24046" spans="1:6" hidden="1" x14ac:dyDescent="0.25">
      <c r="A24046" t="s">
        <v>29264</v>
      </c>
      <c r="B24046" s="83" t="s">
        <v>44948</v>
      </c>
      <c r="C24046" t="s">
        <v>34801</v>
      </c>
      <c r="D24046" s="83" t="s">
        <v>35707</v>
      </c>
      <c r="F24046" s="84">
        <v>11.14</v>
      </c>
    </row>
    <row r="24047" spans="1:6" hidden="1" x14ac:dyDescent="0.25">
      <c r="A24047" t="s">
        <v>29264</v>
      </c>
      <c r="B24047" s="83" t="s">
        <v>44949</v>
      </c>
      <c r="C24047" t="s">
        <v>34802</v>
      </c>
      <c r="D24047" s="83" t="s">
        <v>35707</v>
      </c>
      <c r="F24047" s="84">
        <v>7.48</v>
      </c>
    </row>
    <row r="24048" spans="1:6" hidden="1" x14ac:dyDescent="0.25">
      <c r="A24048" t="s">
        <v>29264</v>
      </c>
      <c r="B24048" s="83" t="s">
        <v>44950</v>
      </c>
      <c r="C24048" t="s">
        <v>34803</v>
      </c>
      <c r="D24048" s="83" t="s">
        <v>35707</v>
      </c>
      <c r="F24048" s="84">
        <v>12.82</v>
      </c>
    </row>
    <row r="24049" spans="1:6" hidden="1" x14ac:dyDescent="0.25">
      <c r="A24049" t="s">
        <v>29264</v>
      </c>
      <c r="B24049" s="83" t="s">
        <v>44951</v>
      </c>
      <c r="C24049" t="s">
        <v>34804</v>
      </c>
      <c r="D24049" s="83" t="s">
        <v>35707</v>
      </c>
      <c r="F24049" s="84">
        <v>9.15</v>
      </c>
    </row>
    <row r="24050" spans="1:6" hidden="1" x14ac:dyDescent="0.25">
      <c r="A24050" t="s">
        <v>29264</v>
      </c>
      <c r="B24050" s="83" t="s">
        <v>44952</v>
      </c>
      <c r="C24050" t="s">
        <v>34805</v>
      </c>
      <c r="D24050" s="83" t="s">
        <v>35707</v>
      </c>
      <c r="F24050" s="84">
        <v>11.33</v>
      </c>
    </row>
    <row r="24051" spans="1:6" hidden="1" x14ac:dyDescent="0.25">
      <c r="A24051" t="s">
        <v>29264</v>
      </c>
      <c r="B24051" s="83" t="s">
        <v>44953</v>
      </c>
      <c r="C24051" t="s">
        <v>34806</v>
      </c>
      <c r="D24051" s="83" t="s">
        <v>35707</v>
      </c>
      <c r="F24051" s="84">
        <v>7.67</v>
      </c>
    </row>
    <row r="24052" spans="1:6" hidden="1" x14ac:dyDescent="0.25">
      <c r="A24052" t="s">
        <v>29264</v>
      </c>
      <c r="B24052" s="83" t="s">
        <v>44954</v>
      </c>
      <c r="C24052" t="s">
        <v>34807</v>
      </c>
      <c r="D24052" s="83" t="s">
        <v>35707</v>
      </c>
      <c r="F24052" s="84">
        <v>11.28</v>
      </c>
    </row>
    <row r="24053" spans="1:6" hidden="1" x14ac:dyDescent="0.25">
      <c r="A24053" t="s">
        <v>29264</v>
      </c>
      <c r="B24053" s="83" t="s">
        <v>44955</v>
      </c>
      <c r="C24053" t="s">
        <v>34808</v>
      </c>
      <c r="D24053" s="83" t="s">
        <v>35707</v>
      </c>
      <c r="F24053" s="84">
        <v>7.62</v>
      </c>
    </row>
    <row r="24054" spans="1:6" hidden="1" x14ac:dyDescent="0.25">
      <c r="A24054" t="s">
        <v>29264</v>
      </c>
      <c r="B24054" s="83" t="s">
        <v>44956</v>
      </c>
      <c r="C24054" t="s">
        <v>34809</v>
      </c>
      <c r="D24054" s="83" t="s">
        <v>35707</v>
      </c>
      <c r="F24054" s="84">
        <v>13.1</v>
      </c>
    </row>
    <row r="24055" spans="1:6" hidden="1" x14ac:dyDescent="0.25">
      <c r="A24055" t="s">
        <v>29264</v>
      </c>
      <c r="B24055" s="83" t="s">
        <v>44957</v>
      </c>
      <c r="C24055" t="s">
        <v>34810</v>
      </c>
      <c r="D24055" s="83" t="s">
        <v>35707</v>
      </c>
      <c r="F24055" s="84">
        <v>9.4499999999999993</v>
      </c>
    </row>
    <row r="24056" spans="1:6" hidden="1" x14ac:dyDescent="0.25">
      <c r="A24056" t="s">
        <v>29264</v>
      </c>
      <c r="B24056" s="83" t="s">
        <v>44958</v>
      </c>
      <c r="C24056" t="s">
        <v>34811</v>
      </c>
      <c r="D24056" s="83" t="s">
        <v>35707</v>
      </c>
      <c r="F24056" s="84">
        <v>11.52</v>
      </c>
    </row>
    <row r="24057" spans="1:6" hidden="1" x14ac:dyDescent="0.25">
      <c r="A24057" t="s">
        <v>29264</v>
      </c>
      <c r="B24057" s="83" t="s">
        <v>44959</v>
      </c>
      <c r="C24057" t="s">
        <v>34812</v>
      </c>
      <c r="D24057" s="83" t="s">
        <v>35707</v>
      </c>
      <c r="F24057" s="84">
        <v>7.87</v>
      </c>
    </row>
    <row r="24058" spans="1:6" hidden="1" x14ac:dyDescent="0.25">
      <c r="A24058" t="s">
        <v>29264</v>
      </c>
      <c r="B24058" s="83" t="s">
        <v>44960</v>
      </c>
      <c r="C24058" t="s">
        <v>34813</v>
      </c>
      <c r="D24058" s="83" t="s">
        <v>35707</v>
      </c>
      <c r="F24058" s="84">
        <v>11.47</v>
      </c>
    </row>
    <row r="24059" spans="1:6" hidden="1" x14ac:dyDescent="0.25">
      <c r="A24059" t="s">
        <v>29264</v>
      </c>
      <c r="B24059" s="83" t="s">
        <v>44961</v>
      </c>
      <c r="C24059" t="s">
        <v>34814</v>
      </c>
      <c r="D24059" s="83" t="s">
        <v>35707</v>
      </c>
      <c r="F24059" s="84">
        <v>7.82</v>
      </c>
    </row>
    <row r="24060" spans="1:6" hidden="1" x14ac:dyDescent="0.25">
      <c r="A24060" t="s">
        <v>29264</v>
      </c>
      <c r="B24060" s="83" t="s">
        <v>44962</v>
      </c>
      <c r="C24060" t="s">
        <v>34815</v>
      </c>
      <c r="D24060" s="83" t="s">
        <v>35707</v>
      </c>
      <c r="F24060" s="84">
        <v>13.75</v>
      </c>
    </row>
    <row r="24061" spans="1:6" hidden="1" x14ac:dyDescent="0.25">
      <c r="A24061" t="s">
        <v>29264</v>
      </c>
      <c r="B24061" s="83" t="s">
        <v>44963</v>
      </c>
      <c r="C24061" t="s">
        <v>34816</v>
      </c>
      <c r="D24061" s="83" t="s">
        <v>35707</v>
      </c>
      <c r="F24061" s="84">
        <v>9.75</v>
      </c>
    </row>
    <row r="24062" spans="1:6" hidden="1" x14ac:dyDescent="0.25">
      <c r="A24062" t="s">
        <v>29264</v>
      </c>
      <c r="B24062" s="83" t="s">
        <v>44964</v>
      </c>
      <c r="C24062" t="s">
        <v>34817</v>
      </c>
      <c r="D24062" s="83" t="s">
        <v>35707</v>
      </c>
      <c r="F24062" s="84">
        <v>11.7</v>
      </c>
    </row>
    <row r="24063" spans="1:6" hidden="1" x14ac:dyDescent="0.25">
      <c r="A24063" t="s">
        <v>29264</v>
      </c>
      <c r="B24063" s="83" t="s">
        <v>44965</v>
      </c>
      <c r="C24063" t="s">
        <v>34818</v>
      </c>
      <c r="D24063" s="83" t="s">
        <v>35707</v>
      </c>
      <c r="F24063" s="84">
        <v>8.02</v>
      </c>
    </row>
    <row r="24064" spans="1:6" hidden="1" x14ac:dyDescent="0.25">
      <c r="A24064" t="s">
        <v>29264</v>
      </c>
      <c r="B24064" s="83" t="s">
        <v>44966</v>
      </c>
      <c r="C24064" t="s">
        <v>34819</v>
      </c>
      <c r="D24064" s="83" t="s">
        <v>35707</v>
      </c>
      <c r="F24064" s="84">
        <v>11.61</v>
      </c>
    </row>
    <row r="24065" spans="1:6" hidden="1" x14ac:dyDescent="0.25">
      <c r="A24065" t="s">
        <v>29264</v>
      </c>
      <c r="B24065" s="83" t="s">
        <v>44967</v>
      </c>
      <c r="C24065" t="s">
        <v>34820</v>
      </c>
      <c r="D24065" s="83" t="s">
        <v>35707</v>
      </c>
      <c r="F24065" s="84">
        <v>7.97</v>
      </c>
    </row>
    <row r="24066" spans="1:6" hidden="1" x14ac:dyDescent="0.25">
      <c r="A24066" t="s">
        <v>29264</v>
      </c>
      <c r="B24066" s="83" t="s">
        <v>44968</v>
      </c>
      <c r="C24066" t="s">
        <v>34821</v>
      </c>
      <c r="D24066" s="83" t="s">
        <v>35707</v>
      </c>
      <c r="F24066" s="83">
        <v>14.27</v>
      </c>
    </row>
    <row r="24067" spans="1:6" hidden="1" x14ac:dyDescent="0.25">
      <c r="A24067" t="s">
        <v>29264</v>
      </c>
      <c r="B24067" s="83" t="s">
        <v>44969</v>
      </c>
      <c r="C24067" t="s">
        <v>34822</v>
      </c>
      <c r="D24067" s="83" t="s">
        <v>35707</v>
      </c>
      <c r="F24067" s="84">
        <v>10.64</v>
      </c>
    </row>
    <row r="24068" spans="1:6" hidden="1" x14ac:dyDescent="0.25">
      <c r="A24068" t="s">
        <v>29264</v>
      </c>
      <c r="B24068" s="83" t="s">
        <v>44970</v>
      </c>
      <c r="C24068" t="s">
        <v>34823</v>
      </c>
      <c r="D24068" s="83" t="s">
        <v>35707</v>
      </c>
      <c r="F24068" s="84">
        <v>12.37</v>
      </c>
    </row>
    <row r="24069" spans="1:6" hidden="1" x14ac:dyDescent="0.25">
      <c r="A24069" t="s">
        <v>29264</v>
      </c>
      <c r="B24069" s="83" t="s">
        <v>44971</v>
      </c>
      <c r="C24069" t="s">
        <v>34824</v>
      </c>
      <c r="D24069" s="83" t="s">
        <v>35707</v>
      </c>
      <c r="F24069" s="84">
        <v>8.36</v>
      </c>
    </row>
    <row r="24070" spans="1:6" hidden="1" x14ac:dyDescent="0.25">
      <c r="A24070" t="s">
        <v>29264</v>
      </c>
      <c r="B24070" s="83" t="s">
        <v>44972</v>
      </c>
      <c r="C24070" t="s">
        <v>34825</v>
      </c>
      <c r="D24070" s="83" t="s">
        <v>35707</v>
      </c>
      <c r="F24070" s="84">
        <v>12.32</v>
      </c>
    </row>
    <row r="24071" spans="1:6" hidden="1" x14ac:dyDescent="0.25">
      <c r="A24071" t="s">
        <v>29264</v>
      </c>
      <c r="B24071" s="83" t="s">
        <v>44973</v>
      </c>
      <c r="C24071" t="s">
        <v>34826</v>
      </c>
      <c r="D24071" s="83" t="s">
        <v>35707</v>
      </c>
      <c r="F24071" s="84">
        <v>8.27</v>
      </c>
    </row>
    <row r="24072" spans="1:6" hidden="1" x14ac:dyDescent="0.25">
      <c r="A24072" t="s">
        <v>29264</v>
      </c>
      <c r="B24072" s="83" t="s">
        <v>44974</v>
      </c>
      <c r="C24072" t="s">
        <v>34827</v>
      </c>
      <c r="D24072" s="83" t="s">
        <v>35707</v>
      </c>
      <c r="F24072" s="84">
        <v>15.41</v>
      </c>
    </row>
    <row r="24073" spans="1:6" hidden="1" x14ac:dyDescent="0.25">
      <c r="A24073" t="s">
        <v>29264</v>
      </c>
      <c r="B24073" s="83" t="s">
        <v>44975</v>
      </c>
      <c r="C24073" t="s">
        <v>34828</v>
      </c>
      <c r="D24073" s="83" t="s">
        <v>35707</v>
      </c>
      <c r="F24073" s="84">
        <v>11.8</v>
      </c>
    </row>
    <row r="24074" spans="1:6" hidden="1" x14ac:dyDescent="0.25">
      <c r="A24074" t="s">
        <v>29264</v>
      </c>
      <c r="B24074" s="83" t="s">
        <v>44976</v>
      </c>
      <c r="C24074" t="s">
        <v>34829</v>
      </c>
      <c r="D24074" s="83" t="s">
        <v>35707</v>
      </c>
      <c r="F24074" s="84">
        <v>12.88</v>
      </c>
    </row>
    <row r="24075" spans="1:6" hidden="1" x14ac:dyDescent="0.25">
      <c r="A24075" t="s">
        <v>29264</v>
      </c>
      <c r="B24075" s="83" t="s">
        <v>44977</v>
      </c>
      <c r="C24075" t="s">
        <v>34830</v>
      </c>
      <c r="D24075" s="83" t="s">
        <v>35707</v>
      </c>
      <c r="F24075" s="84">
        <v>9.27</v>
      </c>
    </row>
    <row r="24076" spans="1:6" hidden="1" x14ac:dyDescent="0.25">
      <c r="A24076" t="s">
        <v>29264</v>
      </c>
      <c r="B24076" s="83" t="s">
        <v>44978</v>
      </c>
      <c r="C24076" t="s">
        <v>34831</v>
      </c>
      <c r="D24076" s="83" t="s">
        <v>35707</v>
      </c>
      <c r="F24076" s="84">
        <v>12.76</v>
      </c>
    </row>
    <row r="24077" spans="1:6" hidden="1" x14ac:dyDescent="0.25">
      <c r="A24077" t="s">
        <v>29264</v>
      </c>
      <c r="B24077" s="83" t="s">
        <v>44979</v>
      </c>
      <c r="C24077" t="s">
        <v>34832</v>
      </c>
      <c r="D24077" s="83" t="s">
        <v>35707</v>
      </c>
      <c r="F24077" s="84">
        <v>9.15</v>
      </c>
    </row>
    <row r="24078" spans="1:6" hidden="1" x14ac:dyDescent="0.25">
      <c r="A24078" t="s">
        <v>29264</v>
      </c>
      <c r="B24078" s="83" t="s">
        <v>44980</v>
      </c>
      <c r="C24078" t="s">
        <v>34833</v>
      </c>
      <c r="D24078" s="83" t="s">
        <v>35707</v>
      </c>
      <c r="F24078" s="84">
        <v>10.19</v>
      </c>
    </row>
    <row r="24079" spans="1:6" hidden="1" x14ac:dyDescent="0.25">
      <c r="A24079" t="s">
        <v>29264</v>
      </c>
      <c r="B24079" s="83" t="s">
        <v>44981</v>
      </c>
      <c r="C24079" t="s">
        <v>34834</v>
      </c>
      <c r="D24079" s="83" t="s">
        <v>35707</v>
      </c>
      <c r="F24079" s="84">
        <v>6.51</v>
      </c>
    </row>
    <row r="24080" spans="1:6" hidden="1" x14ac:dyDescent="0.25">
      <c r="A24080" t="s">
        <v>29264</v>
      </c>
      <c r="B24080" s="83" t="s">
        <v>44982</v>
      </c>
      <c r="C24080" t="s">
        <v>34835</v>
      </c>
      <c r="D24080" s="83" t="s">
        <v>35707</v>
      </c>
      <c r="F24080" s="84">
        <v>9.75</v>
      </c>
    </row>
    <row r="24081" spans="1:6" hidden="1" x14ac:dyDescent="0.25">
      <c r="A24081" t="s">
        <v>29264</v>
      </c>
      <c r="B24081" s="83" t="s">
        <v>44983</v>
      </c>
      <c r="C24081" t="s">
        <v>34836</v>
      </c>
      <c r="D24081" s="83" t="s">
        <v>35707</v>
      </c>
      <c r="F24081" s="84">
        <v>6.08</v>
      </c>
    </row>
    <row r="24082" spans="1:6" hidden="1" x14ac:dyDescent="0.25">
      <c r="A24082" t="s">
        <v>29264</v>
      </c>
      <c r="B24082" s="83" t="s">
        <v>44984</v>
      </c>
      <c r="C24082" t="s">
        <v>34837</v>
      </c>
      <c r="D24082" s="83" t="s">
        <v>35707</v>
      </c>
      <c r="F24082" s="84">
        <v>9.82</v>
      </c>
    </row>
    <row r="24083" spans="1:6" hidden="1" x14ac:dyDescent="0.25">
      <c r="A24083" t="s">
        <v>29264</v>
      </c>
      <c r="B24083" s="83" t="s">
        <v>44985</v>
      </c>
      <c r="C24083" t="s">
        <v>34838</v>
      </c>
      <c r="D24083" s="83" t="s">
        <v>35707</v>
      </c>
      <c r="F24083" s="84">
        <v>6.15</v>
      </c>
    </row>
    <row r="24084" spans="1:6" hidden="1" x14ac:dyDescent="0.25">
      <c r="A24084" t="s">
        <v>29264</v>
      </c>
      <c r="B24084" s="83" t="s">
        <v>44986</v>
      </c>
      <c r="C24084" t="s">
        <v>34839</v>
      </c>
      <c r="D24084" s="83" t="s">
        <v>35707</v>
      </c>
      <c r="F24084" s="84">
        <v>10.96</v>
      </c>
    </row>
    <row r="24085" spans="1:6" hidden="1" x14ac:dyDescent="0.25">
      <c r="A24085" t="s">
        <v>29264</v>
      </c>
      <c r="B24085" s="83" t="s">
        <v>44987</v>
      </c>
      <c r="C24085" t="s">
        <v>34840</v>
      </c>
      <c r="D24085" s="83" t="s">
        <v>35707</v>
      </c>
      <c r="F24085" s="84">
        <v>6.9</v>
      </c>
    </row>
    <row r="24086" spans="1:6" hidden="1" x14ac:dyDescent="0.25">
      <c r="A24086" t="s">
        <v>29264</v>
      </c>
      <c r="B24086" s="83" t="s">
        <v>44988</v>
      </c>
      <c r="C24086" t="s">
        <v>34841</v>
      </c>
      <c r="D24086" s="83" t="s">
        <v>35707</v>
      </c>
      <c r="F24086" s="84">
        <v>10.01</v>
      </c>
    </row>
    <row r="24087" spans="1:6" hidden="1" x14ac:dyDescent="0.25">
      <c r="A24087" t="s">
        <v>29264</v>
      </c>
      <c r="B24087" s="83" t="s">
        <v>44989</v>
      </c>
      <c r="C24087" t="s">
        <v>34842</v>
      </c>
      <c r="D24087" s="83" t="s">
        <v>35707</v>
      </c>
      <c r="F24087" s="84">
        <v>6.31</v>
      </c>
    </row>
    <row r="24088" spans="1:6" hidden="1" x14ac:dyDescent="0.25">
      <c r="A24088" t="s">
        <v>29264</v>
      </c>
      <c r="B24088" s="83" t="s">
        <v>44990</v>
      </c>
      <c r="C24088" t="s">
        <v>34843</v>
      </c>
      <c r="D24088" s="83" t="s">
        <v>35707</v>
      </c>
      <c r="F24088" s="84">
        <v>10.050000000000001</v>
      </c>
    </row>
    <row r="24089" spans="1:6" hidden="1" x14ac:dyDescent="0.25">
      <c r="A24089" t="s">
        <v>29264</v>
      </c>
      <c r="B24089" s="83" t="s">
        <v>44991</v>
      </c>
      <c r="C24089" t="s">
        <v>34844</v>
      </c>
      <c r="D24089" s="83" t="s">
        <v>35707</v>
      </c>
      <c r="F24089" s="84">
        <v>6.35</v>
      </c>
    </row>
    <row r="24090" spans="1:6" hidden="1" x14ac:dyDescent="0.25">
      <c r="A24090" t="s">
        <v>29264</v>
      </c>
      <c r="B24090" s="83" t="s">
        <v>44992</v>
      </c>
      <c r="C24090" t="s">
        <v>34845</v>
      </c>
      <c r="D24090" s="83" t="s">
        <v>35707</v>
      </c>
      <c r="F24090" s="84">
        <v>9.75</v>
      </c>
    </row>
    <row r="24091" spans="1:6" hidden="1" x14ac:dyDescent="0.25">
      <c r="A24091" t="s">
        <v>29264</v>
      </c>
      <c r="B24091" s="83" t="s">
        <v>44993</v>
      </c>
      <c r="C24091" t="s">
        <v>34846</v>
      </c>
      <c r="D24091" s="83" t="s">
        <v>35707</v>
      </c>
      <c r="F24091" s="84">
        <v>6.08</v>
      </c>
    </row>
    <row r="24092" spans="1:6" hidden="1" x14ac:dyDescent="0.25">
      <c r="A24092" t="s">
        <v>29264</v>
      </c>
      <c r="B24092" s="83" t="s">
        <v>44994</v>
      </c>
      <c r="C24092" t="s">
        <v>34847</v>
      </c>
      <c r="D24092" s="83" t="s">
        <v>35707</v>
      </c>
      <c r="F24092" s="84">
        <v>9.08</v>
      </c>
    </row>
    <row r="24093" spans="1:6" hidden="1" x14ac:dyDescent="0.25">
      <c r="A24093" t="s">
        <v>29264</v>
      </c>
      <c r="B24093" s="83" t="s">
        <v>44995</v>
      </c>
      <c r="C24093" t="s">
        <v>34848</v>
      </c>
      <c r="D24093" s="83" t="s">
        <v>35707</v>
      </c>
      <c r="F24093" s="84">
        <v>5.37</v>
      </c>
    </row>
    <row r="24094" spans="1:6" hidden="1" x14ac:dyDescent="0.25">
      <c r="A24094" t="s">
        <v>29264</v>
      </c>
      <c r="B24094" s="83" t="s">
        <v>44996</v>
      </c>
      <c r="C24094" t="s">
        <v>34849</v>
      </c>
      <c r="D24094" s="83" t="s">
        <v>35707</v>
      </c>
      <c r="F24094" s="84">
        <v>9.56</v>
      </c>
    </row>
    <row r="24095" spans="1:6" hidden="1" x14ac:dyDescent="0.25">
      <c r="A24095" t="s">
        <v>29264</v>
      </c>
      <c r="B24095" s="83" t="s">
        <v>44997</v>
      </c>
      <c r="C24095" t="s">
        <v>34850</v>
      </c>
      <c r="D24095" s="83" t="s">
        <v>35707</v>
      </c>
      <c r="F24095" s="84">
        <v>5.45</v>
      </c>
    </row>
    <row r="24096" spans="1:6" hidden="1" x14ac:dyDescent="0.25">
      <c r="A24096" t="s">
        <v>29264</v>
      </c>
      <c r="B24096" s="83" t="s">
        <v>44998</v>
      </c>
      <c r="C24096" t="s">
        <v>34851</v>
      </c>
      <c r="D24096" s="83" t="s">
        <v>35707</v>
      </c>
      <c r="F24096" s="84">
        <v>11.28</v>
      </c>
    </row>
    <row r="24097" spans="1:6" hidden="1" x14ac:dyDescent="0.25">
      <c r="A24097" t="s">
        <v>29264</v>
      </c>
      <c r="B24097" s="83" t="s">
        <v>44999</v>
      </c>
      <c r="C24097" t="s">
        <v>34852</v>
      </c>
      <c r="D24097" s="83" t="s">
        <v>35707</v>
      </c>
      <c r="F24097" s="84">
        <v>7.62</v>
      </c>
    </row>
    <row r="24098" spans="1:6" hidden="1" x14ac:dyDescent="0.25">
      <c r="A24098" t="s">
        <v>29264</v>
      </c>
      <c r="B24098" s="83" t="s">
        <v>45000</v>
      </c>
      <c r="C24098" t="s">
        <v>34853</v>
      </c>
      <c r="D24098" s="83" t="s">
        <v>35707</v>
      </c>
      <c r="F24098" s="84">
        <v>10.19</v>
      </c>
    </row>
    <row r="24099" spans="1:6" hidden="1" x14ac:dyDescent="0.25">
      <c r="A24099" t="s">
        <v>29264</v>
      </c>
      <c r="B24099" s="83" t="s">
        <v>45001</v>
      </c>
      <c r="C24099" t="s">
        <v>34854</v>
      </c>
      <c r="D24099" s="83" t="s">
        <v>35707</v>
      </c>
      <c r="F24099" s="84">
        <v>6.55</v>
      </c>
    </row>
    <row r="24100" spans="1:6" hidden="1" x14ac:dyDescent="0.25">
      <c r="A24100" t="s">
        <v>29264</v>
      </c>
      <c r="B24100" s="83" t="s">
        <v>45002</v>
      </c>
      <c r="C24100" t="s">
        <v>34855</v>
      </c>
      <c r="D24100" s="83" t="s">
        <v>35707</v>
      </c>
      <c r="F24100" s="84">
        <v>10.23</v>
      </c>
    </row>
    <row r="24101" spans="1:6" hidden="1" x14ac:dyDescent="0.25">
      <c r="A24101" t="s">
        <v>29264</v>
      </c>
      <c r="B24101" s="83" t="s">
        <v>45003</v>
      </c>
      <c r="C24101" t="s">
        <v>34856</v>
      </c>
      <c r="D24101" s="83" t="s">
        <v>35707</v>
      </c>
      <c r="F24101" s="84">
        <v>6.55</v>
      </c>
    </row>
    <row r="24102" spans="1:6" hidden="1" x14ac:dyDescent="0.25">
      <c r="A24102" t="s">
        <v>29264</v>
      </c>
      <c r="B24102" s="83" t="s">
        <v>45004</v>
      </c>
      <c r="C24102" t="s">
        <v>34857</v>
      </c>
      <c r="D24102" s="83" t="s">
        <v>35707</v>
      </c>
      <c r="F24102" s="84">
        <v>11.61</v>
      </c>
    </row>
    <row r="24103" spans="1:6" hidden="1" x14ac:dyDescent="0.25">
      <c r="A24103" t="s">
        <v>29264</v>
      </c>
      <c r="B24103" s="83" t="s">
        <v>45005</v>
      </c>
      <c r="C24103" t="s">
        <v>34858</v>
      </c>
      <c r="D24103" s="83" t="s">
        <v>35707</v>
      </c>
      <c r="F24103" s="84">
        <v>7.92</v>
      </c>
    </row>
    <row r="24104" spans="1:6" hidden="1" x14ac:dyDescent="0.25">
      <c r="A24104" t="s">
        <v>29264</v>
      </c>
      <c r="B24104" s="83" t="s">
        <v>45006</v>
      </c>
      <c r="C24104" t="s">
        <v>34859</v>
      </c>
      <c r="D24104" s="83" t="s">
        <v>35707</v>
      </c>
      <c r="F24104" s="84">
        <v>10.42</v>
      </c>
    </row>
    <row r="24105" spans="1:6" hidden="1" x14ac:dyDescent="0.25">
      <c r="A24105" t="s">
        <v>29264</v>
      </c>
      <c r="B24105" s="83" t="s">
        <v>45007</v>
      </c>
      <c r="C24105" t="s">
        <v>34860</v>
      </c>
      <c r="D24105" s="83" t="s">
        <v>35707</v>
      </c>
      <c r="F24105" s="84">
        <v>6.75</v>
      </c>
    </row>
    <row r="24106" spans="1:6" hidden="1" x14ac:dyDescent="0.25">
      <c r="A24106" t="s">
        <v>29264</v>
      </c>
      <c r="B24106" s="83" t="s">
        <v>45008</v>
      </c>
      <c r="C24106" t="s">
        <v>34861</v>
      </c>
      <c r="D24106" s="83" t="s">
        <v>35707</v>
      </c>
      <c r="F24106" s="84">
        <v>10.82</v>
      </c>
    </row>
    <row r="24107" spans="1:6" hidden="1" x14ac:dyDescent="0.25">
      <c r="A24107" t="s">
        <v>29264</v>
      </c>
      <c r="B24107" s="83" t="s">
        <v>45009</v>
      </c>
      <c r="C24107" t="s">
        <v>34862</v>
      </c>
      <c r="D24107" s="83" t="s">
        <v>35707</v>
      </c>
      <c r="F24107" s="84">
        <v>6.75</v>
      </c>
    </row>
    <row r="24108" spans="1:6" hidden="1" x14ac:dyDescent="0.25">
      <c r="A24108" t="s">
        <v>29264</v>
      </c>
      <c r="B24108" s="83" t="s">
        <v>45010</v>
      </c>
      <c r="C24108" t="s">
        <v>34863</v>
      </c>
      <c r="D24108" s="83" t="s">
        <v>35707</v>
      </c>
      <c r="F24108" s="84">
        <v>16.260000000000002</v>
      </c>
    </row>
    <row r="24109" spans="1:6" hidden="1" x14ac:dyDescent="0.25">
      <c r="A24109" t="s">
        <v>29264</v>
      </c>
      <c r="B24109" s="83" t="s">
        <v>45011</v>
      </c>
      <c r="C24109" t="s">
        <v>34864</v>
      </c>
      <c r="D24109" s="83" t="s">
        <v>35707</v>
      </c>
      <c r="F24109" s="84">
        <v>12.27</v>
      </c>
    </row>
    <row r="24110" spans="1:6" hidden="1" x14ac:dyDescent="0.25">
      <c r="A24110" t="s">
        <v>29264</v>
      </c>
      <c r="B24110" s="83" t="s">
        <v>45012</v>
      </c>
      <c r="C24110" t="s">
        <v>34865</v>
      </c>
      <c r="D24110" s="83" t="s">
        <v>35707</v>
      </c>
      <c r="F24110" s="84">
        <v>13.16</v>
      </c>
    </row>
    <row r="24111" spans="1:6" hidden="1" x14ac:dyDescent="0.25">
      <c r="A24111" t="s">
        <v>29264</v>
      </c>
      <c r="B24111" s="83" t="s">
        <v>45013</v>
      </c>
      <c r="C24111" t="s">
        <v>34866</v>
      </c>
      <c r="D24111" s="83" t="s">
        <v>35707</v>
      </c>
      <c r="F24111" s="84">
        <v>9.57</v>
      </c>
    </row>
    <row r="24112" spans="1:6" hidden="1" x14ac:dyDescent="0.25">
      <c r="A24112" t="s">
        <v>29264</v>
      </c>
      <c r="B24112" s="83" t="s">
        <v>45014</v>
      </c>
      <c r="C24112" t="s">
        <v>34867</v>
      </c>
      <c r="D24112" s="83" t="s">
        <v>35707</v>
      </c>
      <c r="F24112" s="84">
        <v>12.99</v>
      </c>
    </row>
    <row r="24113" spans="1:6" hidden="1" x14ac:dyDescent="0.25">
      <c r="A24113" t="s">
        <v>29264</v>
      </c>
      <c r="B24113" s="83" t="s">
        <v>45015</v>
      </c>
      <c r="C24113" t="s">
        <v>34868</v>
      </c>
      <c r="D24113" s="83" t="s">
        <v>35707</v>
      </c>
      <c r="F24113" s="84">
        <v>9.39</v>
      </c>
    </row>
    <row r="24114" spans="1:6" hidden="1" x14ac:dyDescent="0.25">
      <c r="A24114" t="s">
        <v>29264</v>
      </c>
      <c r="B24114" s="83" t="s">
        <v>45016</v>
      </c>
      <c r="C24114" t="s">
        <v>34869</v>
      </c>
      <c r="D24114" s="83" t="s">
        <v>35707</v>
      </c>
      <c r="F24114" s="84">
        <v>18.739999999999998</v>
      </c>
    </row>
    <row r="24115" spans="1:6" hidden="1" x14ac:dyDescent="0.25">
      <c r="A24115" t="s">
        <v>29264</v>
      </c>
      <c r="B24115" s="83" t="s">
        <v>45017</v>
      </c>
      <c r="C24115" t="s">
        <v>34870</v>
      </c>
      <c r="D24115" s="83" t="s">
        <v>35707</v>
      </c>
      <c r="F24115" s="84">
        <v>11.1</v>
      </c>
    </row>
    <row r="24116" spans="1:6" hidden="1" x14ac:dyDescent="0.25">
      <c r="A24116" t="s">
        <v>29264</v>
      </c>
      <c r="B24116" s="83" t="s">
        <v>45018</v>
      </c>
      <c r="C24116" t="s">
        <v>34871</v>
      </c>
      <c r="D24116" s="83" t="s">
        <v>35707</v>
      </c>
      <c r="F24116" s="84">
        <v>17.25</v>
      </c>
    </row>
    <row r="24117" spans="1:6" hidden="1" x14ac:dyDescent="0.25">
      <c r="A24117" t="s">
        <v>29264</v>
      </c>
      <c r="B24117" s="83" t="s">
        <v>45019</v>
      </c>
      <c r="C24117" t="s">
        <v>34872</v>
      </c>
      <c r="D24117" s="83" t="s">
        <v>35707</v>
      </c>
      <c r="F24117" s="84">
        <v>9.4600000000000009</v>
      </c>
    </row>
    <row r="24118" spans="1:6" hidden="1" x14ac:dyDescent="0.25">
      <c r="A24118" t="s">
        <v>29264</v>
      </c>
      <c r="B24118" s="83" t="s">
        <v>45020</v>
      </c>
      <c r="C24118" t="s">
        <v>34873</v>
      </c>
      <c r="D24118" s="83" t="s">
        <v>35707</v>
      </c>
      <c r="F24118" s="84">
        <v>17.25</v>
      </c>
    </row>
    <row r="24119" spans="1:6" hidden="1" x14ac:dyDescent="0.25">
      <c r="A24119" t="s">
        <v>29264</v>
      </c>
      <c r="B24119" s="83" t="s">
        <v>45021</v>
      </c>
      <c r="C24119" t="s">
        <v>34874</v>
      </c>
      <c r="D24119" s="83" t="s">
        <v>35707</v>
      </c>
      <c r="F24119" s="84">
        <v>9.41</v>
      </c>
    </row>
    <row r="24120" spans="1:6" hidden="1" x14ac:dyDescent="0.25">
      <c r="A24120" t="s">
        <v>29264</v>
      </c>
      <c r="B24120" s="83" t="s">
        <v>45022</v>
      </c>
      <c r="C24120" t="s">
        <v>34875</v>
      </c>
      <c r="D24120" s="83" t="s">
        <v>35707</v>
      </c>
      <c r="F24120" s="84">
        <v>19.059999999999999</v>
      </c>
    </row>
    <row r="24121" spans="1:6" hidden="1" x14ac:dyDescent="0.25">
      <c r="A24121" t="s">
        <v>29264</v>
      </c>
      <c r="B24121" s="83" t="s">
        <v>45023</v>
      </c>
      <c r="C24121" t="s">
        <v>34876</v>
      </c>
      <c r="D24121" s="83" t="s">
        <v>35707</v>
      </c>
      <c r="F24121" s="84">
        <v>11.44</v>
      </c>
    </row>
    <row r="24122" spans="1:6" hidden="1" x14ac:dyDescent="0.25">
      <c r="A24122" t="s">
        <v>29264</v>
      </c>
      <c r="B24122" s="83" t="s">
        <v>45024</v>
      </c>
      <c r="C24122" t="s">
        <v>34877</v>
      </c>
      <c r="D24122" s="83" t="s">
        <v>35707</v>
      </c>
      <c r="F24122" s="84">
        <v>17.45</v>
      </c>
    </row>
    <row r="24123" spans="1:6" hidden="1" x14ac:dyDescent="0.25">
      <c r="A24123" t="s">
        <v>29264</v>
      </c>
      <c r="B24123" s="83" t="s">
        <v>45025</v>
      </c>
      <c r="C24123" t="s">
        <v>34878</v>
      </c>
      <c r="D24123" s="83" t="s">
        <v>35707</v>
      </c>
      <c r="F24123" s="84">
        <v>9.6199999999999992</v>
      </c>
    </row>
    <row r="24124" spans="1:6" hidden="1" x14ac:dyDescent="0.25">
      <c r="A24124" t="s">
        <v>29264</v>
      </c>
      <c r="B24124" s="83" t="s">
        <v>45026</v>
      </c>
      <c r="C24124" t="s">
        <v>34879</v>
      </c>
      <c r="D24124" s="83" t="s">
        <v>35707</v>
      </c>
      <c r="F24124" s="84">
        <v>17.399999999999999</v>
      </c>
    </row>
    <row r="24125" spans="1:6" hidden="1" x14ac:dyDescent="0.25">
      <c r="A24125" t="s">
        <v>29264</v>
      </c>
      <c r="B24125" s="83" t="s">
        <v>45027</v>
      </c>
      <c r="C24125" t="s">
        <v>34880</v>
      </c>
      <c r="D24125" s="83" t="s">
        <v>35707</v>
      </c>
      <c r="F24125" s="84">
        <v>9.6199999999999992</v>
      </c>
    </row>
    <row r="24126" spans="1:6" hidden="1" x14ac:dyDescent="0.25">
      <c r="A24126" t="s">
        <v>29264</v>
      </c>
      <c r="B24126" s="83" t="s">
        <v>45028</v>
      </c>
      <c r="C24126" t="s">
        <v>34881</v>
      </c>
      <c r="D24126" s="83" t="s">
        <v>35707</v>
      </c>
      <c r="F24126" s="84">
        <v>19.37</v>
      </c>
    </row>
    <row r="24127" spans="1:6" hidden="1" x14ac:dyDescent="0.25">
      <c r="A24127" t="s">
        <v>29264</v>
      </c>
      <c r="B24127" s="83" t="s">
        <v>45029</v>
      </c>
      <c r="C24127" t="s">
        <v>34882</v>
      </c>
      <c r="D24127" s="83" t="s">
        <v>35707</v>
      </c>
      <c r="F24127" s="84">
        <v>11.71</v>
      </c>
    </row>
    <row r="24128" spans="1:6" hidden="1" x14ac:dyDescent="0.25">
      <c r="A24128" t="s">
        <v>29264</v>
      </c>
      <c r="B24128" s="83" t="s">
        <v>45030</v>
      </c>
      <c r="C24128" t="s">
        <v>34883</v>
      </c>
      <c r="D24128" s="83" t="s">
        <v>35707</v>
      </c>
      <c r="F24128" s="84">
        <v>17.649999999999999</v>
      </c>
    </row>
    <row r="24129" spans="1:6" hidden="1" x14ac:dyDescent="0.25">
      <c r="A24129" t="s">
        <v>29264</v>
      </c>
      <c r="B24129" s="83" t="s">
        <v>45031</v>
      </c>
      <c r="C24129" t="s">
        <v>34884</v>
      </c>
      <c r="D24129" s="83" t="s">
        <v>35707</v>
      </c>
      <c r="F24129" s="84">
        <v>10.55</v>
      </c>
    </row>
    <row r="24130" spans="1:6" hidden="1" x14ac:dyDescent="0.25">
      <c r="A24130" t="s">
        <v>29264</v>
      </c>
      <c r="B24130" s="83" t="s">
        <v>45032</v>
      </c>
      <c r="C24130" t="s">
        <v>34885</v>
      </c>
      <c r="D24130" s="83" t="s">
        <v>35707</v>
      </c>
      <c r="F24130" s="84">
        <v>17.600000000000001</v>
      </c>
    </row>
    <row r="24131" spans="1:6" hidden="1" x14ac:dyDescent="0.25">
      <c r="A24131" t="s">
        <v>29264</v>
      </c>
      <c r="B24131" s="83" t="s">
        <v>45033</v>
      </c>
      <c r="C24131" t="s">
        <v>34886</v>
      </c>
      <c r="D24131" s="83" t="s">
        <v>35707</v>
      </c>
      <c r="F24131" s="84">
        <v>10.48</v>
      </c>
    </row>
    <row r="24132" spans="1:6" hidden="1" x14ac:dyDescent="0.25">
      <c r="A24132" t="s">
        <v>29264</v>
      </c>
      <c r="B24132" s="83" t="s">
        <v>45034</v>
      </c>
      <c r="C24132" t="s">
        <v>34887</v>
      </c>
      <c r="D24132" s="83" t="s">
        <v>35707</v>
      </c>
      <c r="F24132" s="84">
        <v>19.690000000000001</v>
      </c>
    </row>
    <row r="24133" spans="1:6" hidden="1" x14ac:dyDescent="0.25">
      <c r="A24133" t="s">
        <v>29264</v>
      </c>
      <c r="B24133" s="83" t="s">
        <v>45035</v>
      </c>
      <c r="C24133" t="s">
        <v>34888</v>
      </c>
      <c r="D24133" s="83" t="s">
        <v>35707</v>
      </c>
      <c r="F24133" s="84">
        <v>12.05</v>
      </c>
    </row>
    <row r="24134" spans="1:6" hidden="1" x14ac:dyDescent="0.25">
      <c r="A24134" t="s">
        <v>29264</v>
      </c>
      <c r="B24134" s="83" t="s">
        <v>45036</v>
      </c>
      <c r="C24134" t="s">
        <v>34889</v>
      </c>
      <c r="D24134" s="83" t="s">
        <v>35707</v>
      </c>
      <c r="F24134" s="84">
        <v>17.86</v>
      </c>
    </row>
    <row r="24135" spans="1:6" hidden="1" x14ac:dyDescent="0.25">
      <c r="A24135" t="s">
        <v>29264</v>
      </c>
      <c r="B24135" s="83" t="s">
        <v>45037</v>
      </c>
      <c r="C24135" t="s">
        <v>34890</v>
      </c>
      <c r="D24135" s="83" t="s">
        <v>35707</v>
      </c>
      <c r="F24135" s="84">
        <v>10.76</v>
      </c>
    </row>
    <row r="24136" spans="1:6" hidden="1" x14ac:dyDescent="0.25">
      <c r="A24136" t="s">
        <v>29264</v>
      </c>
      <c r="B24136" s="83" t="s">
        <v>45038</v>
      </c>
      <c r="C24136" t="s">
        <v>34891</v>
      </c>
      <c r="D24136" s="83" t="s">
        <v>35707</v>
      </c>
      <c r="F24136" s="84">
        <v>17.8</v>
      </c>
    </row>
    <row r="24137" spans="1:6" hidden="1" x14ac:dyDescent="0.25">
      <c r="A24137" t="s">
        <v>29264</v>
      </c>
      <c r="B24137" s="83" t="s">
        <v>45039</v>
      </c>
      <c r="C24137" t="s">
        <v>34892</v>
      </c>
      <c r="D24137" s="83" t="s">
        <v>35707</v>
      </c>
      <c r="F24137" s="84">
        <v>10.69</v>
      </c>
    </row>
    <row r="24138" spans="1:6" hidden="1" x14ac:dyDescent="0.25">
      <c r="A24138" t="s">
        <v>29264</v>
      </c>
      <c r="B24138" s="83" t="s">
        <v>45040</v>
      </c>
      <c r="C24138" t="s">
        <v>34893</v>
      </c>
      <c r="D24138" s="83" t="s">
        <v>35707</v>
      </c>
      <c r="F24138" s="84">
        <v>20.48</v>
      </c>
    </row>
    <row r="24139" spans="1:6" hidden="1" x14ac:dyDescent="0.25">
      <c r="A24139" t="s">
        <v>29264</v>
      </c>
      <c r="B24139" s="83" t="s">
        <v>45041</v>
      </c>
      <c r="C24139" t="s">
        <v>34894</v>
      </c>
      <c r="D24139" s="83" t="s">
        <v>35707</v>
      </c>
      <c r="F24139" s="84">
        <v>13.07</v>
      </c>
    </row>
    <row r="24140" spans="1:6" hidden="1" x14ac:dyDescent="0.25">
      <c r="A24140" t="s">
        <v>29264</v>
      </c>
      <c r="B24140" s="83" t="s">
        <v>45042</v>
      </c>
      <c r="C24140" t="s">
        <v>34895</v>
      </c>
      <c r="D24140" s="83" t="s">
        <v>35707</v>
      </c>
      <c r="F24140" s="84">
        <v>18.55</v>
      </c>
    </row>
    <row r="24141" spans="1:6" hidden="1" x14ac:dyDescent="0.25">
      <c r="A24141" t="s">
        <v>29264</v>
      </c>
      <c r="B24141" s="83" t="s">
        <v>45043</v>
      </c>
      <c r="C24141" t="s">
        <v>34896</v>
      </c>
      <c r="D24141" s="83" t="s">
        <v>35707</v>
      </c>
      <c r="F24141" s="84">
        <v>10.89</v>
      </c>
    </row>
    <row r="24142" spans="1:6" hidden="1" x14ac:dyDescent="0.25">
      <c r="A24142" t="s">
        <v>29264</v>
      </c>
      <c r="B24142" s="83" t="s">
        <v>45044</v>
      </c>
      <c r="C24142" t="s">
        <v>34897</v>
      </c>
      <c r="D24142" s="83" t="s">
        <v>35707</v>
      </c>
      <c r="F24142" s="84">
        <v>18.489999999999998</v>
      </c>
    </row>
    <row r="24143" spans="1:6" hidden="1" x14ac:dyDescent="0.25">
      <c r="A24143" t="s">
        <v>29264</v>
      </c>
      <c r="B24143" s="83" t="s">
        <v>45045</v>
      </c>
      <c r="C24143" t="s">
        <v>34898</v>
      </c>
      <c r="D24143" s="83" t="s">
        <v>35707</v>
      </c>
      <c r="F24143" s="84">
        <v>10.82</v>
      </c>
    </row>
    <row r="24144" spans="1:6" hidden="1" x14ac:dyDescent="0.25">
      <c r="A24144" t="s">
        <v>29264</v>
      </c>
      <c r="B24144" s="83" t="s">
        <v>45046</v>
      </c>
      <c r="C24144" t="s">
        <v>34899</v>
      </c>
      <c r="D24144" s="83" t="s">
        <v>35707</v>
      </c>
      <c r="F24144" s="84">
        <v>21.01</v>
      </c>
    </row>
    <row r="24145" spans="1:6" hidden="1" x14ac:dyDescent="0.25">
      <c r="A24145" t="s">
        <v>29264</v>
      </c>
      <c r="B24145" s="83" t="s">
        <v>45047</v>
      </c>
      <c r="C24145" t="s">
        <v>34900</v>
      </c>
      <c r="D24145" s="83" t="s">
        <v>35707</v>
      </c>
      <c r="F24145" s="84">
        <v>13.58</v>
      </c>
    </row>
    <row r="24146" spans="1:6" hidden="1" x14ac:dyDescent="0.25">
      <c r="A24146" t="s">
        <v>29264</v>
      </c>
      <c r="B24146" s="83" t="s">
        <v>45048</v>
      </c>
      <c r="C24146" t="s">
        <v>34901</v>
      </c>
      <c r="D24146" s="83" t="s">
        <v>35707</v>
      </c>
      <c r="F24146" s="84">
        <v>18.93</v>
      </c>
    </row>
    <row r="24147" spans="1:6" hidden="1" x14ac:dyDescent="0.25">
      <c r="A24147" t="s">
        <v>29264</v>
      </c>
      <c r="B24147" s="83" t="s">
        <v>45049</v>
      </c>
      <c r="C24147" t="s">
        <v>34902</v>
      </c>
      <c r="D24147" s="83" t="s">
        <v>35707</v>
      </c>
      <c r="F24147" s="84">
        <v>11.3</v>
      </c>
    </row>
    <row r="24148" spans="1:6" hidden="1" x14ac:dyDescent="0.25">
      <c r="A24148" t="s">
        <v>29264</v>
      </c>
      <c r="B24148" s="83" t="s">
        <v>45050</v>
      </c>
      <c r="C24148" t="s">
        <v>34903</v>
      </c>
      <c r="D24148" s="83" t="s">
        <v>35707</v>
      </c>
      <c r="F24148" s="84">
        <v>18.8</v>
      </c>
    </row>
    <row r="24149" spans="1:6" hidden="1" x14ac:dyDescent="0.25">
      <c r="A24149" t="s">
        <v>29264</v>
      </c>
      <c r="B24149" s="83" t="s">
        <v>45051</v>
      </c>
      <c r="C24149" t="s">
        <v>34904</v>
      </c>
      <c r="D24149" s="83" t="s">
        <v>35707</v>
      </c>
      <c r="F24149" s="84">
        <v>11.17</v>
      </c>
    </row>
    <row r="24150" spans="1:6" hidden="1" x14ac:dyDescent="0.25">
      <c r="A24150" t="s">
        <v>29264</v>
      </c>
      <c r="B24150" s="83" t="s">
        <v>45052</v>
      </c>
      <c r="C24150" t="s">
        <v>34905</v>
      </c>
      <c r="D24150" s="83" t="s">
        <v>35707</v>
      </c>
      <c r="F24150" s="84">
        <v>22.45</v>
      </c>
    </row>
    <row r="24151" spans="1:6" hidden="1" x14ac:dyDescent="0.25">
      <c r="A24151" t="s">
        <v>29264</v>
      </c>
      <c r="B24151" s="83" t="s">
        <v>45053</v>
      </c>
      <c r="C24151" t="s">
        <v>34906</v>
      </c>
      <c r="D24151" s="83" t="s">
        <v>35707</v>
      </c>
      <c r="F24151" s="84">
        <v>14.43</v>
      </c>
    </row>
    <row r="24152" spans="1:6" hidden="1" x14ac:dyDescent="0.25">
      <c r="A24152" t="s">
        <v>29264</v>
      </c>
      <c r="B24152" s="83" t="s">
        <v>45054</v>
      </c>
      <c r="C24152" t="s">
        <v>34907</v>
      </c>
      <c r="D24152" s="83" t="s">
        <v>35707</v>
      </c>
      <c r="F24152" s="84">
        <v>19.43</v>
      </c>
    </row>
    <row r="24153" spans="1:6" hidden="1" x14ac:dyDescent="0.25">
      <c r="A24153" t="s">
        <v>29264</v>
      </c>
      <c r="B24153" s="83" t="s">
        <v>45055</v>
      </c>
      <c r="C24153" t="s">
        <v>34908</v>
      </c>
      <c r="D24153" s="83" t="s">
        <v>35707</v>
      </c>
      <c r="F24153" s="84">
        <v>11.85</v>
      </c>
    </row>
    <row r="24154" spans="1:6" hidden="1" x14ac:dyDescent="0.25">
      <c r="A24154" t="s">
        <v>29264</v>
      </c>
      <c r="B24154" s="83" t="s">
        <v>45056</v>
      </c>
      <c r="C24154" t="s">
        <v>34909</v>
      </c>
      <c r="D24154" s="83" t="s">
        <v>35707</v>
      </c>
      <c r="F24154" s="84">
        <v>19.309999999999999</v>
      </c>
    </row>
    <row r="24155" spans="1:6" hidden="1" x14ac:dyDescent="0.25">
      <c r="A24155" t="s">
        <v>29264</v>
      </c>
      <c r="B24155" s="83" t="s">
        <v>45057</v>
      </c>
      <c r="C24155" t="s">
        <v>34910</v>
      </c>
      <c r="D24155" s="83" t="s">
        <v>35707</v>
      </c>
      <c r="F24155" s="84">
        <v>11.71</v>
      </c>
    </row>
    <row r="24156" spans="1:6" hidden="1" x14ac:dyDescent="0.25">
      <c r="A24156" t="s">
        <v>29264</v>
      </c>
      <c r="B24156" s="83" t="s">
        <v>45058</v>
      </c>
      <c r="C24156" t="s">
        <v>34911</v>
      </c>
      <c r="D24156" s="83" t="s">
        <v>35707</v>
      </c>
      <c r="F24156" s="84">
        <v>16.79</v>
      </c>
    </row>
    <row r="24157" spans="1:6" hidden="1" x14ac:dyDescent="0.25">
      <c r="A24157" t="s">
        <v>29264</v>
      </c>
      <c r="B24157" s="83" t="s">
        <v>45059</v>
      </c>
      <c r="C24157" t="s">
        <v>34912</v>
      </c>
      <c r="D24157" s="83" t="s">
        <v>35707</v>
      </c>
      <c r="F24157" s="84">
        <v>9</v>
      </c>
    </row>
    <row r="24158" spans="1:6" hidden="1" x14ac:dyDescent="0.25">
      <c r="A24158" t="s">
        <v>29264</v>
      </c>
      <c r="B24158" s="83" t="s">
        <v>45060</v>
      </c>
      <c r="C24158" t="s">
        <v>34913</v>
      </c>
      <c r="D24158" s="83" t="s">
        <v>35707</v>
      </c>
      <c r="F24158" s="84">
        <v>15.78</v>
      </c>
    </row>
    <row r="24159" spans="1:6" hidden="1" x14ac:dyDescent="0.25">
      <c r="A24159" t="s">
        <v>29264</v>
      </c>
      <c r="B24159" s="83" t="s">
        <v>45061</v>
      </c>
      <c r="C24159" t="s">
        <v>34914</v>
      </c>
      <c r="D24159" s="83" t="s">
        <v>35707</v>
      </c>
      <c r="F24159" s="84">
        <v>8.49</v>
      </c>
    </row>
    <row r="24160" spans="1:6" hidden="1" x14ac:dyDescent="0.25">
      <c r="A24160" t="s">
        <v>29264</v>
      </c>
      <c r="B24160" s="83" t="s">
        <v>45062</v>
      </c>
      <c r="C24160" t="s">
        <v>34915</v>
      </c>
      <c r="D24160" s="83" t="s">
        <v>35707</v>
      </c>
      <c r="F24160" s="84">
        <v>15.86</v>
      </c>
    </row>
    <row r="24161" spans="1:6" hidden="1" x14ac:dyDescent="0.25">
      <c r="A24161" t="s">
        <v>29264</v>
      </c>
      <c r="B24161" s="83" t="s">
        <v>45063</v>
      </c>
      <c r="C24161" t="s">
        <v>34916</v>
      </c>
      <c r="D24161" s="83" t="s">
        <v>35707</v>
      </c>
      <c r="F24161" s="84">
        <v>8.59</v>
      </c>
    </row>
    <row r="24162" spans="1:6" hidden="1" x14ac:dyDescent="0.25">
      <c r="A24162" t="s">
        <v>29264</v>
      </c>
      <c r="B24162" s="83" t="s">
        <v>45064</v>
      </c>
      <c r="C24162" t="s">
        <v>34917</v>
      </c>
      <c r="D24162" s="83" t="s">
        <v>35707</v>
      </c>
      <c r="F24162" s="84">
        <v>17.2</v>
      </c>
    </row>
    <row r="24163" spans="1:6" hidden="1" x14ac:dyDescent="0.25">
      <c r="A24163" t="s">
        <v>29264</v>
      </c>
      <c r="B24163" s="83" t="s">
        <v>45065</v>
      </c>
      <c r="C24163" t="s">
        <v>34918</v>
      </c>
      <c r="D24163" s="83" t="s">
        <v>35707</v>
      </c>
      <c r="F24163" s="84">
        <v>9.41</v>
      </c>
    </row>
    <row r="24164" spans="1:6" hidden="1" x14ac:dyDescent="0.25">
      <c r="A24164" t="s">
        <v>29264</v>
      </c>
      <c r="B24164" s="83" t="s">
        <v>45066</v>
      </c>
      <c r="C24164" t="s">
        <v>34919</v>
      </c>
      <c r="D24164" s="83" t="s">
        <v>35707</v>
      </c>
      <c r="F24164" s="84">
        <v>16.09</v>
      </c>
    </row>
    <row r="24165" spans="1:6" hidden="1" x14ac:dyDescent="0.25">
      <c r="A24165" t="s">
        <v>29264</v>
      </c>
      <c r="B24165" s="83" t="s">
        <v>45067</v>
      </c>
      <c r="C24165" t="s">
        <v>34920</v>
      </c>
      <c r="D24165" s="83" t="s">
        <v>35707</v>
      </c>
      <c r="F24165" s="84">
        <v>8.8000000000000007</v>
      </c>
    </row>
    <row r="24166" spans="1:6" hidden="1" x14ac:dyDescent="0.25">
      <c r="A24166" t="s">
        <v>29264</v>
      </c>
      <c r="B24166" s="83" t="s">
        <v>45068</v>
      </c>
      <c r="C24166" t="s">
        <v>34921</v>
      </c>
      <c r="D24166" s="83" t="s">
        <v>35707</v>
      </c>
      <c r="F24166" s="84">
        <v>16.64</v>
      </c>
    </row>
    <row r="24167" spans="1:6" hidden="1" x14ac:dyDescent="0.25">
      <c r="A24167" t="s">
        <v>29264</v>
      </c>
      <c r="B24167" s="83" t="s">
        <v>45069</v>
      </c>
      <c r="C24167" t="s">
        <v>34922</v>
      </c>
      <c r="D24167" s="83" t="s">
        <v>35707</v>
      </c>
      <c r="F24167" s="84">
        <v>8.85</v>
      </c>
    </row>
    <row r="24168" spans="1:6" hidden="1" x14ac:dyDescent="0.25">
      <c r="A24168" t="s">
        <v>29264</v>
      </c>
      <c r="B24168" s="83" t="s">
        <v>45070</v>
      </c>
      <c r="C24168" t="s">
        <v>34923</v>
      </c>
      <c r="D24168" s="83" t="s">
        <v>35707</v>
      </c>
      <c r="F24168" s="84">
        <v>15.78</v>
      </c>
    </row>
    <row r="24169" spans="1:6" hidden="1" x14ac:dyDescent="0.25">
      <c r="A24169" t="s">
        <v>29264</v>
      </c>
      <c r="B24169" s="83" t="s">
        <v>45071</v>
      </c>
      <c r="C24169" t="s">
        <v>34924</v>
      </c>
      <c r="D24169" s="83" t="s">
        <v>35707</v>
      </c>
      <c r="F24169" s="84">
        <v>8.49</v>
      </c>
    </row>
    <row r="24170" spans="1:6" hidden="1" x14ac:dyDescent="0.25">
      <c r="A24170" t="s">
        <v>29264</v>
      </c>
      <c r="B24170" s="83" t="s">
        <v>45072</v>
      </c>
      <c r="C24170" t="s">
        <v>34925</v>
      </c>
      <c r="D24170" s="83" t="s">
        <v>35707</v>
      </c>
      <c r="F24170" s="84">
        <v>15.48</v>
      </c>
    </row>
    <row r="24171" spans="1:6" hidden="1" x14ac:dyDescent="0.25">
      <c r="A24171" t="s">
        <v>29264</v>
      </c>
      <c r="B24171" s="83" t="s">
        <v>45073</v>
      </c>
      <c r="C24171" t="s">
        <v>34926</v>
      </c>
      <c r="D24171" s="83" t="s">
        <v>35707</v>
      </c>
      <c r="F24171" s="84">
        <v>8.19</v>
      </c>
    </row>
    <row r="24172" spans="1:6" hidden="1" x14ac:dyDescent="0.25">
      <c r="A24172" t="s">
        <v>29264</v>
      </c>
      <c r="B24172" s="83" t="s">
        <v>45074</v>
      </c>
      <c r="C24172" t="s">
        <v>34927</v>
      </c>
      <c r="D24172" s="83" t="s">
        <v>35707</v>
      </c>
      <c r="F24172" s="84">
        <v>15.59</v>
      </c>
    </row>
    <row r="24173" spans="1:6" hidden="1" x14ac:dyDescent="0.25">
      <c r="A24173" t="s">
        <v>29264</v>
      </c>
      <c r="B24173" s="83" t="s">
        <v>45075</v>
      </c>
      <c r="C24173" t="s">
        <v>34928</v>
      </c>
      <c r="D24173" s="83" t="s">
        <v>35707</v>
      </c>
      <c r="F24173" s="84">
        <v>8.2899999999999991</v>
      </c>
    </row>
    <row r="24174" spans="1:6" hidden="1" x14ac:dyDescent="0.25">
      <c r="A24174" t="s">
        <v>29264</v>
      </c>
      <c r="B24174" s="83" t="s">
        <v>45076</v>
      </c>
      <c r="C24174" t="s">
        <v>34929</v>
      </c>
      <c r="D24174" s="83" t="s">
        <v>35707</v>
      </c>
      <c r="F24174" s="84">
        <v>7.35</v>
      </c>
    </row>
    <row r="24175" spans="1:6" hidden="1" x14ac:dyDescent="0.25">
      <c r="A24175" t="s">
        <v>29264</v>
      </c>
      <c r="B24175" s="83" t="s">
        <v>45077</v>
      </c>
      <c r="C24175" t="s">
        <v>34930</v>
      </c>
      <c r="D24175" s="83" t="s">
        <v>35707</v>
      </c>
      <c r="F24175" s="84">
        <v>17.600000000000001</v>
      </c>
    </row>
    <row r="24176" spans="1:6" hidden="1" x14ac:dyDescent="0.25">
      <c r="A24176" t="s">
        <v>29264</v>
      </c>
      <c r="B24176" s="83" t="s">
        <v>45078</v>
      </c>
      <c r="C24176" t="s">
        <v>34931</v>
      </c>
      <c r="D24176" s="83" t="s">
        <v>35707</v>
      </c>
      <c r="F24176" s="84">
        <v>10.48</v>
      </c>
    </row>
    <row r="24177" spans="1:6" hidden="1" x14ac:dyDescent="0.25">
      <c r="A24177" t="s">
        <v>29264</v>
      </c>
      <c r="B24177" s="83" t="s">
        <v>45079</v>
      </c>
      <c r="C24177" t="s">
        <v>34932</v>
      </c>
      <c r="D24177" s="83" t="s">
        <v>35707</v>
      </c>
      <c r="F24177" s="84">
        <v>16.84</v>
      </c>
    </row>
    <row r="24178" spans="1:6" hidden="1" x14ac:dyDescent="0.25">
      <c r="A24178" t="s">
        <v>29264</v>
      </c>
      <c r="B24178" s="83" t="s">
        <v>45080</v>
      </c>
      <c r="C24178" t="s">
        <v>34933</v>
      </c>
      <c r="D24178" s="83" t="s">
        <v>35707</v>
      </c>
      <c r="F24178" s="84">
        <v>9</v>
      </c>
    </row>
    <row r="24179" spans="1:6" hidden="1" x14ac:dyDescent="0.25">
      <c r="A24179" t="s">
        <v>29264</v>
      </c>
      <c r="B24179" s="83" t="s">
        <v>45081</v>
      </c>
      <c r="C24179" t="s">
        <v>34934</v>
      </c>
      <c r="D24179" s="83" t="s">
        <v>35707</v>
      </c>
      <c r="F24179" s="84">
        <v>16.84</v>
      </c>
    </row>
    <row r="24180" spans="1:6" hidden="1" x14ac:dyDescent="0.25">
      <c r="A24180" t="s">
        <v>29264</v>
      </c>
      <c r="B24180" s="83" t="s">
        <v>45082</v>
      </c>
      <c r="C24180" t="s">
        <v>34935</v>
      </c>
      <c r="D24180" s="83" t="s">
        <v>35707</v>
      </c>
      <c r="F24180" s="84">
        <v>9.0500000000000007</v>
      </c>
    </row>
    <row r="24181" spans="1:6" hidden="1" x14ac:dyDescent="0.25">
      <c r="A24181" t="s">
        <v>29264</v>
      </c>
      <c r="B24181" s="83" t="s">
        <v>45083</v>
      </c>
      <c r="C24181" t="s">
        <v>34936</v>
      </c>
      <c r="D24181" s="83" t="s">
        <v>35707</v>
      </c>
      <c r="F24181" s="84">
        <v>17.91</v>
      </c>
    </row>
    <row r="24182" spans="1:6" hidden="1" x14ac:dyDescent="0.25">
      <c r="A24182" t="s">
        <v>29264</v>
      </c>
      <c r="B24182" s="83" t="s">
        <v>45084</v>
      </c>
      <c r="C24182" t="s">
        <v>34937</v>
      </c>
      <c r="D24182" s="83" t="s">
        <v>35707</v>
      </c>
      <c r="F24182" s="84">
        <v>10.82</v>
      </c>
    </row>
    <row r="24183" spans="1:6" hidden="1" x14ac:dyDescent="0.25">
      <c r="A24183" t="s">
        <v>29264</v>
      </c>
      <c r="B24183" s="83" t="s">
        <v>45085</v>
      </c>
      <c r="C24183" t="s">
        <v>34938</v>
      </c>
      <c r="D24183" s="83" t="s">
        <v>35707</v>
      </c>
      <c r="F24183" s="84">
        <v>17.05</v>
      </c>
    </row>
    <row r="24184" spans="1:6" hidden="1" x14ac:dyDescent="0.25">
      <c r="A24184" t="s">
        <v>29264</v>
      </c>
      <c r="B24184" s="83" t="s">
        <v>45086</v>
      </c>
      <c r="C24184" t="s">
        <v>34939</v>
      </c>
      <c r="D24184" s="83" t="s">
        <v>35707</v>
      </c>
      <c r="F24184" s="84">
        <v>9.26</v>
      </c>
    </row>
    <row r="24185" spans="1:6" hidden="1" x14ac:dyDescent="0.25">
      <c r="A24185" t="s">
        <v>29264</v>
      </c>
      <c r="B24185" s="83" t="s">
        <v>45087</v>
      </c>
      <c r="C24185" t="s">
        <v>34940</v>
      </c>
      <c r="D24185" s="83" t="s">
        <v>35707</v>
      </c>
      <c r="F24185" s="84">
        <v>17.05</v>
      </c>
    </row>
    <row r="24186" spans="1:6" hidden="1" x14ac:dyDescent="0.25">
      <c r="A24186" t="s">
        <v>29264</v>
      </c>
      <c r="B24186" s="83" t="s">
        <v>45088</v>
      </c>
      <c r="C24186" t="s">
        <v>34941</v>
      </c>
      <c r="D24186" s="83" t="s">
        <v>35707</v>
      </c>
      <c r="F24186" s="84">
        <v>9.26</v>
      </c>
    </row>
    <row r="24187" spans="1:6" hidden="1" x14ac:dyDescent="0.25">
      <c r="A24187" t="s">
        <v>29264</v>
      </c>
      <c r="B24187" s="83" t="s">
        <v>45089</v>
      </c>
      <c r="C24187" t="s">
        <v>34942</v>
      </c>
      <c r="D24187" s="83" t="s">
        <v>35707</v>
      </c>
      <c r="F24187" s="84">
        <v>15.59</v>
      </c>
    </row>
    <row r="24188" spans="1:6" hidden="1" x14ac:dyDescent="0.25">
      <c r="A24188" t="s">
        <v>29264</v>
      </c>
      <c r="B24188" s="83" t="s">
        <v>45090</v>
      </c>
      <c r="C24188" t="s">
        <v>34943</v>
      </c>
      <c r="D24188" s="83" t="s">
        <v>35707</v>
      </c>
      <c r="F24188" s="84">
        <v>22.9</v>
      </c>
    </row>
    <row r="24189" spans="1:6" hidden="1" x14ac:dyDescent="0.25">
      <c r="A24189" t="s">
        <v>29264</v>
      </c>
      <c r="B24189" s="83" t="s">
        <v>45091</v>
      </c>
      <c r="C24189" t="s">
        <v>34944</v>
      </c>
      <c r="D24189" s="83" t="s">
        <v>35707</v>
      </c>
      <c r="F24189" s="84">
        <v>12.12</v>
      </c>
    </row>
    <row r="24190" spans="1:6" hidden="1" x14ac:dyDescent="0.25">
      <c r="A24190" t="s">
        <v>29264</v>
      </c>
      <c r="B24190" s="83" t="s">
        <v>45092</v>
      </c>
      <c r="C24190" t="s">
        <v>34945</v>
      </c>
      <c r="D24190" s="83" t="s">
        <v>35707</v>
      </c>
      <c r="F24190" s="84">
        <v>19.559999999999999</v>
      </c>
    </row>
    <row r="24191" spans="1:6" hidden="1" x14ac:dyDescent="0.25">
      <c r="A24191" t="s">
        <v>29264</v>
      </c>
      <c r="B24191" s="83" t="s">
        <v>45093</v>
      </c>
      <c r="C24191" t="s">
        <v>34946</v>
      </c>
      <c r="D24191" s="83" t="s">
        <v>35707</v>
      </c>
      <c r="F24191" s="84">
        <v>11.98</v>
      </c>
    </row>
    <row r="24192" spans="1:6" hidden="1" x14ac:dyDescent="0.25">
      <c r="A24192" t="s">
        <v>29264</v>
      </c>
      <c r="B24192" s="83" t="s">
        <v>45094</v>
      </c>
      <c r="C24192" t="s">
        <v>34947</v>
      </c>
      <c r="D24192" s="83" t="s">
        <v>35707</v>
      </c>
      <c r="F24192" s="84">
        <v>20.260000000000002</v>
      </c>
    </row>
    <row r="24193" spans="1:6" hidden="1" x14ac:dyDescent="0.25">
      <c r="A24193" t="s">
        <v>29264</v>
      </c>
      <c r="B24193" s="83" t="s">
        <v>45095</v>
      </c>
      <c r="C24193" t="s">
        <v>34948</v>
      </c>
      <c r="D24193" s="83" t="s">
        <v>35707</v>
      </c>
      <c r="F24193" s="84">
        <v>47.88</v>
      </c>
    </row>
    <row r="24194" spans="1:6" hidden="1" x14ac:dyDescent="0.25">
      <c r="A24194" t="s">
        <v>29264</v>
      </c>
      <c r="B24194" s="83" t="s">
        <v>45096</v>
      </c>
      <c r="C24194" t="s">
        <v>34949</v>
      </c>
      <c r="D24194" s="83" t="s">
        <v>35707</v>
      </c>
      <c r="F24194" s="84">
        <v>46.37</v>
      </c>
    </row>
    <row r="24195" spans="1:6" hidden="1" x14ac:dyDescent="0.25">
      <c r="A24195" t="s">
        <v>29264</v>
      </c>
      <c r="B24195" s="83" t="s">
        <v>45097</v>
      </c>
      <c r="C24195" t="s">
        <v>34950</v>
      </c>
      <c r="D24195" s="83" t="s">
        <v>35707</v>
      </c>
      <c r="F24195" s="84">
        <v>44.54</v>
      </c>
    </row>
    <row r="24196" spans="1:6" hidden="1" x14ac:dyDescent="0.25">
      <c r="A24196" t="s">
        <v>29264</v>
      </c>
      <c r="B24196" s="83" t="s">
        <v>45098</v>
      </c>
      <c r="C24196" t="s">
        <v>34951</v>
      </c>
      <c r="D24196" s="83" t="s">
        <v>35707</v>
      </c>
      <c r="F24196" s="84">
        <v>48.42</v>
      </c>
    </row>
    <row r="24197" spans="1:6" hidden="1" x14ac:dyDescent="0.25">
      <c r="A24197" t="s">
        <v>29264</v>
      </c>
      <c r="B24197" s="83" t="s">
        <v>45099</v>
      </c>
      <c r="C24197" t="s">
        <v>34952</v>
      </c>
      <c r="D24197" s="83" t="s">
        <v>35707</v>
      </c>
      <c r="F24197" s="84">
        <v>46.69</v>
      </c>
    </row>
    <row r="24198" spans="1:6" hidden="1" x14ac:dyDescent="0.25">
      <c r="A24198" t="s">
        <v>29264</v>
      </c>
      <c r="B24198" s="83" t="s">
        <v>45100</v>
      </c>
      <c r="C24198" t="s">
        <v>34953</v>
      </c>
      <c r="D24198" s="83" t="s">
        <v>35707</v>
      </c>
      <c r="F24198" s="84">
        <v>46.37</v>
      </c>
    </row>
    <row r="24199" spans="1:6" hidden="1" x14ac:dyDescent="0.25">
      <c r="A24199" t="s">
        <v>29264</v>
      </c>
      <c r="B24199" s="83" t="s">
        <v>45101</v>
      </c>
      <c r="C24199" t="s">
        <v>34954</v>
      </c>
      <c r="D24199" s="83" t="s">
        <v>35707</v>
      </c>
      <c r="F24199" s="84">
        <v>48.85</v>
      </c>
    </row>
    <row r="24200" spans="1:6" hidden="1" x14ac:dyDescent="0.25">
      <c r="A24200" t="s">
        <v>29264</v>
      </c>
      <c r="B24200" s="83" t="s">
        <v>45102</v>
      </c>
      <c r="C24200" t="s">
        <v>34955</v>
      </c>
      <c r="D24200" s="83" t="s">
        <v>35707</v>
      </c>
      <c r="F24200" s="84">
        <v>47.02</v>
      </c>
    </row>
    <row r="24201" spans="1:6" hidden="1" x14ac:dyDescent="0.25">
      <c r="A24201" t="s">
        <v>29264</v>
      </c>
      <c r="B24201" s="83" t="s">
        <v>45103</v>
      </c>
      <c r="C24201" t="s">
        <v>34956</v>
      </c>
      <c r="D24201" s="83" t="s">
        <v>35707</v>
      </c>
      <c r="F24201" s="84">
        <v>46.69</v>
      </c>
    </row>
    <row r="24202" spans="1:6" hidden="1" x14ac:dyDescent="0.25">
      <c r="A24202" t="s">
        <v>29264</v>
      </c>
      <c r="B24202" s="83" t="s">
        <v>45104</v>
      </c>
      <c r="C24202" t="s">
        <v>34957</v>
      </c>
      <c r="D24202" s="83" t="s">
        <v>35707</v>
      </c>
      <c r="F24202" s="84">
        <v>49.28</v>
      </c>
    </row>
    <row r="24203" spans="1:6" hidden="1" x14ac:dyDescent="0.25">
      <c r="A24203" t="s">
        <v>29264</v>
      </c>
      <c r="B24203" s="83" t="s">
        <v>45105</v>
      </c>
      <c r="C24203" t="s">
        <v>34958</v>
      </c>
      <c r="D24203" s="83" t="s">
        <v>35707</v>
      </c>
      <c r="F24203" s="84">
        <v>47.34</v>
      </c>
    </row>
    <row r="24204" spans="1:6" hidden="1" x14ac:dyDescent="0.25">
      <c r="A24204" t="s">
        <v>29264</v>
      </c>
      <c r="B24204" s="83" t="s">
        <v>45106</v>
      </c>
      <c r="C24204" t="s">
        <v>34959</v>
      </c>
      <c r="D24204" s="83" t="s">
        <v>35707</v>
      </c>
      <c r="F24204" s="84">
        <v>46.91</v>
      </c>
    </row>
    <row r="24205" spans="1:6" hidden="1" x14ac:dyDescent="0.25">
      <c r="A24205" t="s">
        <v>29264</v>
      </c>
      <c r="B24205" s="83" t="s">
        <v>45107</v>
      </c>
      <c r="C24205" t="s">
        <v>34960</v>
      </c>
      <c r="D24205" s="83" t="s">
        <v>35707</v>
      </c>
      <c r="F24205" s="84">
        <v>51.43</v>
      </c>
    </row>
    <row r="24206" spans="1:6" hidden="1" x14ac:dyDescent="0.25">
      <c r="A24206" t="s">
        <v>29264</v>
      </c>
      <c r="B24206" s="83" t="s">
        <v>45108</v>
      </c>
      <c r="C24206" t="s">
        <v>34961</v>
      </c>
      <c r="D24206" s="83" t="s">
        <v>35707</v>
      </c>
      <c r="F24206" s="84">
        <v>47.56</v>
      </c>
    </row>
    <row r="24207" spans="1:6" hidden="1" x14ac:dyDescent="0.25">
      <c r="A24207" t="s">
        <v>29264</v>
      </c>
      <c r="B24207" s="83" t="s">
        <v>45109</v>
      </c>
      <c r="C24207" t="s">
        <v>34962</v>
      </c>
      <c r="D24207" s="83" t="s">
        <v>35707</v>
      </c>
      <c r="F24207" s="84">
        <v>47.23</v>
      </c>
    </row>
    <row r="24208" spans="1:6" hidden="1" x14ac:dyDescent="0.25">
      <c r="A24208" t="s">
        <v>29264</v>
      </c>
      <c r="B24208" s="83" t="s">
        <v>45110</v>
      </c>
      <c r="C24208" t="s">
        <v>34963</v>
      </c>
      <c r="D24208" s="83" t="s">
        <v>35707</v>
      </c>
      <c r="F24208" s="84">
        <v>52.15</v>
      </c>
    </row>
    <row r="24209" spans="1:6" hidden="1" x14ac:dyDescent="0.25">
      <c r="A24209" t="s">
        <v>29264</v>
      </c>
      <c r="B24209" s="83" t="s">
        <v>45111</v>
      </c>
      <c r="C24209" t="s">
        <v>34964</v>
      </c>
      <c r="D24209" s="83" t="s">
        <v>35707</v>
      </c>
      <c r="F24209" s="84">
        <v>48.2</v>
      </c>
    </row>
    <row r="24210" spans="1:6" hidden="1" x14ac:dyDescent="0.25">
      <c r="A24210" t="s">
        <v>29264</v>
      </c>
      <c r="B24210" s="83" t="s">
        <v>45112</v>
      </c>
      <c r="C24210" t="s">
        <v>34965</v>
      </c>
      <c r="D24210" s="83" t="s">
        <v>35707</v>
      </c>
      <c r="F24210" s="84">
        <v>47.66</v>
      </c>
    </row>
    <row r="24211" spans="1:6" hidden="1" x14ac:dyDescent="0.25">
      <c r="A24211" t="s">
        <v>29264</v>
      </c>
      <c r="B24211" s="83" t="s">
        <v>45113</v>
      </c>
      <c r="C24211" t="s">
        <v>34966</v>
      </c>
      <c r="D24211" s="83" t="s">
        <v>35707</v>
      </c>
      <c r="F24211" s="84">
        <v>53.59</v>
      </c>
    </row>
    <row r="24212" spans="1:6" hidden="1" x14ac:dyDescent="0.25">
      <c r="A24212" t="s">
        <v>29264</v>
      </c>
      <c r="B24212" s="83" t="s">
        <v>45114</v>
      </c>
      <c r="C24212" t="s">
        <v>34967</v>
      </c>
      <c r="D24212" s="83" t="s">
        <v>35707</v>
      </c>
      <c r="F24212" s="84">
        <v>48.96</v>
      </c>
    </row>
    <row r="24213" spans="1:6" hidden="1" x14ac:dyDescent="0.25">
      <c r="A24213" t="s">
        <v>29264</v>
      </c>
      <c r="B24213" s="83" t="s">
        <v>45115</v>
      </c>
      <c r="C24213" t="s">
        <v>34968</v>
      </c>
      <c r="D24213" s="83" t="s">
        <v>35707</v>
      </c>
      <c r="F24213" s="84">
        <v>48.42</v>
      </c>
    </row>
    <row r="24214" spans="1:6" hidden="1" x14ac:dyDescent="0.25">
      <c r="A24214" t="s">
        <v>29264</v>
      </c>
      <c r="B24214" s="83" t="s">
        <v>45116</v>
      </c>
      <c r="C24214" t="s">
        <v>34969</v>
      </c>
      <c r="D24214" s="83" t="s">
        <v>35707</v>
      </c>
      <c r="F24214" s="84">
        <v>44.18</v>
      </c>
    </row>
    <row r="24215" spans="1:6" hidden="1" x14ac:dyDescent="0.25">
      <c r="A24215" t="s">
        <v>29264</v>
      </c>
      <c r="B24215" s="83" t="s">
        <v>45117</v>
      </c>
      <c r="C24215" t="s">
        <v>34970</v>
      </c>
      <c r="D24215" s="83" t="s">
        <v>35707</v>
      </c>
      <c r="F24215" s="84">
        <v>43.39</v>
      </c>
    </row>
    <row r="24216" spans="1:6" hidden="1" x14ac:dyDescent="0.25">
      <c r="A24216" t="s">
        <v>29264</v>
      </c>
      <c r="B24216" s="83" t="s">
        <v>45118</v>
      </c>
      <c r="C24216" t="s">
        <v>34971</v>
      </c>
      <c r="D24216" s="83" t="s">
        <v>35707</v>
      </c>
      <c r="F24216" s="84">
        <v>43.32</v>
      </c>
    </row>
    <row r="24217" spans="1:6" hidden="1" x14ac:dyDescent="0.25">
      <c r="A24217" t="s">
        <v>29264</v>
      </c>
      <c r="B24217" s="83" t="s">
        <v>45119</v>
      </c>
      <c r="C24217" t="s">
        <v>34972</v>
      </c>
      <c r="D24217" s="83" t="s">
        <v>35707</v>
      </c>
      <c r="F24217" s="84">
        <v>46.37</v>
      </c>
    </row>
    <row r="24218" spans="1:6" hidden="1" x14ac:dyDescent="0.25">
      <c r="A24218" t="s">
        <v>29264</v>
      </c>
      <c r="B24218" s="83" t="s">
        <v>45120</v>
      </c>
      <c r="C24218" t="s">
        <v>34973</v>
      </c>
      <c r="D24218" s="83" t="s">
        <v>35707</v>
      </c>
      <c r="F24218" s="84">
        <v>43.83</v>
      </c>
    </row>
    <row r="24219" spans="1:6" hidden="1" x14ac:dyDescent="0.25">
      <c r="A24219" t="s">
        <v>29264</v>
      </c>
      <c r="B24219" s="83" t="s">
        <v>45121</v>
      </c>
      <c r="C24219" t="s">
        <v>34974</v>
      </c>
      <c r="D24219" s="83" t="s">
        <v>35707</v>
      </c>
      <c r="F24219" s="84">
        <v>43.68</v>
      </c>
    </row>
    <row r="24220" spans="1:6" hidden="1" x14ac:dyDescent="0.25">
      <c r="A24220" t="s">
        <v>29264</v>
      </c>
      <c r="B24220" s="83" t="s">
        <v>45122</v>
      </c>
      <c r="C24220" t="s">
        <v>34975</v>
      </c>
      <c r="D24220" s="83" t="s">
        <v>35707</v>
      </c>
      <c r="F24220" s="84">
        <v>43.39</v>
      </c>
    </row>
    <row r="24221" spans="1:6" hidden="1" x14ac:dyDescent="0.25">
      <c r="A24221" t="s">
        <v>29264</v>
      </c>
      <c r="B24221" s="83" t="s">
        <v>45123</v>
      </c>
      <c r="C24221" t="s">
        <v>34976</v>
      </c>
      <c r="D24221" s="83" t="s">
        <v>35707</v>
      </c>
      <c r="F24221" s="84">
        <v>42.89</v>
      </c>
    </row>
    <row r="24222" spans="1:6" hidden="1" x14ac:dyDescent="0.25">
      <c r="A24222" t="s">
        <v>29264</v>
      </c>
      <c r="B24222" s="83" t="s">
        <v>45124</v>
      </c>
      <c r="C24222" t="s">
        <v>34977</v>
      </c>
      <c r="D24222" s="83" t="s">
        <v>35707</v>
      </c>
      <c r="F24222" s="84">
        <v>42.89</v>
      </c>
    </row>
    <row r="24223" spans="1:6" hidden="1" x14ac:dyDescent="0.25">
      <c r="A24223" t="s">
        <v>29264</v>
      </c>
      <c r="B24223" s="83" t="s">
        <v>45125</v>
      </c>
      <c r="C24223" t="s">
        <v>34978</v>
      </c>
      <c r="D24223" s="83" t="s">
        <v>35707</v>
      </c>
      <c r="F24223" s="84">
        <v>46.91</v>
      </c>
    </row>
    <row r="24224" spans="1:6" hidden="1" x14ac:dyDescent="0.25">
      <c r="A24224" t="s">
        <v>29264</v>
      </c>
      <c r="B24224" s="83" t="s">
        <v>45126</v>
      </c>
      <c r="C24224" t="s">
        <v>34979</v>
      </c>
      <c r="D24224" s="83" t="s">
        <v>35707</v>
      </c>
      <c r="F24224" s="84">
        <v>44.18</v>
      </c>
    </row>
    <row r="24225" spans="1:6" hidden="1" x14ac:dyDescent="0.25">
      <c r="A24225" t="s">
        <v>29264</v>
      </c>
      <c r="B24225" s="83" t="s">
        <v>45127</v>
      </c>
      <c r="C24225" t="s">
        <v>34980</v>
      </c>
      <c r="D24225" s="83" t="s">
        <v>35707</v>
      </c>
      <c r="F24225" s="84">
        <v>44.04</v>
      </c>
    </row>
    <row r="24226" spans="1:6" hidden="1" x14ac:dyDescent="0.25">
      <c r="A24226" t="s">
        <v>29264</v>
      </c>
      <c r="B24226" s="83" t="s">
        <v>45128</v>
      </c>
      <c r="C24226" t="s">
        <v>34981</v>
      </c>
      <c r="D24226" s="83" t="s">
        <v>35707</v>
      </c>
      <c r="F24226" s="84">
        <v>47.45</v>
      </c>
    </row>
    <row r="24227" spans="1:6" hidden="1" x14ac:dyDescent="0.25">
      <c r="A24227" t="s">
        <v>29264</v>
      </c>
      <c r="B24227" s="83" t="s">
        <v>45129</v>
      </c>
      <c r="C24227" t="s">
        <v>34982</v>
      </c>
      <c r="D24227" s="83" t="s">
        <v>35707</v>
      </c>
      <c r="F24227" s="84">
        <v>44.54</v>
      </c>
    </row>
    <row r="24228" spans="1:6" hidden="1" x14ac:dyDescent="0.25">
      <c r="A24228" t="s">
        <v>29264</v>
      </c>
      <c r="B24228" s="83" t="s">
        <v>45130</v>
      </c>
      <c r="C24228" t="s">
        <v>34983</v>
      </c>
      <c r="D24228" s="83" t="s">
        <v>35707</v>
      </c>
      <c r="F24228" s="84">
        <v>44.33</v>
      </c>
    </row>
    <row r="24229" spans="1:6" hidden="1" x14ac:dyDescent="0.25">
      <c r="A24229" t="s">
        <v>29264</v>
      </c>
      <c r="B24229" s="83" t="s">
        <v>45131</v>
      </c>
      <c r="C24229" t="s">
        <v>34984</v>
      </c>
      <c r="D24229" s="83" t="s">
        <v>35707</v>
      </c>
      <c r="F24229" s="84">
        <v>54.3</v>
      </c>
    </row>
    <row r="24230" spans="1:6" hidden="1" x14ac:dyDescent="0.25">
      <c r="A24230" t="s">
        <v>29264</v>
      </c>
      <c r="B24230" s="83" t="s">
        <v>45132</v>
      </c>
      <c r="C24230" t="s">
        <v>34985</v>
      </c>
      <c r="D24230" s="83" t="s">
        <v>35707</v>
      </c>
      <c r="F24230" s="84">
        <v>49.5</v>
      </c>
    </row>
    <row r="24231" spans="1:6" hidden="1" x14ac:dyDescent="0.25">
      <c r="A24231" t="s">
        <v>29264</v>
      </c>
      <c r="B24231" s="83" t="s">
        <v>45133</v>
      </c>
      <c r="C24231" t="s">
        <v>34986</v>
      </c>
      <c r="D24231" s="83" t="s">
        <v>35707</v>
      </c>
      <c r="F24231" s="84">
        <v>48.85</v>
      </c>
    </row>
    <row r="24232" spans="1:6" hidden="1" x14ac:dyDescent="0.25">
      <c r="A24232" t="s">
        <v>29264</v>
      </c>
      <c r="B24232" s="83" t="s">
        <v>45134</v>
      </c>
      <c r="C24232" t="s">
        <v>34987</v>
      </c>
      <c r="D24232" s="83" t="s">
        <v>35707</v>
      </c>
      <c r="F24232" s="84">
        <v>7.1</v>
      </c>
    </row>
    <row r="24233" spans="1:6" hidden="1" x14ac:dyDescent="0.25">
      <c r="A24233" t="s">
        <v>29264</v>
      </c>
      <c r="B24233" s="83" t="s">
        <v>45135</v>
      </c>
      <c r="C24233" t="s">
        <v>34988</v>
      </c>
      <c r="D24233" s="83" t="s">
        <v>35707</v>
      </c>
      <c r="F24233" s="84">
        <v>20.88</v>
      </c>
    </row>
    <row r="24234" spans="1:6" hidden="1" x14ac:dyDescent="0.25">
      <c r="A24234" t="s">
        <v>29264</v>
      </c>
      <c r="B24234" s="83" t="s">
        <v>45136</v>
      </c>
      <c r="C24234" t="s">
        <v>34989</v>
      </c>
      <c r="D24234" s="83" t="s">
        <v>35707</v>
      </c>
      <c r="F24234" s="84">
        <v>19.78</v>
      </c>
    </row>
    <row r="24235" spans="1:6" hidden="1" x14ac:dyDescent="0.25">
      <c r="A24235" t="s">
        <v>29264</v>
      </c>
      <c r="B24235" s="83" t="s">
        <v>45137</v>
      </c>
      <c r="C24235" t="s">
        <v>34990</v>
      </c>
      <c r="D24235" s="83" t="s">
        <v>35707</v>
      </c>
      <c r="F24235" s="84">
        <v>19.38</v>
      </c>
    </row>
    <row r="24236" spans="1:6" hidden="1" x14ac:dyDescent="0.25">
      <c r="A24236" t="s">
        <v>29264</v>
      </c>
      <c r="B24236" s="83" t="s">
        <v>45138</v>
      </c>
      <c r="C24236" t="s">
        <v>34991</v>
      </c>
      <c r="D24236" s="83" t="s">
        <v>35707</v>
      </c>
      <c r="F24236" s="84">
        <v>23.27</v>
      </c>
    </row>
    <row r="24237" spans="1:6" hidden="1" x14ac:dyDescent="0.25">
      <c r="A24237" t="s">
        <v>29264</v>
      </c>
      <c r="B24237" s="83" t="s">
        <v>45139</v>
      </c>
      <c r="C24237" t="s">
        <v>34992</v>
      </c>
      <c r="D24237" s="83" t="s">
        <v>35707</v>
      </c>
      <c r="F24237" s="84">
        <v>19.98</v>
      </c>
    </row>
    <row r="24238" spans="1:6" hidden="1" x14ac:dyDescent="0.25">
      <c r="A24238" t="s">
        <v>29264</v>
      </c>
      <c r="B24238" s="83" t="s">
        <v>45140</v>
      </c>
      <c r="C24238" t="s">
        <v>34993</v>
      </c>
      <c r="D24238" s="83" t="s">
        <v>35707</v>
      </c>
      <c r="F24238" s="84">
        <v>19.579999999999998</v>
      </c>
    </row>
    <row r="24239" spans="1:6" hidden="1" x14ac:dyDescent="0.25">
      <c r="A24239" t="s">
        <v>29264</v>
      </c>
      <c r="B24239" s="83" t="s">
        <v>45141</v>
      </c>
      <c r="C24239" t="s">
        <v>34994</v>
      </c>
      <c r="D24239" s="83" t="s">
        <v>35707</v>
      </c>
      <c r="F24239" s="84">
        <v>23.57</v>
      </c>
    </row>
    <row r="24240" spans="1:6" hidden="1" x14ac:dyDescent="0.25">
      <c r="A24240" t="s">
        <v>29264</v>
      </c>
      <c r="B24240" s="83" t="s">
        <v>45142</v>
      </c>
      <c r="C24240" t="s">
        <v>34995</v>
      </c>
      <c r="D24240" s="83" t="s">
        <v>35707</v>
      </c>
      <c r="F24240" s="84">
        <v>20.18</v>
      </c>
    </row>
    <row r="24241" spans="1:6" hidden="1" x14ac:dyDescent="0.25">
      <c r="A24241" t="s">
        <v>29264</v>
      </c>
      <c r="B24241" s="83" t="s">
        <v>45143</v>
      </c>
      <c r="C24241" t="s">
        <v>34996</v>
      </c>
      <c r="D24241" s="83" t="s">
        <v>35707</v>
      </c>
      <c r="F24241" s="84">
        <v>19.78</v>
      </c>
    </row>
    <row r="24242" spans="1:6" hidden="1" x14ac:dyDescent="0.25">
      <c r="A24242" t="s">
        <v>29264</v>
      </c>
      <c r="B24242" s="83" t="s">
        <v>45144</v>
      </c>
      <c r="C24242" t="s">
        <v>34997</v>
      </c>
      <c r="D24242" s="83" t="s">
        <v>35707</v>
      </c>
      <c r="F24242" s="84">
        <v>24.02</v>
      </c>
    </row>
    <row r="24243" spans="1:6" hidden="1" x14ac:dyDescent="0.25">
      <c r="A24243" t="s">
        <v>29264</v>
      </c>
      <c r="B24243" s="83" t="s">
        <v>45145</v>
      </c>
      <c r="C24243" t="s">
        <v>34998</v>
      </c>
      <c r="D24243" s="83" t="s">
        <v>35707</v>
      </c>
      <c r="F24243" s="84">
        <v>20.48</v>
      </c>
    </row>
    <row r="24244" spans="1:6" hidden="1" x14ac:dyDescent="0.25">
      <c r="A24244" t="s">
        <v>29264</v>
      </c>
      <c r="B24244" s="83" t="s">
        <v>45146</v>
      </c>
      <c r="C24244" t="s">
        <v>34999</v>
      </c>
      <c r="D24244" s="83" t="s">
        <v>35707</v>
      </c>
      <c r="F24244" s="84">
        <v>19.98</v>
      </c>
    </row>
    <row r="24245" spans="1:6" hidden="1" x14ac:dyDescent="0.25">
      <c r="A24245" t="s">
        <v>29264</v>
      </c>
      <c r="B24245" s="83" t="s">
        <v>45147</v>
      </c>
      <c r="C24245" t="s">
        <v>35000</v>
      </c>
      <c r="D24245" s="83" t="s">
        <v>35707</v>
      </c>
      <c r="F24245" s="84">
        <v>24.32</v>
      </c>
    </row>
    <row r="24246" spans="1:6" hidden="1" x14ac:dyDescent="0.25">
      <c r="A24246" t="s">
        <v>29264</v>
      </c>
      <c r="B24246" s="83" t="s">
        <v>45148</v>
      </c>
      <c r="C24246" t="s">
        <v>35001</v>
      </c>
      <c r="D24246" s="83" t="s">
        <v>35707</v>
      </c>
      <c r="F24246" s="84">
        <v>20.68</v>
      </c>
    </row>
    <row r="24247" spans="1:6" hidden="1" x14ac:dyDescent="0.25">
      <c r="A24247" t="s">
        <v>29264</v>
      </c>
      <c r="B24247" s="83" t="s">
        <v>45149</v>
      </c>
      <c r="C24247" t="s">
        <v>35002</v>
      </c>
      <c r="D24247" s="83" t="s">
        <v>35707</v>
      </c>
      <c r="F24247" s="84">
        <v>20.079999999999998</v>
      </c>
    </row>
    <row r="24248" spans="1:6" hidden="1" x14ac:dyDescent="0.25">
      <c r="A24248" t="s">
        <v>29264</v>
      </c>
      <c r="B24248" s="83" t="s">
        <v>45150</v>
      </c>
      <c r="C24248" t="s">
        <v>35003</v>
      </c>
      <c r="D24248" s="83" t="s">
        <v>35707</v>
      </c>
      <c r="F24248" s="84">
        <v>24.92</v>
      </c>
    </row>
    <row r="24249" spans="1:6" hidden="1" x14ac:dyDescent="0.25">
      <c r="A24249" t="s">
        <v>29264</v>
      </c>
      <c r="B24249" s="83" t="s">
        <v>45151</v>
      </c>
      <c r="C24249" t="s">
        <v>35004</v>
      </c>
      <c r="D24249" s="83" t="s">
        <v>35707</v>
      </c>
      <c r="F24249" s="84">
        <v>21.08</v>
      </c>
    </row>
    <row r="24250" spans="1:6" hidden="1" x14ac:dyDescent="0.25">
      <c r="A24250" t="s">
        <v>29264</v>
      </c>
      <c r="B24250" s="83" t="s">
        <v>45152</v>
      </c>
      <c r="C24250" t="s">
        <v>35005</v>
      </c>
      <c r="D24250" s="83" t="s">
        <v>35707</v>
      </c>
      <c r="F24250" s="84">
        <v>20.48</v>
      </c>
    </row>
    <row r="24251" spans="1:6" hidden="1" x14ac:dyDescent="0.25">
      <c r="A24251" t="s">
        <v>29264</v>
      </c>
      <c r="B24251" s="83" t="s">
        <v>45153</v>
      </c>
      <c r="C24251" t="s">
        <v>35006</v>
      </c>
      <c r="D24251" s="83" t="s">
        <v>35707</v>
      </c>
      <c r="F24251" s="84">
        <v>25.97</v>
      </c>
    </row>
    <row r="24252" spans="1:6" hidden="1" x14ac:dyDescent="0.25">
      <c r="A24252" t="s">
        <v>29264</v>
      </c>
      <c r="B24252" s="83" t="s">
        <v>45154</v>
      </c>
      <c r="C24252" t="s">
        <v>35007</v>
      </c>
      <c r="D24252" s="83" t="s">
        <v>35707</v>
      </c>
      <c r="F24252" s="84">
        <v>23.72</v>
      </c>
    </row>
    <row r="24253" spans="1:6" hidden="1" x14ac:dyDescent="0.25">
      <c r="A24253" t="s">
        <v>29264</v>
      </c>
      <c r="B24253" s="83" t="s">
        <v>45155</v>
      </c>
      <c r="C24253" t="s">
        <v>35008</v>
      </c>
      <c r="D24253" s="83" t="s">
        <v>35707</v>
      </c>
      <c r="F24253" s="84">
        <v>20.98</v>
      </c>
    </row>
    <row r="24254" spans="1:6" hidden="1" x14ac:dyDescent="0.25">
      <c r="A24254" t="s">
        <v>29264</v>
      </c>
      <c r="B24254" s="83" t="s">
        <v>45156</v>
      </c>
      <c r="C24254" t="s">
        <v>35009</v>
      </c>
      <c r="D24254" s="83" t="s">
        <v>35707</v>
      </c>
      <c r="F24254" s="84">
        <v>19.28</v>
      </c>
    </row>
    <row r="24255" spans="1:6" hidden="1" x14ac:dyDescent="0.25">
      <c r="A24255" t="s">
        <v>29264</v>
      </c>
      <c r="B24255" s="83" t="s">
        <v>45157</v>
      </c>
      <c r="C24255" t="s">
        <v>35010</v>
      </c>
      <c r="D24255" s="83" t="s">
        <v>35707</v>
      </c>
      <c r="F24255" s="84">
        <v>18.68</v>
      </c>
    </row>
    <row r="24256" spans="1:6" hidden="1" x14ac:dyDescent="0.25">
      <c r="A24256" t="s">
        <v>29264</v>
      </c>
      <c r="B24256" s="83" t="s">
        <v>45158</v>
      </c>
      <c r="C24256" t="s">
        <v>35011</v>
      </c>
      <c r="D24256" s="83" t="s">
        <v>35707</v>
      </c>
      <c r="F24256" s="84">
        <v>18.48</v>
      </c>
    </row>
    <row r="24257" spans="1:6" hidden="1" x14ac:dyDescent="0.25">
      <c r="A24257" t="s">
        <v>29264</v>
      </c>
      <c r="B24257" s="83" t="s">
        <v>45159</v>
      </c>
      <c r="C24257" t="s">
        <v>35012</v>
      </c>
      <c r="D24257" s="83" t="s">
        <v>35707</v>
      </c>
      <c r="F24257" s="84">
        <v>19.68</v>
      </c>
    </row>
    <row r="24258" spans="1:6" hidden="1" x14ac:dyDescent="0.25">
      <c r="A24258" t="s">
        <v>29264</v>
      </c>
      <c r="B24258" s="83" t="s">
        <v>45160</v>
      </c>
      <c r="C24258" t="s">
        <v>35013</v>
      </c>
      <c r="D24258" s="83" t="s">
        <v>35707</v>
      </c>
      <c r="F24258" s="84">
        <v>18.98</v>
      </c>
    </row>
    <row r="24259" spans="1:6" hidden="1" x14ac:dyDescent="0.25">
      <c r="A24259" t="s">
        <v>29264</v>
      </c>
      <c r="B24259" s="83" t="s">
        <v>45161</v>
      </c>
      <c r="C24259" t="s">
        <v>35014</v>
      </c>
      <c r="D24259" s="83" t="s">
        <v>35707</v>
      </c>
      <c r="F24259" s="84">
        <v>18.78</v>
      </c>
    </row>
    <row r="24260" spans="1:6" hidden="1" x14ac:dyDescent="0.25">
      <c r="A24260" t="s">
        <v>29264</v>
      </c>
      <c r="B24260" s="83" t="s">
        <v>45162</v>
      </c>
      <c r="C24260" t="s">
        <v>35015</v>
      </c>
      <c r="D24260" s="83" t="s">
        <v>35707</v>
      </c>
      <c r="F24260" s="84">
        <v>18.68</v>
      </c>
    </row>
    <row r="24261" spans="1:6" hidden="1" x14ac:dyDescent="0.25">
      <c r="A24261" t="s">
        <v>29264</v>
      </c>
      <c r="B24261" s="83" t="s">
        <v>45163</v>
      </c>
      <c r="C24261" t="s">
        <v>35016</v>
      </c>
      <c r="D24261" s="83" t="s">
        <v>35707</v>
      </c>
      <c r="F24261" s="84">
        <v>18.38</v>
      </c>
    </row>
    <row r="24262" spans="1:6" hidden="1" x14ac:dyDescent="0.25">
      <c r="A24262" t="s">
        <v>29264</v>
      </c>
      <c r="B24262" s="83" t="s">
        <v>45164</v>
      </c>
      <c r="C24262" t="s">
        <v>35017</v>
      </c>
      <c r="D24262" s="83" t="s">
        <v>35707</v>
      </c>
      <c r="F24262" s="84">
        <v>18.18</v>
      </c>
    </row>
    <row r="24263" spans="1:6" hidden="1" x14ac:dyDescent="0.25">
      <c r="A24263" t="s">
        <v>29264</v>
      </c>
      <c r="B24263" s="83" t="s">
        <v>45165</v>
      </c>
      <c r="C24263" t="s">
        <v>35018</v>
      </c>
      <c r="D24263" s="83" t="s">
        <v>35707</v>
      </c>
      <c r="F24263" s="84">
        <v>20.18</v>
      </c>
    </row>
    <row r="24264" spans="1:6" hidden="1" x14ac:dyDescent="0.25">
      <c r="A24264" t="s">
        <v>29264</v>
      </c>
      <c r="B24264" s="83" t="s">
        <v>45166</v>
      </c>
      <c r="C24264" t="s">
        <v>35019</v>
      </c>
      <c r="D24264" s="83" t="s">
        <v>35707</v>
      </c>
      <c r="F24264" s="84">
        <v>19.28</v>
      </c>
    </row>
    <row r="24265" spans="1:6" hidden="1" x14ac:dyDescent="0.25">
      <c r="A24265" t="s">
        <v>29264</v>
      </c>
      <c r="B24265" s="83" t="s">
        <v>45167</v>
      </c>
      <c r="C24265" t="s">
        <v>35020</v>
      </c>
      <c r="D24265" s="83" t="s">
        <v>35707</v>
      </c>
      <c r="F24265" s="84">
        <v>18.98</v>
      </c>
    </row>
    <row r="24266" spans="1:6" hidden="1" x14ac:dyDescent="0.25">
      <c r="A24266" t="s">
        <v>29264</v>
      </c>
      <c r="B24266" s="83" t="s">
        <v>45168</v>
      </c>
      <c r="C24266" t="s">
        <v>35021</v>
      </c>
      <c r="D24266" s="83" t="s">
        <v>35707</v>
      </c>
      <c r="F24266" s="84">
        <v>20.48</v>
      </c>
    </row>
    <row r="24267" spans="1:6" hidden="1" x14ac:dyDescent="0.25">
      <c r="A24267" t="s">
        <v>29264</v>
      </c>
      <c r="B24267" s="83" t="s">
        <v>45169</v>
      </c>
      <c r="C24267" t="s">
        <v>35022</v>
      </c>
      <c r="D24267" s="83" t="s">
        <v>35707</v>
      </c>
      <c r="F24267" s="84">
        <v>19.48</v>
      </c>
    </row>
    <row r="24268" spans="1:6" hidden="1" x14ac:dyDescent="0.25">
      <c r="A24268" t="s">
        <v>29264</v>
      </c>
      <c r="B24268" s="83" t="s">
        <v>45170</v>
      </c>
      <c r="C24268" t="s">
        <v>35023</v>
      </c>
      <c r="D24268" s="83" t="s">
        <v>35707</v>
      </c>
      <c r="F24268" s="84">
        <v>19.18</v>
      </c>
    </row>
    <row r="24269" spans="1:6" hidden="1" x14ac:dyDescent="0.25">
      <c r="A24269" t="s">
        <v>29264</v>
      </c>
      <c r="B24269" s="83" t="s">
        <v>45171</v>
      </c>
      <c r="C24269" t="s">
        <v>35024</v>
      </c>
      <c r="D24269" s="83" t="s">
        <v>35707</v>
      </c>
      <c r="F24269" s="84">
        <v>26.42</v>
      </c>
    </row>
    <row r="24270" spans="1:6" hidden="1" x14ac:dyDescent="0.25">
      <c r="A24270" t="s">
        <v>29264</v>
      </c>
      <c r="B24270" s="83" t="s">
        <v>45172</v>
      </c>
      <c r="C24270" t="s">
        <v>35025</v>
      </c>
      <c r="D24270" s="83" t="s">
        <v>35707</v>
      </c>
      <c r="F24270" s="84">
        <v>24.02</v>
      </c>
    </row>
    <row r="24271" spans="1:6" hidden="1" x14ac:dyDescent="0.25">
      <c r="A24271" t="s">
        <v>29264</v>
      </c>
      <c r="B24271" s="83" t="s">
        <v>45173</v>
      </c>
      <c r="C24271" t="s">
        <v>35026</v>
      </c>
      <c r="D24271" s="83" t="s">
        <v>35707</v>
      </c>
      <c r="F24271" s="84">
        <v>23.27</v>
      </c>
    </row>
    <row r="24272" spans="1:6" hidden="1" x14ac:dyDescent="0.25">
      <c r="A24272" t="s">
        <v>29264</v>
      </c>
      <c r="B24272" s="83" t="s">
        <v>45174</v>
      </c>
      <c r="C24272" t="s">
        <v>35027</v>
      </c>
      <c r="D24272" s="83" t="s">
        <v>35707</v>
      </c>
      <c r="F24272" s="84">
        <v>21.38</v>
      </c>
    </row>
    <row r="24273" spans="1:6" hidden="1" x14ac:dyDescent="0.25">
      <c r="A24273" t="s">
        <v>29264</v>
      </c>
      <c r="B24273" s="83" t="s">
        <v>45175</v>
      </c>
      <c r="C24273" t="s">
        <v>35028</v>
      </c>
      <c r="D24273" s="83" t="s">
        <v>35707</v>
      </c>
      <c r="F24273" s="84">
        <v>24.11</v>
      </c>
    </row>
    <row r="24274" spans="1:6" hidden="1" x14ac:dyDescent="0.25">
      <c r="A24274" t="s">
        <v>29264</v>
      </c>
      <c r="B24274" s="83" t="s">
        <v>45176</v>
      </c>
      <c r="C24274" t="s">
        <v>35029</v>
      </c>
      <c r="D24274" s="83" t="s">
        <v>35707</v>
      </c>
      <c r="F24274" s="84">
        <v>12.37</v>
      </c>
    </row>
    <row r="24275" spans="1:6" hidden="1" x14ac:dyDescent="0.25">
      <c r="A24275" t="s">
        <v>29264</v>
      </c>
      <c r="B24275" s="83" t="s">
        <v>45177</v>
      </c>
      <c r="C24275" t="s">
        <v>35030</v>
      </c>
      <c r="D24275" s="83" t="s">
        <v>35707</v>
      </c>
      <c r="F24275" s="84">
        <v>13.73</v>
      </c>
    </row>
    <row r="24276" spans="1:6" hidden="1" x14ac:dyDescent="0.25">
      <c r="A24276" t="s">
        <v>29264</v>
      </c>
      <c r="B24276" s="83" t="s">
        <v>45178</v>
      </c>
      <c r="C24276" t="s">
        <v>35031</v>
      </c>
      <c r="D24276" s="83" t="s">
        <v>35707</v>
      </c>
      <c r="F24276" s="84">
        <v>9.9</v>
      </c>
    </row>
    <row r="24277" spans="1:6" hidden="1" x14ac:dyDescent="0.25">
      <c r="A24277" t="s">
        <v>29264</v>
      </c>
      <c r="B24277" s="83" t="s">
        <v>45179</v>
      </c>
      <c r="C24277" t="s">
        <v>35032</v>
      </c>
      <c r="D24277" s="83" t="s">
        <v>35707</v>
      </c>
      <c r="F24277" s="84">
        <v>2.85</v>
      </c>
    </row>
    <row r="24278" spans="1:6" hidden="1" x14ac:dyDescent="0.25">
      <c r="A24278" t="s">
        <v>29264</v>
      </c>
      <c r="B24278" s="83" t="s">
        <v>45180</v>
      </c>
      <c r="C24278" t="s">
        <v>35033</v>
      </c>
      <c r="D24278" s="83" t="s">
        <v>35707</v>
      </c>
      <c r="F24278" s="84">
        <v>16.170000000000002</v>
      </c>
    </row>
    <row r="24279" spans="1:6" hidden="1" x14ac:dyDescent="0.25">
      <c r="A24279" t="s">
        <v>29264</v>
      </c>
      <c r="B24279" s="83" t="s">
        <v>45181</v>
      </c>
      <c r="C24279" t="s">
        <v>35034</v>
      </c>
      <c r="D24279" s="83" t="s">
        <v>35707</v>
      </c>
      <c r="F24279" s="84">
        <v>18.649999999999999</v>
      </c>
    </row>
    <row r="24280" spans="1:6" hidden="1" x14ac:dyDescent="0.25">
      <c r="A24280" t="s">
        <v>29264</v>
      </c>
      <c r="B24280" s="83" t="s">
        <v>45182</v>
      </c>
      <c r="C24280" t="s">
        <v>21238</v>
      </c>
      <c r="D24280" s="83" t="s">
        <v>35707</v>
      </c>
      <c r="F24280" s="84">
        <v>3.22</v>
      </c>
    </row>
    <row r="24281" spans="1:6" hidden="1" x14ac:dyDescent="0.25">
      <c r="A24281" t="s">
        <v>29264</v>
      </c>
      <c r="B24281" s="83" t="s">
        <v>45183</v>
      </c>
      <c r="C24281" t="s">
        <v>35035</v>
      </c>
      <c r="D24281" s="83" t="s">
        <v>35707</v>
      </c>
      <c r="F24281" s="84">
        <v>9.2899999999999991</v>
      </c>
    </row>
    <row r="24282" spans="1:6" hidden="1" x14ac:dyDescent="0.25">
      <c r="A24282" t="s">
        <v>29264</v>
      </c>
      <c r="B24282" s="83" t="s">
        <v>45184</v>
      </c>
      <c r="C24282" t="s">
        <v>21242</v>
      </c>
      <c r="D24282" s="83" t="s">
        <v>35708</v>
      </c>
      <c r="F24282" s="84">
        <v>0.56999999999999995</v>
      </c>
    </row>
    <row r="24283" spans="1:6" hidden="1" x14ac:dyDescent="0.25">
      <c r="A24283" t="s">
        <v>29264</v>
      </c>
      <c r="B24283" s="83" t="s">
        <v>45185</v>
      </c>
      <c r="C24283" t="s">
        <v>21244</v>
      </c>
      <c r="D24283" s="83" t="s">
        <v>15583</v>
      </c>
      <c r="F24283" s="84">
        <v>65.11</v>
      </c>
    </row>
    <row r="24284" spans="1:6" hidden="1" x14ac:dyDescent="0.25">
      <c r="A24284" t="s">
        <v>29264</v>
      </c>
      <c r="B24284" s="83" t="s">
        <v>45186</v>
      </c>
      <c r="C24284" t="s">
        <v>21246</v>
      </c>
      <c r="D24284" s="83" t="s">
        <v>35708</v>
      </c>
      <c r="F24284" s="84">
        <v>88.08</v>
      </c>
    </row>
    <row r="24285" spans="1:6" hidden="1" x14ac:dyDescent="0.25">
      <c r="A24285" t="s">
        <v>29264</v>
      </c>
      <c r="B24285" s="83" t="s">
        <v>45187</v>
      </c>
      <c r="C24285" t="s">
        <v>21258</v>
      </c>
      <c r="D24285" s="83" t="s">
        <v>15583</v>
      </c>
      <c r="F24285" s="84">
        <v>299.83</v>
      </c>
    </row>
    <row r="24286" spans="1:6" hidden="1" x14ac:dyDescent="0.25">
      <c r="A24286" t="s">
        <v>29264</v>
      </c>
      <c r="B24286" s="83" t="s">
        <v>45188</v>
      </c>
      <c r="C24286" t="s">
        <v>35036</v>
      </c>
      <c r="D24286" s="83" t="s">
        <v>15094</v>
      </c>
      <c r="F24286" s="84">
        <v>93.87</v>
      </c>
    </row>
    <row r="24287" spans="1:6" hidden="1" x14ac:dyDescent="0.25">
      <c r="A24287" t="s">
        <v>29264</v>
      </c>
      <c r="B24287" s="83" t="s">
        <v>45189</v>
      </c>
      <c r="C24287" t="s">
        <v>35037</v>
      </c>
      <c r="D24287" s="83" t="s">
        <v>15094</v>
      </c>
      <c r="F24287" s="84">
        <v>88.59</v>
      </c>
    </row>
    <row r="24288" spans="1:6" hidden="1" x14ac:dyDescent="0.25">
      <c r="A24288" t="s">
        <v>29264</v>
      </c>
      <c r="B24288" s="83" t="s">
        <v>45190</v>
      </c>
      <c r="C24288" t="s">
        <v>35038</v>
      </c>
      <c r="D24288" s="83" t="s">
        <v>15094</v>
      </c>
      <c r="F24288" s="84">
        <v>104.05</v>
      </c>
    </row>
    <row r="24289" spans="1:6" hidden="1" x14ac:dyDescent="0.25">
      <c r="A24289" t="s">
        <v>29264</v>
      </c>
      <c r="B24289" s="83" t="s">
        <v>45191</v>
      </c>
      <c r="C24289" t="s">
        <v>35039</v>
      </c>
      <c r="D24289" s="83" t="s">
        <v>15094</v>
      </c>
      <c r="F24289" s="84">
        <v>116.7</v>
      </c>
    </row>
    <row r="24290" spans="1:6" hidden="1" x14ac:dyDescent="0.25">
      <c r="A24290" t="s">
        <v>29264</v>
      </c>
      <c r="B24290" s="83" t="s">
        <v>45192</v>
      </c>
      <c r="C24290" t="s">
        <v>35040</v>
      </c>
      <c r="D24290" s="83" t="s">
        <v>15094</v>
      </c>
      <c r="F24290" s="84">
        <v>131.46</v>
      </c>
    </row>
    <row r="24291" spans="1:6" hidden="1" x14ac:dyDescent="0.25">
      <c r="A24291" t="s">
        <v>29264</v>
      </c>
      <c r="B24291" s="83" t="s">
        <v>45193</v>
      </c>
      <c r="C24291" t="s">
        <v>35041</v>
      </c>
      <c r="D24291" s="83" t="s">
        <v>15094</v>
      </c>
      <c r="F24291" s="84">
        <v>51.57</v>
      </c>
    </row>
    <row r="24292" spans="1:6" hidden="1" x14ac:dyDescent="0.25">
      <c r="A24292" t="s">
        <v>29264</v>
      </c>
      <c r="B24292" s="83" t="s">
        <v>45194</v>
      </c>
      <c r="C24292" t="s">
        <v>35042</v>
      </c>
      <c r="D24292" s="83" t="s">
        <v>15094</v>
      </c>
      <c r="F24292" s="84">
        <v>55.4</v>
      </c>
    </row>
    <row r="24293" spans="1:6" hidden="1" x14ac:dyDescent="0.25">
      <c r="A24293" t="s">
        <v>29264</v>
      </c>
      <c r="B24293" s="83" t="s">
        <v>45195</v>
      </c>
      <c r="C24293" t="s">
        <v>35043</v>
      </c>
      <c r="D24293" s="83" t="s">
        <v>15094</v>
      </c>
      <c r="F24293" s="84">
        <v>61.16</v>
      </c>
    </row>
    <row r="24294" spans="1:6" hidden="1" x14ac:dyDescent="0.25">
      <c r="A24294" t="s">
        <v>29264</v>
      </c>
      <c r="B24294" s="83" t="s">
        <v>45196</v>
      </c>
      <c r="C24294" t="s">
        <v>35044</v>
      </c>
      <c r="D24294" s="83" t="s">
        <v>15094</v>
      </c>
      <c r="F24294" s="84">
        <v>44.58</v>
      </c>
    </row>
    <row r="24295" spans="1:6" hidden="1" x14ac:dyDescent="0.25">
      <c r="A24295" t="s">
        <v>29264</v>
      </c>
      <c r="B24295" s="83" t="s">
        <v>45197</v>
      </c>
      <c r="C24295" t="s">
        <v>35045</v>
      </c>
      <c r="D24295" s="83" t="s">
        <v>15094</v>
      </c>
      <c r="F24295" s="84">
        <v>72.150000000000006</v>
      </c>
    </row>
    <row r="24296" spans="1:6" hidden="1" x14ac:dyDescent="0.25">
      <c r="A24296" t="s">
        <v>29264</v>
      </c>
      <c r="B24296" s="83" t="s">
        <v>45198</v>
      </c>
      <c r="C24296" t="s">
        <v>35046</v>
      </c>
      <c r="D24296" s="83" t="s">
        <v>15094</v>
      </c>
      <c r="F24296" s="84">
        <v>27.04</v>
      </c>
    </row>
    <row r="24297" spans="1:6" hidden="1" x14ac:dyDescent="0.25">
      <c r="A24297" t="s">
        <v>29264</v>
      </c>
      <c r="B24297" s="83" t="s">
        <v>45199</v>
      </c>
      <c r="C24297" t="s">
        <v>35047</v>
      </c>
      <c r="D24297" s="83" t="s">
        <v>15094</v>
      </c>
      <c r="F24297" s="84">
        <v>32.49</v>
      </c>
    </row>
    <row r="24298" spans="1:6" hidden="1" x14ac:dyDescent="0.25">
      <c r="A24298" t="s">
        <v>29264</v>
      </c>
      <c r="B24298" s="83" t="s">
        <v>45200</v>
      </c>
      <c r="C24298" t="s">
        <v>35048</v>
      </c>
      <c r="D24298" s="83" t="s">
        <v>15094</v>
      </c>
      <c r="F24298" s="84">
        <v>72.72</v>
      </c>
    </row>
    <row r="24299" spans="1:6" hidden="1" x14ac:dyDescent="0.25">
      <c r="A24299" t="s">
        <v>29264</v>
      </c>
      <c r="B24299" s="83" t="s">
        <v>45201</v>
      </c>
      <c r="C24299" t="s">
        <v>35049</v>
      </c>
      <c r="D24299" s="83" t="s">
        <v>35708</v>
      </c>
      <c r="F24299" s="84">
        <v>47.53</v>
      </c>
    </row>
    <row r="24300" spans="1:6" hidden="1" x14ac:dyDescent="0.25">
      <c r="A24300" t="s">
        <v>29264</v>
      </c>
      <c r="B24300" s="83" t="s">
        <v>45202</v>
      </c>
      <c r="C24300" t="s">
        <v>35050</v>
      </c>
      <c r="D24300" s="83" t="s">
        <v>15076</v>
      </c>
      <c r="F24300" s="84">
        <v>726.96</v>
      </c>
    </row>
    <row r="24301" spans="1:6" hidden="1" x14ac:dyDescent="0.25">
      <c r="A24301" t="s">
        <v>29264</v>
      </c>
      <c r="B24301" s="83" t="s">
        <v>45203</v>
      </c>
      <c r="C24301" t="s">
        <v>35051</v>
      </c>
      <c r="D24301" s="83" t="s">
        <v>15076</v>
      </c>
      <c r="F24301" s="84">
        <v>874.16</v>
      </c>
    </row>
    <row r="24302" spans="1:6" hidden="1" x14ac:dyDescent="0.25">
      <c r="A24302" t="s">
        <v>29264</v>
      </c>
      <c r="B24302" s="83" t="s">
        <v>45204</v>
      </c>
      <c r="C24302" t="s">
        <v>35052</v>
      </c>
      <c r="D24302" s="83" t="s">
        <v>15076</v>
      </c>
      <c r="F24302" s="84">
        <v>513.58000000000004</v>
      </c>
    </row>
    <row r="24303" spans="1:6" hidden="1" x14ac:dyDescent="0.25">
      <c r="A24303" t="s">
        <v>29264</v>
      </c>
      <c r="B24303" s="83" t="s">
        <v>45205</v>
      </c>
      <c r="C24303" t="s">
        <v>35053</v>
      </c>
      <c r="D24303" s="83" t="s">
        <v>15076</v>
      </c>
      <c r="F24303" s="84">
        <v>627.23</v>
      </c>
    </row>
    <row r="24304" spans="1:6" hidden="1" x14ac:dyDescent="0.25">
      <c r="A24304" t="s">
        <v>29264</v>
      </c>
      <c r="B24304" s="83" t="s">
        <v>45206</v>
      </c>
      <c r="C24304" t="s">
        <v>35054</v>
      </c>
      <c r="D24304" s="83" t="s">
        <v>15076</v>
      </c>
      <c r="F24304" s="84">
        <v>471.72</v>
      </c>
    </row>
    <row r="24305" spans="1:6" hidden="1" x14ac:dyDescent="0.25">
      <c r="A24305" t="s">
        <v>29264</v>
      </c>
      <c r="B24305" s="83" t="s">
        <v>45207</v>
      </c>
      <c r="C24305" t="s">
        <v>35055</v>
      </c>
      <c r="D24305" s="83" t="s">
        <v>15076</v>
      </c>
      <c r="F24305" s="84">
        <v>471.72</v>
      </c>
    </row>
    <row r="24306" spans="1:6" hidden="1" x14ac:dyDescent="0.25">
      <c r="A24306" t="s">
        <v>29264</v>
      </c>
      <c r="B24306" s="83" t="s">
        <v>45208</v>
      </c>
      <c r="C24306" t="s">
        <v>35056</v>
      </c>
      <c r="D24306" s="83" t="s">
        <v>15076</v>
      </c>
      <c r="F24306" s="84">
        <v>503.43</v>
      </c>
    </row>
    <row r="24307" spans="1:6" hidden="1" x14ac:dyDescent="0.25">
      <c r="A24307" t="s">
        <v>29264</v>
      </c>
      <c r="B24307" s="83" t="s">
        <v>45209</v>
      </c>
      <c r="C24307" t="s">
        <v>35057</v>
      </c>
      <c r="D24307" s="83" t="s">
        <v>15076</v>
      </c>
      <c r="F24307" s="84">
        <v>606.52</v>
      </c>
    </row>
    <row r="24308" spans="1:6" hidden="1" x14ac:dyDescent="0.25">
      <c r="A24308" t="s">
        <v>29264</v>
      </c>
      <c r="B24308" s="83" t="s">
        <v>45210</v>
      </c>
      <c r="C24308" t="s">
        <v>35058</v>
      </c>
      <c r="D24308" s="83" t="s">
        <v>15076</v>
      </c>
      <c r="F24308" s="84">
        <v>705.77</v>
      </c>
    </row>
    <row r="24309" spans="1:6" hidden="1" x14ac:dyDescent="0.25">
      <c r="A24309" t="s">
        <v>29264</v>
      </c>
      <c r="B24309" s="83" t="s">
        <v>45211</v>
      </c>
      <c r="C24309" t="s">
        <v>35059</v>
      </c>
      <c r="D24309" s="83" t="s">
        <v>15076</v>
      </c>
      <c r="F24309" s="84">
        <v>423.59</v>
      </c>
    </row>
    <row r="24310" spans="1:6" hidden="1" x14ac:dyDescent="0.25">
      <c r="A24310" t="s">
        <v>29264</v>
      </c>
      <c r="B24310" s="83" t="s">
        <v>45212</v>
      </c>
      <c r="C24310" t="s">
        <v>35060</v>
      </c>
      <c r="D24310" s="83" t="s">
        <v>15076</v>
      </c>
      <c r="F24310" s="84">
        <v>498.02</v>
      </c>
    </row>
    <row r="24311" spans="1:6" hidden="1" x14ac:dyDescent="0.25">
      <c r="A24311" t="s">
        <v>29264</v>
      </c>
      <c r="B24311" s="83" t="s">
        <v>45213</v>
      </c>
      <c r="C24311" t="s">
        <v>35061</v>
      </c>
      <c r="D24311" s="83" t="s">
        <v>15076</v>
      </c>
      <c r="F24311" s="84">
        <v>529.29</v>
      </c>
    </row>
    <row r="24312" spans="1:6" hidden="1" x14ac:dyDescent="0.25">
      <c r="A24312" t="s">
        <v>29264</v>
      </c>
      <c r="B24312" s="83" t="s">
        <v>45214</v>
      </c>
      <c r="C24312" t="s">
        <v>35062</v>
      </c>
      <c r="D24312" s="83" t="s">
        <v>15076</v>
      </c>
      <c r="F24312" s="84">
        <v>503.43</v>
      </c>
    </row>
    <row r="24313" spans="1:6" hidden="1" x14ac:dyDescent="0.25">
      <c r="A24313" t="s">
        <v>29264</v>
      </c>
      <c r="B24313" s="83" t="s">
        <v>45215</v>
      </c>
      <c r="C24313" t="s">
        <v>35063</v>
      </c>
      <c r="D24313" s="83" t="s">
        <v>15076</v>
      </c>
      <c r="F24313" s="84">
        <v>565.11</v>
      </c>
    </row>
    <row r="24314" spans="1:6" hidden="1" x14ac:dyDescent="0.25">
      <c r="A24314" t="s">
        <v>29264</v>
      </c>
      <c r="B24314" s="83" t="s">
        <v>45216</v>
      </c>
      <c r="C24314" t="s">
        <v>35064</v>
      </c>
      <c r="D24314" s="83" t="s">
        <v>15076</v>
      </c>
      <c r="F24314" s="84">
        <v>705.77</v>
      </c>
    </row>
    <row r="24315" spans="1:6" hidden="1" x14ac:dyDescent="0.25">
      <c r="A24315" t="s">
        <v>29264</v>
      </c>
      <c r="B24315" s="83" t="s">
        <v>45217</v>
      </c>
      <c r="C24315" t="s">
        <v>35065</v>
      </c>
      <c r="D24315" s="83" t="s">
        <v>15076</v>
      </c>
      <c r="F24315" s="84">
        <v>1004.78</v>
      </c>
    </row>
    <row r="24316" spans="1:6" hidden="1" x14ac:dyDescent="0.25">
      <c r="A24316" t="s">
        <v>29264</v>
      </c>
      <c r="B24316" s="83" t="s">
        <v>45218</v>
      </c>
      <c r="C24316" t="s">
        <v>35066</v>
      </c>
      <c r="D24316" s="83" t="s">
        <v>15076</v>
      </c>
      <c r="F24316" s="84">
        <v>1029.79</v>
      </c>
    </row>
    <row r="24317" spans="1:6" hidden="1" x14ac:dyDescent="0.25">
      <c r="A24317" t="s">
        <v>29264</v>
      </c>
      <c r="B24317" s="83" t="s">
        <v>45219</v>
      </c>
      <c r="C24317" t="s">
        <v>35067</v>
      </c>
      <c r="D24317" s="83" t="s">
        <v>15076</v>
      </c>
      <c r="F24317" s="84">
        <v>1629.99</v>
      </c>
    </row>
    <row r="24318" spans="1:6" hidden="1" x14ac:dyDescent="0.25">
      <c r="A24318" t="s">
        <v>29264</v>
      </c>
      <c r="B24318" s="83" t="s">
        <v>45220</v>
      </c>
      <c r="C24318" t="s">
        <v>35068</v>
      </c>
      <c r="D24318" s="83" t="s">
        <v>15076</v>
      </c>
      <c r="F24318" s="84">
        <v>2476.48</v>
      </c>
    </row>
    <row r="24319" spans="1:6" hidden="1" x14ac:dyDescent="0.25">
      <c r="A24319" t="s">
        <v>29264</v>
      </c>
      <c r="B24319" s="83" t="s">
        <v>45221</v>
      </c>
      <c r="C24319" t="s">
        <v>35069</v>
      </c>
      <c r="D24319" s="83" t="s">
        <v>15094</v>
      </c>
      <c r="F24319" s="84">
        <v>132.11000000000001</v>
      </c>
    </row>
    <row r="24320" spans="1:6" hidden="1" x14ac:dyDescent="0.25">
      <c r="A24320" t="s">
        <v>29264</v>
      </c>
      <c r="B24320" s="83" t="s">
        <v>45222</v>
      </c>
      <c r="C24320" t="s">
        <v>35070</v>
      </c>
      <c r="D24320" s="83" t="s">
        <v>15094</v>
      </c>
      <c r="F24320" s="84">
        <v>142.79</v>
      </c>
    </row>
    <row r="24321" spans="1:6" hidden="1" x14ac:dyDescent="0.25">
      <c r="A24321" t="s">
        <v>29264</v>
      </c>
      <c r="B24321" s="83" t="s">
        <v>45223</v>
      </c>
      <c r="C24321" t="s">
        <v>35071</v>
      </c>
      <c r="D24321" s="83" t="s">
        <v>15094</v>
      </c>
      <c r="F24321" s="84">
        <v>170.3</v>
      </c>
    </row>
    <row r="24322" spans="1:6" hidden="1" x14ac:dyDescent="0.25">
      <c r="A24322" t="s">
        <v>29264</v>
      </c>
      <c r="B24322" s="83" t="s">
        <v>45224</v>
      </c>
      <c r="C24322" t="s">
        <v>35072</v>
      </c>
      <c r="D24322" s="83" t="s">
        <v>15094</v>
      </c>
      <c r="F24322" s="84">
        <v>156.71</v>
      </c>
    </row>
    <row r="24323" spans="1:6" hidden="1" x14ac:dyDescent="0.25">
      <c r="A24323" t="s">
        <v>29264</v>
      </c>
      <c r="B24323" s="83" t="s">
        <v>45225</v>
      </c>
      <c r="C24323" t="s">
        <v>35073</v>
      </c>
      <c r="D24323" s="83" t="s">
        <v>15094</v>
      </c>
      <c r="F24323" s="84">
        <v>237.78</v>
      </c>
    </row>
    <row r="24324" spans="1:6" hidden="1" x14ac:dyDescent="0.25">
      <c r="A24324" t="s">
        <v>29264</v>
      </c>
      <c r="B24324" s="83" t="s">
        <v>45226</v>
      </c>
      <c r="C24324" t="s">
        <v>35074</v>
      </c>
      <c r="D24324" s="83" t="s">
        <v>15094</v>
      </c>
      <c r="F24324" s="84">
        <v>293.66000000000003</v>
      </c>
    </row>
    <row r="24325" spans="1:6" hidden="1" x14ac:dyDescent="0.25">
      <c r="A24325" t="s">
        <v>29264</v>
      </c>
      <c r="B24325" s="83" t="s">
        <v>45227</v>
      </c>
      <c r="C24325" t="s">
        <v>35075</v>
      </c>
      <c r="D24325" s="83" t="s">
        <v>15094</v>
      </c>
      <c r="F24325" s="84">
        <v>211.89</v>
      </c>
    </row>
    <row r="24326" spans="1:6" hidden="1" x14ac:dyDescent="0.25">
      <c r="A24326" t="s">
        <v>29264</v>
      </c>
      <c r="B24326" s="83" t="s">
        <v>45228</v>
      </c>
      <c r="C24326" t="s">
        <v>35076</v>
      </c>
      <c r="D24326" s="83" t="s">
        <v>15094</v>
      </c>
      <c r="F24326" s="84">
        <v>243.02</v>
      </c>
    </row>
    <row r="24327" spans="1:6" hidden="1" x14ac:dyDescent="0.25">
      <c r="A24327" t="s">
        <v>29264</v>
      </c>
      <c r="B24327" s="83" t="s">
        <v>45229</v>
      </c>
      <c r="C24327" t="s">
        <v>35077</v>
      </c>
      <c r="D24327" s="83" t="s">
        <v>15094</v>
      </c>
      <c r="F24327" s="84">
        <v>295.08</v>
      </c>
    </row>
    <row r="24328" spans="1:6" hidden="1" x14ac:dyDescent="0.25">
      <c r="A24328" t="s">
        <v>29264</v>
      </c>
      <c r="B24328" s="83" t="s">
        <v>45230</v>
      </c>
      <c r="C24328" t="s">
        <v>35078</v>
      </c>
      <c r="D24328" s="83" t="s">
        <v>15094</v>
      </c>
      <c r="F24328" s="84">
        <v>387.2</v>
      </c>
    </row>
    <row r="24329" spans="1:6" hidden="1" x14ac:dyDescent="0.25">
      <c r="A24329" t="s">
        <v>29264</v>
      </c>
      <c r="B24329" s="83" t="s">
        <v>45231</v>
      </c>
      <c r="C24329" t="s">
        <v>35079</v>
      </c>
      <c r="D24329" s="83" t="s">
        <v>15094</v>
      </c>
      <c r="F24329" s="84">
        <v>441.97</v>
      </c>
    </row>
    <row r="24330" spans="1:6" hidden="1" x14ac:dyDescent="0.25">
      <c r="A24330" t="s">
        <v>29264</v>
      </c>
      <c r="B24330" s="83" t="s">
        <v>45232</v>
      </c>
      <c r="C24330" t="s">
        <v>35080</v>
      </c>
      <c r="D24330" s="83" t="s">
        <v>15094</v>
      </c>
      <c r="F24330" s="84">
        <v>213.88</v>
      </c>
    </row>
    <row r="24331" spans="1:6" hidden="1" x14ac:dyDescent="0.25">
      <c r="A24331" t="s">
        <v>29264</v>
      </c>
      <c r="B24331" s="83" t="s">
        <v>45233</v>
      </c>
      <c r="C24331" t="s">
        <v>35081</v>
      </c>
      <c r="D24331" s="83" t="s">
        <v>15094</v>
      </c>
      <c r="F24331" s="84">
        <v>232.41</v>
      </c>
    </row>
    <row r="24332" spans="1:6" hidden="1" x14ac:dyDescent="0.25">
      <c r="A24332" t="s">
        <v>29264</v>
      </c>
      <c r="B24332" s="83" t="s">
        <v>45234</v>
      </c>
      <c r="C24332" t="s">
        <v>35082</v>
      </c>
      <c r="D24332" s="83" t="s">
        <v>15094</v>
      </c>
      <c r="F24332" s="84">
        <v>172.04</v>
      </c>
    </row>
    <row r="24333" spans="1:6" hidden="1" x14ac:dyDescent="0.25">
      <c r="A24333" t="s">
        <v>29264</v>
      </c>
      <c r="B24333" s="83" t="s">
        <v>45235</v>
      </c>
      <c r="C24333" t="s">
        <v>35083</v>
      </c>
      <c r="D24333" s="83" t="s">
        <v>15094</v>
      </c>
      <c r="F24333" s="84">
        <v>190.58</v>
      </c>
    </row>
    <row r="24334" spans="1:6" hidden="1" x14ac:dyDescent="0.25">
      <c r="A24334" t="s">
        <v>29264</v>
      </c>
      <c r="B24334" s="83" t="s">
        <v>45236</v>
      </c>
      <c r="C24334" t="s">
        <v>35084</v>
      </c>
      <c r="D24334" s="83" t="s">
        <v>15094</v>
      </c>
      <c r="F24334" s="84">
        <v>152.91</v>
      </c>
    </row>
    <row r="24335" spans="1:6" hidden="1" x14ac:dyDescent="0.25">
      <c r="A24335" t="s">
        <v>29264</v>
      </c>
      <c r="B24335" s="83" t="s">
        <v>45237</v>
      </c>
      <c r="C24335" t="s">
        <v>35085</v>
      </c>
      <c r="D24335" s="83" t="s">
        <v>15094</v>
      </c>
      <c r="F24335" s="84">
        <v>216.82</v>
      </c>
    </row>
    <row r="24336" spans="1:6" hidden="1" x14ac:dyDescent="0.25">
      <c r="A24336" t="s">
        <v>29264</v>
      </c>
      <c r="B24336" s="83" t="s">
        <v>45238</v>
      </c>
      <c r="C24336" t="s">
        <v>35086</v>
      </c>
      <c r="D24336" s="83" t="s">
        <v>15094</v>
      </c>
      <c r="F24336" s="84">
        <v>370.41</v>
      </c>
    </row>
    <row r="24337" spans="1:6" hidden="1" x14ac:dyDescent="0.25">
      <c r="A24337" t="s">
        <v>29264</v>
      </c>
      <c r="B24337" s="83" t="s">
        <v>45239</v>
      </c>
      <c r="C24337" t="s">
        <v>35087</v>
      </c>
      <c r="D24337" s="83" t="s">
        <v>15094</v>
      </c>
      <c r="F24337" s="84">
        <v>241.72</v>
      </c>
    </row>
    <row r="24338" spans="1:6" hidden="1" x14ac:dyDescent="0.25">
      <c r="A24338" t="s">
        <v>29264</v>
      </c>
      <c r="B24338" s="83" t="s">
        <v>45240</v>
      </c>
      <c r="C24338" t="s">
        <v>35088</v>
      </c>
      <c r="D24338" s="83" t="s">
        <v>15094</v>
      </c>
      <c r="F24338" s="84">
        <v>309.49</v>
      </c>
    </row>
    <row r="24339" spans="1:6" hidden="1" x14ac:dyDescent="0.25">
      <c r="A24339" t="s">
        <v>29264</v>
      </c>
      <c r="B24339" s="83" t="s">
        <v>45241</v>
      </c>
      <c r="C24339" t="s">
        <v>35089</v>
      </c>
      <c r="D24339" s="83" t="s">
        <v>15094</v>
      </c>
      <c r="F24339" s="84">
        <v>366.09</v>
      </c>
    </row>
    <row r="24340" spans="1:6" hidden="1" x14ac:dyDescent="0.25">
      <c r="A24340" t="s">
        <v>29264</v>
      </c>
      <c r="B24340" s="83" t="s">
        <v>45242</v>
      </c>
      <c r="C24340" t="s">
        <v>35090</v>
      </c>
      <c r="D24340" s="83" t="s">
        <v>15094</v>
      </c>
      <c r="F24340" s="84">
        <v>407.57</v>
      </c>
    </row>
    <row r="24341" spans="1:6" hidden="1" x14ac:dyDescent="0.25">
      <c r="A24341" t="s">
        <v>29264</v>
      </c>
      <c r="B24341" s="83" t="s">
        <v>45243</v>
      </c>
      <c r="C24341" t="s">
        <v>35091</v>
      </c>
      <c r="D24341" s="83" t="s">
        <v>15094</v>
      </c>
      <c r="F24341" s="84">
        <v>458.26</v>
      </c>
    </row>
    <row r="24342" spans="1:6" hidden="1" x14ac:dyDescent="0.25">
      <c r="A24342" t="s">
        <v>29264</v>
      </c>
      <c r="B24342" s="83" t="s">
        <v>45244</v>
      </c>
      <c r="C24342" t="s">
        <v>35092</v>
      </c>
      <c r="D24342" s="83" t="s">
        <v>15094</v>
      </c>
      <c r="F24342" s="84">
        <v>560.80999999999995</v>
      </c>
    </row>
    <row r="24343" spans="1:6" hidden="1" x14ac:dyDescent="0.25">
      <c r="A24343" t="s">
        <v>29264</v>
      </c>
      <c r="B24343" s="83" t="s">
        <v>45245</v>
      </c>
      <c r="C24343" t="s">
        <v>35093</v>
      </c>
      <c r="D24343" s="83" t="s">
        <v>15094</v>
      </c>
      <c r="F24343" s="84">
        <v>679.32</v>
      </c>
    </row>
    <row r="24344" spans="1:6" hidden="1" x14ac:dyDescent="0.25">
      <c r="A24344" t="s">
        <v>29264</v>
      </c>
      <c r="B24344" s="83" t="s">
        <v>45246</v>
      </c>
      <c r="C24344" t="s">
        <v>35094</v>
      </c>
      <c r="D24344" s="83" t="s">
        <v>20157</v>
      </c>
      <c r="F24344" s="84">
        <v>25.89</v>
      </c>
    </row>
    <row r="24345" spans="1:6" hidden="1" x14ac:dyDescent="0.25">
      <c r="A24345" t="s">
        <v>29264</v>
      </c>
      <c r="B24345" s="83" t="s">
        <v>45247</v>
      </c>
      <c r="C24345" t="s">
        <v>35095</v>
      </c>
      <c r="D24345" s="83" t="s">
        <v>20157</v>
      </c>
      <c r="F24345" s="84">
        <v>5.81</v>
      </c>
    </row>
    <row r="24346" spans="1:6" hidden="1" x14ac:dyDescent="0.25">
      <c r="A24346" t="s">
        <v>29264</v>
      </c>
      <c r="B24346" s="83" t="s">
        <v>45248</v>
      </c>
      <c r="C24346" t="s">
        <v>35096</v>
      </c>
      <c r="D24346" s="83" t="s">
        <v>20157</v>
      </c>
      <c r="F24346" s="84">
        <v>5.94</v>
      </c>
    </row>
    <row r="24347" spans="1:6" hidden="1" x14ac:dyDescent="0.25">
      <c r="A24347" t="s">
        <v>29264</v>
      </c>
      <c r="B24347" s="83" t="s">
        <v>45249</v>
      </c>
      <c r="C24347" t="s">
        <v>35097</v>
      </c>
      <c r="D24347" s="83" t="s">
        <v>20157</v>
      </c>
      <c r="F24347" s="84">
        <v>11.16</v>
      </c>
    </row>
    <row r="24348" spans="1:6" hidden="1" x14ac:dyDescent="0.25">
      <c r="A24348" t="s">
        <v>29264</v>
      </c>
      <c r="B24348" s="83" t="s">
        <v>45250</v>
      </c>
      <c r="C24348" t="s">
        <v>35098</v>
      </c>
      <c r="D24348" s="83" t="s">
        <v>20157</v>
      </c>
      <c r="F24348" s="84">
        <v>10</v>
      </c>
    </row>
    <row r="24349" spans="1:6" hidden="1" x14ac:dyDescent="0.25">
      <c r="A24349" t="s">
        <v>29264</v>
      </c>
      <c r="B24349" s="83" t="s">
        <v>45251</v>
      </c>
      <c r="C24349" t="s">
        <v>35099</v>
      </c>
      <c r="D24349" s="83" t="s">
        <v>20157</v>
      </c>
      <c r="F24349" s="84">
        <v>10.130000000000001</v>
      </c>
    </row>
    <row r="24350" spans="1:6" hidden="1" x14ac:dyDescent="0.25">
      <c r="A24350" t="s">
        <v>29264</v>
      </c>
      <c r="B24350" s="83" t="s">
        <v>45252</v>
      </c>
      <c r="C24350" t="s">
        <v>35100</v>
      </c>
      <c r="D24350" s="83" t="s">
        <v>15076</v>
      </c>
      <c r="F24350" s="84">
        <v>8391.5499999999993</v>
      </c>
    </row>
    <row r="24351" spans="1:6" hidden="1" x14ac:dyDescent="0.25">
      <c r="A24351" t="s">
        <v>29264</v>
      </c>
      <c r="B24351" s="83" t="s">
        <v>45253</v>
      </c>
      <c r="C24351" t="s">
        <v>35101</v>
      </c>
      <c r="D24351" s="83" t="s">
        <v>15076</v>
      </c>
      <c r="F24351" s="84">
        <v>7721.46</v>
      </c>
    </row>
    <row r="24352" spans="1:6" hidden="1" x14ac:dyDescent="0.25">
      <c r="A24352" t="s">
        <v>29264</v>
      </c>
      <c r="B24352" s="83" t="s">
        <v>45254</v>
      </c>
      <c r="C24352" t="s">
        <v>35102</v>
      </c>
      <c r="D24352" s="83" t="s">
        <v>15076</v>
      </c>
      <c r="F24352" s="84">
        <v>4461.51</v>
      </c>
    </row>
    <row r="24353" spans="1:6" hidden="1" x14ac:dyDescent="0.25">
      <c r="A24353" t="s">
        <v>29264</v>
      </c>
      <c r="B24353" s="83" t="s">
        <v>45255</v>
      </c>
      <c r="C24353" t="s">
        <v>35103</v>
      </c>
      <c r="D24353" s="83" t="s">
        <v>15076</v>
      </c>
      <c r="F24353" s="84">
        <v>4029.58</v>
      </c>
    </row>
    <row r="24354" spans="1:6" hidden="1" x14ac:dyDescent="0.25">
      <c r="A24354" t="s">
        <v>29264</v>
      </c>
      <c r="B24354" s="83" t="s">
        <v>45256</v>
      </c>
      <c r="C24354" t="s">
        <v>35104</v>
      </c>
      <c r="D24354" s="83" t="s">
        <v>20157</v>
      </c>
      <c r="F24354" s="84">
        <v>2.52</v>
      </c>
    </row>
    <row r="24355" spans="1:6" hidden="1" x14ac:dyDescent="0.25">
      <c r="A24355" t="s">
        <v>29264</v>
      </c>
      <c r="B24355" s="83" t="s">
        <v>45257</v>
      </c>
      <c r="C24355" t="s">
        <v>35105</v>
      </c>
      <c r="D24355" s="83" t="s">
        <v>20157</v>
      </c>
      <c r="F24355" s="84">
        <v>7.6</v>
      </c>
    </row>
    <row r="24356" spans="1:6" hidden="1" x14ac:dyDescent="0.25">
      <c r="A24356" t="s">
        <v>29264</v>
      </c>
      <c r="B24356" s="83" t="s">
        <v>45258</v>
      </c>
      <c r="C24356" t="s">
        <v>35106</v>
      </c>
      <c r="D24356" s="83" t="s">
        <v>20157</v>
      </c>
      <c r="F24356" s="84">
        <v>1.75</v>
      </c>
    </row>
    <row r="24357" spans="1:6" hidden="1" x14ac:dyDescent="0.25">
      <c r="A24357" t="s">
        <v>29264</v>
      </c>
      <c r="B24357" s="83" t="s">
        <v>45259</v>
      </c>
      <c r="C24357" t="s">
        <v>35107</v>
      </c>
      <c r="D24357" s="83" t="s">
        <v>20157</v>
      </c>
      <c r="F24357" s="84">
        <v>3.53</v>
      </c>
    </row>
    <row r="24358" spans="1:6" hidden="1" x14ac:dyDescent="0.25">
      <c r="A24358" t="s">
        <v>29264</v>
      </c>
      <c r="B24358" s="83" t="s">
        <v>45260</v>
      </c>
      <c r="C24358" t="s">
        <v>35108</v>
      </c>
      <c r="D24358" s="83" t="s">
        <v>20157</v>
      </c>
      <c r="F24358" s="84">
        <v>8.6199999999999992</v>
      </c>
    </row>
    <row r="24359" spans="1:6" hidden="1" x14ac:dyDescent="0.25">
      <c r="A24359" t="s">
        <v>29264</v>
      </c>
      <c r="B24359" s="83" t="s">
        <v>45261</v>
      </c>
      <c r="C24359" t="s">
        <v>35109</v>
      </c>
      <c r="D24359" s="83" t="s">
        <v>20157</v>
      </c>
      <c r="F24359" s="84">
        <v>2.76</v>
      </c>
    </row>
    <row r="24360" spans="1:6" hidden="1" x14ac:dyDescent="0.25">
      <c r="A24360" t="s">
        <v>29264</v>
      </c>
      <c r="B24360" s="83" t="s">
        <v>45262</v>
      </c>
      <c r="C24360" t="s">
        <v>35110</v>
      </c>
      <c r="D24360" s="83" t="s">
        <v>20157</v>
      </c>
      <c r="F24360" s="84">
        <v>1.82</v>
      </c>
    </row>
    <row r="24361" spans="1:6" hidden="1" x14ac:dyDescent="0.25">
      <c r="A24361" t="s">
        <v>29264</v>
      </c>
      <c r="B24361" s="83" t="s">
        <v>45263</v>
      </c>
      <c r="C24361" t="s">
        <v>35111</v>
      </c>
      <c r="D24361" s="83" t="s">
        <v>20157</v>
      </c>
      <c r="F24361" s="84">
        <v>9.23</v>
      </c>
    </row>
    <row r="24362" spans="1:6" hidden="1" x14ac:dyDescent="0.25">
      <c r="A24362" t="s">
        <v>29264</v>
      </c>
      <c r="B24362" s="83" t="s">
        <v>45264</v>
      </c>
      <c r="C24362" t="s">
        <v>35112</v>
      </c>
      <c r="D24362" s="83" t="s">
        <v>20157</v>
      </c>
      <c r="F24362" s="84">
        <v>3.36</v>
      </c>
    </row>
    <row r="24363" spans="1:6" hidden="1" x14ac:dyDescent="0.25">
      <c r="A24363" t="s">
        <v>29264</v>
      </c>
      <c r="B24363" s="83" t="s">
        <v>45265</v>
      </c>
      <c r="C24363" t="s">
        <v>35113</v>
      </c>
      <c r="D24363" s="83" t="s">
        <v>20157</v>
      </c>
      <c r="F24363" s="84">
        <v>5.3</v>
      </c>
    </row>
    <row r="24364" spans="1:6" hidden="1" x14ac:dyDescent="0.25">
      <c r="A24364" t="s">
        <v>29264</v>
      </c>
      <c r="B24364" s="83" t="s">
        <v>45266</v>
      </c>
      <c r="C24364" t="s">
        <v>35114</v>
      </c>
      <c r="D24364" s="83" t="s">
        <v>20157</v>
      </c>
      <c r="F24364" s="84">
        <v>2.77</v>
      </c>
    </row>
    <row r="24365" spans="1:6" hidden="1" x14ac:dyDescent="0.25">
      <c r="A24365" t="s">
        <v>29264</v>
      </c>
      <c r="B24365" s="83" t="s">
        <v>45267</v>
      </c>
      <c r="C24365" t="s">
        <v>35115</v>
      </c>
      <c r="D24365" s="83" t="s">
        <v>20157</v>
      </c>
      <c r="F24365" s="84">
        <v>2.73</v>
      </c>
    </row>
    <row r="24366" spans="1:6" hidden="1" x14ac:dyDescent="0.25">
      <c r="A24366" t="s">
        <v>29264</v>
      </c>
      <c r="B24366" s="83" t="s">
        <v>45268</v>
      </c>
      <c r="C24366" t="s">
        <v>22600</v>
      </c>
      <c r="D24366" s="83" t="s">
        <v>20157</v>
      </c>
      <c r="F24366" s="84">
        <v>2.88</v>
      </c>
    </row>
    <row r="24367" spans="1:6" hidden="1" x14ac:dyDescent="0.25">
      <c r="A24367" t="s">
        <v>29264</v>
      </c>
      <c r="B24367" s="83" t="s">
        <v>45269</v>
      </c>
      <c r="C24367" t="s">
        <v>22602</v>
      </c>
      <c r="D24367" s="83" t="s">
        <v>20157</v>
      </c>
      <c r="F24367" s="84">
        <v>5.59</v>
      </c>
    </row>
    <row r="24368" spans="1:6" hidden="1" x14ac:dyDescent="0.25">
      <c r="A24368" t="s">
        <v>29264</v>
      </c>
      <c r="B24368" s="83" t="s">
        <v>45270</v>
      </c>
      <c r="C24368" t="s">
        <v>22604</v>
      </c>
      <c r="D24368" s="83" t="s">
        <v>20157</v>
      </c>
      <c r="F24368" s="84">
        <v>1.99</v>
      </c>
    </row>
    <row r="24369" spans="1:6" hidden="1" x14ac:dyDescent="0.25">
      <c r="A24369" t="s">
        <v>29264</v>
      </c>
      <c r="B24369" s="83" t="s">
        <v>45271</v>
      </c>
      <c r="C24369" t="s">
        <v>22594</v>
      </c>
      <c r="D24369" s="83" t="s">
        <v>20157</v>
      </c>
      <c r="F24369" s="84">
        <v>3.77</v>
      </c>
    </row>
    <row r="24370" spans="1:6" hidden="1" x14ac:dyDescent="0.25">
      <c r="A24370" t="s">
        <v>29264</v>
      </c>
      <c r="B24370" s="83" t="s">
        <v>45272</v>
      </c>
      <c r="C24370" t="s">
        <v>22596</v>
      </c>
      <c r="D24370" s="83" t="s">
        <v>20157</v>
      </c>
      <c r="F24370" s="84">
        <v>6.49</v>
      </c>
    </row>
    <row r="24371" spans="1:6" hidden="1" x14ac:dyDescent="0.25">
      <c r="A24371" t="s">
        <v>29264</v>
      </c>
      <c r="B24371" s="83" t="s">
        <v>45273</v>
      </c>
      <c r="C24371" t="s">
        <v>22598</v>
      </c>
      <c r="D24371" s="83" t="s">
        <v>20157</v>
      </c>
      <c r="F24371" s="84">
        <v>2.89</v>
      </c>
    </row>
    <row r="24372" spans="1:6" hidden="1" x14ac:dyDescent="0.25">
      <c r="A24372" t="s">
        <v>29264</v>
      </c>
      <c r="B24372" s="83" t="s">
        <v>45274</v>
      </c>
      <c r="C24372" t="s">
        <v>35116</v>
      </c>
      <c r="D24372" s="83" t="s">
        <v>20157</v>
      </c>
      <c r="F24372" s="84">
        <v>1.5</v>
      </c>
    </row>
    <row r="24373" spans="1:6" hidden="1" x14ac:dyDescent="0.25">
      <c r="A24373" t="s">
        <v>29264</v>
      </c>
      <c r="B24373" s="83" t="s">
        <v>45275</v>
      </c>
      <c r="C24373" t="s">
        <v>35117</v>
      </c>
      <c r="D24373" s="83" t="s">
        <v>20157</v>
      </c>
      <c r="F24373" s="84">
        <v>2.21</v>
      </c>
    </row>
    <row r="24374" spans="1:6" hidden="1" x14ac:dyDescent="0.25">
      <c r="A24374" t="s">
        <v>29264</v>
      </c>
      <c r="B24374" s="83" t="s">
        <v>45276</v>
      </c>
      <c r="C24374" t="s">
        <v>35118</v>
      </c>
      <c r="D24374" s="83" t="s">
        <v>20157</v>
      </c>
      <c r="F24374" s="84">
        <v>7.52</v>
      </c>
    </row>
    <row r="24375" spans="1:6" hidden="1" x14ac:dyDescent="0.25">
      <c r="A24375" t="s">
        <v>29264</v>
      </c>
      <c r="B24375" s="83" t="s">
        <v>45277</v>
      </c>
      <c r="C24375" t="s">
        <v>35119</v>
      </c>
      <c r="D24375" s="83" t="s">
        <v>20157</v>
      </c>
      <c r="F24375" s="84">
        <v>28.63</v>
      </c>
    </row>
    <row r="24376" spans="1:6" hidden="1" x14ac:dyDescent="0.25">
      <c r="A24376" t="s">
        <v>29264</v>
      </c>
      <c r="B24376" s="83" t="s">
        <v>45278</v>
      </c>
      <c r="C24376" t="s">
        <v>35120</v>
      </c>
      <c r="D24376" s="83" t="s">
        <v>20157</v>
      </c>
      <c r="F24376" s="84">
        <v>14.87</v>
      </c>
    </row>
    <row r="24377" spans="1:6" hidden="1" x14ac:dyDescent="0.25">
      <c r="A24377" t="s">
        <v>29264</v>
      </c>
      <c r="B24377" s="83" t="s">
        <v>45279</v>
      </c>
      <c r="C24377" t="s">
        <v>35121</v>
      </c>
      <c r="D24377" s="83" t="s">
        <v>20157</v>
      </c>
      <c r="F24377" s="84">
        <v>15.41</v>
      </c>
    </row>
    <row r="24378" spans="1:6" hidden="1" x14ac:dyDescent="0.25">
      <c r="A24378" t="s">
        <v>29264</v>
      </c>
      <c r="B24378" s="83" t="s">
        <v>45280</v>
      </c>
      <c r="C24378" t="s">
        <v>35122</v>
      </c>
      <c r="D24378" s="83" t="s">
        <v>20157</v>
      </c>
      <c r="F24378" s="84">
        <v>8.25</v>
      </c>
    </row>
    <row r="24379" spans="1:6" hidden="1" x14ac:dyDescent="0.25">
      <c r="A24379" t="s">
        <v>29264</v>
      </c>
      <c r="B24379" s="83" t="s">
        <v>45281</v>
      </c>
      <c r="C24379" t="s">
        <v>35123</v>
      </c>
      <c r="D24379" s="83" t="s">
        <v>15076</v>
      </c>
      <c r="F24379" s="84">
        <v>34.89</v>
      </c>
    </row>
    <row r="24380" spans="1:6" hidden="1" x14ac:dyDescent="0.25">
      <c r="A24380" t="s">
        <v>29264</v>
      </c>
      <c r="B24380" s="83" t="s">
        <v>45282</v>
      </c>
      <c r="C24380" t="s">
        <v>35124</v>
      </c>
      <c r="D24380" s="83" t="s">
        <v>15076</v>
      </c>
      <c r="F24380" s="84">
        <v>33.07</v>
      </c>
    </row>
    <row r="24381" spans="1:6" hidden="1" x14ac:dyDescent="0.25">
      <c r="A24381" t="s">
        <v>29264</v>
      </c>
      <c r="B24381" s="83" t="s">
        <v>45283</v>
      </c>
      <c r="C24381" t="s">
        <v>35125</v>
      </c>
      <c r="D24381" s="83" t="s">
        <v>20157</v>
      </c>
      <c r="F24381" s="84">
        <v>3.44</v>
      </c>
    </row>
    <row r="24382" spans="1:6" hidden="1" x14ac:dyDescent="0.25">
      <c r="A24382" t="s">
        <v>29264</v>
      </c>
      <c r="B24382" s="83" t="s">
        <v>45284</v>
      </c>
      <c r="C24382" t="s">
        <v>35126</v>
      </c>
      <c r="D24382" s="83" t="s">
        <v>20157</v>
      </c>
      <c r="F24382" s="84">
        <v>5.6</v>
      </c>
    </row>
    <row r="24383" spans="1:6" hidden="1" x14ac:dyDescent="0.25">
      <c r="A24383" t="s">
        <v>29264</v>
      </c>
      <c r="B24383" s="83" t="s">
        <v>45285</v>
      </c>
      <c r="C24383" t="s">
        <v>22614</v>
      </c>
      <c r="D24383" s="83" t="s">
        <v>20157</v>
      </c>
      <c r="F24383" s="84">
        <v>17.649999999999999</v>
      </c>
    </row>
    <row r="24384" spans="1:6" hidden="1" x14ac:dyDescent="0.25">
      <c r="A24384" t="s">
        <v>29264</v>
      </c>
      <c r="B24384" s="83" t="s">
        <v>45286</v>
      </c>
      <c r="C24384" t="s">
        <v>35127</v>
      </c>
      <c r="D24384" s="83" t="s">
        <v>20157</v>
      </c>
      <c r="F24384" s="84">
        <v>17.61</v>
      </c>
    </row>
    <row r="24385" spans="1:6" hidden="1" x14ac:dyDescent="0.25">
      <c r="A24385" t="s">
        <v>29264</v>
      </c>
      <c r="B24385" s="83" t="s">
        <v>45287</v>
      </c>
      <c r="C24385" t="s">
        <v>35128</v>
      </c>
      <c r="D24385" s="83" t="s">
        <v>20157</v>
      </c>
      <c r="F24385" s="84">
        <v>8.6</v>
      </c>
    </row>
    <row r="24386" spans="1:6" hidden="1" x14ac:dyDescent="0.25">
      <c r="A24386" t="s">
        <v>29264</v>
      </c>
      <c r="B24386" s="83" t="s">
        <v>45288</v>
      </c>
      <c r="C24386" t="s">
        <v>35129</v>
      </c>
      <c r="D24386" s="83" t="s">
        <v>20157</v>
      </c>
      <c r="F24386" s="84">
        <v>21.65</v>
      </c>
    </row>
    <row r="24387" spans="1:6" hidden="1" x14ac:dyDescent="0.25">
      <c r="A24387" t="s">
        <v>29264</v>
      </c>
      <c r="B24387" s="83" t="s">
        <v>45289</v>
      </c>
      <c r="C24387" t="s">
        <v>35130</v>
      </c>
      <c r="D24387" s="83" t="s">
        <v>20157</v>
      </c>
      <c r="F24387" s="84">
        <v>71.540000000000006</v>
      </c>
    </row>
    <row r="24388" spans="1:6" hidden="1" x14ac:dyDescent="0.25">
      <c r="A24388" t="s">
        <v>29264</v>
      </c>
      <c r="B24388" s="83" t="s">
        <v>45290</v>
      </c>
      <c r="C24388" t="s">
        <v>35131</v>
      </c>
      <c r="D24388" s="83" t="s">
        <v>20157</v>
      </c>
      <c r="F24388" s="84">
        <v>65.36</v>
      </c>
    </row>
    <row r="24389" spans="1:6" hidden="1" x14ac:dyDescent="0.25">
      <c r="A24389" t="s">
        <v>29264</v>
      </c>
      <c r="B24389" s="83" t="s">
        <v>45291</v>
      </c>
      <c r="C24389" t="s">
        <v>35132</v>
      </c>
      <c r="D24389" s="83" t="s">
        <v>20157</v>
      </c>
      <c r="F24389" s="84">
        <v>19.89</v>
      </c>
    </row>
    <row r="24390" spans="1:6" hidden="1" x14ac:dyDescent="0.25">
      <c r="A24390" t="s">
        <v>29264</v>
      </c>
      <c r="B24390" s="83" t="s">
        <v>45292</v>
      </c>
      <c r="C24390" t="s">
        <v>35133</v>
      </c>
      <c r="D24390" s="83" t="s">
        <v>20157</v>
      </c>
      <c r="F24390" s="84">
        <v>16.899999999999999</v>
      </c>
    </row>
    <row r="24391" spans="1:6" hidden="1" x14ac:dyDescent="0.25">
      <c r="A24391" t="s">
        <v>29264</v>
      </c>
      <c r="B24391" s="83" t="s">
        <v>45293</v>
      </c>
      <c r="C24391" t="s">
        <v>35134</v>
      </c>
      <c r="D24391" s="83" t="s">
        <v>20157</v>
      </c>
      <c r="F24391" s="84">
        <v>3.03</v>
      </c>
    </row>
    <row r="24392" spans="1:6" hidden="1" x14ac:dyDescent="0.25">
      <c r="A24392" t="s">
        <v>29264</v>
      </c>
      <c r="B24392" s="83" t="s">
        <v>45294</v>
      </c>
      <c r="C24392" t="s">
        <v>35135</v>
      </c>
      <c r="D24392" s="83" t="s">
        <v>20157</v>
      </c>
      <c r="F24392" s="84">
        <v>22.33</v>
      </c>
    </row>
    <row r="24393" spans="1:6" hidden="1" x14ac:dyDescent="0.25">
      <c r="A24393" t="s">
        <v>29264</v>
      </c>
      <c r="B24393" s="83" t="s">
        <v>45295</v>
      </c>
      <c r="C24393" t="s">
        <v>35136</v>
      </c>
      <c r="D24393" s="83" t="s">
        <v>20157</v>
      </c>
      <c r="F24393" s="84">
        <v>20.010000000000002</v>
      </c>
    </row>
    <row r="24394" spans="1:6" hidden="1" x14ac:dyDescent="0.25">
      <c r="A24394" t="s">
        <v>29264</v>
      </c>
      <c r="B24394" s="83" t="s">
        <v>45296</v>
      </c>
      <c r="C24394" t="s">
        <v>35137</v>
      </c>
      <c r="D24394" s="83" t="s">
        <v>20157</v>
      </c>
      <c r="F24394" s="84">
        <v>20.25</v>
      </c>
    </row>
    <row r="24395" spans="1:6" hidden="1" x14ac:dyDescent="0.25">
      <c r="A24395" t="s">
        <v>29264</v>
      </c>
      <c r="B24395" s="83" t="s">
        <v>45297</v>
      </c>
      <c r="C24395" t="s">
        <v>35138</v>
      </c>
      <c r="D24395" s="83" t="s">
        <v>20157</v>
      </c>
      <c r="F24395" s="84">
        <v>29.84</v>
      </c>
    </row>
    <row r="24396" spans="1:6" hidden="1" x14ac:dyDescent="0.25">
      <c r="A24396" t="s">
        <v>29264</v>
      </c>
      <c r="B24396" s="83" t="s">
        <v>45298</v>
      </c>
      <c r="C24396" t="s">
        <v>35139</v>
      </c>
      <c r="D24396" s="83" t="s">
        <v>20157</v>
      </c>
      <c r="F24396" s="84">
        <v>25.41</v>
      </c>
    </row>
    <row r="24397" spans="1:6" hidden="1" x14ac:dyDescent="0.25">
      <c r="A24397" t="s">
        <v>29264</v>
      </c>
      <c r="B24397" s="83" t="s">
        <v>45299</v>
      </c>
      <c r="C24397" t="s">
        <v>35140</v>
      </c>
      <c r="D24397" s="83" t="s">
        <v>20157</v>
      </c>
      <c r="F24397" s="84">
        <v>13.4</v>
      </c>
    </row>
    <row r="24398" spans="1:6" hidden="1" x14ac:dyDescent="0.25">
      <c r="A24398" t="s">
        <v>29264</v>
      </c>
      <c r="B24398" s="83" t="s">
        <v>45300</v>
      </c>
      <c r="C24398" t="s">
        <v>35141</v>
      </c>
      <c r="D24398" s="83" t="s">
        <v>20157</v>
      </c>
      <c r="F24398" s="84">
        <v>16.559999999999999</v>
      </c>
    </row>
    <row r="24399" spans="1:6" hidden="1" x14ac:dyDescent="0.25">
      <c r="A24399" t="s">
        <v>29264</v>
      </c>
      <c r="B24399" s="83" t="s">
        <v>45301</v>
      </c>
      <c r="C24399" t="s">
        <v>35142</v>
      </c>
      <c r="D24399" s="83" t="s">
        <v>20157</v>
      </c>
      <c r="F24399" s="84">
        <v>36.409999999999997</v>
      </c>
    </row>
    <row r="24400" spans="1:6" hidden="1" x14ac:dyDescent="0.25">
      <c r="A24400" t="s">
        <v>29264</v>
      </c>
      <c r="B24400" s="83" t="s">
        <v>45302</v>
      </c>
      <c r="C24400" t="s">
        <v>35143</v>
      </c>
      <c r="D24400" s="83" t="s">
        <v>20157</v>
      </c>
      <c r="F24400" s="84">
        <v>57.43</v>
      </c>
    </row>
    <row r="24401" spans="1:6" hidden="1" x14ac:dyDescent="0.25">
      <c r="A24401" t="s">
        <v>29264</v>
      </c>
      <c r="B24401" s="83" t="s">
        <v>45303</v>
      </c>
      <c r="C24401" t="s">
        <v>35144</v>
      </c>
      <c r="D24401" s="83" t="s">
        <v>20157</v>
      </c>
      <c r="F24401" s="84">
        <v>68.52</v>
      </c>
    </row>
    <row r="24402" spans="1:6" hidden="1" x14ac:dyDescent="0.25">
      <c r="A24402" t="s">
        <v>29264</v>
      </c>
      <c r="B24402" s="83" t="s">
        <v>45304</v>
      </c>
      <c r="C24402" t="s">
        <v>35145</v>
      </c>
      <c r="D24402" s="83" t="s">
        <v>20157</v>
      </c>
      <c r="F24402" s="84">
        <v>48.19</v>
      </c>
    </row>
    <row r="24403" spans="1:6" hidden="1" x14ac:dyDescent="0.25">
      <c r="A24403" t="s">
        <v>29264</v>
      </c>
      <c r="B24403" s="83" t="s">
        <v>45305</v>
      </c>
      <c r="C24403" t="s">
        <v>35146</v>
      </c>
      <c r="D24403" s="83" t="s">
        <v>20157</v>
      </c>
      <c r="F24403" s="84">
        <v>19.920000000000002</v>
      </c>
    </row>
    <row r="24404" spans="1:6" hidden="1" x14ac:dyDescent="0.25">
      <c r="A24404" t="s">
        <v>29264</v>
      </c>
      <c r="B24404" s="83" t="s">
        <v>45306</v>
      </c>
      <c r="C24404" t="s">
        <v>35147</v>
      </c>
      <c r="D24404" s="83" t="s">
        <v>20157</v>
      </c>
      <c r="F24404" s="84">
        <v>17.57</v>
      </c>
    </row>
    <row r="24405" spans="1:6" hidden="1" x14ac:dyDescent="0.25">
      <c r="A24405" t="s">
        <v>29264</v>
      </c>
      <c r="B24405" s="83" t="s">
        <v>45307</v>
      </c>
      <c r="C24405" t="s">
        <v>35148</v>
      </c>
      <c r="D24405" s="83" t="s">
        <v>20157</v>
      </c>
      <c r="F24405" s="84">
        <v>32.26</v>
      </c>
    </row>
    <row r="24406" spans="1:6" hidden="1" x14ac:dyDescent="0.25">
      <c r="A24406" t="s">
        <v>29264</v>
      </c>
      <c r="B24406" s="83" t="s">
        <v>45308</v>
      </c>
      <c r="C24406" t="s">
        <v>22648</v>
      </c>
      <c r="D24406" s="83" t="s">
        <v>20157</v>
      </c>
      <c r="F24406" s="84">
        <v>32.39</v>
      </c>
    </row>
    <row r="24407" spans="1:6" hidden="1" x14ac:dyDescent="0.25">
      <c r="A24407" t="s">
        <v>29264</v>
      </c>
      <c r="B24407" s="83" t="s">
        <v>45309</v>
      </c>
      <c r="C24407" t="s">
        <v>22650</v>
      </c>
      <c r="D24407" s="83" t="s">
        <v>20157</v>
      </c>
      <c r="F24407" s="84">
        <v>31.03</v>
      </c>
    </row>
    <row r="24408" spans="1:6" hidden="1" x14ac:dyDescent="0.25">
      <c r="A24408" t="s">
        <v>29264</v>
      </c>
      <c r="B24408" s="83" t="s">
        <v>45310</v>
      </c>
      <c r="C24408" t="s">
        <v>22652</v>
      </c>
      <c r="D24408" s="83" t="s">
        <v>20157</v>
      </c>
      <c r="F24408" s="84">
        <v>25.97</v>
      </c>
    </row>
    <row r="24409" spans="1:6" hidden="1" x14ac:dyDescent="0.25">
      <c r="A24409" t="s">
        <v>29264</v>
      </c>
      <c r="B24409" s="83" t="s">
        <v>45311</v>
      </c>
      <c r="C24409" t="s">
        <v>35149</v>
      </c>
      <c r="D24409" s="83" t="s">
        <v>20157</v>
      </c>
      <c r="F24409" s="84">
        <v>25.35</v>
      </c>
    </row>
    <row r="24410" spans="1:6" hidden="1" x14ac:dyDescent="0.25">
      <c r="A24410" t="s">
        <v>29264</v>
      </c>
      <c r="B24410" s="83" t="s">
        <v>45312</v>
      </c>
      <c r="C24410" t="s">
        <v>35150</v>
      </c>
      <c r="D24410" s="83" t="s">
        <v>20157</v>
      </c>
      <c r="F24410" s="84">
        <v>25.78</v>
      </c>
    </row>
    <row r="24411" spans="1:6" hidden="1" x14ac:dyDescent="0.25">
      <c r="A24411" t="s">
        <v>29264</v>
      </c>
      <c r="B24411" s="83" t="s">
        <v>45313</v>
      </c>
      <c r="C24411" t="s">
        <v>35151</v>
      </c>
      <c r="D24411" s="83" t="s">
        <v>20157</v>
      </c>
      <c r="F24411" s="84">
        <v>33.159999999999997</v>
      </c>
    </row>
    <row r="24412" spans="1:6" hidden="1" x14ac:dyDescent="0.25">
      <c r="A24412" t="s">
        <v>29264</v>
      </c>
      <c r="B24412" s="83" t="s">
        <v>45314</v>
      </c>
      <c r="C24412" t="s">
        <v>35152</v>
      </c>
      <c r="D24412" s="83" t="s">
        <v>20157</v>
      </c>
      <c r="F24412" s="84">
        <v>13.73</v>
      </c>
    </row>
    <row r="24413" spans="1:6" hidden="1" x14ac:dyDescent="0.25">
      <c r="A24413" t="s">
        <v>29264</v>
      </c>
      <c r="B24413" s="83" t="s">
        <v>45315</v>
      </c>
      <c r="C24413" t="s">
        <v>35153</v>
      </c>
      <c r="D24413" s="83" t="s">
        <v>20157</v>
      </c>
      <c r="F24413" s="84">
        <v>37.68</v>
      </c>
    </row>
    <row r="24414" spans="1:6" hidden="1" x14ac:dyDescent="0.25">
      <c r="A24414" t="s">
        <v>29264</v>
      </c>
      <c r="B24414" s="83" t="s">
        <v>45316</v>
      </c>
      <c r="C24414" t="s">
        <v>35154</v>
      </c>
      <c r="D24414" s="83" t="s">
        <v>20157</v>
      </c>
      <c r="F24414" s="84">
        <v>15.79</v>
      </c>
    </row>
    <row r="24415" spans="1:6" hidden="1" x14ac:dyDescent="0.25">
      <c r="A24415" t="s">
        <v>29264</v>
      </c>
      <c r="B24415" s="83" t="s">
        <v>45317</v>
      </c>
      <c r="C24415" t="s">
        <v>35155</v>
      </c>
      <c r="D24415" s="83" t="s">
        <v>20157</v>
      </c>
      <c r="F24415" s="84">
        <v>28.74</v>
      </c>
    </row>
    <row r="24416" spans="1:6" hidden="1" x14ac:dyDescent="0.25">
      <c r="A24416" t="s">
        <v>29264</v>
      </c>
      <c r="B24416" s="83" t="s">
        <v>45318</v>
      </c>
      <c r="C24416" t="s">
        <v>35156</v>
      </c>
      <c r="D24416" s="83" t="s">
        <v>20157</v>
      </c>
      <c r="F24416" s="84">
        <v>11.9</v>
      </c>
    </row>
    <row r="24417" spans="1:6" hidden="1" x14ac:dyDescent="0.25">
      <c r="A24417" t="s">
        <v>29264</v>
      </c>
      <c r="B24417" s="83" t="s">
        <v>45319</v>
      </c>
      <c r="C24417" t="s">
        <v>22654</v>
      </c>
      <c r="D24417" s="83" t="s">
        <v>20157</v>
      </c>
      <c r="F24417" s="84">
        <v>3.06</v>
      </c>
    </row>
    <row r="24418" spans="1:6" hidden="1" x14ac:dyDescent="0.25">
      <c r="A24418" t="s">
        <v>29264</v>
      </c>
      <c r="B24418" s="83" t="s">
        <v>45320</v>
      </c>
      <c r="C24418" t="s">
        <v>35157</v>
      </c>
      <c r="D24418" s="83" t="s">
        <v>20157</v>
      </c>
      <c r="F24418" s="84">
        <v>34.619999999999997</v>
      </c>
    </row>
    <row r="24419" spans="1:6" hidden="1" x14ac:dyDescent="0.25">
      <c r="A24419" t="s">
        <v>29264</v>
      </c>
      <c r="B24419" s="83" t="s">
        <v>45321</v>
      </c>
      <c r="C24419" t="s">
        <v>35158</v>
      </c>
      <c r="D24419" s="83" t="s">
        <v>20157</v>
      </c>
      <c r="F24419" s="84">
        <v>3.52</v>
      </c>
    </row>
    <row r="24420" spans="1:6" hidden="1" x14ac:dyDescent="0.25">
      <c r="A24420" t="s">
        <v>29264</v>
      </c>
      <c r="B24420" s="83" t="s">
        <v>45322</v>
      </c>
      <c r="C24420" t="s">
        <v>35159</v>
      </c>
      <c r="D24420" s="83" t="s">
        <v>20157</v>
      </c>
      <c r="F24420" s="84">
        <v>3.45</v>
      </c>
    </row>
    <row r="24421" spans="1:6" hidden="1" x14ac:dyDescent="0.25">
      <c r="A24421" t="s">
        <v>29264</v>
      </c>
      <c r="B24421" s="83" t="s">
        <v>45323</v>
      </c>
      <c r="C24421" t="s">
        <v>35160</v>
      </c>
      <c r="D24421" s="83" t="s">
        <v>20157</v>
      </c>
      <c r="F24421" s="84">
        <v>3.08</v>
      </c>
    </row>
    <row r="24422" spans="1:6" hidden="1" x14ac:dyDescent="0.25">
      <c r="A24422" t="s">
        <v>29264</v>
      </c>
      <c r="B24422" s="83" t="s">
        <v>45324</v>
      </c>
      <c r="C24422" t="s">
        <v>35161</v>
      </c>
      <c r="D24422" s="83" t="s">
        <v>20157</v>
      </c>
      <c r="F24422" s="84">
        <v>2.87</v>
      </c>
    </row>
    <row r="24423" spans="1:6" hidden="1" x14ac:dyDescent="0.25">
      <c r="A24423" t="s">
        <v>29264</v>
      </c>
      <c r="B24423" s="83" t="s">
        <v>45325</v>
      </c>
      <c r="C24423" t="s">
        <v>35162</v>
      </c>
      <c r="D24423" s="83" t="s">
        <v>20157</v>
      </c>
      <c r="F24423" s="84">
        <v>2.72</v>
      </c>
    </row>
    <row r="24424" spans="1:6" hidden="1" x14ac:dyDescent="0.25">
      <c r="A24424" t="s">
        <v>29264</v>
      </c>
      <c r="B24424" s="83" t="s">
        <v>45326</v>
      </c>
      <c r="C24424" t="s">
        <v>35163</v>
      </c>
      <c r="D24424" s="83" t="s">
        <v>20157</v>
      </c>
      <c r="F24424" s="84">
        <v>2.63</v>
      </c>
    </row>
    <row r="24425" spans="1:6" hidden="1" x14ac:dyDescent="0.25">
      <c r="A24425" t="s">
        <v>29264</v>
      </c>
      <c r="B24425" s="83" t="s">
        <v>45327</v>
      </c>
      <c r="C24425" t="s">
        <v>35164</v>
      </c>
      <c r="D24425" s="83" t="s">
        <v>20157</v>
      </c>
      <c r="F24425" s="84">
        <v>5.83</v>
      </c>
    </row>
    <row r="24426" spans="1:6" hidden="1" x14ac:dyDescent="0.25">
      <c r="A24426" t="s">
        <v>29264</v>
      </c>
      <c r="B24426" s="83" t="s">
        <v>45328</v>
      </c>
      <c r="C24426" t="s">
        <v>35165</v>
      </c>
      <c r="D24426" s="83" t="s">
        <v>20157</v>
      </c>
      <c r="F24426" s="84">
        <v>4.87</v>
      </c>
    </row>
    <row r="24427" spans="1:6" hidden="1" x14ac:dyDescent="0.25">
      <c r="A24427" t="s">
        <v>29264</v>
      </c>
      <c r="B24427" s="83" t="s">
        <v>45329</v>
      </c>
      <c r="C24427" t="s">
        <v>35166</v>
      </c>
      <c r="D24427" s="83" t="s">
        <v>20157</v>
      </c>
      <c r="F24427" s="84">
        <v>4.34</v>
      </c>
    </row>
    <row r="24428" spans="1:6" hidden="1" x14ac:dyDescent="0.25">
      <c r="A24428" t="s">
        <v>29264</v>
      </c>
      <c r="B24428" s="83" t="s">
        <v>45330</v>
      </c>
      <c r="C24428" t="s">
        <v>35167</v>
      </c>
      <c r="D24428" s="83" t="s">
        <v>20157</v>
      </c>
      <c r="F24428" s="84">
        <v>3.99</v>
      </c>
    </row>
    <row r="24429" spans="1:6" hidden="1" x14ac:dyDescent="0.25">
      <c r="A24429" t="s">
        <v>29264</v>
      </c>
      <c r="B24429" s="83" t="s">
        <v>45331</v>
      </c>
      <c r="C24429" t="s">
        <v>35168</v>
      </c>
      <c r="D24429" s="83" t="s">
        <v>20157</v>
      </c>
      <c r="F24429" s="84">
        <v>3.78</v>
      </c>
    </row>
    <row r="24430" spans="1:6" hidden="1" x14ac:dyDescent="0.25">
      <c r="A24430" t="s">
        <v>29264</v>
      </c>
      <c r="B24430" s="83" t="s">
        <v>45332</v>
      </c>
      <c r="C24430" t="s">
        <v>35169</v>
      </c>
      <c r="D24430" s="83" t="s">
        <v>20157</v>
      </c>
      <c r="F24430" s="84">
        <v>3.62</v>
      </c>
    </row>
    <row r="24431" spans="1:6" hidden="1" x14ac:dyDescent="0.25">
      <c r="A24431" t="s">
        <v>29264</v>
      </c>
      <c r="B24431" s="83" t="s">
        <v>45333</v>
      </c>
      <c r="C24431" t="s">
        <v>35170</v>
      </c>
      <c r="D24431" s="83" t="s">
        <v>20157</v>
      </c>
      <c r="F24431" s="84">
        <v>9.4600000000000009</v>
      </c>
    </row>
    <row r="24432" spans="1:6" hidden="1" x14ac:dyDescent="0.25">
      <c r="A24432" t="s">
        <v>29264</v>
      </c>
      <c r="B24432" s="83" t="s">
        <v>45334</v>
      </c>
      <c r="C24432" t="s">
        <v>35171</v>
      </c>
      <c r="D24432" s="83" t="s">
        <v>20157</v>
      </c>
      <c r="F24432" s="84">
        <v>11.12</v>
      </c>
    </row>
    <row r="24433" spans="1:6" hidden="1" x14ac:dyDescent="0.25">
      <c r="A24433" t="s">
        <v>29264</v>
      </c>
      <c r="B24433" s="83" t="s">
        <v>45335</v>
      </c>
      <c r="C24433" t="s">
        <v>22658</v>
      </c>
      <c r="D24433" s="83" t="s">
        <v>20157</v>
      </c>
      <c r="F24433" s="84">
        <v>8.92</v>
      </c>
    </row>
    <row r="24434" spans="1:6" hidden="1" x14ac:dyDescent="0.25">
      <c r="A24434" t="s">
        <v>29264</v>
      </c>
      <c r="B24434" s="83" t="s">
        <v>45336</v>
      </c>
      <c r="C24434" t="s">
        <v>22660</v>
      </c>
      <c r="D24434" s="83" t="s">
        <v>20157</v>
      </c>
      <c r="F24434" s="84">
        <v>25.54</v>
      </c>
    </row>
    <row r="24435" spans="1:6" hidden="1" x14ac:dyDescent="0.25">
      <c r="A24435" t="s">
        <v>29264</v>
      </c>
      <c r="B24435" s="83" t="s">
        <v>45337</v>
      </c>
      <c r="C24435" t="s">
        <v>35172</v>
      </c>
      <c r="D24435" s="83" t="s">
        <v>20157</v>
      </c>
      <c r="F24435" s="83">
        <v>7.69</v>
      </c>
    </row>
    <row r="24436" spans="1:6" hidden="1" x14ac:dyDescent="0.25">
      <c r="A24436" t="s">
        <v>29264</v>
      </c>
      <c r="B24436" s="83" t="s">
        <v>45338</v>
      </c>
      <c r="C24436" t="s">
        <v>35173</v>
      </c>
      <c r="D24436" s="83" t="s">
        <v>20157</v>
      </c>
      <c r="F24436" s="83">
        <v>5.39</v>
      </c>
    </row>
    <row r="24437" spans="1:6" hidden="1" x14ac:dyDescent="0.25">
      <c r="A24437" t="s">
        <v>29264</v>
      </c>
      <c r="B24437" s="83" t="s">
        <v>45339</v>
      </c>
      <c r="C24437" t="s">
        <v>35174</v>
      </c>
      <c r="D24437" s="83" t="s">
        <v>20157</v>
      </c>
      <c r="F24437" s="83">
        <v>26.6</v>
      </c>
    </row>
    <row r="24438" spans="1:6" hidden="1" x14ac:dyDescent="0.25">
      <c r="A24438" t="s">
        <v>29264</v>
      </c>
      <c r="B24438" s="83" t="s">
        <v>45340</v>
      </c>
      <c r="C24438" t="s">
        <v>35175</v>
      </c>
      <c r="D24438" s="83" t="s">
        <v>20157</v>
      </c>
      <c r="F24438" s="83">
        <v>26.28</v>
      </c>
    </row>
    <row r="24439" spans="1:6" hidden="1" x14ac:dyDescent="0.25">
      <c r="A24439" t="s">
        <v>29264</v>
      </c>
      <c r="B24439" s="83" t="s">
        <v>45341</v>
      </c>
      <c r="C24439" t="s">
        <v>35176</v>
      </c>
      <c r="D24439" s="83" t="s">
        <v>20157</v>
      </c>
      <c r="F24439" s="83">
        <v>5.56</v>
      </c>
    </row>
    <row r="24440" spans="1:6" hidden="1" x14ac:dyDescent="0.25">
      <c r="A24440" t="s">
        <v>29264</v>
      </c>
      <c r="B24440" s="83" t="s">
        <v>45342</v>
      </c>
      <c r="C24440" t="s">
        <v>35177</v>
      </c>
      <c r="D24440" s="83" t="s">
        <v>15076</v>
      </c>
      <c r="F24440" s="83">
        <v>38.29</v>
      </c>
    </row>
    <row r="24441" spans="1:6" hidden="1" x14ac:dyDescent="0.25">
      <c r="A24441" t="s">
        <v>29264</v>
      </c>
      <c r="B24441" s="83" t="s">
        <v>45343</v>
      </c>
      <c r="C24441" t="s">
        <v>35178</v>
      </c>
      <c r="D24441" s="83" t="s">
        <v>20157</v>
      </c>
      <c r="F24441" s="83">
        <v>42.29</v>
      </c>
    </row>
    <row r="24442" spans="1:6" hidden="1" x14ac:dyDescent="0.25">
      <c r="A24442" t="s">
        <v>29264</v>
      </c>
      <c r="B24442" s="83" t="s">
        <v>45344</v>
      </c>
      <c r="C24442" t="s">
        <v>35179</v>
      </c>
      <c r="D24442" s="83" t="s">
        <v>20157</v>
      </c>
      <c r="F24442" s="83">
        <v>42.73</v>
      </c>
    </row>
    <row r="24443" spans="1:6" hidden="1" x14ac:dyDescent="0.25">
      <c r="A24443" t="s">
        <v>29264</v>
      </c>
      <c r="B24443" s="83" t="s">
        <v>45345</v>
      </c>
      <c r="C24443" t="s">
        <v>35180</v>
      </c>
      <c r="D24443" s="83" t="s">
        <v>20157</v>
      </c>
      <c r="F24443" s="83">
        <v>46.42</v>
      </c>
    </row>
    <row r="24444" spans="1:6" hidden="1" x14ac:dyDescent="0.25">
      <c r="A24444" t="s">
        <v>29264</v>
      </c>
      <c r="B24444" s="83" t="s">
        <v>45346</v>
      </c>
      <c r="C24444" t="s">
        <v>35181</v>
      </c>
      <c r="D24444" s="83" t="s">
        <v>20157</v>
      </c>
      <c r="F24444" s="83">
        <v>46.34</v>
      </c>
    </row>
    <row r="24445" spans="1:6" hidden="1" x14ac:dyDescent="0.25">
      <c r="A24445" t="s">
        <v>29264</v>
      </c>
      <c r="B24445" s="83" t="s">
        <v>45347</v>
      </c>
      <c r="C24445" t="s">
        <v>35182</v>
      </c>
      <c r="D24445" s="83" t="s">
        <v>20157</v>
      </c>
      <c r="F24445" s="83">
        <v>33.19</v>
      </c>
    </row>
    <row r="24446" spans="1:6" hidden="1" x14ac:dyDescent="0.25">
      <c r="A24446" t="s">
        <v>29264</v>
      </c>
      <c r="B24446" s="83" t="s">
        <v>45348</v>
      </c>
      <c r="C24446" t="s">
        <v>35183</v>
      </c>
      <c r="D24446" s="83" t="s">
        <v>20157</v>
      </c>
      <c r="F24446" s="83">
        <v>33.53</v>
      </c>
    </row>
    <row r="24447" spans="1:6" hidden="1" x14ac:dyDescent="0.25">
      <c r="A24447" t="s">
        <v>29264</v>
      </c>
      <c r="B24447" s="83" t="s">
        <v>45349</v>
      </c>
      <c r="C24447" t="s">
        <v>35184</v>
      </c>
      <c r="D24447" s="83" t="s">
        <v>20157</v>
      </c>
      <c r="F24447" s="83">
        <v>36.43</v>
      </c>
    </row>
    <row r="24448" spans="1:6" hidden="1" x14ac:dyDescent="0.25">
      <c r="A24448" t="s">
        <v>29264</v>
      </c>
      <c r="B24448" s="83" t="s">
        <v>45350</v>
      </c>
      <c r="C24448" t="s">
        <v>35185</v>
      </c>
      <c r="D24448" s="83" t="s">
        <v>20157</v>
      </c>
      <c r="F24448" s="83">
        <v>36.36</v>
      </c>
    </row>
    <row r="24449" spans="1:6" hidden="1" x14ac:dyDescent="0.25">
      <c r="A24449" t="s">
        <v>29264</v>
      </c>
      <c r="B24449" s="83" t="s">
        <v>45351</v>
      </c>
      <c r="C24449" t="s">
        <v>35186</v>
      </c>
      <c r="D24449" s="83" t="s">
        <v>20157</v>
      </c>
      <c r="F24449" s="83">
        <v>28.02</v>
      </c>
    </row>
    <row r="24450" spans="1:6" hidden="1" x14ac:dyDescent="0.25">
      <c r="A24450" t="s">
        <v>29264</v>
      </c>
      <c r="B24450" s="83" t="s">
        <v>45352</v>
      </c>
      <c r="C24450" t="s">
        <v>35187</v>
      </c>
      <c r="D24450" s="83" t="s">
        <v>20157</v>
      </c>
      <c r="F24450" s="83">
        <v>28.3</v>
      </c>
    </row>
    <row r="24451" spans="1:6" hidden="1" x14ac:dyDescent="0.25">
      <c r="A24451" t="s">
        <v>29264</v>
      </c>
      <c r="B24451" s="83" t="s">
        <v>45353</v>
      </c>
      <c r="C24451" t="s">
        <v>35188</v>
      </c>
      <c r="D24451" s="83" t="s">
        <v>20157</v>
      </c>
      <c r="F24451" s="83">
        <v>30.75</v>
      </c>
    </row>
    <row r="24452" spans="1:6" hidden="1" x14ac:dyDescent="0.25">
      <c r="A24452" t="s">
        <v>29264</v>
      </c>
      <c r="B24452" s="83" t="s">
        <v>45354</v>
      </c>
      <c r="C24452" t="s">
        <v>35189</v>
      </c>
      <c r="D24452" s="83" t="s">
        <v>20157</v>
      </c>
      <c r="F24452" s="83">
        <v>30.69</v>
      </c>
    </row>
    <row r="24453" spans="1:6" hidden="1" x14ac:dyDescent="0.25">
      <c r="A24453" t="s">
        <v>29264</v>
      </c>
      <c r="B24453" s="83" t="s">
        <v>45355</v>
      </c>
      <c r="C24453" t="s">
        <v>35190</v>
      </c>
      <c r="D24453" s="83" t="s">
        <v>20157</v>
      </c>
      <c r="F24453" s="83">
        <v>31.36</v>
      </c>
    </row>
    <row r="24454" spans="1:6" hidden="1" x14ac:dyDescent="0.25">
      <c r="A24454" t="s">
        <v>29264</v>
      </c>
      <c r="B24454" s="83" t="s">
        <v>45356</v>
      </c>
      <c r="C24454" t="s">
        <v>35191</v>
      </c>
      <c r="D24454" s="83" t="s">
        <v>20157</v>
      </c>
      <c r="F24454" s="83">
        <v>31.69</v>
      </c>
    </row>
    <row r="24455" spans="1:6" hidden="1" x14ac:dyDescent="0.25">
      <c r="A24455" t="s">
        <v>29264</v>
      </c>
      <c r="B24455" s="83" t="s">
        <v>45357</v>
      </c>
      <c r="C24455" t="s">
        <v>35192</v>
      </c>
      <c r="D24455" s="83" t="s">
        <v>20157</v>
      </c>
      <c r="F24455" s="84">
        <v>34.42</v>
      </c>
    </row>
    <row r="24456" spans="1:6" hidden="1" x14ac:dyDescent="0.25">
      <c r="A24456" t="s">
        <v>29264</v>
      </c>
      <c r="B24456" s="83" t="s">
        <v>45358</v>
      </c>
      <c r="C24456" t="s">
        <v>35193</v>
      </c>
      <c r="D24456" s="83" t="s">
        <v>20157</v>
      </c>
      <c r="F24456" s="83">
        <v>34.36</v>
      </c>
    </row>
    <row r="24457" spans="1:6" hidden="1" x14ac:dyDescent="0.25">
      <c r="A24457" t="s">
        <v>29264</v>
      </c>
      <c r="B24457" s="83" t="s">
        <v>45359</v>
      </c>
      <c r="C24457" t="s">
        <v>22670</v>
      </c>
      <c r="D24457" s="83" t="s">
        <v>20157</v>
      </c>
      <c r="F24457" s="83">
        <v>100.21</v>
      </c>
    </row>
    <row r="24458" spans="1:6" hidden="1" x14ac:dyDescent="0.25">
      <c r="A24458" t="s">
        <v>29264</v>
      </c>
      <c r="B24458" s="83" t="s">
        <v>45360</v>
      </c>
      <c r="C24458" t="s">
        <v>35194</v>
      </c>
      <c r="D24458" s="83" t="s">
        <v>35715</v>
      </c>
      <c r="F24458" s="83">
        <v>0.92</v>
      </c>
    </row>
    <row r="24459" spans="1:6" hidden="1" x14ac:dyDescent="0.25">
      <c r="A24459" t="s">
        <v>29264</v>
      </c>
      <c r="B24459" s="83" t="s">
        <v>45361</v>
      </c>
      <c r="C24459" t="s">
        <v>35195</v>
      </c>
      <c r="D24459" s="83" t="s">
        <v>35715</v>
      </c>
      <c r="F24459" s="83">
        <v>0.74</v>
      </c>
    </row>
    <row r="24460" spans="1:6" hidden="1" x14ac:dyDescent="0.25">
      <c r="A24460" t="s">
        <v>29264</v>
      </c>
      <c r="B24460" s="83" t="s">
        <v>45362</v>
      </c>
      <c r="C24460" t="s">
        <v>35196</v>
      </c>
      <c r="D24460" s="83" t="s">
        <v>35715</v>
      </c>
      <c r="F24460" s="83">
        <v>0.67</v>
      </c>
    </row>
    <row r="24461" spans="1:6" hidden="1" x14ac:dyDescent="0.25">
      <c r="A24461" t="s">
        <v>29264</v>
      </c>
      <c r="B24461" s="83" t="s">
        <v>45363</v>
      </c>
      <c r="C24461" t="s">
        <v>35197</v>
      </c>
      <c r="D24461" s="83" t="s">
        <v>35715</v>
      </c>
      <c r="F24461" s="83">
        <v>1.21</v>
      </c>
    </row>
    <row r="24462" spans="1:6" hidden="1" x14ac:dyDescent="0.25">
      <c r="A24462" t="s">
        <v>29264</v>
      </c>
      <c r="B24462" s="83" t="s">
        <v>45364</v>
      </c>
      <c r="C24462" t="s">
        <v>35198</v>
      </c>
      <c r="D24462" s="83" t="s">
        <v>35715</v>
      </c>
      <c r="F24462" s="83">
        <v>0.97</v>
      </c>
    </row>
    <row r="24463" spans="1:6" hidden="1" x14ac:dyDescent="0.25">
      <c r="A24463" t="s">
        <v>29264</v>
      </c>
      <c r="B24463" s="83" t="s">
        <v>45365</v>
      </c>
      <c r="C24463" t="s">
        <v>35199</v>
      </c>
      <c r="D24463" s="83" t="s">
        <v>35715</v>
      </c>
      <c r="F24463" s="83">
        <v>0.79</v>
      </c>
    </row>
    <row r="24464" spans="1:6" hidden="1" x14ac:dyDescent="0.25">
      <c r="A24464" t="s">
        <v>29264</v>
      </c>
      <c r="B24464" s="83" t="s">
        <v>45366</v>
      </c>
      <c r="C24464" t="s">
        <v>35200</v>
      </c>
      <c r="D24464" s="83" t="s">
        <v>35715</v>
      </c>
      <c r="F24464" s="83">
        <v>0.92</v>
      </c>
    </row>
    <row r="24465" spans="1:6" hidden="1" x14ac:dyDescent="0.25">
      <c r="A24465" t="s">
        <v>29264</v>
      </c>
      <c r="B24465" s="83" t="s">
        <v>45367</v>
      </c>
      <c r="C24465" t="s">
        <v>35201</v>
      </c>
      <c r="D24465" s="83" t="s">
        <v>35715</v>
      </c>
      <c r="F24465" s="83">
        <v>0.73</v>
      </c>
    </row>
    <row r="24466" spans="1:6" hidden="1" x14ac:dyDescent="0.25">
      <c r="A24466" t="s">
        <v>29264</v>
      </c>
      <c r="B24466" s="83" t="s">
        <v>45368</v>
      </c>
      <c r="C24466" t="s">
        <v>35202</v>
      </c>
      <c r="D24466" s="83" t="s">
        <v>35715</v>
      </c>
      <c r="F24466" s="83">
        <v>0.67</v>
      </c>
    </row>
    <row r="24467" spans="1:6" hidden="1" x14ac:dyDescent="0.25">
      <c r="A24467" t="s">
        <v>29264</v>
      </c>
      <c r="B24467" s="83" t="s">
        <v>45369</v>
      </c>
      <c r="C24467" t="s">
        <v>22936</v>
      </c>
      <c r="D24467" s="83" t="s">
        <v>35715</v>
      </c>
      <c r="F24467" s="83">
        <v>1.27</v>
      </c>
    </row>
    <row r="24468" spans="1:6" hidden="1" x14ac:dyDescent="0.25">
      <c r="A24468" t="s">
        <v>29264</v>
      </c>
      <c r="B24468" s="83" t="s">
        <v>45370</v>
      </c>
      <c r="C24468" t="s">
        <v>22938</v>
      </c>
      <c r="D24468" s="83" t="s">
        <v>35715</v>
      </c>
      <c r="F24468" s="83">
        <v>1.02</v>
      </c>
    </row>
    <row r="24469" spans="1:6" hidden="1" x14ac:dyDescent="0.25">
      <c r="A24469" t="s">
        <v>29264</v>
      </c>
      <c r="B24469" s="83" t="s">
        <v>45371</v>
      </c>
      <c r="C24469" t="s">
        <v>22940</v>
      </c>
      <c r="D24469" s="83" t="s">
        <v>35715</v>
      </c>
      <c r="F24469" s="84">
        <v>0.83</v>
      </c>
    </row>
    <row r="24470" spans="1:6" hidden="1" x14ac:dyDescent="0.25">
      <c r="A24470" t="s">
        <v>29264</v>
      </c>
      <c r="B24470" s="83" t="s">
        <v>45372</v>
      </c>
      <c r="C24470" t="s">
        <v>35203</v>
      </c>
      <c r="D24470" s="83" t="s">
        <v>35715</v>
      </c>
      <c r="F24470" s="83">
        <v>1.1100000000000001</v>
      </c>
    </row>
    <row r="24471" spans="1:6" hidden="1" x14ac:dyDescent="0.25">
      <c r="A24471" t="s">
        <v>29264</v>
      </c>
      <c r="B24471" s="83" t="s">
        <v>45373</v>
      </c>
      <c r="C24471" t="s">
        <v>35204</v>
      </c>
      <c r="D24471" s="83" t="s">
        <v>35715</v>
      </c>
      <c r="F24471" s="84">
        <v>0.89</v>
      </c>
    </row>
    <row r="24472" spans="1:6" hidden="1" x14ac:dyDescent="0.25">
      <c r="A24472" t="s">
        <v>29264</v>
      </c>
      <c r="B24472" s="83" t="s">
        <v>45374</v>
      </c>
      <c r="C24472" t="s">
        <v>35205</v>
      </c>
      <c r="D24472" s="83" t="s">
        <v>35715</v>
      </c>
      <c r="F24472" s="83">
        <v>0.72</v>
      </c>
    </row>
    <row r="24473" spans="1:6" hidden="1" x14ac:dyDescent="0.25">
      <c r="A24473" t="s">
        <v>29264</v>
      </c>
      <c r="B24473" s="83" t="s">
        <v>45375</v>
      </c>
      <c r="C24473" t="s">
        <v>35206</v>
      </c>
      <c r="D24473" s="83" t="s">
        <v>35715</v>
      </c>
      <c r="F24473" s="83">
        <v>1.92</v>
      </c>
    </row>
    <row r="24474" spans="1:6" hidden="1" x14ac:dyDescent="0.25">
      <c r="A24474" t="s">
        <v>29264</v>
      </c>
      <c r="B24474" s="83" t="s">
        <v>45376</v>
      </c>
      <c r="C24474" t="s">
        <v>35207</v>
      </c>
      <c r="D24474" s="83" t="s">
        <v>35715</v>
      </c>
      <c r="F24474" s="83">
        <v>1.53</v>
      </c>
    </row>
    <row r="24475" spans="1:6" hidden="1" x14ac:dyDescent="0.25">
      <c r="A24475" t="s">
        <v>29264</v>
      </c>
      <c r="B24475" s="83" t="s">
        <v>45377</v>
      </c>
      <c r="C24475" t="s">
        <v>35208</v>
      </c>
      <c r="D24475" s="83" t="s">
        <v>35715</v>
      </c>
      <c r="F24475" s="83">
        <v>1.25</v>
      </c>
    </row>
    <row r="24476" spans="1:6" hidden="1" x14ac:dyDescent="0.25">
      <c r="A24476" t="s">
        <v>29264</v>
      </c>
      <c r="B24476" s="83" t="s">
        <v>45378</v>
      </c>
      <c r="C24476" t="s">
        <v>35209</v>
      </c>
      <c r="D24476" s="83" t="s">
        <v>35715</v>
      </c>
      <c r="F24476" s="83">
        <v>2.61</v>
      </c>
    </row>
    <row r="24477" spans="1:6" hidden="1" x14ac:dyDescent="0.25">
      <c r="A24477" t="s">
        <v>29264</v>
      </c>
      <c r="B24477" s="83" t="s">
        <v>45379</v>
      </c>
      <c r="C24477" t="s">
        <v>35210</v>
      </c>
      <c r="D24477" s="83" t="s">
        <v>35715</v>
      </c>
      <c r="F24477" s="84">
        <v>2.09</v>
      </c>
    </row>
    <row r="24478" spans="1:6" hidden="1" x14ac:dyDescent="0.25">
      <c r="A24478" t="s">
        <v>29264</v>
      </c>
      <c r="B24478" s="83" t="s">
        <v>45380</v>
      </c>
      <c r="C24478" t="s">
        <v>35211</v>
      </c>
      <c r="D24478" s="83" t="s">
        <v>35715</v>
      </c>
      <c r="F24478" s="83">
        <v>1.71</v>
      </c>
    </row>
    <row r="24479" spans="1:6" hidden="1" x14ac:dyDescent="0.25">
      <c r="A24479" t="s">
        <v>29264</v>
      </c>
      <c r="B24479" s="83" t="s">
        <v>45381</v>
      </c>
      <c r="C24479" t="s">
        <v>35212</v>
      </c>
      <c r="D24479" s="83" t="s">
        <v>35715</v>
      </c>
      <c r="F24479" s="84">
        <v>1.96</v>
      </c>
    </row>
    <row r="24480" spans="1:6" hidden="1" x14ac:dyDescent="0.25">
      <c r="A24480" t="s">
        <v>29264</v>
      </c>
      <c r="B24480" s="83" t="s">
        <v>45382</v>
      </c>
      <c r="C24480" t="s">
        <v>35213</v>
      </c>
      <c r="D24480" s="83" t="s">
        <v>35715</v>
      </c>
      <c r="F24480" s="83">
        <v>1.57</v>
      </c>
    </row>
    <row r="24481" spans="1:6" hidden="1" x14ac:dyDescent="0.25">
      <c r="A24481" t="s">
        <v>29264</v>
      </c>
      <c r="B24481" s="83" t="s">
        <v>45383</v>
      </c>
      <c r="C24481" t="s">
        <v>35214</v>
      </c>
      <c r="D24481" s="83" t="s">
        <v>35715</v>
      </c>
      <c r="F24481" s="83">
        <v>1.28</v>
      </c>
    </row>
    <row r="24482" spans="1:6" hidden="1" x14ac:dyDescent="0.25">
      <c r="A24482" t="s">
        <v>29264</v>
      </c>
      <c r="B24482" s="83" t="s">
        <v>45384</v>
      </c>
      <c r="C24482" t="s">
        <v>22960</v>
      </c>
      <c r="D24482" s="83" t="s">
        <v>35715</v>
      </c>
      <c r="F24482" s="83">
        <v>1.07</v>
      </c>
    </row>
    <row r="24483" spans="1:6" hidden="1" x14ac:dyDescent="0.25">
      <c r="A24483" t="s">
        <v>29264</v>
      </c>
      <c r="B24483" s="83" t="s">
        <v>45385</v>
      </c>
      <c r="C24483" t="s">
        <v>22962</v>
      </c>
      <c r="D24483" s="83" t="s">
        <v>35715</v>
      </c>
      <c r="F24483" s="84">
        <v>0.85</v>
      </c>
    </row>
    <row r="24484" spans="1:6" hidden="1" x14ac:dyDescent="0.25">
      <c r="A24484" t="s">
        <v>29264</v>
      </c>
      <c r="B24484" s="83" t="s">
        <v>45386</v>
      </c>
      <c r="C24484" t="s">
        <v>22964</v>
      </c>
      <c r="D24484" s="83" t="s">
        <v>35715</v>
      </c>
      <c r="F24484" s="84">
        <v>0.7</v>
      </c>
    </row>
    <row r="24485" spans="1:6" hidden="1" x14ac:dyDescent="0.25">
      <c r="A24485" t="s">
        <v>29264</v>
      </c>
      <c r="B24485" s="83" t="s">
        <v>45387</v>
      </c>
      <c r="C24485" t="s">
        <v>22966</v>
      </c>
      <c r="D24485" s="83" t="s">
        <v>35715</v>
      </c>
      <c r="F24485" s="84">
        <v>1.89</v>
      </c>
    </row>
    <row r="24486" spans="1:6" hidden="1" x14ac:dyDescent="0.25">
      <c r="A24486" t="s">
        <v>29264</v>
      </c>
      <c r="B24486" s="83" t="s">
        <v>45388</v>
      </c>
      <c r="C24486" t="s">
        <v>22968</v>
      </c>
      <c r="D24486" s="83" t="s">
        <v>35715</v>
      </c>
      <c r="F24486" s="83">
        <v>1.51</v>
      </c>
    </row>
    <row r="24487" spans="1:6" hidden="1" x14ac:dyDescent="0.25">
      <c r="A24487" t="s">
        <v>29264</v>
      </c>
      <c r="B24487" s="83" t="s">
        <v>45389</v>
      </c>
      <c r="C24487" t="s">
        <v>22970</v>
      </c>
      <c r="D24487" s="83" t="s">
        <v>35715</v>
      </c>
      <c r="F24487" s="84">
        <v>1.24</v>
      </c>
    </row>
    <row r="24488" spans="1:6" hidden="1" x14ac:dyDescent="0.25">
      <c r="A24488" t="s">
        <v>29264</v>
      </c>
      <c r="B24488" s="83" t="s">
        <v>45390</v>
      </c>
      <c r="C24488" t="s">
        <v>22972</v>
      </c>
      <c r="D24488" s="83" t="s">
        <v>35715</v>
      </c>
      <c r="F24488" s="83">
        <v>1.21</v>
      </c>
    </row>
    <row r="24489" spans="1:6" hidden="1" x14ac:dyDescent="0.25">
      <c r="A24489" t="s">
        <v>29264</v>
      </c>
      <c r="B24489" s="83" t="s">
        <v>45391</v>
      </c>
      <c r="C24489" t="s">
        <v>22974</v>
      </c>
      <c r="D24489" s="83" t="s">
        <v>35715</v>
      </c>
      <c r="F24489" s="84">
        <v>0.97</v>
      </c>
    </row>
    <row r="24490" spans="1:6" hidden="1" x14ac:dyDescent="0.25">
      <c r="A24490" t="s">
        <v>29264</v>
      </c>
      <c r="B24490" s="83" t="s">
        <v>45392</v>
      </c>
      <c r="C24490" t="s">
        <v>22976</v>
      </c>
      <c r="D24490" s="83" t="s">
        <v>35715</v>
      </c>
      <c r="F24490" s="84">
        <v>0.79</v>
      </c>
    </row>
    <row r="24491" spans="1:6" hidden="1" x14ac:dyDescent="0.25">
      <c r="A24491" t="s">
        <v>29264</v>
      </c>
      <c r="B24491" s="83" t="s">
        <v>45393</v>
      </c>
      <c r="C24491" t="s">
        <v>35215</v>
      </c>
      <c r="D24491" s="83" t="s">
        <v>35715</v>
      </c>
      <c r="F24491" s="84">
        <v>1.26</v>
      </c>
    </row>
    <row r="24492" spans="1:6" hidden="1" x14ac:dyDescent="0.25">
      <c r="A24492" t="s">
        <v>29264</v>
      </c>
      <c r="B24492" s="83" t="s">
        <v>45394</v>
      </c>
      <c r="C24492" t="s">
        <v>35216</v>
      </c>
      <c r="D24492" s="83" t="s">
        <v>35715</v>
      </c>
      <c r="F24492" s="83">
        <v>1.01</v>
      </c>
    </row>
    <row r="24493" spans="1:6" hidden="1" x14ac:dyDescent="0.25">
      <c r="A24493" t="s">
        <v>29264</v>
      </c>
      <c r="B24493" s="83" t="s">
        <v>45395</v>
      </c>
      <c r="C24493" t="s">
        <v>35217</v>
      </c>
      <c r="D24493" s="83" t="s">
        <v>35715</v>
      </c>
      <c r="F24493" s="84">
        <v>0.82</v>
      </c>
    </row>
    <row r="24494" spans="1:6" hidden="1" x14ac:dyDescent="0.25">
      <c r="A24494" t="s">
        <v>29264</v>
      </c>
      <c r="B24494" s="83" t="s">
        <v>45396</v>
      </c>
      <c r="C24494" t="s">
        <v>35218</v>
      </c>
      <c r="D24494" s="83" t="s">
        <v>35715</v>
      </c>
      <c r="F24494" s="84">
        <v>0.87</v>
      </c>
    </row>
    <row r="24495" spans="1:6" hidden="1" x14ac:dyDescent="0.25">
      <c r="A24495" t="s">
        <v>29264</v>
      </c>
      <c r="B24495" s="83" t="s">
        <v>45397</v>
      </c>
      <c r="C24495" t="s">
        <v>35219</v>
      </c>
      <c r="D24495" s="83" t="s">
        <v>35715</v>
      </c>
      <c r="F24495" s="84">
        <v>0.7</v>
      </c>
    </row>
    <row r="24496" spans="1:6" hidden="1" x14ac:dyDescent="0.25">
      <c r="A24496" t="s">
        <v>29264</v>
      </c>
      <c r="B24496" s="83" t="s">
        <v>45398</v>
      </c>
      <c r="C24496" t="s">
        <v>35220</v>
      </c>
      <c r="D24496" s="83" t="s">
        <v>35715</v>
      </c>
      <c r="F24496" s="84">
        <v>0.56999999999999995</v>
      </c>
    </row>
    <row r="24497" spans="1:6" hidden="1" x14ac:dyDescent="0.25">
      <c r="A24497" t="s">
        <v>29264</v>
      </c>
      <c r="B24497" s="83" t="s">
        <v>45399</v>
      </c>
      <c r="C24497" t="s">
        <v>22984</v>
      </c>
      <c r="D24497" s="83" t="s">
        <v>35715</v>
      </c>
      <c r="F24497" s="84">
        <v>2.0499999999999998</v>
      </c>
    </row>
    <row r="24498" spans="1:6" hidden="1" x14ac:dyDescent="0.25">
      <c r="A24498" t="s">
        <v>29264</v>
      </c>
      <c r="B24498" s="83" t="s">
        <v>45400</v>
      </c>
      <c r="C24498" t="s">
        <v>22986</v>
      </c>
      <c r="D24498" s="83" t="s">
        <v>35715</v>
      </c>
      <c r="F24498" s="84">
        <v>1.64</v>
      </c>
    </row>
    <row r="24499" spans="1:6" hidden="1" x14ac:dyDescent="0.25">
      <c r="A24499" t="s">
        <v>29264</v>
      </c>
      <c r="B24499" s="83" t="s">
        <v>45401</v>
      </c>
      <c r="C24499" t="s">
        <v>22988</v>
      </c>
      <c r="D24499" s="83" t="s">
        <v>35715</v>
      </c>
      <c r="F24499" s="84">
        <v>1.34</v>
      </c>
    </row>
    <row r="24500" spans="1:6" hidden="1" x14ac:dyDescent="0.25">
      <c r="A24500" t="s">
        <v>29264</v>
      </c>
      <c r="B24500" s="83" t="s">
        <v>45402</v>
      </c>
      <c r="C24500" t="s">
        <v>35221</v>
      </c>
      <c r="D24500" s="83" t="s">
        <v>35715</v>
      </c>
      <c r="F24500" s="84">
        <v>1.58</v>
      </c>
    </row>
    <row r="24501" spans="1:6" hidden="1" x14ac:dyDescent="0.25">
      <c r="A24501" t="s">
        <v>29264</v>
      </c>
      <c r="B24501" s="83" t="s">
        <v>45403</v>
      </c>
      <c r="C24501" t="s">
        <v>35222</v>
      </c>
      <c r="D24501" s="83" t="s">
        <v>35715</v>
      </c>
      <c r="F24501" s="84">
        <v>1.26</v>
      </c>
    </row>
    <row r="24502" spans="1:6" hidden="1" x14ac:dyDescent="0.25">
      <c r="A24502" t="s">
        <v>29264</v>
      </c>
      <c r="B24502" s="83" t="s">
        <v>45404</v>
      </c>
      <c r="C24502" t="s">
        <v>35223</v>
      </c>
      <c r="D24502" s="83" t="s">
        <v>35715</v>
      </c>
      <c r="F24502" s="84">
        <v>1.03</v>
      </c>
    </row>
    <row r="24503" spans="1:6" hidden="1" x14ac:dyDescent="0.25">
      <c r="A24503" t="s">
        <v>29264</v>
      </c>
      <c r="B24503" s="83" t="s">
        <v>45405</v>
      </c>
      <c r="C24503" t="s">
        <v>35224</v>
      </c>
      <c r="D24503" s="83" t="s">
        <v>35715</v>
      </c>
      <c r="F24503" s="84">
        <v>2.59</v>
      </c>
    </row>
    <row r="24504" spans="1:6" hidden="1" x14ac:dyDescent="0.25">
      <c r="A24504" t="s">
        <v>29264</v>
      </c>
      <c r="B24504" s="83" t="s">
        <v>45406</v>
      </c>
      <c r="C24504" t="s">
        <v>35225</v>
      </c>
      <c r="D24504" s="83" t="s">
        <v>35715</v>
      </c>
      <c r="F24504" s="84">
        <v>2.0699999999999998</v>
      </c>
    </row>
    <row r="24505" spans="1:6" hidden="1" x14ac:dyDescent="0.25">
      <c r="A24505" t="s">
        <v>29264</v>
      </c>
      <c r="B24505" s="83" t="s">
        <v>45407</v>
      </c>
      <c r="C24505" t="s">
        <v>35226</v>
      </c>
      <c r="D24505" s="83" t="s">
        <v>35715</v>
      </c>
      <c r="F24505" s="84">
        <v>1.69</v>
      </c>
    </row>
    <row r="24506" spans="1:6" hidden="1" x14ac:dyDescent="0.25">
      <c r="A24506" t="s">
        <v>29264</v>
      </c>
      <c r="B24506" s="83" t="s">
        <v>45408</v>
      </c>
      <c r="C24506" t="s">
        <v>22990</v>
      </c>
      <c r="D24506" s="83" t="s">
        <v>35715</v>
      </c>
      <c r="F24506" s="84">
        <v>2</v>
      </c>
    </row>
    <row r="24507" spans="1:6" hidden="1" x14ac:dyDescent="0.25">
      <c r="A24507" t="s">
        <v>29264</v>
      </c>
      <c r="B24507" s="83" t="s">
        <v>45409</v>
      </c>
      <c r="C24507" t="s">
        <v>22992</v>
      </c>
      <c r="D24507" s="83" t="s">
        <v>35715</v>
      </c>
      <c r="F24507" s="84">
        <v>1.6</v>
      </c>
    </row>
    <row r="24508" spans="1:6" hidden="1" x14ac:dyDescent="0.25">
      <c r="A24508" t="s">
        <v>29264</v>
      </c>
      <c r="B24508" s="83" t="s">
        <v>45410</v>
      </c>
      <c r="C24508" t="s">
        <v>22994</v>
      </c>
      <c r="D24508" s="83" t="s">
        <v>35715</v>
      </c>
      <c r="F24508" s="84">
        <v>1.31</v>
      </c>
    </row>
    <row r="24509" spans="1:6" hidden="1" x14ac:dyDescent="0.25">
      <c r="A24509" t="s">
        <v>29264</v>
      </c>
      <c r="B24509" s="83" t="s">
        <v>45411</v>
      </c>
      <c r="C24509" t="s">
        <v>35227</v>
      </c>
      <c r="D24509" s="83" t="s">
        <v>35716</v>
      </c>
      <c r="F24509" s="84">
        <v>1.93</v>
      </c>
    </row>
    <row r="24510" spans="1:6" hidden="1" x14ac:dyDescent="0.25">
      <c r="A24510" t="s">
        <v>29264</v>
      </c>
      <c r="B24510" s="83" t="s">
        <v>45412</v>
      </c>
      <c r="C24510" t="s">
        <v>35228</v>
      </c>
      <c r="D24510" s="83" t="s">
        <v>35716</v>
      </c>
      <c r="F24510" s="83">
        <v>0.5</v>
      </c>
    </row>
    <row r="24511" spans="1:6" hidden="1" x14ac:dyDescent="0.25">
      <c r="A24511" t="s">
        <v>29264</v>
      </c>
      <c r="B24511" s="83" t="s">
        <v>45413</v>
      </c>
      <c r="C24511" t="s">
        <v>35229</v>
      </c>
      <c r="D24511" s="83" t="s">
        <v>35716</v>
      </c>
      <c r="F24511" s="84">
        <v>0.47</v>
      </c>
    </row>
    <row r="24512" spans="1:6" hidden="1" x14ac:dyDescent="0.25">
      <c r="A24512" t="s">
        <v>29264</v>
      </c>
      <c r="B24512" s="83" t="s">
        <v>45414</v>
      </c>
      <c r="C24512" t="s">
        <v>35230</v>
      </c>
      <c r="D24512" s="83" t="s">
        <v>35716</v>
      </c>
      <c r="F24512" s="84">
        <v>1.1399999999999999</v>
      </c>
    </row>
    <row r="24513" spans="1:6" hidden="1" x14ac:dyDescent="0.25">
      <c r="A24513" t="s">
        <v>29264</v>
      </c>
      <c r="B24513" s="83" t="s">
        <v>45415</v>
      </c>
      <c r="C24513" t="s">
        <v>35231</v>
      </c>
      <c r="D24513" s="83" t="s">
        <v>35716</v>
      </c>
      <c r="F24513" s="84">
        <v>0.45</v>
      </c>
    </row>
    <row r="24514" spans="1:6" hidden="1" x14ac:dyDescent="0.25">
      <c r="A24514" t="s">
        <v>29264</v>
      </c>
      <c r="B24514" s="83" t="s">
        <v>45416</v>
      </c>
      <c r="C24514" t="s">
        <v>35232</v>
      </c>
      <c r="D24514" s="83" t="s">
        <v>35716</v>
      </c>
      <c r="F24514" s="84">
        <v>0.9</v>
      </c>
    </row>
    <row r="24515" spans="1:6" hidden="1" x14ac:dyDescent="0.25">
      <c r="A24515" t="s">
        <v>29264</v>
      </c>
      <c r="B24515" s="83" t="s">
        <v>45417</v>
      </c>
      <c r="C24515" t="s">
        <v>35233</v>
      </c>
      <c r="D24515" s="83" t="s">
        <v>35716</v>
      </c>
      <c r="F24515" s="84">
        <v>0.78</v>
      </c>
    </row>
    <row r="24516" spans="1:6" hidden="1" x14ac:dyDescent="0.25">
      <c r="A24516" t="s">
        <v>29264</v>
      </c>
      <c r="B24516" s="83" t="s">
        <v>45418</v>
      </c>
      <c r="C24516" t="s">
        <v>35234</v>
      </c>
      <c r="D24516" s="83" t="s">
        <v>35716</v>
      </c>
      <c r="F24516" s="84">
        <v>0.68</v>
      </c>
    </row>
    <row r="24517" spans="1:6" hidden="1" x14ac:dyDescent="0.25">
      <c r="A24517" t="s">
        <v>29264</v>
      </c>
      <c r="B24517" s="83" t="s">
        <v>45419</v>
      </c>
      <c r="C24517" t="s">
        <v>35235</v>
      </c>
      <c r="D24517" s="83" t="s">
        <v>35716</v>
      </c>
      <c r="F24517" s="84">
        <v>2.82</v>
      </c>
    </row>
    <row r="24518" spans="1:6" hidden="1" x14ac:dyDescent="0.25">
      <c r="A24518" t="s">
        <v>29264</v>
      </c>
      <c r="B24518" s="83" t="s">
        <v>45420</v>
      </c>
      <c r="C24518" t="s">
        <v>35236</v>
      </c>
      <c r="D24518" s="83" t="s">
        <v>35716</v>
      </c>
      <c r="F24518" s="84">
        <v>1.89</v>
      </c>
    </row>
    <row r="24519" spans="1:6" hidden="1" x14ac:dyDescent="0.25">
      <c r="A24519" t="s">
        <v>29264</v>
      </c>
      <c r="B24519" s="83" t="s">
        <v>45421</v>
      </c>
      <c r="C24519" t="s">
        <v>35237</v>
      </c>
      <c r="D24519" s="83" t="s">
        <v>35716</v>
      </c>
      <c r="F24519" s="84">
        <v>0.48</v>
      </c>
    </row>
    <row r="24520" spans="1:6" hidden="1" x14ac:dyDescent="0.25">
      <c r="A24520" t="s">
        <v>29264</v>
      </c>
      <c r="B24520" s="83" t="s">
        <v>45422</v>
      </c>
      <c r="C24520" t="s">
        <v>35238</v>
      </c>
      <c r="D24520" s="83" t="s">
        <v>35716</v>
      </c>
      <c r="F24520" s="84">
        <v>0.45</v>
      </c>
    </row>
    <row r="24521" spans="1:6" hidden="1" x14ac:dyDescent="0.25">
      <c r="A24521" t="s">
        <v>29264</v>
      </c>
      <c r="B24521" s="83" t="s">
        <v>45423</v>
      </c>
      <c r="C24521" t="s">
        <v>35239</v>
      </c>
      <c r="D24521" s="83" t="s">
        <v>35716</v>
      </c>
      <c r="F24521" s="84">
        <v>1.1100000000000001</v>
      </c>
    </row>
    <row r="24522" spans="1:6" hidden="1" x14ac:dyDescent="0.25">
      <c r="A24522" t="s">
        <v>29264</v>
      </c>
      <c r="B24522" s="83" t="s">
        <v>45424</v>
      </c>
      <c r="C24522" t="s">
        <v>35240</v>
      </c>
      <c r="D24522" s="83" t="s">
        <v>35716</v>
      </c>
      <c r="F24522" s="84">
        <v>0.44</v>
      </c>
    </row>
    <row r="24523" spans="1:6" hidden="1" x14ac:dyDescent="0.25">
      <c r="A24523" t="s">
        <v>29264</v>
      </c>
      <c r="B24523" s="83" t="s">
        <v>45425</v>
      </c>
      <c r="C24523" t="s">
        <v>35241</v>
      </c>
      <c r="D24523" s="83" t="s">
        <v>35716</v>
      </c>
      <c r="F24523" s="84">
        <v>0.87</v>
      </c>
    </row>
    <row r="24524" spans="1:6" hidden="1" x14ac:dyDescent="0.25">
      <c r="A24524" t="s">
        <v>29264</v>
      </c>
      <c r="B24524" s="83" t="s">
        <v>45426</v>
      </c>
      <c r="C24524" t="s">
        <v>35242</v>
      </c>
      <c r="D24524" s="83" t="s">
        <v>35716</v>
      </c>
      <c r="F24524" s="84">
        <v>0.76</v>
      </c>
    </row>
    <row r="24525" spans="1:6" hidden="1" x14ac:dyDescent="0.25">
      <c r="A24525" t="s">
        <v>29264</v>
      </c>
      <c r="B24525" s="83" t="s">
        <v>45427</v>
      </c>
      <c r="C24525" t="s">
        <v>35243</v>
      </c>
      <c r="D24525" s="83" t="s">
        <v>35716</v>
      </c>
      <c r="F24525" s="84">
        <v>0.66</v>
      </c>
    </row>
    <row r="24526" spans="1:6" hidden="1" x14ac:dyDescent="0.25">
      <c r="A24526" t="s">
        <v>29264</v>
      </c>
      <c r="B24526" s="83" t="s">
        <v>45428</v>
      </c>
      <c r="C24526" t="s">
        <v>35244</v>
      </c>
      <c r="D24526" s="83" t="s">
        <v>35716</v>
      </c>
      <c r="F24526" s="84">
        <v>2.74</v>
      </c>
    </row>
    <row r="24527" spans="1:6" hidden="1" x14ac:dyDescent="0.25">
      <c r="A24527" t="s">
        <v>29264</v>
      </c>
      <c r="B24527" s="83" t="s">
        <v>45429</v>
      </c>
      <c r="C24527" t="s">
        <v>35245</v>
      </c>
      <c r="D24527" s="83" t="s">
        <v>35716</v>
      </c>
      <c r="F24527" s="84">
        <v>1.91</v>
      </c>
    </row>
    <row r="24528" spans="1:6" hidden="1" x14ac:dyDescent="0.25">
      <c r="A24528" t="s">
        <v>29264</v>
      </c>
      <c r="B24528" s="83" t="s">
        <v>45430</v>
      </c>
      <c r="C24528" t="s">
        <v>35246</v>
      </c>
      <c r="D24528" s="83" t="s">
        <v>35716</v>
      </c>
      <c r="F24528" s="84">
        <v>0.49</v>
      </c>
    </row>
    <row r="24529" spans="1:6" hidden="1" x14ac:dyDescent="0.25">
      <c r="A24529" t="s">
        <v>29264</v>
      </c>
      <c r="B24529" s="83" t="s">
        <v>45431</v>
      </c>
      <c r="C24529" t="s">
        <v>35247</v>
      </c>
      <c r="D24529" s="83" t="s">
        <v>35716</v>
      </c>
      <c r="F24529" s="84">
        <v>0.46</v>
      </c>
    </row>
    <row r="24530" spans="1:6" hidden="1" x14ac:dyDescent="0.25">
      <c r="A24530" t="s">
        <v>29264</v>
      </c>
      <c r="B24530" s="83" t="s">
        <v>45432</v>
      </c>
      <c r="C24530" t="s">
        <v>35248</v>
      </c>
      <c r="D24530" s="83" t="s">
        <v>35716</v>
      </c>
      <c r="F24530" s="84">
        <v>1.1299999999999999</v>
      </c>
    </row>
    <row r="24531" spans="1:6" hidden="1" x14ac:dyDescent="0.25">
      <c r="A24531" t="s">
        <v>29264</v>
      </c>
      <c r="B24531" s="83" t="s">
        <v>45433</v>
      </c>
      <c r="C24531" t="s">
        <v>35249</v>
      </c>
      <c r="D24531" s="83" t="s">
        <v>35716</v>
      </c>
      <c r="F24531" s="84">
        <v>0.44</v>
      </c>
    </row>
    <row r="24532" spans="1:6" hidden="1" x14ac:dyDescent="0.25">
      <c r="A24532" t="s">
        <v>29264</v>
      </c>
      <c r="B24532" s="83" t="s">
        <v>45434</v>
      </c>
      <c r="C24532" t="s">
        <v>35250</v>
      </c>
      <c r="D24532" s="83" t="s">
        <v>35716</v>
      </c>
      <c r="F24532" s="84">
        <v>0.88</v>
      </c>
    </row>
    <row r="24533" spans="1:6" hidden="1" x14ac:dyDescent="0.25">
      <c r="A24533" t="s">
        <v>29264</v>
      </c>
      <c r="B24533" s="83" t="s">
        <v>45435</v>
      </c>
      <c r="C24533" t="s">
        <v>35251</v>
      </c>
      <c r="D24533" s="83" t="s">
        <v>35716</v>
      </c>
      <c r="F24533" s="84">
        <v>0.76</v>
      </c>
    </row>
    <row r="24534" spans="1:6" hidden="1" x14ac:dyDescent="0.25">
      <c r="A24534" t="s">
        <v>29264</v>
      </c>
      <c r="B24534" s="83" t="s">
        <v>45436</v>
      </c>
      <c r="C24534" t="s">
        <v>35252</v>
      </c>
      <c r="D24534" s="83" t="s">
        <v>35716</v>
      </c>
      <c r="F24534" s="84">
        <v>0.67</v>
      </c>
    </row>
    <row r="24535" spans="1:6" hidden="1" x14ac:dyDescent="0.25">
      <c r="A24535" t="s">
        <v>29264</v>
      </c>
      <c r="B24535" s="83" t="s">
        <v>45437</v>
      </c>
      <c r="C24535" t="s">
        <v>35253</v>
      </c>
      <c r="D24535" s="83" t="s">
        <v>35716</v>
      </c>
      <c r="F24535" s="84">
        <v>2.77</v>
      </c>
    </row>
    <row r="24536" spans="1:6" hidden="1" x14ac:dyDescent="0.25">
      <c r="A24536" t="s">
        <v>29264</v>
      </c>
      <c r="B24536" s="83" t="s">
        <v>45438</v>
      </c>
      <c r="C24536" t="s">
        <v>35254</v>
      </c>
      <c r="D24536" s="83" t="s">
        <v>35715</v>
      </c>
      <c r="F24536" s="84">
        <v>0.28000000000000003</v>
      </c>
    </row>
    <row r="24537" spans="1:6" hidden="1" x14ac:dyDescent="0.25">
      <c r="A24537" t="s">
        <v>29264</v>
      </c>
      <c r="B24537" s="83" t="s">
        <v>45439</v>
      </c>
      <c r="C24537" t="s">
        <v>35255</v>
      </c>
      <c r="D24537" s="83" t="s">
        <v>35715</v>
      </c>
      <c r="F24537" s="84">
        <v>0.25</v>
      </c>
    </row>
    <row r="24538" spans="1:6" hidden="1" x14ac:dyDescent="0.25">
      <c r="A24538" t="s">
        <v>29264</v>
      </c>
      <c r="B24538" s="83" t="s">
        <v>45440</v>
      </c>
      <c r="C24538" t="s">
        <v>35256</v>
      </c>
      <c r="D24538" s="83" t="s">
        <v>35717</v>
      </c>
      <c r="F24538" s="84">
        <v>14.08</v>
      </c>
    </row>
    <row r="24539" spans="1:6" hidden="1" x14ac:dyDescent="0.25">
      <c r="A24539" t="s">
        <v>29264</v>
      </c>
      <c r="B24539" s="83" t="s">
        <v>45441</v>
      </c>
      <c r="C24539" t="s">
        <v>35257</v>
      </c>
      <c r="D24539" s="83" t="s">
        <v>35717</v>
      </c>
      <c r="F24539" s="84">
        <v>11.26</v>
      </c>
    </row>
    <row r="24540" spans="1:6" hidden="1" x14ac:dyDescent="0.25">
      <c r="A24540" t="s">
        <v>29264</v>
      </c>
      <c r="B24540" s="83" t="s">
        <v>45442</v>
      </c>
      <c r="C24540" t="s">
        <v>35258</v>
      </c>
      <c r="D24540" s="83" t="s">
        <v>35717</v>
      </c>
      <c r="F24540" s="84">
        <v>9.1999999999999993</v>
      </c>
    </row>
    <row r="24541" spans="1:6" hidden="1" x14ac:dyDescent="0.25">
      <c r="A24541" t="s">
        <v>29264</v>
      </c>
      <c r="B24541" s="83" t="s">
        <v>45443</v>
      </c>
      <c r="C24541" t="s">
        <v>35259</v>
      </c>
      <c r="D24541" s="83" t="s">
        <v>35717</v>
      </c>
      <c r="F24541" s="84">
        <v>9.39</v>
      </c>
    </row>
    <row r="24542" spans="1:6" hidden="1" x14ac:dyDescent="0.25">
      <c r="A24542" t="s">
        <v>29264</v>
      </c>
      <c r="B24542" s="83" t="s">
        <v>45444</v>
      </c>
      <c r="C24542" t="s">
        <v>35260</v>
      </c>
      <c r="D24542" s="83" t="s">
        <v>35717</v>
      </c>
      <c r="F24542" s="84">
        <v>7.51</v>
      </c>
    </row>
    <row r="24543" spans="1:6" hidden="1" x14ac:dyDescent="0.25">
      <c r="A24543" t="s">
        <v>29264</v>
      </c>
      <c r="B24543" s="83" t="s">
        <v>45445</v>
      </c>
      <c r="C24543" t="s">
        <v>35261</v>
      </c>
      <c r="D24543" s="83" t="s">
        <v>35717</v>
      </c>
      <c r="F24543" s="84">
        <v>6.13</v>
      </c>
    </row>
    <row r="24544" spans="1:6" hidden="1" x14ac:dyDescent="0.25">
      <c r="A24544" t="s">
        <v>29264</v>
      </c>
      <c r="B24544" s="83" t="s">
        <v>45446</v>
      </c>
      <c r="C24544" t="s">
        <v>35262</v>
      </c>
      <c r="D24544" s="83" t="s">
        <v>35716</v>
      </c>
      <c r="F24544" s="84">
        <v>1.95</v>
      </c>
    </row>
    <row r="24545" spans="1:6" hidden="1" x14ac:dyDescent="0.25">
      <c r="A24545" t="s">
        <v>29264</v>
      </c>
      <c r="B24545" s="83" t="s">
        <v>45447</v>
      </c>
      <c r="C24545" t="s">
        <v>35263</v>
      </c>
      <c r="D24545" s="83" t="s">
        <v>35716</v>
      </c>
      <c r="F24545" s="84">
        <v>0.5</v>
      </c>
    </row>
    <row r="24546" spans="1:6" hidden="1" x14ac:dyDescent="0.25">
      <c r="A24546" t="s">
        <v>29264</v>
      </c>
      <c r="B24546" s="83" t="s">
        <v>45448</v>
      </c>
      <c r="C24546" t="s">
        <v>35264</v>
      </c>
      <c r="D24546" s="83" t="s">
        <v>35716</v>
      </c>
      <c r="F24546" s="84">
        <v>0.47</v>
      </c>
    </row>
    <row r="24547" spans="1:6" hidden="1" x14ac:dyDescent="0.25">
      <c r="A24547" t="s">
        <v>29264</v>
      </c>
      <c r="B24547" s="83" t="s">
        <v>45449</v>
      </c>
      <c r="C24547" t="s">
        <v>35265</v>
      </c>
      <c r="D24547" s="83" t="s">
        <v>35716</v>
      </c>
      <c r="F24547" s="84">
        <v>1.1499999999999999</v>
      </c>
    </row>
    <row r="24548" spans="1:6" hidden="1" x14ac:dyDescent="0.25">
      <c r="A24548" t="s">
        <v>29264</v>
      </c>
      <c r="B24548" s="83" t="s">
        <v>45450</v>
      </c>
      <c r="C24548" t="s">
        <v>35266</v>
      </c>
      <c r="D24548" s="83" t="s">
        <v>35716</v>
      </c>
      <c r="F24548" s="84">
        <v>0.45</v>
      </c>
    </row>
    <row r="24549" spans="1:6" hidden="1" x14ac:dyDescent="0.25">
      <c r="A24549" t="s">
        <v>29264</v>
      </c>
      <c r="B24549" s="83" t="s">
        <v>45451</v>
      </c>
      <c r="C24549" t="s">
        <v>35267</v>
      </c>
      <c r="D24549" s="83" t="s">
        <v>35716</v>
      </c>
      <c r="F24549" s="84">
        <v>0.91</v>
      </c>
    </row>
    <row r="24550" spans="1:6" hidden="1" x14ac:dyDescent="0.25">
      <c r="A24550" t="s">
        <v>29264</v>
      </c>
      <c r="B24550" s="83" t="s">
        <v>45452</v>
      </c>
      <c r="C24550" t="s">
        <v>35268</v>
      </c>
      <c r="D24550" s="83" t="s">
        <v>35716</v>
      </c>
      <c r="F24550" s="84">
        <v>0.78</v>
      </c>
    </row>
    <row r="24551" spans="1:6" hidden="1" x14ac:dyDescent="0.25">
      <c r="A24551" t="s">
        <v>29264</v>
      </c>
      <c r="B24551" s="83" t="s">
        <v>45453</v>
      </c>
      <c r="C24551" t="s">
        <v>35269</v>
      </c>
      <c r="D24551" s="83" t="s">
        <v>35716</v>
      </c>
      <c r="F24551" s="84">
        <v>0.69</v>
      </c>
    </row>
    <row r="24552" spans="1:6" hidden="1" x14ac:dyDescent="0.25">
      <c r="A24552" t="s">
        <v>29264</v>
      </c>
      <c r="B24552" s="83" t="s">
        <v>45454</v>
      </c>
      <c r="C24552" t="s">
        <v>35270</v>
      </c>
      <c r="D24552" s="83" t="s">
        <v>35716</v>
      </c>
      <c r="F24552" s="84">
        <v>2.84</v>
      </c>
    </row>
    <row r="24553" spans="1:6" hidden="1" x14ac:dyDescent="0.25">
      <c r="A24553" t="s">
        <v>29264</v>
      </c>
      <c r="B24553" s="83" t="s">
        <v>45455</v>
      </c>
      <c r="C24553" t="s">
        <v>35271</v>
      </c>
      <c r="D24553" s="83" t="s">
        <v>35716</v>
      </c>
      <c r="F24553" s="84">
        <v>1.92</v>
      </c>
    </row>
    <row r="24554" spans="1:6" hidden="1" x14ac:dyDescent="0.25">
      <c r="A24554" t="s">
        <v>29264</v>
      </c>
      <c r="B24554" s="83" t="s">
        <v>45456</v>
      </c>
      <c r="C24554" t="s">
        <v>35272</v>
      </c>
      <c r="D24554" s="83" t="s">
        <v>35716</v>
      </c>
      <c r="F24554" s="84">
        <v>0.49</v>
      </c>
    </row>
    <row r="24555" spans="1:6" hidden="1" x14ac:dyDescent="0.25">
      <c r="A24555" t="s">
        <v>29264</v>
      </c>
      <c r="B24555" s="83" t="s">
        <v>45457</v>
      </c>
      <c r="C24555" t="s">
        <v>35273</v>
      </c>
      <c r="D24555" s="83" t="s">
        <v>35716</v>
      </c>
      <c r="F24555" s="84">
        <v>0.46</v>
      </c>
    </row>
    <row r="24556" spans="1:6" hidden="1" x14ac:dyDescent="0.25">
      <c r="A24556" t="s">
        <v>29264</v>
      </c>
      <c r="B24556" s="83" t="s">
        <v>45458</v>
      </c>
      <c r="C24556" t="s">
        <v>35274</v>
      </c>
      <c r="D24556" s="83" t="s">
        <v>35716</v>
      </c>
      <c r="F24556" s="84">
        <v>1.1299999999999999</v>
      </c>
    </row>
    <row r="24557" spans="1:6" hidden="1" x14ac:dyDescent="0.25">
      <c r="A24557" t="s">
        <v>29264</v>
      </c>
      <c r="B24557" s="83" t="s">
        <v>45459</v>
      </c>
      <c r="C24557" t="s">
        <v>35275</v>
      </c>
      <c r="D24557" s="83" t="s">
        <v>35716</v>
      </c>
      <c r="F24557" s="84">
        <v>0.45</v>
      </c>
    </row>
    <row r="24558" spans="1:6" hidden="1" x14ac:dyDescent="0.25">
      <c r="A24558" t="s">
        <v>29264</v>
      </c>
      <c r="B24558" s="83" t="s">
        <v>45460</v>
      </c>
      <c r="C24558" t="s">
        <v>35276</v>
      </c>
      <c r="D24558" s="83" t="s">
        <v>35716</v>
      </c>
      <c r="F24558" s="84">
        <v>0.89</v>
      </c>
    </row>
    <row r="24559" spans="1:6" hidden="1" x14ac:dyDescent="0.25">
      <c r="A24559" t="s">
        <v>29264</v>
      </c>
      <c r="B24559" s="83" t="s">
        <v>45461</v>
      </c>
      <c r="C24559" t="s">
        <v>35277</v>
      </c>
      <c r="D24559" s="83" t="s">
        <v>35716</v>
      </c>
      <c r="F24559" s="84">
        <v>0.77</v>
      </c>
    </row>
    <row r="24560" spans="1:6" hidden="1" x14ac:dyDescent="0.25">
      <c r="A24560" t="s">
        <v>29264</v>
      </c>
      <c r="B24560" s="83" t="s">
        <v>45462</v>
      </c>
      <c r="C24560" t="s">
        <v>35278</v>
      </c>
      <c r="D24560" s="83" t="s">
        <v>35716</v>
      </c>
      <c r="F24560" s="84">
        <v>0.67</v>
      </c>
    </row>
    <row r="24561" spans="1:6" hidden="1" x14ac:dyDescent="0.25">
      <c r="A24561" t="s">
        <v>29264</v>
      </c>
      <c r="B24561" s="83" t="s">
        <v>45463</v>
      </c>
      <c r="C24561" t="s">
        <v>35279</v>
      </c>
      <c r="D24561" s="83" t="s">
        <v>35716</v>
      </c>
      <c r="F24561" s="84">
        <v>2.79</v>
      </c>
    </row>
    <row r="24562" spans="1:6" hidden="1" x14ac:dyDescent="0.25">
      <c r="A24562" t="s">
        <v>29264</v>
      </c>
      <c r="B24562" s="83" t="s">
        <v>45464</v>
      </c>
      <c r="C24562" t="s">
        <v>35280</v>
      </c>
      <c r="D24562" s="83" t="s">
        <v>35715</v>
      </c>
      <c r="F24562" s="84">
        <v>1.23</v>
      </c>
    </row>
    <row r="24563" spans="1:6" hidden="1" x14ac:dyDescent="0.25">
      <c r="A24563" t="s">
        <v>29264</v>
      </c>
      <c r="B24563" s="83" t="s">
        <v>45465</v>
      </c>
      <c r="C24563" t="s">
        <v>35281</v>
      </c>
      <c r="D24563" s="83" t="s">
        <v>35715</v>
      </c>
      <c r="F24563" s="84">
        <v>0.98</v>
      </c>
    </row>
    <row r="24564" spans="1:6" hidden="1" x14ac:dyDescent="0.25">
      <c r="A24564" t="s">
        <v>29264</v>
      </c>
      <c r="B24564" s="83" t="s">
        <v>45466</v>
      </c>
      <c r="C24564" t="s">
        <v>35282</v>
      </c>
      <c r="D24564" s="83" t="s">
        <v>35715</v>
      </c>
      <c r="F24564" s="84">
        <v>0.91</v>
      </c>
    </row>
    <row r="24565" spans="1:6" hidden="1" x14ac:dyDescent="0.25">
      <c r="A24565" t="s">
        <v>29264</v>
      </c>
      <c r="B24565" s="83" t="s">
        <v>45467</v>
      </c>
      <c r="C24565" t="s">
        <v>35283</v>
      </c>
      <c r="D24565" s="83" t="s">
        <v>35715</v>
      </c>
      <c r="F24565" s="84">
        <v>0.9</v>
      </c>
    </row>
    <row r="24566" spans="1:6" hidden="1" x14ac:dyDescent="0.25">
      <c r="A24566" t="s">
        <v>29264</v>
      </c>
      <c r="B24566" s="83" t="s">
        <v>45468</v>
      </c>
      <c r="C24566" t="s">
        <v>35284</v>
      </c>
      <c r="D24566" s="83" t="s">
        <v>35715</v>
      </c>
      <c r="F24566" s="84">
        <v>0.72</v>
      </c>
    </row>
    <row r="24567" spans="1:6" hidden="1" x14ac:dyDescent="0.25">
      <c r="A24567" t="s">
        <v>29264</v>
      </c>
      <c r="B24567" s="83" t="s">
        <v>45469</v>
      </c>
      <c r="C24567" t="s">
        <v>35285</v>
      </c>
      <c r="D24567" s="83" t="s">
        <v>35715</v>
      </c>
      <c r="F24567" s="84">
        <v>0.62</v>
      </c>
    </row>
    <row r="24568" spans="1:6" hidden="1" x14ac:dyDescent="0.25">
      <c r="A24568" t="s">
        <v>29264</v>
      </c>
      <c r="B24568" s="83" t="s">
        <v>45470</v>
      </c>
      <c r="C24568" t="s">
        <v>35286</v>
      </c>
      <c r="D24568" s="83" t="s">
        <v>35715</v>
      </c>
      <c r="F24568" s="84">
        <v>0.9</v>
      </c>
    </row>
    <row r="24569" spans="1:6" hidden="1" x14ac:dyDescent="0.25">
      <c r="A24569" t="s">
        <v>29264</v>
      </c>
      <c r="B24569" s="83" t="s">
        <v>45471</v>
      </c>
      <c r="C24569" t="s">
        <v>35287</v>
      </c>
      <c r="D24569" s="83" t="s">
        <v>35715</v>
      </c>
      <c r="F24569" s="84">
        <v>0.72</v>
      </c>
    </row>
    <row r="24570" spans="1:6" hidden="1" x14ac:dyDescent="0.25">
      <c r="A24570" t="s">
        <v>29264</v>
      </c>
      <c r="B24570" s="83" t="s">
        <v>45472</v>
      </c>
      <c r="C24570" t="s">
        <v>35288</v>
      </c>
      <c r="D24570" s="83" t="s">
        <v>35715</v>
      </c>
      <c r="F24570" s="84">
        <v>0.65</v>
      </c>
    </row>
    <row r="24571" spans="1:6" hidden="1" x14ac:dyDescent="0.25">
      <c r="A24571" t="s">
        <v>29264</v>
      </c>
      <c r="B24571" s="83" t="s">
        <v>45473</v>
      </c>
      <c r="C24571" t="s">
        <v>23008</v>
      </c>
      <c r="D24571" s="83" t="s">
        <v>35715</v>
      </c>
      <c r="F24571" s="84">
        <v>1.64</v>
      </c>
    </row>
    <row r="24572" spans="1:6" hidden="1" x14ac:dyDescent="0.25">
      <c r="A24572" t="s">
        <v>29264</v>
      </c>
      <c r="B24572" s="83" t="s">
        <v>45474</v>
      </c>
      <c r="C24572" t="s">
        <v>23010</v>
      </c>
      <c r="D24572" s="83" t="s">
        <v>35715</v>
      </c>
      <c r="F24572" s="84">
        <v>1.31</v>
      </c>
    </row>
    <row r="24573" spans="1:6" hidden="1" x14ac:dyDescent="0.25">
      <c r="A24573" t="s">
        <v>29264</v>
      </c>
      <c r="B24573" s="83" t="s">
        <v>45475</v>
      </c>
      <c r="C24573" t="s">
        <v>23012</v>
      </c>
      <c r="D24573" s="83" t="s">
        <v>35715</v>
      </c>
      <c r="F24573" s="84">
        <v>1.07</v>
      </c>
    </row>
    <row r="24574" spans="1:6" hidden="1" x14ac:dyDescent="0.25">
      <c r="A24574" t="s">
        <v>29264</v>
      </c>
      <c r="B24574" s="83" t="s">
        <v>45476</v>
      </c>
      <c r="C24574" t="s">
        <v>35289</v>
      </c>
      <c r="D24574" s="83" t="s">
        <v>35715</v>
      </c>
      <c r="F24574" s="84">
        <v>0.26</v>
      </c>
    </row>
    <row r="24575" spans="1:6" hidden="1" x14ac:dyDescent="0.25">
      <c r="A24575" t="s">
        <v>29264</v>
      </c>
      <c r="B24575" s="83" t="s">
        <v>45477</v>
      </c>
      <c r="C24575" t="s">
        <v>35290</v>
      </c>
      <c r="D24575" s="83" t="s">
        <v>35715</v>
      </c>
      <c r="F24575" s="84">
        <v>0.28999999999999998</v>
      </c>
    </row>
    <row r="24576" spans="1:6" hidden="1" x14ac:dyDescent="0.25">
      <c r="A24576" t="s">
        <v>29264</v>
      </c>
      <c r="B24576" s="83" t="s">
        <v>45478</v>
      </c>
      <c r="C24576" t="s">
        <v>35291</v>
      </c>
      <c r="D24576" s="83" t="s">
        <v>35715</v>
      </c>
      <c r="F24576" s="84">
        <v>0.26</v>
      </c>
    </row>
    <row r="24577" spans="1:6" hidden="1" x14ac:dyDescent="0.25">
      <c r="A24577" t="s">
        <v>29264</v>
      </c>
      <c r="B24577" s="83" t="s">
        <v>45479</v>
      </c>
      <c r="C24577" t="s">
        <v>35292</v>
      </c>
      <c r="D24577" s="83" t="s">
        <v>35715</v>
      </c>
      <c r="F24577" s="84">
        <v>1.66</v>
      </c>
    </row>
    <row r="24578" spans="1:6" hidden="1" x14ac:dyDescent="0.25">
      <c r="A24578" t="s">
        <v>29264</v>
      </c>
      <c r="B24578" s="83" t="s">
        <v>45480</v>
      </c>
      <c r="C24578" t="s">
        <v>35293</v>
      </c>
      <c r="D24578" s="83" t="s">
        <v>35715</v>
      </c>
      <c r="F24578" s="84">
        <v>3.65</v>
      </c>
    </row>
    <row r="24579" spans="1:6" hidden="1" x14ac:dyDescent="0.25">
      <c r="A24579" t="s">
        <v>29264</v>
      </c>
      <c r="B24579" s="83" t="s">
        <v>45481</v>
      </c>
      <c r="C24579" t="s">
        <v>35294</v>
      </c>
      <c r="D24579" s="83" t="s">
        <v>35715</v>
      </c>
      <c r="F24579" s="84">
        <v>0.26</v>
      </c>
    </row>
    <row r="24580" spans="1:6" hidden="1" x14ac:dyDescent="0.25">
      <c r="A24580" t="s">
        <v>29264</v>
      </c>
      <c r="B24580" s="83" t="s">
        <v>45482</v>
      </c>
      <c r="C24580" t="s">
        <v>35295</v>
      </c>
      <c r="D24580" s="83" t="s">
        <v>35715</v>
      </c>
      <c r="F24580" s="84">
        <v>0.28000000000000003</v>
      </c>
    </row>
    <row r="24581" spans="1:6" hidden="1" x14ac:dyDescent="0.25">
      <c r="A24581" t="s">
        <v>29264</v>
      </c>
      <c r="B24581" s="83" t="s">
        <v>45483</v>
      </c>
      <c r="C24581" t="s">
        <v>35296</v>
      </c>
      <c r="D24581" s="83" t="s">
        <v>35715</v>
      </c>
      <c r="F24581" s="84">
        <v>6.15</v>
      </c>
    </row>
    <row r="24582" spans="1:6" hidden="1" x14ac:dyDescent="0.25">
      <c r="A24582" t="s">
        <v>29264</v>
      </c>
      <c r="B24582" s="83" t="s">
        <v>45484</v>
      </c>
      <c r="C24582" t="s">
        <v>35297</v>
      </c>
      <c r="D24582" s="83" t="s">
        <v>35715</v>
      </c>
      <c r="F24582" s="84">
        <v>14.53</v>
      </c>
    </row>
    <row r="24583" spans="1:6" hidden="1" x14ac:dyDescent="0.25">
      <c r="A24583" t="s">
        <v>29264</v>
      </c>
      <c r="B24583" s="83" t="s">
        <v>45485</v>
      </c>
      <c r="C24583" t="s">
        <v>35298</v>
      </c>
      <c r="D24583" s="83" t="s">
        <v>35715</v>
      </c>
      <c r="F24583" s="84">
        <v>0.65</v>
      </c>
    </row>
    <row r="24584" spans="1:6" hidden="1" x14ac:dyDescent="0.25">
      <c r="A24584" t="s">
        <v>29264</v>
      </c>
      <c r="B24584" s="83" t="s">
        <v>45486</v>
      </c>
      <c r="C24584" t="s">
        <v>35299</v>
      </c>
      <c r="D24584" s="83" t="s">
        <v>35715</v>
      </c>
      <c r="F24584" s="84">
        <v>0.47</v>
      </c>
    </row>
    <row r="24585" spans="1:6" hidden="1" x14ac:dyDescent="0.25">
      <c r="A24585" t="s">
        <v>29264</v>
      </c>
      <c r="B24585" s="83" t="s">
        <v>45487</v>
      </c>
      <c r="C24585" t="s">
        <v>35300</v>
      </c>
      <c r="D24585" s="83" t="s">
        <v>35715</v>
      </c>
      <c r="F24585" s="84">
        <v>0.67</v>
      </c>
    </row>
    <row r="24586" spans="1:6" hidden="1" x14ac:dyDescent="0.25">
      <c r="A24586" t="s">
        <v>29264</v>
      </c>
      <c r="B24586" s="83" t="s">
        <v>45488</v>
      </c>
      <c r="C24586" t="s">
        <v>35301</v>
      </c>
      <c r="D24586" s="83" t="s">
        <v>35715</v>
      </c>
      <c r="F24586" s="84">
        <v>0.44</v>
      </c>
    </row>
    <row r="24587" spans="1:6" hidden="1" x14ac:dyDescent="0.25">
      <c r="A24587" t="s">
        <v>29264</v>
      </c>
      <c r="B24587" s="83" t="s">
        <v>45489</v>
      </c>
      <c r="C24587" t="s">
        <v>35302</v>
      </c>
      <c r="D24587" s="83" t="s">
        <v>35715</v>
      </c>
      <c r="F24587" s="84">
        <v>4.2300000000000004</v>
      </c>
    </row>
    <row r="24588" spans="1:6" hidden="1" x14ac:dyDescent="0.25">
      <c r="A24588" t="s">
        <v>29264</v>
      </c>
      <c r="B24588" s="83" t="s">
        <v>45490</v>
      </c>
      <c r="C24588" t="s">
        <v>35303</v>
      </c>
      <c r="D24588" s="83" t="s">
        <v>35715</v>
      </c>
      <c r="F24588" s="84">
        <v>5.23</v>
      </c>
    </row>
    <row r="24589" spans="1:6" hidden="1" x14ac:dyDescent="0.25">
      <c r="A24589" t="s">
        <v>29264</v>
      </c>
      <c r="B24589" s="83" t="s">
        <v>45491</v>
      </c>
      <c r="C24589" t="s">
        <v>35304</v>
      </c>
      <c r="D24589" s="83" t="s">
        <v>35715</v>
      </c>
      <c r="F24589" s="84">
        <v>3.66</v>
      </c>
    </row>
    <row r="24590" spans="1:6" hidden="1" x14ac:dyDescent="0.25">
      <c r="A24590" t="s">
        <v>29264</v>
      </c>
      <c r="B24590" s="83" t="s">
        <v>45492</v>
      </c>
      <c r="C24590" t="s">
        <v>35305</v>
      </c>
      <c r="D24590" s="83" t="s">
        <v>35715</v>
      </c>
      <c r="F24590" s="84">
        <v>2.74</v>
      </c>
    </row>
    <row r="24591" spans="1:6" hidden="1" x14ac:dyDescent="0.25">
      <c r="A24591" t="s">
        <v>29264</v>
      </c>
      <c r="B24591" s="83" t="s">
        <v>45493</v>
      </c>
      <c r="C24591" t="s">
        <v>35306</v>
      </c>
      <c r="D24591" s="83" t="s">
        <v>35715</v>
      </c>
      <c r="F24591" s="84">
        <v>2.19</v>
      </c>
    </row>
    <row r="24592" spans="1:6" hidden="1" x14ac:dyDescent="0.25">
      <c r="A24592" t="s">
        <v>29264</v>
      </c>
      <c r="B24592" s="83" t="s">
        <v>45494</v>
      </c>
      <c r="C24592" t="s">
        <v>35307</v>
      </c>
      <c r="D24592" s="83" t="s">
        <v>35715</v>
      </c>
      <c r="F24592" s="84">
        <v>1.79</v>
      </c>
    </row>
    <row r="24593" spans="1:6" hidden="1" x14ac:dyDescent="0.25">
      <c r="A24593" t="s">
        <v>29264</v>
      </c>
      <c r="B24593" s="83" t="s">
        <v>45495</v>
      </c>
      <c r="C24593" t="s">
        <v>35308</v>
      </c>
      <c r="D24593" s="83" t="s">
        <v>35716</v>
      </c>
      <c r="F24593" s="84">
        <v>0.79</v>
      </c>
    </row>
    <row r="24594" spans="1:6" hidden="1" x14ac:dyDescent="0.25">
      <c r="A24594" t="s">
        <v>29264</v>
      </c>
      <c r="B24594" s="83" t="s">
        <v>45496</v>
      </c>
      <c r="C24594" t="s">
        <v>35309</v>
      </c>
      <c r="D24594" s="83" t="s">
        <v>35716</v>
      </c>
      <c r="F24594" s="84">
        <v>0.57999999999999996</v>
      </c>
    </row>
    <row r="24595" spans="1:6" hidden="1" x14ac:dyDescent="0.25">
      <c r="A24595" t="s">
        <v>29264</v>
      </c>
      <c r="B24595" s="83" t="s">
        <v>45497</v>
      </c>
      <c r="C24595" t="s">
        <v>35310</v>
      </c>
      <c r="D24595" s="83" t="s">
        <v>35716</v>
      </c>
      <c r="F24595" s="84">
        <v>2.38</v>
      </c>
    </row>
    <row r="24596" spans="1:6" hidden="1" x14ac:dyDescent="0.25">
      <c r="A24596" t="s">
        <v>29264</v>
      </c>
      <c r="B24596" s="83" t="s">
        <v>45498</v>
      </c>
      <c r="C24596" t="s">
        <v>35311</v>
      </c>
      <c r="D24596" s="83" t="s">
        <v>35716</v>
      </c>
      <c r="F24596" s="84">
        <v>2.38</v>
      </c>
    </row>
    <row r="24597" spans="1:6" hidden="1" x14ac:dyDescent="0.25">
      <c r="A24597" t="s">
        <v>29264</v>
      </c>
      <c r="B24597" s="83" t="s">
        <v>45499</v>
      </c>
      <c r="C24597" t="s">
        <v>35312</v>
      </c>
      <c r="D24597" s="83" t="s">
        <v>35716</v>
      </c>
      <c r="F24597" s="84">
        <v>1.42</v>
      </c>
    </row>
    <row r="24598" spans="1:6" hidden="1" x14ac:dyDescent="0.25">
      <c r="A24598" t="s">
        <v>29264</v>
      </c>
      <c r="B24598" s="83" t="s">
        <v>45500</v>
      </c>
      <c r="C24598" t="s">
        <v>35313</v>
      </c>
      <c r="D24598" s="83" t="s">
        <v>35716</v>
      </c>
      <c r="F24598" s="84">
        <v>7.04</v>
      </c>
    </row>
    <row r="24599" spans="1:6" hidden="1" x14ac:dyDescent="0.25">
      <c r="A24599" t="s">
        <v>29264</v>
      </c>
      <c r="B24599" s="83" t="s">
        <v>45501</v>
      </c>
      <c r="C24599" t="s">
        <v>35314</v>
      </c>
      <c r="D24599" s="83" t="s">
        <v>35716</v>
      </c>
      <c r="F24599" s="84">
        <v>7.04</v>
      </c>
    </row>
    <row r="24600" spans="1:6" hidden="1" x14ac:dyDescent="0.25">
      <c r="A24600" t="s">
        <v>29264</v>
      </c>
      <c r="B24600" s="83" t="s">
        <v>45502</v>
      </c>
      <c r="C24600" t="s">
        <v>35315</v>
      </c>
      <c r="D24600" s="83" t="s">
        <v>35715</v>
      </c>
      <c r="F24600" s="84">
        <v>1.1399999999999999</v>
      </c>
    </row>
    <row r="24601" spans="1:6" hidden="1" x14ac:dyDescent="0.25">
      <c r="A24601" t="s">
        <v>29264</v>
      </c>
      <c r="B24601" s="83" t="s">
        <v>45503</v>
      </c>
      <c r="C24601" t="s">
        <v>35316</v>
      </c>
      <c r="D24601" s="83" t="s">
        <v>35715</v>
      </c>
      <c r="F24601" s="84">
        <v>0.91</v>
      </c>
    </row>
    <row r="24602" spans="1:6" hidden="1" x14ac:dyDescent="0.25">
      <c r="A24602" t="s">
        <v>29264</v>
      </c>
      <c r="B24602" s="83" t="s">
        <v>45504</v>
      </c>
      <c r="C24602" t="s">
        <v>35317</v>
      </c>
      <c r="D24602" s="83" t="s">
        <v>35715</v>
      </c>
      <c r="F24602" s="84">
        <v>0.78</v>
      </c>
    </row>
    <row r="24603" spans="1:6" hidden="1" x14ac:dyDescent="0.25">
      <c r="A24603" t="s">
        <v>29264</v>
      </c>
      <c r="B24603" s="83" t="s">
        <v>45505</v>
      </c>
      <c r="C24603" t="s">
        <v>23014</v>
      </c>
      <c r="D24603" s="83" t="s">
        <v>35715</v>
      </c>
      <c r="F24603" s="84">
        <v>1.54</v>
      </c>
    </row>
    <row r="24604" spans="1:6" hidden="1" x14ac:dyDescent="0.25">
      <c r="A24604" t="s">
        <v>29264</v>
      </c>
      <c r="B24604" s="83" t="s">
        <v>45506</v>
      </c>
      <c r="C24604" t="s">
        <v>23016</v>
      </c>
      <c r="D24604" s="83" t="s">
        <v>35715</v>
      </c>
      <c r="F24604" s="84">
        <v>1.23</v>
      </c>
    </row>
    <row r="24605" spans="1:6" hidden="1" x14ac:dyDescent="0.25">
      <c r="A24605" t="s">
        <v>29264</v>
      </c>
      <c r="B24605" s="83" t="s">
        <v>45507</v>
      </c>
      <c r="C24605" t="s">
        <v>23018</v>
      </c>
      <c r="D24605" s="83" t="s">
        <v>35715</v>
      </c>
      <c r="F24605" s="84">
        <v>1.01</v>
      </c>
    </row>
    <row r="24606" spans="1:6" hidden="1" x14ac:dyDescent="0.25">
      <c r="A24606" t="s">
        <v>29264</v>
      </c>
      <c r="B24606" s="83" t="s">
        <v>45508</v>
      </c>
      <c r="C24606" t="s">
        <v>23020</v>
      </c>
      <c r="D24606" s="83" t="s">
        <v>35715</v>
      </c>
      <c r="F24606" s="84">
        <v>1.25</v>
      </c>
    </row>
    <row r="24607" spans="1:6" hidden="1" x14ac:dyDescent="0.25">
      <c r="A24607" t="s">
        <v>29264</v>
      </c>
      <c r="B24607" s="83" t="s">
        <v>45509</v>
      </c>
      <c r="C24607" t="s">
        <v>23022</v>
      </c>
      <c r="D24607" s="83" t="s">
        <v>35715</v>
      </c>
      <c r="F24607" s="84">
        <v>1</v>
      </c>
    </row>
    <row r="24608" spans="1:6" hidden="1" x14ac:dyDescent="0.25">
      <c r="A24608" t="s">
        <v>29264</v>
      </c>
      <c r="B24608" s="83" t="s">
        <v>45510</v>
      </c>
      <c r="C24608" t="s">
        <v>23024</v>
      </c>
      <c r="D24608" s="83" t="s">
        <v>35715</v>
      </c>
      <c r="F24608" s="84">
        <v>0.82</v>
      </c>
    </row>
    <row r="24609" spans="1:6" hidden="1" x14ac:dyDescent="0.25">
      <c r="A24609" t="s">
        <v>29264</v>
      </c>
      <c r="B24609" s="83" t="s">
        <v>45511</v>
      </c>
      <c r="C24609" t="s">
        <v>35318</v>
      </c>
      <c r="D24609" s="83" t="s">
        <v>35716</v>
      </c>
      <c r="F24609" s="84">
        <v>5.54</v>
      </c>
    </row>
    <row r="24610" spans="1:6" hidden="1" x14ac:dyDescent="0.25">
      <c r="A24610" t="s">
        <v>29264</v>
      </c>
      <c r="B24610" s="83" t="s">
        <v>45512</v>
      </c>
      <c r="C24610" t="s">
        <v>35319</v>
      </c>
      <c r="D24610" s="83" t="s">
        <v>35716</v>
      </c>
      <c r="F24610" s="84">
        <v>1.42</v>
      </c>
    </row>
    <row r="24611" spans="1:6" hidden="1" x14ac:dyDescent="0.25">
      <c r="A24611" t="s">
        <v>29264</v>
      </c>
      <c r="B24611" s="83" t="s">
        <v>45513</v>
      </c>
      <c r="C24611" t="s">
        <v>35320</v>
      </c>
      <c r="D24611" s="83" t="s">
        <v>35716</v>
      </c>
      <c r="F24611" s="84">
        <v>1.33</v>
      </c>
    </row>
    <row r="24612" spans="1:6" hidden="1" x14ac:dyDescent="0.25">
      <c r="A24612" t="s">
        <v>29264</v>
      </c>
      <c r="B24612" s="83" t="s">
        <v>45514</v>
      </c>
      <c r="C24612" t="s">
        <v>35321</v>
      </c>
      <c r="D24612" s="83" t="s">
        <v>35716</v>
      </c>
      <c r="F24612" s="84">
        <v>3.27</v>
      </c>
    </row>
    <row r="24613" spans="1:6" hidden="1" x14ac:dyDescent="0.25">
      <c r="A24613" t="s">
        <v>29264</v>
      </c>
      <c r="B24613" s="83" t="s">
        <v>45515</v>
      </c>
      <c r="C24613" t="s">
        <v>35322</v>
      </c>
      <c r="D24613" s="83" t="s">
        <v>35716</v>
      </c>
      <c r="F24613" s="84">
        <v>1.29</v>
      </c>
    </row>
    <row r="24614" spans="1:6" hidden="1" x14ac:dyDescent="0.25">
      <c r="A24614" t="s">
        <v>29264</v>
      </c>
      <c r="B24614" s="83" t="s">
        <v>45516</v>
      </c>
      <c r="C24614" t="s">
        <v>35323</v>
      </c>
      <c r="D24614" s="83" t="s">
        <v>35716</v>
      </c>
      <c r="F24614" s="84">
        <v>2.57</v>
      </c>
    </row>
    <row r="24615" spans="1:6" hidden="1" x14ac:dyDescent="0.25">
      <c r="A24615" t="s">
        <v>29264</v>
      </c>
      <c r="B24615" s="83" t="s">
        <v>45517</v>
      </c>
      <c r="C24615" t="s">
        <v>35324</v>
      </c>
      <c r="D24615" s="83" t="s">
        <v>35716</v>
      </c>
      <c r="F24615" s="84">
        <v>2.2200000000000002</v>
      </c>
    </row>
    <row r="24616" spans="1:6" hidden="1" x14ac:dyDescent="0.25">
      <c r="A24616" t="s">
        <v>29264</v>
      </c>
      <c r="B24616" s="83" t="s">
        <v>45518</v>
      </c>
      <c r="C24616" t="s">
        <v>35325</v>
      </c>
      <c r="D24616" s="83" t="s">
        <v>35716</v>
      </c>
      <c r="F24616" s="84">
        <v>1.95</v>
      </c>
    </row>
    <row r="24617" spans="1:6" hidden="1" x14ac:dyDescent="0.25">
      <c r="A24617" t="s">
        <v>29264</v>
      </c>
      <c r="B24617" s="83" t="s">
        <v>45519</v>
      </c>
      <c r="C24617" t="s">
        <v>35326</v>
      </c>
      <c r="D24617" s="83" t="s">
        <v>35716</v>
      </c>
      <c r="F24617" s="84">
        <v>8.07</v>
      </c>
    </row>
    <row r="24618" spans="1:6" hidden="1" x14ac:dyDescent="0.25">
      <c r="A24618" t="s">
        <v>29264</v>
      </c>
      <c r="B24618" s="83" t="s">
        <v>45520</v>
      </c>
      <c r="C24618" t="s">
        <v>35327</v>
      </c>
      <c r="D24618" s="83" t="s">
        <v>35715</v>
      </c>
      <c r="F24618" s="84">
        <v>1.53</v>
      </c>
    </row>
    <row r="24619" spans="1:6" hidden="1" x14ac:dyDescent="0.25">
      <c r="A24619" t="s">
        <v>29264</v>
      </c>
      <c r="B24619" s="83" t="s">
        <v>45521</v>
      </c>
      <c r="C24619" t="s">
        <v>35328</v>
      </c>
      <c r="D24619" s="83" t="s">
        <v>35715</v>
      </c>
      <c r="F24619" s="84">
        <v>1.21</v>
      </c>
    </row>
    <row r="24620" spans="1:6" hidden="1" x14ac:dyDescent="0.25">
      <c r="A24620" t="s">
        <v>29264</v>
      </c>
      <c r="B24620" s="83" t="s">
        <v>45522</v>
      </c>
      <c r="C24620" t="s">
        <v>35329</v>
      </c>
      <c r="D24620" s="83" t="s">
        <v>35715</v>
      </c>
      <c r="F24620" s="84">
        <v>0.86</v>
      </c>
    </row>
    <row r="24621" spans="1:6" hidden="1" x14ac:dyDescent="0.25">
      <c r="A24621" t="s">
        <v>29264</v>
      </c>
      <c r="B24621" s="83" t="s">
        <v>45523</v>
      </c>
      <c r="C24621" t="s">
        <v>35330</v>
      </c>
      <c r="D24621" s="83" t="s">
        <v>35715</v>
      </c>
      <c r="F24621" s="84">
        <v>0.67</v>
      </c>
    </row>
    <row r="24622" spans="1:6" hidden="1" x14ac:dyDescent="0.25">
      <c r="A24622" t="s">
        <v>29264</v>
      </c>
      <c r="B24622" s="83" t="s">
        <v>45524</v>
      </c>
      <c r="C24622" t="s">
        <v>35331</v>
      </c>
      <c r="D24622" s="83" t="s">
        <v>35715</v>
      </c>
      <c r="F24622" s="84">
        <v>1.2</v>
      </c>
    </row>
    <row r="24623" spans="1:6" hidden="1" x14ac:dyDescent="0.25">
      <c r="A24623" t="s">
        <v>29264</v>
      </c>
      <c r="B24623" s="83" t="s">
        <v>45525</v>
      </c>
      <c r="C24623" t="s">
        <v>35332</v>
      </c>
      <c r="D24623" s="83" t="s">
        <v>35715</v>
      </c>
      <c r="F24623" s="84">
        <v>0.95</v>
      </c>
    </row>
    <row r="24624" spans="1:6" hidden="1" x14ac:dyDescent="0.25">
      <c r="A24624" t="s">
        <v>29264</v>
      </c>
      <c r="B24624" s="83" t="s">
        <v>45526</v>
      </c>
      <c r="C24624" t="s">
        <v>35333</v>
      </c>
      <c r="D24624" s="83" t="s">
        <v>35715</v>
      </c>
      <c r="F24624" s="84">
        <v>0.67</v>
      </c>
    </row>
    <row r="24625" spans="1:6" hidden="1" x14ac:dyDescent="0.25">
      <c r="A24625" t="s">
        <v>29264</v>
      </c>
      <c r="B24625" s="83" t="s">
        <v>45527</v>
      </c>
      <c r="C24625" t="s">
        <v>35334</v>
      </c>
      <c r="D24625" s="83" t="s">
        <v>35715</v>
      </c>
      <c r="F24625" s="84">
        <v>0.52</v>
      </c>
    </row>
    <row r="24626" spans="1:6" hidden="1" x14ac:dyDescent="0.25">
      <c r="A24626" t="s">
        <v>29264</v>
      </c>
      <c r="B24626" s="83" t="s">
        <v>45528</v>
      </c>
      <c r="C24626" t="s">
        <v>35335</v>
      </c>
      <c r="D24626" s="83" t="s">
        <v>35715</v>
      </c>
      <c r="F24626" s="84">
        <v>1.02</v>
      </c>
    </row>
    <row r="24627" spans="1:6" hidden="1" x14ac:dyDescent="0.25">
      <c r="A24627" t="s">
        <v>29264</v>
      </c>
      <c r="B24627" s="83" t="s">
        <v>45529</v>
      </c>
      <c r="C24627" t="s">
        <v>35336</v>
      </c>
      <c r="D24627" s="83" t="s">
        <v>35715</v>
      </c>
      <c r="F24627" s="84">
        <v>0.8</v>
      </c>
    </row>
    <row r="24628" spans="1:6" hidden="1" x14ac:dyDescent="0.25">
      <c r="A24628" t="s">
        <v>29264</v>
      </c>
      <c r="B24628" s="83" t="s">
        <v>45530</v>
      </c>
      <c r="C24628" t="s">
        <v>35337</v>
      </c>
      <c r="D24628" s="83" t="s">
        <v>35715</v>
      </c>
      <c r="F24628" s="84">
        <v>0.56999999999999995</v>
      </c>
    </row>
    <row r="24629" spans="1:6" hidden="1" x14ac:dyDescent="0.25">
      <c r="A24629" t="s">
        <v>29264</v>
      </c>
      <c r="B24629" s="83" t="s">
        <v>45531</v>
      </c>
      <c r="C24629" t="s">
        <v>35338</v>
      </c>
      <c r="D24629" s="83" t="s">
        <v>35715</v>
      </c>
      <c r="F24629" s="84">
        <v>0.44</v>
      </c>
    </row>
    <row r="24630" spans="1:6" hidden="1" x14ac:dyDescent="0.25">
      <c r="A24630" t="s">
        <v>29264</v>
      </c>
      <c r="B24630" s="83" t="s">
        <v>45532</v>
      </c>
      <c r="C24630" t="s">
        <v>35339</v>
      </c>
      <c r="D24630" s="83" t="s">
        <v>35715</v>
      </c>
      <c r="F24630" s="84">
        <v>1.1399999999999999</v>
      </c>
    </row>
    <row r="24631" spans="1:6" hidden="1" x14ac:dyDescent="0.25">
      <c r="A24631" t="s">
        <v>29264</v>
      </c>
      <c r="B24631" s="83" t="s">
        <v>45533</v>
      </c>
      <c r="C24631" t="s">
        <v>35340</v>
      </c>
      <c r="D24631" s="83" t="s">
        <v>35715</v>
      </c>
      <c r="F24631" s="84">
        <v>0.9</v>
      </c>
    </row>
    <row r="24632" spans="1:6" hidden="1" x14ac:dyDescent="0.25">
      <c r="A24632" t="s">
        <v>29264</v>
      </c>
      <c r="B24632" s="83" t="s">
        <v>45534</v>
      </c>
      <c r="C24632" t="s">
        <v>35341</v>
      </c>
      <c r="D24632" s="83" t="s">
        <v>35715</v>
      </c>
      <c r="F24632" s="84">
        <v>0.63</v>
      </c>
    </row>
    <row r="24633" spans="1:6" hidden="1" x14ac:dyDescent="0.25">
      <c r="A24633" t="s">
        <v>29264</v>
      </c>
      <c r="B24633" s="83" t="s">
        <v>45535</v>
      </c>
      <c r="C24633" t="s">
        <v>35342</v>
      </c>
      <c r="D24633" s="83" t="s">
        <v>35715</v>
      </c>
      <c r="F24633" s="84">
        <v>0.49</v>
      </c>
    </row>
    <row r="24634" spans="1:6" hidden="1" x14ac:dyDescent="0.25">
      <c r="A24634" t="s">
        <v>29264</v>
      </c>
      <c r="B24634" s="83" t="s">
        <v>45536</v>
      </c>
      <c r="C24634" t="s">
        <v>35343</v>
      </c>
      <c r="D24634" s="83" t="s">
        <v>15583</v>
      </c>
      <c r="F24634" s="84">
        <v>24.77</v>
      </c>
    </row>
    <row r="24635" spans="1:6" hidden="1" x14ac:dyDescent="0.25">
      <c r="A24635" t="s">
        <v>29264</v>
      </c>
      <c r="B24635" s="83" t="s">
        <v>45537</v>
      </c>
      <c r="C24635" t="s">
        <v>35344</v>
      </c>
      <c r="D24635" s="83" t="s">
        <v>15583</v>
      </c>
      <c r="F24635" s="84">
        <v>19.809999999999999</v>
      </c>
    </row>
    <row r="24636" spans="1:6" hidden="1" x14ac:dyDescent="0.25">
      <c r="A24636" t="s">
        <v>29264</v>
      </c>
      <c r="B24636" s="83" t="s">
        <v>45538</v>
      </c>
      <c r="C24636" t="s">
        <v>35345</v>
      </c>
      <c r="D24636" s="83" t="s">
        <v>15583</v>
      </c>
      <c r="F24636" s="84">
        <v>16.18</v>
      </c>
    </row>
    <row r="24637" spans="1:6" hidden="1" x14ac:dyDescent="0.25">
      <c r="A24637" t="s">
        <v>29264</v>
      </c>
      <c r="B24637" s="83" t="s">
        <v>45539</v>
      </c>
      <c r="C24637" t="s">
        <v>35346</v>
      </c>
      <c r="D24637" s="83" t="s">
        <v>15583</v>
      </c>
      <c r="F24637" s="84">
        <v>14.86</v>
      </c>
    </row>
    <row r="24638" spans="1:6" hidden="1" x14ac:dyDescent="0.25">
      <c r="A24638" t="s">
        <v>29264</v>
      </c>
      <c r="B24638" s="83" t="s">
        <v>45540</v>
      </c>
      <c r="C24638" t="s">
        <v>35347</v>
      </c>
      <c r="D24638" s="83" t="s">
        <v>15583</v>
      </c>
      <c r="F24638" s="84">
        <v>11.89</v>
      </c>
    </row>
    <row r="24639" spans="1:6" hidden="1" x14ac:dyDescent="0.25">
      <c r="A24639" t="s">
        <v>29264</v>
      </c>
      <c r="B24639" s="83" t="s">
        <v>45541</v>
      </c>
      <c r="C24639" t="s">
        <v>35348</v>
      </c>
      <c r="D24639" s="83" t="s">
        <v>15583</v>
      </c>
      <c r="F24639" s="84">
        <v>9.7100000000000009</v>
      </c>
    </row>
    <row r="24640" spans="1:6" hidden="1" x14ac:dyDescent="0.25">
      <c r="A24640" t="s">
        <v>29264</v>
      </c>
      <c r="B24640" s="83" t="s">
        <v>45542</v>
      </c>
      <c r="C24640" t="s">
        <v>35349</v>
      </c>
      <c r="D24640" s="83" t="s">
        <v>15583</v>
      </c>
      <c r="F24640" s="84">
        <v>30.97</v>
      </c>
    </row>
    <row r="24641" spans="1:6" hidden="1" x14ac:dyDescent="0.25">
      <c r="A24641" t="s">
        <v>29264</v>
      </c>
      <c r="B24641" s="83" t="s">
        <v>45543</v>
      </c>
      <c r="C24641" t="s">
        <v>35350</v>
      </c>
      <c r="D24641" s="83" t="s">
        <v>15583</v>
      </c>
      <c r="F24641" s="84">
        <v>24.77</v>
      </c>
    </row>
    <row r="24642" spans="1:6" hidden="1" x14ac:dyDescent="0.25">
      <c r="A24642" t="s">
        <v>29264</v>
      </c>
      <c r="B24642" s="83" t="s">
        <v>45544</v>
      </c>
      <c r="C24642" t="s">
        <v>35351</v>
      </c>
      <c r="D24642" s="83" t="s">
        <v>15583</v>
      </c>
      <c r="F24642" s="84">
        <v>20.23</v>
      </c>
    </row>
    <row r="24643" spans="1:6" hidden="1" x14ac:dyDescent="0.25">
      <c r="A24643" t="s">
        <v>29264</v>
      </c>
      <c r="B24643" s="83" t="s">
        <v>45545</v>
      </c>
      <c r="C24643" t="s">
        <v>23026</v>
      </c>
      <c r="D24643" s="83" t="s">
        <v>15583</v>
      </c>
      <c r="F24643" s="84">
        <v>74.510000000000005</v>
      </c>
    </row>
    <row r="24644" spans="1:6" hidden="1" x14ac:dyDescent="0.25">
      <c r="A24644" t="s">
        <v>29264</v>
      </c>
      <c r="B24644" s="83" t="s">
        <v>45546</v>
      </c>
      <c r="C24644" t="s">
        <v>23028</v>
      </c>
      <c r="D24644" s="83" t="s">
        <v>15583</v>
      </c>
      <c r="F24644" s="84">
        <v>59.58</v>
      </c>
    </row>
    <row r="24645" spans="1:6" hidden="1" x14ac:dyDescent="0.25">
      <c r="A24645" t="s">
        <v>29264</v>
      </c>
      <c r="B24645" s="83" t="s">
        <v>45547</v>
      </c>
      <c r="C24645" t="s">
        <v>23030</v>
      </c>
      <c r="D24645" s="83" t="s">
        <v>15583</v>
      </c>
      <c r="F24645" s="84">
        <v>48.68</v>
      </c>
    </row>
    <row r="24646" spans="1:6" hidden="1" x14ac:dyDescent="0.25">
      <c r="A24646" t="s">
        <v>29264</v>
      </c>
      <c r="B24646" s="83" t="s">
        <v>45548</v>
      </c>
      <c r="C24646" t="s">
        <v>23032</v>
      </c>
      <c r="D24646" s="83" t="s">
        <v>15583</v>
      </c>
      <c r="F24646" s="84">
        <v>84.49</v>
      </c>
    </row>
    <row r="24647" spans="1:6" hidden="1" x14ac:dyDescent="0.25">
      <c r="A24647" t="s">
        <v>29264</v>
      </c>
      <c r="B24647" s="83" t="s">
        <v>45549</v>
      </c>
      <c r="C24647" t="s">
        <v>23034</v>
      </c>
      <c r="D24647" s="83" t="s">
        <v>15583</v>
      </c>
      <c r="F24647" s="84">
        <v>67.56</v>
      </c>
    </row>
    <row r="24648" spans="1:6" hidden="1" x14ac:dyDescent="0.25">
      <c r="A24648" t="s">
        <v>29264</v>
      </c>
      <c r="B24648" s="83" t="s">
        <v>45550</v>
      </c>
      <c r="C24648" t="s">
        <v>23036</v>
      </c>
      <c r="D24648" s="83" t="s">
        <v>15583</v>
      </c>
      <c r="F24648" s="84">
        <v>55.2</v>
      </c>
    </row>
    <row r="24649" spans="1:6" hidden="1" x14ac:dyDescent="0.25">
      <c r="A24649" t="s">
        <v>29264</v>
      </c>
      <c r="B24649" s="83" t="s">
        <v>45551</v>
      </c>
      <c r="C24649" t="s">
        <v>23038</v>
      </c>
      <c r="D24649" s="83" t="s">
        <v>15583</v>
      </c>
      <c r="F24649" s="84">
        <v>162.66</v>
      </c>
    </row>
    <row r="24650" spans="1:6" hidden="1" x14ac:dyDescent="0.25">
      <c r="A24650" t="s">
        <v>29264</v>
      </c>
      <c r="B24650" s="83" t="s">
        <v>45552</v>
      </c>
      <c r="C24650" t="s">
        <v>23040</v>
      </c>
      <c r="D24650" s="83" t="s">
        <v>15583</v>
      </c>
      <c r="F24650" s="84">
        <v>130.06</v>
      </c>
    </row>
    <row r="24651" spans="1:6" hidden="1" x14ac:dyDescent="0.25">
      <c r="A24651" t="s">
        <v>29264</v>
      </c>
      <c r="B24651" s="83" t="s">
        <v>45553</v>
      </c>
      <c r="C24651" t="s">
        <v>23042</v>
      </c>
      <c r="D24651" s="83" t="s">
        <v>15583</v>
      </c>
      <c r="F24651" s="84">
        <v>106.27</v>
      </c>
    </row>
    <row r="24652" spans="1:6" hidden="1" x14ac:dyDescent="0.25">
      <c r="A24652" t="s">
        <v>29264</v>
      </c>
      <c r="B24652" s="83" t="s">
        <v>45554</v>
      </c>
      <c r="C24652" t="s">
        <v>23044</v>
      </c>
      <c r="D24652" s="83" t="s">
        <v>15583</v>
      </c>
      <c r="F24652" s="84">
        <v>198.46</v>
      </c>
    </row>
    <row r="24653" spans="1:6" hidden="1" x14ac:dyDescent="0.25">
      <c r="A24653" t="s">
        <v>29264</v>
      </c>
      <c r="B24653" s="83" t="s">
        <v>45555</v>
      </c>
      <c r="C24653" t="s">
        <v>23046</v>
      </c>
      <c r="D24653" s="83" t="s">
        <v>15583</v>
      </c>
      <c r="F24653" s="84">
        <v>158.69</v>
      </c>
    </row>
    <row r="24654" spans="1:6" hidden="1" x14ac:dyDescent="0.25">
      <c r="A24654" t="s">
        <v>29264</v>
      </c>
      <c r="B24654" s="83" t="s">
        <v>45556</v>
      </c>
      <c r="C24654" t="s">
        <v>23048</v>
      </c>
      <c r="D24654" s="83" t="s">
        <v>15583</v>
      </c>
      <c r="F24654" s="84">
        <v>129.65</v>
      </c>
    </row>
    <row r="24655" spans="1:6" hidden="1" x14ac:dyDescent="0.25">
      <c r="A24655" t="s">
        <v>29264</v>
      </c>
      <c r="B24655" s="83" t="s">
        <v>45557</v>
      </c>
      <c r="C24655" t="s">
        <v>35352</v>
      </c>
      <c r="D24655" s="83" t="s">
        <v>15583</v>
      </c>
      <c r="F24655" s="84">
        <v>205.86</v>
      </c>
    </row>
    <row r="24656" spans="1:6" hidden="1" x14ac:dyDescent="0.25">
      <c r="A24656" t="s">
        <v>29264</v>
      </c>
      <c r="B24656" s="83" t="s">
        <v>45558</v>
      </c>
      <c r="C24656" t="s">
        <v>35353</v>
      </c>
      <c r="D24656" s="83" t="s">
        <v>15583</v>
      </c>
      <c r="F24656" s="84">
        <v>179.09</v>
      </c>
    </row>
    <row r="24657" spans="1:6" hidden="1" x14ac:dyDescent="0.25">
      <c r="A24657" t="s">
        <v>29264</v>
      </c>
      <c r="B24657" s="83" t="s">
        <v>45559</v>
      </c>
      <c r="C24657" t="s">
        <v>35354</v>
      </c>
      <c r="D24657" s="83" t="s">
        <v>35706</v>
      </c>
      <c r="F24657" s="84">
        <v>12</v>
      </c>
    </row>
    <row r="24658" spans="1:6" hidden="1" x14ac:dyDescent="0.25">
      <c r="A24658" t="s">
        <v>29264</v>
      </c>
      <c r="B24658" s="83" t="s">
        <v>45560</v>
      </c>
      <c r="C24658" t="s">
        <v>35355</v>
      </c>
      <c r="D24658" s="83" t="s">
        <v>35707</v>
      </c>
      <c r="F24658" s="84">
        <v>313.36</v>
      </c>
    </row>
    <row r="24659" spans="1:6" hidden="1" x14ac:dyDescent="0.25">
      <c r="A24659" t="s">
        <v>29264</v>
      </c>
      <c r="B24659" s="83" t="s">
        <v>45561</v>
      </c>
      <c r="C24659" t="s">
        <v>35356</v>
      </c>
      <c r="D24659" s="83" t="s">
        <v>35707</v>
      </c>
      <c r="F24659" s="84">
        <v>268.58999999999997</v>
      </c>
    </row>
    <row r="24660" spans="1:6" hidden="1" x14ac:dyDescent="0.25">
      <c r="A24660" t="s">
        <v>29264</v>
      </c>
      <c r="B24660" s="83" t="s">
        <v>45562</v>
      </c>
      <c r="C24660" t="s">
        <v>35357</v>
      </c>
      <c r="D24660" s="83" t="s">
        <v>35707</v>
      </c>
      <c r="F24660" s="84">
        <v>742.87</v>
      </c>
    </row>
    <row r="24661" spans="1:6" hidden="1" x14ac:dyDescent="0.25">
      <c r="A24661" t="s">
        <v>29264</v>
      </c>
      <c r="B24661" s="83" t="s">
        <v>45563</v>
      </c>
      <c r="C24661" t="s">
        <v>35358</v>
      </c>
      <c r="D24661" s="83" t="s">
        <v>35707</v>
      </c>
      <c r="F24661" s="84">
        <v>823.43</v>
      </c>
    </row>
    <row r="24662" spans="1:6" hidden="1" x14ac:dyDescent="0.25">
      <c r="A24662" t="s">
        <v>29264</v>
      </c>
      <c r="B24662" s="83" t="s">
        <v>45564</v>
      </c>
      <c r="C24662" t="s">
        <v>35359</v>
      </c>
      <c r="D24662" s="83" t="s">
        <v>35707</v>
      </c>
      <c r="F24662" s="84">
        <v>1858.84</v>
      </c>
    </row>
    <row r="24663" spans="1:6" hidden="1" x14ac:dyDescent="0.25">
      <c r="A24663" t="s">
        <v>29264</v>
      </c>
      <c r="B24663" s="83" t="s">
        <v>45565</v>
      </c>
      <c r="C24663" t="s">
        <v>35360</v>
      </c>
      <c r="D24663" s="83" t="s">
        <v>35707</v>
      </c>
      <c r="F24663" s="84">
        <v>1977.73</v>
      </c>
    </row>
    <row r="24664" spans="1:6" hidden="1" x14ac:dyDescent="0.25">
      <c r="A24664" t="s">
        <v>29264</v>
      </c>
      <c r="B24664" s="83" t="s">
        <v>45566</v>
      </c>
      <c r="C24664" t="s">
        <v>35361</v>
      </c>
      <c r="D24664" s="83" t="s">
        <v>35707</v>
      </c>
      <c r="F24664" s="84">
        <v>2159.58</v>
      </c>
    </row>
    <row r="24665" spans="1:6" hidden="1" x14ac:dyDescent="0.25">
      <c r="A24665" t="s">
        <v>29264</v>
      </c>
      <c r="B24665" s="83" t="s">
        <v>45567</v>
      </c>
      <c r="C24665" t="s">
        <v>35362</v>
      </c>
      <c r="D24665" s="83" t="s">
        <v>35707</v>
      </c>
      <c r="F24665" s="84">
        <v>2302.27</v>
      </c>
    </row>
    <row r="24666" spans="1:6" hidden="1" x14ac:dyDescent="0.25">
      <c r="A24666" t="s">
        <v>29264</v>
      </c>
      <c r="B24666" s="83" t="s">
        <v>45568</v>
      </c>
      <c r="C24666" t="s">
        <v>35363</v>
      </c>
      <c r="D24666" s="83" t="s">
        <v>35707</v>
      </c>
      <c r="F24666" s="84">
        <v>313.36</v>
      </c>
    </row>
    <row r="24667" spans="1:6" hidden="1" x14ac:dyDescent="0.25">
      <c r="A24667" t="s">
        <v>29264</v>
      </c>
      <c r="B24667" s="83" t="s">
        <v>45569</v>
      </c>
      <c r="C24667" t="s">
        <v>35364</v>
      </c>
      <c r="D24667" s="83" t="s">
        <v>35707</v>
      </c>
      <c r="F24667" s="84">
        <v>268.58999999999997</v>
      </c>
    </row>
    <row r="24668" spans="1:6" hidden="1" x14ac:dyDescent="0.25">
      <c r="A24668" t="s">
        <v>29264</v>
      </c>
      <c r="B24668" s="83" t="s">
        <v>45570</v>
      </c>
      <c r="C24668" t="s">
        <v>35365</v>
      </c>
      <c r="D24668" s="83" t="s">
        <v>35707</v>
      </c>
      <c r="F24668" s="84">
        <v>742.87</v>
      </c>
    </row>
    <row r="24669" spans="1:6" hidden="1" x14ac:dyDescent="0.25">
      <c r="A24669" t="s">
        <v>29264</v>
      </c>
      <c r="B24669" s="83" t="s">
        <v>45571</v>
      </c>
      <c r="C24669" t="s">
        <v>35366</v>
      </c>
      <c r="D24669" s="83" t="s">
        <v>35707</v>
      </c>
      <c r="F24669" s="84">
        <v>823.43</v>
      </c>
    </row>
    <row r="24670" spans="1:6" hidden="1" x14ac:dyDescent="0.25">
      <c r="A24670" t="s">
        <v>29264</v>
      </c>
      <c r="B24670" s="83" t="s">
        <v>45572</v>
      </c>
      <c r="C24670" t="s">
        <v>35367</v>
      </c>
      <c r="D24670" s="83" t="s">
        <v>35707</v>
      </c>
      <c r="F24670" s="84">
        <v>1922.23</v>
      </c>
    </row>
    <row r="24671" spans="1:6" hidden="1" x14ac:dyDescent="0.25">
      <c r="A24671" t="s">
        <v>29264</v>
      </c>
      <c r="B24671" s="83" t="s">
        <v>45573</v>
      </c>
      <c r="C24671" t="s">
        <v>35368</v>
      </c>
      <c r="D24671" s="83" t="s">
        <v>35707</v>
      </c>
      <c r="F24671" s="84">
        <v>2047.98</v>
      </c>
    </row>
    <row r="24672" spans="1:6" hidden="1" x14ac:dyDescent="0.25">
      <c r="A24672" t="s">
        <v>29264</v>
      </c>
      <c r="B24672" s="83" t="s">
        <v>45574</v>
      </c>
      <c r="C24672" t="s">
        <v>35369</v>
      </c>
      <c r="D24672" s="83" t="s">
        <v>35707</v>
      </c>
      <c r="F24672" s="84">
        <v>144.63</v>
      </c>
    </row>
    <row r="24673" spans="1:6" hidden="1" x14ac:dyDescent="0.25">
      <c r="A24673" t="s">
        <v>29264</v>
      </c>
      <c r="B24673" s="83" t="s">
        <v>45575</v>
      </c>
      <c r="C24673" t="s">
        <v>35370</v>
      </c>
      <c r="D24673" s="83" t="s">
        <v>35707</v>
      </c>
      <c r="F24673" s="84">
        <v>719.01</v>
      </c>
    </row>
    <row r="24674" spans="1:6" hidden="1" x14ac:dyDescent="0.25">
      <c r="A24674" t="s">
        <v>29264</v>
      </c>
      <c r="B24674" s="83" t="s">
        <v>45576</v>
      </c>
      <c r="C24674" t="s">
        <v>35371</v>
      </c>
      <c r="D24674" s="83" t="s">
        <v>35707</v>
      </c>
      <c r="F24674" s="84">
        <v>59.69</v>
      </c>
    </row>
    <row r="24675" spans="1:6" hidden="1" x14ac:dyDescent="0.25">
      <c r="A24675" t="s">
        <v>29264</v>
      </c>
      <c r="B24675" s="83" t="s">
        <v>45577</v>
      </c>
      <c r="C24675" t="s">
        <v>35372</v>
      </c>
      <c r="D24675" s="83" t="s">
        <v>35707</v>
      </c>
      <c r="F24675" s="84">
        <v>35.450000000000003</v>
      </c>
    </row>
    <row r="24676" spans="1:6" hidden="1" x14ac:dyDescent="0.25">
      <c r="A24676" t="s">
        <v>29264</v>
      </c>
      <c r="B24676" s="83" t="s">
        <v>45578</v>
      </c>
      <c r="C24676" t="s">
        <v>35373</v>
      </c>
      <c r="D24676" s="83" t="s">
        <v>35707</v>
      </c>
      <c r="F24676" s="84">
        <v>144.58000000000001</v>
      </c>
    </row>
    <row r="24677" spans="1:6" hidden="1" x14ac:dyDescent="0.25">
      <c r="A24677" t="s">
        <v>29264</v>
      </c>
      <c r="B24677" s="83" t="s">
        <v>45579</v>
      </c>
      <c r="C24677" t="s">
        <v>35374</v>
      </c>
      <c r="D24677" s="83" t="s">
        <v>35707</v>
      </c>
      <c r="F24677" s="84">
        <v>719.94</v>
      </c>
    </row>
    <row r="24678" spans="1:6" hidden="1" x14ac:dyDescent="0.25">
      <c r="A24678" t="s">
        <v>29264</v>
      </c>
      <c r="B24678" s="83" t="s">
        <v>45580</v>
      </c>
      <c r="C24678" t="s">
        <v>35375</v>
      </c>
      <c r="D24678" s="83" t="s">
        <v>35707</v>
      </c>
      <c r="F24678" s="84">
        <v>59.83</v>
      </c>
    </row>
    <row r="24679" spans="1:6" hidden="1" x14ac:dyDescent="0.25">
      <c r="A24679" t="s">
        <v>29264</v>
      </c>
      <c r="B24679" s="83" t="s">
        <v>45581</v>
      </c>
      <c r="C24679" t="s">
        <v>35376</v>
      </c>
      <c r="D24679" s="83" t="s">
        <v>35706</v>
      </c>
      <c r="F24679" s="83">
        <v>19.91</v>
      </c>
    </row>
    <row r="24680" spans="1:6" hidden="1" x14ac:dyDescent="0.25">
      <c r="A24680" t="s">
        <v>29264</v>
      </c>
      <c r="B24680" s="83" t="s">
        <v>45582</v>
      </c>
      <c r="C24680" t="s">
        <v>35377</v>
      </c>
      <c r="D24680" s="83" t="s">
        <v>35706</v>
      </c>
      <c r="F24680" s="83">
        <v>12.75</v>
      </c>
    </row>
    <row r="24681" spans="1:6" hidden="1" x14ac:dyDescent="0.25">
      <c r="A24681" t="s">
        <v>29264</v>
      </c>
      <c r="B24681" s="83" t="s">
        <v>45583</v>
      </c>
      <c r="C24681" t="s">
        <v>35378</v>
      </c>
      <c r="D24681" s="83" t="s">
        <v>15094</v>
      </c>
      <c r="F24681" s="83">
        <v>421.86</v>
      </c>
    </row>
    <row r="24682" spans="1:6" hidden="1" x14ac:dyDescent="0.25">
      <c r="A24682" t="s">
        <v>29264</v>
      </c>
      <c r="B24682" s="83" t="s">
        <v>45584</v>
      </c>
      <c r="C24682" t="s">
        <v>35379</v>
      </c>
      <c r="D24682" s="83" t="s">
        <v>15094</v>
      </c>
      <c r="F24682" s="83">
        <v>502.87</v>
      </c>
    </row>
    <row r="24683" spans="1:6" hidden="1" x14ac:dyDescent="0.25">
      <c r="A24683" t="s">
        <v>29264</v>
      </c>
      <c r="B24683" s="83" t="s">
        <v>45585</v>
      </c>
      <c r="C24683" t="s">
        <v>35380</v>
      </c>
      <c r="D24683" s="83" t="s">
        <v>15094</v>
      </c>
      <c r="F24683" s="83">
        <v>587.44000000000005</v>
      </c>
    </row>
    <row r="24684" spans="1:6" hidden="1" x14ac:dyDescent="0.25">
      <c r="A24684" t="s">
        <v>29264</v>
      </c>
      <c r="B24684" s="83" t="s">
        <v>45586</v>
      </c>
      <c r="C24684" t="s">
        <v>35381</v>
      </c>
      <c r="D24684" s="83" t="s">
        <v>15094</v>
      </c>
      <c r="F24684" s="83">
        <v>1022.29</v>
      </c>
    </row>
    <row r="24685" spans="1:6" hidden="1" x14ac:dyDescent="0.25">
      <c r="A24685" t="s">
        <v>29264</v>
      </c>
      <c r="B24685" s="83" t="s">
        <v>45587</v>
      </c>
      <c r="C24685" t="s">
        <v>35382</v>
      </c>
      <c r="D24685" s="83" t="s">
        <v>15094</v>
      </c>
      <c r="F24685" s="83">
        <v>1091.98</v>
      </c>
    </row>
    <row r="24686" spans="1:6" hidden="1" x14ac:dyDescent="0.25">
      <c r="A24686" t="s">
        <v>29264</v>
      </c>
      <c r="B24686" s="83" t="s">
        <v>45588</v>
      </c>
      <c r="C24686" t="s">
        <v>35383</v>
      </c>
      <c r="D24686" s="83" t="s">
        <v>15094</v>
      </c>
      <c r="F24686" s="83">
        <v>1165.23</v>
      </c>
    </row>
    <row r="24687" spans="1:6" hidden="1" x14ac:dyDescent="0.25">
      <c r="A24687" t="s">
        <v>29264</v>
      </c>
      <c r="B24687" s="83" t="s">
        <v>45589</v>
      </c>
      <c r="C24687" t="s">
        <v>35384</v>
      </c>
      <c r="D24687" s="83" t="s">
        <v>15094</v>
      </c>
      <c r="F24687" s="83">
        <v>893.58</v>
      </c>
    </row>
    <row r="24688" spans="1:6" hidden="1" x14ac:dyDescent="0.25">
      <c r="A24688" t="s">
        <v>29264</v>
      </c>
      <c r="B24688" s="83" t="s">
        <v>45590</v>
      </c>
      <c r="C24688" t="s">
        <v>35385</v>
      </c>
      <c r="D24688" s="83" t="s">
        <v>15094</v>
      </c>
      <c r="F24688" s="83">
        <v>956.16</v>
      </c>
    </row>
    <row r="24689" spans="1:6" hidden="1" x14ac:dyDescent="0.25">
      <c r="A24689" t="s">
        <v>29264</v>
      </c>
      <c r="B24689" s="83" t="s">
        <v>45591</v>
      </c>
      <c r="C24689" t="s">
        <v>35386</v>
      </c>
      <c r="D24689" s="83" t="s">
        <v>35707</v>
      </c>
      <c r="F24689" s="83">
        <v>171.9</v>
      </c>
    </row>
    <row r="24690" spans="1:6" hidden="1" x14ac:dyDescent="0.25">
      <c r="A24690" t="s">
        <v>29264</v>
      </c>
      <c r="B24690" s="83" t="s">
        <v>45592</v>
      </c>
      <c r="C24690" t="s">
        <v>35387</v>
      </c>
      <c r="D24690" s="83" t="s">
        <v>35708</v>
      </c>
      <c r="F24690" s="83">
        <v>447.92</v>
      </c>
    </row>
    <row r="24691" spans="1:6" hidden="1" x14ac:dyDescent="0.25">
      <c r="A24691" t="s">
        <v>29264</v>
      </c>
      <c r="B24691" s="83" t="s">
        <v>45593</v>
      </c>
      <c r="C24691" t="s">
        <v>35388</v>
      </c>
      <c r="D24691" s="83" t="s">
        <v>15094</v>
      </c>
      <c r="F24691" s="83">
        <v>59.48</v>
      </c>
    </row>
    <row r="24692" spans="1:6" hidden="1" x14ac:dyDescent="0.25">
      <c r="A24692" t="s">
        <v>29264</v>
      </c>
      <c r="B24692" s="83" t="s">
        <v>45594</v>
      </c>
      <c r="C24692" t="s">
        <v>35389</v>
      </c>
      <c r="D24692" s="83" t="s">
        <v>15094</v>
      </c>
      <c r="F24692" s="83">
        <v>55.48</v>
      </c>
    </row>
    <row r="24693" spans="1:6" hidden="1" x14ac:dyDescent="0.25">
      <c r="A24693" t="s">
        <v>29264</v>
      </c>
      <c r="B24693" s="83" t="s">
        <v>45595</v>
      </c>
      <c r="C24693" t="s">
        <v>35390</v>
      </c>
      <c r="D24693" s="83" t="s">
        <v>15094</v>
      </c>
      <c r="F24693" s="83">
        <v>390.18</v>
      </c>
    </row>
    <row r="24694" spans="1:6" hidden="1" x14ac:dyDescent="0.25">
      <c r="A24694" t="s">
        <v>29264</v>
      </c>
      <c r="B24694" s="83" t="s">
        <v>45596</v>
      </c>
      <c r="C24694" t="s">
        <v>35391</v>
      </c>
      <c r="D24694" s="83" t="s">
        <v>15094</v>
      </c>
      <c r="F24694" s="83">
        <v>283.47000000000003</v>
      </c>
    </row>
    <row r="24695" spans="1:6" hidden="1" x14ac:dyDescent="0.25">
      <c r="A24695" t="s">
        <v>29264</v>
      </c>
      <c r="B24695" s="83" t="s">
        <v>45597</v>
      </c>
      <c r="C24695" t="s">
        <v>35392</v>
      </c>
      <c r="D24695" s="83" t="s">
        <v>35707</v>
      </c>
      <c r="F24695" s="83">
        <v>148.16</v>
      </c>
    </row>
    <row r="24696" spans="1:6" hidden="1" x14ac:dyDescent="0.25">
      <c r="A24696" t="s">
        <v>29264</v>
      </c>
      <c r="B24696" s="83" t="s">
        <v>45598</v>
      </c>
      <c r="C24696" t="s">
        <v>35393</v>
      </c>
      <c r="D24696" s="83" t="s">
        <v>35707</v>
      </c>
      <c r="F24696" s="83">
        <v>325.01</v>
      </c>
    </row>
    <row r="24697" spans="1:6" hidden="1" x14ac:dyDescent="0.25">
      <c r="A24697" t="s">
        <v>29264</v>
      </c>
      <c r="B24697" s="83" t="s">
        <v>45599</v>
      </c>
      <c r="C24697" t="s">
        <v>35394</v>
      </c>
      <c r="D24697" s="83" t="s">
        <v>35707</v>
      </c>
      <c r="F24697" s="83">
        <v>227.42</v>
      </c>
    </row>
    <row r="24698" spans="1:6" hidden="1" x14ac:dyDescent="0.25">
      <c r="A24698" t="s">
        <v>29264</v>
      </c>
      <c r="B24698" s="83" t="s">
        <v>45600</v>
      </c>
      <c r="C24698" t="s">
        <v>35395</v>
      </c>
      <c r="D24698" s="83" t="s">
        <v>35707</v>
      </c>
      <c r="F24698" s="83">
        <v>159.24</v>
      </c>
    </row>
    <row r="24699" spans="1:6" hidden="1" x14ac:dyDescent="0.25">
      <c r="A24699" t="s">
        <v>29264</v>
      </c>
      <c r="B24699" s="83" t="s">
        <v>45601</v>
      </c>
      <c r="C24699" t="s">
        <v>35396</v>
      </c>
      <c r="D24699" s="83" t="s">
        <v>35707</v>
      </c>
      <c r="F24699" s="83">
        <v>160.68</v>
      </c>
    </row>
    <row r="24700" spans="1:6" hidden="1" x14ac:dyDescent="0.25">
      <c r="A24700" t="s">
        <v>29264</v>
      </c>
      <c r="B24700" s="83" t="s">
        <v>45602</v>
      </c>
      <c r="C24700" t="s">
        <v>35397</v>
      </c>
      <c r="D24700" s="83" t="s">
        <v>35707</v>
      </c>
      <c r="F24700" s="83">
        <v>358.61</v>
      </c>
    </row>
    <row r="24701" spans="1:6" hidden="1" x14ac:dyDescent="0.25">
      <c r="A24701" t="s">
        <v>29264</v>
      </c>
      <c r="B24701" s="83" t="s">
        <v>45603</v>
      </c>
      <c r="C24701" t="s">
        <v>35398</v>
      </c>
      <c r="D24701" s="83" t="s">
        <v>35707</v>
      </c>
      <c r="F24701" s="83">
        <v>248.48</v>
      </c>
    </row>
    <row r="24702" spans="1:6" hidden="1" x14ac:dyDescent="0.25">
      <c r="A24702" t="s">
        <v>29264</v>
      </c>
      <c r="B24702" s="83" t="s">
        <v>45604</v>
      </c>
      <c r="C24702" t="s">
        <v>35399</v>
      </c>
      <c r="D24702" s="83" t="s">
        <v>35707</v>
      </c>
      <c r="F24702" s="83">
        <v>172.92</v>
      </c>
    </row>
    <row r="24703" spans="1:6" hidden="1" x14ac:dyDescent="0.25">
      <c r="A24703" t="s">
        <v>29264</v>
      </c>
      <c r="B24703" s="83" t="s">
        <v>45605</v>
      </c>
      <c r="C24703" t="s">
        <v>35400</v>
      </c>
      <c r="D24703" s="83" t="s">
        <v>35707</v>
      </c>
      <c r="F24703" s="83">
        <v>173.89</v>
      </c>
    </row>
    <row r="24704" spans="1:6" hidden="1" x14ac:dyDescent="0.25">
      <c r="A24704" t="s">
        <v>29264</v>
      </c>
      <c r="B24704" s="83" t="s">
        <v>45606</v>
      </c>
      <c r="C24704" t="s">
        <v>35401</v>
      </c>
      <c r="D24704" s="83" t="s">
        <v>35707</v>
      </c>
      <c r="F24704" s="83">
        <v>401.99</v>
      </c>
    </row>
    <row r="24705" spans="1:6" hidden="1" x14ac:dyDescent="0.25">
      <c r="A24705" t="s">
        <v>29264</v>
      </c>
      <c r="B24705" s="83" t="s">
        <v>45607</v>
      </c>
      <c r="C24705" t="s">
        <v>35402</v>
      </c>
      <c r="D24705" s="83" t="s">
        <v>35707</v>
      </c>
      <c r="F24705" s="83">
        <v>274</v>
      </c>
    </row>
    <row r="24706" spans="1:6" hidden="1" x14ac:dyDescent="0.25">
      <c r="A24706" t="s">
        <v>29264</v>
      </c>
      <c r="B24706" s="83" t="s">
        <v>45608</v>
      </c>
      <c r="C24706" t="s">
        <v>35403</v>
      </c>
      <c r="D24706" s="83" t="s">
        <v>35707</v>
      </c>
      <c r="F24706" s="83">
        <v>187.08</v>
      </c>
    </row>
    <row r="24707" spans="1:6" hidden="1" x14ac:dyDescent="0.25">
      <c r="A24707" t="s">
        <v>29264</v>
      </c>
      <c r="B24707" s="83" t="s">
        <v>45609</v>
      </c>
      <c r="C24707" t="s">
        <v>35404</v>
      </c>
      <c r="D24707" s="83" t="s">
        <v>35707</v>
      </c>
      <c r="F24707" s="83">
        <v>201.49</v>
      </c>
    </row>
    <row r="24708" spans="1:6" hidden="1" x14ac:dyDescent="0.25">
      <c r="A24708" t="s">
        <v>29264</v>
      </c>
      <c r="B24708" s="83" t="s">
        <v>45610</v>
      </c>
      <c r="C24708" t="s">
        <v>35405</v>
      </c>
      <c r="D24708" s="83" t="s">
        <v>35707</v>
      </c>
      <c r="F24708" s="83">
        <v>478.48</v>
      </c>
    </row>
    <row r="24709" spans="1:6" hidden="1" x14ac:dyDescent="0.25">
      <c r="A24709" t="s">
        <v>29264</v>
      </c>
      <c r="B24709" s="83" t="s">
        <v>45611</v>
      </c>
      <c r="C24709" t="s">
        <v>35406</v>
      </c>
      <c r="D24709" s="83" t="s">
        <v>35707</v>
      </c>
      <c r="F24709" s="83">
        <v>320.08999999999997</v>
      </c>
    </row>
    <row r="24710" spans="1:6" hidden="1" x14ac:dyDescent="0.25">
      <c r="A24710" t="s">
        <v>29264</v>
      </c>
      <c r="B24710" s="83" t="s">
        <v>45612</v>
      </c>
      <c r="C24710" t="s">
        <v>35407</v>
      </c>
      <c r="D24710" s="83" t="s">
        <v>35707</v>
      </c>
      <c r="F24710" s="83">
        <v>218.36</v>
      </c>
    </row>
    <row r="24711" spans="1:6" hidden="1" x14ac:dyDescent="0.25">
      <c r="A24711" t="s">
        <v>29264</v>
      </c>
      <c r="B24711" s="83" t="s">
        <v>45613</v>
      </c>
      <c r="C24711" t="s">
        <v>35408</v>
      </c>
      <c r="D24711" s="83" t="s">
        <v>35707</v>
      </c>
      <c r="F24711" s="83">
        <v>57.33</v>
      </c>
    </row>
    <row r="24712" spans="1:6" hidden="1" x14ac:dyDescent="0.25">
      <c r="A24712" t="s">
        <v>29264</v>
      </c>
      <c r="B24712" s="83" t="s">
        <v>45614</v>
      </c>
      <c r="C24712" t="s">
        <v>35409</v>
      </c>
      <c r="D24712" s="83" t="s">
        <v>35707</v>
      </c>
      <c r="F24712" s="83">
        <v>107.39</v>
      </c>
    </row>
    <row r="24713" spans="1:6" hidden="1" x14ac:dyDescent="0.25">
      <c r="A24713" t="s">
        <v>29264</v>
      </c>
      <c r="B24713" s="83" t="s">
        <v>45615</v>
      </c>
      <c r="C24713" t="s">
        <v>35410</v>
      </c>
      <c r="D24713" s="83" t="s">
        <v>35707</v>
      </c>
      <c r="F24713" s="83">
        <v>239.61</v>
      </c>
    </row>
    <row r="24714" spans="1:6" hidden="1" x14ac:dyDescent="0.25">
      <c r="A24714" t="s">
        <v>29264</v>
      </c>
      <c r="B24714" s="83" t="s">
        <v>45616</v>
      </c>
      <c r="C24714" t="s">
        <v>35411</v>
      </c>
      <c r="D24714" s="83" t="s">
        <v>35707</v>
      </c>
      <c r="F24714" s="83">
        <v>183.88</v>
      </c>
    </row>
    <row r="24715" spans="1:6" hidden="1" x14ac:dyDescent="0.25">
      <c r="A24715" t="s">
        <v>29264</v>
      </c>
      <c r="B24715" s="83" t="s">
        <v>45617</v>
      </c>
      <c r="C24715" t="s">
        <v>35412</v>
      </c>
      <c r="D24715" s="83" t="s">
        <v>35707</v>
      </c>
      <c r="F24715" s="84">
        <v>128.22</v>
      </c>
    </row>
    <row r="24716" spans="1:6" hidden="1" x14ac:dyDescent="0.25">
      <c r="A24716" t="s">
        <v>29264</v>
      </c>
      <c r="B24716" s="83" t="s">
        <v>45618</v>
      </c>
      <c r="C24716" t="s">
        <v>35413</v>
      </c>
      <c r="D24716" s="83" t="s">
        <v>35707</v>
      </c>
      <c r="F24716" s="84">
        <v>100.92</v>
      </c>
    </row>
    <row r="24717" spans="1:6" hidden="1" x14ac:dyDescent="0.25">
      <c r="A24717" t="s">
        <v>29264</v>
      </c>
      <c r="B24717" s="83" t="s">
        <v>45619</v>
      </c>
      <c r="C24717" t="s">
        <v>35414</v>
      </c>
      <c r="D24717" s="83" t="s">
        <v>35707</v>
      </c>
      <c r="F24717" s="84">
        <v>237.04</v>
      </c>
    </row>
    <row r="24718" spans="1:6" hidden="1" x14ac:dyDescent="0.25">
      <c r="A24718" t="s">
        <v>29264</v>
      </c>
      <c r="B24718" s="83" t="s">
        <v>45620</v>
      </c>
      <c r="C24718" t="s">
        <v>35415</v>
      </c>
      <c r="D24718" s="83" t="s">
        <v>35707</v>
      </c>
      <c r="F24718" s="84">
        <v>179.55</v>
      </c>
    </row>
    <row r="24719" spans="1:6" hidden="1" x14ac:dyDescent="0.25">
      <c r="A24719" t="s">
        <v>29264</v>
      </c>
      <c r="B24719" s="83" t="s">
        <v>45621</v>
      </c>
      <c r="C24719" t="s">
        <v>35416</v>
      </c>
      <c r="D24719" s="83" t="s">
        <v>35707</v>
      </c>
      <c r="F24719" s="84">
        <v>122.18</v>
      </c>
    </row>
    <row r="24720" spans="1:6" hidden="1" x14ac:dyDescent="0.25">
      <c r="A24720" t="s">
        <v>29264</v>
      </c>
      <c r="B24720" s="83" t="s">
        <v>45622</v>
      </c>
      <c r="C24720" t="s">
        <v>35417</v>
      </c>
      <c r="D24720" s="83" t="s">
        <v>35708</v>
      </c>
      <c r="F24720" s="84">
        <v>59.3</v>
      </c>
    </row>
    <row r="24721" spans="1:6" hidden="1" x14ac:dyDescent="0.25">
      <c r="A24721" t="s">
        <v>29264</v>
      </c>
      <c r="B24721" s="83" t="s">
        <v>45623</v>
      </c>
      <c r="C24721" t="s">
        <v>35418</v>
      </c>
      <c r="D24721" s="83" t="s">
        <v>15094</v>
      </c>
      <c r="F24721" s="84">
        <v>120.38</v>
      </c>
    </row>
    <row r="24722" spans="1:6" hidden="1" x14ac:dyDescent="0.25">
      <c r="A24722" t="s">
        <v>29264</v>
      </c>
      <c r="B24722" s="83" t="s">
        <v>45624</v>
      </c>
      <c r="C24722" t="s">
        <v>35419</v>
      </c>
      <c r="D24722" s="83" t="s">
        <v>15094</v>
      </c>
      <c r="F24722" s="84">
        <v>81.52</v>
      </c>
    </row>
    <row r="24723" spans="1:6" hidden="1" x14ac:dyDescent="0.25">
      <c r="A24723" t="s">
        <v>29264</v>
      </c>
      <c r="B24723" s="83" t="s">
        <v>45625</v>
      </c>
      <c r="C24723" t="s">
        <v>35420</v>
      </c>
      <c r="D24723" s="83" t="s">
        <v>15076</v>
      </c>
      <c r="F24723" s="84">
        <v>11.88</v>
      </c>
    </row>
    <row r="24724" spans="1:6" hidden="1" x14ac:dyDescent="0.25">
      <c r="A24724" t="s">
        <v>29264</v>
      </c>
      <c r="B24724" s="83" t="s">
        <v>45626</v>
      </c>
      <c r="C24724" t="s">
        <v>35421</v>
      </c>
      <c r="D24724" s="83" t="s">
        <v>35707</v>
      </c>
      <c r="F24724" s="84">
        <v>176.76</v>
      </c>
    </row>
    <row r="24725" spans="1:6" hidden="1" x14ac:dyDescent="0.25">
      <c r="A24725" t="s">
        <v>29264</v>
      </c>
      <c r="B24725" s="83" t="s">
        <v>45627</v>
      </c>
      <c r="C24725" t="s">
        <v>35422</v>
      </c>
      <c r="D24725" s="83" t="s">
        <v>35707</v>
      </c>
      <c r="F24725" s="84">
        <v>70.61</v>
      </c>
    </row>
    <row r="24726" spans="1:6" hidden="1" x14ac:dyDescent="0.25">
      <c r="A24726" t="s">
        <v>29264</v>
      </c>
      <c r="B24726" s="83" t="s">
        <v>45628</v>
      </c>
      <c r="C24726" t="s">
        <v>35423</v>
      </c>
      <c r="D24726" s="83" t="s">
        <v>35707</v>
      </c>
      <c r="F24726" s="84">
        <v>187.03</v>
      </c>
    </row>
    <row r="24727" spans="1:6" hidden="1" x14ac:dyDescent="0.25">
      <c r="A24727" t="s">
        <v>29264</v>
      </c>
      <c r="B24727" s="83" t="s">
        <v>45629</v>
      </c>
      <c r="C24727" t="s">
        <v>35424</v>
      </c>
      <c r="D24727" s="83" t="s">
        <v>35707</v>
      </c>
      <c r="F24727" s="84">
        <v>79.739999999999995</v>
      </c>
    </row>
    <row r="24728" spans="1:6" hidden="1" x14ac:dyDescent="0.25">
      <c r="A24728" t="s">
        <v>29264</v>
      </c>
      <c r="B24728" s="83" t="s">
        <v>45630</v>
      </c>
      <c r="C24728" t="s">
        <v>35425</v>
      </c>
      <c r="D24728" s="83" t="s">
        <v>20157</v>
      </c>
      <c r="F24728" s="84">
        <v>193.54</v>
      </c>
    </row>
    <row r="24729" spans="1:6" hidden="1" x14ac:dyDescent="0.25">
      <c r="A24729" t="s">
        <v>29264</v>
      </c>
      <c r="B24729" s="83" t="s">
        <v>45631</v>
      </c>
      <c r="C24729" t="s">
        <v>35426</v>
      </c>
      <c r="D24729" s="83" t="s">
        <v>20157</v>
      </c>
      <c r="F24729" s="84">
        <v>109.21</v>
      </c>
    </row>
    <row r="24730" spans="1:6" hidden="1" x14ac:dyDescent="0.25">
      <c r="A24730" t="s">
        <v>29264</v>
      </c>
      <c r="B24730" s="83" t="s">
        <v>45632</v>
      </c>
      <c r="C24730" t="s">
        <v>35427</v>
      </c>
      <c r="D24730" s="83" t="s">
        <v>20157</v>
      </c>
      <c r="F24730" s="84">
        <v>180.01</v>
      </c>
    </row>
    <row r="24731" spans="1:6" hidden="1" x14ac:dyDescent="0.25">
      <c r="A24731" t="s">
        <v>29264</v>
      </c>
      <c r="B24731" s="83" t="s">
        <v>45633</v>
      </c>
      <c r="C24731" t="s">
        <v>35428</v>
      </c>
      <c r="D24731" s="83" t="s">
        <v>20157</v>
      </c>
      <c r="F24731" s="84">
        <v>93.83</v>
      </c>
    </row>
    <row r="24732" spans="1:6" hidden="1" x14ac:dyDescent="0.25">
      <c r="A24732" t="s">
        <v>29264</v>
      </c>
      <c r="B24732" s="83" t="s">
        <v>45634</v>
      </c>
      <c r="C24732" t="s">
        <v>35429</v>
      </c>
      <c r="D24732" s="83" t="s">
        <v>20157</v>
      </c>
      <c r="F24732" s="84">
        <v>183.35</v>
      </c>
    </row>
    <row r="24733" spans="1:6" hidden="1" x14ac:dyDescent="0.25">
      <c r="A24733" t="s">
        <v>29264</v>
      </c>
      <c r="B24733" s="83" t="s">
        <v>45635</v>
      </c>
      <c r="C24733" t="s">
        <v>35430</v>
      </c>
      <c r="D24733" s="83" t="s">
        <v>20157</v>
      </c>
      <c r="F24733" s="84">
        <v>94.74</v>
      </c>
    </row>
    <row r="24734" spans="1:6" hidden="1" x14ac:dyDescent="0.25">
      <c r="A24734" t="s">
        <v>29264</v>
      </c>
      <c r="B24734" s="83" t="s">
        <v>45636</v>
      </c>
      <c r="C24734" t="s">
        <v>35431</v>
      </c>
      <c r="D24734" s="83" t="s">
        <v>20157</v>
      </c>
      <c r="F24734" s="84">
        <v>191</v>
      </c>
    </row>
    <row r="24735" spans="1:6" hidden="1" x14ac:dyDescent="0.25">
      <c r="A24735" t="s">
        <v>29264</v>
      </c>
      <c r="B24735" s="83" t="s">
        <v>45637</v>
      </c>
      <c r="C24735" t="s">
        <v>35432</v>
      </c>
      <c r="D24735" s="83" t="s">
        <v>20157</v>
      </c>
      <c r="F24735" s="84">
        <v>103.98</v>
      </c>
    </row>
    <row r="24736" spans="1:6" hidden="1" x14ac:dyDescent="0.25">
      <c r="A24736" t="s">
        <v>29264</v>
      </c>
      <c r="B24736" s="83" t="s">
        <v>45638</v>
      </c>
      <c r="C24736" t="s">
        <v>35433</v>
      </c>
      <c r="D24736" s="83" t="s">
        <v>20157</v>
      </c>
      <c r="F24736" s="84">
        <v>195.99</v>
      </c>
    </row>
    <row r="24737" spans="1:6" hidden="1" x14ac:dyDescent="0.25">
      <c r="A24737" t="s">
        <v>29264</v>
      </c>
      <c r="B24737" s="83" t="s">
        <v>45639</v>
      </c>
      <c r="C24737" t="s">
        <v>35434</v>
      </c>
      <c r="D24737" s="83" t="s">
        <v>20157</v>
      </c>
      <c r="F24737" s="84">
        <v>110.09</v>
      </c>
    </row>
    <row r="24738" spans="1:6" hidden="1" x14ac:dyDescent="0.25">
      <c r="A24738" t="s">
        <v>29264</v>
      </c>
      <c r="B24738" s="83" t="s">
        <v>45640</v>
      </c>
      <c r="C24738" t="s">
        <v>35435</v>
      </c>
      <c r="D24738" s="83" t="s">
        <v>35707</v>
      </c>
      <c r="F24738" s="84">
        <v>267.42</v>
      </c>
    </row>
    <row r="24739" spans="1:6" hidden="1" x14ac:dyDescent="0.25">
      <c r="A24739" t="s">
        <v>29264</v>
      </c>
      <c r="B24739" s="83" t="s">
        <v>45641</v>
      </c>
      <c r="C24739" t="s">
        <v>35436</v>
      </c>
      <c r="D24739" s="83" t="s">
        <v>35707</v>
      </c>
      <c r="F24739" s="84">
        <v>98.03</v>
      </c>
    </row>
    <row r="24740" spans="1:6" hidden="1" x14ac:dyDescent="0.25">
      <c r="A24740" t="s">
        <v>29264</v>
      </c>
      <c r="B24740" s="83" t="s">
        <v>45642</v>
      </c>
      <c r="C24740" t="s">
        <v>35437</v>
      </c>
      <c r="D24740" s="83" t="s">
        <v>35707</v>
      </c>
      <c r="F24740" s="84">
        <v>304.79000000000002</v>
      </c>
    </row>
    <row r="24741" spans="1:6" hidden="1" x14ac:dyDescent="0.25">
      <c r="A24741" t="s">
        <v>29264</v>
      </c>
      <c r="B24741" s="83" t="s">
        <v>45643</v>
      </c>
      <c r="C24741" t="s">
        <v>35438</v>
      </c>
      <c r="D24741" s="83" t="s">
        <v>35707</v>
      </c>
      <c r="F24741" s="84">
        <v>139.93</v>
      </c>
    </row>
    <row r="24742" spans="1:6" hidden="1" x14ac:dyDescent="0.25">
      <c r="A24742" t="s">
        <v>29264</v>
      </c>
      <c r="B24742" s="83" t="s">
        <v>45644</v>
      </c>
      <c r="C24742" t="s">
        <v>35439</v>
      </c>
      <c r="D24742" s="83" t="s">
        <v>20157</v>
      </c>
      <c r="F24742" s="84">
        <v>184.33</v>
      </c>
    </row>
    <row r="24743" spans="1:6" hidden="1" x14ac:dyDescent="0.25">
      <c r="A24743" t="s">
        <v>29264</v>
      </c>
      <c r="B24743" s="83" t="s">
        <v>45645</v>
      </c>
      <c r="C24743" t="s">
        <v>35440</v>
      </c>
      <c r="D24743" s="83" t="s">
        <v>20157</v>
      </c>
      <c r="F24743" s="84">
        <v>109.97</v>
      </c>
    </row>
    <row r="24744" spans="1:6" hidden="1" x14ac:dyDescent="0.25">
      <c r="A24744" t="s">
        <v>29264</v>
      </c>
      <c r="B24744" s="83" t="s">
        <v>45646</v>
      </c>
      <c r="C24744" t="s">
        <v>35441</v>
      </c>
      <c r="D24744" s="83" t="s">
        <v>20157</v>
      </c>
      <c r="F24744" s="84">
        <v>182.77</v>
      </c>
    </row>
    <row r="24745" spans="1:6" hidden="1" x14ac:dyDescent="0.25">
      <c r="A24745" t="s">
        <v>29264</v>
      </c>
      <c r="B24745" s="83" t="s">
        <v>45647</v>
      </c>
      <c r="C24745" t="s">
        <v>35442</v>
      </c>
      <c r="D24745" s="83" t="s">
        <v>20157</v>
      </c>
      <c r="F24745" s="84">
        <v>109.58</v>
      </c>
    </row>
    <row r="24746" spans="1:6" hidden="1" x14ac:dyDescent="0.25">
      <c r="A24746" t="s">
        <v>29264</v>
      </c>
      <c r="B24746" s="83" t="s">
        <v>45648</v>
      </c>
      <c r="C24746" t="s">
        <v>35443</v>
      </c>
      <c r="D24746" s="83" t="s">
        <v>20157</v>
      </c>
      <c r="F24746" s="84">
        <v>181.02</v>
      </c>
    </row>
    <row r="24747" spans="1:6" hidden="1" x14ac:dyDescent="0.25">
      <c r="A24747" t="s">
        <v>29264</v>
      </c>
      <c r="B24747" s="83" t="s">
        <v>45649</v>
      </c>
      <c r="C24747" t="s">
        <v>35444</v>
      </c>
      <c r="D24747" s="83" t="s">
        <v>20157</v>
      </c>
      <c r="F24747" s="84">
        <v>109.18</v>
      </c>
    </row>
    <row r="24748" spans="1:6" hidden="1" x14ac:dyDescent="0.25">
      <c r="A24748" t="s">
        <v>29264</v>
      </c>
      <c r="B24748" s="83" t="s">
        <v>45650</v>
      </c>
      <c r="C24748" t="s">
        <v>35445</v>
      </c>
      <c r="D24748" s="83" t="s">
        <v>20157</v>
      </c>
      <c r="F24748" s="84">
        <v>179.57</v>
      </c>
    </row>
    <row r="24749" spans="1:6" hidden="1" x14ac:dyDescent="0.25">
      <c r="A24749" t="s">
        <v>29264</v>
      </c>
      <c r="B24749" s="83" t="s">
        <v>45651</v>
      </c>
      <c r="C24749" t="s">
        <v>35446</v>
      </c>
      <c r="D24749" s="83" t="s">
        <v>20157</v>
      </c>
      <c r="F24749" s="84">
        <v>109.22</v>
      </c>
    </row>
    <row r="24750" spans="1:6" hidden="1" x14ac:dyDescent="0.25">
      <c r="A24750" t="s">
        <v>29264</v>
      </c>
      <c r="B24750" s="83" t="s">
        <v>45652</v>
      </c>
      <c r="C24750" t="s">
        <v>35447</v>
      </c>
      <c r="D24750" s="83" t="s">
        <v>20157</v>
      </c>
      <c r="F24750" s="84">
        <v>200.31</v>
      </c>
    </row>
    <row r="24751" spans="1:6" hidden="1" x14ac:dyDescent="0.25">
      <c r="A24751" t="s">
        <v>29264</v>
      </c>
      <c r="B24751" s="83" t="s">
        <v>45653</v>
      </c>
      <c r="C24751" t="s">
        <v>35448</v>
      </c>
      <c r="D24751" s="83" t="s">
        <v>20157</v>
      </c>
      <c r="F24751" s="83">
        <v>119.39</v>
      </c>
    </row>
    <row r="24752" spans="1:6" hidden="1" x14ac:dyDescent="0.25">
      <c r="A24752" t="s">
        <v>29264</v>
      </c>
      <c r="B24752" s="83" t="s">
        <v>45654</v>
      </c>
      <c r="C24752" t="s">
        <v>35449</v>
      </c>
      <c r="D24752" s="83" t="s">
        <v>20157</v>
      </c>
      <c r="F24752" s="83">
        <v>203.76</v>
      </c>
    </row>
    <row r="24753" spans="1:6" hidden="1" x14ac:dyDescent="0.25">
      <c r="A24753" t="s">
        <v>29264</v>
      </c>
      <c r="B24753" s="83" t="s">
        <v>45655</v>
      </c>
      <c r="C24753" t="s">
        <v>35450</v>
      </c>
      <c r="D24753" s="83" t="s">
        <v>20157</v>
      </c>
      <c r="F24753" s="83">
        <v>123.56</v>
      </c>
    </row>
    <row r="24754" spans="1:6" hidden="1" x14ac:dyDescent="0.25">
      <c r="A24754" t="s">
        <v>29264</v>
      </c>
      <c r="B24754" s="83" t="s">
        <v>45656</v>
      </c>
      <c r="C24754" t="s">
        <v>35451</v>
      </c>
      <c r="D24754" s="83" t="s">
        <v>20157</v>
      </c>
      <c r="F24754" s="83">
        <v>210.23</v>
      </c>
    </row>
    <row r="24755" spans="1:6" hidden="1" x14ac:dyDescent="0.25">
      <c r="A24755" t="s">
        <v>29264</v>
      </c>
      <c r="B24755" s="83" t="s">
        <v>45657</v>
      </c>
      <c r="C24755" t="s">
        <v>35452</v>
      </c>
      <c r="D24755" s="83" t="s">
        <v>20157</v>
      </c>
      <c r="F24755" s="83">
        <v>128.97</v>
      </c>
    </row>
    <row r="24756" spans="1:6" hidden="1" x14ac:dyDescent="0.25">
      <c r="A24756" t="s">
        <v>29264</v>
      </c>
      <c r="B24756" s="83" t="s">
        <v>45658</v>
      </c>
      <c r="C24756" t="s">
        <v>35453</v>
      </c>
      <c r="D24756" s="83" t="s">
        <v>20157</v>
      </c>
      <c r="F24756" s="83">
        <v>234.83</v>
      </c>
    </row>
    <row r="24757" spans="1:6" hidden="1" x14ac:dyDescent="0.25">
      <c r="A24757" t="s">
        <v>29264</v>
      </c>
      <c r="B24757" s="83" t="s">
        <v>45659</v>
      </c>
      <c r="C24757" t="s">
        <v>35454</v>
      </c>
      <c r="D24757" s="83" t="s">
        <v>20157</v>
      </c>
      <c r="F24757" s="83">
        <v>162.82</v>
      </c>
    </row>
    <row r="24758" spans="1:6" hidden="1" x14ac:dyDescent="0.25">
      <c r="A24758" t="s">
        <v>29264</v>
      </c>
      <c r="B24758" s="83" t="s">
        <v>45660</v>
      </c>
      <c r="C24758" t="s">
        <v>35455</v>
      </c>
      <c r="D24758" s="83" t="s">
        <v>20157</v>
      </c>
      <c r="F24758" s="83">
        <v>233.9</v>
      </c>
    </row>
    <row r="24759" spans="1:6" hidden="1" x14ac:dyDescent="0.25">
      <c r="A24759" t="s">
        <v>29264</v>
      </c>
      <c r="B24759" s="83" t="s">
        <v>45661</v>
      </c>
      <c r="C24759" t="s">
        <v>35456</v>
      </c>
      <c r="D24759" s="83" t="s">
        <v>20157</v>
      </c>
      <c r="F24759" s="83">
        <v>163.44</v>
      </c>
    </row>
    <row r="24760" spans="1:6" hidden="1" x14ac:dyDescent="0.25">
      <c r="A24760" t="s">
        <v>29264</v>
      </c>
      <c r="B24760" s="83" t="s">
        <v>45662</v>
      </c>
      <c r="C24760" t="s">
        <v>35457</v>
      </c>
      <c r="D24760" s="83" t="s">
        <v>20157</v>
      </c>
      <c r="F24760" s="83">
        <v>238.27</v>
      </c>
    </row>
    <row r="24761" spans="1:6" hidden="1" x14ac:dyDescent="0.25">
      <c r="A24761" t="s">
        <v>29264</v>
      </c>
      <c r="B24761" s="83" t="s">
        <v>45663</v>
      </c>
      <c r="C24761" t="s">
        <v>35458</v>
      </c>
      <c r="D24761" s="83" t="s">
        <v>20157</v>
      </c>
      <c r="F24761" s="83">
        <v>169.11</v>
      </c>
    </row>
    <row r="24762" spans="1:6" hidden="1" x14ac:dyDescent="0.25">
      <c r="A24762" t="s">
        <v>29264</v>
      </c>
      <c r="B24762" s="83" t="s">
        <v>45664</v>
      </c>
      <c r="C24762" t="s">
        <v>35459</v>
      </c>
      <c r="D24762" s="83" t="s">
        <v>20157</v>
      </c>
      <c r="F24762" s="83">
        <v>239.09</v>
      </c>
    </row>
    <row r="24763" spans="1:6" hidden="1" x14ac:dyDescent="0.25">
      <c r="A24763" t="s">
        <v>29264</v>
      </c>
      <c r="B24763" s="83" t="s">
        <v>45665</v>
      </c>
      <c r="C24763" t="s">
        <v>35460</v>
      </c>
      <c r="D24763" s="83" t="s">
        <v>20157</v>
      </c>
      <c r="F24763" s="83">
        <v>171.92</v>
      </c>
    </row>
    <row r="24764" spans="1:6" hidden="1" x14ac:dyDescent="0.25">
      <c r="A24764" t="s">
        <v>29264</v>
      </c>
      <c r="B24764" s="83" t="s">
        <v>45666</v>
      </c>
      <c r="C24764" t="s">
        <v>35461</v>
      </c>
      <c r="D24764" s="83" t="s">
        <v>35707</v>
      </c>
      <c r="F24764" s="83">
        <v>135.62</v>
      </c>
    </row>
    <row r="24765" spans="1:6" hidden="1" x14ac:dyDescent="0.25">
      <c r="A24765" t="s">
        <v>29264</v>
      </c>
      <c r="B24765" s="83" t="s">
        <v>45667</v>
      </c>
      <c r="C24765" t="s">
        <v>35462</v>
      </c>
      <c r="D24765" s="83" t="s">
        <v>35707</v>
      </c>
      <c r="F24765" s="83">
        <v>77.040000000000006</v>
      </c>
    </row>
    <row r="24766" spans="1:6" hidden="1" x14ac:dyDescent="0.25">
      <c r="A24766" t="s">
        <v>29264</v>
      </c>
      <c r="B24766" s="83" t="s">
        <v>45668</v>
      </c>
      <c r="C24766" t="s">
        <v>35463</v>
      </c>
      <c r="D24766" s="83" t="s">
        <v>20157</v>
      </c>
      <c r="F24766" s="83">
        <v>165.99</v>
      </c>
    </row>
    <row r="24767" spans="1:6" hidden="1" x14ac:dyDescent="0.25">
      <c r="A24767" t="s">
        <v>29264</v>
      </c>
      <c r="B24767" s="83" t="s">
        <v>45669</v>
      </c>
      <c r="C24767" t="s">
        <v>35464</v>
      </c>
      <c r="D24767" s="83" t="s">
        <v>20157</v>
      </c>
      <c r="F24767" s="83">
        <v>118.2</v>
      </c>
    </row>
    <row r="24768" spans="1:6" hidden="1" x14ac:dyDescent="0.25">
      <c r="A24768" t="s">
        <v>29264</v>
      </c>
      <c r="B24768" s="83" t="s">
        <v>45670</v>
      </c>
      <c r="C24768" t="s">
        <v>35465</v>
      </c>
      <c r="D24768" s="83" t="s">
        <v>20157</v>
      </c>
      <c r="F24768" s="83">
        <v>187.45</v>
      </c>
    </row>
    <row r="24769" spans="1:6" hidden="1" x14ac:dyDescent="0.25">
      <c r="A24769" t="s">
        <v>29264</v>
      </c>
      <c r="B24769" s="83" t="s">
        <v>45671</v>
      </c>
      <c r="C24769" t="s">
        <v>35466</v>
      </c>
      <c r="D24769" s="83" t="s">
        <v>20157</v>
      </c>
      <c r="F24769" s="83">
        <v>120.28</v>
      </c>
    </row>
    <row r="24770" spans="1:6" hidden="1" x14ac:dyDescent="0.25">
      <c r="A24770" t="s">
        <v>29264</v>
      </c>
      <c r="B24770" s="83" t="s">
        <v>45672</v>
      </c>
      <c r="C24770" t="s">
        <v>35467</v>
      </c>
      <c r="D24770" s="83" t="s">
        <v>35707</v>
      </c>
      <c r="F24770" s="83">
        <v>317.56</v>
      </c>
    </row>
    <row r="24771" spans="1:6" hidden="1" x14ac:dyDescent="0.25">
      <c r="A24771" t="s">
        <v>29264</v>
      </c>
      <c r="B24771" s="83" t="s">
        <v>45673</v>
      </c>
      <c r="C24771" t="s">
        <v>35468</v>
      </c>
      <c r="D24771" s="83" t="s">
        <v>35707</v>
      </c>
      <c r="F24771" s="83">
        <v>132.51</v>
      </c>
    </row>
    <row r="24772" spans="1:6" hidden="1" x14ac:dyDescent="0.25">
      <c r="A24772" t="s">
        <v>29264</v>
      </c>
      <c r="B24772" s="83" t="s">
        <v>45674</v>
      </c>
      <c r="C24772" t="s">
        <v>35469</v>
      </c>
      <c r="D24772" s="83" t="s">
        <v>35707</v>
      </c>
      <c r="F24772" s="83">
        <v>318.95</v>
      </c>
    </row>
    <row r="24773" spans="1:6" hidden="1" x14ac:dyDescent="0.25">
      <c r="A24773" t="s">
        <v>29264</v>
      </c>
      <c r="B24773" s="83" t="s">
        <v>45675</v>
      </c>
      <c r="C24773" t="s">
        <v>35470</v>
      </c>
      <c r="D24773" s="83" t="s">
        <v>35707</v>
      </c>
      <c r="F24773" s="83">
        <v>129.22</v>
      </c>
    </row>
    <row r="24774" spans="1:6" hidden="1" x14ac:dyDescent="0.25">
      <c r="A24774" t="s">
        <v>29264</v>
      </c>
      <c r="B24774" s="83" t="s">
        <v>45676</v>
      </c>
      <c r="C24774" t="s">
        <v>35471</v>
      </c>
      <c r="D24774" s="83" t="s">
        <v>35707</v>
      </c>
      <c r="F24774" s="83">
        <v>334.17</v>
      </c>
    </row>
    <row r="24775" spans="1:6" hidden="1" x14ac:dyDescent="0.25">
      <c r="A24775" t="s">
        <v>29264</v>
      </c>
      <c r="B24775" s="83" t="s">
        <v>45677</v>
      </c>
      <c r="C24775" t="s">
        <v>35472</v>
      </c>
      <c r="D24775" s="83" t="s">
        <v>35707</v>
      </c>
      <c r="F24775" s="83">
        <v>149.37</v>
      </c>
    </row>
    <row r="24776" spans="1:6" hidden="1" x14ac:dyDescent="0.25">
      <c r="A24776" t="s">
        <v>29264</v>
      </c>
      <c r="B24776" s="83" t="s">
        <v>45678</v>
      </c>
      <c r="C24776" t="s">
        <v>35473</v>
      </c>
      <c r="D24776" s="83" t="s">
        <v>35707</v>
      </c>
      <c r="F24776" s="83">
        <v>335.88</v>
      </c>
    </row>
    <row r="24777" spans="1:6" hidden="1" x14ac:dyDescent="0.25">
      <c r="A24777" t="s">
        <v>29264</v>
      </c>
      <c r="B24777" s="83" t="s">
        <v>45679</v>
      </c>
      <c r="C24777" t="s">
        <v>35474</v>
      </c>
      <c r="D24777" s="83" t="s">
        <v>35707</v>
      </c>
      <c r="F24777" s="83">
        <v>146.09</v>
      </c>
    </row>
    <row r="24778" spans="1:6" hidden="1" x14ac:dyDescent="0.25">
      <c r="A24778" t="s">
        <v>29264</v>
      </c>
      <c r="B24778" s="83" t="s">
        <v>45680</v>
      </c>
      <c r="C24778" t="s">
        <v>35475</v>
      </c>
      <c r="D24778" s="83" t="s">
        <v>35707</v>
      </c>
      <c r="F24778" s="83">
        <v>317.56</v>
      </c>
    </row>
    <row r="24779" spans="1:6" hidden="1" x14ac:dyDescent="0.25">
      <c r="A24779" t="s">
        <v>29264</v>
      </c>
      <c r="B24779" s="83" t="s">
        <v>45681</v>
      </c>
      <c r="C24779" t="s">
        <v>35476</v>
      </c>
      <c r="D24779" s="83" t="s">
        <v>35707</v>
      </c>
      <c r="F24779" s="83">
        <v>132.51</v>
      </c>
    </row>
    <row r="24780" spans="1:6" hidden="1" x14ac:dyDescent="0.25">
      <c r="A24780" t="s">
        <v>29264</v>
      </c>
      <c r="B24780" s="83" t="s">
        <v>45682</v>
      </c>
      <c r="C24780" t="s">
        <v>35477</v>
      </c>
      <c r="D24780" s="83" t="s">
        <v>35707</v>
      </c>
      <c r="F24780" s="83">
        <v>318.95</v>
      </c>
    </row>
    <row r="24781" spans="1:6" hidden="1" x14ac:dyDescent="0.25">
      <c r="A24781" t="s">
        <v>29264</v>
      </c>
      <c r="B24781" s="83" t="s">
        <v>45683</v>
      </c>
      <c r="C24781" t="s">
        <v>35478</v>
      </c>
      <c r="D24781" s="83" t="s">
        <v>35707</v>
      </c>
      <c r="F24781" s="83">
        <v>129.22</v>
      </c>
    </row>
    <row r="24782" spans="1:6" hidden="1" x14ac:dyDescent="0.25">
      <c r="A24782" t="s">
        <v>29264</v>
      </c>
      <c r="B24782" s="83" t="s">
        <v>45684</v>
      </c>
      <c r="C24782" t="s">
        <v>35479</v>
      </c>
      <c r="D24782" s="83" t="s">
        <v>35707</v>
      </c>
      <c r="F24782" s="84">
        <v>332.67</v>
      </c>
    </row>
    <row r="24783" spans="1:6" hidden="1" x14ac:dyDescent="0.25">
      <c r="A24783" t="s">
        <v>29264</v>
      </c>
      <c r="B24783" s="83" t="s">
        <v>45685</v>
      </c>
      <c r="C24783" t="s">
        <v>35480</v>
      </c>
      <c r="D24783" s="83" t="s">
        <v>35707</v>
      </c>
      <c r="F24783" s="84">
        <v>148.75</v>
      </c>
    </row>
    <row r="24784" spans="1:6" hidden="1" x14ac:dyDescent="0.25">
      <c r="A24784" t="s">
        <v>29264</v>
      </c>
      <c r="B24784" s="83" t="s">
        <v>45686</v>
      </c>
      <c r="C24784" t="s">
        <v>35481</v>
      </c>
      <c r="D24784" s="83" t="s">
        <v>35707</v>
      </c>
      <c r="F24784" s="84">
        <v>334.37</v>
      </c>
    </row>
    <row r="24785" spans="1:6" hidden="1" x14ac:dyDescent="0.25">
      <c r="A24785" t="s">
        <v>29264</v>
      </c>
      <c r="B24785" s="83" t="s">
        <v>45687</v>
      </c>
      <c r="C24785" t="s">
        <v>35482</v>
      </c>
      <c r="D24785" s="83" t="s">
        <v>35707</v>
      </c>
      <c r="F24785" s="84">
        <v>145.47999999999999</v>
      </c>
    </row>
    <row r="24786" spans="1:6" hidden="1" x14ac:dyDescent="0.25">
      <c r="A24786" t="s">
        <v>29264</v>
      </c>
      <c r="B24786" s="83" t="s">
        <v>45688</v>
      </c>
      <c r="C24786" t="s">
        <v>35483</v>
      </c>
      <c r="D24786" s="83" t="s">
        <v>20157</v>
      </c>
      <c r="F24786" s="84">
        <v>200.06</v>
      </c>
    </row>
    <row r="24787" spans="1:6" hidden="1" x14ac:dyDescent="0.25">
      <c r="A24787" t="s">
        <v>29264</v>
      </c>
      <c r="B24787" s="83" t="s">
        <v>45689</v>
      </c>
      <c r="C24787" t="s">
        <v>35484</v>
      </c>
      <c r="D24787" s="83" t="s">
        <v>20157</v>
      </c>
      <c r="F24787" s="84">
        <v>118.37</v>
      </c>
    </row>
    <row r="24788" spans="1:6" hidden="1" x14ac:dyDescent="0.25">
      <c r="A24788" t="s">
        <v>29264</v>
      </c>
      <c r="B24788" s="83" t="s">
        <v>45690</v>
      </c>
      <c r="C24788" t="s">
        <v>35485</v>
      </c>
      <c r="D24788" s="83" t="s">
        <v>20157</v>
      </c>
      <c r="F24788" s="84">
        <v>189.33</v>
      </c>
    </row>
    <row r="24789" spans="1:6" hidden="1" x14ac:dyDescent="0.25">
      <c r="A24789" t="s">
        <v>29264</v>
      </c>
      <c r="B24789" s="83" t="s">
        <v>45691</v>
      </c>
      <c r="C24789" t="s">
        <v>35486</v>
      </c>
      <c r="D24789" s="83" t="s">
        <v>20157</v>
      </c>
      <c r="F24789" s="84">
        <v>105.73</v>
      </c>
    </row>
    <row r="24790" spans="1:6" hidden="1" x14ac:dyDescent="0.25">
      <c r="A24790" t="s">
        <v>29264</v>
      </c>
      <c r="B24790" s="83" t="s">
        <v>45692</v>
      </c>
      <c r="C24790" t="s">
        <v>35487</v>
      </c>
      <c r="D24790" s="83" t="s">
        <v>20157</v>
      </c>
      <c r="F24790" s="84">
        <v>200.2</v>
      </c>
    </row>
    <row r="24791" spans="1:6" hidden="1" x14ac:dyDescent="0.25">
      <c r="A24791" t="s">
        <v>29264</v>
      </c>
      <c r="B24791" s="83" t="s">
        <v>45693</v>
      </c>
      <c r="C24791" t="s">
        <v>35488</v>
      </c>
      <c r="D24791" s="83" t="s">
        <v>20157</v>
      </c>
      <c r="F24791" s="84">
        <v>117.25</v>
      </c>
    </row>
    <row r="24792" spans="1:6" hidden="1" x14ac:dyDescent="0.25">
      <c r="A24792" t="s">
        <v>29264</v>
      </c>
      <c r="B24792" s="83" t="s">
        <v>45694</v>
      </c>
      <c r="C24792" t="s">
        <v>35489</v>
      </c>
      <c r="D24792" s="83" t="s">
        <v>20157</v>
      </c>
      <c r="F24792" s="84">
        <v>204.17</v>
      </c>
    </row>
    <row r="24793" spans="1:6" hidden="1" x14ac:dyDescent="0.25">
      <c r="A24793" t="s">
        <v>29264</v>
      </c>
      <c r="B24793" s="83" t="s">
        <v>45695</v>
      </c>
      <c r="C24793" t="s">
        <v>35490</v>
      </c>
      <c r="D24793" s="83" t="s">
        <v>20157</v>
      </c>
      <c r="F24793" s="84">
        <v>123.68</v>
      </c>
    </row>
    <row r="24794" spans="1:6" hidden="1" x14ac:dyDescent="0.25">
      <c r="A24794" t="s">
        <v>29264</v>
      </c>
      <c r="B24794" s="83" t="s">
        <v>45696</v>
      </c>
      <c r="C24794" t="s">
        <v>35491</v>
      </c>
      <c r="D24794" s="83" t="s">
        <v>20157</v>
      </c>
      <c r="F24794" s="84">
        <v>203.23</v>
      </c>
    </row>
    <row r="24795" spans="1:6" hidden="1" x14ac:dyDescent="0.25">
      <c r="A24795" t="s">
        <v>29264</v>
      </c>
      <c r="B24795" s="83" t="s">
        <v>45697</v>
      </c>
      <c r="C24795" t="s">
        <v>35492</v>
      </c>
      <c r="D24795" s="83" t="s">
        <v>20157</v>
      </c>
      <c r="F24795" s="84">
        <v>123.25</v>
      </c>
    </row>
    <row r="24796" spans="1:6" hidden="1" x14ac:dyDescent="0.25">
      <c r="A24796" t="s">
        <v>29264</v>
      </c>
      <c r="B24796" s="83" t="s">
        <v>45698</v>
      </c>
      <c r="C24796" t="s">
        <v>35493</v>
      </c>
      <c r="D24796" s="83" t="s">
        <v>35707</v>
      </c>
      <c r="F24796" s="84">
        <v>76.75</v>
      </c>
    </row>
    <row r="24797" spans="1:6" hidden="1" x14ac:dyDescent="0.25">
      <c r="A24797" t="s">
        <v>29264</v>
      </c>
      <c r="B24797" s="83" t="s">
        <v>45699</v>
      </c>
      <c r="C24797" t="s">
        <v>35494</v>
      </c>
      <c r="D24797" s="83" t="s">
        <v>35707</v>
      </c>
      <c r="F24797" s="84">
        <v>17.420000000000002</v>
      </c>
    </row>
    <row r="24798" spans="1:6" hidden="1" x14ac:dyDescent="0.25">
      <c r="A24798" t="s">
        <v>29264</v>
      </c>
      <c r="B24798" s="83" t="s">
        <v>45700</v>
      </c>
      <c r="C24798" t="s">
        <v>35495</v>
      </c>
      <c r="D24798" s="83" t="s">
        <v>35707</v>
      </c>
      <c r="F24798" s="84">
        <v>117.62</v>
      </c>
    </row>
    <row r="24799" spans="1:6" hidden="1" x14ac:dyDescent="0.25">
      <c r="A24799" t="s">
        <v>29264</v>
      </c>
      <c r="B24799" s="83" t="s">
        <v>45701</v>
      </c>
      <c r="C24799" t="s">
        <v>35496</v>
      </c>
      <c r="D24799" s="83" t="s">
        <v>35707</v>
      </c>
      <c r="F24799" s="84">
        <v>69.739999999999995</v>
      </c>
    </row>
    <row r="24800" spans="1:6" hidden="1" x14ac:dyDescent="0.25">
      <c r="A24800" t="s">
        <v>29264</v>
      </c>
      <c r="B24800" s="83" t="s">
        <v>45702</v>
      </c>
      <c r="C24800" t="s">
        <v>35497</v>
      </c>
      <c r="D24800" s="83" t="s">
        <v>35707</v>
      </c>
      <c r="F24800" s="84">
        <v>84.99</v>
      </c>
    </row>
    <row r="24801" spans="1:6" hidden="1" x14ac:dyDescent="0.25">
      <c r="A24801" t="s">
        <v>29264</v>
      </c>
      <c r="B24801" s="83" t="s">
        <v>45703</v>
      </c>
      <c r="C24801" t="s">
        <v>35498</v>
      </c>
      <c r="D24801" s="83" t="s">
        <v>35707</v>
      </c>
      <c r="F24801" s="84">
        <v>35.630000000000003</v>
      </c>
    </row>
    <row r="24802" spans="1:6" hidden="1" x14ac:dyDescent="0.25">
      <c r="A24802" t="s">
        <v>29264</v>
      </c>
      <c r="B24802" s="83" t="s">
        <v>45704</v>
      </c>
      <c r="C24802" t="s">
        <v>35499</v>
      </c>
      <c r="D24802" s="83" t="s">
        <v>35707</v>
      </c>
      <c r="F24802" s="84">
        <v>86.49</v>
      </c>
    </row>
    <row r="24803" spans="1:6" hidden="1" x14ac:dyDescent="0.25">
      <c r="A24803" t="s">
        <v>29264</v>
      </c>
      <c r="B24803" s="83" t="s">
        <v>45705</v>
      </c>
      <c r="C24803" t="s">
        <v>35500</v>
      </c>
      <c r="D24803" s="83" t="s">
        <v>35707</v>
      </c>
      <c r="F24803" s="84">
        <v>24.23</v>
      </c>
    </row>
    <row r="24804" spans="1:6" hidden="1" x14ac:dyDescent="0.25">
      <c r="A24804" t="s">
        <v>29264</v>
      </c>
      <c r="B24804" s="83" t="s">
        <v>45706</v>
      </c>
      <c r="C24804" t="s">
        <v>35501</v>
      </c>
      <c r="D24804" s="83" t="s">
        <v>35707</v>
      </c>
      <c r="F24804" s="84">
        <v>44.11</v>
      </c>
    </row>
    <row r="24805" spans="1:6" hidden="1" x14ac:dyDescent="0.25">
      <c r="A24805" t="s">
        <v>29264</v>
      </c>
      <c r="B24805" s="83" t="s">
        <v>45707</v>
      </c>
      <c r="C24805" t="s">
        <v>35502</v>
      </c>
      <c r="D24805" s="83" t="s">
        <v>35707</v>
      </c>
      <c r="F24805" s="84">
        <v>415.41</v>
      </c>
    </row>
    <row r="24806" spans="1:6" hidden="1" x14ac:dyDescent="0.25">
      <c r="A24806" t="s">
        <v>29264</v>
      </c>
      <c r="B24806" s="83" t="s">
        <v>45708</v>
      </c>
      <c r="C24806" t="s">
        <v>35503</v>
      </c>
      <c r="D24806" s="83" t="s">
        <v>35707</v>
      </c>
      <c r="F24806" s="84">
        <v>254.34</v>
      </c>
    </row>
    <row r="24807" spans="1:6" hidden="1" x14ac:dyDescent="0.25">
      <c r="A24807" t="s">
        <v>29264</v>
      </c>
      <c r="B24807" s="83" t="s">
        <v>45709</v>
      </c>
      <c r="C24807" t="s">
        <v>35504</v>
      </c>
      <c r="D24807" s="83" t="s">
        <v>35707</v>
      </c>
      <c r="F24807" s="84">
        <v>369.52</v>
      </c>
    </row>
    <row r="24808" spans="1:6" hidden="1" x14ac:dyDescent="0.25">
      <c r="A24808" t="s">
        <v>29264</v>
      </c>
      <c r="B24808" s="83" t="s">
        <v>45710</v>
      </c>
      <c r="C24808" t="s">
        <v>35505</v>
      </c>
      <c r="D24808" s="83" t="s">
        <v>35707</v>
      </c>
      <c r="F24808" s="84">
        <v>203.63</v>
      </c>
    </row>
    <row r="24809" spans="1:6" hidden="1" x14ac:dyDescent="0.25">
      <c r="A24809" t="s">
        <v>29264</v>
      </c>
      <c r="B24809" s="83" t="s">
        <v>45711</v>
      </c>
      <c r="C24809" t="s">
        <v>35506</v>
      </c>
      <c r="D24809" s="83" t="s">
        <v>35707</v>
      </c>
      <c r="F24809" s="84">
        <v>329.46</v>
      </c>
    </row>
    <row r="24810" spans="1:6" hidden="1" x14ac:dyDescent="0.25">
      <c r="A24810" t="s">
        <v>29264</v>
      </c>
      <c r="B24810" s="83" t="s">
        <v>45712</v>
      </c>
      <c r="C24810" t="s">
        <v>35507</v>
      </c>
      <c r="D24810" s="83" t="s">
        <v>35707</v>
      </c>
      <c r="F24810" s="84">
        <v>156.03</v>
      </c>
    </row>
    <row r="24811" spans="1:6" hidden="1" x14ac:dyDescent="0.25">
      <c r="A24811" t="s">
        <v>29264</v>
      </c>
      <c r="B24811" s="83" t="s">
        <v>45713</v>
      </c>
      <c r="C24811" t="s">
        <v>35508</v>
      </c>
      <c r="D24811" s="83" t="s">
        <v>15094</v>
      </c>
      <c r="F24811" s="84">
        <v>1063.18</v>
      </c>
    </row>
    <row r="24812" spans="1:6" hidden="1" x14ac:dyDescent="0.25">
      <c r="A24812" t="s">
        <v>29264</v>
      </c>
      <c r="B24812" s="83" t="s">
        <v>45714</v>
      </c>
      <c r="C24812" t="s">
        <v>35509</v>
      </c>
      <c r="D24812" s="83" t="s">
        <v>15094</v>
      </c>
      <c r="F24812" s="84">
        <v>924.44</v>
      </c>
    </row>
    <row r="24813" spans="1:6" hidden="1" x14ac:dyDescent="0.25">
      <c r="A24813" t="s">
        <v>29264</v>
      </c>
      <c r="B24813" s="83" t="s">
        <v>45715</v>
      </c>
      <c r="C24813" t="s">
        <v>35510</v>
      </c>
      <c r="D24813" s="83" t="s">
        <v>15094</v>
      </c>
      <c r="F24813" s="84">
        <v>1137.51</v>
      </c>
    </row>
    <row r="24814" spans="1:6" hidden="1" x14ac:dyDescent="0.25">
      <c r="A24814" t="s">
        <v>29264</v>
      </c>
      <c r="B24814" s="83" t="s">
        <v>45716</v>
      </c>
      <c r="C24814" t="s">
        <v>35511</v>
      </c>
      <c r="D24814" s="83" t="s">
        <v>15094</v>
      </c>
      <c r="F24814" s="84">
        <v>984.16</v>
      </c>
    </row>
    <row r="24815" spans="1:6" hidden="1" x14ac:dyDescent="0.25">
      <c r="A24815" t="s">
        <v>29264</v>
      </c>
      <c r="B24815" s="83" t="s">
        <v>45717</v>
      </c>
      <c r="C24815" t="s">
        <v>35512</v>
      </c>
      <c r="D24815" s="83" t="s">
        <v>15094</v>
      </c>
      <c r="F24815" s="84">
        <v>1785.15</v>
      </c>
    </row>
    <row r="24816" spans="1:6" hidden="1" x14ac:dyDescent="0.25">
      <c r="A24816" t="s">
        <v>29264</v>
      </c>
      <c r="B24816" s="83" t="s">
        <v>45718</v>
      </c>
      <c r="C24816" t="s">
        <v>35513</v>
      </c>
      <c r="D24816" s="83" t="s">
        <v>15094</v>
      </c>
      <c r="F24816" s="84">
        <v>1544.17</v>
      </c>
    </row>
    <row r="24817" spans="1:6" hidden="1" x14ac:dyDescent="0.25">
      <c r="A24817" t="s">
        <v>29264</v>
      </c>
      <c r="B24817" s="83" t="s">
        <v>45719</v>
      </c>
      <c r="C24817" t="s">
        <v>35514</v>
      </c>
      <c r="D24817" s="83" t="s">
        <v>15094</v>
      </c>
      <c r="F24817" s="84">
        <v>1508.9</v>
      </c>
    </row>
    <row r="24818" spans="1:6" hidden="1" x14ac:dyDescent="0.25">
      <c r="A24818" t="s">
        <v>29264</v>
      </c>
      <c r="B24818" s="83" t="s">
        <v>45720</v>
      </c>
      <c r="C24818" t="s">
        <v>35515</v>
      </c>
      <c r="D24818" s="83" t="s">
        <v>15094</v>
      </c>
      <c r="F24818" s="84">
        <v>1267.92</v>
      </c>
    </row>
    <row r="24819" spans="1:6" hidden="1" x14ac:dyDescent="0.25">
      <c r="A24819" t="s">
        <v>29264</v>
      </c>
      <c r="B24819" s="83" t="s">
        <v>45721</v>
      </c>
      <c r="C24819" t="s">
        <v>35516</v>
      </c>
      <c r="D24819" s="83" t="s">
        <v>15094</v>
      </c>
      <c r="F24819" s="84">
        <v>1222.8399999999999</v>
      </c>
    </row>
    <row r="24820" spans="1:6" hidden="1" x14ac:dyDescent="0.25">
      <c r="A24820" t="s">
        <v>29264</v>
      </c>
      <c r="B24820" s="83" t="s">
        <v>45722</v>
      </c>
      <c r="C24820" t="s">
        <v>35517</v>
      </c>
      <c r="D24820" s="83" t="s">
        <v>15094</v>
      </c>
      <c r="F24820" s="84">
        <v>1056.71</v>
      </c>
    </row>
    <row r="24821" spans="1:6" hidden="1" x14ac:dyDescent="0.25">
      <c r="A24821" t="s">
        <v>29264</v>
      </c>
      <c r="B24821" s="83" t="s">
        <v>45723</v>
      </c>
      <c r="C24821" t="s">
        <v>35518</v>
      </c>
      <c r="D24821" s="83" t="s">
        <v>15094</v>
      </c>
      <c r="F24821" s="84">
        <v>1876.36</v>
      </c>
    </row>
    <row r="24822" spans="1:6" hidden="1" x14ac:dyDescent="0.25">
      <c r="A24822" t="s">
        <v>29264</v>
      </c>
      <c r="B24822" s="83" t="s">
        <v>45724</v>
      </c>
      <c r="C24822" t="s">
        <v>35519</v>
      </c>
      <c r="D24822" s="83" t="s">
        <v>15094</v>
      </c>
      <c r="F24822" s="84">
        <v>1617.13</v>
      </c>
    </row>
    <row r="24823" spans="1:6" hidden="1" x14ac:dyDescent="0.25">
      <c r="A24823" t="s">
        <v>29264</v>
      </c>
      <c r="B24823" s="83" t="s">
        <v>45725</v>
      </c>
      <c r="C24823" t="s">
        <v>35520</v>
      </c>
      <c r="D24823" s="83" t="s">
        <v>15094</v>
      </c>
      <c r="F24823" s="83">
        <v>1609.25</v>
      </c>
    </row>
    <row r="24824" spans="1:6" hidden="1" x14ac:dyDescent="0.25">
      <c r="A24824" t="s">
        <v>29264</v>
      </c>
      <c r="B24824" s="83" t="s">
        <v>45726</v>
      </c>
      <c r="C24824" t="s">
        <v>35521</v>
      </c>
      <c r="D24824" s="83" t="s">
        <v>15094</v>
      </c>
      <c r="F24824" s="83">
        <v>1350.01</v>
      </c>
    </row>
    <row r="24825" spans="1:6" hidden="1" x14ac:dyDescent="0.25">
      <c r="A24825" t="s">
        <v>29264</v>
      </c>
      <c r="B24825" s="83" t="s">
        <v>45727</v>
      </c>
      <c r="C24825" t="s">
        <v>35522</v>
      </c>
      <c r="D24825" s="83" t="s">
        <v>15094</v>
      </c>
      <c r="F24825" s="83">
        <v>1312.94</v>
      </c>
    </row>
    <row r="24826" spans="1:6" hidden="1" x14ac:dyDescent="0.25">
      <c r="A24826" t="s">
        <v>29264</v>
      </c>
      <c r="B24826" s="83" t="s">
        <v>45728</v>
      </c>
      <c r="C24826" t="s">
        <v>35523</v>
      </c>
      <c r="D24826" s="83" t="s">
        <v>15094</v>
      </c>
      <c r="F24826" s="83">
        <v>1132.21</v>
      </c>
    </row>
    <row r="24827" spans="1:6" hidden="1" x14ac:dyDescent="0.25">
      <c r="A24827" t="s">
        <v>29264</v>
      </c>
      <c r="B24827" s="83" t="s">
        <v>45729</v>
      </c>
      <c r="C24827" t="s">
        <v>35524</v>
      </c>
      <c r="D24827" s="83" t="s">
        <v>15094</v>
      </c>
      <c r="F24827" s="83">
        <v>1907.07</v>
      </c>
    </row>
    <row r="24828" spans="1:6" hidden="1" x14ac:dyDescent="0.25">
      <c r="A24828" t="s">
        <v>29264</v>
      </c>
      <c r="B24828" s="83" t="s">
        <v>45730</v>
      </c>
      <c r="C24828" t="s">
        <v>35525</v>
      </c>
      <c r="D24828" s="83" t="s">
        <v>15094</v>
      </c>
      <c r="F24828" s="83">
        <v>1629.58</v>
      </c>
    </row>
    <row r="24829" spans="1:6" hidden="1" x14ac:dyDescent="0.25">
      <c r="A24829" t="s">
        <v>29264</v>
      </c>
      <c r="B24829" s="83" t="s">
        <v>45731</v>
      </c>
      <c r="C24829" t="s">
        <v>35526</v>
      </c>
      <c r="D24829" s="83" t="s">
        <v>15094</v>
      </c>
      <c r="F24829" s="83">
        <v>1709.59</v>
      </c>
    </row>
    <row r="24830" spans="1:6" hidden="1" x14ac:dyDescent="0.25">
      <c r="A24830" t="s">
        <v>29264</v>
      </c>
      <c r="B24830" s="83" t="s">
        <v>45732</v>
      </c>
      <c r="C24830" t="s">
        <v>35527</v>
      </c>
      <c r="D24830" s="83" t="s">
        <v>15094</v>
      </c>
      <c r="F24830" s="83">
        <v>1432.09</v>
      </c>
    </row>
    <row r="24831" spans="1:6" hidden="1" x14ac:dyDescent="0.25">
      <c r="A24831" t="s">
        <v>29264</v>
      </c>
      <c r="B24831" s="83" t="s">
        <v>45733</v>
      </c>
      <c r="C24831" t="s">
        <v>35528</v>
      </c>
      <c r="D24831" s="83" t="s">
        <v>15094</v>
      </c>
      <c r="F24831" s="83">
        <v>1436.19</v>
      </c>
    </row>
    <row r="24832" spans="1:6" hidden="1" x14ac:dyDescent="0.25">
      <c r="A24832" t="s">
        <v>29264</v>
      </c>
      <c r="B24832" s="83" t="s">
        <v>45734</v>
      </c>
      <c r="C24832" t="s">
        <v>35529</v>
      </c>
      <c r="D24832" s="83" t="s">
        <v>15094</v>
      </c>
      <c r="F24832" s="83">
        <v>1240.8499999999999</v>
      </c>
    </row>
    <row r="24833" spans="1:6" hidden="1" x14ac:dyDescent="0.25">
      <c r="A24833" t="s">
        <v>29264</v>
      </c>
      <c r="B24833" s="83" t="s">
        <v>45735</v>
      </c>
      <c r="C24833" t="s">
        <v>35530</v>
      </c>
      <c r="D24833" s="83" t="s">
        <v>15094</v>
      </c>
      <c r="F24833" s="83">
        <v>1375.16</v>
      </c>
    </row>
    <row r="24834" spans="1:6" hidden="1" x14ac:dyDescent="0.25">
      <c r="A24834" t="s">
        <v>29264</v>
      </c>
      <c r="B24834" s="83" t="s">
        <v>45736</v>
      </c>
      <c r="C24834" t="s">
        <v>35531</v>
      </c>
      <c r="D24834" s="83" t="s">
        <v>15094</v>
      </c>
      <c r="F24834" s="83">
        <v>1179.82</v>
      </c>
    </row>
    <row r="24835" spans="1:6" hidden="1" x14ac:dyDescent="0.25">
      <c r="A24835" t="s">
        <v>29264</v>
      </c>
      <c r="B24835" s="83" t="s">
        <v>45737</v>
      </c>
      <c r="C24835" t="s">
        <v>35532</v>
      </c>
      <c r="D24835" s="83" t="s">
        <v>15094</v>
      </c>
      <c r="F24835" s="83">
        <v>1734.06</v>
      </c>
    </row>
    <row r="24836" spans="1:6" hidden="1" x14ac:dyDescent="0.25">
      <c r="A24836" t="s">
        <v>29264</v>
      </c>
      <c r="B24836" s="83" t="s">
        <v>45738</v>
      </c>
      <c r="C24836" t="s">
        <v>35533</v>
      </c>
      <c r="D24836" s="83" t="s">
        <v>15094</v>
      </c>
      <c r="F24836" s="83">
        <v>1474.87</v>
      </c>
    </row>
    <row r="24837" spans="1:6" hidden="1" x14ac:dyDescent="0.25">
      <c r="A24837" t="s">
        <v>29264</v>
      </c>
      <c r="B24837" s="83" t="s">
        <v>45739</v>
      </c>
      <c r="C24837" t="s">
        <v>35534</v>
      </c>
      <c r="D24837" s="83" t="s">
        <v>15094</v>
      </c>
      <c r="F24837" s="83">
        <v>1991.36</v>
      </c>
    </row>
    <row r="24838" spans="1:6" hidden="1" x14ac:dyDescent="0.25">
      <c r="A24838" t="s">
        <v>29264</v>
      </c>
      <c r="B24838" s="83" t="s">
        <v>45740</v>
      </c>
      <c r="C24838" t="s">
        <v>35535</v>
      </c>
      <c r="D24838" s="83" t="s">
        <v>15094</v>
      </c>
      <c r="F24838" s="83">
        <v>1752.39</v>
      </c>
    </row>
    <row r="24839" spans="1:6" hidden="1" x14ac:dyDescent="0.25">
      <c r="A24839" t="s">
        <v>29264</v>
      </c>
      <c r="B24839" s="83" t="s">
        <v>45741</v>
      </c>
      <c r="C24839" t="s">
        <v>35536</v>
      </c>
      <c r="D24839" s="83" t="s">
        <v>15094</v>
      </c>
      <c r="F24839" s="83">
        <v>1375.16</v>
      </c>
    </row>
    <row r="24840" spans="1:6" hidden="1" x14ac:dyDescent="0.25">
      <c r="A24840" t="s">
        <v>29264</v>
      </c>
      <c r="B24840" s="83" t="s">
        <v>45742</v>
      </c>
      <c r="C24840" t="s">
        <v>35537</v>
      </c>
      <c r="D24840" s="83" t="s">
        <v>15094</v>
      </c>
      <c r="F24840" s="83">
        <v>1179.82</v>
      </c>
    </row>
    <row r="24841" spans="1:6" hidden="1" x14ac:dyDescent="0.25">
      <c r="A24841" t="s">
        <v>29264</v>
      </c>
      <c r="B24841" s="83" t="s">
        <v>45743</v>
      </c>
      <c r="C24841" t="s">
        <v>35538</v>
      </c>
      <c r="D24841" s="83" t="s">
        <v>15094</v>
      </c>
      <c r="F24841" s="83">
        <v>1492.25</v>
      </c>
    </row>
    <row r="24842" spans="1:6" hidden="1" x14ac:dyDescent="0.25">
      <c r="A24842" t="s">
        <v>29264</v>
      </c>
      <c r="B24842" s="83" t="s">
        <v>45744</v>
      </c>
      <c r="C24842" t="s">
        <v>35539</v>
      </c>
      <c r="D24842" s="83" t="s">
        <v>15094</v>
      </c>
      <c r="F24842" s="83">
        <v>1299.6600000000001</v>
      </c>
    </row>
    <row r="24843" spans="1:6" hidden="1" x14ac:dyDescent="0.25">
      <c r="A24843" t="s">
        <v>29264</v>
      </c>
      <c r="B24843" s="83" t="s">
        <v>45745</v>
      </c>
      <c r="C24843" t="s">
        <v>35540</v>
      </c>
      <c r="D24843" s="83" t="s">
        <v>15094</v>
      </c>
      <c r="F24843" s="83">
        <v>1835.34</v>
      </c>
    </row>
    <row r="24844" spans="1:6" hidden="1" x14ac:dyDescent="0.25">
      <c r="A24844" t="s">
        <v>29264</v>
      </c>
      <c r="B24844" s="83" t="s">
        <v>45746</v>
      </c>
      <c r="C24844" t="s">
        <v>35541</v>
      </c>
      <c r="D24844" s="83" t="s">
        <v>15094</v>
      </c>
      <c r="F24844" s="83">
        <v>1576.16</v>
      </c>
    </row>
    <row r="24845" spans="1:6" hidden="1" x14ac:dyDescent="0.25">
      <c r="A24845" t="s">
        <v>29264</v>
      </c>
      <c r="B24845" s="83" t="s">
        <v>45747</v>
      </c>
      <c r="C24845" t="s">
        <v>35542</v>
      </c>
      <c r="D24845" s="83" t="s">
        <v>15094</v>
      </c>
      <c r="F24845" s="83">
        <v>2097.86</v>
      </c>
    </row>
    <row r="24846" spans="1:6" hidden="1" x14ac:dyDescent="0.25">
      <c r="A24846" t="s">
        <v>29264</v>
      </c>
      <c r="B24846" s="83" t="s">
        <v>45748</v>
      </c>
      <c r="C24846" t="s">
        <v>35543</v>
      </c>
      <c r="D24846" s="83" t="s">
        <v>15094</v>
      </c>
      <c r="F24846" s="83">
        <v>1847.75</v>
      </c>
    </row>
    <row r="24847" spans="1:6" hidden="1" x14ac:dyDescent="0.25">
      <c r="A24847" t="s">
        <v>29264</v>
      </c>
      <c r="B24847" s="83" t="s">
        <v>45749</v>
      </c>
      <c r="C24847" t="s">
        <v>35544</v>
      </c>
      <c r="D24847" s="83" t="s">
        <v>15094</v>
      </c>
      <c r="F24847" s="83">
        <v>1769.98</v>
      </c>
    </row>
    <row r="24848" spans="1:6" hidden="1" x14ac:dyDescent="0.25">
      <c r="A24848" t="s">
        <v>29264</v>
      </c>
      <c r="B24848" s="83" t="s">
        <v>45750</v>
      </c>
      <c r="C24848" t="s">
        <v>35545</v>
      </c>
      <c r="D24848" s="83" t="s">
        <v>15094</v>
      </c>
      <c r="F24848" s="83">
        <v>1519.87</v>
      </c>
    </row>
    <row r="24849" spans="1:6" hidden="1" x14ac:dyDescent="0.25">
      <c r="A24849" t="s">
        <v>29264</v>
      </c>
      <c r="B24849" s="83" t="s">
        <v>45751</v>
      </c>
      <c r="C24849" t="s">
        <v>35546</v>
      </c>
      <c r="D24849" s="83" t="s">
        <v>15094</v>
      </c>
      <c r="F24849" s="83">
        <v>2864.29</v>
      </c>
    </row>
    <row r="24850" spans="1:6" hidden="1" x14ac:dyDescent="0.25">
      <c r="A24850" t="s">
        <v>29264</v>
      </c>
      <c r="B24850" s="83" t="s">
        <v>45752</v>
      </c>
      <c r="C24850" t="s">
        <v>35547</v>
      </c>
      <c r="D24850" s="83" t="s">
        <v>15094</v>
      </c>
      <c r="F24850" s="83">
        <v>2566.89</v>
      </c>
    </row>
    <row r="24851" spans="1:6" hidden="1" x14ac:dyDescent="0.25">
      <c r="A24851" t="s">
        <v>29264</v>
      </c>
      <c r="B24851" s="83" t="s">
        <v>45753</v>
      </c>
      <c r="C24851" t="s">
        <v>35548</v>
      </c>
      <c r="D24851" s="83" t="s">
        <v>15094</v>
      </c>
      <c r="F24851" s="84">
        <v>3384.91</v>
      </c>
    </row>
    <row r="24852" spans="1:6" hidden="1" x14ac:dyDescent="0.25">
      <c r="A24852" t="s">
        <v>29264</v>
      </c>
      <c r="B24852" s="83" t="s">
        <v>45754</v>
      </c>
      <c r="C24852" t="s">
        <v>35549</v>
      </c>
      <c r="D24852" s="83" t="s">
        <v>15094</v>
      </c>
      <c r="F24852" s="83">
        <v>3008.31</v>
      </c>
    </row>
    <row r="24853" spans="1:6" hidden="1" x14ac:dyDescent="0.25">
      <c r="A24853" t="s">
        <v>29264</v>
      </c>
      <c r="B24853" s="83" t="s">
        <v>45755</v>
      </c>
      <c r="C24853" t="s">
        <v>35550</v>
      </c>
      <c r="D24853" s="83" t="s">
        <v>15094</v>
      </c>
      <c r="F24853" s="83">
        <v>2021.95</v>
      </c>
    </row>
    <row r="24854" spans="1:6" hidden="1" x14ac:dyDescent="0.25">
      <c r="A24854" t="s">
        <v>29264</v>
      </c>
      <c r="B24854" s="83" t="s">
        <v>45756</v>
      </c>
      <c r="C24854" t="s">
        <v>35551</v>
      </c>
      <c r="D24854" s="83" t="s">
        <v>15094</v>
      </c>
      <c r="F24854" s="83">
        <v>1775.37</v>
      </c>
    </row>
    <row r="24855" spans="1:6" hidden="1" x14ac:dyDescent="0.25">
      <c r="A24855" t="s">
        <v>29264</v>
      </c>
      <c r="B24855" s="83" t="s">
        <v>45757</v>
      </c>
      <c r="C24855" t="s">
        <v>35552</v>
      </c>
      <c r="D24855" s="83" t="s">
        <v>15094</v>
      </c>
      <c r="F24855" s="84">
        <v>2435.2199999999998</v>
      </c>
    </row>
    <row r="24856" spans="1:6" hidden="1" x14ac:dyDescent="0.25">
      <c r="A24856" t="s">
        <v>29264</v>
      </c>
      <c r="B24856" s="83" t="s">
        <v>45758</v>
      </c>
      <c r="C24856" t="s">
        <v>35553</v>
      </c>
      <c r="D24856" s="83" t="s">
        <v>15094</v>
      </c>
      <c r="F24856" s="84">
        <v>2104.0300000000002</v>
      </c>
    </row>
    <row r="24857" spans="1:6" hidden="1" x14ac:dyDescent="0.25">
      <c r="A24857" t="s">
        <v>29264</v>
      </c>
      <c r="B24857" s="83" t="s">
        <v>45759</v>
      </c>
      <c r="C24857" t="s">
        <v>35554</v>
      </c>
      <c r="D24857" s="83" t="s">
        <v>15094</v>
      </c>
      <c r="F24857" s="83">
        <v>2643.04</v>
      </c>
    </row>
    <row r="24858" spans="1:6" hidden="1" x14ac:dyDescent="0.25">
      <c r="A24858" t="s">
        <v>29264</v>
      </c>
      <c r="B24858" s="83" t="s">
        <v>45760</v>
      </c>
      <c r="C24858" t="s">
        <v>35555</v>
      </c>
      <c r="D24858" s="83" t="s">
        <v>15094</v>
      </c>
      <c r="F24858" s="83">
        <v>2337.69</v>
      </c>
    </row>
    <row r="24859" spans="1:6" hidden="1" x14ac:dyDescent="0.25">
      <c r="A24859" t="s">
        <v>29264</v>
      </c>
      <c r="B24859" s="83" t="s">
        <v>45761</v>
      </c>
      <c r="C24859" t="s">
        <v>35556</v>
      </c>
      <c r="D24859" s="83" t="s">
        <v>15094</v>
      </c>
      <c r="F24859" s="84">
        <v>2861.11</v>
      </c>
    </row>
    <row r="24860" spans="1:6" hidden="1" x14ac:dyDescent="0.25">
      <c r="A24860" t="s">
        <v>29264</v>
      </c>
      <c r="B24860" s="83" t="s">
        <v>45762</v>
      </c>
      <c r="C24860" t="s">
        <v>35557</v>
      </c>
      <c r="D24860" s="83" t="s">
        <v>15094</v>
      </c>
      <c r="F24860" s="84">
        <v>2556.2399999999998</v>
      </c>
    </row>
    <row r="24861" spans="1:6" hidden="1" x14ac:dyDescent="0.25">
      <c r="A24861" t="s">
        <v>29264</v>
      </c>
      <c r="B24861" s="83" t="s">
        <v>45763</v>
      </c>
      <c r="C24861" t="s">
        <v>35558</v>
      </c>
      <c r="D24861" s="83" t="s">
        <v>15094</v>
      </c>
      <c r="F24861" s="84">
        <v>2344.17</v>
      </c>
    </row>
    <row r="24862" spans="1:6" hidden="1" x14ac:dyDescent="0.25">
      <c r="A24862" t="s">
        <v>29264</v>
      </c>
      <c r="B24862" s="83" t="s">
        <v>45764</v>
      </c>
      <c r="C24862" t="s">
        <v>35559</v>
      </c>
      <c r="D24862" s="83" t="s">
        <v>15094</v>
      </c>
      <c r="F24862" s="84">
        <v>2039.3</v>
      </c>
    </row>
    <row r="24863" spans="1:6" hidden="1" x14ac:dyDescent="0.25">
      <c r="A24863" t="s">
        <v>29264</v>
      </c>
      <c r="B24863" s="83" t="s">
        <v>45765</v>
      </c>
      <c r="C24863" t="s">
        <v>35560</v>
      </c>
      <c r="D24863" s="83" t="s">
        <v>15094</v>
      </c>
      <c r="F24863" s="84">
        <v>4194.1499999999996</v>
      </c>
    </row>
    <row r="24864" spans="1:6" hidden="1" x14ac:dyDescent="0.25">
      <c r="A24864" t="s">
        <v>29264</v>
      </c>
      <c r="B24864" s="83" t="s">
        <v>45766</v>
      </c>
      <c r="C24864" t="s">
        <v>35561</v>
      </c>
      <c r="D24864" s="83" t="s">
        <v>15094</v>
      </c>
      <c r="F24864" s="84">
        <v>3736.74</v>
      </c>
    </row>
    <row r="24865" spans="1:6" hidden="1" x14ac:dyDescent="0.25">
      <c r="A24865" t="s">
        <v>29264</v>
      </c>
      <c r="B24865" s="83" t="s">
        <v>45767</v>
      </c>
      <c r="C24865" t="s">
        <v>35562</v>
      </c>
      <c r="D24865" s="83" t="s">
        <v>15094</v>
      </c>
      <c r="F24865" s="84">
        <v>4769.72</v>
      </c>
    </row>
    <row r="24866" spans="1:6" hidden="1" x14ac:dyDescent="0.25">
      <c r="A24866" t="s">
        <v>29264</v>
      </c>
      <c r="B24866" s="83" t="s">
        <v>45768</v>
      </c>
      <c r="C24866" t="s">
        <v>35563</v>
      </c>
      <c r="D24866" s="83" t="s">
        <v>15094</v>
      </c>
      <c r="F24866" s="83">
        <v>4312.3100000000004</v>
      </c>
    </row>
    <row r="24867" spans="1:6" hidden="1" x14ac:dyDescent="0.25">
      <c r="A24867" t="s">
        <v>29264</v>
      </c>
      <c r="B24867" s="83" t="s">
        <v>45769</v>
      </c>
      <c r="C24867" t="s">
        <v>35564</v>
      </c>
      <c r="D24867" s="83" t="s">
        <v>15094</v>
      </c>
      <c r="F24867" s="84">
        <v>2986.21</v>
      </c>
    </row>
    <row r="24868" spans="1:6" hidden="1" x14ac:dyDescent="0.25">
      <c r="A24868" t="s">
        <v>29264</v>
      </c>
      <c r="B24868" s="83" t="s">
        <v>45770</v>
      </c>
      <c r="C24868" t="s">
        <v>35565</v>
      </c>
      <c r="D24868" s="83" t="s">
        <v>15094</v>
      </c>
      <c r="F24868" s="84">
        <v>2583.04</v>
      </c>
    </row>
    <row r="24869" spans="1:6" hidden="1" x14ac:dyDescent="0.25">
      <c r="A24869" t="s">
        <v>29264</v>
      </c>
      <c r="B24869" s="83" t="s">
        <v>45771</v>
      </c>
      <c r="C24869" t="s">
        <v>35566</v>
      </c>
      <c r="D24869" s="83" t="s">
        <v>15094</v>
      </c>
      <c r="F24869" s="84">
        <v>3418.46</v>
      </c>
    </row>
    <row r="24870" spans="1:6" hidden="1" x14ac:dyDescent="0.25">
      <c r="A24870" t="s">
        <v>29264</v>
      </c>
      <c r="B24870" s="83" t="s">
        <v>45772</v>
      </c>
      <c r="C24870" t="s">
        <v>35567</v>
      </c>
      <c r="D24870" s="83" t="s">
        <v>15094</v>
      </c>
      <c r="F24870" s="84">
        <v>3046.73</v>
      </c>
    </row>
    <row r="24871" spans="1:6" hidden="1" x14ac:dyDescent="0.25">
      <c r="A24871" t="s">
        <v>29264</v>
      </c>
      <c r="B24871" s="83" t="s">
        <v>45773</v>
      </c>
      <c r="C24871" t="s">
        <v>35568</v>
      </c>
      <c r="D24871" s="83" t="s">
        <v>15094</v>
      </c>
      <c r="F24871" s="84">
        <v>3806.87</v>
      </c>
    </row>
    <row r="24872" spans="1:6" hidden="1" x14ac:dyDescent="0.25">
      <c r="A24872" t="s">
        <v>29264</v>
      </c>
      <c r="B24872" s="83" t="s">
        <v>45774</v>
      </c>
      <c r="C24872" t="s">
        <v>35569</v>
      </c>
      <c r="D24872" s="83" t="s">
        <v>15094</v>
      </c>
      <c r="F24872" s="84">
        <v>3444.81</v>
      </c>
    </row>
    <row r="24873" spans="1:6" hidden="1" x14ac:dyDescent="0.25">
      <c r="A24873" t="s">
        <v>29264</v>
      </c>
      <c r="B24873" s="83" t="s">
        <v>45775</v>
      </c>
      <c r="C24873" t="s">
        <v>35570</v>
      </c>
      <c r="D24873" s="83" t="s">
        <v>15094</v>
      </c>
      <c r="F24873" s="84">
        <v>3676.86</v>
      </c>
    </row>
    <row r="24874" spans="1:6" hidden="1" x14ac:dyDescent="0.25">
      <c r="A24874" t="s">
        <v>29264</v>
      </c>
      <c r="B24874" s="83" t="s">
        <v>45776</v>
      </c>
      <c r="C24874" t="s">
        <v>35571</v>
      </c>
      <c r="D24874" s="83" t="s">
        <v>15094</v>
      </c>
      <c r="F24874" s="83">
        <v>3322.28</v>
      </c>
    </row>
    <row r="24875" spans="1:6" hidden="1" x14ac:dyDescent="0.25">
      <c r="A24875" t="s">
        <v>29264</v>
      </c>
      <c r="B24875" s="83" t="s">
        <v>45777</v>
      </c>
      <c r="C24875" t="s">
        <v>35572</v>
      </c>
      <c r="D24875" s="83" t="s">
        <v>15094</v>
      </c>
      <c r="F24875" s="84">
        <v>3134.33</v>
      </c>
    </row>
    <row r="24876" spans="1:6" hidden="1" x14ac:dyDescent="0.25">
      <c r="A24876" t="s">
        <v>29264</v>
      </c>
      <c r="B24876" s="83" t="s">
        <v>45778</v>
      </c>
      <c r="C24876" t="s">
        <v>35573</v>
      </c>
      <c r="D24876" s="83" t="s">
        <v>15094</v>
      </c>
      <c r="F24876" s="84">
        <v>2779.75</v>
      </c>
    </row>
    <row r="24877" spans="1:6" hidden="1" x14ac:dyDescent="0.25">
      <c r="A24877" t="s">
        <v>29264</v>
      </c>
      <c r="B24877" s="83" t="s">
        <v>45779</v>
      </c>
      <c r="C24877" t="s">
        <v>35574</v>
      </c>
      <c r="D24877" s="83" t="s">
        <v>15094</v>
      </c>
      <c r="F24877" s="84">
        <v>5905.47</v>
      </c>
    </row>
    <row r="24878" spans="1:6" hidden="1" x14ac:dyDescent="0.25">
      <c r="A24878" t="s">
        <v>29264</v>
      </c>
      <c r="B24878" s="83" t="s">
        <v>45780</v>
      </c>
      <c r="C24878" t="s">
        <v>35575</v>
      </c>
      <c r="D24878" s="83" t="s">
        <v>15094</v>
      </c>
      <c r="F24878" s="84">
        <v>5367.24</v>
      </c>
    </row>
    <row r="24879" spans="1:6" hidden="1" x14ac:dyDescent="0.25">
      <c r="A24879" t="s">
        <v>29264</v>
      </c>
      <c r="B24879" s="83" t="s">
        <v>45781</v>
      </c>
      <c r="C24879" t="s">
        <v>35576</v>
      </c>
      <c r="D24879" s="83" t="s">
        <v>15094</v>
      </c>
      <c r="F24879" s="84">
        <v>6541.42</v>
      </c>
    </row>
    <row r="24880" spans="1:6" hidden="1" x14ac:dyDescent="0.25">
      <c r="A24880" t="s">
        <v>29264</v>
      </c>
      <c r="B24880" s="83" t="s">
        <v>45782</v>
      </c>
      <c r="C24880" t="s">
        <v>35577</v>
      </c>
      <c r="D24880" s="83" t="s">
        <v>15094</v>
      </c>
      <c r="F24880" s="84">
        <v>6003.19</v>
      </c>
    </row>
    <row r="24881" spans="1:6" hidden="1" x14ac:dyDescent="0.25">
      <c r="A24881" t="s">
        <v>29264</v>
      </c>
      <c r="B24881" s="83" t="s">
        <v>45783</v>
      </c>
      <c r="C24881" t="s">
        <v>35578</v>
      </c>
      <c r="D24881" s="83" t="s">
        <v>15094</v>
      </c>
      <c r="F24881" s="84">
        <v>3928.71</v>
      </c>
    </row>
    <row r="24882" spans="1:6" hidden="1" x14ac:dyDescent="0.25">
      <c r="A24882" t="s">
        <v>29264</v>
      </c>
      <c r="B24882" s="83" t="s">
        <v>45784</v>
      </c>
      <c r="C24882" t="s">
        <v>35579</v>
      </c>
      <c r="D24882" s="83" t="s">
        <v>15094</v>
      </c>
      <c r="F24882" s="84">
        <v>3453.53</v>
      </c>
    </row>
    <row r="24883" spans="1:6" hidden="1" x14ac:dyDescent="0.25">
      <c r="A24883" t="s">
        <v>29264</v>
      </c>
      <c r="B24883" s="83" t="s">
        <v>45785</v>
      </c>
      <c r="C24883" t="s">
        <v>35580</v>
      </c>
      <c r="D24883" s="83" t="s">
        <v>15094</v>
      </c>
      <c r="F24883" s="83">
        <v>4718.21</v>
      </c>
    </row>
    <row r="24884" spans="1:6" hidden="1" x14ac:dyDescent="0.25">
      <c r="A24884" t="s">
        <v>29264</v>
      </c>
      <c r="B24884" s="83" t="s">
        <v>45786</v>
      </c>
      <c r="C24884" t="s">
        <v>35581</v>
      </c>
      <c r="D24884" s="83" t="s">
        <v>15094</v>
      </c>
      <c r="F24884" s="84">
        <v>4291.5</v>
      </c>
    </row>
    <row r="24885" spans="1:6" hidden="1" x14ac:dyDescent="0.25">
      <c r="A24885" t="s">
        <v>29264</v>
      </c>
      <c r="B24885" s="83" t="s">
        <v>45787</v>
      </c>
      <c r="C24885" t="s">
        <v>35582</v>
      </c>
      <c r="D24885" s="83" t="s">
        <v>15094</v>
      </c>
      <c r="F24885" s="83">
        <v>5340.42</v>
      </c>
    </row>
    <row r="24886" spans="1:6" hidden="1" x14ac:dyDescent="0.25">
      <c r="A24886" t="s">
        <v>29264</v>
      </c>
      <c r="B24886" s="83" t="s">
        <v>45788</v>
      </c>
      <c r="C24886" t="s">
        <v>35583</v>
      </c>
      <c r="D24886" s="83" t="s">
        <v>15094</v>
      </c>
      <c r="F24886" s="83">
        <v>4802.1899999999996</v>
      </c>
    </row>
    <row r="24887" spans="1:6" hidden="1" x14ac:dyDescent="0.25">
      <c r="A24887" t="s">
        <v>29264</v>
      </c>
      <c r="B24887" s="83" t="s">
        <v>45789</v>
      </c>
      <c r="C24887" t="s">
        <v>35584</v>
      </c>
      <c r="D24887" s="83" t="s">
        <v>15094</v>
      </c>
      <c r="F24887" s="84">
        <v>1329.08</v>
      </c>
    </row>
    <row r="24888" spans="1:6" hidden="1" x14ac:dyDescent="0.25">
      <c r="A24888" t="s">
        <v>29264</v>
      </c>
      <c r="B24888" s="83" t="s">
        <v>45790</v>
      </c>
      <c r="C24888" t="s">
        <v>35585</v>
      </c>
      <c r="D24888" s="83" t="s">
        <v>15094</v>
      </c>
      <c r="F24888" s="83">
        <v>1139.52</v>
      </c>
    </row>
    <row r="24889" spans="1:6" hidden="1" x14ac:dyDescent="0.25">
      <c r="A24889" t="s">
        <v>29264</v>
      </c>
      <c r="B24889" s="83" t="s">
        <v>45791</v>
      </c>
      <c r="C24889" t="s">
        <v>35586</v>
      </c>
      <c r="D24889" s="83" t="s">
        <v>15094</v>
      </c>
      <c r="F24889" s="83">
        <v>1447.33</v>
      </c>
    </row>
    <row r="24890" spans="1:6" hidden="1" x14ac:dyDescent="0.25">
      <c r="A24890" t="s">
        <v>29264</v>
      </c>
      <c r="B24890" s="83" t="s">
        <v>45792</v>
      </c>
      <c r="C24890" t="s">
        <v>35587</v>
      </c>
      <c r="D24890" s="83" t="s">
        <v>15094</v>
      </c>
      <c r="F24890" s="83">
        <v>1231.1199999999999</v>
      </c>
    </row>
    <row r="24891" spans="1:6" hidden="1" x14ac:dyDescent="0.25">
      <c r="A24891" t="s">
        <v>29264</v>
      </c>
      <c r="B24891" s="83" t="s">
        <v>45793</v>
      </c>
      <c r="C24891" t="s">
        <v>35588</v>
      </c>
      <c r="D24891" s="83" t="s">
        <v>15094</v>
      </c>
      <c r="F24891" s="83">
        <v>2138.7399999999998</v>
      </c>
    </row>
    <row r="24892" spans="1:6" hidden="1" x14ac:dyDescent="0.25">
      <c r="A24892" t="s">
        <v>29264</v>
      </c>
      <c r="B24892" s="83" t="s">
        <v>45794</v>
      </c>
      <c r="C24892" t="s">
        <v>35589</v>
      </c>
      <c r="D24892" s="83" t="s">
        <v>15094</v>
      </c>
      <c r="F24892" s="83">
        <v>1832.79</v>
      </c>
    </row>
    <row r="24893" spans="1:6" hidden="1" x14ac:dyDescent="0.25">
      <c r="A24893" t="s">
        <v>29264</v>
      </c>
      <c r="B24893" s="83" t="s">
        <v>45795</v>
      </c>
      <c r="C24893" t="s">
        <v>35590</v>
      </c>
      <c r="D24893" s="83" t="s">
        <v>15094</v>
      </c>
      <c r="F24893" s="83">
        <v>1862.49</v>
      </c>
    </row>
    <row r="24894" spans="1:6" hidden="1" x14ac:dyDescent="0.25">
      <c r="A24894" t="s">
        <v>29264</v>
      </c>
      <c r="B24894" s="83" t="s">
        <v>45796</v>
      </c>
      <c r="C24894" t="s">
        <v>35591</v>
      </c>
      <c r="D24894" s="83" t="s">
        <v>15094</v>
      </c>
      <c r="F24894" s="83">
        <v>1556.54</v>
      </c>
    </row>
    <row r="24895" spans="1:6" hidden="1" x14ac:dyDescent="0.25">
      <c r="A24895" t="s">
        <v>29264</v>
      </c>
      <c r="B24895" s="83" t="s">
        <v>45797</v>
      </c>
      <c r="C24895" t="s">
        <v>35592</v>
      </c>
      <c r="D24895" s="83" t="s">
        <v>15094</v>
      </c>
      <c r="F24895" s="83">
        <v>1618.62</v>
      </c>
    </row>
    <row r="24896" spans="1:6" hidden="1" x14ac:dyDescent="0.25">
      <c r="A24896" t="s">
        <v>29264</v>
      </c>
      <c r="B24896" s="83" t="s">
        <v>45798</v>
      </c>
      <c r="C24896" t="s">
        <v>35593</v>
      </c>
      <c r="D24896" s="83" t="s">
        <v>15094</v>
      </c>
      <c r="F24896" s="83">
        <v>1374.27</v>
      </c>
    </row>
    <row r="24897" spans="1:6" hidden="1" x14ac:dyDescent="0.25">
      <c r="A24897" t="s">
        <v>29264</v>
      </c>
      <c r="B24897" s="83" t="s">
        <v>45799</v>
      </c>
      <c r="C24897" t="s">
        <v>35594</v>
      </c>
      <c r="D24897" s="83" t="s">
        <v>15094</v>
      </c>
      <c r="F24897" s="83">
        <v>2300.4499999999998</v>
      </c>
    </row>
    <row r="24898" spans="1:6" hidden="1" x14ac:dyDescent="0.25">
      <c r="A24898" t="s">
        <v>29264</v>
      </c>
      <c r="B24898" s="83" t="s">
        <v>45800</v>
      </c>
      <c r="C24898" t="s">
        <v>35595</v>
      </c>
      <c r="D24898" s="83" t="s">
        <v>15094</v>
      </c>
      <c r="F24898" s="83">
        <v>1962.68</v>
      </c>
    </row>
    <row r="24899" spans="1:6" hidden="1" x14ac:dyDescent="0.25">
      <c r="A24899" t="s">
        <v>29264</v>
      </c>
      <c r="B24899" s="83" t="s">
        <v>45801</v>
      </c>
      <c r="C24899" t="s">
        <v>35596</v>
      </c>
      <c r="D24899" s="83" t="s">
        <v>15094</v>
      </c>
      <c r="F24899" s="83">
        <v>2033.34</v>
      </c>
    </row>
    <row r="24900" spans="1:6" hidden="1" x14ac:dyDescent="0.25">
      <c r="A24900" t="s">
        <v>29264</v>
      </c>
      <c r="B24900" s="83" t="s">
        <v>45802</v>
      </c>
      <c r="C24900" t="s">
        <v>35597</v>
      </c>
      <c r="D24900" s="83" t="s">
        <v>15094</v>
      </c>
      <c r="F24900" s="83">
        <v>1695.56</v>
      </c>
    </row>
    <row r="24901" spans="1:6" hidden="1" x14ac:dyDescent="0.25">
      <c r="A24901" t="s">
        <v>29264</v>
      </c>
      <c r="B24901" s="83" t="s">
        <v>45803</v>
      </c>
      <c r="C24901" t="s">
        <v>35598</v>
      </c>
      <c r="D24901" s="83" t="s">
        <v>15094</v>
      </c>
      <c r="F24901" s="83">
        <v>1778.94</v>
      </c>
    </row>
    <row r="24902" spans="1:6" hidden="1" x14ac:dyDescent="0.25">
      <c r="A24902" t="s">
        <v>29264</v>
      </c>
      <c r="B24902" s="83" t="s">
        <v>45804</v>
      </c>
      <c r="C24902" t="s">
        <v>35599</v>
      </c>
      <c r="D24902" s="83" t="s">
        <v>15094</v>
      </c>
      <c r="F24902" s="83">
        <v>1506.18</v>
      </c>
    </row>
    <row r="24903" spans="1:6" hidden="1" x14ac:dyDescent="0.25">
      <c r="A24903" t="s">
        <v>29264</v>
      </c>
      <c r="B24903" s="83" t="s">
        <v>45805</v>
      </c>
      <c r="C24903" t="s">
        <v>35600</v>
      </c>
      <c r="D24903" s="83" t="s">
        <v>15094</v>
      </c>
      <c r="F24903" s="83">
        <v>2406</v>
      </c>
    </row>
    <row r="24904" spans="1:6" hidden="1" x14ac:dyDescent="0.25">
      <c r="A24904" t="s">
        <v>29264</v>
      </c>
      <c r="B24904" s="83" t="s">
        <v>45806</v>
      </c>
      <c r="C24904" t="s">
        <v>35601</v>
      </c>
      <c r="D24904" s="83" t="s">
        <v>15094</v>
      </c>
      <c r="F24904" s="83">
        <v>2034.36</v>
      </c>
    </row>
    <row r="24905" spans="1:6" hidden="1" x14ac:dyDescent="0.25">
      <c r="A24905" t="s">
        <v>29264</v>
      </c>
      <c r="B24905" s="83" t="s">
        <v>45807</v>
      </c>
      <c r="C24905" t="s">
        <v>35602</v>
      </c>
      <c r="D24905" s="83" t="s">
        <v>15094</v>
      </c>
      <c r="F24905" s="83">
        <v>2208.52</v>
      </c>
    </row>
    <row r="24906" spans="1:6" hidden="1" x14ac:dyDescent="0.25">
      <c r="A24906" t="s">
        <v>29264</v>
      </c>
      <c r="B24906" s="83" t="s">
        <v>45808</v>
      </c>
      <c r="C24906" t="s">
        <v>35603</v>
      </c>
      <c r="D24906" s="83" t="s">
        <v>15094</v>
      </c>
      <c r="F24906" s="83">
        <v>1836.87</v>
      </c>
    </row>
    <row r="24907" spans="1:6" hidden="1" x14ac:dyDescent="0.25">
      <c r="A24907" t="s">
        <v>29264</v>
      </c>
      <c r="B24907" s="83" t="s">
        <v>45809</v>
      </c>
      <c r="C24907" t="s">
        <v>35604</v>
      </c>
      <c r="D24907" s="83" t="s">
        <v>15094</v>
      </c>
      <c r="F24907" s="83">
        <v>1768.43</v>
      </c>
    </row>
    <row r="24908" spans="1:6" hidden="1" x14ac:dyDescent="0.25">
      <c r="A24908" t="s">
        <v>29264</v>
      </c>
      <c r="B24908" s="83" t="s">
        <v>45810</v>
      </c>
      <c r="C24908" t="s">
        <v>35605</v>
      </c>
      <c r="D24908" s="83" t="s">
        <v>15094</v>
      </c>
      <c r="F24908" s="83">
        <v>1521.81</v>
      </c>
    </row>
    <row r="24909" spans="1:6" hidden="1" x14ac:dyDescent="0.25">
      <c r="A24909" t="s">
        <v>29264</v>
      </c>
      <c r="B24909" s="83" t="s">
        <v>45811</v>
      </c>
      <c r="C24909" t="s">
        <v>35606</v>
      </c>
      <c r="D24909" s="83" t="s">
        <v>15094</v>
      </c>
      <c r="F24909" s="83">
        <v>1707.4</v>
      </c>
    </row>
    <row r="24910" spans="1:6" hidden="1" x14ac:dyDescent="0.25">
      <c r="A24910" t="s">
        <v>29264</v>
      </c>
      <c r="B24910" s="83" t="s">
        <v>45812</v>
      </c>
      <c r="C24910" t="s">
        <v>35607</v>
      </c>
      <c r="D24910" s="83" t="s">
        <v>15094</v>
      </c>
      <c r="F24910" s="83">
        <v>1460.78</v>
      </c>
    </row>
    <row r="24911" spans="1:6" hidden="1" x14ac:dyDescent="0.25">
      <c r="A24911" t="s">
        <v>29264</v>
      </c>
      <c r="B24911" s="83" t="s">
        <v>45813</v>
      </c>
      <c r="C24911" t="s">
        <v>35608</v>
      </c>
      <c r="D24911" s="83" t="s">
        <v>15094</v>
      </c>
      <c r="F24911" s="83">
        <v>2072.5700000000002</v>
      </c>
    </row>
    <row r="24912" spans="1:6" hidden="1" x14ac:dyDescent="0.25">
      <c r="A24912" t="s">
        <v>29264</v>
      </c>
      <c r="B24912" s="83" t="s">
        <v>45814</v>
      </c>
      <c r="C24912" t="s">
        <v>35609</v>
      </c>
      <c r="D24912" s="83" t="s">
        <v>15094</v>
      </c>
      <c r="F24912" s="83">
        <v>1760.27</v>
      </c>
    </row>
    <row r="24913" spans="1:6" hidden="1" x14ac:dyDescent="0.25">
      <c r="A24913" t="s">
        <v>29264</v>
      </c>
      <c r="B24913" s="83" t="s">
        <v>45815</v>
      </c>
      <c r="C24913" t="s">
        <v>35610</v>
      </c>
      <c r="D24913" s="83" t="s">
        <v>15094</v>
      </c>
      <c r="F24913" s="83">
        <v>2329.87</v>
      </c>
    </row>
    <row r="24914" spans="1:6" hidden="1" x14ac:dyDescent="0.25">
      <c r="A24914" t="s">
        <v>29264</v>
      </c>
      <c r="B24914" s="83" t="s">
        <v>45816</v>
      </c>
      <c r="C24914" t="s">
        <v>35611</v>
      </c>
      <c r="D24914" s="83" t="s">
        <v>15094</v>
      </c>
      <c r="F24914" s="83">
        <v>2037.79</v>
      </c>
    </row>
    <row r="24915" spans="1:6" hidden="1" x14ac:dyDescent="0.25">
      <c r="A24915" t="s">
        <v>29264</v>
      </c>
      <c r="B24915" s="83" t="s">
        <v>45817</v>
      </c>
      <c r="C24915" t="s">
        <v>35612</v>
      </c>
      <c r="D24915" s="83" t="s">
        <v>15094</v>
      </c>
      <c r="F24915" s="83">
        <v>1707.4</v>
      </c>
    </row>
    <row r="24916" spans="1:6" hidden="1" x14ac:dyDescent="0.25">
      <c r="A24916" t="s">
        <v>29264</v>
      </c>
      <c r="B24916" s="83" t="s">
        <v>45818</v>
      </c>
      <c r="C24916" t="s">
        <v>35613</v>
      </c>
      <c r="D24916" s="83" t="s">
        <v>15094</v>
      </c>
      <c r="F24916" s="84">
        <v>1460.78</v>
      </c>
    </row>
    <row r="24917" spans="1:6" hidden="1" x14ac:dyDescent="0.25">
      <c r="A24917" t="s">
        <v>29264</v>
      </c>
      <c r="B24917" s="83" t="s">
        <v>45819</v>
      </c>
      <c r="C24917" t="s">
        <v>35614</v>
      </c>
      <c r="D24917" s="83" t="s">
        <v>15094</v>
      </c>
      <c r="F24917" s="84">
        <v>1824.49</v>
      </c>
    </row>
    <row r="24918" spans="1:6" hidden="1" x14ac:dyDescent="0.25">
      <c r="A24918" t="s">
        <v>29264</v>
      </c>
      <c r="B24918" s="83" t="s">
        <v>45820</v>
      </c>
      <c r="C24918" t="s">
        <v>35615</v>
      </c>
      <c r="D24918" s="83" t="s">
        <v>15094</v>
      </c>
      <c r="F24918" s="83">
        <v>1580.62</v>
      </c>
    </row>
    <row r="24919" spans="1:6" hidden="1" x14ac:dyDescent="0.25">
      <c r="A24919" t="s">
        <v>29264</v>
      </c>
      <c r="B24919" s="83" t="s">
        <v>45821</v>
      </c>
      <c r="C24919" t="s">
        <v>35616</v>
      </c>
      <c r="D24919" s="83" t="s">
        <v>15094</v>
      </c>
      <c r="F24919" s="83">
        <v>2173.85</v>
      </c>
    </row>
    <row r="24920" spans="1:6" hidden="1" x14ac:dyDescent="0.25">
      <c r="A24920" t="s">
        <v>29264</v>
      </c>
      <c r="B24920" s="83" t="s">
        <v>45822</v>
      </c>
      <c r="C24920" t="s">
        <v>35617</v>
      </c>
      <c r="D24920" s="83" t="s">
        <v>15094</v>
      </c>
      <c r="F24920" s="83">
        <v>1861.56</v>
      </c>
    </row>
    <row r="24921" spans="1:6" hidden="1" x14ac:dyDescent="0.25">
      <c r="A24921" t="s">
        <v>29264</v>
      </c>
      <c r="B24921" s="83" t="s">
        <v>45823</v>
      </c>
      <c r="C24921" t="s">
        <v>35618</v>
      </c>
      <c r="D24921" s="83" t="s">
        <v>15094</v>
      </c>
      <c r="F24921" s="83">
        <v>2499.3000000000002</v>
      </c>
    </row>
    <row r="24922" spans="1:6" hidden="1" x14ac:dyDescent="0.25">
      <c r="A24922" t="s">
        <v>29264</v>
      </c>
      <c r="B24922" s="83" t="s">
        <v>45824</v>
      </c>
      <c r="C24922" t="s">
        <v>35619</v>
      </c>
      <c r="D24922" s="83" t="s">
        <v>15094</v>
      </c>
      <c r="F24922" s="83">
        <v>2185.42</v>
      </c>
    </row>
    <row r="24923" spans="1:6" hidden="1" x14ac:dyDescent="0.25">
      <c r="A24923" t="s">
        <v>29264</v>
      </c>
      <c r="B24923" s="83" t="s">
        <v>45825</v>
      </c>
      <c r="C24923" t="s">
        <v>35620</v>
      </c>
      <c r="D24923" s="83" t="s">
        <v>15094</v>
      </c>
      <c r="F24923" s="83">
        <v>2171.42</v>
      </c>
    </row>
    <row r="24924" spans="1:6" hidden="1" x14ac:dyDescent="0.25">
      <c r="A24924" t="s">
        <v>29264</v>
      </c>
      <c r="B24924" s="83" t="s">
        <v>45826</v>
      </c>
      <c r="C24924" t="s">
        <v>35621</v>
      </c>
      <c r="D24924" s="83" t="s">
        <v>15094</v>
      </c>
      <c r="F24924" s="83">
        <v>1857.54</v>
      </c>
    </row>
    <row r="24925" spans="1:6" hidden="1" x14ac:dyDescent="0.25">
      <c r="A24925" t="s">
        <v>29264</v>
      </c>
      <c r="B24925" s="83" t="s">
        <v>45827</v>
      </c>
      <c r="C24925" t="s">
        <v>35622</v>
      </c>
      <c r="D24925" s="83" t="s">
        <v>15094</v>
      </c>
      <c r="F24925" s="83">
        <v>3276.61</v>
      </c>
    </row>
    <row r="24926" spans="1:6" hidden="1" x14ac:dyDescent="0.25">
      <c r="A24926" t="s">
        <v>29264</v>
      </c>
      <c r="B24926" s="83" t="s">
        <v>45828</v>
      </c>
      <c r="C24926" t="s">
        <v>35623</v>
      </c>
      <c r="D24926" s="83" t="s">
        <v>15094</v>
      </c>
      <c r="F24926" s="83">
        <v>2911.83</v>
      </c>
    </row>
    <row r="24927" spans="1:6" hidden="1" x14ac:dyDescent="0.25">
      <c r="A24927" t="s">
        <v>29264</v>
      </c>
      <c r="B24927" s="83" t="s">
        <v>45829</v>
      </c>
      <c r="C24927" t="s">
        <v>35624</v>
      </c>
      <c r="D24927" s="83" t="s">
        <v>15094</v>
      </c>
      <c r="F24927" s="83">
        <v>3798.89</v>
      </c>
    </row>
    <row r="24928" spans="1:6" hidden="1" x14ac:dyDescent="0.25">
      <c r="A24928" t="s">
        <v>29264</v>
      </c>
      <c r="B24928" s="83" t="s">
        <v>45830</v>
      </c>
      <c r="C24928" t="s">
        <v>35625</v>
      </c>
      <c r="D24928" s="83" t="s">
        <v>15094</v>
      </c>
      <c r="F24928" s="83">
        <v>3354.87</v>
      </c>
    </row>
    <row r="24929" spans="1:6" hidden="1" x14ac:dyDescent="0.25">
      <c r="A24929" t="s">
        <v>29264</v>
      </c>
      <c r="B24929" s="83" t="s">
        <v>45831</v>
      </c>
      <c r="C24929" t="s">
        <v>35626</v>
      </c>
      <c r="D24929" s="83" t="s">
        <v>15094</v>
      </c>
      <c r="F24929" s="83">
        <v>2428</v>
      </c>
    </row>
    <row r="24930" spans="1:6" hidden="1" x14ac:dyDescent="0.25">
      <c r="A24930" t="s">
        <v>29264</v>
      </c>
      <c r="B24930" s="83" t="s">
        <v>45832</v>
      </c>
      <c r="C24930" t="s">
        <v>35627</v>
      </c>
      <c r="D24930" s="83" t="s">
        <v>15094</v>
      </c>
      <c r="F24930" s="83">
        <v>2115.87</v>
      </c>
    </row>
    <row r="24931" spans="1:6" hidden="1" x14ac:dyDescent="0.25">
      <c r="A24931" t="s">
        <v>29264</v>
      </c>
      <c r="B24931" s="83" t="s">
        <v>45833</v>
      </c>
      <c r="C24931" t="s">
        <v>35628</v>
      </c>
      <c r="D24931" s="83" t="s">
        <v>15094</v>
      </c>
      <c r="F24931" s="83">
        <v>2842.93</v>
      </c>
    </row>
    <row r="24932" spans="1:6" hidden="1" x14ac:dyDescent="0.25">
      <c r="A24932" t="s">
        <v>29264</v>
      </c>
      <c r="B24932" s="83" t="s">
        <v>45834</v>
      </c>
      <c r="C24932" t="s">
        <v>35629</v>
      </c>
      <c r="D24932" s="83" t="s">
        <v>15094</v>
      </c>
      <c r="F24932" s="83">
        <v>2446.14</v>
      </c>
    </row>
    <row r="24933" spans="1:6" hidden="1" x14ac:dyDescent="0.25">
      <c r="A24933" t="s">
        <v>29264</v>
      </c>
      <c r="B24933" s="83" t="s">
        <v>45835</v>
      </c>
      <c r="C24933" t="s">
        <v>35630</v>
      </c>
      <c r="D24933" s="83" t="s">
        <v>15094</v>
      </c>
      <c r="F24933" s="83">
        <v>3055.36</v>
      </c>
    </row>
    <row r="24934" spans="1:6" hidden="1" x14ac:dyDescent="0.25">
      <c r="A24934" t="s">
        <v>29264</v>
      </c>
      <c r="B24934" s="83" t="s">
        <v>45836</v>
      </c>
      <c r="C24934" t="s">
        <v>35631</v>
      </c>
      <c r="D24934" s="83" t="s">
        <v>15094</v>
      </c>
      <c r="F24934" s="83">
        <v>2682.63</v>
      </c>
    </row>
    <row r="24935" spans="1:6" hidden="1" x14ac:dyDescent="0.25">
      <c r="A24935" t="s">
        <v>29264</v>
      </c>
      <c r="B24935" s="83" t="s">
        <v>45837</v>
      </c>
      <c r="C24935" t="s">
        <v>35632</v>
      </c>
      <c r="D24935" s="83" t="s">
        <v>15094</v>
      </c>
      <c r="F24935" s="83">
        <v>3341.25</v>
      </c>
    </row>
    <row r="24936" spans="1:6" hidden="1" x14ac:dyDescent="0.25">
      <c r="A24936" t="s">
        <v>29264</v>
      </c>
      <c r="B24936" s="83" t="s">
        <v>45838</v>
      </c>
      <c r="C24936" t="s">
        <v>35633</v>
      </c>
      <c r="D24936" s="83" t="s">
        <v>15094</v>
      </c>
      <c r="F24936" s="83">
        <v>2956.81</v>
      </c>
    </row>
    <row r="24937" spans="1:6" hidden="1" x14ac:dyDescent="0.25">
      <c r="A24937" t="s">
        <v>29264</v>
      </c>
      <c r="B24937" s="83" t="s">
        <v>45839</v>
      </c>
      <c r="C24937" t="s">
        <v>35634</v>
      </c>
      <c r="D24937" s="83" t="s">
        <v>15094</v>
      </c>
      <c r="F24937" s="84">
        <v>2824.31</v>
      </c>
    </row>
    <row r="24938" spans="1:6" hidden="1" x14ac:dyDescent="0.25">
      <c r="A24938" t="s">
        <v>29264</v>
      </c>
      <c r="B24938" s="83" t="s">
        <v>45840</v>
      </c>
      <c r="C24938" t="s">
        <v>35635</v>
      </c>
      <c r="D24938" s="83" t="s">
        <v>15094</v>
      </c>
      <c r="F24938" s="83">
        <v>2439.87</v>
      </c>
    </row>
    <row r="24939" spans="1:6" hidden="1" x14ac:dyDescent="0.25">
      <c r="A24939" t="s">
        <v>29264</v>
      </c>
      <c r="B24939" s="83" t="s">
        <v>45841</v>
      </c>
      <c r="C24939" t="s">
        <v>35636</v>
      </c>
      <c r="D24939" s="83" t="s">
        <v>15094</v>
      </c>
      <c r="F24939" s="83">
        <v>4686.83</v>
      </c>
    </row>
    <row r="24940" spans="1:6" hidden="1" x14ac:dyDescent="0.25">
      <c r="A24940" t="s">
        <v>29264</v>
      </c>
      <c r="B24940" s="83" t="s">
        <v>45842</v>
      </c>
      <c r="C24940" t="s">
        <v>35637</v>
      </c>
      <c r="D24940" s="83" t="s">
        <v>15094</v>
      </c>
      <c r="F24940" s="83">
        <v>4146.2</v>
      </c>
    </row>
    <row r="24941" spans="1:6" hidden="1" x14ac:dyDescent="0.25">
      <c r="A24941" t="s">
        <v>29264</v>
      </c>
      <c r="B24941" s="83" t="s">
        <v>45843</v>
      </c>
      <c r="C24941" t="s">
        <v>35638</v>
      </c>
      <c r="D24941" s="83" t="s">
        <v>15094</v>
      </c>
      <c r="F24941" s="83">
        <v>5267.01</v>
      </c>
    </row>
    <row r="24942" spans="1:6" hidden="1" x14ac:dyDescent="0.25">
      <c r="A24942" t="s">
        <v>29264</v>
      </c>
      <c r="B24942" s="83" t="s">
        <v>45844</v>
      </c>
      <c r="C24942" t="s">
        <v>35639</v>
      </c>
      <c r="D24942" s="83" t="s">
        <v>15094</v>
      </c>
      <c r="F24942" s="83">
        <v>4724.6000000000004</v>
      </c>
    </row>
    <row r="24943" spans="1:6" hidden="1" x14ac:dyDescent="0.25">
      <c r="A24943" t="s">
        <v>29264</v>
      </c>
      <c r="B24943" s="83" t="s">
        <v>45845</v>
      </c>
      <c r="C24943" t="s">
        <v>35640</v>
      </c>
      <c r="D24943" s="83" t="s">
        <v>15094</v>
      </c>
      <c r="F24943" s="83">
        <v>3468.01</v>
      </c>
    </row>
    <row r="24944" spans="1:6" hidden="1" x14ac:dyDescent="0.25">
      <c r="A24944" t="s">
        <v>29264</v>
      </c>
      <c r="B24944" s="83" t="s">
        <v>45846</v>
      </c>
      <c r="C24944" t="s">
        <v>35641</v>
      </c>
      <c r="D24944" s="83" t="s">
        <v>15094</v>
      </c>
      <c r="F24944" s="83">
        <v>2985.22</v>
      </c>
    </row>
    <row r="24945" spans="1:6" hidden="1" x14ac:dyDescent="0.25">
      <c r="A24945" t="s">
        <v>29264</v>
      </c>
      <c r="B24945" s="83" t="s">
        <v>45847</v>
      </c>
      <c r="C24945" t="s">
        <v>35642</v>
      </c>
      <c r="D24945" s="83" t="s">
        <v>15094</v>
      </c>
      <c r="F24945" s="83">
        <v>3904.87</v>
      </c>
    </row>
    <row r="24946" spans="1:6" hidden="1" x14ac:dyDescent="0.25">
      <c r="A24946" t="s">
        <v>29264</v>
      </c>
      <c r="B24946" s="83" t="s">
        <v>45848</v>
      </c>
      <c r="C24946" t="s">
        <v>35643</v>
      </c>
      <c r="D24946" s="83" t="s">
        <v>15094</v>
      </c>
      <c r="F24946" s="83">
        <v>3451.74</v>
      </c>
    </row>
    <row r="24947" spans="1:6" hidden="1" x14ac:dyDescent="0.25">
      <c r="A24947" t="s">
        <v>29264</v>
      </c>
      <c r="B24947" s="83" t="s">
        <v>45849</v>
      </c>
      <c r="C24947" t="s">
        <v>35644</v>
      </c>
      <c r="D24947" s="83" t="s">
        <v>15094</v>
      </c>
      <c r="F24947" s="83">
        <v>4293.28</v>
      </c>
    </row>
    <row r="24948" spans="1:6" hidden="1" x14ac:dyDescent="0.25">
      <c r="A24948" t="s">
        <v>29264</v>
      </c>
      <c r="B24948" s="83" t="s">
        <v>45850</v>
      </c>
      <c r="C24948" t="s">
        <v>35645</v>
      </c>
      <c r="D24948" s="83" t="s">
        <v>15094</v>
      </c>
      <c r="F24948" s="83">
        <v>3849.82</v>
      </c>
    </row>
    <row r="24949" spans="1:6" hidden="1" x14ac:dyDescent="0.25">
      <c r="A24949" t="s">
        <v>29264</v>
      </c>
      <c r="B24949" s="83" t="s">
        <v>45851</v>
      </c>
      <c r="C24949" t="s">
        <v>35646</v>
      </c>
      <c r="D24949" s="83" t="s">
        <v>15094</v>
      </c>
      <c r="F24949" s="83">
        <v>4257.9399999999996</v>
      </c>
    </row>
    <row r="24950" spans="1:6" hidden="1" x14ac:dyDescent="0.25">
      <c r="A24950" t="s">
        <v>29264</v>
      </c>
      <c r="B24950" s="83" t="s">
        <v>45852</v>
      </c>
      <c r="C24950" t="s">
        <v>35647</v>
      </c>
      <c r="D24950" s="83" t="s">
        <v>15094</v>
      </c>
      <c r="F24950" s="83">
        <v>3809.52</v>
      </c>
    </row>
    <row r="24951" spans="1:6" hidden="1" x14ac:dyDescent="0.25">
      <c r="A24951" t="s">
        <v>29264</v>
      </c>
      <c r="B24951" s="83" t="s">
        <v>45853</v>
      </c>
      <c r="C24951" t="s">
        <v>35648</v>
      </c>
      <c r="D24951" s="83" t="s">
        <v>15094</v>
      </c>
      <c r="F24951" s="83">
        <v>3715.41</v>
      </c>
    </row>
    <row r="24952" spans="1:6" hidden="1" x14ac:dyDescent="0.25">
      <c r="A24952" t="s">
        <v>29264</v>
      </c>
      <c r="B24952" s="83" t="s">
        <v>45854</v>
      </c>
      <c r="C24952" t="s">
        <v>35649</v>
      </c>
      <c r="D24952" s="83" t="s">
        <v>15094</v>
      </c>
      <c r="F24952" s="83">
        <v>3266.99</v>
      </c>
    </row>
    <row r="24953" spans="1:6" hidden="1" x14ac:dyDescent="0.25">
      <c r="A24953" t="s">
        <v>29264</v>
      </c>
      <c r="B24953" s="83" t="s">
        <v>45855</v>
      </c>
      <c r="C24953" t="s">
        <v>35650</v>
      </c>
      <c r="D24953" s="83" t="s">
        <v>15094</v>
      </c>
      <c r="F24953" s="83">
        <v>6498.97</v>
      </c>
    </row>
    <row r="24954" spans="1:6" hidden="1" x14ac:dyDescent="0.25">
      <c r="A24954" t="s">
        <v>29264</v>
      </c>
      <c r="B24954" s="83" t="s">
        <v>45856</v>
      </c>
      <c r="C24954" t="s">
        <v>35651</v>
      </c>
      <c r="D24954" s="83" t="s">
        <v>15094</v>
      </c>
      <c r="F24954" s="83">
        <v>5863.29</v>
      </c>
    </row>
    <row r="24955" spans="1:6" hidden="1" x14ac:dyDescent="0.25">
      <c r="A24955" t="s">
        <v>29264</v>
      </c>
      <c r="B24955" s="83" t="s">
        <v>45857</v>
      </c>
      <c r="C24955" t="s">
        <v>35652</v>
      </c>
      <c r="D24955" s="83" t="s">
        <v>15094</v>
      </c>
      <c r="F24955" s="83">
        <v>7139.53</v>
      </c>
    </row>
    <row r="24956" spans="1:6" hidden="1" x14ac:dyDescent="0.25">
      <c r="A24956" t="s">
        <v>29264</v>
      </c>
      <c r="B24956" s="83" t="s">
        <v>45858</v>
      </c>
      <c r="C24956" t="s">
        <v>35653</v>
      </c>
      <c r="D24956" s="83" t="s">
        <v>15094</v>
      </c>
      <c r="F24956" s="83">
        <v>6502.07</v>
      </c>
    </row>
    <row r="24957" spans="1:6" hidden="1" x14ac:dyDescent="0.25">
      <c r="A24957" t="s">
        <v>29264</v>
      </c>
      <c r="B24957" s="83" t="s">
        <v>45859</v>
      </c>
      <c r="C24957" t="s">
        <v>35654</v>
      </c>
      <c r="D24957" s="83" t="s">
        <v>15094</v>
      </c>
      <c r="F24957" s="83">
        <v>4516.0600000000004</v>
      </c>
    </row>
    <row r="24958" spans="1:6" hidden="1" x14ac:dyDescent="0.25">
      <c r="A24958" t="s">
        <v>29264</v>
      </c>
      <c r="B24958" s="83" t="s">
        <v>45860</v>
      </c>
      <c r="C24958" t="s">
        <v>35655</v>
      </c>
      <c r="D24958" s="83" t="s">
        <v>15094</v>
      </c>
      <c r="F24958" s="83">
        <v>3945.21</v>
      </c>
    </row>
    <row r="24959" spans="1:6" hidden="1" x14ac:dyDescent="0.25">
      <c r="A24959" t="s">
        <v>29264</v>
      </c>
      <c r="B24959" s="83" t="s">
        <v>45861</v>
      </c>
      <c r="C24959" t="s">
        <v>35656</v>
      </c>
      <c r="D24959" s="83" t="s">
        <v>15094</v>
      </c>
      <c r="F24959" s="83">
        <v>5305.56</v>
      </c>
    </row>
    <row r="24960" spans="1:6" hidden="1" x14ac:dyDescent="0.25">
      <c r="A24960" t="s">
        <v>29264</v>
      </c>
      <c r="B24960" s="83" t="s">
        <v>45862</v>
      </c>
      <c r="C24960" t="s">
        <v>35657</v>
      </c>
      <c r="D24960" s="83" t="s">
        <v>15094</v>
      </c>
      <c r="F24960" s="83">
        <v>4783.18</v>
      </c>
    </row>
    <row r="24961" spans="1:6" hidden="1" x14ac:dyDescent="0.25">
      <c r="A24961" t="s">
        <v>29264</v>
      </c>
      <c r="B24961" s="83" t="s">
        <v>45863</v>
      </c>
      <c r="C24961" t="s">
        <v>35658</v>
      </c>
      <c r="D24961" s="83" t="s">
        <v>15094</v>
      </c>
      <c r="F24961" s="83">
        <v>5934.04</v>
      </c>
    </row>
    <row r="24962" spans="1:6" hidden="1" x14ac:dyDescent="0.25">
      <c r="A24962" t="s">
        <v>29264</v>
      </c>
      <c r="B24962" s="83" t="s">
        <v>45864</v>
      </c>
      <c r="C24962" t="s">
        <v>35659</v>
      </c>
      <c r="D24962" s="83" t="s">
        <v>15094</v>
      </c>
      <c r="F24962" s="83">
        <v>5298.32</v>
      </c>
    </row>
    <row r="24963" spans="1:6" hidden="1" x14ac:dyDescent="0.25">
      <c r="A24963" t="s">
        <v>29264</v>
      </c>
      <c r="B24963" s="83" t="s">
        <v>45865</v>
      </c>
      <c r="C24963" t="s">
        <v>35660</v>
      </c>
      <c r="D24963" s="83" t="s">
        <v>15337</v>
      </c>
      <c r="F24963" s="83">
        <v>322244.67</v>
      </c>
    </row>
    <row r="24964" spans="1:6" hidden="1" x14ac:dyDescent="0.25">
      <c r="A24964" t="s">
        <v>29264</v>
      </c>
      <c r="B24964" s="83" t="s">
        <v>45866</v>
      </c>
      <c r="C24964" t="s">
        <v>35661</v>
      </c>
      <c r="D24964" s="83" t="s">
        <v>15076</v>
      </c>
      <c r="F24964" s="83">
        <v>2270.5500000000002</v>
      </c>
    </row>
    <row r="24965" spans="1:6" hidden="1" x14ac:dyDescent="0.25">
      <c r="A24965" t="s">
        <v>29264</v>
      </c>
      <c r="B24965" s="83" t="s">
        <v>45867</v>
      </c>
      <c r="C24965" t="s">
        <v>35662</v>
      </c>
      <c r="D24965" s="83" t="s">
        <v>15076</v>
      </c>
      <c r="F24965" s="83">
        <v>1498.4</v>
      </c>
    </row>
    <row r="24966" spans="1:6" hidden="1" x14ac:dyDescent="0.25">
      <c r="A24966" t="s">
        <v>29264</v>
      </c>
      <c r="B24966" s="83" t="s">
        <v>45868</v>
      </c>
      <c r="C24966" t="s">
        <v>35663</v>
      </c>
      <c r="D24966" s="83" t="s">
        <v>20157</v>
      </c>
      <c r="F24966" s="83">
        <v>9796.67</v>
      </c>
    </row>
    <row r="24967" spans="1:6" hidden="1" x14ac:dyDescent="0.25">
      <c r="A24967" t="s">
        <v>29264</v>
      </c>
      <c r="B24967" s="83" t="s">
        <v>45869</v>
      </c>
      <c r="C24967" t="s">
        <v>35664</v>
      </c>
      <c r="D24967" s="83" t="s">
        <v>15076</v>
      </c>
      <c r="F24967" s="83">
        <v>9400.7000000000007</v>
      </c>
    </row>
    <row r="24968" spans="1:6" hidden="1" x14ac:dyDescent="0.25">
      <c r="A24968" t="s">
        <v>29264</v>
      </c>
      <c r="B24968" s="83" t="s">
        <v>45870</v>
      </c>
      <c r="C24968" t="s">
        <v>35665</v>
      </c>
      <c r="D24968" s="83" t="s">
        <v>15076</v>
      </c>
      <c r="F24968" s="83">
        <v>7839.62</v>
      </c>
    </row>
    <row r="24969" spans="1:6" hidden="1" x14ac:dyDescent="0.25">
      <c r="A24969" t="s">
        <v>29264</v>
      </c>
      <c r="B24969" s="83" t="s">
        <v>45871</v>
      </c>
      <c r="C24969" t="s">
        <v>35666</v>
      </c>
      <c r="D24969" s="83" t="s">
        <v>15076</v>
      </c>
      <c r="F24969" s="83">
        <v>8529.68</v>
      </c>
    </row>
    <row r="24970" spans="1:6" hidden="1" x14ac:dyDescent="0.25">
      <c r="A24970" t="s">
        <v>29264</v>
      </c>
      <c r="B24970" s="83" t="s">
        <v>45872</v>
      </c>
      <c r="C24970" t="s">
        <v>35667</v>
      </c>
      <c r="D24970" s="83" t="s">
        <v>15076</v>
      </c>
      <c r="F24970" s="83">
        <v>13699.97</v>
      </c>
    </row>
    <row r="24971" spans="1:6" hidden="1" x14ac:dyDescent="0.25">
      <c r="A24971" t="s">
        <v>29264</v>
      </c>
      <c r="B24971" s="83" t="s">
        <v>45873</v>
      </c>
      <c r="C24971" t="s">
        <v>35668</v>
      </c>
      <c r="D24971" s="83" t="s">
        <v>15076</v>
      </c>
      <c r="F24971" s="83">
        <v>21861.61</v>
      </c>
    </row>
    <row r="24972" spans="1:6" hidden="1" x14ac:dyDescent="0.25">
      <c r="A24972" t="s">
        <v>29264</v>
      </c>
      <c r="B24972" s="83" t="s">
        <v>45874</v>
      </c>
      <c r="C24972" t="s">
        <v>35669</v>
      </c>
      <c r="D24972" s="83" t="s">
        <v>15076</v>
      </c>
      <c r="F24972" s="83">
        <v>27905.919999999998</v>
      </c>
    </row>
    <row r="24973" spans="1:6" hidden="1" x14ac:dyDescent="0.25">
      <c r="A24973" t="s">
        <v>29264</v>
      </c>
      <c r="B24973" s="83" t="s">
        <v>45875</v>
      </c>
      <c r="C24973" t="s">
        <v>35670</v>
      </c>
      <c r="D24973" s="83" t="s">
        <v>15076</v>
      </c>
      <c r="F24973" s="83">
        <v>8016.98</v>
      </c>
    </row>
    <row r="24974" spans="1:6" hidden="1" x14ac:dyDescent="0.25">
      <c r="A24974" t="s">
        <v>29264</v>
      </c>
      <c r="B24974" s="83" t="s">
        <v>45876</v>
      </c>
      <c r="C24974" t="s">
        <v>35671</v>
      </c>
      <c r="D24974" s="83" t="s">
        <v>15076</v>
      </c>
      <c r="F24974" s="83">
        <v>15409.47</v>
      </c>
    </row>
    <row r="24975" spans="1:6" hidden="1" x14ac:dyDescent="0.25">
      <c r="A24975" t="s">
        <v>29264</v>
      </c>
      <c r="B24975" s="83" t="s">
        <v>45877</v>
      </c>
      <c r="C24975" t="s">
        <v>35672</v>
      </c>
      <c r="D24975" s="83" t="s">
        <v>15076</v>
      </c>
      <c r="F24975" s="83">
        <v>18391.97</v>
      </c>
    </row>
    <row r="24976" spans="1:6" hidden="1" x14ac:dyDescent="0.25">
      <c r="A24976" t="s">
        <v>29264</v>
      </c>
      <c r="B24976" s="83" t="s">
        <v>45878</v>
      </c>
      <c r="C24976" t="s">
        <v>35673</v>
      </c>
      <c r="D24976" s="83" t="s">
        <v>15076</v>
      </c>
      <c r="F24976" s="83">
        <v>25477.11</v>
      </c>
    </row>
    <row r="24977" spans="1:6" hidden="1" x14ac:dyDescent="0.25">
      <c r="A24977" t="s">
        <v>29264</v>
      </c>
      <c r="B24977" s="83" t="s">
        <v>45879</v>
      </c>
      <c r="C24977" t="s">
        <v>35674</v>
      </c>
      <c r="D24977" s="83" t="s">
        <v>15076</v>
      </c>
      <c r="F24977" s="83">
        <v>28005.27</v>
      </c>
    </row>
    <row r="24978" spans="1:6" hidden="1" x14ac:dyDescent="0.25">
      <c r="A24978" t="s">
        <v>29264</v>
      </c>
      <c r="B24978" s="83" t="s">
        <v>45880</v>
      </c>
      <c r="C24978" t="s">
        <v>35675</v>
      </c>
      <c r="D24978" s="83" t="s">
        <v>15076</v>
      </c>
      <c r="F24978" s="83">
        <v>35581.51</v>
      </c>
    </row>
    <row r="24979" spans="1:6" hidden="1" x14ac:dyDescent="0.25">
      <c r="A24979" t="s">
        <v>29264</v>
      </c>
      <c r="B24979" s="83" t="s">
        <v>45881</v>
      </c>
      <c r="C24979" t="s">
        <v>35676</v>
      </c>
      <c r="D24979" s="83" t="s">
        <v>15076</v>
      </c>
      <c r="F24979" s="83">
        <v>4208.57</v>
      </c>
    </row>
    <row r="24980" spans="1:6" hidden="1" x14ac:dyDescent="0.25">
      <c r="A24980" t="s">
        <v>29264</v>
      </c>
      <c r="B24980" s="83" t="s">
        <v>45882</v>
      </c>
      <c r="C24980" t="s">
        <v>35677</v>
      </c>
      <c r="D24980" s="83" t="s">
        <v>15076</v>
      </c>
      <c r="F24980" s="83">
        <v>9163.32</v>
      </c>
    </row>
    <row r="24981" spans="1:6" hidden="1" x14ac:dyDescent="0.25">
      <c r="A24981" t="s">
        <v>29264</v>
      </c>
      <c r="B24981" s="83" t="s">
        <v>45883</v>
      </c>
      <c r="C24981" t="s">
        <v>35678</v>
      </c>
      <c r="D24981" s="83" t="s">
        <v>15076</v>
      </c>
      <c r="F24981" s="83">
        <v>17514.169999999998</v>
      </c>
    </row>
    <row r="24982" spans="1:6" hidden="1" x14ac:dyDescent="0.25">
      <c r="A24982" t="s">
        <v>29264</v>
      </c>
      <c r="B24982" s="83" t="s">
        <v>45884</v>
      </c>
      <c r="C24982" t="s">
        <v>35679</v>
      </c>
      <c r="D24982" s="83" t="s">
        <v>15076</v>
      </c>
      <c r="F24982" s="83">
        <v>20907.099999999999</v>
      </c>
    </row>
    <row r="24983" spans="1:6" hidden="1" x14ac:dyDescent="0.25">
      <c r="A24983" t="s">
        <v>29264</v>
      </c>
      <c r="B24983" s="83" t="s">
        <v>45885</v>
      </c>
      <c r="C24983" t="s">
        <v>35680</v>
      </c>
      <c r="D24983" s="83" t="s">
        <v>15076</v>
      </c>
      <c r="F24983" s="83">
        <v>28940.91</v>
      </c>
    </row>
    <row r="24984" spans="1:6" hidden="1" x14ac:dyDescent="0.25">
      <c r="A24984" t="s">
        <v>29264</v>
      </c>
      <c r="B24984" s="83" t="s">
        <v>45886</v>
      </c>
      <c r="C24984" t="s">
        <v>35681</v>
      </c>
      <c r="D24984" s="83" t="s">
        <v>15076</v>
      </c>
      <c r="F24984" s="83">
        <v>31807.23</v>
      </c>
    </row>
    <row r="24985" spans="1:6" hidden="1" x14ac:dyDescent="0.25">
      <c r="A24985" t="s">
        <v>29264</v>
      </c>
      <c r="B24985" s="83" t="s">
        <v>45887</v>
      </c>
      <c r="C24985" t="s">
        <v>35682</v>
      </c>
      <c r="D24985" s="83" t="s">
        <v>15076</v>
      </c>
      <c r="F24985" s="83">
        <v>40401.019999999997</v>
      </c>
    </row>
    <row r="24986" spans="1:6" hidden="1" x14ac:dyDescent="0.25">
      <c r="A24986" t="s">
        <v>29264</v>
      </c>
      <c r="B24986" s="83" t="s">
        <v>45888</v>
      </c>
      <c r="C24986" t="s">
        <v>35683</v>
      </c>
      <c r="D24986" s="83" t="s">
        <v>15076</v>
      </c>
      <c r="F24986" s="83">
        <v>4795.58</v>
      </c>
    </row>
    <row r="24987" spans="1:6" hidden="1" x14ac:dyDescent="0.25">
      <c r="A24987" t="s">
        <v>29264</v>
      </c>
      <c r="B24987" s="83" t="s">
        <v>45889</v>
      </c>
      <c r="C24987" t="s">
        <v>35684</v>
      </c>
      <c r="D24987" s="83" t="s">
        <v>15076</v>
      </c>
      <c r="F24987" s="83">
        <v>776.06</v>
      </c>
    </row>
    <row r="24988" spans="1:6" hidden="1" x14ac:dyDescent="0.25">
      <c r="A24988" t="s">
        <v>29264</v>
      </c>
      <c r="B24988" s="83" t="s">
        <v>45890</v>
      </c>
      <c r="C24988" t="s">
        <v>35685</v>
      </c>
      <c r="D24988" s="83" t="s">
        <v>15076</v>
      </c>
      <c r="F24988" s="83">
        <v>24026.33</v>
      </c>
    </row>
    <row r="24989" spans="1:6" hidden="1" x14ac:dyDescent="0.25">
      <c r="A24989" t="s">
        <v>29264</v>
      </c>
      <c r="B24989" s="83" t="s">
        <v>45891</v>
      </c>
      <c r="C24989" t="s">
        <v>35686</v>
      </c>
      <c r="D24989" s="83" t="s">
        <v>15076</v>
      </c>
      <c r="F24989" s="83">
        <v>38312.65</v>
      </c>
    </row>
    <row r="24990" spans="1:6" hidden="1" x14ac:dyDescent="0.25">
      <c r="A24990" t="s">
        <v>29264</v>
      </c>
      <c r="B24990" s="83" t="s">
        <v>45892</v>
      </c>
      <c r="C24990" t="s">
        <v>35687</v>
      </c>
      <c r="D24990" s="83" t="s">
        <v>15076</v>
      </c>
      <c r="F24990" s="83">
        <v>58726.400000000001</v>
      </c>
    </row>
    <row r="24991" spans="1:6" hidden="1" x14ac:dyDescent="0.25">
      <c r="A24991" t="s">
        <v>29264</v>
      </c>
      <c r="B24991" s="83" t="s">
        <v>45893</v>
      </c>
      <c r="C24991" t="s">
        <v>35688</v>
      </c>
      <c r="D24991" s="83" t="s">
        <v>15076</v>
      </c>
      <c r="F24991" s="83">
        <v>17135.84</v>
      </c>
    </row>
    <row r="24992" spans="1:6" hidden="1" x14ac:dyDescent="0.25">
      <c r="A24992" t="s">
        <v>29264</v>
      </c>
      <c r="B24992" s="83" t="s">
        <v>45894</v>
      </c>
      <c r="C24992" t="s">
        <v>35689</v>
      </c>
      <c r="D24992" s="83" t="s">
        <v>15076</v>
      </c>
      <c r="F24992" s="83">
        <v>197082.09</v>
      </c>
    </row>
    <row r="24993" spans="1:6" hidden="1" x14ac:dyDescent="0.25">
      <c r="A24993" t="s">
        <v>29264</v>
      </c>
      <c r="B24993" s="83" t="s">
        <v>45895</v>
      </c>
      <c r="C24993" t="s">
        <v>35690</v>
      </c>
      <c r="D24993" s="83" t="s">
        <v>15076</v>
      </c>
      <c r="F24993" s="83">
        <v>306071.67</v>
      </c>
    </row>
    <row r="24994" spans="1:6" hidden="1" x14ac:dyDescent="0.25">
      <c r="A24994" t="s">
        <v>29264</v>
      </c>
      <c r="B24994" s="83" t="s">
        <v>45896</v>
      </c>
      <c r="C24994" t="s">
        <v>35691</v>
      </c>
      <c r="D24994" s="83" t="s">
        <v>15076</v>
      </c>
      <c r="F24994" s="83">
        <v>53653.14</v>
      </c>
    </row>
    <row r="24995" spans="1:6" hidden="1" x14ac:dyDescent="0.25">
      <c r="A24995" t="s">
        <v>29264</v>
      </c>
      <c r="B24995" s="83" t="s">
        <v>45897</v>
      </c>
      <c r="C24995" t="s">
        <v>35692</v>
      </c>
      <c r="D24995" s="83" t="s">
        <v>15076</v>
      </c>
      <c r="F24995" s="83">
        <v>127814.1</v>
      </c>
    </row>
    <row r="24996" spans="1:6" hidden="1" x14ac:dyDescent="0.25">
      <c r="A24996" t="s">
        <v>29264</v>
      </c>
      <c r="B24996" s="83" t="s">
        <v>45898</v>
      </c>
      <c r="C24996" t="s">
        <v>35693</v>
      </c>
      <c r="D24996" s="83" t="s">
        <v>35708</v>
      </c>
      <c r="F24996" s="83">
        <v>365.86</v>
      </c>
    </row>
    <row r="24997" spans="1:6" hidden="1" x14ac:dyDescent="0.25">
      <c r="A24997" t="s">
        <v>29264</v>
      </c>
      <c r="B24997" s="83" t="s">
        <v>45899</v>
      </c>
      <c r="C24997" t="s">
        <v>35694</v>
      </c>
      <c r="D24997" s="83" t="s">
        <v>15076</v>
      </c>
      <c r="F24997" s="83">
        <v>2678.65</v>
      </c>
    </row>
    <row r="24998" spans="1:6" hidden="1" x14ac:dyDescent="0.25">
      <c r="A24998" t="s">
        <v>29264</v>
      </c>
      <c r="B24998" s="83" t="s">
        <v>45900</v>
      </c>
      <c r="C24998" t="s">
        <v>35695</v>
      </c>
      <c r="D24998" s="83" t="s">
        <v>20157</v>
      </c>
      <c r="F24998" s="83">
        <v>48.6</v>
      </c>
    </row>
    <row r="24999" spans="1:6" hidden="1" x14ac:dyDescent="0.25">
      <c r="A24999" t="s">
        <v>29264</v>
      </c>
      <c r="B24999" s="83" t="s">
        <v>45901</v>
      </c>
      <c r="C24999" t="s">
        <v>35696</v>
      </c>
      <c r="D24999" s="83" t="s">
        <v>15076</v>
      </c>
      <c r="F24999" s="83">
        <v>841.86</v>
      </c>
    </row>
    <row r="25000" spans="1:6" hidden="1" x14ac:dyDescent="0.25">
      <c r="A25000" t="s">
        <v>29264</v>
      </c>
      <c r="B25000" s="83" t="s">
        <v>45902</v>
      </c>
      <c r="C25000" t="s">
        <v>35697</v>
      </c>
      <c r="D25000" s="83" t="s">
        <v>35708</v>
      </c>
      <c r="F25000" s="84">
        <v>50.56</v>
      </c>
    </row>
    <row r="25001" spans="1:6" hidden="1" x14ac:dyDescent="0.25">
      <c r="A25001" t="s">
        <v>29264</v>
      </c>
      <c r="B25001" s="83" t="s">
        <v>45903</v>
      </c>
      <c r="C25001" t="s">
        <v>35698</v>
      </c>
      <c r="D25001" s="83" t="s">
        <v>35708</v>
      </c>
      <c r="F25001" s="84">
        <v>52.3</v>
      </c>
    </row>
    <row r="25002" spans="1:6" hidden="1" x14ac:dyDescent="0.25">
      <c r="A25002" t="s">
        <v>29264</v>
      </c>
      <c r="B25002" s="83" t="s">
        <v>45904</v>
      </c>
      <c r="C25002" t="s">
        <v>35699</v>
      </c>
      <c r="D25002" s="83" t="s">
        <v>35708</v>
      </c>
      <c r="F25002" s="83">
        <v>56.91</v>
      </c>
    </row>
    <row r="25003" spans="1:6" hidden="1" x14ac:dyDescent="0.25">
      <c r="A25003" t="s">
        <v>29264</v>
      </c>
      <c r="B25003" s="83" t="s">
        <v>45905</v>
      </c>
      <c r="C25003" t="s">
        <v>35700</v>
      </c>
      <c r="D25003" s="83" t="s">
        <v>35708</v>
      </c>
      <c r="F25003" s="83">
        <v>135.27000000000001</v>
      </c>
    </row>
    <row r="25004" spans="1:6" hidden="1" x14ac:dyDescent="0.25">
      <c r="A25004" t="s">
        <v>29264</v>
      </c>
      <c r="B25004" s="83" t="s">
        <v>45906</v>
      </c>
      <c r="C25004" t="s">
        <v>35701</v>
      </c>
      <c r="D25004" s="83" t="s">
        <v>15076</v>
      </c>
      <c r="F25004" s="83">
        <v>320137.44</v>
      </c>
    </row>
    <row r="25005" spans="1:6" hidden="1" x14ac:dyDescent="0.25">
      <c r="A25005" t="s">
        <v>29264</v>
      </c>
      <c r="B25005" s="83" t="s">
        <v>45907</v>
      </c>
      <c r="C25005" t="s">
        <v>35702</v>
      </c>
      <c r="D25005" s="83" t="s">
        <v>20157</v>
      </c>
      <c r="F25005" s="83">
        <v>1176.44</v>
      </c>
    </row>
    <row r="25006" spans="1:6" hidden="1" x14ac:dyDescent="0.25">
      <c r="A25006" t="s">
        <v>29264</v>
      </c>
      <c r="B25006" s="83" t="s">
        <v>45908</v>
      </c>
      <c r="C25006" t="s">
        <v>35703</v>
      </c>
      <c r="D25006" s="83" t="s">
        <v>35708</v>
      </c>
      <c r="F25006" s="83">
        <v>90.47</v>
      </c>
    </row>
    <row r="25007" spans="1:6" hidden="1" x14ac:dyDescent="0.25">
      <c r="A25007" t="s">
        <v>29264</v>
      </c>
      <c r="B25007" s="83" t="s">
        <v>45909</v>
      </c>
      <c r="C25007" t="s">
        <v>35704</v>
      </c>
      <c r="D25007" s="83" t="s">
        <v>35708</v>
      </c>
      <c r="F25007" s="83">
        <v>159.93</v>
      </c>
    </row>
    <row r="25008" spans="1:6" hidden="1" x14ac:dyDescent="0.25">
      <c r="A25008" t="s">
        <v>39066</v>
      </c>
      <c r="B25008" s="83" t="s">
        <v>35718</v>
      </c>
      <c r="C25008" t="s">
        <v>37392</v>
      </c>
      <c r="D25008" s="83" t="s">
        <v>35706</v>
      </c>
      <c r="F25008" s="83">
        <v>6.5673000000000004</v>
      </c>
    </row>
    <row r="25009" spans="1:6" hidden="1" x14ac:dyDescent="0.25">
      <c r="A25009" t="s">
        <v>39066</v>
      </c>
      <c r="B25009" s="83" t="s">
        <v>35719</v>
      </c>
      <c r="C25009" t="s">
        <v>37393</v>
      </c>
      <c r="D25009" s="83" t="s">
        <v>35706</v>
      </c>
      <c r="F25009" s="84">
        <v>6.3871000000000002</v>
      </c>
    </row>
    <row r="25010" spans="1:6" hidden="1" x14ac:dyDescent="0.25">
      <c r="A25010" t="s">
        <v>39066</v>
      </c>
      <c r="B25010" s="83" t="s">
        <v>35720</v>
      </c>
      <c r="C25010" t="s">
        <v>37394</v>
      </c>
      <c r="D25010" s="83" t="s">
        <v>35707</v>
      </c>
      <c r="F25010" s="84">
        <v>185.5558</v>
      </c>
    </row>
    <row r="25011" spans="1:6" hidden="1" x14ac:dyDescent="0.25">
      <c r="A25011" t="s">
        <v>39066</v>
      </c>
      <c r="B25011" s="83" t="s">
        <v>35721</v>
      </c>
      <c r="C25011" t="s">
        <v>37395</v>
      </c>
      <c r="D25011" s="83" t="s">
        <v>35706</v>
      </c>
      <c r="F25011" s="83">
        <v>27.3871</v>
      </c>
    </row>
    <row r="25012" spans="1:6" hidden="1" x14ac:dyDescent="0.25">
      <c r="A25012" t="s">
        <v>39066</v>
      </c>
      <c r="B25012" s="83" t="s">
        <v>35722</v>
      </c>
      <c r="C25012" t="s">
        <v>37396</v>
      </c>
      <c r="D25012" s="83" t="s">
        <v>35706</v>
      </c>
      <c r="F25012" s="84">
        <v>16.588000000000001</v>
      </c>
    </row>
    <row r="25013" spans="1:6" hidden="1" x14ac:dyDescent="0.25">
      <c r="A25013" t="s">
        <v>39066</v>
      </c>
      <c r="B25013" s="83" t="s">
        <v>35723</v>
      </c>
      <c r="C25013" t="s">
        <v>37397</v>
      </c>
      <c r="D25013" s="83" t="s">
        <v>39061</v>
      </c>
      <c r="F25013" s="84">
        <v>3.9601000000000002</v>
      </c>
    </row>
    <row r="25014" spans="1:6" hidden="1" x14ac:dyDescent="0.25">
      <c r="A25014" t="s">
        <v>39066</v>
      </c>
      <c r="B25014" s="83" t="s">
        <v>35724</v>
      </c>
      <c r="C25014" t="s">
        <v>37398</v>
      </c>
      <c r="D25014" s="83" t="s">
        <v>35706</v>
      </c>
      <c r="F25014" s="83">
        <v>8.9474999999999998</v>
      </c>
    </row>
    <row r="25015" spans="1:6" hidden="1" x14ac:dyDescent="0.25">
      <c r="A25015" t="s">
        <v>39066</v>
      </c>
      <c r="B25015" s="83" t="s">
        <v>35725</v>
      </c>
      <c r="C25015" t="s">
        <v>37399</v>
      </c>
      <c r="D25015" s="83" t="s">
        <v>35706</v>
      </c>
      <c r="F25015" s="84">
        <v>15.0115</v>
      </c>
    </row>
    <row r="25016" spans="1:6" hidden="1" x14ac:dyDescent="0.25">
      <c r="A25016" t="s">
        <v>39066</v>
      </c>
      <c r="B25016" s="83" t="s">
        <v>35726</v>
      </c>
      <c r="C25016" t="s">
        <v>37400</v>
      </c>
      <c r="D25016" s="83" t="s">
        <v>35706</v>
      </c>
      <c r="F25016" s="84">
        <v>9.5132999999999992</v>
      </c>
    </row>
    <row r="25017" spans="1:6" hidden="1" x14ac:dyDescent="0.25">
      <c r="A25017" t="s">
        <v>39066</v>
      </c>
      <c r="B25017" s="83" t="s">
        <v>35727</v>
      </c>
      <c r="C25017" t="s">
        <v>37401</v>
      </c>
      <c r="D25017" s="83" t="s">
        <v>35706</v>
      </c>
      <c r="F25017" s="84">
        <v>1.7930999999999999</v>
      </c>
    </row>
    <row r="25018" spans="1:6" hidden="1" x14ac:dyDescent="0.25">
      <c r="A25018" t="s">
        <v>39066</v>
      </c>
      <c r="B25018" s="83" t="s">
        <v>35728</v>
      </c>
      <c r="C25018" t="s">
        <v>37402</v>
      </c>
      <c r="D25018" s="83" t="s">
        <v>35706</v>
      </c>
      <c r="F25018" s="84">
        <v>6.3871000000000002</v>
      </c>
    </row>
    <row r="25019" spans="1:6" hidden="1" x14ac:dyDescent="0.25">
      <c r="A25019" t="s">
        <v>39066</v>
      </c>
      <c r="B25019" s="83" t="s">
        <v>35729</v>
      </c>
      <c r="C25019" t="s">
        <v>37403</v>
      </c>
      <c r="D25019" s="83" t="s">
        <v>35706</v>
      </c>
      <c r="F25019" s="84">
        <v>7.8978000000000002</v>
      </c>
    </row>
    <row r="25020" spans="1:6" hidden="1" x14ac:dyDescent="0.25">
      <c r="A25020" t="s">
        <v>39066</v>
      </c>
      <c r="B25020" s="83" t="s">
        <v>35730</v>
      </c>
      <c r="C25020" t="s">
        <v>37404</v>
      </c>
      <c r="D25020" s="83" t="s">
        <v>15076</v>
      </c>
      <c r="F25020" s="83">
        <v>18.849599999999999</v>
      </c>
    </row>
    <row r="25021" spans="1:6" hidden="1" x14ac:dyDescent="0.25">
      <c r="A25021" t="s">
        <v>39066</v>
      </c>
      <c r="B25021" s="83" t="s">
        <v>35731</v>
      </c>
      <c r="C25021" t="s">
        <v>37405</v>
      </c>
      <c r="D25021" s="83" t="s">
        <v>15076</v>
      </c>
      <c r="F25021" s="83">
        <v>44.9529</v>
      </c>
    </row>
    <row r="25022" spans="1:6" hidden="1" x14ac:dyDescent="0.25">
      <c r="A25022" t="s">
        <v>39066</v>
      </c>
      <c r="B25022" s="83" t="s">
        <v>35732</v>
      </c>
      <c r="C25022" t="s">
        <v>37406</v>
      </c>
      <c r="D25022" s="83" t="s">
        <v>15076</v>
      </c>
      <c r="F25022" s="83">
        <v>2.2000000000000002</v>
      </c>
    </row>
    <row r="25023" spans="1:6" hidden="1" x14ac:dyDescent="0.25">
      <c r="A25023" t="s">
        <v>39066</v>
      </c>
      <c r="B25023" s="83" t="s">
        <v>35733</v>
      </c>
      <c r="C25023" t="s">
        <v>37407</v>
      </c>
      <c r="D25023" s="83" t="s">
        <v>15076</v>
      </c>
      <c r="F25023" s="83">
        <v>21.8398</v>
      </c>
    </row>
    <row r="25024" spans="1:6" hidden="1" x14ac:dyDescent="0.25">
      <c r="A25024" t="s">
        <v>39066</v>
      </c>
      <c r="B25024" s="83" t="s">
        <v>35734</v>
      </c>
      <c r="C25024" t="s">
        <v>37408</v>
      </c>
      <c r="D25024" s="83" t="s">
        <v>15076</v>
      </c>
      <c r="F25024" s="83">
        <v>135.37209999999999</v>
      </c>
    </row>
    <row r="25025" spans="1:6" hidden="1" x14ac:dyDescent="0.25">
      <c r="A25025" t="s">
        <v>39066</v>
      </c>
      <c r="B25025" s="83" t="s">
        <v>35735</v>
      </c>
      <c r="C25025" t="s">
        <v>37409</v>
      </c>
      <c r="D25025" s="83" t="s">
        <v>35706</v>
      </c>
      <c r="F25025" s="83">
        <v>6.9085999999999999</v>
      </c>
    </row>
    <row r="25026" spans="1:6" hidden="1" x14ac:dyDescent="0.25">
      <c r="A25026" t="s">
        <v>39066</v>
      </c>
      <c r="B25026" s="83" t="s">
        <v>35736</v>
      </c>
      <c r="C25026" t="s">
        <v>37410</v>
      </c>
      <c r="D25026" s="83" t="s">
        <v>39061</v>
      </c>
      <c r="F25026" s="83">
        <v>22.565000000000001</v>
      </c>
    </row>
    <row r="25027" spans="1:6" hidden="1" x14ac:dyDescent="0.25">
      <c r="A25027" t="s">
        <v>39066</v>
      </c>
      <c r="B25027" s="83" t="s">
        <v>35737</v>
      </c>
      <c r="C25027" t="s">
        <v>37411</v>
      </c>
      <c r="D25027" s="83" t="s">
        <v>35706</v>
      </c>
      <c r="F25027" s="83">
        <v>50.845799999999997</v>
      </c>
    </row>
    <row r="25028" spans="1:6" hidden="1" x14ac:dyDescent="0.25">
      <c r="A25028" t="s">
        <v>39066</v>
      </c>
      <c r="B25028" s="83" t="s">
        <v>35738</v>
      </c>
      <c r="C25028" t="s">
        <v>37412</v>
      </c>
      <c r="D25028" s="83" t="s">
        <v>39061</v>
      </c>
      <c r="F25028" s="83">
        <v>8.6005000000000003</v>
      </c>
    </row>
    <row r="25029" spans="1:6" hidden="1" x14ac:dyDescent="0.25">
      <c r="A25029" t="s">
        <v>39066</v>
      </c>
      <c r="B25029" s="83" t="s">
        <v>35739</v>
      </c>
      <c r="C25029" t="s">
        <v>37413</v>
      </c>
      <c r="D25029" s="83" t="s">
        <v>35707</v>
      </c>
      <c r="F25029" s="83">
        <v>157.15440000000001</v>
      </c>
    </row>
    <row r="25030" spans="1:6" hidden="1" x14ac:dyDescent="0.25">
      <c r="A25030" t="s">
        <v>39066</v>
      </c>
      <c r="B25030" s="83" t="s">
        <v>35740</v>
      </c>
      <c r="C25030" t="s">
        <v>37414</v>
      </c>
      <c r="D25030" s="83" t="s">
        <v>35706</v>
      </c>
      <c r="F25030" s="83">
        <v>1.9540999999999999</v>
      </c>
    </row>
    <row r="25031" spans="1:6" hidden="1" x14ac:dyDescent="0.25">
      <c r="A25031" t="s">
        <v>39066</v>
      </c>
      <c r="B25031" s="83" t="s">
        <v>35741</v>
      </c>
      <c r="C25031" t="s">
        <v>37415</v>
      </c>
      <c r="D25031" s="83" t="s">
        <v>35706</v>
      </c>
      <c r="F25031" s="83">
        <v>6.8064999999999998</v>
      </c>
    </row>
    <row r="25032" spans="1:6" hidden="1" x14ac:dyDescent="0.25">
      <c r="A25032" t="s">
        <v>39066</v>
      </c>
      <c r="B25032" s="83" t="s">
        <v>35742</v>
      </c>
      <c r="C25032" t="s">
        <v>37416</v>
      </c>
      <c r="D25032" s="83" t="s">
        <v>35706</v>
      </c>
      <c r="F25032" s="84">
        <v>48.402999999999999</v>
      </c>
    </row>
    <row r="25033" spans="1:6" hidden="1" x14ac:dyDescent="0.25">
      <c r="A25033" t="s">
        <v>39066</v>
      </c>
      <c r="B25033" s="83" t="s">
        <v>35743</v>
      </c>
      <c r="C25033" t="s">
        <v>37417</v>
      </c>
      <c r="D25033" s="83" t="s">
        <v>39061</v>
      </c>
      <c r="F25033" s="83">
        <v>14.7658</v>
      </c>
    </row>
    <row r="25034" spans="1:6" hidden="1" x14ac:dyDescent="0.25">
      <c r="A25034" t="s">
        <v>39066</v>
      </c>
      <c r="B25034" s="83" t="s">
        <v>35744</v>
      </c>
      <c r="C25034" t="s">
        <v>37418</v>
      </c>
      <c r="D25034" s="83" t="s">
        <v>39061</v>
      </c>
      <c r="F25034" s="83">
        <v>5.4085000000000001</v>
      </c>
    </row>
    <row r="25035" spans="1:6" hidden="1" x14ac:dyDescent="0.25">
      <c r="A25035" t="s">
        <v>39066</v>
      </c>
      <c r="B25035" s="83" t="s">
        <v>35745</v>
      </c>
      <c r="C25035" t="s">
        <v>37419</v>
      </c>
      <c r="D25035" s="83" t="s">
        <v>15076</v>
      </c>
      <c r="F25035" s="83">
        <v>92701.645199999999</v>
      </c>
    </row>
    <row r="25036" spans="1:6" hidden="1" x14ac:dyDescent="0.25">
      <c r="A25036" t="s">
        <v>39066</v>
      </c>
      <c r="B25036" s="83" t="s">
        <v>35746</v>
      </c>
      <c r="C25036" t="s">
        <v>37420</v>
      </c>
      <c r="D25036" s="83" t="s">
        <v>15076</v>
      </c>
      <c r="F25036" s="84">
        <v>33054.083299999998</v>
      </c>
    </row>
    <row r="25037" spans="1:6" hidden="1" x14ac:dyDescent="0.25">
      <c r="A25037" t="s">
        <v>39066</v>
      </c>
      <c r="B25037" s="83" t="s">
        <v>35747</v>
      </c>
      <c r="C25037" t="s">
        <v>37421</v>
      </c>
      <c r="D25037" s="83" t="s">
        <v>39061</v>
      </c>
      <c r="F25037" s="84">
        <v>5.62</v>
      </c>
    </row>
    <row r="25038" spans="1:6" hidden="1" x14ac:dyDescent="0.25">
      <c r="A25038" t="s">
        <v>39066</v>
      </c>
      <c r="B25038" s="83" t="s">
        <v>35748</v>
      </c>
      <c r="C25038" t="s">
        <v>37422</v>
      </c>
      <c r="D25038" s="83" t="s">
        <v>35706</v>
      </c>
      <c r="F25038" s="84">
        <v>10.269500000000001</v>
      </c>
    </row>
    <row r="25039" spans="1:6" hidden="1" x14ac:dyDescent="0.25">
      <c r="A25039" t="s">
        <v>39066</v>
      </c>
      <c r="B25039" s="83" t="s">
        <v>35749</v>
      </c>
      <c r="C25039" t="s">
        <v>37423</v>
      </c>
      <c r="D25039" s="83" t="s">
        <v>15076</v>
      </c>
      <c r="F25039" s="84">
        <v>461.84140000000002</v>
      </c>
    </row>
    <row r="25040" spans="1:6" hidden="1" x14ac:dyDescent="0.25">
      <c r="A25040" t="s">
        <v>39066</v>
      </c>
      <c r="B25040" s="83" t="s">
        <v>35750</v>
      </c>
      <c r="C25040" t="s">
        <v>37424</v>
      </c>
      <c r="D25040" s="83" t="s">
        <v>15076</v>
      </c>
      <c r="F25040" s="84">
        <v>317.7294</v>
      </c>
    </row>
    <row r="25041" spans="1:6" hidden="1" x14ac:dyDescent="0.25">
      <c r="A25041" t="s">
        <v>39066</v>
      </c>
      <c r="B25041" s="83" t="s">
        <v>35751</v>
      </c>
      <c r="C25041" t="s">
        <v>37425</v>
      </c>
      <c r="D25041" s="83" t="s">
        <v>15076</v>
      </c>
      <c r="F25041" s="84">
        <v>98.826599999999999</v>
      </c>
    </row>
    <row r="25042" spans="1:6" hidden="1" x14ac:dyDescent="0.25">
      <c r="A25042" t="s">
        <v>39066</v>
      </c>
      <c r="B25042" s="83" t="s">
        <v>35752</v>
      </c>
      <c r="C25042" t="s">
        <v>37426</v>
      </c>
      <c r="D25042" s="83" t="s">
        <v>15076</v>
      </c>
      <c r="F25042" s="84">
        <v>157.548</v>
      </c>
    </row>
    <row r="25043" spans="1:6" hidden="1" x14ac:dyDescent="0.25">
      <c r="A25043" t="s">
        <v>39066</v>
      </c>
      <c r="B25043" s="83" t="s">
        <v>35753</v>
      </c>
      <c r="C25043" t="s">
        <v>37427</v>
      </c>
      <c r="D25043" s="83" t="s">
        <v>15076</v>
      </c>
      <c r="F25043" s="84">
        <v>174.31899999999999</v>
      </c>
    </row>
    <row r="25044" spans="1:6" hidden="1" x14ac:dyDescent="0.25">
      <c r="A25044" t="s">
        <v>39066</v>
      </c>
      <c r="B25044" s="83" t="s">
        <v>35754</v>
      </c>
      <c r="C25044" t="s">
        <v>37428</v>
      </c>
      <c r="D25044" s="83" t="s">
        <v>35706</v>
      </c>
      <c r="F25044" s="83">
        <v>89.766599999999997</v>
      </c>
    </row>
    <row r="25045" spans="1:6" hidden="1" x14ac:dyDescent="0.25">
      <c r="A25045" t="s">
        <v>39066</v>
      </c>
      <c r="B25045" s="83" t="s">
        <v>35755</v>
      </c>
      <c r="C25045" t="s">
        <v>37429</v>
      </c>
      <c r="D25045" s="83" t="s">
        <v>15076</v>
      </c>
      <c r="F25045" s="83">
        <v>167.44479999999999</v>
      </c>
    </row>
    <row r="25046" spans="1:6" hidden="1" x14ac:dyDescent="0.25">
      <c r="A25046" t="s">
        <v>39066</v>
      </c>
      <c r="B25046" s="83" t="s">
        <v>35756</v>
      </c>
      <c r="C25046" t="s">
        <v>37430</v>
      </c>
      <c r="D25046" s="83" t="s">
        <v>15094</v>
      </c>
      <c r="F25046" s="83">
        <v>0.1123</v>
      </c>
    </row>
    <row r="25047" spans="1:6" hidden="1" x14ac:dyDescent="0.25">
      <c r="A25047" t="s">
        <v>39066</v>
      </c>
      <c r="B25047" s="83" t="s">
        <v>35757</v>
      </c>
      <c r="C25047" t="s">
        <v>37431</v>
      </c>
      <c r="D25047" s="83" t="s">
        <v>15094</v>
      </c>
      <c r="F25047" s="83">
        <v>1.7621</v>
      </c>
    </row>
    <row r="25048" spans="1:6" hidden="1" x14ac:dyDescent="0.25">
      <c r="A25048" t="s">
        <v>39066</v>
      </c>
      <c r="B25048" s="83" t="s">
        <v>35758</v>
      </c>
      <c r="C25048" t="s">
        <v>37432</v>
      </c>
      <c r="D25048" s="83" t="s">
        <v>15094</v>
      </c>
      <c r="F25048" s="83">
        <v>7.8100000000000003E-2</v>
      </c>
    </row>
    <row r="25049" spans="1:6" hidden="1" x14ac:dyDescent="0.25">
      <c r="A25049" t="s">
        <v>39066</v>
      </c>
      <c r="B25049" s="83" t="s">
        <v>35759</v>
      </c>
      <c r="C25049" t="s">
        <v>37433</v>
      </c>
      <c r="D25049" s="83" t="s">
        <v>15076</v>
      </c>
      <c r="F25049" s="83">
        <v>1288.7799</v>
      </c>
    </row>
    <row r="25050" spans="1:6" hidden="1" x14ac:dyDescent="0.25">
      <c r="A25050" t="s">
        <v>39066</v>
      </c>
      <c r="B25050" s="83" t="s">
        <v>35760</v>
      </c>
      <c r="C25050" t="s">
        <v>37434</v>
      </c>
      <c r="D25050" s="83" t="s">
        <v>15076</v>
      </c>
      <c r="F25050" s="83">
        <v>7444.3374000000003</v>
      </c>
    </row>
    <row r="25051" spans="1:6" hidden="1" x14ac:dyDescent="0.25">
      <c r="A25051" t="s">
        <v>39066</v>
      </c>
      <c r="B25051" s="83" t="s">
        <v>35761</v>
      </c>
      <c r="C25051" t="s">
        <v>37435</v>
      </c>
      <c r="D25051" s="83" t="s">
        <v>15076</v>
      </c>
      <c r="F25051" s="83">
        <v>129235.2905</v>
      </c>
    </row>
    <row r="25052" spans="1:6" hidden="1" x14ac:dyDescent="0.25">
      <c r="A25052" t="s">
        <v>39066</v>
      </c>
      <c r="B25052" s="83" t="s">
        <v>35762</v>
      </c>
      <c r="C25052" t="s">
        <v>37436</v>
      </c>
      <c r="D25052" s="83" t="s">
        <v>15076</v>
      </c>
      <c r="F25052" s="84">
        <v>134250.2905</v>
      </c>
    </row>
    <row r="25053" spans="1:6" hidden="1" x14ac:dyDescent="0.25">
      <c r="A25053" t="s">
        <v>39066</v>
      </c>
      <c r="B25053" s="83" t="s">
        <v>35763</v>
      </c>
      <c r="C25053" t="s">
        <v>37437</v>
      </c>
      <c r="D25053" s="83" t="s">
        <v>15076</v>
      </c>
      <c r="F25053" s="84">
        <v>50305.683299999997</v>
      </c>
    </row>
    <row r="25054" spans="1:6" hidden="1" x14ac:dyDescent="0.25">
      <c r="A25054" t="s">
        <v>39066</v>
      </c>
      <c r="B25054" s="83" t="s">
        <v>35764</v>
      </c>
      <c r="C25054" t="s">
        <v>37438</v>
      </c>
      <c r="D25054" s="83" t="s">
        <v>15076</v>
      </c>
      <c r="F25054" s="83">
        <v>54086.145199999999</v>
      </c>
    </row>
    <row r="25055" spans="1:6" hidden="1" x14ac:dyDescent="0.25">
      <c r="A25055" t="s">
        <v>39066</v>
      </c>
      <c r="B25055" s="83" t="s">
        <v>35765</v>
      </c>
      <c r="C25055" t="s">
        <v>37439</v>
      </c>
      <c r="D25055" s="83" t="s">
        <v>15076</v>
      </c>
      <c r="F25055" s="83">
        <v>68543.768700000001</v>
      </c>
    </row>
    <row r="25056" spans="1:6" hidden="1" x14ac:dyDescent="0.25">
      <c r="A25056" t="s">
        <v>39066</v>
      </c>
      <c r="B25056" s="83" t="s">
        <v>35766</v>
      </c>
      <c r="C25056" t="s">
        <v>37440</v>
      </c>
      <c r="D25056" s="83" t="s">
        <v>15076</v>
      </c>
      <c r="F25056" s="84">
        <v>114838.0033</v>
      </c>
    </row>
    <row r="25057" spans="1:6" hidden="1" x14ac:dyDescent="0.25">
      <c r="A25057" t="s">
        <v>39066</v>
      </c>
      <c r="B25057" s="83" t="s">
        <v>35767</v>
      </c>
      <c r="C25057" t="s">
        <v>37441</v>
      </c>
      <c r="D25057" s="83" t="s">
        <v>15094</v>
      </c>
      <c r="F25057" s="84">
        <v>136.8477</v>
      </c>
    </row>
    <row r="25058" spans="1:6" hidden="1" x14ac:dyDescent="0.25">
      <c r="A25058" t="s">
        <v>39066</v>
      </c>
      <c r="B25058" s="83" t="s">
        <v>35768</v>
      </c>
      <c r="C25058" t="s">
        <v>37442</v>
      </c>
      <c r="D25058" s="83" t="s">
        <v>15094</v>
      </c>
      <c r="F25058" s="84">
        <v>11.12</v>
      </c>
    </row>
    <row r="25059" spans="1:6" hidden="1" x14ac:dyDescent="0.25">
      <c r="A25059" t="s">
        <v>39066</v>
      </c>
      <c r="B25059" s="83" t="s">
        <v>35769</v>
      </c>
      <c r="C25059" t="s">
        <v>37443</v>
      </c>
      <c r="D25059" s="83" t="s">
        <v>15094</v>
      </c>
      <c r="F25059" s="84">
        <v>0.74939999999999996</v>
      </c>
    </row>
    <row r="25060" spans="1:6" hidden="1" x14ac:dyDescent="0.25">
      <c r="A25060" t="s">
        <v>39066</v>
      </c>
      <c r="B25060" s="83" t="s">
        <v>35770</v>
      </c>
      <c r="C25060" t="s">
        <v>37444</v>
      </c>
      <c r="D25060" s="83" t="s">
        <v>15076</v>
      </c>
      <c r="F25060" s="84">
        <v>41771.846299999997</v>
      </c>
    </row>
    <row r="25061" spans="1:6" hidden="1" x14ac:dyDescent="0.25">
      <c r="A25061" t="s">
        <v>39066</v>
      </c>
      <c r="B25061" s="83" t="s">
        <v>35771</v>
      </c>
      <c r="C25061" t="s">
        <v>37445</v>
      </c>
      <c r="D25061" s="83" t="s">
        <v>35706</v>
      </c>
      <c r="F25061" s="84">
        <v>17.661100000000001</v>
      </c>
    </row>
    <row r="25062" spans="1:6" hidden="1" x14ac:dyDescent="0.25">
      <c r="A25062" t="s">
        <v>39066</v>
      </c>
      <c r="B25062" s="83" t="s">
        <v>35772</v>
      </c>
      <c r="C25062" t="s">
        <v>37446</v>
      </c>
      <c r="D25062" s="83" t="s">
        <v>15076</v>
      </c>
      <c r="F25062" s="84">
        <v>17.271799999999999</v>
      </c>
    </row>
    <row r="25063" spans="1:6" hidden="1" x14ac:dyDescent="0.25">
      <c r="A25063" t="s">
        <v>39066</v>
      </c>
      <c r="B25063" s="83" t="s">
        <v>35773</v>
      </c>
      <c r="C25063" t="s">
        <v>37447</v>
      </c>
      <c r="D25063" s="83" t="s">
        <v>15076</v>
      </c>
      <c r="F25063" s="84">
        <v>21.585999999999999</v>
      </c>
    </row>
    <row r="25064" spans="1:6" hidden="1" x14ac:dyDescent="0.25">
      <c r="A25064" t="s">
        <v>39066</v>
      </c>
      <c r="B25064" s="83" t="s">
        <v>35774</v>
      </c>
      <c r="C25064" t="s">
        <v>37448</v>
      </c>
      <c r="D25064" s="83" t="s">
        <v>35706</v>
      </c>
      <c r="F25064" s="84">
        <v>9.2989999999999995</v>
      </c>
    </row>
    <row r="25065" spans="1:6" hidden="1" x14ac:dyDescent="0.25">
      <c r="A25065" t="s">
        <v>39066</v>
      </c>
      <c r="B25065" s="83" t="s">
        <v>35775</v>
      </c>
      <c r="C25065" t="s">
        <v>37449</v>
      </c>
      <c r="D25065" s="83" t="s">
        <v>15076</v>
      </c>
      <c r="F25065" s="84">
        <v>19.004999999999999</v>
      </c>
    </row>
    <row r="25066" spans="1:6" hidden="1" x14ac:dyDescent="0.25">
      <c r="A25066" t="s">
        <v>39066</v>
      </c>
      <c r="B25066" s="83" t="s">
        <v>35776</v>
      </c>
      <c r="C25066" t="s">
        <v>37450</v>
      </c>
      <c r="D25066" s="83" t="s">
        <v>35707</v>
      </c>
      <c r="F25066" s="84">
        <v>162.1044</v>
      </c>
    </row>
    <row r="25067" spans="1:6" hidden="1" x14ac:dyDescent="0.25">
      <c r="A25067" t="s">
        <v>39066</v>
      </c>
      <c r="B25067" s="83" t="s">
        <v>35777</v>
      </c>
      <c r="C25067" t="s">
        <v>37451</v>
      </c>
      <c r="D25067" s="83" t="s">
        <v>35707</v>
      </c>
      <c r="F25067" s="84">
        <v>152.9641</v>
      </c>
    </row>
    <row r="25068" spans="1:6" hidden="1" x14ac:dyDescent="0.25">
      <c r="A25068" t="s">
        <v>39066</v>
      </c>
      <c r="B25068" s="83" t="s">
        <v>35778</v>
      </c>
      <c r="C25068" t="s">
        <v>37452</v>
      </c>
      <c r="D25068" s="83" t="s">
        <v>35707</v>
      </c>
      <c r="F25068" s="83">
        <v>166.02940000000001</v>
      </c>
    </row>
    <row r="25069" spans="1:6" hidden="1" x14ac:dyDescent="0.25">
      <c r="A25069" t="s">
        <v>39066</v>
      </c>
      <c r="B25069" s="83" t="s">
        <v>35779</v>
      </c>
      <c r="C25069" t="s">
        <v>37453</v>
      </c>
      <c r="D25069" s="83" t="s">
        <v>35706</v>
      </c>
      <c r="F25069" s="83">
        <v>1.6845000000000001</v>
      </c>
    </row>
    <row r="25070" spans="1:6" hidden="1" x14ac:dyDescent="0.25">
      <c r="A25070" t="s">
        <v>39066</v>
      </c>
      <c r="B25070" s="83" t="s">
        <v>35780</v>
      </c>
      <c r="C25070" t="s">
        <v>37454</v>
      </c>
      <c r="D25070" s="83" t="s">
        <v>35706</v>
      </c>
      <c r="F25070" s="83">
        <v>1.7484</v>
      </c>
    </row>
    <row r="25071" spans="1:6" hidden="1" x14ac:dyDescent="0.25">
      <c r="A25071" t="s">
        <v>39066</v>
      </c>
      <c r="B25071" s="83" t="s">
        <v>35781</v>
      </c>
      <c r="C25071" t="s">
        <v>37455</v>
      </c>
      <c r="D25071" s="83" t="s">
        <v>15076</v>
      </c>
      <c r="F25071" s="83">
        <v>361.82589999999999</v>
      </c>
    </row>
    <row r="25072" spans="1:6" hidden="1" x14ac:dyDescent="0.25">
      <c r="A25072" t="s">
        <v>39066</v>
      </c>
      <c r="B25072" s="83" t="s">
        <v>35782</v>
      </c>
      <c r="C25072" t="s">
        <v>37456</v>
      </c>
      <c r="D25072" s="83" t="s">
        <v>15076</v>
      </c>
      <c r="F25072" s="83">
        <v>476.20589999999999</v>
      </c>
    </row>
    <row r="25073" spans="1:6" hidden="1" x14ac:dyDescent="0.25">
      <c r="A25073" t="s">
        <v>39066</v>
      </c>
      <c r="B25073" s="83" t="s">
        <v>35783</v>
      </c>
      <c r="C25073" t="s">
        <v>37457</v>
      </c>
      <c r="D25073" s="83" t="s">
        <v>15076</v>
      </c>
      <c r="F25073" s="83">
        <v>536.78200000000004</v>
      </c>
    </row>
    <row r="25074" spans="1:6" hidden="1" x14ac:dyDescent="0.25">
      <c r="A25074" t="s">
        <v>39066</v>
      </c>
      <c r="B25074" s="83" t="s">
        <v>35784</v>
      </c>
      <c r="C25074" t="s">
        <v>37458</v>
      </c>
      <c r="D25074" s="83" t="s">
        <v>15076</v>
      </c>
      <c r="F25074" s="83">
        <v>700.13160000000005</v>
      </c>
    </row>
    <row r="25075" spans="1:6" hidden="1" x14ac:dyDescent="0.25">
      <c r="A25075" t="s">
        <v>39066</v>
      </c>
      <c r="B25075" s="83" t="s">
        <v>35785</v>
      </c>
      <c r="C25075" t="s">
        <v>37459</v>
      </c>
      <c r="D25075" s="83" t="s">
        <v>15076</v>
      </c>
      <c r="F25075" s="83">
        <v>732.49739999999997</v>
      </c>
    </row>
    <row r="25076" spans="1:6" hidden="1" x14ac:dyDescent="0.25">
      <c r="A25076" t="s">
        <v>39066</v>
      </c>
      <c r="B25076" s="83" t="s">
        <v>35786</v>
      </c>
      <c r="C25076" t="s">
        <v>37460</v>
      </c>
      <c r="D25076" s="83" t="s">
        <v>15076</v>
      </c>
      <c r="F25076" s="83">
        <v>790.83370000000002</v>
      </c>
    </row>
    <row r="25077" spans="1:6" hidden="1" x14ac:dyDescent="0.25">
      <c r="A25077" t="s">
        <v>39066</v>
      </c>
      <c r="B25077" s="83" t="s">
        <v>35787</v>
      </c>
      <c r="C25077" t="s">
        <v>37461</v>
      </c>
      <c r="D25077" s="83" t="s">
        <v>15076</v>
      </c>
      <c r="F25077" s="83">
        <v>922.49749999999995</v>
      </c>
    </row>
    <row r="25078" spans="1:6" hidden="1" x14ac:dyDescent="0.25">
      <c r="A25078" t="s">
        <v>39066</v>
      </c>
      <c r="B25078" s="83" t="s">
        <v>35788</v>
      </c>
      <c r="C25078" t="s">
        <v>37462</v>
      </c>
      <c r="D25078" s="83" t="s">
        <v>15076</v>
      </c>
      <c r="F25078" s="83">
        <v>1420.2675999999999</v>
      </c>
    </row>
    <row r="25079" spans="1:6" hidden="1" x14ac:dyDescent="0.25">
      <c r="A25079" t="s">
        <v>39066</v>
      </c>
      <c r="B25079" s="83" t="s">
        <v>35789</v>
      </c>
      <c r="C25079" t="s">
        <v>37463</v>
      </c>
      <c r="D25079" s="83" t="s">
        <v>15076</v>
      </c>
      <c r="F25079" s="83">
        <v>1773.9228000000001</v>
      </c>
    </row>
    <row r="25080" spans="1:6" hidden="1" x14ac:dyDescent="0.25">
      <c r="A25080" t="s">
        <v>39066</v>
      </c>
      <c r="B25080" s="83" t="s">
        <v>35790</v>
      </c>
      <c r="C25080" t="s">
        <v>37464</v>
      </c>
      <c r="D25080" s="83" t="s">
        <v>15094</v>
      </c>
      <c r="F25080" s="83">
        <v>22.004899999999999</v>
      </c>
    </row>
    <row r="25081" spans="1:6" hidden="1" x14ac:dyDescent="0.25">
      <c r="A25081" t="s">
        <v>39066</v>
      </c>
      <c r="B25081" s="83" t="s">
        <v>35791</v>
      </c>
      <c r="C25081" t="s">
        <v>37465</v>
      </c>
      <c r="D25081" s="83" t="s">
        <v>39062</v>
      </c>
      <c r="F25081" s="83">
        <v>581.79700000000003</v>
      </c>
    </row>
    <row r="25082" spans="1:6" hidden="1" x14ac:dyDescent="0.25">
      <c r="A25082" t="s">
        <v>39066</v>
      </c>
      <c r="B25082" s="83" t="s">
        <v>35792</v>
      </c>
      <c r="C25082" t="s">
        <v>37466</v>
      </c>
      <c r="D25082" s="83" t="s">
        <v>15076</v>
      </c>
      <c r="F25082" s="83">
        <v>2318.4726000000001</v>
      </c>
    </row>
    <row r="25083" spans="1:6" hidden="1" x14ac:dyDescent="0.25">
      <c r="A25083" t="s">
        <v>39066</v>
      </c>
      <c r="B25083" s="83" t="s">
        <v>35793</v>
      </c>
      <c r="C25083" t="s">
        <v>37467</v>
      </c>
      <c r="D25083" s="83" t="s">
        <v>15076</v>
      </c>
      <c r="F25083" s="83">
        <v>2799.8258000000001</v>
      </c>
    </row>
    <row r="25084" spans="1:6" hidden="1" x14ac:dyDescent="0.25">
      <c r="A25084" t="s">
        <v>39066</v>
      </c>
      <c r="B25084" s="83" t="s">
        <v>35794</v>
      </c>
      <c r="C25084" t="s">
        <v>37468</v>
      </c>
      <c r="D25084" s="83" t="s">
        <v>15076</v>
      </c>
      <c r="F25084" s="83">
        <v>2849.1534000000001</v>
      </c>
    </row>
    <row r="25085" spans="1:6" hidden="1" x14ac:dyDescent="0.25">
      <c r="A25085" t="s">
        <v>39066</v>
      </c>
      <c r="B25085" s="83" t="s">
        <v>35795</v>
      </c>
      <c r="C25085" t="s">
        <v>37469</v>
      </c>
      <c r="D25085" s="83" t="s">
        <v>35706</v>
      </c>
      <c r="F25085" s="83">
        <v>7.4908000000000001</v>
      </c>
    </row>
    <row r="25086" spans="1:6" hidden="1" x14ac:dyDescent="0.25">
      <c r="A25086" t="s">
        <v>39066</v>
      </c>
      <c r="B25086" s="83" t="s">
        <v>35796</v>
      </c>
      <c r="C25086" t="s">
        <v>37470</v>
      </c>
      <c r="D25086" s="83" t="s">
        <v>20157</v>
      </c>
      <c r="F25086" s="83">
        <v>6173.36</v>
      </c>
    </row>
    <row r="25087" spans="1:6" hidden="1" x14ac:dyDescent="0.25">
      <c r="A25087" t="s">
        <v>39066</v>
      </c>
      <c r="B25087" s="83" t="s">
        <v>35797</v>
      </c>
      <c r="C25087" t="s">
        <v>37471</v>
      </c>
      <c r="D25087" s="83" t="s">
        <v>15076</v>
      </c>
      <c r="F25087" s="83">
        <v>520.18320000000006</v>
      </c>
    </row>
    <row r="25088" spans="1:6" hidden="1" x14ac:dyDescent="0.25">
      <c r="A25088" t="s">
        <v>39066</v>
      </c>
      <c r="B25088" s="83" t="s">
        <v>35798</v>
      </c>
      <c r="C25088" t="s">
        <v>37472</v>
      </c>
      <c r="D25088" s="83" t="s">
        <v>15076</v>
      </c>
      <c r="F25088" s="83">
        <v>598.36950000000002</v>
      </c>
    </row>
    <row r="25089" spans="1:6" hidden="1" x14ac:dyDescent="0.25">
      <c r="A25089" t="s">
        <v>39066</v>
      </c>
      <c r="B25089" s="83" t="s">
        <v>35799</v>
      </c>
      <c r="C25089" t="s">
        <v>37473</v>
      </c>
      <c r="D25089" s="83" t="s">
        <v>35708</v>
      </c>
      <c r="F25089" s="83">
        <v>40.991300000000003</v>
      </c>
    </row>
    <row r="25090" spans="1:6" hidden="1" x14ac:dyDescent="0.25">
      <c r="A25090" t="s">
        <v>39066</v>
      </c>
      <c r="B25090" s="83" t="s">
        <v>35800</v>
      </c>
      <c r="C25090" t="s">
        <v>37474</v>
      </c>
      <c r="D25090" s="83" t="s">
        <v>15076</v>
      </c>
      <c r="F25090" s="83">
        <v>655.39499999999998</v>
      </c>
    </row>
    <row r="25091" spans="1:6" hidden="1" x14ac:dyDescent="0.25">
      <c r="A25091" t="s">
        <v>39066</v>
      </c>
      <c r="B25091" s="83" t="s">
        <v>35801</v>
      </c>
      <c r="C25091" t="s">
        <v>37475</v>
      </c>
      <c r="D25091" s="83" t="s">
        <v>15094</v>
      </c>
      <c r="F25091" s="83">
        <v>5.18</v>
      </c>
    </row>
    <row r="25092" spans="1:6" hidden="1" x14ac:dyDescent="0.25">
      <c r="A25092" t="s">
        <v>39066</v>
      </c>
      <c r="B25092" s="83" t="s">
        <v>35802</v>
      </c>
      <c r="C25092" t="s">
        <v>37476</v>
      </c>
      <c r="D25092" s="83" t="s">
        <v>15076</v>
      </c>
      <c r="F25092" s="83">
        <v>1086.8804</v>
      </c>
    </row>
    <row r="25093" spans="1:6" hidden="1" x14ac:dyDescent="0.25">
      <c r="A25093" t="s">
        <v>39066</v>
      </c>
      <c r="B25093" s="83" t="s">
        <v>35803</v>
      </c>
      <c r="C25093" t="s">
        <v>37477</v>
      </c>
      <c r="D25093" s="83" t="s">
        <v>15076</v>
      </c>
      <c r="F25093" s="83">
        <v>959.54459999999995</v>
      </c>
    </row>
    <row r="25094" spans="1:6" hidden="1" x14ac:dyDescent="0.25">
      <c r="A25094" t="s">
        <v>39066</v>
      </c>
      <c r="B25094" s="83" t="s">
        <v>35804</v>
      </c>
      <c r="C25094" t="s">
        <v>37478</v>
      </c>
      <c r="D25094" s="83" t="s">
        <v>15076</v>
      </c>
      <c r="F25094" s="83">
        <v>5879.8688000000002</v>
      </c>
    </row>
    <row r="25095" spans="1:6" hidden="1" x14ac:dyDescent="0.25">
      <c r="A25095" t="s">
        <v>39066</v>
      </c>
      <c r="B25095" s="83" t="s">
        <v>35805</v>
      </c>
      <c r="C25095" t="s">
        <v>37479</v>
      </c>
      <c r="D25095" s="83" t="s">
        <v>15076</v>
      </c>
      <c r="F25095" s="83">
        <v>1238.9453000000001</v>
      </c>
    </row>
    <row r="25096" spans="1:6" hidden="1" x14ac:dyDescent="0.25">
      <c r="A25096" t="s">
        <v>39066</v>
      </c>
      <c r="B25096" s="83" t="s">
        <v>35806</v>
      </c>
      <c r="C25096" t="s">
        <v>37480</v>
      </c>
      <c r="D25096" s="83" t="s">
        <v>15076</v>
      </c>
      <c r="F25096" s="83">
        <v>26162.097399999999</v>
      </c>
    </row>
    <row r="25097" spans="1:6" hidden="1" x14ac:dyDescent="0.25">
      <c r="A25097" t="s">
        <v>39066</v>
      </c>
      <c r="B25097" s="83" t="s">
        <v>35807</v>
      </c>
      <c r="C25097" t="s">
        <v>37481</v>
      </c>
      <c r="D25097" s="83" t="s">
        <v>35708</v>
      </c>
      <c r="F25097" s="83">
        <v>6.5</v>
      </c>
    </row>
    <row r="25098" spans="1:6" hidden="1" x14ac:dyDescent="0.25">
      <c r="A25098" t="s">
        <v>39066</v>
      </c>
      <c r="B25098" s="83" t="s">
        <v>35808</v>
      </c>
      <c r="C25098" t="s">
        <v>37482</v>
      </c>
      <c r="D25098" s="83" t="s">
        <v>15076</v>
      </c>
      <c r="F25098" s="83">
        <v>16610.432199999999</v>
      </c>
    </row>
    <row r="25099" spans="1:6" hidden="1" x14ac:dyDescent="0.25">
      <c r="A25099" t="s">
        <v>39066</v>
      </c>
      <c r="B25099" s="83" t="s">
        <v>35809</v>
      </c>
      <c r="C25099" t="s">
        <v>37483</v>
      </c>
      <c r="D25099" s="83" t="s">
        <v>15076</v>
      </c>
      <c r="F25099" s="83">
        <v>22761.1793</v>
      </c>
    </row>
    <row r="25100" spans="1:6" hidden="1" x14ac:dyDescent="0.25">
      <c r="A25100" t="s">
        <v>39066</v>
      </c>
      <c r="B25100" s="83" t="s">
        <v>35810</v>
      </c>
      <c r="C25100" t="s">
        <v>37484</v>
      </c>
      <c r="D25100" s="83" t="s">
        <v>15076</v>
      </c>
      <c r="F25100" s="83">
        <v>25836.432400000002</v>
      </c>
    </row>
    <row r="25101" spans="1:6" hidden="1" x14ac:dyDescent="0.25">
      <c r="A25101" t="s">
        <v>39066</v>
      </c>
      <c r="B25101" s="83" t="s">
        <v>35811</v>
      </c>
      <c r="C25101" t="s">
        <v>37485</v>
      </c>
      <c r="D25101" s="83" t="s">
        <v>15076</v>
      </c>
      <c r="F25101" s="83">
        <v>28911.876199999999</v>
      </c>
    </row>
    <row r="25102" spans="1:6" hidden="1" x14ac:dyDescent="0.25">
      <c r="A25102" t="s">
        <v>39066</v>
      </c>
      <c r="B25102" s="83" t="s">
        <v>35812</v>
      </c>
      <c r="C25102" t="s">
        <v>37486</v>
      </c>
      <c r="D25102" s="83" t="s">
        <v>15094</v>
      </c>
      <c r="F25102" s="83">
        <v>323.80500000000001</v>
      </c>
    </row>
    <row r="25103" spans="1:6" hidden="1" x14ac:dyDescent="0.25">
      <c r="A25103" t="s">
        <v>39066</v>
      </c>
      <c r="B25103" s="83" t="s">
        <v>35813</v>
      </c>
      <c r="C25103" t="s">
        <v>37487</v>
      </c>
      <c r="D25103" s="83" t="s">
        <v>15094</v>
      </c>
      <c r="F25103" s="83">
        <v>2091.9389999999999</v>
      </c>
    </row>
    <row r="25104" spans="1:6" hidden="1" x14ac:dyDescent="0.25">
      <c r="A25104" t="s">
        <v>39066</v>
      </c>
      <c r="B25104" s="83" t="s">
        <v>35814</v>
      </c>
      <c r="C25104" t="s">
        <v>37488</v>
      </c>
      <c r="D25104" s="83" t="s">
        <v>15094</v>
      </c>
      <c r="F25104" s="83">
        <v>2626.1412</v>
      </c>
    </row>
    <row r="25105" spans="1:6" hidden="1" x14ac:dyDescent="0.25">
      <c r="A25105" t="s">
        <v>39066</v>
      </c>
      <c r="B25105" s="83" t="s">
        <v>35815</v>
      </c>
      <c r="C25105" t="s">
        <v>37489</v>
      </c>
      <c r="D25105" s="83" t="s">
        <v>15094</v>
      </c>
      <c r="F25105" s="83">
        <v>2939.5230000000001</v>
      </c>
    </row>
    <row r="25106" spans="1:6" hidden="1" x14ac:dyDescent="0.25">
      <c r="A25106" t="s">
        <v>39066</v>
      </c>
      <c r="B25106" s="83" t="s">
        <v>35816</v>
      </c>
      <c r="C25106" t="s">
        <v>37490</v>
      </c>
      <c r="D25106" s="83" t="s">
        <v>15076</v>
      </c>
      <c r="F25106" s="83">
        <v>4743.9844999999996</v>
      </c>
    </row>
    <row r="25107" spans="1:6" hidden="1" x14ac:dyDescent="0.25">
      <c r="A25107" t="s">
        <v>39066</v>
      </c>
      <c r="B25107" s="83" t="s">
        <v>35817</v>
      </c>
      <c r="C25107" t="s">
        <v>37491</v>
      </c>
      <c r="D25107" s="83" t="s">
        <v>15076</v>
      </c>
      <c r="F25107" s="83">
        <v>6451.2416999999996</v>
      </c>
    </row>
    <row r="25108" spans="1:6" hidden="1" x14ac:dyDescent="0.25">
      <c r="A25108" t="s">
        <v>39066</v>
      </c>
      <c r="B25108" s="83" t="s">
        <v>35818</v>
      </c>
      <c r="C25108" t="s">
        <v>37492</v>
      </c>
      <c r="D25108" s="83" t="s">
        <v>15076</v>
      </c>
      <c r="F25108" s="83">
        <v>7454.8315000000002</v>
      </c>
    </row>
    <row r="25109" spans="1:6" hidden="1" x14ac:dyDescent="0.25">
      <c r="A25109" t="s">
        <v>39066</v>
      </c>
      <c r="B25109" s="83" t="s">
        <v>35819</v>
      </c>
      <c r="C25109" t="s">
        <v>37493</v>
      </c>
      <c r="D25109" s="83" t="s">
        <v>15076</v>
      </c>
      <c r="F25109" s="83">
        <v>7964.5729000000001</v>
      </c>
    </row>
    <row r="25110" spans="1:6" hidden="1" x14ac:dyDescent="0.25">
      <c r="A25110" t="s">
        <v>39066</v>
      </c>
      <c r="B25110" s="83" t="s">
        <v>35820</v>
      </c>
      <c r="C25110" t="s">
        <v>37494</v>
      </c>
      <c r="D25110" s="83" t="s">
        <v>35708</v>
      </c>
      <c r="F25110" s="83">
        <v>5.9</v>
      </c>
    </row>
    <row r="25111" spans="1:6" hidden="1" x14ac:dyDescent="0.25">
      <c r="A25111" t="s">
        <v>39066</v>
      </c>
      <c r="B25111" s="83" t="s">
        <v>35821</v>
      </c>
      <c r="C25111" t="s">
        <v>37495</v>
      </c>
      <c r="D25111" s="83" t="s">
        <v>15094</v>
      </c>
      <c r="F25111" s="83">
        <v>58.173999999999999</v>
      </c>
    </row>
    <row r="25112" spans="1:6" hidden="1" x14ac:dyDescent="0.25">
      <c r="A25112" t="s">
        <v>39066</v>
      </c>
      <c r="B25112" s="83" t="s">
        <v>35822</v>
      </c>
      <c r="C25112" t="s">
        <v>37496</v>
      </c>
      <c r="D25112" s="83" t="s">
        <v>15076</v>
      </c>
      <c r="F25112" s="83">
        <v>1643.8698999999999</v>
      </c>
    </row>
    <row r="25113" spans="1:6" hidden="1" x14ac:dyDescent="0.25">
      <c r="A25113" t="s">
        <v>39066</v>
      </c>
      <c r="B25113" s="83" t="s">
        <v>35823</v>
      </c>
      <c r="C25113" t="s">
        <v>37497</v>
      </c>
      <c r="D25113" s="83" t="s">
        <v>15094</v>
      </c>
      <c r="F25113" s="83">
        <v>220.7927</v>
      </c>
    </row>
    <row r="25114" spans="1:6" hidden="1" x14ac:dyDescent="0.25">
      <c r="A25114" t="s">
        <v>39066</v>
      </c>
      <c r="B25114" s="83" t="s">
        <v>35824</v>
      </c>
      <c r="C25114" t="s">
        <v>37498</v>
      </c>
      <c r="D25114" s="83" t="s">
        <v>15094</v>
      </c>
      <c r="F25114" s="83">
        <v>281.25060000000002</v>
      </c>
    </row>
    <row r="25115" spans="1:6" hidden="1" x14ac:dyDescent="0.25">
      <c r="A25115" t="s">
        <v>39066</v>
      </c>
      <c r="B25115" s="83" t="s">
        <v>35825</v>
      </c>
      <c r="C25115" t="s">
        <v>37499</v>
      </c>
      <c r="D25115" s="83" t="s">
        <v>15094</v>
      </c>
      <c r="F25115" s="83">
        <v>363.0865</v>
      </c>
    </row>
    <row r="25116" spans="1:6" hidden="1" x14ac:dyDescent="0.25">
      <c r="A25116" t="s">
        <v>39066</v>
      </c>
      <c r="B25116" s="83" t="s">
        <v>35826</v>
      </c>
      <c r="C25116" t="s">
        <v>37500</v>
      </c>
      <c r="D25116" s="83" t="s">
        <v>15094</v>
      </c>
      <c r="F25116" s="83">
        <v>529.95860000000005</v>
      </c>
    </row>
    <row r="25117" spans="1:6" hidden="1" x14ac:dyDescent="0.25">
      <c r="A25117" t="s">
        <v>39066</v>
      </c>
      <c r="B25117" s="83" t="s">
        <v>35827</v>
      </c>
      <c r="C25117" t="s">
        <v>37501</v>
      </c>
      <c r="D25117" s="83" t="s">
        <v>15094</v>
      </c>
      <c r="F25117" s="83">
        <v>736.18460000000005</v>
      </c>
    </row>
    <row r="25118" spans="1:6" hidden="1" x14ac:dyDescent="0.25">
      <c r="A25118" t="s">
        <v>39066</v>
      </c>
      <c r="B25118" s="83" t="s">
        <v>35828</v>
      </c>
      <c r="C25118" t="s">
        <v>37502</v>
      </c>
      <c r="D25118" s="83" t="s">
        <v>15094</v>
      </c>
      <c r="F25118" s="83">
        <v>777.68730000000005</v>
      </c>
    </row>
    <row r="25119" spans="1:6" hidden="1" x14ac:dyDescent="0.25">
      <c r="A25119" t="s">
        <v>39066</v>
      </c>
      <c r="B25119" s="83" t="s">
        <v>35829</v>
      </c>
      <c r="C25119" t="s">
        <v>37503</v>
      </c>
      <c r="D25119" s="83" t="s">
        <v>15094</v>
      </c>
      <c r="F25119" s="83">
        <v>960.2636</v>
      </c>
    </row>
    <row r="25120" spans="1:6" hidden="1" x14ac:dyDescent="0.25">
      <c r="A25120" t="s">
        <v>39066</v>
      </c>
      <c r="B25120" s="83" t="s">
        <v>35830</v>
      </c>
      <c r="C25120" t="s">
        <v>37504</v>
      </c>
      <c r="D25120" s="83" t="s">
        <v>15076</v>
      </c>
      <c r="F25120" s="83">
        <v>2170.4767999999999</v>
      </c>
    </row>
    <row r="25121" spans="1:6" hidden="1" x14ac:dyDescent="0.25">
      <c r="A25121" t="s">
        <v>39066</v>
      </c>
      <c r="B25121" s="83" t="s">
        <v>35831</v>
      </c>
      <c r="C25121" t="s">
        <v>37505</v>
      </c>
      <c r="D25121" s="83" t="s">
        <v>15094</v>
      </c>
      <c r="F25121" s="83">
        <v>1377.9033999999999</v>
      </c>
    </row>
    <row r="25122" spans="1:6" hidden="1" x14ac:dyDescent="0.25">
      <c r="A25122" t="s">
        <v>39066</v>
      </c>
      <c r="B25122" s="83" t="s">
        <v>35832</v>
      </c>
      <c r="C25122" t="s">
        <v>37506</v>
      </c>
      <c r="D25122" s="83" t="s">
        <v>35706</v>
      </c>
      <c r="F25122" s="83">
        <v>2.9268999999999998</v>
      </c>
    </row>
    <row r="25123" spans="1:6" hidden="1" x14ac:dyDescent="0.25">
      <c r="A25123" t="s">
        <v>39066</v>
      </c>
      <c r="B25123" s="83" t="s">
        <v>35833</v>
      </c>
      <c r="C25123" t="s">
        <v>37507</v>
      </c>
      <c r="D25123" s="83" t="s">
        <v>15094</v>
      </c>
      <c r="F25123" s="83">
        <v>1411.1796999999999</v>
      </c>
    </row>
    <row r="25124" spans="1:6" hidden="1" x14ac:dyDescent="0.25">
      <c r="A25124" t="s">
        <v>39066</v>
      </c>
      <c r="B25124" s="83" t="s">
        <v>35834</v>
      </c>
      <c r="C25124" t="s">
        <v>37508</v>
      </c>
      <c r="D25124" s="83" t="s">
        <v>15094</v>
      </c>
      <c r="F25124" s="83">
        <v>1859.616</v>
      </c>
    </row>
    <row r="25125" spans="1:6" hidden="1" x14ac:dyDescent="0.25">
      <c r="A25125" t="s">
        <v>39066</v>
      </c>
      <c r="B25125" s="83" t="s">
        <v>35835</v>
      </c>
      <c r="C25125" t="s">
        <v>37509</v>
      </c>
      <c r="D25125" s="83" t="s">
        <v>15094</v>
      </c>
      <c r="F25125" s="83">
        <v>2067.587</v>
      </c>
    </row>
    <row r="25126" spans="1:6" hidden="1" x14ac:dyDescent="0.25">
      <c r="A25126" t="s">
        <v>39066</v>
      </c>
      <c r="B25126" s="83" t="s">
        <v>35836</v>
      </c>
      <c r="C25126" t="s">
        <v>37510</v>
      </c>
      <c r="D25126" s="83" t="s">
        <v>15076</v>
      </c>
      <c r="F25126" s="83">
        <v>2746.6518000000001</v>
      </c>
    </row>
    <row r="25127" spans="1:6" hidden="1" x14ac:dyDescent="0.25">
      <c r="A25127" t="s">
        <v>39066</v>
      </c>
      <c r="B25127" s="83" t="s">
        <v>35837</v>
      </c>
      <c r="C25127" t="s">
        <v>37511</v>
      </c>
      <c r="D25127" s="83" t="s">
        <v>15076</v>
      </c>
      <c r="F25127" s="83">
        <v>3637.3779</v>
      </c>
    </row>
    <row r="25128" spans="1:6" hidden="1" x14ac:dyDescent="0.25">
      <c r="A25128" t="s">
        <v>39066</v>
      </c>
      <c r="B25128" s="83" t="s">
        <v>35838</v>
      </c>
      <c r="C25128" t="s">
        <v>37512</v>
      </c>
      <c r="D25128" s="83" t="s">
        <v>15076</v>
      </c>
      <c r="F25128" s="83">
        <v>80.586399999999998</v>
      </c>
    </row>
    <row r="25129" spans="1:6" hidden="1" x14ac:dyDescent="0.25">
      <c r="A25129" t="s">
        <v>39066</v>
      </c>
      <c r="B25129" s="83" t="s">
        <v>35839</v>
      </c>
      <c r="C25129" t="s">
        <v>37513</v>
      </c>
      <c r="D25129" s="83" t="s">
        <v>15076</v>
      </c>
      <c r="F25129" s="83">
        <v>157.59690000000001</v>
      </c>
    </row>
    <row r="25130" spans="1:6" hidden="1" x14ac:dyDescent="0.25">
      <c r="A25130" t="s">
        <v>39066</v>
      </c>
      <c r="B25130" s="83" t="s">
        <v>35840</v>
      </c>
      <c r="C25130" t="s">
        <v>37514</v>
      </c>
      <c r="D25130" s="83" t="s">
        <v>15076</v>
      </c>
      <c r="F25130" s="83">
        <v>216.89949999999999</v>
      </c>
    </row>
    <row r="25131" spans="1:6" hidden="1" x14ac:dyDescent="0.25">
      <c r="A25131" t="s">
        <v>39066</v>
      </c>
      <c r="B25131" s="83" t="s">
        <v>35841</v>
      </c>
      <c r="C25131" t="s">
        <v>37515</v>
      </c>
      <c r="D25131" s="83" t="s">
        <v>15076</v>
      </c>
      <c r="F25131" s="83">
        <v>288.33350000000002</v>
      </c>
    </row>
    <row r="25132" spans="1:6" hidden="1" x14ac:dyDescent="0.25">
      <c r="A25132" t="s">
        <v>39066</v>
      </c>
      <c r="B25132" s="83" t="s">
        <v>35842</v>
      </c>
      <c r="C25132" t="s">
        <v>37516</v>
      </c>
      <c r="D25132" s="83" t="s">
        <v>15076</v>
      </c>
      <c r="F25132" s="83">
        <v>4.6050000000000004</v>
      </c>
    </row>
    <row r="25133" spans="1:6" hidden="1" x14ac:dyDescent="0.25">
      <c r="A25133" t="s">
        <v>39066</v>
      </c>
      <c r="B25133" s="83" t="s">
        <v>35843</v>
      </c>
      <c r="C25133" t="s">
        <v>37517</v>
      </c>
      <c r="D25133" s="83" t="s">
        <v>15076</v>
      </c>
      <c r="F25133" s="83">
        <v>449.64400000000001</v>
      </c>
    </row>
    <row r="25134" spans="1:6" hidden="1" x14ac:dyDescent="0.25">
      <c r="A25134" t="s">
        <v>39066</v>
      </c>
      <c r="B25134" s="83" t="s">
        <v>35844</v>
      </c>
      <c r="C25134" t="s">
        <v>37518</v>
      </c>
      <c r="D25134" s="83" t="s">
        <v>15076</v>
      </c>
      <c r="F25134" s="83">
        <v>537.62390000000005</v>
      </c>
    </row>
    <row r="25135" spans="1:6" hidden="1" x14ac:dyDescent="0.25">
      <c r="A25135" t="s">
        <v>39066</v>
      </c>
      <c r="B25135" s="83" t="s">
        <v>35845</v>
      </c>
      <c r="C25135" t="s">
        <v>37519</v>
      </c>
      <c r="D25135" s="83" t="s">
        <v>15094</v>
      </c>
      <c r="F25135" s="83">
        <v>58.381500000000003</v>
      </c>
    </row>
    <row r="25136" spans="1:6" hidden="1" x14ac:dyDescent="0.25">
      <c r="A25136" t="s">
        <v>39066</v>
      </c>
      <c r="B25136" s="83" t="s">
        <v>35846</v>
      </c>
      <c r="C25136" t="s">
        <v>37520</v>
      </c>
      <c r="D25136" s="83" t="s">
        <v>15094</v>
      </c>
      <c r="F25136" s="83">
        <v>7.1277999999999997</v>
      </c>
    </row>
    <row r="25137" spans="1:6" hidden="1" x14ac:dyDescent="0.25">
      <c r="A25137" t="s">
        <v>39066</v>
      </c>
      <c r="B25137" s="83" t="s">
        <v>35847</v>
      </c>
      <c r="C25137" t="s">
        <v>37521</v>
      </c>
      <c r="D25137" s="83" t="s">
        <v>15076</v>
      </c>
      <c r="F25137" s="83">
        <v>2.6474000000000002</v>
      </c>
    </row>
    <row r="25138" spans="1:6" hidden="1" x14ac:dyDescent="0.25">
      <c r="A25138" t="s">
        <v>39066</v>
      </c>
      <c r="B25138" s="83" t="s">
        <v>35848</v>
      </c>
      <c r="C25138" t="s">
        <v>37522</v>
      </c>
      <c r="D25138" s="83" t="s">
        <v>15094</v>
      </c>
      <c r="F25138" s="83">
        <v>11.182499999999999</v>
      </c>
    </row>
    <row r="25139" spans="1:6" hidden="1" x14ac:dyDescent="0.25">
      <c r="A25139" t="s">
        <v>39066</v>
      </c>
      <c r="B25139" s="83" t="s">
        <v>35849</v>
      </c>
      <c r="C25139" t="s">
        <v>37523</v>
      </c>
      <c r="D25139" s="83" t="s">
        <v>15094</v>
      </c>
      <c r="F25139" s="83">
        <v>26.197800000000001</v>
      </c>
    </row>
    <row r="25140" spans="1:6" hidden="1" x14ac:dyDescent="0.25">
      <c r="A25140" t="s">
        <v>39066</v>
      </c>
      <c r="B25140" s="83" t="s">
        <v>35850</v>
      </c>
      <c r="C25140" t="s">
        <v>37524</v>
      </c>
      <c r="D25140" s="83" t="s">
        <v>35708</v>
      </c>
      <c r="F25140" s="83">
        <v>11.9253</v>
      </c>
    </row>
    <row r="25141" spans="1:6" hidden="1" x14ac:dyDescent="0.25">
      <c r="A25141" t="s">
        <v>39066</v>
      </c>
      <c r="B25141" s="83" t="s">
        <v>35851</v>
      </c>
      <c r="C25141" t="s">
        <v>37525</v>
      </c>
      <c r="D25141" s="83" t="s">
        <v>15076</v>
      </c>
      <c r="F25141" s="83">
        <v>0.1857</v>
      </c>
    </row>
    <row r="25142" spans="1:6" hidden="1" x14ac:dyDescent="0.25">
      <c r="A25142" t="s">
        <v>39066</v>
      </c>
      <c r="B25142" s="83" t="s">
        <v>35852</v>
      </c>
      <c r="C25142" t="s">
        <v>37526</v>
      </c>
      <c r="D25142" s="83" t="s">
        <v>15076</v>
      </c>
      <c r="F25142" s="83">
        <v>75.155000000000001</v>
      </c>
    </row>
    <row r="25143" spans="1:6" hidden="1" x14ac:dyDescent="0.25">
      <c r="A25143" t="s">
        <v>39066</v>
      </c>
      <c r="B25143" s="83" t="s">
        <v>35853</v>
      </c>
      <c r="C25143" t="s">
        <v>37527</v>
      </c>
      <c r="D25143" s="83" t="s">
        <v>15076</v>
      </c>
      <c r="F25143" s="83">
        <v>89.293099999999995</v>
      </c>
    </row>
    <row r="25144" spans="1:6" hidden="1" x14ac:dyDescent="0.25">
      <c r="A25144" t="s">
        <v>39066</v>
      </c>
      <c r="B25144" s="83" t="s">
        <v>35854</v>
      </c>
      <c r="C25144" t="s">
        <v>37528</v>
      </c>
      <c r="D25144" s="83" t="s">
        <v>15076</v>
      </c>
      <c r="F25144" s="83">
        <v>200.39529999999999</v>
      </c>
    </row>
    <row r="25145" spans="1:6" hidden="1" x14ac:dyDescent="0.25">
      <c r="A25145" t="s">
        <v>39066</v>
      </c>
      <c r="B25145" s="83" t="s">
        <v>35855</v>
      </c>
      <c r="C25145" t="s">
        <v>37529</v>
      </c>
      <c r="D25145" s="83" t="s">
        <v>15076</v>
      </c>
      <c r="F25145" s="83">
        <v>274.55759999999998</v>
      </c>
    </row>
    <row r="25146" spans="1:6" hidden="1" x14ac:dyDescent="0.25">
      <c r="A25146" t="s">
        <v>39066</v>
      </c>
      <c r="B25146" s="83" t="s">
        <v>35856</v>
      </c>
      <c r="C25146" t="s">
        <v>37530</v>
      </c>
      <c r="D25146" s="83" t="s">
        <v>15076</v>
      </c>
      <c r="F25146" s="83">
        <v>344.38659999999999</v>
      </c>
    </row>
    <row r="25147" spans="1:6" hidden="1" x14ac:dyDescent="0.25">
      <c r="A25147" t="s">
        <v>39066</v>
      </c>
      <c r="B25147" s="83" t="s">
        <v>35857</v>
      </c>
      <c r="C25147" t="s">
        <v>37531</v>
      </c>
      <c r="D25147" s="83" t="s">
        <v>35707</v>
      </c>
      <c r="F25147" s="83">
        <v>177.11760000000001</v>
      </c>
    </row>
    <row r="25148" spans="1:6" hidden="1" x14ac:dyDescent="0.25">
      <c r="A25148" t="s">
        <v>39066</v>
      </c>
      <c r="B25148" s="83" t="s">
        <v>35858</v>
      </c>
      <c r="C25148" t="s">
        <v>37532</v>
      </c>
      <c r="D25148" s="83" t="s">
        <v>35707</v>
      </c>
      <c r="F25148" s="83">
        <v>175.10390000000001</v>
      </c>
    </row>
    <row r="25149" spans="1:6" hidden="1" x14ac:dyDescent="0.25">
      <c r="A25149" t="s">
        <v>39066</v>
      </c>
      <c r="B25149" s="83" t="s">
        <v>35859</v>
      </c>
      <c r="C25149" t="s">
        <v>37533</v>
      </c>
      <c r="D25149" s="83" t="s">
        <v>35707</v>
      </c>
      <c r="F25149" s="83">
        <v>168.17619999999999</v>
      </c>
    </row>
    <row r="25150" spans="1:6" hidden="1" x14ac:dyDescent="0.25">
      <c r="A25150" t="s">
        <v>39066</v>
      </c>
      <c r="B25150" s="83" t="s">
        <v>35860</v>
      </c>
      <c r="C25150" t="s">
        <v>37534</v>
      </c>
      <c r="D25150" s="83" t="s">
        <v>35707</v>
      </c>
      <c r="F25150" s="83">
        <v>14.079700000000001</v>
      </c>
    </row>
    <row r="25151" spans="1:6" hidden="1" x14ac:dyDescent="0.25">
      <c r="A25151" t="s">
        <v>39066</v>
      </c>
      <c r="B25151" s="83" t="s">
        <v>35861</v>
      </c>
      <c r="C25151" t="s">
        <v>37535</v>
      </c>
      <c r="D25151" s="83" t="s">
        <v>15076</v>
      </c>
      <c r="F25151" s="83">
        <v>0.3</v>
      </c>
    </row>
    <row r="25152" spans="1:6" hidden="1" x14ac:dyDescent="0.25">
      <c r="A25152" t="s">
        <v>39066</v>
      </c>
      <c r="B25152" s="83" t="s">
        <v>35862</v>
      </c>
      <c r="C25152" t="s">
        <v>37536</v>
      </c>
      <c r="D25152" s="83" t="s">
        <v>15076</v>
      </c>
      <c r="F25152" s="83">
        <v>329.00819999999999</v>
      </c>
    </row>
    <row r="25153" spans="1:6" hidden="1" x14ac:dyDescent="0.25">
      <c r="A25153" t="s">
        <v>39066</v>
      </c>
      <c r="B25153" s="83" t="s">
        <v>35863</v>
      </c>
      <c r="C25153" t="s">
        <v>37537</v>
      </c>
      <c r="D25153" s="83" t="s">
        <v>15076</v>
      </c>
      <c r="F25153" s="83">
        <v>867.7636</v>
      </c>
    </row>
    <row r="25154" spans="1:6" hidden="1" x14ac:dyDescent="0.25">
      <c r="A25154" t="s">
        <v>39066</v>
      </c>
      <c r="B25154" s="83" t="s">
        <v>35864</v>
      </c>
      <c r="C25154" t="s">
        <v>37538</v>
      </c>
      <c r="D25154" s="83" t="s">
        <v>15076</v>
      </c>
      <c r="F25154" s="83">
        <v>756.96079999999995</v>
      </c>
    </row>
    <row r="25155" spans="1:6" hidden="1" x14ac:dyDescent="0.25">
      <c r="A25155" t="s">
        <v>39066</v>
      </c>
      <c r="B25155" s="83" t="s">
        <v>35865</v>
      </c>
      <c r="C25155" t="s">
        <v>37539</v>
      </c>
      <c r="D25155" s="83" t="s">
        <v>39063</v>
      </c>
      <c r="F25155" s="83">
        <v>1829.84</v>
      </c>
    </row>
    <row r="25156" spans="1:6" hidden="1" x14ac:dyDescent="0.25">
      <c r="A25156" t="s">
        <v>39066</v>
      </c>
      <c r="B25156" s="83" t="s">
        <v>35866</v>
      </c>
      <c r="C25156" t="s">
        <v>37540</v>
      </c>
      <c r="D25156" s="83" t="s">
        <v>35706</v>
      </c>
      <c r="F25156" s="83">
        <v>3.4102000000000001</v>
      </c>
    </row>
    <row r="25157" spans="1:6" hidden="1" x14ac:dyDescent="0.25">
      <c r="A25157" t="s">
        <v>39066</v>
      </c>
      <c r="B25157" s="83" t="s">
        <v>35867</v>
      </c>
      <c r="C25157" t="s">
        <v>37541</v>
      </c>
      <c r="D25157" s="83" t="s">
        <v>35706</v>
      </c>
      <c r="F25157" s="83">
        <v>2.6593</v>
      </c>
    </row>
    <row r="25158" spans="1:6" hidden="1" x14ac:dyDescent="0.25">
      <c r="A25158" t="s">
        <v>39066</v>
      </c>
      <c r="B25158" s="83" t="s">
        <v>35868</v>
      </c>
      <c r="C25158" t="s">
        <v>37542</v>
      </c>
      <c r="D25158" s="83" t="s">
        <v>35706</v>
      </c>
      <c r="F25158" s="83">
        <v>0.26</v>
      </c>
    </row>
    <row r="25159" spans="1:6" hidden="1" x14ac:dyDescent="0.25">
      <c r="A25159" t="s">
        <v>39066</v>
      </c>
      <c r="B25159" s="83" t="s">
        <v>35869</v>
      </c>
      <c r="C25159" t="s">
        <v>37543</v>
      </c>
      <c r="D25159" s="83" t="s">
        <v>35706</v>
      </c>
      <c r="F25159" s="83">
        <v>33.333300000000001</v>
      </c>
    </row>
    <row r="25160" spans="1:6" hidden="1" x14ac:dyDescent="0.25">
      <c r="A25160" t="s">
        <v>39066</v>
      </c>
      <c r="B25160" s="83" t="s">
        <v>35870</v>
      </c>
      <c r="C25160" t="s">
        <v>37544</v>
      </c>
      <c r="D25160" s="83" t="s">
        <v>15076</v>
      </c>
      <c r="F25160" s="83">
        <v>65.2363</v>
      </c>
    </row>
    <row r="25161" spans="1:6" hidden="1" x14ac:dyDescent="0.25">
      <c r="A25161" t="s">
        <v>39066</v>
      </c>
      <c r="B25161" s="83" t="s">
        <v>35871</v>
      </c>
      <c r="C25161" t="s">
        <v>37545</v>
      </c>
      <c r="D25161" s="83" t="s">
        <v>35706</v>
      </c>
      <c r="F25161" s="83">
        <v>0.41649999999999998</v>
      </c>
    </row>
    <row r="25162" spans="1:6" hidden="1" x14ac:dyDescent="0.25">
      <c r="A25162" t="s">
        <v>39066</v>
      </c>
      <c r="B25162" s="83" t="s">
        <v>35872</v>
      </c>
      <c r="C25162" t="s">
        <v>37546</v>
      </c>
      <c r="D25162" s="83" t="s">
        <v>35708</v>
      </c>
      <c r="F25162" s="83">
        <v>162.64859999999999</v>
      </c>
    </row>
    <row r="25163" spans="1:6" hidden="1" x14ac:dyDescent="0.25">
      <c r="A25163" t="s">
        <v>39066</v>
      </c>
      <c r="B25163" s="83" t="s">
        <v>35873</v>
      </c>
      <c r="C25163" t="s">
        <v>37547</v>
      </c>
      <c r="D25163" s="83" t="s">
        <v>15076</v>
      </c>
      <c r="F25163" s="83">
        <v>501.8107</v>
      </c>
    </row>
    <row r="25164" spans="1:6" hidden="1" x14ac:dyDescent="0.25">
      <c r="A25164" t="s">
        <v>39066</v>
      </c>
      <c r="B25164" s="83" t="s">
        <v>35874</v>
      </c>
      <c r="C25164" t="s">
        <v>37548</v>
      </c>
      <c r="D25164" s="83" t="s">
        <v>15076</v>
      </c>
      <c r="F25164" s="83">
        <v>773.65970000000004</v>
      </c>
    </row>
    <row r="25165" spans="1:6" hidden="1" x14ac:dyDescent="0.25">
      <c r="A25165" t="s">
        <v>39066</v>
      </c>
      <c r="B25165" s="83" t="s">
        <v>35875</v>
      </c>
      <c r="C25165" t="s">
        <v>37549</v>
      </c>
      <c r="D25165" s="83" t="s">
        <v>15076</v>
      </c>
      <c r="F25165" s="83">
        <v>636.24279999999999</v>
      </c>
    </row>
    <row r="25166" spans="1:6" hidden="1" x14ac:dyDescent="0.25">
      <c r="A25166" t="s">
        <v>39066</v>
      </c>
      <c r="B25166" s="83" t="s">
        <v>35876</v>
      </c>
      <c r="C25166" t="s">
        <v>37550</v>
      </c>
      <c r="D25166" s="83" t="s">
        <v>15076</v>
      </c>
      <c r="F25166" s="83">
        <v>886.6191</v>
      </c>
    </row>
    <row r="25167" spans="1:6" hidden="1" x14ac:dyDescent="0.25">
      <c r="A25167" t="s">
        <v>39066</v>
      </c>
      <c r="B25167" s="83" t="s">
        <v>35877</v>
      </c>
      <c r="C25167" t="s">
        <v>37551</v>
      </c>
      <c r="D25167" s="83" t="s">
        <v>35707</v>
      </c>
      <c r="F25167" s="83">
        <v>464.92770000000002</v>
      </c>
    </row>
    <row r="25168" spans="1:6" hidden="1" x14ac:dyDescent="0.25">
      <c r="A25168" t="s">
        <v>39066</v>
      </c>
      <c r="B25168" s="83" t="s">
        <v>35878</v>
      </c>
      <c r="C25168" t="s">
        <v>37552</v>
      </c>
      <c r="D25168" s="83" t="s">
        <v>35708</v>
      </c>
      <c r="F25168" s="83">
        <v>174.43870000000001</v>
      </c>
    </row>
    <row r="25169" spans="1:6" hidden="1" x14ac:dyDescent="0.25">
      <c r="A25169" t="s">
        <v>39066</v>
      </c>
      <c r="B25169" s="83" t="s">
        <v>35879</v>
      </c>
      <c r="C25169" t="s">
        <v>37553</v>
      </c>
      <c r="D25169" s="83" t="s">
        <v>35708</v>
      </c>
      <c r="F25169" s="83">
        <v>201.01429999999999</v>
      </c>
    </row>
    <row r="25170" spans="1:6" hidden="1" x14ac:dyDescent="0.25">
      <c r="A25170" t="s">
        <v>39066</v>
      </c>
      <c r="B25170" s="83" t="s">
        <v>35880</v>
      </c>
      <c r="C25170" t="s">
        <v>37554</v>
      </c>
      <c r="D25170" s="83" t="s">
        <v>39064</v>
      </c>
      <c r="F25170" s="83">
        <v>1.0163</v>
      </c>
    </row>
    <row r="25171" spans="1:6" hidden="1" x14ac:dyDescent="0.25">
      <c r="A25171" t="s">
        <v>39066</v>
      </c>
      <c r="B25171" s="83" t="s">
        <v>35881</v>
      </c>
      <c r="C25171" t="s">
        <v>37555</v>
      </c>
      <c r="D25171" s="83" t="s">
        <v>15094</v>
      </c>
      <c r="F25171" s="83">
        <v>13.1418</v>
      </c>
    </row>
    <row r="25172" spans="1:6" hidden="1" x14ac:dyDescent="0.25">
      <c r="A25172" t="s">
        <v>39066</v>
      </c>
      <c r="B25172" s="83" t="s">
        <v>35882</v>
      </c>
      <c r="C25172" t="s">
        <v>37556</v>
      </c>
      <c r="D25172" s="83" t="s">
        <v>35707</v>
      </c>
      <c r="F25172" s="83">
        <v>43.577100000000002</v>
      </c>
    </row>
    <row r="25173" spans="1:6" hidden="1" x14ac:dyDescent="0.25">
      <c r="A25173" t="s">
        <v>39066</v>
      </c>
      <c r="B25173" s="83" t="s">
        <v>35883</v>
      </c>
      <c r="C25173" t="s">
        <v>37557</v>
      </c>
      <c r="D25173" s="83" t="s">
        <v>39061</v>
      </c>
      <c r="F25173" s="83">
        <v>250.65090000000001</v>
      </c>
    </row>
    <row r="25174" spans="1:6" hidden="1" x14ac:dyDescent="0.25">
      <c r="A25174" t="s">
        <v>39066</v>
      </c>
      <c r="B25174" s="83" t="s">
        <v>35884</v>
      </c>
      <c r="C25174" t="s">
        <v>37558</v>
      </c>
      <c r="D25174" s="83" t="s">
        <v>39061</v>
      </c>
      <c r="F25174" s="83">
        <v>30.9998</v>
      </c>
    </row>
    <row r="25175" spans="1:6" hidden="1" x14ac:dyDescent="0.25">
      <c r="A25175" t="s">
        <v>39066</v>
      </c>
      <c r="B25175" s="83" t="s">
        <v>35885</v>
      </c>
      <c r="C25175" t="s">
        <v>37559</v>
      </c>
      <c r="D25175" s="83" t="s">
        <v>15094</v>
      </c>
      <c r="F25175" s="83">
        <v>4.5068000000000001</v>
      </c>
    </row>
    <row r="25176" spans="1:6" hidden="1" x14ac:dyDescent="0.25">
      <c r="A25176" t="s">
        <v>39066</v>
      </c>
      <c r="B25176" s="83" t="s">
        <v>35886</v>
      </c>
      <c r="C25176" t="s">
        <v>37560</v>
      </c>
      <c r="D25176" s="83" t="s">
        <v>15076</v>
      </c>
      <c r="F25176" s="83">
        <v>28855.228999999999</v>
      </c>
    </row>
    <row r="25177" spans="1:6" hidden="1" x14ac:dyDescent="0.25">
      <c r="A25177" t="s">
        <v>39066</v>
      </c>
      <c r="B25177" s="83" t="s">
        <v>35887</v>
      </c>
      <c r="C25177" t="s">
        <v>37561</v>
      </c>
      <c r="D25177" s="83" t="s">
        <v>15076</v>
      </c>
      <c r="F25177" s="83">
        <v>19452.2343</v>
      </c>
    </row>
    <row r="25178" spans="1:6" hidden="1" x14ac:dyDescent="0.25">
      <c r="A25178" t="s">
        <v>39066</v>
      </c>
      <c r="B25178" s="83" t="s">
        <v>35888</v>
      </c>
      <c r="C25178" t="s">
        <v>37562</v>
      </c>
      <c r="D25178" s="83" t="s">
        <v>15094</v>
      </c>
      <c r="F25178" s="83">
        <v>148.0411</v>
      </c>
    </row>
    <row r="25179" spans="1:6" hidden="1" x14ac:dyDescent="0.25">
      <c r="A25179" t="s">
        <v>39066</v>
      </c>
      <c r="B25179" s="83" t="s">
        <v>35889</v>
      </c>
      <c r="C25179" t="s">
        <v>37563</v>
      </c>
      <c r="D25179" s="83" t="s">
        <v>15076</v>
      </c>
      <c r="F25179" s="83">
        <v>3775.1839</v>
      </c>
    </row>
    <row r="25180" spans="1:6" hidden="1" x14ac:dyDescent="0.25">
      <c r="A25180" t="s">
        <v>39066</v>
      </c>
      <c r="B25180" s="83" t="s">
        <v>35890</v>
      </c>
      <c r="C25180" t="s">
        <v>37564</v>
      </c>
      <c r="D25180" s="83" t="s">
        <v>15076</v>
      </c>
      <c r="F25180" s="83">
        <v>2838.2636000000002</v>
      </c>
    </row>
    <row r="25181" spans="1:6" hidden="1" x14ac:dyDescent="0.25">
      <c r="A25181" t="s">
        <v>39066</v>
      </c>
      <c r="B25181" s="83" t="s">
        <v>35891</v>
      </c>
      <c r="C25181" t="s">
        <v>37565</v>
      </c>
      <c r="D25181" s="83" t="s">
        <v>15094</v>
      </c>
      <c r="F25181" s="83">
        <v>35.444499999999998</v>
      </c>
    </row>
    <row r="25182" spans="1:6" hidden="1" x14ac:dyDescent="0.25">
      <c r="A25182" t="s">
        <v>39066</v>
      </c>
      <c r="B25182" s="83" t="s">
        <v>35892</v>
      </c>
      <c r="C25182" t="s">
        <v>37566</v>
      </c>
      <c r="D25182" s="83" t="s">
        <v>15094</v>
      </c>
      <c r="F25182" s="83">
        <v>8.4245000000000001</v>
      </c>
    </row>
    <row r="25183" spans="1:6" hidden="1" x14ac:dyDescent="0.25">
      <c r="A25183" t="s">
        <v>39066</v>
      </c>
      <c r="B25183" s="83" t="s">
        <v>35893</v>
      </c>
      <c r="C25183" t="s">
        <v>37567</v>
      </c>
      <c r="D25183" s="83" t="s">
        <v>15094</v>
      </c>
      <c r="F25183" s="83">
        <v>6.1140999999999996</v>
      </c>
    </row>
    <row r="25184" spans="1:6" hidden="1" x14ac:dyDescent="0.25">
      <c r="A25184" t="s">
        <v>39066</v>
      </c>
      <c r="B25184" s="83" t="s">
        <v>35894</v>
      </c>
      <c r="C25184" t="s">
        <v>37568</v>
      </c>
      <c r="D25184" s="83" t="s">
        <v>15094</v>
      </c>
      <c r="F25184" s="83">
        <v>15.813599999999999</v>
      </c>
    </row>
    <row r="25185" spans="1:6" hidden="1" x14ac:dyDescent="0.25">
      <c r="A25185" t="s">
        <v>39066</v>
      </c>
      <c r="B25185" s="83" t="s">
        <v>35895</v>
      </c>
      <c r="C25185" t="s">
        <v>37569</v>
      </c>
      <c r="D25185" s="83" t="s">
        <v>15094</v>
      </c>
      <c r="F25185" s="83">
        <v>5.6333000000000002</v>
      </c>
    </row>
    <row r="25186" spans="1:6" hidden="1" x14ac:dyDescent="0.25">
      <c r="A25186" t="s">
        <v>39066</v>
      </c>
      <c r="B25186" s="83" t="s">
        <v>35896</v>
      </c>
      <c r="C25186" t="s">
        <v>37570</v>
      </c>
      <c r="D25186" s="83" t="s">
        <v>15094</v>
      </c>
      <c r="F25186" s="83">
        <v>4.4029999999999996</v>
      </c>
    </row>
    <row r="25187" spans="1:6" hidden="1" x14ac:dyDescent="0.25">
      <c r="A25187" t="s">
        <v>39066</v>
      </c>
      <c r="B25187" s="83" t="s">
        <v>35897</v>
      </c>
      <c r="C25187" t="s">
        <v>37571</v>
      </c>
      <c r="D25187" s="83" t="s">
        <v>15076</v>
      </c>
      <c r="F25187" s="83">
        <v>72055.507500000007</v>
      </c>
    </row>
    <row r="25188" spans="1:6" hidden="1" x14ac:dyDescent="0.25">
      <c r="A25188" t="s">
        <v>39066</v>
      </c>
      <c r="B25188" s="83" t="s">
        <v>35898</v>
      </c>
      <c r="C25188" t="s">
        <v>37572</v>
      </c>
      <c r="D25188" s="83" t="s">
        <v>15076</v>
      </c>
      <c r="F25188" s="83">
        <v>57038.626700000001</v>
      </c>
    </row>
    <row r="25189" spans="1:6" hidden="1" x14ac:dyDescent="0.25">
      <c r="A25189" t="s">
        <v>39066</v>
      </c>
      <c r="B25189" s="83" t="s">
        <v>35899</v>
      </c>
      <c r="C25189" t="s">
        <v>37573</v>
      </c>
      <c r="D25189" s="83" t="s">
        <v>15076</v>
      </c>
      <c r="F25189" s="83">
        <v>115849.98699999999</v>
      </c>
    </row>
    <row r="25190" spans="1:6" hidden="1" x14ac:dyDescent="0.25">
      <c r="A25190" t="s">
        <v>39066</v>
      </c>
      <c r="B25190" s="83" t="s">
        <v>35900</v>
      </c>
      <c r="C25190" t="s">
        <v>37574</v>
      </c>
      <c r="D25190" s="83" t="s">
        <v>15076</v>
      </c>
      <c r="F25190" s="83">
        <v>116399.02</v>
      </c>
    </row>
    <row r="25191" spans="1:6" hidden="1" x14ac:dyDescent="0.25">
      <c r="A25191" t="s">
        <v>39066</v>
      </c>
      <c r="B25191" s="83" t="s">
        <v>35901</v>
      </c>
      <c r="C25191" t="s">
        <v>37575</v>
      </c>
      <c r="D25191" s="83" t="s">
        <v>15076</v>
      </c>
      <c r="F25191" s="83">
        <v>65248.181700000001</v>
      </c>
    </row>
    <row r="25192" spans="1:6" hidden="1" x14ac:dyDescent="0.25">
      <c r="A25192" t="s">
        <v>39066</v>
      </c>
      <c r="B25192" s="83" t="s">
        <v>35902</v>
      </c>
      <c r="C25192" t="s">
        <v>37576</v>
      </c>
      <c r="D25192" s="83" t="s">
        <v>15076</v>
      </c>
      <c r="F25192" s="83">
        <v>123589.7055</v>
      </c>
    </row>
    <row r="25193" spans="1:6" hidden="1" x14ac:dyDescent="0.25">
      <c r="A25193" t="s">
        <v>39066</v>
      </c>
      <c r="B25193" s="83" t="s">
        <v>35903</v>
      </c>
      <c r="C25193" t="s">
        <v>37577</v>
      </c>
      <c r="D25193" s="83" t="s">
        <v>15076</v>
      </c>
      <c r="F25193" s="83">
        <v>36578.418299999998</v>
      </c>
    </row>
    <row r="25194" spans="1:6" hidden="1" x14ac:dyDescent="0.25">
      <c r="A25194" t="s">
        <v>39066</v>
      </c>
      <c r="B25194" s="83" t="s">
        <v>35904</v>
      </c>
      <c r="C25194" t="s">
        <v>37578</v>
      </c>
      <c r="D25194" s="83" t="s">
        <v>15094</v>
      </c>
      <c r="F25194" s="83">
        <v>4.4000000000000004</v>
      </c>
    </row>
    <row r="25195" spans="1:6" hidden="1" x14ac:dyDescent="0.25">
      <c r="A25195" t="s">
        <v>39066</v>
      </c>
      <c r="B25195" s="83" t="s">
        <v>35905</v>
      </c>
      <c r="C25195" t="s">
        <v>37579</v>
      </c>
      <c r="D25195" s="83" t="s">
        <v>15094</v>
      </c>
      <c r="F25195" s="83">
        <v>3.0485000000000002</v>
      </c>
    </row>
    <row r="25196" spans="1:6" hidden="1" x14ac:dyDescent="0.25">
      <c r="A25196" t="s">
        <v>39066</v>
      </c>
      <c r="B25196" s="83" t="s">
        <v>35906</v>
      </c>
      <c r="C25196" t="s">
        <v>37580</v>
      </c>
      <c r="D25196" s="83" t="s">
        <v>15076</v>
      </c>
      <c r="F25196" s="83">
        <v>306.78750000000002</v>
      </c>
    </row>
    <row r="25197" spans="1:6" hidden="1" x14ac:dyDescent="0.25">
      <c r="A25197" t="s">
        <v>39066</v>
      </c>
      <c r="B25197" s="83" t="s">
        <v>35907</v>
      </c>
      <c r="C25197" t="s">
        <v>37581</v>
      </c>
      <c r="D25197" s="83" t="s">
        <v>15076</v>
      </c>
      <c r="F25197" s="83">
        <v>316.05669999999998</v>
      </c>
    </row>
    <row r="25198" spans="1:6" hidden="1" x14ac:dyDescent="0.25">
      <c r="A25198" t="s">
        <v>39066</v>
      </c>
      <c r="B25198" s="83" t="s">
        <v>35908</v>
      </c>
      <c r="C25198" t="s">
        <v>37582</v>
      </c>
      <c r="D25198" s="83" t="s">
        <v>35706</v>
      </c>
      <c r="F25198" s="83">
        <v>0.64459999999999995</v>
      </c>
    </row>
    <row r="25199" spans="1:6" hidden="1" x14ac:dyDescent="0.25">
      <c r="A25199" t="s">
        <v>39066</v>
      </c>
      <c r="B25199" s="83" t="s">
        <v>35909</v>
      </c>
      <c r="C25199" t="s">
        <v>37583</v>
      </c>
      <c r="D25199" s="83" t="s">
        <v>35706</v>
      </c>
      <c r="F25199" s="83">
        <v>0.64870000000000005</v>
      </c>
    </row>
    <row r="25200" spans="1:6" hidden="1" x14ac:dyDescent="0.25">
      <c r="A25200" t="s">
        <v>39066</v>
      </c>
      <c r="B25200" s="83" t="s">
        <v>35910</v>
      </c>
      <c r="C25200" t="s">
        <v>37584</v>
      </c>
      <c r="D25200" s="83" t="s">
        <v>15076</v>
      </c>
      <c r="F25200" s="83">
        <v>340.2509</v>
      </c>
    </row>
    <row r="25201" spans="1:6" hidden="1" x14ac:dyDescent="0.25">
      <c r="A25201" t="s">
        <v>39066</v>
      </c>
      <c r="B25201" s="83" t="s">
        <v>35911</v>
      </c>
      <c r="C25201" t="s">
        <v>37585</v>
      </c>
      <c r="D25201" s="83" t="s">
        <v>15076</v>
      </c>
      <c r="F25201" s="83">
        <v>1411.5540000000001</v>
      </c>
    </row>
    <row r="25202" spans="1:6" hidden="1" x14ac:dyDescent="0.25">
      <c r="A25202" t="s">
        <v>39066</v>
      </c>
      <c r="B25202" s="83" t="s">
        <v>35912</v>
      </c>
      <c r="C25202" t="s">
        <v>37586</v>
      </c>
      <c r="D25202" s="83" t="s">
        <v>15076</v>
      </c>
      <c r="F25202" s="83">
        <v>285.47039999999998</v>
      </c>
    </row>
    <row r="25203" spans="1:6" hidden="1" x14ac:dyDescent="0.25">
      <c r="A25203" t="s">
        <v>39066</v>
      </c>
      <c r="B25203" s="83" t="s">
        <v>35913</v>
      </c>
      <c r="C25203" t="s">
        <v>37587</v>
      </c>
      <c r="D25203" s="83" t="s">
        <v>15076</v>
      </c>
      <c r="F25203" s="83">
        <v>642.40970000000004</v>
      </c>
    </row>
    <row r="25204" spans="1:6" hidden="1" x14ac:dyDescent="0.25">
      <c r="A25204" t="s">
        <v>39066</v>
      </c>
      <c r="B25204" s="83" t="s">
        <v>35914</v>
      </c>
      <c r="C25204" t="s">
        <v>37588</v>
      </c>
      <c r="D25204" s="83" t="s">
        <v>15076</v>
      </c>
      <c r="F25204" s="83">
        <v>292.14839999999998</v>
      </c>
    </row>
    <row r="25205" spans="1:6" hidden="1" x14ac:dyDescent="0.25">
      <c r="A25205" t="s">
        <v>39066</v>
      </c>
      <c r="B25205" s="83" t="s">
        <v>35915</v>
      </c>
      <c r="C25205" t="s">
        <v>37589</v>
      </c>
      <c r="D25205" s="83" t="s">
        <v>15094</v>
      </c>
      <c r="F25205" s="83">
        <v>332.20190000000002</v>
      </c>
    </row>
    <row r="25206" spans="1:6" hidden="1" x14ac:dyDescent="0.25">
      <c r="A25206" t="s">
        <v>39066</v>
      </c>
      <c r="B25206" s="83" t="s">
        <v>35916</v>
      </c>
      <c r="C25206" t="s">
        <v>37590</v>
      </c>
      <c r="D25206" s="83" t="s">
        <v>15094</v>
      </c>
      <c r="F25206" s="83">
        <v>124.6187</v>
      </c>
    </row>
    <row r="25207" spans="1:6" hidden="1" x14ac:dyDescent="0.25">
      <c r="A25207" t="s">
        <v>39066</v>
      </c>
      <c r="B25207" s="83" t="s">
        <v>35917</v>
      </c>
      <c r="C25207" t="s">
        <v>37591</v>
      </c>
      <c r="D25207" s="83" t="s">
        <v>35706</v>
      </c>
      <c r="F25207" s="83">
        <v>9.4337</v>
      </c>
    </row>
    <row r="25208" spans="1:6" hidden="1" x14ac:dyDescent="0.25">
      <c r="A25208" t="s">
        <v>39066</v>
      </c>
      <c r="B25208" s="83" t="s">
        <v>35918</v>
      </c>
      <c r="C25208" t="s">
        <v>37592</v>
      </c>
      <c r="D25208" s="83" t="s">
        <v>35706</v>
      </c>
      <c r="F25208" s="83">
        <v>9.0010999999999992</v>
      </c>
    </row>
    <row r="25209" spans="1:6" hidden="1" x14ac:dyDescent="0.25">
      <c r="A25209" t="s">
        <v>39066</v>
      </c>
      <c r="B25209" s="83" t="s">
        <v>35919</v>
      </c>
      <c r="C25209" t="s">
        <v>37593</v>
      </c>
      <c r="D25209" s="83" t="s">
        <v>15076</v>
      </c>
      <c r="F25209" s="83">
        <v>112.56740000000001</v>
      </c>
    </row>
    <row r="25210" spans="1:6" hidden="1" x14ac:dyDescent="0.25">
      <c r="A25210" t="s">
        <v>39066</v>
      </c>
      <c r="B25210" s="83" t="s">
        <v>35920</v>
      </c>
      <c r="C25210" t="s">
        <v>37594</v>
      </c>
      <c r="D25210" s="83" t="s">
        <v>35708</v>
      </c>
      <c r="F25210" s="83">
        <v>174.9743</v>
      </c>
    </row>
    <row r="25211" spans="1:6" hidden="1" x14ac:dyDescent="0.25">
      <c r="A25211" t="s">
        <v>39066</v>
      </c>
      <c r="B25211" s="83" t="s">
        <v>35921</v>
      </c>
      <c r="C25211" t="s">
        <v>37595</v>
      </c>
      <c r="D25211" s="83" t="s">
        <v>15076</v>
      </c>
      <c r="F25211" s="83">
        <v>7.6717000000000004</v>
      </c>
    </row>
    <row r="25212" spans="1:6" hidden="1" x14ac:dyDescent="0.25">
      <c r="A25212" t="s">
        <v>39066</v>
      </c>
      <c r="B25212" s="83" t="s">
        <v>35922</v>
      </c>
      <c r="C25212" t="s">
        <v>37596</v>
      </c>
      <c r="D25212" s="83" t="s">
        <v>15076</v>
      </c>
      <c r="F25212" s="83">
        <v>0.81169999999999998</v>
      </c>
    </row>
    <row r="25213" spans="1:6" hidden="1" x14ac:dyDescent="0.25">
      <c r="A25213" t="s">
        <v>39066</v>
      </c>
      <c r="B25213" s="83" t="s">
        <v>35923</v>
      </c>
      <c r="C25213" t="s">
        <v>37597</v>
      </c>
      <c r="D25213" s="83" t="s">
        <v>15076</v>
      </c>
      <c r="F25213" s="83">
        <v>13.451599999999999</v>
      </c>
    </row>
    <row r="25214" spans="1:6" hidden="1" x14ac:dyDescent="0.25">
      <c r="A25214" t="s">
        <v>39066</v>
      </c>
      <c r="B25214" s="83" t="s">
        <v>35924</v>
      </c>
      <c r="C25214" t="s">
        <v>37598</v>
      </c>
      <c r="D25214" s="83" t="s">
        <v>15076</v>
      </c>
      <c r="F25214" s="83">
        <v>3.1</v>
      </c>
    </row>
    <row r="25215" spans="1:6" hidden="1" x14ac:dyDescent="0.25">
      <c r="A25215" t="s">
        <v>39066</v>
      </c>
      <c r="B25215" s="83" t="s">
        <v>35925</v>
      </c>
      <c r="C25215" t="s">
        <v>37599</v>
      </c>
      <c r="D25215" s="83" t="s">
        <v>15076</v>
      </c>
      <c r="F25215" s="83">
        <v>10.0617</v>
      </c>
    </row>
    <row r="25216" spans="1:6" hidden="1" x14ac:dyDescent="0.25">
      <c r="A25216" t="s">
        <v>39066</v>
      </c>
      <c r="B25216" s="83" t="s">
        <v>35926</v>
      </c>
      <c r="C25216" t="s">
        <v>37600</v>
      </c>
      <c r="D25216" s="83" t="s">
        <v>15076</v>
      </c>
      <c r="F25216" s="83">
        <v>29.577400000000001</v>
      </c>
    </row>
    <row r="25217" spans="1:6" hidden="1" x14ac:dyDescent="0.25">
      <c r="A25217" t="s">
        <v>39066</v>
      </c>
      <c r="B25217" s="83" t="s">
        <v>35927</v>
      </c>
      <c r="C25217" t="s">
        <v>37601</v>
      </c>
      <c r="D25217" s="83" t="s">
        <v>35706</v>
      </c>
      <c r="F25217" s="83">
        <v>11.8729</v>
      </c>
    </row>
    <row r="25218" spans="1:6" hidden="1" x14ac:dyDescent="0.25">
      <c r="A25218" t="s">
        <v>39066</v>
      </c>
      <c r="B25218" s="83" t="s">
        <v>35928</v>
      </c>
      <c r="C25218" t="s">
        <v>37602</v>
      </c>
      <c r="D25218" s="83" t="s">
        <v>35706</v>
      </c>
      <c r="F25218" s="83">
        <v>0.53359999999999996</v>
      </c>
    </row>
    <row r="25219" spans="1:6" hidden="1" x14ac:dyDescent="0.25">
      <c r="A25219" t="s">
        <v>39066</v>
      </c>
      <c r="B25219" s="83" t="s">
        <v>35929</v>
      </c>
      <c r="C25219" t="s">
        <v>37603</v>
      </c>
      <c r="D25219" s="83" t="s">
        <v>35706</v>
      </c>
      <c r="F25219" s="83">
        <v>10.0289</v>
      </c>
    </row>
    <row r="25220" spans="1:6" hidden="1" x14ac:dyDescent="0.25">
      <c r="A25220" t="s">
        <v>39066</v>
      </c>
      <c r="B25220" s="83" t="s">
        <v>35930</v>
      </c>
      <c r="C25220" t="s">
        <v>37604</v>
      </c>
      <c r="D25220" s="83" t="s">
        <v>35706</v>
      </c>
      <c r="F25220" s="83">
        <v>10.0289</v>
      </c>
    </row>
    <row r="25221" spans="1:6" hidden="1" x14ac:dyDescent="0.25">
      <c r="A25221" t="s">
        <v>39066</v>
      </c>
      <c r="B25221" s="83" t="s">
        <v>35931</v>
      </c>
      <c r="C25221" t="s">
        <v>37605</v>
      </c>
      <c r="D25221" s="83" t="s">
        <v>15094</v>
      </c>
      <c r="F25221" s="83">
        <v>14.966699999999999</v>
      </c>
    </row>
    <row r="25222" spans="1:6" hidden="1" x14ac:dyDescent="0.25">
      <c r="A25222" t="s">
        <v>39066</v>
      </c>
      <c r="B25222" s="83" t="s">
        <v>35932</v>
      </c>
      <c r="C25222" t="s">
        <v>37606</v>
      </c>
      <c r="D25222" s="83" t="s">
        <v>15094</v>
      </c>
      <c r="F25222" s="83">
        <v>260.41989999999998</v>
      </c>
    </row>
    <row r="25223" spans="1:6" hidden="1" x14ac:dyDescent="0.25">
      <c r="A25223" t="s">
        <v>39066</v>
      </c>
      <c r="B25223" s="83" t="s">
        <v>35933</v>
      </c>
      <c r="C25223" t="s">
        <v>37607</v>
      </c>
      <c r="D25223" s="83" t="s">
        <v>35708</v>
      </c>
      <c r="F25223" s="83">
        <v>34.2776</v>
      </c>
    </row>
    <row r="25224" spans="1:6" hidden="1" x14ac:dyDescent="0.25">
      <c r="A25224" t="s">
        <v>39066</v>
      </c>
      <c r="B25224" s="83" t="s">
        <v>35934</v>
      </c>
      <c r="C25224" t="s">
        <v>37608</v>
      </c>
      <c r="D25224" s="83" t="s">
        <v>35708</v>
      </c>
      <c r="F25224" s="83">
        <v>43.939500000000002</v>
      </c>
    </row>
    <row r="25225" spans="1:6" hidden="1" x14ac:dyDescent="0.25">
      <c r="A25225" t="s">
        <v>39066</v>
      </c>
      <c r="B25225" s="83" t="s">
        <v>35935</v>
      </c>
      <c r="C25225" t="s">
        <v>37609</v>
      </c>
      <c r="D25225" s="83" t="s">
        <v>15076</v>
      </c>
      <c r="F25225" s="83">
        <v>17.865600000000001</v>
      </c>
    </row>
    <row r="25226" spans="1:6" hidden="1" x14ac:dyDescent="0.25">
      <c r="A25226" t="s">
        <v>39066</v>
      </c>
      <c r="B25226" s="83" t="s">
        <v>35936</v>
      </c>
      <c r="C25226" t="s">
        <v>37610</v>
      </c>
      <c r="D25226" s="83" t="s">
        <v>15076</v>
      </c>
      <c r="F25226" s="83">
        <v>25.278500000000001</v>
      </c>
    </row>
    <row r="25227" spans="1:6" hidden="1" x14ac:dyDescent="0.25">
      <c r="A25227" t="s">
        <v>39066</v>
      </c>
      <c r="B25227" s="83" t="s">
        <v>35937</v>
      </c>
      <c r="C25227" t="s">
        <v>37611</v>
      </c>
      <c r="D25227" s="83" t="s">
        <v>35708</v>
      </c>
      <c r="F25227" s="83">
        <v>27.683199999999999</v>
      </c>
    </row>
    <row r="25228" spans="1:6" hidden="1" x14ac:dyDescent="0.25">
      <c r="A25228" t="s">
        <v>39066</v>
      </c>
      <c r="B25228" s="83" t="s">
        <v>35938</v>
      </c>
      <c r="C25228" t="s">
        <v>37612</v>
      </c>
      <c r="D25228" s="83" t="s">
        <v>35708</v>
      </c>
      <c r="F25228" s="83">
        <v>30.4483</v>
      </c>
    </row>
    <row r="25229" spans="1:6" hidden="1" x14ac:dyDescent="0.25">
      <c r="A25229" t="s">
        <v>39066</v>
      </c>
      <c r="B25229" s="83" t="s">
        <v>35939</v>
      </c>
      <c r="C25229" t="s">
        <v>37613</v>
      </c>
      <c r="D25229" s="83" t="s">
        <v>35708</v>
      </c>
      <c r="F25229" s="83">
        <v>34.195700000000002</v>
      </c>
    </row>
    <row r="25230" spans="1:6" hidden="1" x14ac:dyDescent="0.25">
      <c r="A25230" t="s">
        <v>39066</v>
      </c>
      <c r="B25230" s="83" t="s">
        <v>35940</v>
      </c>
      <c r="C25230" t="s">
        <v>37614</v>
      </c>
      <c r="D25230" s="83" t="s">
        <v>35708</v>
      </c>
      <c r="F25230" s="83">
        <v>33.818100000000001</v>
      </c>
    </row>
    <row r="25231" spans="1:6" hidden="1" x14ac:dyDescent="0.25">
      <c r="A25231" t="s">
        <v>39066</v>
      </c>
      <c r="B25231" s="83" t="s">
        <v>35941</v>
      </c>
      <c r="C25231" t="s">
        <v>37615</v>
      </c>
      <c r="D25231" s="83" t="s">
        <v>35707</v>
      </c>
      <c r="F25231" s="83" t="s">
        <v>28309</v>
      </c>
    </row>
    <row r="25232" spans="1:6" hidden="1" x14ac:dyDescent="0.25">
      <c r="A25232" t="s">
        <v>39066</v>
      </c>
      <c r="B25232" s="83" t="s">
        <v>35942</v>
      </c>
      <c r="C25232" t="s">
        <v>37616</v>
      </c>
      <c r="D25232" s="83" t="s">
        <v>35707</v>
      </c>
      <c r="F25232" s="83" t="s">
        <v>28309</v>
      </c>
    </row>
    <row r="25233" spans="1:6" hidden="1" x14ac:dyDescent="0.25">
      <c r="A25233" t="s">
        <v>39066</v>
      </c>
      <c r="B25233" s="83" t="s">
        <v>35943</v>
      </c>
      <c r="C25233" t="s">
        <v>37617</v>
      </c>
      <c r="D25233" s="83" t="s">
        <v>35707</v>
      </c>
      <c r="F25233" s="83" t="s">
        <v>28309</v>
      </c>
    </row>
    <row r="25234" spans="1:6" hidden="1" x14ac:dyDescent="0.25">
      <c r="A25234" t="s">
        <v>39066</v>
      </c>
      <c r="B25234" s="83" t="s">
        <v>35944</v>
      </c>
      <c r="C25234" t="s">
        <v>37618</v>
      </c>
      <c r="D25234" s="83" t="s">
        <v>35707</v>
      </c>
      <c r="F25234" s="83" t="s">
        <v>28309</v>
      </c>
    </row>
    <row r="25235" spans="1:6" hidden="1" x14ac:dyDescent="0.25">
      <c r="A25235" t="s">
        <v>39066</v>
      </c>
      <c r="B25235" s="83" t="s">
        <v>35945</v>
      </c>
      <c r="C25235" t="s">
        <v>37619</v>
      </c>
      <c r="D25235" s="83" t="s">
        <v>35708</v>
      </c>
      <c r="F25235" s="83">
        <v>49.231499999999997</v>
      </c>
    </row>
    <row r="25236" spans="1:6" hidden="1" x14ac:dyDescent="0.25">
      <c r="A25236" t="s">
        <v>39066</v>
      </c>
      <c r="B25236" s="83" t="s">
        <v>35946</v>
      </c>
      <c r="C25236" t="s">
        <v>37620</v>
      </c>
      <c r="D25236" s="83" t="s">
        <v>15076</v>
      </c>
      <c r="F25236" s="83">
        <v>34.964799999999997</v>
      </c>
    </row>
    <row r="25237" spans="1:6" hidden="1" x14ac:dyDescent="0.25">
      <c r="A25237" t="s">
        <v>39066</v>
      </c>
      <c r="B25237" s="83" t="s">
        <v>35947</v>
      </c>
      <c r="C25237" t="s">
        <v>37621</v>
      </c>
      <c r="D25237" s="83" t="s">
        <v>15076</v>
      </c>
      <c r="F25237" s="83">
        <v>61.396999999999998</v>
      </c>
    </row>
    <row r="25238" spans="1:6" hidden="1" x14ac:dyDescent="0.25">
      <c r="A25238" t="s">
        <v>39066</v>
      </c>
      <c r="B25238" s="83" t="s">
        <v>35948</v>
      </c>
      <c r="C25238" t="s">
        <v>37622</v>
      </c>
      <c r="D25238" s="83" t="s">
        <v>15076</v>
      </c>
      <c r="F25238" s="83">
        <v>142.7499</v>
      </c>
    </row>
    <row r="25239" spans="1:6" hidden="1" x14ac:dyDescent="0.25">
      <c r="A25239" t="s">
        <v>39066</v>
      </c>
      <c r="B25239" s="83" t="s">
        <v>35949</v>
      </c>
      <c r="C25239" t="s">
        <v>37623</v>
      </c>
      <c r="D25239" s="83" t="s">
        <v>15076</v>
      </c>
      <c r="F25239" s="83">
        <v>13.6409</v>
      </c>
    </row>
    <row r="25240" spans="1:6" hidden="1" x14ac:dyDescent="0.25">
      <c r="A25240" t="s">
        <v>39066</v>
      </c>
      <c r="B25240" s="83" t="s">
        <v>35950</v>
      </c>
      <c r="C25240" t="s">
        <v>37624</v>
      </c>
      <c r="D25240" s="83" t="s">
        <v>15076</v>
      </c>
      <c r="F25240" s="83">
        <v>23.573799999999999</v>
      </c>
    </row>
    <row r="25241" spans="1:6" hidden="1" x14ac:dyDescent="0.25">
      <c r="A25241" t="s">
        <v>39066</v>
      </c>
      <c r="B25241" s="83" t="s">
        <v>35951</v>
      </c>
      <c r="C25241" t="s">
        <v>37625</v>
      </c>
      <c r="D25241" s="83" t="s">
        <v>15076</v>
      </c>
      <c r="F25241" s="83">
        <v>32.911499999999997</v>
      </c>
    </row>
    <row r="25242" spans="1:6" hidden="1" x14ac:dyDescent="0.25">
      <c r="A25242" t="s">
        <v>39066</v>
      </c>
      <c r="B25242" s="83" t="s">
        <v>35952</v>
      </c>
      <c r="C25242" t="s">
        <v>37626</v>
      </c>
      <c r="D25242" s="83" t="s">
        <v>15076</v>
      </c>
      <c r="F25242" s="83">
        <v>42.894399999999997</v>
      </c>
    </row>
    <row r="25243" spans="1:6" hidden="1" x14ac:dyDescent="0.25">
      <c r="A25243" t="s">
        <v>39066</v>
      </c>
      <c r="B25243" s="83" t="s">
        <v>35953</v>
      </c>
      <c r="C25243" t="s">
        <v>37627</v>
      </c>
      <c r="D25243" s="83" t="s">
        <v>15076</v>
      </c>
      <c r="F25243" s="83">
        <v>64.770799999999994</v>
      </c>
    </row>
    <row r="25244" spans="1:6" hidden="1" x14ac:dyDescent="0.25">
      <c r="A25244" t="s">
        <v>39066</v>
      </c>
      <c r="B25244" s="83" t="s">
        <v>35954</v>
      </c>
      <c r="C25244" t="s">
        <v>37628</v>
      </c>
      <c r="D25244" s="83" t="s">
        <v>15076</v>
      </c>
      <c r="F25244" s="83">
        <v>4.4069000000000003</v>
      </c>
    </row>
    <row r="25245" spans="1:6" hidden="1" x14ac:dyDescent="0.25">
      <c r="A25245" t="s">
        <v>39066</v>
      </c>
      <c r="B25245" s="83" t="s">
        <v>35955</v>
      </c>
      <c r="C25245" t="s">
        <v>37629</v>
      </c>
      <c r="D25245" s="83" t="s">
        <v>15076</v>
      </c>
      <c r="F25245" s="83">
        <v>7.4368999999999996</v>
      </c>
    </row>
    <row r="25246" spans="1:6" hidden="1" x14ac:dyDescent="0.25">
      <c r="A25246" t="s">
        <v>39066</v>
      </c>
      <c r="B25246" s="83" t="s">
        <v>35956</v>
      </c>
      <c r="C25246" t="s">
        <v>37630</v>
      </c>
      <c r="D25246" s="83" t="s">
        <v>35706</v>
      </c>
      <c r="F25246" s="83">
        <v>11.2235</v>
      </c>
    </row>
    <row r="25247" spans="1:6" hidden="1" x14ac:dyDescent="0.25">
      <c r="A25247" t="s">
        <v>39066</v>
      </c>
      <c r="B25247" s="83" t="s">
        <v>35957</v>
      </c>
      <c r="C25247" t="s">
        <v>37631</v>
      </c>
      <c r="D25247" s="83" t="s">
        <v>15076</v>
      </c>
      <c r="F25247" s="83">
        <v>631.51660000000004</v>
      </c>
    </row>
    <row r="25248" spans="1:6" hidden="1" x14ac:dyDescent="0.25">
      <c r="A25248" t="s">
        <v>39066</v>
      </c>
      <c r="B25248" s="83" t="s">
        <v>35958</v>
      </c>
      <c r="C25248" t="s">
        <v>37632</v>
      </c>
      <c r="D25248" s="83" t="s">
        <v>35708</v>
      </c>
      <c r="F25248" s="83">
        <v>190.607</v>
      </c>
    </row>
    <row r="25249" spans="1:6" hidden="1" x14ac:dyDescent="0.25">
      <c r="A25249" t="s">
        <v>39066</v>
      </c>
      <c r="B25249" s="83" t="s">
        <v>35959</v>
      </c>
      <c r="C25249" t="s">
        <v>37633</v>
      </c>
      <c r="D25249" s="83" t="s">
        <v>35706</v>
      </c>
      <c r="F25249" s="83">
        <v>19.337599999999998</v>
      </c>
    </row>
    <row r="25250" spans="1:6" hidden="1" x14ac:dyDescent="0.25">
      <c r="A25250" t="s">
        <v>39066</v>
      </c>
      <c r="B25250" s="83" t="s">
        <v>35960</v>
      </c>
      <c r="C25250" t="s">
        <v>37634</v>
      </c>
      <c r="D25250" s="83" t="s">
        <v>15076</v>
      </c>
      <c r="F25250" s="83">
        <v>270.84949999999998</v>
      </c>
    </row>
    <row r="25251" spans="1:6" hidden="1" x14ac:dyDescent="0.25">
      <c r="A25251" t="s">
        <v>39066</v>
      </c>
      <c r="B25251" s="83" t="s">
        <v>35961</v>
      </c>
      <c r="C25251" t="s">
        <v>37635</v>
      </c>
      <c r="D25251" s="83" t="s">
        <v>15076</v>
      </c>
      <c r="F25251" s="83">
        <v>198.602</v>
      </c>
    </row>
    <row r="25252" spans="1:6" hidden="1" x14ac:dyDescent="0.25">
      <c r="A25252" t="s">
        <v>39066</v>
      </c>
      <c r="B25252" s="83" t="s">
        <v>35962</v>
      </c>
      <c r="C25252" t="s">
        <v>37636</v>
      </c>
      <c r="D25252" s="83" t="s">
        <v>15076</v>
      </c>
      <c r="F25252" s="83">
        <v>529.67039999999997</v>
      </c>
    </row>
    <row r="25253" spans="1:6" hidden="1" x14ac:dyDescent="0.25">
      <c r="A25253" t="s">
        <v>39066</v>
      </c>
      <c r="B25253" s="83" t="s">
        <v>35963</v>
      </c>
      <c r="C25253" t="s">
        <v>37637</v>
      </c>
      <c r="D25253" s="83" t="s">
        <v>15076</v>
      </c>
      <c r="F25253" s="83">
        <v>83.845500000000001</v>
      </c>
    </row>
    <row r="25254" spans="1:6" hidden="1" x14ac:dyDescent="0.25">
      <c r="A25254" t="s">
        <v>39066</v>
      </c>
      <c r="B25254" s="83" t="s">
        <v>35964</v>
      </c>
      <c r="C25254" t="s">
        <v>37638</v>
      </c>
      <c r="D25254" s="83" t="s">
        <v>15094</v>
      </c>
      <c r="F25254" s="83">
        <v>186.1276</v>
      </c>
    </row>
    <row r="25255" spans="1:6" hidden="1" x14ac:dyDescent="0.25">
      <c r="A25255" t="s">
        <v>39066</v>
      </c>
      <c r="B25255" s="83" t="s">
        <v>35965</v>
      </c>
      <c r="C25255" t="s">
        <v>37639</v>
      </c>
      <c r="D25255" s="83" t="s">
        <v>15076</v>
      </c>
      <c r="F25255" s="83">
        <v>188.76560000000001</v>
      </c>
    </row>
    <row r="25256" spans="1:6" hidden="1" x14ac:dyDescent="0.25">
      <c r="A25256" t="s">
        <v>39066</v>
      </c>
      <c r="B25256" s="83" t="s">
        <v>35966</v>
      </c>
      <c r="C25256" t="s">
        <v>37640</v>
      </c>
      <c r="D25256" s="83" t="s">
        <v>15076</v>
      </c>
      <c r="F25256" s="83">
        <v>202.81309999999999</v>
      </c>
    </row>
    <row r="25257" spans="1:6" hidden="1" x14ac:dyDescent="0.25">
      <c r="A25257" t="s">
        <v>39066</v>
      </c>
      <c r="B25257" s="83" t="s">
        <v>35967</v>
      </c>
      <c r="C25257" t="s">
        <v>37641</v>
      </c>
      <c r="D25257" s="83" t="s">
        <v>15076</v>
      </c>
      <c r="F25257" s="83">
        <v>265.95330000000001</v>
      </c>
    </row>
    <row r="25258" spans="1:6" hidden="1" x14ac:dyDescent="0.25">
      <c r="A25258" t="s">
        <v>39066</v>
      </c>
      <c r="B25258" s="83" t="s">
        <v>35968</v>
      </c>
      <c r="C25258" t="s">
        <v>37642</v>
      </c>
      <c r="D25258" s="83" t="s">
        <v>15076</v>
      </c>
      <c r="F25258" s="83">
        <v>75.328699999999998</v>
      </c>
    </row>
    <row r="25259" spans="1:6" hidden="1" x14ac:dyDescent="0.25">
      <c r="A25259" t="s">
        <v>39066</v>
      </c>
      <c r="B25259" s="83" t="s">
        <v>35969</v>
      </c>
      <c r="C25259" t="s">
        <v>37643</v>
      </c>
      <c r="D25259" s="83" t="s">
        <v>15076</v>
      </c>
      <c r="F25259" s="83">
        <v>79.126099999999994</v>
      </c>
    </row>
    <row r="25260" spans="1:6" hidden="1" x14ac:dyDescent="0.25">
      <c r="A25260" t="s">
        <v>39066</v>
      </c>
      <c r="B25260" s="83" t="s">
        <v>35970</v>
      </c>
      <c r="C25260" t="s">
        <v>37644</v>
      </c>
      <c r="D25260" s="83" t="s">
        <v>15076</v>
      </c>
      <c r="F25260" s="83">
        <v>86.786699999999996</v>
      </c>
    </row>
    <row r="25261" spans="1:6" hidden="1" x14ac:dyDescent="0.25">
      <c r="A25261" t="s">
        <v>39066</v>
      </c>
      <c r="B25261" s="83" t="s">
        <v>35971</v>
      </c>
      <c r="C25261" t="s">
        <v>37645</v>
      </c>
      <c r="D25261" s="83" t="s">
        <v>15076</v>
      </c>
      <c r="F25261" s="83">
        <v>189.21459999999999</v>
      </c>
    </row>
    <row r="25262" spans="1:6" hidden="1" x14ac:dyDescent="0.25">
      <c r="A25262" t="s">
        <v>39066</v>
      </c>
      <c r="B25262" s="83" t="s">
        <v>35972</v>
      </c>
      <c r="C25262" t="s">
        <v>37646</v>
      </c>
      <c r="D25262" s="83" t="s">
        <v>15076</v>
      </c>
      <c r="F25262" s="83">
        <v>213.2731</v>
      </c>
    </row>
    <row r="25263" spans="1:6" hidden="1" x14ac:dyDescent="0.25">
      <c r="A25263" t="s">
        <v>39066</v>
      </c>
      <c r="B25263" s="83" t="s">
        <v>35973</v>
      </c>
      <c r="C25263" t="s">
        <v>37647</v>
      </c>
      <c r="D25263" s="83" t="s">
        <v>15076</v>
      </c>
      <c r="F25263" s="83">
        <v>314.86360000000002</v>
      </c>
    </row>
    <row r="25264" spans="1:6" hidden="1" x14ac:dyDescent="0.25">
      <c r="A25264" t="s">
        <v>39066</v>
      </c>
      <c r="B25264" s="83" t="s">
        <v>35974</v>
      </c>
      <c r="C25264" t="s">
        <v>37648</v>
      </c>
      <c r="D25264" s="83" t="s">
        <v>15076</v>
      </c>
      <c r="F25264" s="83">
        <v>267.16050000000001</v>
      </c>
    </row>
    <row r="25265" spans="1:6" hidden="1" x14ac:dyDescent="0.25">
      <c r="A25265" t="s">
        <v>39066</v>
      </c>
      <c r="B25265" s="83" t="s">
        <v>35975</v>
      </c>
      <c r="C25265" t="s">
        <v>37649</v>
      </c>
      <c r="D25265" s="83" t="s">
        <v>15076</v>
      </c>
      <c r="F25265" s="83">
        <v>312.92959999999999</v>
      </c>
    </row>
    <row r="25266" spans="1:6" hidden="1" x14ac:dyDescent="0.25">
      <c r="A25266" t="s">
        <v>39066</v>
      </c>
      <c r="B25266" s="83" t="s">
        <v>35976</v>
      </c>
      <c r="C25266" t="s">
        <v>37650</v>
      </c>
      <c r="D25266" s="83" t="s">
        <v>15076</v>
      </c>
      <c r="F25266" s="83">
        <v>404.3485</v>
      </c>
    </row>
    <row r="25267" spans="1:6" hidden="1" x14ac:dyDescent="0.25">
      <c r="A25267" t="s">
        <v>39066</v>
      </c>
      <c r="B25267" s="83" t="s">
        <v>35977</v>
      </c>
      <c r="C25267" t="s">
        <v>37651</v>
      </c>
      <c r="D25267" s="83" t="s">
        <v>39061</v>
      </c>
      <c r="F25267" s="83">
        <v>12.2593</v>
      </c>
    </row>
    <row r="25268" spans="1:6" hidden="1" x14ac:dyDescent="0.25">
      <c r="A25268" t="s">
        <v>39066</v>
      </c>
      <c r="B25268" s="83" t="s">
        <v>35978</v>
      </c>
      <c r="C25268" t="s">
        <v>37652</v>
      </c>
      <c r="D25268" s="83" t="s">
        <v>15076</v>
      </c>
      <c r="F25268" s="83">
        <v>57.584099999999999</v>
      </c>
    </row>
    <row r="25269" spans="1:6" hidden="1" x14ac:dyDescent="0.25">
      <c r="A25269" t="s">
        <v>39066</v>
      </c>
      <c r="B25269" s="83" t="s">
        <v>35979</v>
      </c>
      <c r="C25269" t="s">
        <v>37653</v>
      </c>
      <c r="D25269" s="83" t="s">
        <v>15076</v>
      </c>
      <c r="F25269" s="83">
        <v>95.118200000000002</v>
      </c>
    </row>
    <row r="25270" spans="1:6" hidden="1" x14ac:dyDescent="0.25">
      <c r="A25270" t="s">
        <v>39066</v>
      </c>
      <c r="B25270" s="83" t="s">
        <v>35980</v>
      </c>
      <c r="C25270" t="s">
        <v>37654</v>
      </c>
      <c r="D25270" s="83" t="s">
        <v>15076</v>
      </c>
      <c r="F25270" s="83">
        <v>130.43559999999999</v>
      </c>
    </row>
    <row r="25271" spans="1:6" hidden="1" x14ac:dyDescent="0.25">
      <c r="A25271" t="s">
        <v>39066</v>
      </c>
      <c r="B25271" s="83" t="s">
        <v>35981</v>
      </c>
      <c r="C25271" t="s">
        <v>37655</v>
      </c>
      <c r="D25271" s="83" t="s">
        <v>15076</v>
      </c>
      <c r="F25271" s="83">
        <v>295.46929999999998</v>
      </c>
    </row>
    <row r="25272" spans="1:6" hidden="1" x14ac:dyDescent="0.25">
      <c r="A25272" t="s">
        <v>39066</v>
      </c>
      <c r="B25272" s="83" t="s">
        <v>35982</v>
      </c>
      <c r="C25272" t="s">
        <v>37656</v>
      </c>
      <c r="D25272" s="83" t="s">
        <v>15076</v>
      </c>
      <c r="F25272" s="83">
        <v>457.54570000000001</v>
      </c>
    </row>
    <row r="25273" spans="1:6" hidden="1" x14ac:dyDescent="0.25">
      <c r="A25273" t="s">
        <v>39066</v>
      </c>
      <c r="B25273" s="83" t="s">
        <v>35983</v>
      </c>
      <c r="C25273" t="s">
        <v>37657</v>
      </c>
      <c r="D25273" s="83" t="s">
        <v>15076</v>
      </c>
      <c r="F25273" s="83">
        <v>146.47790000000001</v>
      </c>
    </row>
    <row r="25274" spans="1:6" hidden="1" x14ac:dyDescent="0.25">
      <c r="A25274" t="s">
        <v>39066</v>
      </c>
      <c r="B25274" s="83" t="s">
        <v>35984</v>
      </c>
      <c r="C25274" t="s">
        <v>37658</v>
      </c>
      <c r="D25274" s="83" t="s">
        <v>15076</v>
      </c>
      <c r="F25274" s="83">
        <v>302.13920000000002</v>
      </c>
    </row>
    <row r="25275" spans="1:6" hidden="1" x14ac:dyDescent="0.25">
      <c r="A25275" t="s">
        <v>39066</v>
      </c>
      <c r="B25275" s="83" t="s">
        <v>35985</v>
      </c>
      <c r="C25275" t="s">
        <v>37659</v>
      </c>
      <c r="D25275" s="83" t="s">
        <v>15076</v>
      </c>
      <c r="F25275" s="83">
        <v>410.71789999999999</v>
      </c>
    </row>
    <row r="25276" spans="1:6" hidden="1" x14ac:dyDescent="0.25">
      <c r="A25276" t="s">
        <v>39066</v>
      </c>
      <c r="B25276" s="83" t="s">
        <v>35986</v>
      </c>
      <c r="C25276" t="s">
        <v>37660</v>
      </c>
      <c r="D25276" s="83" t="s">
        <v>15076</v>
      </c>
      <c r="F25276" s="83">
        <v>347.52600000000001</v>
      </c>
    </row>
    <row r="25277" spans="1:6" hidden="1" x14ac:dyDescent="0.25">
      <c r="A25277" t="s">
        <v>39066</v>
      </c>
      <c r="B25277" s="83" t="s">
        <v>35987</v>
      </c>
      <c r="C25277" t="s">
        <v>37661</v>
      </c>
      <c r="D25277" s="83" t="s">
        <v>15076</v>
      </c>
      <c r="F25277" s="83">
        <v>392.38339999999999</v>
      </c>
    </row>
    <row r="25278" spans="1:6" hidden="1" x14ac:dyDescent="0.25">
      <c r="A25278" t="s">
        <v>39066</v>
      </c>
      <c r="B25278" s="83" t="s">
        <v>35988</v>
      </c>
      <c r="C25278" t="s">
        <v>37662</v>
      </c>
      <c r="D25278" s="83" t="s">
        <v>15076</v>
      </c>
      <c r="F25278" s="83">
        <v>543.11329999999998</v>
      </c>
    </row>
    <row r="25279" spans="1:6" hidden="1" x14ac:dyDescent="0.25">
      <c r="A25279" t="s">
        <v>39066</v>
      </c>
      <c r="B25279" s="83" t="s">
        <v>35989</v>
      </c>
      <c r="C25279" t="s">
        <v>37663</v>
      </c>
      <c r="D25279" s="83" t="s">
        <v>15076</v>
      </c>
      <c r="F25279" s="83">
        <v>4446.2966999999999</v>
      </c>
    </row>
    <row r="25280" spans="1:6" hidden="1" x14ac:dyDescent="0.25">
      <c r="A25280" t="s">
        <v>39066</v>
      </c>
      <c r="B25280" s="83" t="s">
        <v>35990</v>
      </c>
      <c r="C25280" t="s">
        <v>37664</v>
      </c>
      <c r="D25280" s="83" t="s">
        <v>15076</v>
      </c>
      <c r="F25280" s="83">
        <v>691.04190000000006</v>
      </c>
    </row>
    <row r="25281" spans="1:6" hidden="1" x14ac:dyDescent="0.25">
      <c r="A25281" t="s">
        <v>39066</v>
      </c>
      <c r="B25281" s="83" t="s">
        <v>35991</v>
      </c>
      <c r="C25281" t="s">
        <v>37665</v>
      </c>
      <c r="D25281" s="83" t="s">
        <v>15076</v>
      </c>
      <c r="F25281" s="83">
        <v>1059.1297</v>
      </c>
    </row>
    <row r="25282" spans="1:6" hidden="1" x14ac:dyDescent="0.25">
      <c r="A25282" t="s">
        <v>39066</v>
      </c>
      <c r="B25282" s="83" t="s">
        <v>35992</v>
      </c>
      <c r="C25282" t="s">
        <v>37666</v>
      </c>
      <c r="D25282" s="83" t="s">
        <v>15076</v>
      </c>
      <c r="F25282" s="83">
        <v>287.04309999999998</v>
      </c>
    </row>
    <row r="25283" spans="1:6" hidden="1" x14ac:dyDescent="0.25">
      <c r="A25283" t="s">
        <v>39066</v>
      </c>
      <c r="B25283" s="83" t="s">
        <v>35993</v>
      </c>
      <c r="C25283" t="s">
        <v>37667</v>
      </c>
      <c r="D25283" s="83" t="s">
        <v>15076</v>
      </c>
      <c r="F25283" s="83">
        <v>788.68330000000003</v>
      </c>
    </row>
    <row r="25284" spans="1:6" hidden="1" x14ac:dyDescent="0.25">
      <c r="A25284" t="s">
        <v>39066</v>
      </c>
      <c r="B25284" s="83" t="s">
        <v>35994</v>
      </c>
      <c r="C25284" t="s">
        <v>37668</v>
      </c>
      <c r="D25284" s="83" t="s">
        <v>15076</v>
      </c>
      <c r="F25284" s="83">
        <v>7370.1112999999996</v>
      </c>
    </row>
    <row r="25285" spans="1:6" hidden="1" x14ac:dyDescent="0.25">
      <c r="A25285" t="s">
        <v>39066</v>
      </c>
      <c r="B25285" s="83" t="s">
        <v>35995</v>
      </c>
      <c r="C25285" t="s">
        <v>37669</v>
      </c>
      <c r="D25285" s="83" t="s">
        <v>15076</v>
      </c>
      <c r="F25285" s="83">
        <v>6012.9188999999997</v>
      </c>
    </row>
    <row r="25286" spans="1:6" hidden="1" x14ac:dyDescent="0.25">
      <c r="A25286" t="s">
        <v>39066</v>
      </c>
      <c r="B25286" s="83" t="s">
        <v>35996</v>
      </c>
      <c r="C25286" t="s">
        <v>37670</v>
      </c>
      <c r="D25286" s="83" t="s">
        <v>35707</v>
      </c>
      <c r="F25286" s="83" t="s">
        <v>28309</v>
      </c>
    </row>
    <row r="25287" spans="1:6" hidden="1" x14ac:dyDescent="0.25">
      <c r="A25287" t="s">
        <v>39066</v>
      </c>
      <c r="B25287" s="83" t="s">
        <v>35997</v>
      </c>
      <c r="C25287" t="s">
        <v>37671</v>
      </c>
      <c r="D25287" s="83" t="s">
        <v>35706</v>
      </c>
      <c r="F25287" s="83">
        <v>7.6108000000000002</v>
      </c>
    </row>
    <row r="25288" spans="1:6" hidden="1" x14ac:dyDescent="0.25">
      <c r="A25288" t="s">
        <v>39066</v>
      </c>
      <c r="B25288" s="83" t="s">
        <v>35998</v>
      </c>
      <c r="C25288" t="s">
        <v>37672</v>
      </c>
      <c r="D25288" s="83" t="s">
        <v>15076</v>
      </c>
      <c r="F25288" s="83">
        <v>132.01089999999999</v>
      </c>
    </row>
    <row r="25289" spans="1:6" hidden="1" x14ac:dyDescent="0.25">
      <c r="A25289" t="s">
        <v>39066</v>
      </c>
      <c r="B25289" s="83" t="s">
        <v>35999</v>
      </c>
      <c r="C25289" t="s">
        <v>37673</v>
      </c>
      <c r="D25289" s="83" t="s">
        <v>15076</v>
      </c>
      <c r="F25289" s="83">
        <v>125.22450000000001</v>
      </c>
    </row>
    <row r="25290" spans="1:6" hidden="1" x14ac:dyDescent="0.25">
      <c r="A25290" t="s">
        <v>39066</v>
      </c>
      <c r="B25290" s="83" t="s">
        <v>36000</v>
      </c>
      <c r="C25290" t="s">
        <v>37674</v>
      </c>
      <c r="D25290" s="83" t="s">
        <v>15076</v>
      </c>
      <c r="F25290" s="83">
        <v>1541.6110000000001</v>
      </c>
    </row>
    <row r="25291" spans="1:6" hidden="1" x14ac:dyDescent="0.25">
      <c r="A25291" t="s">
        <v>39066</v>
      </c>
      <c r="B25291" s="83" t="s">
        <v>36001</v>
      </c>
      <c r="C25291" t="s">
        <v>37675</v>
      </c>
      <c r="D25291" s="83" t="s">
        <v>15076</v>
      </c>
      <c r="F25291" s="83">
        <v>776.40219999999999</v>
      </c>
    </row>
    <row r="25292" spans="1:6" hidden="1" x14ac:dyDescent="0.25">
      <c r="A25292" t="s">
        <v>39066</v>
      </c>
      <c r="B25292" s="83" t="s">
        <v>36002</v>
      </c>
      <c r="C25292" t="s">
        <v>37676</v>
      </c>
      <c r="D25292" s="83" t="s">
        <v>15076</v>
      </c>
      <c r="F25292" s="83">
        <v>208.0522</v>
      </c>
    </row>
    <row r="25293" spans="1:6" hidden="1" x14ac:dyDescent="0.25">
      <c r="A25293" t="s">
        <v>39066</v>
      </c>
      <c r="B25293" s="83" t="s">
        <v>36003</v>
      </c>
      <c r="C25293" t="s">
        <v>37677</v>
      </c>
      <c r="D25293" s="83" t="s">
        <v>15076</v>
      </c>
      <c r="F25293" s="83">
        <v>125.4151</v>
      </c>
    </row>
    <row r="25294" spans="1:6" hidden="1" x14ac:dyDescent="0.25">
      <c r="A25294" t="s">
        <v>39066</v>
      </c>
      <c r="B25294" s="83" t="s">
        <v>36004</v>
      </c>
      <c r="C25294" t="s">
        <v>37678</v>
      </c>
      <c r="D25294" s="83" t="s">
        <v>15076</v>
      </c>
      <c r="F25294" s="83">
        <v>197.2098</v>
      </c>
    </row>
    <row r="25295" spans="1:6" hidden="1" x14ac:dyDescent="0.25">
      <c r="A25295" t="s">
        <v>39066</v>
      </c>
      <c r="B25295" s="83" t="s">
        <v>36005</v>
      </c>
      <c r="C25295" t="s">
        <v>37679</v>
      </c>
      <c r="D25295" s="83" t="s">
        <v>15094</v>
      </c>
      <c r="F25295" s="83">
        <v>276.74810000000002</v>
      </c>
    </row>
    <row r="25296" spans="1:6" hidden="1" x14ac:dyDescent="0.25">
      <c r="A25296" t="s">
        <v>39066</v>
      </c>
      <c r="B25296" s="83" t="s">
        <v>36006</v>
      </c>
      <c r="C25296" t="s">
        <v>37680</v>
      </c>
      <c r="D25296" s="83" t="s">
        <v>15094</v>
      </c>
      <c r="F25296" s="83">
        <v>87.981200000000001</v>
      </c>
    </row>
    <row r="25297" spans="1:6" hidden="1" x14ac:dyDescent="0.25">
      <c r="A25297" t="s">
        <v>39066</v>
      </c>
      <c r="B25297" s="83" t="s">
        <v>36007</v>
      </c>
      <c r="C25297" t="s">
        <v>37681</v>
      </c>
      <c r="D25297" s="83" t="s">
        <v>15094</v>
      </c>
      <c r="F25297" s="83">
        <v>118.1835</v>
      </c>
    </row>
    <row r="25298" spans="1:6" hidden="1" x14ac:dyDescent="0.25">
      <c r="A25298" t="s">
        <v>39066</v>
      </c>
      <c r="B25298" s="83" t="s">
        <v>36008</v>
      </c>
      <c r="C25298" t="s">
        <v>37682</v>
      </c>
      <c r="D25298" s="83" t="s">
        <v>15094</v>
      </c>
      <c r="F25298" s="83">
        <v>131.8466</v>
      </c>
    </row>
    <row r="25299" spans="1:6" hidden="1" x14ac:dyDescent="0.25">
      <c r="A25299" t="s">
        <v>39066</v>
      </c>
      <c r="B25299" s="83" t="s">
        <v>36009</v>
      </c>
      <c r="C25299" t="s">
        <v>37683</v>
      </c>
      <c r="D25299" s="83" t="s">
        <v>15094</v>
      </c>
      <c r="F25299" s="83">
        <v>187.3331</v>
      </c>
    </row>
    <row r="25300" spans="1:6" hidden="1" x14ac:dyDescent="0.25">
      <c r="A25300" t="s">
        <v>39066</v>
      </c>
      <c r="B25300" s="83" t="s">
        <v>36010</v>
      </c>
      <c r="C25300" t="s">
        <v>37684</v>
      </c>
      <c r="D25300" s="83" t="s">
        <v>15076</v>
      </c>
      <c r="F25300" s="83">
        <v>8881.4444999999996</v>
      </c>
    </row>
    <row r="25301" spans="1:6" hidden="1" x14ac:dyDescent="0.25">
      <c r="A25301" t="s">
        <v>39066</v>
      </c>
      <c r="B25301" s="83" t="s">
        <v>36011</v>
      </c>
      <c r="C25301" t="s">
        <v>37685</v>
      </c>
      <c r="D25301" s="83" t="s">
        <v>15076</v>
      </c>
      <c r="F25301" s="83">
        <v>13889.477500000001</v>
      </c>
    </row>
    <row r="25302" spans="1:6" hidden="1" x14ac:dyDescent="0.25">
      <c r="A25302" t="s">
        <v>39066</v>
      </c>
      <c r="B25302" s="83" t="s">
        <v>36012</v>
      </c>
      <c r="C25302" t="s">
        <v>37686</v>
      </c>
      <c r="D25302" s="83" t="s">
        <v>15076</v>
      </c>
      <c r="F25302" s="83">
        <v>18254.021199999999</v>
      </c>
    </row>
    <row r="25303" spans="1:6" hidden="1" x14ac:dyDescent="0.25">
      <c r="A25303" t="s">
        <v>39066</v>
      </c>
      <c r="B25303" s="83" t="s">
        <v>36013</v>
      </c>
      <c r="C25303" t="s">
        <v>37687</v>
      </c>
      <c r="D25303" s="83" t="s">
        <v>15076</v>
      </c>
      <c r="F25303" s="83">
        <v>30428.642800000001</v>
      </c>
    </row>
    <row r="25304" spans="1:6" hidden="1" x14ac:dyDescent="0.25">
      <c r="A25304" t="s">
        <v>39066</v>
      </c>
      <c r="B25304" s="83" t="s">
        <v>36014</v>
      </c>
      <c r="C25304" t="s">
        <v>37688</v>
      </c>
      <c r="D25304" s="83" t="s">
        <v>15094</v>
      </c>
      <c r="F25304" s="83">
        <v>176</v>
      </c>
    </row>
    <row r="25305" spans="1:6" hidden="1" x14ac:dyDescent="0.25">
      <c r="A25305" t="s">
        <v>39066</v>
      </c>
      <c r="B25305" s="83" t="s">
        <v>36015</v>
      </c>
      <c r="C25305" t="s">
        <v>37689</v>
      </c>
      <c r="D25305" s="83" t="s">
        <v>15094</v>
      </c>
      <c r="F25305" s="83">
        <v>229.93350000000001</v>
      </c>
    </row>
    <row r="25306" spans="1:6" hidden="1" x14ac:dyDescent="0.25">
      <c r="A25306" t="s">
        <v>39066</v>
      </c>
      <c r="B25306" s="83" t="s">
        <v>36016</v>
      </c>
      <c r="C25306" t="s">
        <v>37690</v>
      </c>
      <c r="D25306" s="83" t="s">
        <v>35706</v>
      </c>
      <c r="F25306" s="83">
        <v>8.9270999999999994</v>
      </c>
    </row>
    <row r="25307" spans="1:6" hidden="1" x14ac:dyDescent="0.25">
      <c r="A25307" t="s">
        <v>39066</v>
      </c>
      <c r="B25307" s="83" t="s">
        <v>36017</v>
      </c>
      <c r="C25307" t="s">
        <v>37691</v>
      </c>
      <c r="D25307" s="83" t="s">
        <v>15094</v>
      </c>
      <c r="F25307" s="83">
        <v>260</v>
      </c>
    </row>
    <row r="25308" spans="1:6" hidden="1" x14ac:dyDescent="0.25">
      <c r="A25308" t="s">
        <v>39066</v>
      </c>
      <c r="B25308" s="83" t="s">
        <v>36018</v>
      </c>
      <c r="C25308" t="s">
        <v>37692</v>
      </c>
      <c r="D25308" s="83" t="s">
        <v>15076</v>
      </c>
      <c r="F25308" s="83">
        <v>368.03410000000002</v>
      </c>
    </row>
    <row r="25309" spans="1:6" hidden="1" x14ac:dyDescent="0.25">
      <c r="A25309" t="s">
        <v>39066</v>
      </c>
      <c r="B25309" s="83" t="s">
        <v>36019</v>
      </c>
      <c r="C25309" t="s">
        <v>37693</v>
      </c>
      <c r="D25309" s="83" t="s">
        <v>39061</v>
      </c>
      <c r="F25309" s="83">
        <v>114.59220000000001</v>
      </c>
    </row>
    <row r="25310" spans="1:6" hidden="1" x14ac:dyDescent="0.25">
      <c r="A25310" t="s">
        <v>39066</v>
      </c>
      <c r="B25310" s="83" t="s">
        <v>36020</v>
      </c>
      <c r="C25310" t="s">
        <v>37694</v>
      </c>
      <c r="D25310" s="83" t="s">
        <v>39061</v>
      </c>
      <c r="F25310" s="83">
        <v>142.9288</v>
      </c>
    </row>
    <row r="25311" spans="1:6" hidden="1" x14ac:dyDescent="0.25">
      <c r="A25311" t="s">
        <v>39066</v>
      </c>
      <c r="B25311" s="83" t="s">
        <v>36021</v>
      </c>
      <c r="C25311" t="s">
        <v>37695</v>
      </c>
      <c r="D25311" s="83" t="s">
        <v>39061</v>
      </c>
      <c r="F25311" s="83">
        <v>193.4974</v>
      </c>
    </row>
    <row r="25312" spans="1:6" hidden="1" x14ac:dyDescent="0.25">
      <c r="A25312" t="s">
        <v>39066</v>
      </c>
      <c r="B25312" s="83" t="s">
        <v>36022</v>
      </c>
      <c r="C25312" t="s">
        <v>37696</v>
      </c>
      <c r="D25312" s="83" t="s">
        <v>39061</v>
      </c>
      <c r="F25312" s="83">
        <v>301.1019</v>
      </c>
    </row>
    <row r="25313" spans="1:6" hidden="1" x14ac:dyDescent="0.25">
      <c r="A25313" t="s">
        <v>39066</v>
      </c>
      <c r="B25313" s="83" t="s">
        <v>36023</v>
      </c>
      <c r="C25313" t="s">
        <v>37697</v>
      </c>
      <c r="D25313" s="83" t="s">
        <v>39061</v>
      </c>
      <c r="F25313" s="83">
        <v>59.355499999999999</v>
      </c>
    </row>
    <row r="25314" spans="1:6" hidden="1" x14ac:dyDescent="0.25">
      <c r="A25314" t="s">
        <v>39066</v>
      </c>
      <c r="B25314" s="83" t="s">
        <v>36024</v>
      </c>
      <c r="C25314" t="s">
        <v>37698</v>
      </c>
      <c r="D25314" s="83" t="s">
        <v>39061</v>
      </c>
      <c r="F25314" s="83">
        <v>36.866</v>
      </c>
    </row>
    <row r="25315" spans="1:6" hidden="1" x14ac:dyDescent="0.25">
      <c r="A25315" t="s">
        <v>39066</v>
      </c>
      <c r="B25315" s="83" t="s">
        <v>36025</v>
      </c>
      <c r="C25315" t="s">
        <v>37699</v>
      </c>
      <c r="D25315" s="83" t="s">
        <v>39061</v>
      </c>
      <c r="F25315" s="83">
        <v>39.936700000000002</v>
      </c>
    </row>
    <row r="25316" spans="1:6" hidden="1" x14ac:dyDescent="0.25">
      <c r="A25316" t="s">
        <v>39066</v>
      </c>
      <c r="B25316" s="83" t="s">
        <v>36026</v>
      </c>
      <c r="C25316" t="s">
        <v>37700</v>
      </c>
      <c r="D25316" s="83" t="s">
        <v>15094</v>
      </c>
      <c r="F25316" s="83">
        <v>344.13569999999999</v>
      </c>
    </row>
    <row r="25317" spans="1:6" hidden="1" x14ac:dyDescent="0.25">
      <c r="A25317" t="s">
        <v>39066</v>
      </c>
      <c r="B25317" s="83" t="s">
        <v>36027</v>
      </c>
      <c r="C25317" t="s">
        <v>37701</v>
      </c>
      <c r="D25317" s="83" t="s">
        <v>39061</v>
      </c>
      <c r="F25317" s="83">
        <v>4.1386000000000003</v>
      </c>
    </row>
    <row r="25318" spans="1:6" hidden="1" x14ac:dyDescent="0.25">
      <c r="A25318" t="s">
        <v>39066</v>
      </c>
      <c r="B25318" s="83" t="s">
        <v>36028</v>
      </c>
      <c r="C25318" t="s">
        <v>37702</v>
      </c>
      <c r="D25318" s="83" t="s">
        <v>15094</v>
      </c>
      <c r="F25318" s="83">
        <v>488.2826</v>
      </c>
    </row>
    <row r="25319" spans="1:6" hidden="1" x14ac:dyDescent="0.25">
      <c r="A25319" t="s">
        <v>39066</v>
      </c>
      <c r="B25319" s="83" t="s">
        <v>36029</v>
      </c>
      <c r="C25319" t="s">
        <v>37703</v>
      </c>
      <c r="D25319" s="83" t="s">
        <v>35708</v>
      </c>
      <c r="F25319" s="83">
        <v>6.9854000000000003</v>
      </c>
    </row>
    <row r="25320" spans="1:6" hidden="1" x14ac:dyDescent="0.25">
      <c r="A25320" t="s">
        <v>39066</v>
      </c>
      <c r="B25320" s="83" t="s">
        <v>36030</v>
      </c>
      <c r="C25320" t="s">
        <v>37704</v>
      </c>
      <c r="D25320" s="83" t="s">
        <v>35706</v>
      </c>
      <c r="F25320" s="83">
        <v>12.446199999999999</v>
      </c>
    </row>
    <row r="25321" spans="1:6" hidden="1" x14ac:dyDescent="0.25">
      <c r="A25321" t="s">
        <v>39066</v>
      </c>
      <c r="B25321" s="83" t="s">
        <v>36031</v>
      </c>
      <c r="C25321" t="s">
        <v>37705</v>
      </c>
      <c r="D25321" s="83" t="s">
        <v>15094</v>
      </c>
      <c r="F25321" s="83">
        <v>660.86170000000004</v>
      </c>
    </row>
    <row r="25322" spans="1:6" hidden="1" x14ac:dyDescent="0.25">
      <c r="A25322" t="s">
        <v>39066</v>
      </c>
      <c r="B25322" s="83" t="s">
        <v>36032</v>
      </c>
      <c r="C25322" t="s">
        <v>37706</v>
      </c>
      <c r="D25322" s="83" t="s">
        <v>15094</v>
      </c>
      <c r="F25322" s="83">
        <v>817.85450000000003</v>
      </c>
    </row>
    <row r="25323" spans="1:6" hidden="1" x14ac:dyDescent="0.25">
      <c r="A25323" t="s">
        <v>39066</v>
      </c>
      <c r="B25323" s="83" t="s">
        <v>36033</v>
      </c>
      <c r="C25323" t="s">
        <v>37707</v>
      </c>
      <c r="D25323" s="83" t="s">
        <v>15076</v>
      </c>
      <c r="F25323" s="83">
        <v>214.85040000000001</v>
      </c>
    </row>
    <row r="25324" spans="1:6" hidden="1" x14ac:dyDescent="0.25">
      <c r="A25324" t="s">
        <v>39066</v>
      </c>
      <c r="B25324" s="83" t="s">
        <v>36034</v>
      </c>
      <c r="C25324" t="s">
        <v>37708</v>
      </c>
      <c r="D25324" s="83" t="s">
        <v>35708</v>
      </c>
      <c r="F25324" s="83">
        <v>1.5373000000000001</v>
      </c>
    </row>
    <row r="25325" spans="1:6" hidden="1" x14ac:dyDescent="0.25">
      <c r="A25325" t="s">
        <v>39066</v>
      </c>
      <c r="B25325" s="83" t="s">
        <v>36035</v>
      </c>
      <c r="C25325" t="s">
        <v>37709</v>
      </c>
      <c r="D25325" s="83" t="s">
        <v>15076</v>
      </c>
      <c r="F25325" s="83">
        <v>360.89800000000002</v>
      </c>
    </row>
    <row r="25326" spans="1:6" hidden="1" x14ac:dyDescent="0.25">
      <c r="A25326" t="s">
        <v>39066</v>
      </c>
      <c r="B25326" s="83" t="s">
        <v>36036</v>
      </c>
      <c r="C25326" t="s">
        <v>37710</v>
      </c>
      <c r="D25326" s="83" t="s">
        <v>15094</v>
      </c>
      <c r="F25326" s="83">
        <v>54.985300000000002</v>
      </c>
    </row>
    <row r="25327" spans="1:6" hidden="1" x14ac:dyDescent="0.25">
      <c r="A25327" t="s">
        <v>39066</v>
      </c>
      <c r="B25327" s="83" t="s">
        <v>36037</v>
      </c>
      <c r="C25327" t="s">
        <v>37711</v>
      </c>
      <c r="D25327" s="83" t="s">
        <v>20157</v>
      </c>
      <c r="F25327" s="83" t="s">
        <v>28309</v>
      </c>
    </row>
    <row r="25328" spans="1:6" hidden="1" x14ac:dyDescent="0.25">
      <c r="A25328" t="s">
        <v>39066</v>
      </c>
      <c r="B25328" s="83" t="s">
        <v>36038</v>
      </c>
      <c r="C25328" t="s">
        <v>37712</v>
      </c>
      <c r="D25328" s="83" t="s">
        <v>35707</v>
      </c>
      <c r="F25328" s="83">
        <v>355</v>
      </c>
    </row>
    <row r="25329" spans="1:6" hidden="1" x14ac:dyDescent="0.25">
      <c r="A25329" t="s">
        <v>39066</v>
      </c>
      <c r="B25329" s="83" t="s">
        <v>36039</v>
      </c>
      <c r="C25329" t="s">
        <v>37713</v>
      </c>
      <c r="D25329" s="83" t="s">
        <v>35706</v>
      </c>
      <c r="F25329" s="83">
        <v>29.169899999999998</v>
      </c>
    </row>
    <row r="25330" spans="1:6" hidden="1" x14ac:dyDescent="0.25">
      <c r="A25330" t="s">
        <v>39066</v>
      </c>
      <c r="B25330" s="83" t="s">
        <v>36040</v>
      </c>
      <c r="C25330" t="s">
        <v>37714</v>
      </c>
      <c r="D25330" s="83" t="s">
        <v>35706</v>
      </c>
      <c r="F25330" s="83">
        <v>30.7865</v>
      </c>
    </row>
    <row r="25331" spans="1:6" hidden="1" x14ac:dyDescent="0.25">
      <c r="A25331" t="s">
        <v>39066</v>
      </c>
      <c r="B25331" s="83" t="s">
        <v>36041</v>
      </c>
      <c r="C25331" t="s">
        <v>37715</v>
      </c>
      <c r="D25331" s="83" t="s">
        <v>15076</v>
      </c>
      <c r="F25331" s="83">
        <v>60119.125200000002</v>
      </c>
    </row>
    <row r="25332" spans="1:6" hidden="1" x14ac:dyDescent="0.25">
      <c r="A25332" t="s">
        <v>39066</v>
      </c>
      <c r="B25332" s="83" t="s">
        <v>36042</v>
      </c>
      <c r="C25332" t="s">
        <v>37716</v>
      </c>
      <c r="D25332" s="83" t="s">
        <v>35705</v>
      </c>
      <c r="F25332" s="83">
        <v>114.52330000000001</v>
      </c>
    </row>
    <row r="25333" spans="1:6" hidden="1" x14ac:dyDescent="0.25">
      <c r="A25333" t="s">
        <v>39066</v>
      </c>
      <c r="B25333" s="83" t="s">
        <v>36043</v>
      </c>
      <c r="C25333" t="s">
        <v>37717</v>
      </c>
      <c r="D25333" s="83" t="s">
        <v>15094</v>
      </c>
      <c r="F25333" s="83">
        <v>30.013999999999999</v>
      </c>
    </row>
    <row r="25334" spans="1:6" hidden="1" x14ac:dyDescent="0.25">
      <c r="A25334" t="s">
        <v>39066</v>
      </c>
      <c r="B25334" s="83" t="s">
        <v>36044</v>
      </c>
      <c r="C25334" t="s">
        <v>37718</v>
      </c>
      <c r="D25334" s="83" t="s">
        <v>15076</v>
      </c>
      <c r="F25334" s="83">
        <v>97800.775399999999</v>
      </c>
    </row>
    <row r="25335" spans="1:6" hidden="1" x14ac:dyDescent="0.25">
      <c r="A25335" t="s">
        <v>39066</v>
      </c>
      <c r="B25335" s="83" t="s">
        <v>36045</v>
      </c>
      <c r="C25335" t="s">
        <v>37719</v>
      </c>
      <c r="D25335" s="83" t="s">
        <v>35707</v>
      </c>
      <c r="F25335" s="83">
        <v>165.52170000000001</v>
      </c>
    </row>
    <row r="25336" spans="1:6" hidden="1" x14ac:dyDescent="0.25">
      <c r="A25336" t="s">
        <v>39066</v>
      </c>
      <c r="B25336" s="83" t="s">
        <v>36046</v>
      </c>
      <c r="C25336" t="s">
        <v>37720</v>
      </c>
      <c r="D25336" s="83" t="s">
        <v>15094</v>
      </c>
      <c r="F25336" s="83">
        <v>10.4277</v>
      </c>
    </row>
    <row r="25337" spans="1:6" hidden="1" x14ac:dyDescent="0.25">
      <c r="A25337" t="s">
        <v>39066</v>
      </c>
      <c r="B25337" s="83" t="s">
        <v>36047</v>
      </c>
      <c r="C25337" t="s">
        <v>37721</v>
      </c>
      <c r="D25337" s="83" t="s">
        <v>15094</v>
      </c>
      <c r="F25337" s="83">
        <v>638.34619999999995</v>
      </c>
    </row>
    <row r="25338" spans="1:6" hidden="1" x14ac:dyDescent="0.25">
      <c r="A25338" t="s">
        <v>39066</v>
      </c>
      <c r="B25338" s="83" t="s">
        <v>36048</v>
      </c>
      <c r="C25338" t="s">
        <v>37722</v>
      </c>
      <c r="D25338" s="83" t="s">
        <v>15076</v>
      </c>
      <c r="F25338" s="83">
        <v>3.5752999999999999</v>
      </c>
    </row>
    <row r="25339" spans="1:6" hidden="1" x14ac:dyDescent="0.25">
      <c r="A25339" t="s">
        <v>39066</v>
      </c>
      <c r="B25339" s="83" t="s">
        <v>36049</v>
      </c>
      <c r="C25339" t="s">
        <v>37723</v>
      </c>
      <c r="D25339" s="83" t="s">
        <v>15076</v>
      </c>
      <c r="F25339" s="83">
        <v>64323.6898</v>
      </c>
    </row>
    <row r="25340" spans="1:6" hidden="1" x14ac:dyDescent="0.25">
      <c r="A25340" t="s">
        <v>39066</v>
      </c>
      <c r="B25340" s="83" t="s">
        <v>36050</v>
      </c>
      <c r="C25340" t="s">
        <v>37724</v>
      </c>
      <c r="D25340" s="83" t="s">
        <v>15076</v>
      </c>
      <c r="F25340" s="83">
        <v>108637.1874</v>
      </c>
    </row>
    <row r="25341" spans="1:6" hidden="1" x14ac:dyDescent="0.25">
      <c r="A25341" t="s">
        <v>39066</v>
      </c>
      <c r="B25341" s="83" t="s">
        <v>36051</v>
      </c>
      <c r="C25341" t="s">
        <v>37725</v>
      </c>
      <c r="D25341" s="83" t="s">
        <v>15076</v>
      </c>
      <c r="F25341" s="83">
        <v>108595.2929</v>
      </c>
    </row>
    <row r="25342" spans="1:6" hidden="1" x14ac:dyDescent="0.25">
      <c r="A25342" t="s">
        <v>39066</v>
      </c>
      <c r="B25342" s="83" t="s">
        <v>36052</v>
      </c>
      <c r="C25342" t="s">
        <v>37726</v>
      </c>
      <c r="D25342" s="83" t="s">
        <v>15076</v>
      </c>
      <c r="F25342" s="83">
        <v>70805.9231</v>
      </c>
    </row>
    <row r="25343" spans="1:6" hidden="1" x14ac:dyDescent="0.25">
      <c r="A25343" t="s">
        <v>39066</v>
      </c>
      <c r="B25343" s="83" t="s">
        <v>36053</v>
      </c>
      <c r="C25343" t="s">
        <v>37727</v>
      </c>
      <c r="D25343" s="83" t="s">
        <v>15094</v>
      </c>
      <c r="F25343" s="83">
        <v>2.4723999999999999</v>
      </c>
    </row>
    <row r="25344" spans="1:6" hidden="1" x14ac:dyDescent="0.25">
      <c r="A25344" t="s">
        <v>39066</v>
      </c>
      <c r="B25344" s="83" t="s">
        <v>36054</v>
      </c>
      <c r="C25344" t="s">
        <v>37728</v>
      </c>
      <c r="D25344" s="83" t="s">
        <v>15076</v>
      </c>
      <c r="F25344" s="83">
        <v>1.1100000000000001</v>
      </c>
    </row>
    <row r="25345" spans="1:6" hidden="1" x14ac:dyDescent="0.25">
      <c r="A25345" t="s">
        <v>39066</v>
      </c>
      <c r="B25345" s="83" t="s">
        <v>36055</v>
      </c>
      <c r="C25345" t="s">
        <v>37729</v>
      </c>
      <c r="D25345" s="83" t="s">
        <v>15076</v>
      </c>
      <c r="F25345" s="83">
        <v>6585.0591000000004</v>
      </c>
    </row>
    <row r="25346" spans="1:6" hidden="1" x14ac:dyDescent="0.25">
      <c r="A25346" t="s">
        <v>39066</v>
      </c>
      <c r="B25346" s="83" t="s">
        <v>36056</v>
      </c>
      <c r="C25346" t="s">
        <v>37730</v>
      </c>
      <c r="D25346" s="83" t="s">
        <v>15076</v>
      </c>
      <c r="F25346" s="83">
        <v>119473.59940000001</v>
      </c>
    </row>
    <row r="25347" spans="1:6" hidden="1" x14ac:dyDescent="0.25">
      <c r="A25347" t="s">
        <v>39066</v>
      </c>
      <c r="B25347" s="83" t="s">
        <v>36057</v>
      </c>
      <c r="C25347" t="s">
        <v>37731</v>
      </c>
      <c r="D25347" s="83" t="s">
        <v>15076</v>
      </c>
      <c r="F25347" s="83">
        <v>109281.3449</v>
      </c>
    </row>
    <row r="25348" spans="1:6" hidden="1" x14ac:dyDescent="0.25">
      <c r="A25348" t="s">
        <v>39066</v>
      </c>
      <c r="B25348" s="83" t="s">
        <v>36058</v>
      </c>
      <c r="C25348" t="s">
        <v>37732</v>
      </c>
      <c r="D25348" s="83" t="s">
        <v>15076</v>
      </c>
      <c r="F25348" s="83">
        <v>12.389099999999999</v>
      </c>
    </row>
    <row r="25349" spans="1:6" hidden="1" x14ac:dyDescent="0.25">
      <c r="A25349" t="s">
        <v>39066</v>
      </c>
      <c r="B25349" s="83" t="s">
        <v>36059</v>
      </c>
      <c r="C25349" t="s">
        <v>37733</v>
      </c>
      <c r="D25349" s="83" t="s">
        <v>35708</v>
      </c>
      <c r="F25349" s="83">
        <v>38.654699999999998</v>
      </c>
    </row>
    <row r="25350" spans="1:6" hidden="1" x14ac:dyDescent="0.25">
      <c r="A25350" t="s">
        <v>39066</v>
      </c>
      <c r="B25350" s="83" t="s">
        <v>36060</v>
      </c>
      <c r="C25350" t="s">
        <v>37734</v>
      </c>
      <c r="D25350" s="83" t="s">
        <v>35708</v>
      </c>
      <c r="F25350" s="83">
        <v>43.209800000000001</v>
      </c>
    </row>
    <row r="25351" spans="1:6" hidden="1" x14ac:dyDescent="0.25">
      <c r="A25351" t="s">
        <v>39066</v>
      </c>
      <c r="B25351" s="83" t="s">
        <v>36061</v>
      </c>
      <c r="C25351" t="s">
        <v>37735</v>
      </c>
      <c r="D25351" s="83" t="s">
        <v>15076</v>
      </c>
      <c r="F25351" s="83">
        <v>3.0478000000000001</v>
      </c>
    </row>
    <row r="25352" spans="1:6" hidden="1" x14ac:dyDescent="0.25">
      <c r="A25352" t="s">
        <v>39066</v>
      </c>
      <c r="B25352" s="83" t="s">
        <v>36062</v>
      </c>
      <c r="C25352" t="s">
        <v>37736</v>
      </c>
      <c r="D25352" s="83" t="s">
        <v>35706</v>
      </c>
      <c r="F25352" s="83">
        <v>16.9771</v>
      </c>
    </row>
    <row r="25353" spans="1:6" hidden="1" x14ac:dyDescent="0.25">
      <c r="A25353" t="s">
        <v>39066</v>
      </c>
      <c r="B25353" s="83" t="s">
        <v>36063</v>
      </c>
      <c r="C25353" t="s">
        <v>37737</v>
      </c>
      <c r="D25353" s="83" t="s">
        <v>15141</v>
      </c>
      <c r="F25353" s="83">
        <v>0.59499999999999997</v>
      </c>
    </row>
    <row r="25354" spans="1:6" hidden="1" x14ac:dyDescent="0.25">
      <c r="A25354" t="s">
        <v>39066</v>
      </c>
      <c r="B25354" s="83" t="s">
        <v>36064</v>
      </c>
      <c r="C25354" t="s">
        <v>37738</v>
      </c>
      <c r="D25354" s="83" t="s">
        <v>35706</v>
      </c>
      <c r="F25354" s="83">
        <v>13.2005</v>
      </c>
    </row>
    <row r="25355" spans="1:6" hidden="1" x14ac:dyDescent="0.25">
      <c r="A25355" t="s">
        <v>39066</v>
      </c>
      <c r="B25355" s="83" t="s">
        <v>36065</v>
      </c>
      <c r="C25355" t="s">
        <v>37739</v>
      </c>
      <c r="D25355" s="83" t="s">
        <v>15141</v>
      </c>
      <c r="F25355" s="83">
        <v>1.6384000000000001</v>
      </c>
    </row>
    <row r="25356" spans="1:6" hidden="1" x14ac:dyDescent="0.25">
      <c r="A25356" t="s">
        <v>39066</v>
      </c>
      <c r="B25356" s="83" t="s">
        <v>36066</v>
      </c>
      <c r="C25356" t="s">
        <v>37740</v>
      </c>
      <c r="D25356" s="83" t="s">
        <v>15076</v>
      </c>
      <c r="F25356" s="83">
        <v>1.1525000000000001</v>
      </c>
    </row>
    <row r="25357" spans="1:6" hidden="1" x14ac:dyDescent="0.25">
      <c r="A25357" t="s">
        <v>39066</v>
      </c>
      <c r="B25357" s="83" t="s">
        <v>36067</v>
      </c>
      <c r="C25357" t="s">
        <v>37741</v>
      </c>
      <c r="D25357" s="83" t="s">
        <v>15076</v>
      </c>
      <c r="F25357" s="83">
        <v>1.6541999999999999</v>
      </c>
    </row>
    <row r="25358" spans="1:6" hidden="1" x14ac:dyDescent="0.25">
      <c r="A25358" t="s">
        <v>39066</v>
      </c>
      <c r="B25358" s="83" t="s">
        <v>36068</v>
      </c>
      <c r="C25358" t="s">
        <v>37742</v>
      </c>
      <c r="D25358" s="83" t="s">
        <v>15076</v>
      </c>
      <c r="F25358" s="83">
        <v>1.8478000000000001</v>
      </c>
    </row>
    <row r="25359" spans="1:6" hidden="1" x14ac:dyDescent="0.25">
      <c r="A25359" t="s">
        <v>39066</v>
      </c>
      <c r="B25359" s="83" t="s">
        <v>36069</v>
      </c>
      <c r="C25359" t="s">
        <v>37743</v>
      </c>
      <c r="D25359" s="83" t="s">
        <v>15076</v>
      </c>
      <c r="F25359" s="83">
        <v>2.6598999999999999</v>
      </c>
    </row>
    <row r="25360" spans="1:6" hidden="1" x14ac:dyDescent="0.25">
      <c r="A25360" t="s">
        <v>39066</v>
      </c>
      <c r="B25360" s="83" t="s">
        <v>36070</v>
      </c>
      <c r="C25360" t="s">
        <v>37744</v>
      </c>
      <c r="D25360" s="83" t="s">
        <v>15076</v>
      </c>
      <c r="F25360" s="83">
        <v>2.9727999999999999</v>
      </c>
    </row>
    <row r="25361" spans="1:6" hidden="1" x14ac:dyDescent="0.25">
      <c r="A25361" t="s">
        <v>39066</v>
      </c>
      <c r="B25361" s="83" t="s">
        <v>36071</v>
      </c>
      <c r="C25361" t="s">
        <v>37745</v>
      </c>
      <c r="D25361" s="83" t="s">
        <v>15076</v>
      </c>
      <c r="F25361" s="83">
        <v>3.3837999999999999</v>
      </c>
    </row>
    <row r="25362" spans="1:6" hidden="1" x14ac:dyDescent="0.25">
      <c r="A25362" t="s">
        <v>39066</v>
      </c>
      <c r="B25362" s="83" t="s">
        <v>36072</v>
      </c>
      <c r="C25362" t="s">
        <v>37746</v>
      </c>
      <c r="D25362" s="83" t="s">
        <v>15076</v>
      </c>
      <c r="F25362" s="83">
        <v>3.4411</v>
      </c>
    </row>
    <row r="25363" spans="1:6" hidden="1" x14ac:dyDescent="0.25">
      <c r="A25363" t="s">
        <v>39066</v>
      </c>
      <c r="B25363" s="83" t="s">
        <v>36073</v>
      </c>
      <c r="C25363" t="s">
        <v>37747</v>
      </c>
      <c r="D25363" s="83" t="s">
        <v>15076</v>
      </c>
      <c r="F25363" s="83">
        <v>5.0609999999999999</v>
      </c>
    </row>
    <row r="25364" spans="1:6" hidden="1" x14ac:dyDescent="0.25">
      <c r="A25364" t="s">
        <v>39066</v>
      </c>
      <c r="B25364" s="83" t="s">
        <v>36074</v>
      </c>
      <c r="C25364" t="s">
        <v>37748</v>
      </c>
      <c r="D25364" s="83" t="s">
        <v>15076</v>
      </c>
      <c r="F25364" s="83">
        <v>5.3673999999999999</v>
      </c>
    </row>
    <row r="25365" spans="1:6" hidden="1" x14ac:dyDescent="0.25">
      <c r="A25365" t="s">
        <v>39066</v>
      </c>
      <c r="B25365" s="83" t="s">
        <v>36075</v>
      </c>
      <c r="C25365" t="s">
        <v>37749</v>
      </c>
      <c r="D25365" s="83" t="s">
        <v>15076</v>
      </c>
      <c r="F25365" s="83">
        <v>7.1676000000000002</v>
      </c>
    </row>
    <row r="25366" spans="1:6" hidden="1" x14ac:dyDescent="0.25">
      <c r="A25366" t="s">
        <v>39066</v>
      </c>
      <c r="B25366" s="83" t="s">
        <v>36076</v>
      </c>
      <c r="C25366" t="s">
        <v>37750</v>
      </c>
      <c r="D25366" s="83" t="s">
        <v>15076</v>
      </c>
      <c r="F25366" s="83">
        <v>7.8758999999999997</v>
      </c>
    </row>
    <row r="25367" spans="1:6" hidden="1" x14ac:dyDescent="0.25">
      <c r="A25367" t="s">
        <v>39066</v>
      </c>
      <c r="B25367" s="83" t="s">
        <v>36077</v>
      </c>
      <c r="C25367" t="s">
        <v>37751</v>
      </c>
      <c r="D25367" s="83" t="s">
        <v>15076</v>
      </c>
      <c r="F25367" s="83">
        <v>8.5902999999999992</v>
      </c>
    </row>
    <row r="25368" spans="1:6" hidden="1" x14ac:dyDescent="0.25">
      <c r="A25368" t="s">
        <v>39066</v>
      </c>
      <c r="B25368" s="83" t="s">
        <v>36078</v>
      </c>
      <c r="C25368" t="s">
        <v>37752</v>
      </c>
      <c r="D25368" s="83" t="s">
        <v>15076</v>
      </c>
      <c r="F25368" s="83">
        <v>10.011900000000001</v>
      </c>
    </row>
    <row r="25369" spans="1:6" hidden="1" x14ac:dyDescent="0.25">
      <c r="A25369" t="s">
        <v>39066</v>
      </c>
      <c r="B25369" s="83" t="s">
        <v>36079</v>
      </c>
      <c r="C25369" t="s">
        <v>37753</v>
      </c>
      <c r="D25369" s="83" t="s">
        <v>15076</v>
      </c>
      <c r="F25369" s="83">
        <v>11.4247</v>
      </c>
    </row>
    <row r="25370" spans="1:6" hidden="1" x14ac:dyDescent="0.25">
      <c r="A25370" t="s">
        <v>39066</v>
      </c>
      <c r="B25370" s="83" t="s">
        <v>36080</v>
      </c>
      <c r="C25370" t="s">
        <v>37754</v>
      </c>
      <c r="D25370" s="83" t="s">
        <v>15094</v>
      </c>
      <c r="F25370" s="83">
        <v>27.302900000000001</v>
      </c>
    </row>
    <row r="25371" spans="1:6" hidden="1" x14ac:dyDescent="0.25">
      <c r="A25371" t="s">
        <v>39066</v>
      </c>
      <c r="B25371" s="83" t="s">
        <v>36081</v>
      </c>
      <c r="C25371" t="s">
        <v>37755</v>
      </c>
      <c r="D25371" s="83" t="s">
        <v>15094</v>
      </c>
      <c r="F25371" s="83">
        <v>69.977599999999995</v>
      </c>
    </row>
    <row r="25372" spans="1:6" hidden="1" x14ac:dyDescent="0.25">
      <c r="A25372" t="s">
        <v>39066</v>
      </c>
      <c r="B25372" s="83" t="s">
        <v>36082</v>
      </c>
      <c r="C25372" t="s">
        <v>37756</v>
      </c>
      <c r="D25372" s="83" t="s">
        <v>35706</v>
      </c>
      <c r="F25372" s="83">
        <v>13.635899999999999</v>
      </c>
    </row>
    <row r="25373" spans="1:6" hidden="1" x14ac:dyDescent="0.25">
      <c r="A25373" t="s">
        <v>39066</v>
      </c>
      <c r="B25373" s="83" t="s">
        <v>36083</v>
      </c>
      <c r="C25373" t="s">
        <v>37757</v>
      </c>
      <c r="D25373" s="83" t="s">
        <v>15076</v>
      </c>
      <c r="F25373" s="83">
        <v>7.0636999999999999</v>
      </c>
    </row>
    <row r="25374" spans="1:6" hidden="1" x14ac:dyDescent="0.25">
      <c r="A25374" t="s">
        <v>39066</v>
      </c>
      <c r="B25374" s="83" t="s">
        <v>36084</v>
      </c>
      <c r="C25374" t="s">
        <v>37758</v>
      </c>
      <c r="D25374" s="83" t="s">
        <v>15076</v>
      </c>
      <c r="F25374" s="83">
        <v>1.3907</v>
      </c>
    </row>
    <row r="25375" spans="1:6" hidden="1" x14ac:dyDescent="0.25">
      <c r="A25375" t="s">
        <v>39066</v>
      </c>
      <c r="B25375" s="83" t="s">
        <v>36085</v>
      </c>
      <c r="C25375" t="s">
        <v>37759</v>
      </c>
      <c r="D25375" s="83" t="s">
        <v>15076</v>
      </c>
      <c r="F25375" s="83">
        <v>2.6335999999999999</v>
      </c>
    </row>
    <row r="25376" spans="1:6" hidden="1" x14ac:dyDescent="0.25">
      <c r="A25376" t="s">
        <v>39066</v>
      </c>
      <c r="B25376" s="83" t="s">
        <v>36086</v>
      </c>
      <c r="C25376" t="s">
        <v>37760</v>
      </c>
      <c r="D25376" s="83" t="s">
        <v>15076</v>
      </c>
      <c r="F25376" s="83">
        <v>4.1493000000000002</v>
      </c>
    </row>
    <row r="25377" spans="1:6" hidden="1" x14ac:dyDescent="0.25">
      <c r="A25377" t="s">
        <v>39066</v>
      </c>
      <c r="B25377" s="83" t="s">
        <v>36087</v>
      </c>
      <c r="C25377" t="s">
        <v>37761</v>
      </c>
      <c r="D25377" s="83" t="s">
        <v>35708</v>
      </c>
      <c r="F25377" s="83">
        <v>143.6431</v>
      </c>
    </row>
    <row r="25378" spans="1:6" hidden="1" x14ac:dyDescent="0.25">
      <c r="A25378" t="s">
        <v>39066</v>
      </c>
      <c r="B25378" s="83" t="s">
        <v>36088</v>
      </c>
      <c r="C25378" t="s">
        <v>37762</v>
      </c>
      <c r="D25378" s="83" t="s">
        <v>35706</v>
      </c>
      <c r="F25378" s="83">
        <v>18.310099999999998</v>
      </c>
    </row>
    <row r="25379" spans="1:6" hidden="1" x14ac:dyDescent="0.25">
      <c r="A25379" t="s">
        <v>39066</v>
      </c>
      <c r="B25379" s="83" t="s">
        <v>36089</v>
      </c>
      <c r="C25379" t="s">
        <v>37763</v>
      </c>
      <c r="D25379" s="83" t="s">
        <v>15076</v>
      </c>
      <c r="F25379" s="83">
        <v>20.920100000000001</v>
      </c>
    </row>
    <row r="25380" spans="1:6" hidden="1" x14ac:dyDescent="0.25">
      <c r="A25380" t="s">
        <v>39066</v>
      </c>
      <c r="B25380" s="83" t="s">
        <v>36090</v>
      </c>
      <c r="C25380" t="s">
        <v>37764</v>
      </c>
      <c r="D25380" s="83" t="s">
        <v>39061</v>
      </c>
      <c r="F25380" s="83">
        <v>24.700500000000002</v>
      </c>
    </row>
    <row r="25381" spans="1:6" hidden="1" x14ac:dyDescent="0.25">
      <c r="A25381" t="s">
        <v>39066</v>
      </c>
      <c r="B25381" s="83" t="s">
        <v>36091</v>
      </c>
      <c r="C25381" t="s">
        <v>37765</v>
      </c>
      <c r="D25381" s="83" t="s">
        <v>35707</v>
      </c>
      <c r="F25381" s="83">
        <v>2685.3184000000001</v>
      </c>
    </row>
    <row r="25382" spans="1:6" hidden="1" x14ac:dyDescent="0.25">
      <c r="A25382" t="s">
        <v>39066</v>
      </c>
      <c r="B25382" s="83" t="s">
        <v>36092</v>
      </c>
      <c r="C25382" t="s">
        <v>37766</v>
      </c>
      <c r="D25382" s="83" t="s">
        <v>35706</v>
      </c>
      <c r="F25382" s="83">
        <v>8.6751000000000005</v>
      </c>
    </row>
    <row r="25383" spans="1:6" hidden="1" x14ac:dyDescent="0.25">
      <c r="A25383" t="s">
        <v>39066</v>
      </c>
      <c r="B25383" s="83" t="s">
        <v>36093</v>
      </c>
      <c r="C25383" t="s">
        <v>37767</v>
      </c>
      <c r="D25383" s="83" t="s">
        <v>35708</v>
      </c>
      <c r="F25383" s="83">
        <v>19.543900000000001</v>
      </c>
    </row>
    <row r="25384" spans="1:6" hidden="1" x14ac:dyDescent="0.25">
      <c r="A25384" t="s">
        <v>39066</v>
      </c>
      <c r="B25384" s="83" t="s">
        <v>36094</v>
      </c>
      <c r="C25384" t="s">
        <v>37768</v>
      </c>
      <c r="D25384" s="83" t="s">
        <v>35708</v>
      </c>
      <c r="F25384" s="83">
        <v>60.736600000000003</v>
      </c>
    </row>
    <row r="25385" spans="1:6" hidden="1" x14ac:dyDescent="0.25">
      <c r="A25385" t="s">
        <v>39066</v>
      </c>
      <c r="B25385" s="83" t="s">
        <v>36095</v>
      </c>
      <c r="C25385" t="s">
        <v>37769</v>
      </c>
      <c r="D25385" s="83" t="s">
        <v>35708</v>
      </c>
      <c r="F25385" s="83">
        <v>157.20859999999999</v>
      </c>
    </row>
    <row r="25386" spans="1:6" hidden="1" x14ac:dyDescent="0.25">
      <c r="A25386" t="s">
        <v>39066</v>
      </c>
      <c r="B25386" s="83" t="s">
        <v>36096</v>
      </c>
      <c r="C25386" t="s">
        <v>37770</v>
      </c>
      <c r="D25386" s="83" t="s">
        <v>35708</v>
      </c>
      <c r="F25386" s="83">
        <v>184.53980000000001</v>
      </c>
    </row>
    <row r="25387" spans="1:6" hidden="1" x14ac:dyDescent="0.25">
      <c r="A25387" t="s">
        <v>39066</v>
      </c>
      <c r="B25387" s="83" t="s">
        <v>36097</v>
      </c>
      <c r="C25387" t="s">
        <v>37771</v>
      </c>
      <c r="D25387" s="83" t="s">
        <v>35706</v>
      </c>
      <c r="F25387" s="83">
        <v>4.4707999999999997</v>
      </c>
    </row>
    <row r="25388" spans="1:6" hidden="1" x14ac:dyDescent="0.25">
      <c r="A25388" t="s">
        <v>39066</v>
      </c>
      <c r="B25388" s="83" t="s">
        <v>36098</v>
      </c>
      <c r="C25388" t="s">
        <v>37772</v>
      </c>
      <c r="D25388" s="83" t="s">
        <v>35706</v>
      </c>
      <c r="F25388" s="83">
        <v>31.686800000000002</v>
      </c>
    </row>
    <row r="25389" spans="1:6" hidden="1" x14ac:dyDescent="0.25">
      <c r="A25389" t="s">
        <v>39066</v>
      </c>
      <c r="B25389" s="83" t="s">
        <v>36099</v>
      </c>
      <c r="C25389" t="s">
        <v>37773</v>
      </c>
      <c r="D25389" s="83" t="s">
        <v>15076</v>
      </c>
      <c r="F25389" s="83">
        <v>6.3289</v>
      </c>
    </row>
    <row r="25390" spans="1:6" hidden="1" x14ac:dyDescent="0.25">
      <c r="A25390" t="s">
        <v>39066</v>
      </c>
      <c r="B25390" s="83" t="s">
        <v>36100</v>
      </c>
      <c r="C25390" t="s">
        <v>37774</v>
      </c>
      <c r="D25390" s="83" t="s">
        <v>15076</v>
      </c>
      <c r="F25390" s="83">
        <v>0.43459999999999999</v>
      </c>
    </row>
    <row r="25391" spans="1:6" hidden="1" x14ac:dyDescent="0.25">
      <c r="A25391" t="s">
        <v>39066</v>
      </c>
      <c r="B25391" s="83" t="s">
        <v>36101</v>
      </c>
      <c r="C25391" t="s">
        <v>37775</v>
      </c>
      <c r="D25391" s="83" t="s">
        <v>35707</v>
      </c>
      <c r="F25391" s="83">
        <v>160.12270000000001</v>
      </c>
    </row>
    <row r="25392" spans="1:6" hidden="1" x14ac:dyDescent="0.25">
      <c r="A25392" t="s">
        <v>39066</v>
      </c>
      <c r="B25392" s="83" t="s">
        <v>36102</v>
      </c>
      <c r="C25392" t="s">
        <v>37776</v>
      </c>
      <c r="D25392" s="83" t="s">
        <v>35707</v>
      </c>
      <c r="F25392" s="83">
        <v>184.07169999999999</v>
      </c>
    </row>
    <row r="25393" spans="1:6" hidden="1" x14ac:dyDescent="0.25">
      <c r="A25393" t="s">
        <v>39066</v>
      </c>
      <c r="B25393" s="83" t="s">
        <v>36103</v>
      </c>
      <c r="C25393" t="s">
        <v>37777</v>
      </c>
      <c r="D25393" s="83" t="s">
        <v>15076</v>
      </c>
      <c r="F25393" s="83">
        <v>136.2919</v>
      </c>
    </row>
    <row r="25394" spans="1:6" hidden="1" x14ac:dyDescent="0.25">
      <c r="A25394" t="s">
        <v>39066</v>
      </c>
      <c r="B25394" s="83" t="s">
        <v>36104</v>
      </c>
      <c r="C25394" t="s">
        <v>29382</v>
      </c>
      <c r="D25394" s="83" t="s">
        <v>15094</v>
      </c>
      <c r="F25394" s="83" t="s">
        <v>28309</v>
      </c>
    </row>
    <row r="25395" spans="1:6" hidden="1" x14ac:dyDescent="0.25">
      <c r="A25395" t="s">
        <v>39066</v>
      </c>
      <c r="B25395" s="83" t="s">
        <v>36105</v>
      </c>
      <c r="C25395" t="s">
        <v>37778</v>
      </c>
      <c r="D25395" s="83" t="s">
        <v>35706</v>
      </c>
      <c r="F25395" s="83">
        <v>106.6515</v>
      </c>
    </row>
    <row r="25396" spans="1:6" hidden="1" x14ac:dyDescent="0.25">
      <c r="A25396" t="s">
        <v>39066</v>
      </c>
      <c r="B25396" s="83" t="s">
        <v>36106</v>
      </c>
      <c r="C25396" t="s">
        <v>37779</v>
      </c>
      <c r="D25396" s="83" t="s">
        <v>15094</v>
      </c>
      <c r="F25396" s="83">
        <v>0.72150000000000003</v>
      </c>
    </row>
    <row r="25397" spans="1:6" hidden="1" x14ac:dyDescent="0.25">
      <c r="A25397" t="s">
        <v>39066</v>
      </c>
      <c r="B25397" s="83" t="s">
        <v>36107</v>
      </c>
      <c r="C25397" t="s">
        <v>37780</v>
      </c>
      <c r="D25397" s="83" t="s">
        <v>15094</v>
      </c>
      <c r="F25397" s="83">
        <v>170.80500000000001</v>
      </c>
    </row>
    <row r="25398" spans="1:6" hidden="1" x14ac:dyDescent="0.25">
      <c r="A25398" t="s">
        <v>39066</v>
      </c>
      <c r="B25398" s="83" t="s">
        <v>36108</v>
      </c>
      <c r="C25398" t="s">
        <v>37781</v>
      </c>
      <c r="D25398" s="83" t="s">
        <v>15094</v>
      </c>
      <c r="F25398" s="83">
        <v>196.685</v>
      </c>
    </row>
    <row r="25399" spans="1:6" hidden="1" x14ac:dyDescent="0.25">
      <c r="A25399" t="s">
        <v>39066</v>
      </c>
      <c r="B25399" s="83" t="s">
        <v>36109</v>
      </c>
      <c r="C25399" t="s">
        <v>37782</v>
      </c>
      <c r="D25399" s="83" t="s">
        <v>35707</v>
      </c>
      <c r="F25399" s="83">
        <v>158.14670000000001</v>
      </c>
    </row>
    <row r="25400" spans="1:6" hidden="1" x14ac:dyDescent="0.25">
      <c r="A25400" t="s">
        <v>39066</v>
      </c>
      <c r="B25400" s="83" t="s">
        <v>36110</v>
      </c>
      <c r="C25400" t="s">
        <v>37783</v>
      </c>
      <c r="D25400" s="83" t="s">
        <v>15094</v>
      </c>
      <c r="F25400" s="83">
        <v>0.19620000000000001</v>
      </c>
    </row>
    <row r="25401" spans="1:6" hidden="1" x14ac:dyDescent="0.25">
      <c r="A25401" t="s">
        <v>39066</v>
      </c>
      <c r="B25401" s="83" t="s">
        <v>36111</v>
      </c>
      <c r="C25401" t="s">
        <v>37784</v>
      </c>
      <c r="D25401" s="83" t="s">
        <v>15094</v>
      </c>
      <c r="F25401" s="83">
        <v>273.94</v>
      </c>
    </row>
    <row r="25402" spans="1:6" hidden="1" x14ac:dyDescent="0.25">
      <c r="A25402" t="s">
        <v>39066</v>
      </c>
      <c r="B25402" s="83" t="s">
        <v>36112</v>
      </c>
      <c r="C25402" t="s">
        <v>37785</v>
      </c>
      <c r="D25402" s="83" t="s">
        <v>35706</v>
      </c>
      <c r="F25402" s="83">
        <v>127.4743</v>
      </c>
    </row>
    <row r="25403" spans="1:6" hidden="1" x14ac:dyDescent="0.25">
      <c r="A25403" t="s">
        <v>39066</v>
      </c>
      <c r="B25403" s="83" t="s">
        <v>36113</v>
      </c>
      <c r="C25403" t="s">
        <v>37786</v>
      </c>
      <c r="D25403" s="83" t="s">
        <v>15094</v>
      </c>
      <c r="F25403" s="83">
        <v>390.99</v>
      </c>
    </row>
    <row r="25404" spans="1:6" hidden="1" x14ac:dyDescent="0.25">
      <c r="A25404" t="s">
        <v>39066</v>
      </c>
      <c r="B25404" s="83" t="s">
        <v>36114</v>
      </c>
      <c r="C25404" t="s">
        <v>37787</v>
      </c>
      <c r="D25404" s="83" t="s">
        <v>15094</v>
      </c>
      <c r="F25404" s="83">
        <v>399.42</v>
      </c>
    </row>
    <row r="25405" spans="1:6" hidden="1" x14ac:dyDescent="0.25">
      <c r="A25405" t="s">
        <v>39066</v>
      </c>
      <c r="B25405" s="83" t="s">
        <v>36115</v>
      </c>
      <c r="C25405" t="s">
        <v>37788</v>
      </c>
      <c r="D25405" s="83" t="s">
        <v>35706</v>
      </c>
      <c r="F25405" s="83">
        <v>16.925699999999999</v>
      </c>
    </row>
    <row r="25406" spans="1:6" hidden="1" x14ac:dyDescent="0.25">
      <c r="A25406" t="s">
        <v>39066</v>
      </c>
      <c r="B25406" s="83" t="s">
        <v>36116</v>
      </c>
      <c r="C25406" t="s">
        <v>37789</v>
      </c>
      <c r="D25406" s="83" t="s">
        <v>35706</v>
      </c>
      <c r="F25406" s="83">
        <v>16.771799999999999</v>
      </c>
    </row>
    <row r="25407" spans="1:6" hidden="1" x14ac:dyDescent="0.25">
      <c r="A25407" t="s">
        <v>39066</v>
      </c>
      <c r="B25407" s="83" t="s">
        <v>36117</v>
      </c>
      <c r="C25407" t="s">
        <v>37790</v>
      </c>
      <c r="D25407" s="83" t="s">
        <v>15076</v>
      </c>
      <c r="F25407" s="83">
        <v>97790.375100000005</v>
      </c>
    </row>
    <row r="25408" spans="1:6" hidden="1" x14ac:dyDescent="0.25">
      <c r="A25408" t="s">
        <v>39066</v>
      </c>
      <c r="B25408" s="83" t="s">
        <v>36118</v>
      </c>
      <c r="C25408" t="s">
        <v>37791</v>
      </c>
      <c r="D25408" s="83" t="s">
        <v>15076</v>
      </c>
      <c r="F25408" s="83">
        <v>480.07299999999998</v>
      </c>
    </row>
    <row r="25409" spans="1:6" hidden="1" x14ac:dyDescent="0.25">
      <c r="A25409" t="s">
        <v>39066</v>
      </c>
      <c r="B25409" s="83" t="s">
        <v>36119</v>
      </c>
      <c r="C25409" t="s">
        <v>37792</v>
      </c>
      <c r="D25409" s="83" t="s">
        <v>15076</v>
      </c>
      <c r="F25409" s="83">
        <v>266.33100000000002</v>
      </c>
    </row>
    <row r="25410" spans="1:6" hidden="1" x14ac:dyDescent="0.25">
      <c r="A25410" t="s">
        <v>39066</v>
      </c>
      <c r="B25410" s="83" t="s">
        <v>36120</v>
      </c>
      <c r="C25410" t="s">
        <v>37793</v>
      </c>
      <c r="D25410" s="83" t="s">
        <v>15076</v>
      </c>
      <c r="F25410" s="83">
        <v>273.77670000000001</v>
      </c>
    </row>
    <row r="25411" spans="1:6" hidden="1" x14ac:dyDescent="0.25">
      <c r="A25411" t="s">
        <v>39066</v>
      </c>
      <c r="B25411" s="83" t="s">
        <v>36121</v>
      </c>
      <c r="C25411" t="s">
        <v>37794</v>
      </c>
      <c r="D25411" s="83" t="s">
        <v>15076</v>
      </c>
      <c r="F25411" s="83">
        <v>312.41469999999998</v>
      </c>
    </row>
    <row r="25412" spans="1:6" hidden="1" x14ac:dyDescent="0.25">
      <c r="A25412" t="s">
        <v>39066</v>
      </c>
      <c r="B25412" s="83" t="s">
        <v>36122</v>
      </c>
      <c r="C25412" t="s">
        <v>37795</v>
      </c>
      <c r="D25412" s="83" t="s">
        <v>15094</v>
      </c>
      <c r="F25412" s="83">
        <v>10.382199999999999</v>
      </c>
    </row>
    <row r="25413" spans="1:6" hidden="1" x14ac:dyDescent="0.25">
      <c r="A25413" t="s">
        <v>39066</v>
      </c>
      <c r="B25413" s="83" t="s">
        <v>36123</v>
      </c>
      <c r="C25413" t="s">
        <v>37796</v>
      </c>
      <c r="D25413" s="83" t="s">
        <v>15076</v>
      </c>
      <c r="F25413" s="83">
        <v>268379.6974</v>
      </c>
    </row>
    <row r="25414" spans="1:6" hidden="1" x14ac:dyDescent="0.25">
      <c r="A25414" t="s">
        <v>39066</v>
      </c>
      <c r="B25414" s="83" t="s">
        <v>36124</v>
      </c>
      <c r="C25414" t="s">
        <v>37797</v>
      </c>
      <c r="D25414" s="83" t="s">
        <v>15076</v>
      </c>
      <c r="F25414" s="83">
        <v>288410.54710000003</v>
      </c>
    </row>
    <row r="25415" spans="1:6" hidden="1" x14ac:dyDescent="0.25">
      <c r="A25415" t="s">
        <v>39066</v>
      </c>
      <c r="B25415" s="83" t="s">
        <v>36125</v>
      </c>
      <c r="C25415" t="s">
        <v>37798</v>
      </c>
      <c r="D25415" s="83" t="s">
        <v>15076</v>
      </c>
      <c r="F25415" s="83">
        <v>308503.54830000002</v>
      </c>
    </row>
    <row r="25416" spans="1:6" hidden="1" x14ac:dyDescent="0.25">
      <c r="A25416" t="s">
        <v>39066</v>
      </c>
      <c r="B25416" s="83" t="s">
        <v>36126</v>
      </c>
      <c r="C25416" t="s">
        <v>37799</v>
      </c>
      <c r="D25416" s="83" t="s">
        <v>15076</v>
      </c>
      <c r="F25416" s="83">
        <v>343971.96419999999</v>
      </c>
    </row>
    <row r="25417" spans="1:6" hidden="1" x14ac:dyDescent="0.25">
      <c r="A25417" t="s">
        <v>39066</v>
      </c>
      <c r="B25417" s="83" t="s">
        <v>36127</v>
      </c>
      <c r="C25417" t="s">
        <v>37800</v>
      </c>
      <c r="D25417" s="83" t="s">
        <v>15076</v>
      </c>
      <c r="F25417" s="83">
        <v>380643.06689999998</v>
      </c>
    </row>
    <row r="25418" spans="1:6" hidden="1" x14ac:dyDescent="0.25">
      <c r="A25418" t="s">
        <v>39066</v>
      </c>
      <c r="B25418" s="83" t="s">
        <v>36128</v>
      </c>
      <c r="C25418" t="s">
        <v>37801</v>
      </c>
      <c r="D25418" s="83" t="s">
        <v>15076</v>
      </c>
      <c r="F25418" s="83">
        <v>386435.54639999999</v>
      </c>
    </row>
    <row r="25419" spans="1:6" hidden="1" x14ac:dyDescent="0.25">
      <c r="A25419" t="s">
        <v>39066</v>
      </c>
      <c r="B25419" s="83" t="s">
        <v>36129</v>
      </c>
      <c r="C25419" t="s">
        <v>37802</v>
      </c>
      <c r="D25419" s="83" t="s">
        <v>15076</v>
      </c>
      <c r="F25419" s="83">
        <v>497298.84230000002</v>
      </c>
    </row>
    <row r="25420" spans="1:6" hidden="1" x14ac:dyDescent="0.25">
      <c r="A25420" t="s">
        <v>39066</v>
      </c>
      <c r="B25420" s="83" t="s">
        <v>36130</v>
      </c>
      <c r="C25420" t="s">
        <v>37803</v>
      </c>
      <c r="D25420" s="83" t="s">
        <v>15076</v>
      </c>
      <c r="F25420" s="83">
        <v>505320.16649999999</v>
      </c>
    </row>
    <row r="25421" spans="1:6" hidden="1" x14ac:dyDescent="0.25">
      <c r="A25421" t="s">
        <v>39066</v>
      </c>
      <c r="B25421" s="83" t="s">
        <v>36131</v>
      </c>
      <c r="C25421" t="s">
        <v>37804</v>
      </c>
      <c r="D25421" s="83" t="s">
        <v>15076</v>
      </c>
      <c r="F25421" s="83">
        <v>566304.78540000005</v>
      </c>
    </row>
    <row r="25422" spans="1:6" hidden="1" x14ac:dyDescent="0.25">
      <c r="A25422" t="s">
        <v>39066</v>
      </c>
      <c r="B25422" s="83" t="s">
        <v>36132</v>
      </c>
      <c r="C25422" t="s">
        <v>37805</v>
      </c>
      <c r="D25422" s="83" t="s">
        <v>15076</v>
      </c>
      <c r="F25422" s="83">
        <v>620466.20620000002</v>
      </c>
    </row>
    <row r="25423" spans="1:6" hidden="1" x14ac:dyDescent="0.25">
      <c r="A25423" t="s">
        <v>39066</v>
      </c>
      <c r="B25423" s="83" t="s">
        <v>36133</v>
      </c>
      <c r="C25423" t="s">
        <v>37806</v>
      </c>
      <c r="D25423" s="83" t="s">
        <v>15076</v>
      </c>
      <c r="F25423" s="83">
        <v>636880.62699999998</v>
      </c>
    </row>
    <row r="25424" spans="1:6" hidden="1" x14ac:dyDescent="0.25">
      <c r="A25424" t="s">
        <v>39066</v>
      </c>
      <c r="B25424" s="83" t="s">
        <v>36134</v>
      </c>
      <c r="C25424" t="s">
        <v>37807</v>
      </c>
      <c r="D25424" s="83" t="s">
        <v>15076</v>
      </c>
      <c r="F25424" s="83">
        <v>689332.82609999995</v>
      </c>
    </row>
    <row r="25425" spans="1:6" hidden="1" x14ac:dyDescent="0.25">
      <c r="A25425" t="s">
        <v>39066</v>
      </c>
      <c r="B25425" s="83" t="s">
        <v>36135</v>
      </c>
      <c r="C25425" t="s">
        <v>37808</v>
      </c>
      <c r="D25425" s="83" t="s">
        <v>15076</v>
      </c>
      <c r="F25425" s="83">
        <v>228880.47889999999</v>
      </c>
    </row>
    <row r="25426" spans="1:6" hidden="1" x14ac:dyDescent="0.25">
      <c r="A25426" t="s">
        <v>39066</v>
      </c>
      <c r="B25426" s="83" t="s">
        <v>36136</v>
      </c>
      <c r="C25426" t="s">
        <v>37809</v>
      </c>
      <c r="D25426" s="83" t="s">
        <v>15076</v>
      </c>
      <c r="F25426" s="83">
        <v>234887.89480000001</v>
      </c>
    </row>
    <row r="25427" spans="1:6" hidden="1" x14ac:dyDescent="0.25">
      <c r="A25427" t="s">
        <v>39066</v>
      </c>
      <c r="B25427" s="83" t="s">
        <v>36137</v>
      </c>
      <c r="C25427" t="s">
        <v>37810</v>
      </c>
      <c r="D25427" s="83" t="s">
        <v>15076</v>
      </c>
      <c r="F25427" s="83">
        <v>252775.06390000001</v>
      </c>
    </row>
    <row r="25428" spans="1:6" hidden="1" x14ac:dyDescent="0.25">
      <c r="A25428" t="s">
        <v>39066</v>
      </c>
      <c r="B25428" s="83" t="s">
        <v>36138</v>
      </c>
      <c r="C25428" t="s">
        <v>37811</v>
      </c>
      <c r="D25428" s="83" t="s">
        <v>15076</v>
      </c>
      <c r="F25428" s="83">
        <v>270661.4584</v>
      </c>
    </row>
    <row r="25429" spans="1:6" hidden="1" x14ac:dyDescent="0.25">
      <c r="A25429" t="s">
        <v>39066</v>
      </c>
      <c r="B25429" s="83" t="s">
        <v>36139</v>
      </c>
      <c r="C25429" t="s">
        <v>37812</v>
      </c>
      <c r="D25429" s="83" t="s">
        <v>15076</v>
      </c>
      <c r="F25429" s="83">
        <v>288552.83610000001</v>
      </c>
    </row>
    <row r="25430" spans="1:6" hidden="1" x14ac:dyDescent="0.25">
      <c r="A25430" t="s">
        <v>39066</v>
      </c>
      <c r="B25430" s="83" t="s">
        <v>36140</v>
      </c>
      <c r="C25430" t="s">
        <v>37813</v>
      </c>
      <c r="D25430" s="83" t="s">
        <v>15076</v>
      </c>
      <c r="F25430" s="83">
        <v>319755.43579999998</v>
      </c>
    </row>
    <row r="25431" spans="1:6" hidden="1" x14ac:dyDescent="0.25">
      <c r="A25431" t="s">
        <v>39066</v>
      </c>
      <c r="B25431" s="83" t="s">
        <v>36141</v>
      </c>
      <c r="C25431" t="s">
        <v>37814</v>
      </c>
      <c r="D25431" s="83" t="s">
        <v>15076</v>
      </c>
      <c r="F25431" s="83">
        <v>352139.91259999998</v>
      </c>
    </row>
    <row r="25432" spans="1:6" hidden="1" x14ac:dyDescent="0.25">
      <c r="A25432" t="s">
        <v>39066</v>
      </c>
      <c r="B25432" s="83" t="s">
        <v>36142</v>
      </c>
      <c r="C25432" t="s">
        <v>37815</v>
      </c>
      <c r="D25432" s="83" t="s">
        <v>15076</v>
      </c>
      <c r="F25432" s="83">
        <v>357833.30369999999</v>
      </c>
    </row>
    <row r="25433" spans="1:6" hidden="1" x14ac:dyDescent="0.25">
      <c r="A25433" t="s">
        <v>39066</v>
      </c>
      <c r="B25433" s="83" t="s">
        <v>36143</v>
      </c>
      <c r="C25433" t="s">
        <v>37816</v>
      </c>
      <c r="D25433" s="83" t="s">
        <v>15076</v>
      </c>
      <c r="F25433" s="83">
        <v>383858.89360000001</v>
      </c>
    </row>
    <row r="25434" spans="1:6" hidden="1" x14ac:dyDescent="0.25">
      <c r="A25434" t="s">
        <v>39066</v>
      </c>
      <c r="B25434" s="83" t="s">
        <v>36144</v>
      </c>
      <c r="C25434" t="s">
        <v>37817</v>
      </c>
      <c r="D25434" s="83" t="s">
        <v>15076</v>
      </c>
      <c r="F25434" s="83">
        <v>391741.49359999999</v>
      </c>
    </row>
    <row r="25435" spans="1:6" hidden="1" x14ac:dyDescent="0.25">
      <c r="A25435" t="s">
        <v>39066</v>
      </c>
      <c r="B25435" s="83" t="s">
        <v>36145</v>
      </c>
      <c r="C25435" t="s">
        <v>37818</v>
      </c>
      <c r="D25435" s="83" t="s">
        <v>15076</v>
      </c>
      <c r="F25435" s="83">
        <v>417684.0919</v>
      </c>
    </row>
    <row r="25436" spans="1:6" hidden="1" x14ac:dyDescent="0.25">
      <c r="A25436" t="s">
        <v>39066</v>
      </c>
      <c r="B25436" s="83" t="s">
        <v>36146</v>
      </c>
      <c r="C25436" t="s">
        <v>37819</v>
      </c>
      <c r="D25436" s="83" t="s">
        <v>15076</v>
      </c>
      <c r="F25436" s="83">
        <v>478660.47720000002</v>
      </c>
    </row>
    <row r="25437" spans="1:6" hidden="1" x14ac:dyDescent="0.25">
      <c r="A25437" t="s">
        <v>39066</v>
      </c>
      <c r="B25437" s="83" t="s">
        <v>36147</v>
      </c>
      <c r="C25437" t="s">
        <v>37820</v>
      </c>
      <c r="D25437" s="83" t="s">
        <v>15076</v>
      </c>
      <c r="F25437" s="83">
        <v>494792.49430000002</v>
      </c>
    </row>
    <row r="25438" spans="1:6" hidden="1" x14ac:dyDescent="0.25">
      <c r="A25438" t="s">
        <v>39066</v>
      </c>
      <c r="B25438" s="83" t="s">
        <v>36148</v>
      </c>
      <c r="C25438" t="s">
        <v>37821</v>
      </c>
      <c r="D25438" s="83" t="s">
        <v>15076</v>
      </c>
      <c r="F25438" s="83">
        <v>533247.93859999999</v>
      </c>
    </row>
    <row r="25439" spans="1:6" hidden="1" x14ac:dyDescent="0.25">
      <c r="A25439" t="s">
        <v>39066</v>
      </c>
      <c r="B25439" s="83" t="s">
        <v>36149</v>
      </c>
      <c r="C25439" t="s">
        <v>37822</v>
      </c>
      <c r="D25439" s="83" t="s">
        <v>15094</v>
      </c>
      <c r="F25439" s="83">
        <v>1.8633</v>
      </c>
    </row>
    <row r="25440" spans="1:6" hidden="1" x14ac:dyDescent="0.25">
      <c r="A25440" t="s">
        <v>39066</v>
      </c>
      <c r="B25440" s="83" t="s">
        <v>36150</v>
      </c>
      <c r="C25440" t="s">
        <v>37823</v>
      </c>
      <c r="D25440" s="83" t="s">
        <v>15076</v>
      </c>
      <c r="F25440" s="83">
        <v>956.15409999999997</v>
      </c>
    </row>
    <row r="25441" spans="1:6" hidden="1" x14ac:dyDescent="0.25">
      <c r="A25441" t="s">
        <v>39066</v>
      </c>
      <c r="B25441" s="83" t="s">
        <v>36151</v>
      </c>
      <c r="C25441" t="s">
        <v>37824</v>
      </c>
      <c r="D25441" s="83" t="s">
        <v>15076</v>
      </c>
      <c r="F25441" s="83">
        <v>5.4878999999999998</v>
      </c>
    </row>
    <row r="25442" spans="1:6" hidden="1" x14ac:dyDescent="0.25">
      <c r="A25442" t="s">
        <v>39066</v>
      </c>
      <c r="B25442" s="83" t="s">
        <v>36152</v>
      </c>
      <c r="C25442" t="s">
        <v>37825</v>
      </c>
      <c r="D25442" s="83" t="s">
        <v>15076</v>
      </c>
      <c r="F25442" s="83">
        <v>113.05</v>
      </c>
    </row>
    <row r="25443" spans="1:6" hidden="1" x14ac:dyDescent="0.25">
      <c r="A25443" t="s">
        <v>39066</v>
      </c>
      <c r="B25443" s="83" t="s">
        <v>36153</v>
      </c>
      <c r="C25443" t="s">
        <v>37826</v>
      </c>
      <c r="D25443" s="83" t="s">
        <v>15076</v>
      </c>
      <c r="F25443" s="83">
        <v>55.901600000000002</v>
      </c>
    </row>
    <row r="25444" spans="1:6" hidden="1" x14ac:dyDescent="0.25">
      <c r="A25444" t="s">
        <v>39066</v>
      </c>
      <c r="B25444" s="83" t="s">
        <v>36154</v>
      </c>
      <c r="C25444" t="s">
        <v>37827</v>
      </c>
      <c r="D25444" s="83" t="s">
        <v>15076</v>
      </c>
      <c r="F25444" s="83">
        <v>25.939800000000002</v>
      </c>
    </row>
    <row r="25445" spans="1:6" hidden="1" x14ac:dyDescent="0.25">
      <c r="A25445" t="s">
        <v>39066</v>
      </c>
      <c r="B25445" s="83" t="s">
        <v>36155</v>
      </c>
      <c r="C25445" t="s">
        <v>37828</v>
      </c>
      <c r="D25445" s="83" t="s">
        <v>15094</v>
      </c>
      <c r="F25445" s="83">
        <v>2.0291000000000001</v>
      </c>
    </row>
    <row r="25446" spans="1:6" hidden="1" x14ac:dyDescent="0.25">
      <c r="A25446" t="s">
        <v>39066</v>
      </c>
      <c r="B25446" s="83" t="s">
        <v>36156</v>
      </c>
      <c r="C25446" t="s">
        <v>37829</v>
      </c>
      <c r="D25446" s="83" t="s">
        <v>15076</v>
      </c>
      <c r="F25446" s="83">
        <v>173.84440000000001</v>
      </c>
    </row>
    <row r="25447" spans="1:6" hidden="1" x14ac:dyDescent="0.25">
      <c r="A25447" t="s">
        <v>39066</v>
      </c>
      <c r="B25447" s="83" t="s">
        <v>36157</v>
      </c>
      <c r="C25447" t="s">
        <v>37830</v>
      </c>
      <c r="D25447" s="83" t="s">
        <v>15076</v>
      </c>
      <c r="F25447" s="83">
        <v>75.346699999999998</v>
      </c>
    </row>
    <row r="25448" spans="1:6" hidden="1" x14ac:dyDescent="0.25">
      <c r="A25448" t="s">
        <v>39066</v>
      </c>
      <c r="B25448" s="83" t="s">
        <v>36158</v>
      </c>
      <c r="C25448" t="s">
        <v>37831</v>
      </c>
      <c r="D25448" s="83" t="s">
        <v>15076</v>
      </c>
      <c r="F25448" s="83">
        <v>27.747499999999999</v>
      </c>
    </row>
    <row r="25449" spans="1:6" hidden="1" x14ac:dyDescent="0.25">
      <c r="A25449" t="s">
        <v>39066</v>
      </c>
      <c r="B25449" s="83" t="s">
        <v>36159</v>
      </c>
      <c r="C25449" t="s">
        <v>37832</v>
      </c>
      <c r="D25449" s="83" t="s">
        <v>35708</v>
      </c>
      <c r="F25449" s="83">
        <v>53.271900000000002</v>
      </c>
    </row>
    <row r="25450" spans="1:6" hidden="1" x14ac:dyDescent="0.25">
      <c r="A25450" t="s">
        <v>39066</v>
      </c>
      <c r="B25450" s="83" t="s">
        <v>36160</v>
      </c>
      <c r="C25450" t="s">
        <v>37833</v>
      </c>
      <c r="D25450" s="83" t="s">
        <v>39061</v>
      </c>
      <c r="F25450" s="83">
        <v>23.1189</v>
      </c>
    </row>
    <row r="25451" spans="1:6" hidden="1" x14ac:dyDescent="0.25">
      <c r="A25451" t="s">
        <v>39066</v>
      </c>
      <c r="B25451" s="83" t="s">
        <v>36161</v>
      </c>
      <c r="C25451" t="s">
        <v>37834</v>
      </c>
      <c r="D25451" s="83" t="s">
        <v>39061</v>
      </c>
      <c r="F25451" s="83">
        <v>25.311499999999999</v>
      </c>
    </row>
    <row r="25452" spans="1:6" hidden="1" x14ac:dyDescent="0.25">
      <c r="A25452" t="s">
        <v>39066</v>
      </c>
      <c r="B25452" s="83" t="s">
        <v>36162</v>
      </c>
      <c r="C25452" t="s">
        <v>37835</v>
      </c>
      <c r="D25452" s="83" t="s">
        <v>35706</v>
      </c>
      <c r="F25452" s="83">
        <v>12.4383</v>
      </c>
    </row>
    <row r="25453" spans="1:6" hidden="1" x14ac:dyDescent="0.25">
      <c r="A25453" t="s">
        <v>39066</v>
      </c>
      <c r="B25453" s="83" t="s">
        <v>36163</v>
      </c>
      <c r="C25453" t="s">
        <v>37836</v>
      </c>
      <c r="D25453" s="83" t="s">
        <v>15094</v>
      </c>
      <c r="F25453" s="83">
        <v>165.1473</v>
      </c>
    </row>
    <row r="25454" spans="1:6" hidden="1" x14ac:dyDescent="0.25">
      <c r="A25454" t="s">
        <v>39066</v>
      </c>
      <c r="B25454" s="83" t="s">
        <v>36164</v>
      </c>
      <c r="C25454" t="s">
        <v>37837</v>
      </c>
      <c r="D25454" s="83" t="s">
        <v>39061</v>
      </c>
      <c r="F25454" s="83">
        <v>8.6595999999999993</v>
      </c>
    </row>
    <row r="25455" spans="1:6" hidden="1" x14ac:dyDescent="0.25">
      <c r="A25455" t="s">
        <v>39066</v>
      </c>
      <c r="B25455" s="83" t="s">
        <v>36165</v>
      </c>
      <c r="C25455" t="s">
        <v>37838</v>
      </c>
      <c r="D25455" s="83" t="s">
        <v>39061</v>
      </c>
      <c r="F25455" s="83">
        <v>8.0466999999999995</v>
      </c>
    </row>
    <row r="25456" spans="1:6" hidden="1" x14ac:dyDescent="0.25">
      <c r="A25456" t="s">
        <v>39066</v>
      </c>
      <c r="B25456" s="83" t="s">
        <v>36166</v>
      </c>
      <c r="C25456" t="s">
        <v>37839</v>
      </c>
      <c r="D25456" s="83" t="s">
        <v>35706</v>
      </c>
      <c r="F25456" s="83">
        <v>9.9620999999999995</v>
      </c>
    </row>
    <row r="25457" spans="1:6" hidden="1" x14ac:dyDescent="0.25">
      <c r="A25457" t="s">
        <v>39066</v>
      </c>
      <c r="B25457" s="83" t="s">
        <v>36167</v>
      </c>
      <c r="C25457" t="s">
        <v>37840</v>
      </c>
      <c r="D25457" s="83" t="s">
        <v>35706</v>
      </c>
      <c r="F25457" s="83">
        <v>8.3045000000000009</v>
      </c>
    </row>
    <row r="25458" spans="1:6" hidden="1" x14ac:dyDescent="0.25">
      <c r="A25458" t="s">
        <v>39066</v>
      </c>
      <c r="B25458" s="83" t="s">
        <v>36168</v>
      </c>
      <c r="C25458" t="s">
        <v>37841</v>
      </c>
      <c r="D25458" s="83" t="s">
        <v>35706</v>
      </c>
      <c r="F25458" s="83">
        <v>8.9090000000000007</v>
      </c>
    </row>
    <row r="25459" spans="1:6" hidden="1" x14ac:dyDescent="0.25">
      <c r="A25459" t="s">
        <v>39066</v>
      </c>
      <c r="B25459" s="83" t="s">
        <v>36169</v>
      </c>
      <c r="C25459" t="s">
        <v>37842</v>
      </c>
      <c r="D25459" s="83" t="s">
        <v>35706</v>
      </c>
      <c r="F25459" s="83">
        <v>5.5250000000000004</v>
      </c>
    </row>
    <row r="25460" spans="1:6" hidden="1" x14ac:dyDescent="0.25">
      <c r="A25460" t="s">
        <v>39066</v>
      </c>
      <c r="B25460" s="83" t="s">
        <v>36170</v>
      </c>
      <c r="C25460" t="s">
        <v>37843</v>
      </c>
      <c r="D25460" s="83" t="s">
        <v>35707</v>
      </c>
      <c r="F25460" s="83">
        <v>162.3151</v>
      </c>
    </row>
    <row r="25461" spans="1:6" hidden="1" x14ac:dyDescent="0.25">
      <c r="A25461" t="s">
        <v>39066</v>
      </c>
      <c r="B25461" s="83" t="s">
        <v>36171</v>
      </c>
      <c r="C25461" t="s">
        <v>37844</v>
      </c>
      <c r="D25461" s="83" t="s">
        <v>35707</v>
      </c>
      <c r="F25461" s="83">
        <v>174.3794</v>
      </c>
    </row>
    <row r="25462" spans="1:6" hidden="1" x14ac:dyDescent="0.25">
      <c r="A25462" t="s">
        <v>39066</v>
      </c>
      <c r="B25462" s="83" t="s">
        <v>36172</v>
      </c>
      <c r="C25462" t="s">
        <v>37845</v>
      </c>
      <c r="D25462" s="83" t="s">
        <v>35706</v>
      </c>
      <c r="F25462" s="83">
        <v>25.0486</v>
      </c>
    </row>
    <row r="25463" spans="1:6" hidden="1" x14ac:dyDescent="0.25">
      <c r="A25463" t="s">
        <v>39066</v>
      </c>
      <c r="B25463" s="83" t="s">
        <v>36173</v>
      </c>
      <c r="C25463" t="s">
        <v>37846</v>
      </c>
      <c r="D25463" s="83" t="s">
        <v>15076</v>
      </c>
      <c r="F25463" s="83">
        <v>504.1456</v>
      </c>
    </row>
    <row r="25464" spans="1:6" hidden="1" x14ac:dyDescent="0.25">
      <c r="A25464" t="s">
        <v>39066</v>
      </c>
      <c r="B25464" s="83" t="s">
        <v>36174</v>
      </c>
      <c r="C25464" t="s">
        <v>37847</v>
      </c>
      <c r="D25464" s="83" t="s">
        <v>35706</v>
      </c>
      <c r="F25464" s="83">
        <v>62.613599999999998</v>
      </c>
    </row>
    <row r="25465" spans="1:6" hidden="1" x14ac:dyDescent="0.25">
      <c r="A25465" t="s">
        <v>39066</v>
      </c>
      <c r="B25465" s="83" t="s">
        <v>36175</v>
      </c>
      <c r="C25465" t="s">
        <v>37848</v>
      </c>
      <c r="D25465" s="83" t="s">
        <v>35706</v>
      </c>
      <c r="F25465" s="83">
        <v>24.101900000000001</v>
      </c>
    </row>
    <row r="25466" spans="1:6" hidden="1" x14ac:dyDescent="0.25">
      <c r="A25466" t="s">
        <v>39066</v>
      </c>
      <c r="B25466" s="83" t="s">
        <v>36176</v>
      </c>
      <c r="C25466" t="s">
        <v>37849</v>
      </c>
      <c r="D25466" s="83" t="s">
        <v>35706</v>
      </c>
      <c r="F25466" s="83">
        <v>184.27250000000001</v>
      </c>
    </row>
    <row r="25467" spans="1:6" hidden="1" x14ac:dyDescent="0.25">
      <c r="A25467" t="s">
        <v>39066</v>
      </c>
      <c r="B25467" s="83" t="s">
        <v>36177</v>
      </c>
      <c r="C25467" t="s">
        <v>37850</v>
      </c>
      <c r="D25467" s="83" t="s">
        <v>15076</v>
      </c>
      <c r="F25467" s="83">
        <v>445.57249999999999</v>
      </c>
    </row>
    <row r="25468" spans="1:6" hidden="1" x14ac:dyDescent="0.25">
      <c r="A25468" t="s">
        <v>39066</v>
      </c>
      <c r="B25468" s="83" t="s">
        <v>36178</v>
      </c>
      <c r="C25468" t="s">
        <v>37851</v>
      </c>
      <c r="D25468" s="83" t="s">
        <v>35706</v>
      </c>
      <c r="F25468" s="83">
        <v>35.436100000000003</v>
      </c>
    </row>
    <row r="25469" spans="1:6" hidden="1" x14ac:dyDescent="0.25">
      <c r="A25469" t="s">
        <v>39066</v>
      </c>
      <c r="B25469" s="83" t="s">
        <v>36179</v>
      </c>
      <c r="C25469" t="s">
        <v>37852</v>
      </c>
      <c r="D25469" s="83" t="s">
        <v>35706</v>
      </c>
      <c r="F25469" s="83">
        <v>34.752000000000002</v>
      </c>
    </row>
    <row r="25470" spans="1:6" hidden="1" x14ac:dyDescent="0.25">
      <c r="A25470" t="s">
        <v>39066</v>
      </c>
      <c r="B25470" s="83" t="s">
        <v>36180</v>
      </c>
      <c r="C25470" t="s">
        <v>37853</v>
      </c>
      <c r="D25470" s="83" t="s">
        <v>15076</v>
      </c>
      <c r="F25470" s="83">
        <v>32.441800000000001</v>
      </c>
    </row>
    <row r="25471" spans="1:6" hidden="1" x14ac:dyDescent="0.25">
      <c r="A25471" t="s">
        <v>39066</v>
      </c>
      <c r="B25471" s="83" t="s">
        <v>36181</v>
      </c>
      <c r="C25471" t="s">
        <v>37854</v>
      </c>
      <c r="D25471" s="83" t="s">
        <v>35706</v>
      </c>
      <c r="F25471" s="83">
        <v>59.557299999999998</v>
      </c>
    </row>
    <row r="25472" spans="1:6" hidden="1" x14ac:dyDescent="0.25">
      <c r="A25472" t="s">
        <v>39066</v>
      </c>
      <c r="B25472" s="83" t="s">
        <v>36182</v>
      </c>
      <c r="C25472" t="s">
        <v>37855</v>
      </c>
      <c r="D25472" s="83" t="s">
        <v>15076</v>
      </c>
      <c r="F25472" s="83">
        <v>7.9596</v>
      </c>
    </row>
    <row r="25473" spans="1:6" hidden="1" x14ac:dyDescent="0.25">
      <c r="A25473" t="s">
        <v>39066</v>
      </c>
      <c r="B25473" s="83" t="s">
        <v>36183</v>
      </c>
      <c r="C25473" t="s">
        <v>37856</v>
      </c>
      <c r="D25473" s="83" t="s">
        <v>15076</v>
      </c>
      <c r="F25473" s="83">
        <v>5.8136000000000001</v>
      </c>
    </row>
    <row r="25474" spans="1:6" hidden="1" x14ac:dyDescent="0.25">
      <c r="A25474" t="s">
        <v>39066</v>
      </c>
      <c r="B25474" s="83" t="s">
        <v>36184</v>
      </c>
      <c r="C25474" t="s">
        <v>37857</v>
      </c>
      <c r="D25474" s="83" t="s">
        <v>15076</v>
      </c>
      <c r="F25474" s="83">
        <v>2986.89</v>
      </c>
    </row>
    <row r="25475" spans="1:6" hidden="1" x14ac:dyDescent="0.25">
      <c r="A25475" t="s">
        <v>39066</v>
      </c>
      <c r="B25475" s="83" t="s">
        <v>36185</v>
      </c>
      <c r="C25475" t="s">
        <v>37858</v>
      </c>
      <c r="D25475" s="83" t="s">
        <v>15076</v>
      </c>
      <c r="F25475" s="83">
        <v>501.77510000000001</v>
      </c>
    </row>
    <row r="25476" spans="1:6" hidden="1" x14ac:dyDescent="0.25">
      <c r="A25476" t="s">
        <v>39066</v>
      </c>
      <c r="B25476" s="83" t="s">
        <v>36186</v>
      </c>
      <c r="C25476" t="s">
        <v>37859</v>
      </c>
      <c r="D25476" s="83" t="s">
        <v>15076</v>
      </c>
      <c r="F25476" s="83">
        <v>33.220199999999998</v>
      </c>
    </row>
    <row r="25477" spans="1:6" hidden="1" x14ac:dyDescent="0.25">
      <c r="A25477" t="s">
        <v>39066</v>
      </c>
      <c r="B25477" s="83" t="s">
        <v>36187</v>
      </c>
      <c r="C25477" t="s">
        <v>37860</v>
      </c>
      <c r="D25477" s="83" t="s">
        <v>15076</v>
      </c>
      <c r="F25477" s="83">
        <v>390</v>
      </c>
    </row>
    <row r="25478" spans="1:6" hidden="1" x14ac:dyDescent="0.25">
      <c r="A25478" t="s">
        <v>39066</v>
      </c>
      <c r="B25478" s="83" t="s">
        <v>36188</v>
      </c>
      <c r="C25478" t="s">
        <v>37861</v>
      </c>
      <c r="D25478" s="83" t="s">
        <v>15094</v>
      </c>
      <c r="F25478" s="83">
        <v>89.882999999999996</v>
      </c>
    </row>
    <row r="25479" spans="1:6" hidden="1" x14ac:dyDescent="0.25">
      <c r="A25479" t="s">
        <v>39066</v>
      </c>
      <c r="B25479" s="83" t="s">
        <v>36189</v>
      </c>
      <c r="C25479" t="s">
        <v>37862</v>
      </c>
      <c r="D25479" s="83" t="s">
        <v>35708</v>
      </c>
      <c r="F25479" s="83">
        <v>48.713299999999997</v>
      </c>
    </row>
    <row r="25480" spans="1:6" hidden="1" x14ac:dyDescent="0.25">
      <c r="A25480" t="s">
        <v>39066</v>
      </c>
      <c r="B25480" s="83" t="s">
        <v>36190</v>
      </c>
      <c r="C25480" t="s">
        <v>37863</v>
      </c>
      <c r="D25480" s="83" t="s">
        <v>15076</v>
      </c>
      <c r="F25480" s="83">
        <v>588.13480000000004</v>
      </c>
    </row>
    <row r="25481" spans="1:6" hidden="1" x14ac:dyDescent="0.25">
      <c r="A25481" t="s">
        <v>39066</v>
      </c>
      <c r="B25481" s="83" t="s">
        <v>36191</v>
      </c>
      <c r="C25481" t="s">
        <v>37864</v>
      </c>
      <c r="D25481" s="83" t="s">
        <v>15076</v>
      </c>
      <c r="F25481" s="83">
        <v>291.44</v>
      </c>
    </row>
    <row r="25482" spans="1:6" hidden="1" x14ac:dyDescent="0.25">
      <c r="A25482" t="s">
        <v>39066</v>
      </c>
      <c r="B25482" s="83" t="s">
        <v>36192</v>
      </c>
      <c r="C25482" t="s">
        <v>37865</v>
      </c>
      <c r="D25482" s="83" t="s">
        <v>15094</v>
      </c>
      <c r="F25482" s="83">
        <v>157.53</v>
      </c>
    </row>
    <row r="25483" spans="1:6" hidden="1" x14ac:dyDescent="0.25">
      <c r="A25483" t="s">
        <v>39066</v>
      </c>
      <c r="B25483" s="83" t="s">
        <v>36193</v>
      </c>
      <c r="C25483" t="s">
        <v>37866</v>
      </c>
      <c r="D25483" s="83" t="s">
        <v>35708</v>
      </c>
      <c r="F25483" s="83">
        <v>37.355699999999999</v>
      </c>
    </row>
    <row r="25484" spans="1:6" hidden="1" x14ac:dyDescent="0.25">
      <c r="A25484" t="s">
        <v>39066</v>
      </c>
      <c r="B25484" s="83" t="s">
        <v>36194</v>
      </c>
      <c r="C25484" t="s">
        <v>37867</v>
      </c>
      <c r="D25484" s="83" t="s">
        <v>35708</v>
      </c>
      <c r="F25484" s="83">
        <v>21.270900000000001</v>
      </c>
    </row>
    <row r="25485" spans="1:6" hidden="1" x14ac:dyDescent="0.25">
      <c r="A25485" t="s">
        <v>39066</v>
      </c>
      <c r="B25485" s="83" t="s">
        <v>36195</v>
      </c>
      <c r="C25485" t="s">
        <v>37868</v>
      </c>
      <c r="D25485" s="83" t="s">
        <v>35708</v>
      </c>
      <c r="F25485" s="83">
        <v>27.64</v>
      </c>
    </row>
    <row r="25486" spans="1:6" hidden="1" x14ac:dyDescent="0.25">
      <c r="A25486" t="s">
        <v>39066</v>
      </c>
      <c r="B25486" s="83" t="s">
        <v>36196</v>
      </c>
      <c r="C25486" t="s">
        <v>37869</v>
      </c>
      <c r="D25486" s="83" t="s">
        <v>35708</v>
      </c>
      <c r="F25486" s="83">
        <v>28.652999999999999</v>
      </c>
    </row>
    <row r="25487" spans="1:6" hidden="1" x14ac:dyDescent="0.25">
      <c r="A25487" t="s">
        <v>39066</v>
      </c>
      <c r="B25487" s="83" t="s">
        <v>36197</v>
      </c>
      <c r="C25487" t="s">
        <v>37870</v>
      </c>
      <c r="D25487" s="83" t="s">
        <v>35708</v>
      </c>
      <c r="F25487" s="83">
        <v>30.769400000000001</v>
      </c>
    </row>
    <row r="25488" spans="1:6" hidden="1" x14ac:dyDescent="0.25">
      <c r="A25488" t="s">
        <v>39066</v>
      </c>
      <c r="B25488" s="83" t="s">
        <v>36198</v>
      </c>
      <c r="C25488" t="s">
        <v>37871</v>
      </c>
      <c r="D25488" s="83" t="s">
        <v>35708</v>
      </c>
      <c r="F25488" s="83">
        <v>40.849499999999999</v>
      </c>
    </row>
    <row r="25489" spans="1:6" hidden="1" x14ac:dyDescent="0.25">
      <c r="A25489" t="s">
        <v>39066</v>
      </c>
      <c r="B25489" s="83" t="s">
        <v>36199</v>
      </c>
      <c r="C25489" t="s">
        <v>37872</v>
      </c>
      <c r="D25489" s="83" t="s">
        <v>35708</v>
      </c>
      <c r="F25489" s="83">
        <v>60.989699999999999</v>
      </c>
    </row>
    <row r="25490" spans="1:6" hidden="1" x14ac:dyDescent="0.25">
      <c r="A25490" t="s">
        <v>39066</v>
      </c>
      <c r="B25490" s="83" t="s">
        <v>36200</v>
      </c>
      <c r="C25490" t="s">
        <v>37873</v>
      </c>
      <c r="D25490" s="83" t="s">
        <v>35708</v>
      </c>
      <c r="F25490" s="83">
        <v>81.12</v>
      </c>
    </row>
    <row r="25491" spans="1:6" hidden="1" x14ac:dyDescent="0.25">
      <c r="A25491" t="s">
        <v>39066</v>
      </c>
      <c r="B25491" s="83" t="s">
        <v>36201</v>
      </c>
      <c r="C25491" t="s">
        <v>37874</v>
      </c>
      <c r="D25491" s="83" t="s">
        <v>35708</v>
      </c>
      <c r="F25491" s="83">
        <v>39.973399999999998</v>
      </c>
    </row>
    <row r="25492" spans="1:6" hidden="1" x14ac:dyDescent="0.25">
      <c r="A25492" t="s">
        <v>39066</v>
      </c>
      <c r="B25492" s="83" t="s">
        <v>36202</v>
      </c>
      <c r="C25492" t="s">
        <v>37875</v>
      </c>
      <c r="D25492" s="83" t="s">
        <v>35708</v>
      </c>
      <c r="F25492" s="83">
        <v>50.032299999999999</v>
      </c>
    </row>
    <row r="25493" spans="1:6" hidden="1" x14ac:dyDescent="0.25">
      <c r="A25493" t="s">
        <v>39066</v>
      </c>
      <c r="B25493" s="83" t="s">
        <v>36203</v>
      </c>
      <c r="C25493" t="s">
        <v>37876</v>
      </c>
      <c r="D25493" s="83" t="s">
        <v>35708</v>
      </c>
      <c r="F25493" s="83">
        <v>60.022799999999997</v>
      </c>
    </row>
    <row r="25494" spans="1:6" hidden="1" x14ac:dyDescent="0.25">
      <c r="A25494" t="s">
        <v>39066</v>
      </c>
      <c r="B25494" s="83" t="s">
        <v>36204</v>
      </c>
      <c r="C25494" t="s">
        <v>37877</v>
      </c>
      <c r="D25494" s="83" t="s">
        <v>35708</v>
      </c>
      <c r="F25494" s="83">
        <v>70.275499999999994</v>
      </c>
    </row>
    <row r="25495" spans="1:6" hidden="1" x14ac:dyDescent="0.25">
      <c r="A25495" t="s">
        <v>39066</v>
      </c>
      <c r="B25495" s="83" t="s">
        <v>36205</v>
      </c>
      <c r="C25495" t="s">
        <v>37878</v>
      </c>
      <c r="D25495" s="83" t="s">
        <v>35708</v>
      </c>
      <c r="F25495" s="83">
        <v>33.054600000000001</v>
      </c>
    </row>
    <row r="25496" spans="1:6" hidden="1" x14ac:dyDescent="0.25">
      <c r="A25496" t="s">
        <v>39066</v>
      </c>
      <c r="B25496" s="83" t="s">
        <v>36206</v>
      </c>
      <c r="C25496" t="s">
        <v>37879</v>
      </c>
      <c r="D25496" s="83" t="s">
        <v>35708</v>
      </c>
      <c r="F25496" s="83">
        <v>40.931800000000003</v>
      </c>
    </row>
    <row r="25497" spans="1:6" hidden="1" x14ac:dyDescent="0.25">
      <c r="A25497" t="s">
        <v>39066</v>
      </c>
      <c r="B25497" s="83" t="s">
        <v>36207</v>
      </c>
      <c r="C25497" t="s">
        <v>37880</v>
      </c>
      <c r="D25497" s="83" t="s">
        <v>35708</v>
      </c>
      <c r="F25497" s="83">
        <v>49.019300000000001</v>
      </c>
    </row>
    <row r="25498" spans="1:6" hidden="1" x14ac:dyDescent="0.25">
      <c r="A25498" t="s">
        <v>39066</v>
      </c>
      <c r="B25498" s="83" t="s">
        <v>36208</v>
      </c>
      <c r="C25498" t="s">
        <v>37881</v>
      </c>
      <c r="D25498" s="83" t="s">
        <v>35708</v>
      </c>
      <c r="F25498" s="83">
        <v>57.095100000000002</v>
      </c>
    </row>
    <row r="25499" spans="1:6" hidden="1" x14ac:dyDescent="0.25">
      <c r="A25499" t="s">
        <v>39066</v>
      </c>
      <c r="B25499" s="83" t="s">
        <v>36209</v>
      </c>
      <c r="C25499" t="s">
        <v>37882</v>
      </c>
      <c r="D25499" s="83" t="s">
        <v>35708</v>
      </c>
      <c r="F25499" s="83">
        <v>29.835699999999999</v>
      </c>
    </row>
    <row r="25500" spans="1:6" hidden="1" x14ac:dyDescent="0.25">
      <c r="A25500" t="s">
        <v>39066</v>
      </c>
      <c r="B25500" s="83" t="s">
        <v>36210</v>
      </c>
      <c r="C25500" t="s">
        <v>37883</v>
      </c>
      <c r="D25500" s="83" t="s">
        <v>35708</v>
      </c>
      <c r="F25500" s="83">
        <v>38.901800000000001</v>
      </c>
    </row>
    <row r="25501" spans="1:6" hidden="1" x14ac:dyDescent="0.25">
      <c r="A25501" t="s">
        <v>39066</v>
      </c>
      <c r="B25501" s="83" t="s">
        <v>36211</v>
      </c>
      <c r="C25501" t="s">
        <v>37884</v>
      </c>
      <c r="D25501" s="83" t="s">
        <v>35708</v>
      </c>
      <c r="F25501" s="83">
        <v>46.854900000000001</v>
      </c>
    </row>
    <row r="25502" spans="1:6" hidden="1" x14ac:dyDescent="0.25">
      <c r="A25502" t="s">
        <v>39066</v>
      </c>
      <c r="B25502" s="83" t="s">
        <v>36212</v>
      </c>
      <c r="C25502" t="s">
        <v>37885</v>
      </c>
      <c r="D25502" s="83" t="s">
        <v>35708</v>
      </c>
      <c r="F25502" s="83">
        <v>53.902900000000002</v>
      </c>
    </row>
    <row r="25503" spans="1:6" hidden="1" x14ac:dyDescent="0.25">
      <c r="A25503" t="s">
        <v>39066</v>
      </c>
      <c r="B25503" s="83" t="s">
        <v>36213</v>
      </c>
      <c r="C25503" t="s">
        <v>37886</v>
      </c>
      <c r="D25503" s="83" t="s">
        <v>15094</v>
      </c>
      <c r="F25503" s="83">
        <v>59.919899999999998</v>
      </c>
    </row>
    <row r="25504" spans="1:6" hidden="1" x14ac:dyDescent="0.25">
      <c r="A25504" t="s">
        <v>39066</v>
      </c>
      <c r="B25504" s="83" t="s">
        <v>36214</v>
      </c>
      <c r="C25504" t="s">
        <v>37887</v>
      </c>
      <c r="D25504" s="83" t="s">
        <v>15076</v>
      </c>
      <c r="F25504" s="83">
        <v>354.43270000000001</v>
      </c>
    </row>
    <row r="25505" spans="1:6" hidden="1" x14ac:dyDescent="0.25">
      <c r="A25505" t="s">
        <v>39066</v>
      </c>
      <c r="B25505" s="83" t="s">
        <v>36215</v>
      </c>
      <c r="C25505" t="s">
        <v>37888</v>
      </c>
      <c r="D25505" s="83" t="s">
        <v>15076</v>
      </c>
      <c r="F25505" s="83">
        <v>359.46519999999998</v>
      </c>
    </row>
    <row r="25506" spans="1:6" hidden="1" x14ac:dyDescent="0.25">
      <c r="A25506" t="s">
        <v>39066</v>
      </c>
      <c r="B25506" s="83" t="s">
        <v>36216</v>
      </c>
      <c r="C25506" t="s">
        <v>37889</v>
      </c>
      <c r="D25506" s="83" t="s">
        <v>15076</v>
      </c>
      <c r="F25506" s="83">
        <v>382.70960000000002</v>
      </c>
    </row>
    <row r="25507" spans="1:6" hidden="1" x14ac:dyDescent="0.25">
      <c r="A25507" t="s">
        <v>39066</v>
      </c>
      <c r="B25507" s="83" t="s">
        <v>36217</v>
      </c>
      <c r="C25507" t="s">
        <v>37890</v>
      </c>
      <c r="D25507" s="83" t="s">
        <v>15076</v>
      </c>
      <c r="F25507" s="83">
        <v>406.05959999999999</v>
      </c>
    </row>
    <row r="25508" spans="1:6" hidden="1" x14ac:dyDescent="0.25">
      <c r="A25508" t="s">
        <v>39066</v>
      </c>
      <c r="B25508" s="83" t="s">
        <v>36218</v>
      </c>
      <c r="C25508" t="s">
        <v>37891</v>
      </c>
      <c r="D25508" s="83" t="s">
        <v>15076</v>
      </c>
      <c r="F25508" s="83">
        <v>458.2115</v>
      </c>
    </row>
    <row r="25509" spans="1:6" hidden="1" x14ac:dyDescent="0.25">
      <c r="A25509" t="s">
        <v>39066</v>
      </c>
      <c r="B25509" s="83" t="s">
        <v>36219</v>
      </c>
      <c r="C25509" t="s">
        <v>37892</v>
      </c>
      <c r="D25509" s="83" t="s">
        <v>15076</v>
      </c>
      <c r="F25509" s="83">
        <v>605.85919999999999</v>
      </c>
    </row>
    <row r="25510" spans="1:6" hidden="1" x14ac:dyDescent="0.25">
      <c r="A25510" t="s">
        <v>39066</v>
      </c>
      <c r="B25510" s="83" t="s">
        <v>36220</v>
      </c>
      <c r="C25510" t="s">
        <v>37893</v>
      </c>
      <c r="D25510" s="83" t="s">
        <v>15076</v>
      </c>
      <c r="F25510" s="83">
        <v>804.81119999999999</v>
      </c>
    </row>
    <row r="25511" spans="1:6" hidden="1" x14ac:dyDescent="0.25">
      <c r="A25511" t="s">
        <v>39066</v>
      </c>
      <c r="B25511" s="83" t="s">
        <v>36221</v>
      </c>
      <c r="C25511" t="s">
        <v>37894</v>
      </c>
      <c r="D25511" s="83" t="s">
        <v>15076</v>
      </c>
      <c r="F25511" s="83">
        <v>11.060600000000001</v>
      </c>
    </row>
    <row r="25512" spans="1:6" hidden="1" x14ac:dyDescent="0.25">
      <c r="A25512" t="s">
        <v>39066</v>
      </c>
      <c r="B25512" s="83" t="s">
        <v>36222</v>
      </c>
      <c r="C25512" t="s">
        <v>37895</v>
      </c>
      <c r="D25512" s="83" t="s">
        <v>15076</v>
      </c>
      <c r="F25512" s="83">
        <v>20.665500000000002</v>
      </c>
    </row>
    <row r="25513" spans="1:6" hidden="1" x14ac:dyDescent="0.25">
      <c r="A25513" t="s">
        <v>39066</v>
      </c>
      <c r="B25513" s="83" t="s">
        <v>36223</v>
      </c>
      <c r="C25513" t="s">
        <v>37896</v>
      </c>
      <c r="D25513" s="83" t="s">
        <v>35708</v>
      </c>
      <c r="F25513" s="83">
        <v>46.523299999999999</v>
      </c>
    </row>
    <row r="25514" spans="1:6" hidden="1" x14ac:dyDescent="0.25">
      <c r="A25514" t="s">
        <v>39066</v>
      </c>
      <c r="B25514" s="83" t="s">
        <v>36224</v>
      </c>
      <c r="C25514" t="s">
        <v>37897</v>
      </c>
      <c r="D25514" s="83" t="s">
        <v>35708</v>
      </c>
      <c r="F25514" s="83">
        <v>15.688599999999999</v>
      </c>
    </row>
    <row r="25515" spans="1:6" hidden="1" x14ac:dyDescent="0.25">
      <c r="A25515" t="s">
        <v>39066</v>
      </c>
      <c r="B25515" s="83" t="s">
        <v>36225</v>
      </c>
      <c r="C25515" t="s">
        <v>37898</v>
      </c>
      <c r="D25515" s="83" t="s">
        <v>35707</v>
      </c>
      <c r="F25515" s="83" t="s">
        <v>28309</v>
      </c>
    </row>
    <row r="25516" spans="1:6" hidden="1" x14ac:dyDescent="0.25">
      <c r="A25516" t="s">
        <v>39066</v>
      </c>
      <c r="B25516" s="83" t="s">
        <v>36226</v>
      </c>
      <c r="C25516" t="s">
        <v>37899</v>
      </c>
      <c r="D25516" s="83" t="s">
        <v>39061</v>
      </c>
      <c r="F25516" s="83">
        <v>12.9437</v>
      </c>
    </row>
    <row r="25517" spans="1:6" hidden="1" x14ac:dyDescent="0.25">
      <c r="A25517" t="s">
        <v>39066</v>
      </c>
      <c r="B25517" s="83" t="s">
        <v>36227</v>
      </c>
      <c r="C25517" t="s">
        <v>37900</v>
      </c>
      <c r="D25517" s="83" t="s">
        <v>35706</v>
      </c>
      <c r="F25517" s="83">
        <v>32.947299999999998</v>
      </c>
    </row>
    <row r="25518" spans="1:6" hidden="1" x14ac:dyDescent="0.25">
      <c r="A25518" t="s">
        <v>39066</v>
      </c>
      <c r="B25518" s="83" t="s">
        <v>36228</v>
      </c>
      <c r="C25518" t="s">
        <v>37901</v>
      </c>
      <c r="D25518" s="83" t="s">
        <v>35706</v>
      </c>
      <c r="F25518" s="83">
        <v>12.008699999999999</v>
      </c>
    </row>
    <row r="25519" spans="1:6" hidden="1" x14ac:dyDescent="0.25">
      <c r="A25519" t="s">
        <v>39066</v>
      </c>
      <c r="B25519" s="83" t="s">
        <v>36229</v>
      </c>
      <c r="C25519" t="s">
        <v>37902</v>
      </c>
      <c r="D25519" s="83" t="s">
        <v>15094</v>
      </c>
      <c r="F25519" s="83">
        <v>182.10820000000001</v>
      </c>
    </row>
    <row r="25520" spans="1:6" hidden="1" x14ac:dyDescent="0.25">
      <c r="A25520" t="s">
        <v>39066</v>
      </c>
      <c r="B25520" s="83" t="s">
        <v>36230</v>
      </c>
      <c r="C25520" t="s">
        <v>37903</v>
      </c>
      <c r="D25520" s="83" t="s">
        <v>35706</v>
      </c>
      <c r="F25520" s="83">
        <v>5.1035000000000004</v>
      </c>
    </row>
    <row r="25521" spans="1:6" hidden="1" x14ac:dyDescent="0.25">
      <c r="A25521" t="s">
        <v>39066</v>
      </c>
      <c r="B25521" s="83" t="s">
        <v>36231</v>
      </c>
      <c r="C25521" t="s">
        <v>37904</v>
      </c>
      <c r="D25521" s="83" t="s">
        <v>35706</v>
      </c>
      <c r="F25521" s="83">
        <v>5.1035000000000004</v>
      </c>
    </row>
    <row r="25522" spans="1:6" hidden="1" x14ac:dyDescent="0.25">
      <c r="A25522" t="s">
        <v>39066</v>
      </c>
      <c r="B25522" s="83" t="s">
        <v>36232</v>
      </c>
      <c r="C25522" t="s">
        <v>37905</v>
      </c>
      <c r="D25522" s="83" t="s">
        <v>35706</v>
      </c>
      <c r="F25522" s="83">
        <v>5.1035000000000004</v>
      </c>
    </row>
    <row r="25523" spans="1:6" hidden="1" x14ac:dyDescent="0.25">
      <c r="A25523" t="s">
        <v>39066</v>
      </c>
      <c r="B25523" s="83" t="s">
        <v>36233</v>
      </c>
      <c r="C25523" t="s">
        <v>37906</v>
      </c>
      <c r="D25523" s="83" t="s">
        <v>35706</v>
      </c>
      <c r="F25523" s="83">
        <v>5.1035000000000004</v>
      </c>
    </row>
    <row r="25524" spans="1:6" hidden="1" x14ac:dyDescent="0.25">
      <c r="A25524" t="s">
        <v>39066</v>
      </c>
      <c r="B25524" s="83" t="s">
        <v>36234</v>
      </c>
      <c r="C25524" t="s">
        <v>37907</v>
      </c>
      <c r="D25524" s="83" t="s">
        <v>35706</v>
      </c>
      <c r="F25524" s="83">
        <v>5.1036000000000001</v>
      </c>
    </row>
    <row r="25525" spans="1:6" hidden="1" x14ac:dyDescent="0.25">
      <c r="A25525" t="s">
        <v>39066</v>
      </c>
      <c r="B25525" s="83" t="s">
        <v>36235</v>
      </c>
      <c r="C25525" t="s">
        <v>37908</v>
      </c>
      <c r="D25525" s="83" t="s">
        <v>15094</v>
      </c>
      <c r="F25525" s="83">
        <v>65.090599999999995</v>
      </c>
    </row>
    <row r="25526" spans="1:6" hidden="1" x14ac:dyDescent="0.25">
      <c r="A25526" t="s">
        <v>39066</v>
      </c>
      <c r="B25526" s="83" t="s">
        <v>36236</v>
      </c>
      <c r="C25526" t="s">
        <v>37909</v>
      </c>
      <c r="D25526" s="83" t="s">
        <v>15094</v>
      </c>
      <c r="F25526" s="83">
        <v>13.226599999999999</v>
      </c>
    </row>
    <row r="25527" spans="1:6" hidden="1" x14ac:dyDescent="0.25">
      <c r="A25527" t="s">
        <v>39066</v>
      </c>
      <c r="B25527" s="83" t="s">
        <v>36237</v>
      </c>
      <c r="C25527" t="s">
        <v>37910</v>
      </c>
      <c r="D25527" s="83" t="s">
        <v>15094</v>
      </c>
      <c r="F25527" s="83">
        <v>135.19810000000001</v>
      </c>
    </row>
    <row r="25528" spans="1:6" hidden="1" x14ac:dyDescent="0.25">
      <c r="A25528" t="s">
        <v>39066</v>
      </c>
      <c r="B25528" s="83" t="s">
        <v>36238</v>
      </c>
      <c r="C25528" t="s">
        <v>37911</v>
      </c>
      <c r="D25528" s="83" t="s">
        <v>15094</v>
      </c>
      <c r="F25528" s="83">
        <v>150.60419999999999</v>
      </c>
    </row>
    <row r="25529" spans="1:6" hidden="1" x14ac:dyDescent="0.25">
      <c r="A25529" t="s">
        <v>39066</v>
      </c>
      <c r="B25529" s="83" t="s">
        <v>36239</v>
      </c>
      <c r="C25529" t="s">
        <v>37912</v>
      </c>
      <c r="D25529" s="83" t="s">
        <v>15094</v>
      </c>
      <c r="F25529" s="83">
        <v>245.92850000000001</v>
      </c>
    </row>
    <row r="25530" spans="1:6" hidden="1" x14ac:dyDescent="0.25">
      <c r="A25530" t="s">
        <v>39066</v>
      </c>
      <c r="B25530" s="83" t="s">
        <v>36240</v>
      </c>
      <c r="C25530" t="s">
        <v>37913</v>
      </c>
      <c r="D25530" s="83" t="s">
        <v>15094</v>
      </c>
      <c r="F25530" s="83">
        <v>539.17280000000005</v>
      </c>
    </row>
    <row r="25531" spans="1:6" hidden="1" x14ac:dyDescent="0.25">
      <c r="A25531" t="s">
        <v>39066</v>
      </c>
      <c r="B25531" s="83" t="s">
        <v>36241</v>
      </c>
      <c r="C25531" t="s">
        <v>37914</v>
      </c>
      <c r="D25531" s="83" t="s">
        <v>15076</v>
      </c>
      <c r="F25531" s="83">
        <v>24.005500000000001</v>
      </c>
    </row>
    <row r="25532" spans="1:6" hidden="1" x14ac:dyDescent="0.25">
      <c r="A25532" t="s">
        <v>39066</v>
      </c>
      <c r="B25532" s="83" t="s">
        <v>36242</v>
      </c>
      <c r="C25532" t="s">
        <v>37915</v>
      </c>
      <c r="D25532" s="83" t="s">
        <v>15076</v>
      </c>
      <c r="F25532" s="83">
        <v>43.25</v>
      </c>
    </row>
    <row r="25533" spans="1:6" hidden="1" x14ac:dyDescent="0.25">
      <c r="A25533" t="s">
        <v>39066</v>
      </c>
      <c r="B25533" s="83" t="s">
        <v>36243</v>
      </c>
      <c r="C25533" t="s">
        <v>37916</v>
      </c>
      <c r="D25533" s="83" t="s">
        <v>15076</v>
      </c>
      <c r="F25533" s="83">
        <v>231.8835</v>
      </c>
    </row>
    <row r="25534" spans="1:6" hidden="1" x14ac:dyDescent="0.25">
      <c r="A25534" t="s">
        <v>39066</v>
      </c>
      <c r="B25534" s="83" t="s">
        <v>36244</v>
      </c>
      <c r="C25534" t="s">
        <v>37917</v>
      </c>
      <c r="D25534" s="83" t="s">
        <v>15076</v>
      </c>
      <c r="F25534" s="83">
        <v>3344.4000999999998</v>
      </c>
    </row>
    <row r="25535" spans="1:6" hidden="1" x14ac:dyDescent="0.25">
      <c r="A25535" t="s">
        <v>39066</v>
      </c>
      <c r="B25535" s="83" t="s">
        <v>36245</v>
      </c>
      <c r="C25535" t="s">
        <v>37918</v>
      </c>
      <c r="D25535" s="83" t="s">
        <v>15076</v>
      </c>
      <c r="F25535" s="83">
        <v>7722.1605</v>
      </c>
    </row>
    <row r="25536" spans="1:6" hidden="1" x14ac:dyDescent="0.25">
      <c r="A25536" t="s">
        <v>39066</v>
      </c>
      <c r="B25536" s="83" t="s">
        <v>36246</v>
      </c>
      <c r="C25536" t="s">
        <v>37919</v>
      </c>
      <c r="D25536" s="83" t="s">
        <v>15076</v>
      </c>
      <c r="F25536" s="83">
        <v>9277.1501000000007</v>
      </c>
    </row>
    <row r="25537" spans="1:6" hidden="1" x14ac:dyDescent="0.25">
      <c r="A25537" t="s">
        <v>39066</v>
      </c>
      <c r="B25537" s="83" t="s">
        <v>36247</v>
      </c>
      <c r="C25537" t="s">
        <v>37920</v>
      </c>
      <c r="D25537" s="83" t="s">
        <v>15076</v>
      </c>
      <c r="F25537" s="83">
        <v>14115.977999999999</v>
      </c>
    </row>
    <row r="25538" spans="1:6" hidden="1" x14ac:dyDescent="0.25">
      <c r="A25538" t="s">
        <v>39066</v>
      </c>
      <c r="B25538" s="83" t="s">
        <v>36248</v>
      </c>
      <c r="C25538" t="s">
        <v>37921</v>
      </c>
      <c r="D25538" s="83" t="s">
        <v>15076</v>
      </c>
      <c r="F25538" s="83">
        <v>9123.5056999999997</v>
      </c>
    </row>
    <row r="25539" spans="1:6" hidden="1" x14ac:dyDescent="0.25">
      <c r="A25539" t="s">
        <v>39066</v>
      </c>
      <c r="B25539" s="83" t="s">
        <v>36249</v>
      </c>
      <c r="C25539" t="s">
        <v>37922</v>
      </c>
      <c r="D25539" s="83" t="s">
        <v>15076</v>
      </c>
      <c r="F25539" s="83">
        <v>33.742600000000003</v>
      </c>
    </row>
    <row r="25540" spans="1:6" hidden="1" x14ac:dyDescent="0.25">
      <c r="A25540" t="s">
        <v>39066</v>
      </c>
      <c r="B25540" s="83" t="s">
        <v>36250</v>
      </c>
      <c r="C25540" t="s">
        <v>37923</v>
      </c>
      <c r="D25540" s="83" t="s">
        <v>15076</v>
      </c>
      <c r="F25540" s="83">
        <v>2588.6343000000002</v>
      </c>
    </row>
    <row r="25541" spans="1:6" hidden="1" x14ac:dyDescent="0.25">
      <c r="A25541" t="s">
        <v>39066</v>
      </c>
      <c r="B25541" s="83" t="s">
        <v>36251</v>
      </c>
      <c r="C25541" t="s">
        <v>37924</v>
      </c>
      <c r="D25541" s="83" t="s">
        <v>15076</v>
      </c>
      <c r="F25541" s="83">
        <v>814.34550000000002</v>
      </c>
    </row>
    <row r="25542" spans="1:6" hidden="1" x14ac:dyDescent="0.25">
      <c r="A25542" t="s">
        <v>39066</v>
      </c>
      <c r="B25542" s="83" t="s">
        <v>36252</v>
      </c>
      <c r="C25542" t="s">
        <v>37925</v>
      </c>
      <c r="D25542" s="83" t="s">
        <v>15076</v>
      </c>
      <c r="F25542" s="83">
        <v>367.6096</v>
      </c>
    </row>
    <row r="25543" spans="1:6" hidden="1" x14ac:dyDescent="0.25">
      <c r="A25543" t="s">
        <v>39066</v>
      </c>
      <c r="B25543" s="83" t="s">
        <v>36253</v>
      </c>
      <c r="C25543" t="s">
        <v>37926</v>
      </c>
      <c r="D25543" s="83" t="s">
        <v>15076</v>
      </c>
      <c r="F25543" s="83">
        <v>1328.9077</v>
      </c>
    </row>
    <row r="25544" spans="1:6" hidden="1" x14ac:dyDescent="0.25">
      <c r="A25544" t="s">
        <v>39066</v>
      </c>
      <c r="B25544" s="83" t="s">
        <v>36254</v>
      </c>
      <c r="C25544" t="s">
        <v>37927</v>
      </c>
      <c r="D25544" s="83" t="s">
        <v>15094</v>
      </c>
      <c r="F25544" s="83">
        <v>8.1113999999999997</v>
      </c>
    </row>
    <row r="25545" spans="1:6" hidden="1" x14ac:dyDescent="0.25">
      <c r="A25545" t="s">
        <v>39066</v>
      </c>
      <c r="B25545" s="83" t="s">
        <v>36255</v>
      </c>
      <c r="C25545" t="s">
        <v>37928</v>
      </c>
      <c r="D25545" s="83" t="s">
        <v>15094</v>
      </c>
      <c r="F25545" s="83">
        <v>12.6981</v>
      </c>
    </row>
    <row r="25546" spans="1:6" hidden="1" x14ac:dyDescent="0.25">
      <c r="A25546" t="s">
        <v>39066</v>
      </c>
      <c r="B25546" s="83" t="s">
        <v>36256</v>
      </c>
      <c r="C25546" t="s">
        <v>37929</v>
      </c>
      <c r="D25546" s="83" t="s">
        <v>15094</v>
      </c>
      <c r="F25546" s="83">
        <v>28.071899999999999</v>
      </c>
    </row>
    <row r="25547" spans="1:6" hidden="1" x14ac:dyDescent="0.25">
      <c r="A25547" t="s">
        <v>39066</v>
      </c>
      <c r="B25547" s="83" t="s">
        <v>36257</v>
      </c>
      <c r="C25547" t="s">
        <v>37930</v>
      </c>
      <c r="D25547" s="83" t="s">
        <v>15094</v>
      </c>
      <c r="F25547" s="83">
        <v>36.469000000000001</v>
      </c>
    </row>
    <row r="25548" spans="1:6" hidden="1" x14ac:dyDescent="0.25">
      <c r="A25548" t="s">
        <v>39066</v>
      </c>
      <c r="B25548" s="83" t="s">
        <v>36258</v>
      </c>
      <c r="C25548" t="s">
        <v>37931</v>
      </c>
      <c r="D25548" s="83" t="s">
        <v>15094</v>
      </c>
      <c r="F25548" s="83">
        <v>15.853400000000001</v>
      </c>
    </row>
    <row r="25549" spans="1:6" hidden="1" x14ac:dyDescent="0.25">
      <c r="A25549" t="s">
        <v>39066</v>
      </c>
      <c r="B25549" s="83" t="s">
        <v>36259</v>
      </c>
      <c r="C25549" t="s">
        <v>37932</v>
      </c>
      <c r="D25549" s="83" t="s">
        <v>15094</v>
      </c>
      <c r="F25549" s="83">
        <v>22.555700000000002</v>
      </c>
    </row>
    <row r="25550" spans="1:6" hidden="1" x14ac:dyDescent="0.25">
      <c r="A25550" t="s">
        <v>39066</v>
      </c>
      <c r="B25550" s="83" t="s">
        <v>36260</v>
      </c>
      <c r="C25550" t="s">
        <v>37933</v>
      </c>
      <c r="D25550" s="83" t="s">
        <v>15094</v>
      </c>
      <c r="F25550" s="83">
        <v>75.001900000000006</v>
      </c>
    </row>
    <row r="25551" spans="1:6" hidden="1" x14ac:dyDescent="0.25">
      <c r="A25551" t="s">
        <v>39066</v>
      </c>
      <c r="B25551" s="83" t="s">
        <v>36261</v>
      </c>
      <c r="C25551" t="s">
        <v>37934</v>
      </c>
      <c r="D25551" s="83" t="s">
        <v>15094</v>
      </c>
      <c r="F25551" s="83">
        <v>81.279200000000003</v>
      </c>
    </row>
    <row r="25552" spans="1:6" hidden="1" x14ac:dyDescent="0.25">
      <c r="A25552" t="s">
        <v>39066</v>
      </c>
      <c r="B25552" s="83" t="s">
        <v>36262</v>
      </c>
      <c r="C25552" t="s">
        <v>37935</v>
      </c>
      <c r="D25552" s="83" t="s">
        <v>15094</v>
      </c>
      <c r="F25552" s="83">
        <v>146.10589999999999</v>
      </c>
    </row>
    <row r="25553" spans="1:6" hidden="1" x14ac:dyDescent="0.25">
      <c r="A25553" t="s">
        <v>39066</v>
      </c>
      <c r="B25553" s="83" t="s">
        <v>36263</v>
      </c>
      <c r="C25553" t="s">
        <v>37936</v>
      </c>
      <c r="D25553" s="83" t="s">
        <v>15076</v>
      </c>
      <c r="F25553" s="83">
        <v>505.09500000000003</v>
      </c>
    </row>
    <row r="25554" spans="1:6" hidden="1" x14ac:dyDescent="0.25">
      <c r="A25554" t="s">
        <v>39066</v>
      </c>
      <c r="B25554" s="83" t="s">
        <v>36264</v>
      </c>
      <c r="C25554" t="s">
        <v>37937</v>
      </c>
      <c r="D25554" s="83" t="s">
        <v>35708</v>
      </c>
      <c r="F25554" s="83">
        <v>5.5381999999999998</v>
      </c>
    </row>
    <row r="25555" spans="1:6" hidden="1" x14ac:dyDescent="0.25">
      <c r="A25555" t="s">
        <v>39066</v>
      </c>
      <c r="B25555" s="83" t="s">
        <v>36265</v>
      </c>
      <c r="C25555" t="s">
        <v>37938</v>
      </c>
      <c r="D25555" s="83" t="s">
        <v>15076</v>
      </c>
      <c r="F25555" s="83">
        <v>797.15740000000005</v>
      </c>
    </row>
    <row r="25556" spans="1:6" hidden="1" x14ac:dyDescent="0.25">
      <c r="A25556" t="s">
        <v>39066</v>
      </c>
      <c r="B25556" s="83" t="s">
        <v>36266</v>
      </c>
      <c r="C25556" t="s">
        <v>37939</v>
      </c>
      <c r="D25556" s="83" t="s">
        <v>15076</v>
      </c>
      <c r="F25556" s="83">
        <v>1384.0014000000001</v>
      </c>
    </row>
    <row r="25557" spans="1:6" hidden="1" x14ac:dyDescent="0.25">
      <c r="A25557" t="s">
        <v>39066</v>
      </c>
      <c r="B25557" s="83" t="s">
        <v>36267</v>
      </c>
      <c r="C25557" t="s">
        <v>37940</v>
      </c>
      <c r="D25557" s="83" t="s">
        <v>15076</v>
      </c>
      <c r="F25557" s="83">
        <v>285.64449999999999</v>
      </c>
    </row>
    <row r="25558" spans="1:6" hidden="1" x14ac:dyDescent="0.25">
      <c r="A25558" t="s">
        <v>39066</v>
      </c>
      <c r="B25558" s="83" t="s">
        <v>36268</v>
      </c>
      <c r="C25558" t="s">
        <v>37941</v>
      </c>
      <c r="D25558" s="83" t="s">
        <v>15076</v>
      </c>
      <c r="F25558" s="83">
        <v>1727.2088000000001</v>
      </c>
    </row>
    <row r="25559" spans="1:6" hidden="1" x14ac:dyDescent="0.25">
      <c r="A25559" t="s">
        <v>39066</v>
      </c>
      <c r="B25559" s="83" t="s">
        <v>36269</v>
      </c>
      <c r="C25559" t="s">
        <v>37942</v>
      </c>
      <c r="D25559" s="83" t="s">
        <v>15076</v>
      </c>
      <c r="F25559" s="83">
        <v>17.004999999999999</v>
      </c>
    </row>
    <row r="25560" spans="1:6" hidden="1" x14ac:dyDescent="0.25">
      <c r="A25560" t="s">
        <v>39066</v>
      </c>
      <c r="B25560" s="83" t="s">
        <v>36270</v>
      </c>
      <c r="C25560" t="s">
        <v>37943</v>
      </c>
      <c r="D25560" s="83" t="s">
        <v>35708</v>
      </c>
      <c r="F25560" s="83">
        <v>42.281700000000001</v>
      </c>
    </row>
    <row r="25561" spans="1:6" hidden="1" x14ac:dyDescent="0.25">
      <c r="A25561" t="s">
        <v>39066</v>
      </c>
      <c r="B25561" s="83" t="s">
        <v>36271</v>
      </c>
      <c r="C25561" t="s">
        <v>37944</v>
      </c>
      <c r="D25561" s="83" t="s">
        <v>15076</v>
      </c>
      <c r="F25561" s="83">
        <v>7380.4573</v>
      </c>
    </row>
    <row r="25562" spans="1:6" hidden="1" x14ac:dyDescent="0.25">
      <c r="A25562" t="s">
        <v>39066</v>
      </c>
      <c r="B25562" s="83" t="s">
        <v>36272</v>
      </c>
      <c r="C25562" t="s">
        <v>37945</v>
      </c>
      <c r="D25562" s="83" t="s">
        <v>35706</v>
      </c>
      <c r="F25562" s="83">
        <v>54.7988</v>
      </c>
    </row>
    <row r="25563" spans="1:6" hidden="1" x14ac:dyDescent="0.25">
      <c r="A25563" t="s">
        <v>39066</v>
      </c>
      <c r="B25563" s="83" t="s">
        <v>36273</v>
      </c>
      <c r="C25563" t="s">
        <v>37946</v>
      </c>
      <c r="D25563" s="83" t="s">
        <v>15094</v>
      </c>
      <c r="F25563" s="83">
        <v>205.88570000000001</v>
      </c>
    </row>
    <row r="25564" spans="1:6" hidden="1" x14ac:dyDescent="0.25">
      <c r="A25564" t="s">
        <v>39066</v>
      </c>
      <c r="B25564" s="83" t="s">
        <v>36274</v>
      </c>
      <c r="C25564" t="s">
        <v>37947</v>
      </c>
      <c r="D25564" s="83" t="s">
        <v>15076</v>
      </c>
      <c r="F25564" s="83">
        <v>4529.0003999999999</v>
      </c>
    </row>
    <row r="25565" spans="1:6" hidden="1" x14ac:dyDescent="0.25">
      <c r="A25565" t="s">
        <v>39066</v>
      </c>
      <c r="B25565" s="83" t="s">
        <v>36275</v>
      </c>
      <c r="C25565" t="s">
        <v>37948</v>
      </c>
      <c r="D25565" s="83" t="s">
        <v>15076</v>
      </c>
      <c r="F25565" s="83">
        <v>2605.3384999999998</v>
      </c>
    </row>
    <row r="25566" spans="1:6" hidden="1" x14ac:dyDescent="0.25">
      <c r="A25566" t="s">
        <v>39066</v>
      </c>
      <c r="B25566" s="83" t="s">
        <v>36276</v>
      </c>
      <c r="C25566" t="s">
        <v>37949</v>
      </c>
      <c r="D25566" s="83" t="s">
        <v>15076</v>
      </c>
      <c r="F25566" s="83">
        <v>560.67399999999998</v>
      </c>
    </row>
    <row r="25567" spans="1:6" hidden="1" x14ac:dyDescent="0.25">
      <c r="A25567" t="s">
        <v>39066</v>
      </c>
      <c r="B25567" s="83" t="s">
        <v>36277</v>
      </c>
      <c r="C25567" t="s">
        <v>37950</v>
      </c>
      <c r="D25567" s="83" t="s">
        <v>15076</v>
      </c>
      <c r="F25567" s="83">
        <v>1443.4473</v>
      </c>
    </row>
    <row r="25568" spans="1:6" hidden="1" x14ac:dyDescent="0.25">
      <c r="A25568" t="s">
        <v>39066</v>
      </c>
      <c r="B25568" s="83" t="s">
        <v>36278</v>
      </c>
      <c r="C25568" t="s">
        <v>37951</v>
      </c>
      <c r="D25568" s="83" t="s">
        <v>15094</v>
      </c>
      <c r="F25568" s="83">
        <v>146.17509999999999</v>
      </c>
    </row>
    <row r="25569" spans="1:6" hidden="1" x14ac:dyDescent="0.25">
      <c r="A25569" t="s">
        <v>39066</v>
      </c>
      <c r="B25569" s="83" t="s">
        <v>36279</v>
      </c>
      <c r="C25569" t="s">
        <v>37952</v>
      </c>
      <c r="D25569" s="83" t="s">
        <v>15076</v>
      </c>
      <c r="F25569" s="83">
        <v>1194.5084999999999</v>
      </c>
    </row>
    <row r="25570" spans="1:6" hidden="1" x14ac:dyDescent="0.25">
      <c r="A25570" t="s">
        <v>39066</v>
      </c>
      <c r="B25570" s="83" t="s">
        <v>36280</v>
      </c>
      <c r="C25570" t="s">
        <v>37953</v>
      </c>
      <c r="D25570" s="83" t="s">
        <v>15076</v>
      </c>
      <c r="F25570" s="83">
        <v>11366.8439</v>
      </c>
    </row>
    <row r="25571" spans="1:6" hidden="1" x14ac:dyDescent="0.25">
      <c r="A25571" t="s">
        <v>39066</v>
      </c>
      <c r="B25571" s="83" t="s">
        <v>36281</v>
      </c>
      <c r="C25571" t="s">
        <v>37954</v>
      </c>
      <c r="D25571" s="83" t="s">
        <v>15076</v>
      </c>
      <c r="F25571" s="83">
        <v>10841.0272</v>
      </c>
    </row>
    <row r="25572" spans="1:6" hidden="1" x14ac:dyDescent="0.25">
      <c r="A25572" t="s">
        <v>39066</v>
      </c>
      <c r="B25572" s="83" t="s">
        <v>36282</v>
      </c>
      <c r="C25572" t="s">
        <v>37955</v>
      </c>
      <c r="D25572" s="83" t="s">
        <v>15076</v>
      </c>
      <c r="F25572" s="83">
        <v>6.3353000000000002</v>
      </c>
    </row>
    <row r="25573" spans="1:6" hidden="1" x14ac:dyDescent="0.25">
      <c r="A25573" t="s">
        <v>39066</v>
      </c>
      <c r="B25573" s="83" t="s">
        <v>36283</v>
      </c>
      <c r="C25573" t="s">
        <v>37956</v>
      </c>
      <c r="D25573" s="83" t="s">
        <v>15076</v>
      </c>
      <c r="F25573" s="83">
        <v>390</v>
      </c>
    </row>
    <row r="25574" spans="1:6" hidden="1" x14ac:dyDescent="0.25">
      <c r="A25574" t="s">
        <v>39066</v>
      </c>
      <c r="B25574" s="83" t="s">
        <v>36284</v>
      </c>
      <c r="C25574" t="s">
        <v>37957</v>
      </c>
      <c r="D25574" s="83" t="s">
        <v>15076</v>
      </c>
      <c r="F25574" s="83">
        <v>39.450499999999998</v>
      </c>
    </row>
    <row r="25575" spans="1:6" hidden="1" x14ac:dyDescent="0.25">
      <c r="A25575" t="s">
        <v>39066</v>
      </c>
      <c r="B25575" s="83" t="s">
        <v>36285</v>
      </c>
      <c r="C25575" t="s">
        <v>37958</v>
      </c>
      <c r="D25575" s="83" t="s">
        <v>15076</v>
      </c>
      <c r="F25575" s="83">
        <v>4239.4166999999998</v>
      </c>
    </row>
    <row r="25576" spans="1:6" hidden="1" x14ac:dyDescent="0.25">
      <c r="A25576" t="s">
        <v>39066</v>
      </c>
      <c r="B25576" s="83" t="s">
        <v>36286</v>
      </c>
      <c r="C25576" t="s">
        <v>37959</v>
      </c>
      <c r="D25576" s="83" t="s">
        <v>35706</v>
      </c>
      <c r="F25576" s="83">
        <v>0.14660000000000001</v>
      </c>
    </row>
    <row r="25577" spans="1:6" hidden="1" x14ac:dyDescent="0.25">
      <c r="A25577" t="s">
        <v>39066</v>
      </c>
      <c r="B25577" s="83" t="s">
        <v>36287</v>
      </c>
      <c r="C25577" t="s">
        <v>37960</v>
      </c>
      <c r="D25577" s="83" t="s">
        <v>35706</v>
      </c>
      <c r="F25577" s="83">
        <v>3.6955</v>
      </c>
    </row>
    <row r="25578" spans="1:6" hidden="1" x14ac:dyDescent="0.25">
      <c r="A25578" t="s">
        <v>39066</v>
      </c>
      <c r="B25578" s="83" t="s">
        <v>36288</v>
      </c>
      <c r="C25578" t="s">
        <v>37961</v>
      </c>
      <c r="D25578" s="83" t="s">
        <v>15094</v>
      </c>
      <c r="F25578" s="83">
        <v>116.72539999999999</v>
      </c>
    </row>
    <row r="25579" spans="1:6" hidden="1" x14ac:dyDescent="0.25">
      <c r="A25579" t="s">
        <v>39066</v>
      </c>
      <c r="B25579" s="83" t="s">
        <v>36289</v>
      </c>
      <c r="C25579" t="s">
        <v>37962</v>
      </c>
      <c r="D25579" s="83" t="s">
        <v>15076</v>
      </c>
      <c r="F25579" s="83">
        <v>30442.224699999999</v>
      </c>
    </row>
    <row r="25580" spans="1:6" hidden="1" x14ac:dyDescent="0.25">
      <c r="A25580" t="s">
        <v>39066</v>
      </c>
      <c r="B25580" s="83" t="s">
        <v>36290</v>
      </c>
      <c r="C25580" t="s">
        <v>37963</v>
      </c>
      <c r="D25580" s="83" t="s">
        <v>15076</v>
      </c>
      <c r="F25580" s="83">
        <v>49183.8537</v>
      </c>
    </row>
    <row r="25581" spans="1:6" hidden="1" x14ac:dyDescent="0.25">
      <c r="A25581" t="s">
        <v>39066</v>
      </c>
      <c r="B25581" s="83" t="s">
        <v>36291</v>
      </c>
      <c r="C25581" t="s">
        <v>37964</v>
      </c>
      <c r="D25581" s="83" t="s">
        <v>15076</v>
      </c>
      <c r="F25581" s="83">
        <v>58407.213199999998</v>
      </c>
    </row>
    <row r="25582" spans="1:6" hidden="1" x14ac:dyDescent="0.25">
      <c r="A25582" t="s">
        <v>39066</v>
      </c>
      <c r="B25582" s="83" t="s">
        <v>36292</v>
      </c>
      <c r="C25582" t="s">
        <v>37965</v>
      </c>
      <c r="D25582" s="83" t="s">
        <v>15076</v>
      </c>
      <c r="F25582" s="83">
        <v>85514.197499999995</v>
      </c>
    </row>
    <row r="25583" spans="1:6" hidden="1" x14ac:dyDescent="0.25">
      <c r="A25583" t="s">
        <v>39066</v>
      </c>
      <c r="B25583" s="83" t="s">
        <v>36293</v>
      </c>
      <c r="C25583" t="s">
        <v>37966</v>
      </c>
      <c r="D25583" s="83" t="s">
        <v>15076</v>
      </c>
      <c r="F25583" s="83">
        <v>94353.472099999999</v>
      </c>
    </row>
    <row r="25584" spans="1:6" hidden="1" x14ac:dyDescent="0.25">
      <c r="A25584" t="s">
        <v>39066</v>
      </c>
      <c r="B25584" s="83" t="s">
        <v>36294</v>
      </c>
      <c r="C25584" t="s">
        <v>37967</v>
      </c>
      <c r="D25584" s="83" t="s">
        <v>15076</v>
      </c>
      <c r="F25584" s="83">
        <v>112336.11719999999</v>
      </c>
    </row>
    <row r="25585" spans="1:6" hidden="1" x14ac:dyDescent="0.25">
      <c r="A25585" t="s">
        <v>39066</v>
      </c>
      <c r="B25585" s="83" t="s">
        <v>36295</v>
      </c>
      <c r="C25585" t="s">
        <v>37968</v>
      </c>
      <c r="D25585" s="83" t="s">
        <v>15076</v>
      </c>
      <c r="F25585" s="83">
        <v>139319.4135</v>
      </c>
    </row>
    <row r="25586" spans="1:6" hidden="1" x14ac:dyDescent="0.25">
      <c r="A25586" t="s">
        <v>39066</v>
      </c>
      <c r="B25586" s="83" t="s">
        <v>36296</v>
      </c>
      <c r="C25586" t="s">
        <v>37969</v>
      </c>
      <c r="D25586" s="83" t="s">
        <v>15076</v>
      </c>
      <c r="F25586" s="83">
        <v>17961.9499</v>
      </c>
    </row>
    <row r="25587" spans="1:6" hidden="1" x14ac:dyDescent="0.25">
      <c r="A25587" t="s">
        <v>39066</v>
      </c>
      <c r="B25587" s="83" t="s">
        <v>36297</v>
      </c>
      <c r="C25587" t="s">
        <v>37970</v>
      </c>
      <c r="D25587" s="83" t="s">
        <v>15076</v>
      </c>
      <c r="F25587" s="83">
        <v>29017.983100000001</v>
      </c>
    </row>
    <row r="25588" spans="1:6" hidden="1" x14ac:dyDescent="0.25">
      <c r="A25588" t="s">
        <v>39066</v>
      </c>
      <c r="B25588" s="83" t="s">
        <v>36298</v>
      </c>
      <c r="C25588" t="s">
        <v>37971</v>
      </c>
      <c r="D25588" s="83" t="s">
        <v>15076</v>
      </c>
      <c r="F25588" s="83">
        <v>34459.5645</v>
      </c>
    </row>
    <row r="25589" spans="1:6" hidden="1" x14ac:dyDescent="0.25">
      <c r="A25589" t="s">
        <v>39066</v>
      </c>
      <c r="B25589" s="83" t="s">
        <v>36299</v>
      </c>
      <c r="C25589" t="s">
        <v>37972</v>
      </c>
      <c r="D25589" s="83" t="s">
        <v>15076</v>
      </c>
      <c r="F25589" s="83">
        <v>50460.700900000003</v>
      </c>
    </row>
    <row r="25590" spans="1:6" hidden="1" x14ac:dyDescent="0.25">
      <c r="A25590" t="s">
        <v>39066</v>
      </c>
      <c r="B25590" s="83" t="s">
        <v>36300</v>
      </c>
      <c r="C25590" t="s">
        <v>37973</v>
      </c>
      <c r="D25590" s="83" t="s">
        <v>15076</v>
      </c>
      <c r="F25590" s="83">
        <v>55672.755700000002</v>
      </c>
    </row>
    <row r="25591" spans="1:6" hidden="1" x14ac:dyDescent="0.25">
      <c r="A25591" t="s">
        <v>39066</v>
      </c>
      <c r="B25591" s="83" t="s">
        <v>36301</v>
      </c>
      <c r="C25591" t="s">
        <v>37974</v>
      </c>
      <c r="D25591" s="83" t="s">
        <v>15076</v>
      </c>
      <c r="F25591" s="83">
        <v>66281.835300000006</v>
      </c>
    </row>
    <row r="25592" spans="1:6" hidden="1" x14ac:dyDescent="0.25">
      <c r="A25592" t="s">
        <v>39066</v>
      </c>
      <c r="B25592" s="83" t="s">
        <v>36302</v>
      </c>
      <c r="C25592" t="s">
        <v>37975</v>
      </c>
      <c r="D25592" s="83" t="s">
        <v>15076</v>
      </c>
      <c r="F25592" s="83">
        <v>82225.406600000002</v>
      </c>
    </row>
    <row r="25593" spans="1:6" hidden="1" x14ac:dyDescent="0.25">
      <c r="A25593" t="s">
        <v>39066</v>
      </c>
      <c r="B25593" s="83" t="s">
        <v>36303</v>
      </c>
      <c r="C25593" t="s">
        <v>37976</v>
      </c>
      <c r="D25593" s="83" t="s">
        <v>15076</v>
      </c>
      <c r="F25593" s="83">
        <v>8.6775000000000002</v>
      </c>
    </row>
    <row r="25594" spans="1:6" hidden="1" x14ac:dyDescent="0.25">
      <c r="A25594" t="s">
        <v>39066</v>
      </c>
      <c r="B25594" s="83" t="s">
        <v>36304</v>
      </c>
      <c r="C25594" t="s">
        <v>37977</v>
      </c>
      <c r="D25594" s="83" t="s">
        <v>15076</v>
      </c>
      <c r="F25594" s="83">
        <v>4963.1152000000002</v>
      </c>
    </row>
    <row r="25595" spans="1:6" hidden="1" x14ac:dyDescent="0.25">
      <c r="A25595" t="s">
        <v>39066</v>
      </c>
      <c r="B25595" s="83" t="s">
        <v>36305</v>
      </c>
      <c r="C25595" t="s">
        <v>37978</v>
      </c>
      <c r="D25595" s="83" t="s">
        <v>35706</v>
      </c>
      <c r="F25595" s="83">
        <v>8.3841000000000001</v>
      </c>
    </row>
    <row r="25596" spans="1:6" hidden="1" x14ac:dyDescent="0.25">
      <c r="A25596" t="s">
        <v>39066</v>
      </c>
      <c r="B25596" s="83" t="s">
        <v>36306</v>
      </c>
      <c r="C25596" t="s">
        <v>37979</v>
      </c>
      <c r="D25596" s="83" t="s">
        <v>35707</v>
      </c>
      <c r="F25596" s="83">
        <v>16.558299999999999</v>
      </c>
    </row>
    <row r="25597" spans="1:6" hidden="1" x14ac:dyDescent="0.25">
      <c r="A25597" t="s">
        <v>39066</v>
      </c>
      <c r="B25597" s="83" t="s">
        <v>36307</v>
      </c>
      <c r="C25597" t="s">
        <v>37980</v>
      </c>
      <c r="D25597" s="83" t="s">
        <v>35706</v>
      </c>
      <c r="F25597" s="83">
        <v>83.585400000000007</v>
      </c>
    </row>
    <row r="25598" spans="1:6" hidden="1" x14ac:dyDescent="0.25">
      <c r="A25598" t="s">
        <v>39066</v>
      </c>
      <c r="B25598" s="83" t="s">
        <v>36308</v>
      </c>
      <c r="C25598" t="s">
        <v>37981</v>
      </c>
      <c r="D25598" s="83" t="s">
        <v>15094</v>
      </c>
      <c r="F25598" s="83">
        <v>3.0038999999999998</v>
      </c>
    </row>
    <row r="25599" spans="1:6" hidden="1" x14ac:dyDescent="0.25">
      <c r="A25599" t="s">
        <v>39066</v>
      </c>
      <c r="B25599" s="83" t="s">
        <v>36309</v>
      </c>
      <c r="C25599" t="s">
        <v>37982</v>
      </c>
      <c r="D25599" s="83" t="s">
        <v>35708</v>
      </c>
      <c r="F25599" s="83">
        <v>40.0154</v>
      </c>
    </row>
    <row r="25600" spans="1:6" hidden="1" x14ac:dyDescent="0.25">
      <c r="A25600" t="s">
        <v>39066</v>
      </c>
      <c r="B25600" s="83" t="s">
        <v>36310</v>
      </c>
      <c r="C25600" t="s">
        <v>37983</v>
      </c>
      <c r="D25600" s="83" t="s">
        <v>15094</v>
      </c>
      <c r="F25600" s="83">
        <v>43.832000000000001</v>
      </c>
    </row>
    <row r="25601" spans="1:6" hidden="1" x14ac:dyDescent="0.25">
      <c r="A25601" t="s">
        <v>39066</v>
      </c>
      <c r="B25601" s="83" t="s">
        <v>36311</v>
      </c>
      <c r="C25601" t="s">
        <v>37984</v>
      </c>
      <c r="D25601" s="83" t="s">
        <v>15094</v>
      </c>
      <c r="F25601" s="83">
        <v>24.75</v>
      </c>
    </row>
    <row r="25602" spans="1:6" hidden="1" x14ac:dyDescent="0.25">
      <c r="A25602" t="s">
        <v>39066</v>
      </c>
      <c r="B25602" s="83" t="s">
        <v>36312</v>
      </c>
      <c r="C25602" t="s">
        <v>37985</v>
      </c>
      <c r="D25602" s="83" t="s">
        <v>15076</v>
      </c>
      <c r="F25602" s="83">
        <v>487.10320000000002</v>
      </c>
    </row>
    <row r="25603" spans="1:6" hidden="1" x14ac:dyDescent="0.25">
      <c r="A25603" t="s">
        <v>39066</v>
      </c>
      <c r="B25603" s="83" t="s">
        <v>36313</v>
      </c>
      <c r="C25603" t="s">
        <v>37986</v>
      </c>
      <c r="D25603" s="83" t="s">
        <v>15076</v>
      </c>
      <c r="F25603" s="83">
        <v>3.2557999999999998</v>
      </c>
    </row>
    <row r="25604" spans="1:6" hidden="1" x14ac:dyDescent="0.25">
      <c r="A25604" t="s">
        <v>39066</v>
      </c>
      <c r="B25604" s="83" t="s">
        <v>36314</v>
      </c>
      <c r="C25604" t="s">
        <v>37987</v>
      </c>
      <c r="D25604" s="83" t="s">
        <v>15076</v>
      </c>
      <c r="F25604" s="83">
        <v>15.159800000000001</v>
      </c>
    </row>
    <row r="25605" spans="1:6" hidden="1" x14ac:dyDescent="0.25">
      <c r="A25605" t="s">
        <v>39066</v>
      </c>
      <c r="B25605" s="83" t="s">
        <v>36315</v>
      </c>
      <c r="C25605" t="s">
        <v>37988</v>
      </c>
      <c r="D25605" s="83" t="s">
        <v>15076</v>
      </c>
      <c r="F25605" s="83">
        <v>871.27570000000003</v>
      </c>
    </row>
    <row r="25606" spans="1:6" hidden="1" x14ac:dyDescent="0.25">
      <c r="A25606" t="s">
        <v>39066</v>
      </c>
      <c r="B25606" s="83" t="s">
        <v>36316</v>
      </c>
      <c r="C25606" t="s">
        <v>37989</v>
      </c>
      <c r="D25606" s="83" t="s">
        <v>15076</v>
      </c>
      <c r="F25606" s="83">
        <v>143.0925</v>
      </c>
    </row>
    <row r="25607" spans="1:6" hidden="1" x14ac:dyDescent="0.25">
      <c r="A25607" t="s">
        <v>39066</v>
      </c>
      <c r="B25607" s="83" t="s">
        <v>36317</v>
      </c>
      <c r="C25607" t="s">
        <v>37990</v>
      </c>
      <c r="D25607" s="83" t="s">
        <v>35706</v>
      </c>
      <c r="F25607" s="83">
        <v>87.4011</v>
      </c>
    </row>
    <row r="25608" spans="1:6" hidden="1" x14ac:dyDescent="0.25">
      <c r="A25608" t="s">
        <v>39066</v>
      </c>
      <c r="B25608" s="83" t="s">
        <v>36318</v>
      </c>
      <c r="C25608" t="s">
        <v>37991</v>
      </c>
      <c r="D25608" s="83" t="s">
        <v>15076</v>
      </c>
      <c r="F25608" s="83">
        <v>2246.6574000000001</v>
      </c>
    </row>
    <row r="25609" spans="1:6" hidden="1" x14ac:dyDescent="0.25">
      <c r="A25609" t="s">
        <v>39066</v>
      </c>
      <c r="B25609" s="83" t="s">
        <v>36319</v>
      </c>
      <c r="C25609" t="s">
        <v>37992</v>
      </c>
      <c r="D25609" s="83" t="s">
        <v>15076</v>
      </c>
      <c r="F25609" s="83">
        <v>18.04</v>
      </c>
    </row>
    <row r="25610" spans="1:6" hidden="1" x14ac:dyDescent="0.25">
      <c r="A25610" t="s">
        <v>39066</v>
      </c>
      <c r="B25610" s="83" t="s">
        <v>36320</v>
      </c>
      <c r="C25610" t="s">
        <v>37993</v>
      </c>
      <c r="D25610" s="83" t="s">
        <v>15076</v>
      </c>
      <c r="F25610" s="83">
        <v>9919.7945999999993</v>
      </c>
    </row>
    <row r="25611" spans="1:6" hidden="1" x14ac:dyDescent="0.25">
      <c r="A25611" t="s">
        <v>39066</v>
      </c>
      <c r="B25611" s="83" t="s">
        <v>36321</v>
      </c>
      <c r="C25611" t="s">
        <v>37994</v>
      </c>
      <c r="D25611" s="83" t="s">
        <v>15094</v>
      </c>
      <c r="F25611" s="83">
        <v>784.13670000000002</v>
      </c>
    </row>
    <row r="25612" spans="1:6" hidden="1" x14ac:dyDescent="0.25">
      <c r="A25612" t="s">
        <v>39066</v>
      </c>
      <c r="B25612" s="83" t="s">
        <v>36322</v>
      </c>
      <c r="C25612" t="s">
        <v>37995</v>
      </c>
      <c r="D25612" s="83" t="s">
        <v>15076</v>
      </c>
      <c r="F25612" s="83">
        <v>2.4214000000000002</v>
      </c>
    </row>
    <row r="25613" spans="1:6" hidden="1" x14ac:dyDescent="0.25">
      <c r="A25613" t="s">
        <v>39066</v>
      </c>
      <c r="B25613" s="83" t="s">
        <v>36323</v>
      </c>
      <c r="C25613" t="s">
        <v>37996</v>
      </c>
      <c r="D25613" s="83" t="s">
        <v>15076</v>
      </c>
      <c r="F25613" s="83">
        <v>3.9338000000000002</v>
      </c>
    </row>
    <row r="25614" spans="1:6" hidden="1" x14ac:dyDescent="0.25">
      <c r="A25614" t="s">
        <v>39066</v>
      </c>
      <c r="B25614" s="83" t="s">
        <v>36324</v>
      </c>
      <c r="C25614" t="s">
        <v>37997</v>
      </c>
      <c r="D25614" s="83" t="s">
        <v>15094</v>
      </c>
      <c r="F25614" s="83">
        <v>10.5824</v>
      </c>
    </row>
    <row r="25615" spans="1:6" hidden="1" x14ac:dyDescent="0.25">
      <c r="A25615" t="s">
        <v>39066</v>
      </c>
      <c r="B25615" s="83" t="s">
        <v>36325</v>
      </c>
      <c r="C25615" t="s">
        <v>37998</v>
      </c>
      <c r="D25615" s="83" t="s">
        <v>15094</v>
      </c>
      <c r="F25615" s="83">
        <v>4.3343999999999996</v>
      </c>
    </row>
    <row r="25616" spans="1:6" hidden="1" x14ac:dyDescent="0.25">
      <c r="A25616" t="s">
        <v>39066</v>
      </c>
      <c r="B25616" s="83" t="s">
        <v>36326</v>
      </c>
      <c r="C25616" t="s">
        <v>37999</v>
      </c>
      <c r="D25616" s="83" t="s">
        <v>15094</v>
      </c>
      <c r="F25616" s="83">
        <v>37.018300000000004</v>
      </c>
    </row>
    <row r="25617" spans="1:6" hidden="1" x14ac:dyDescent="0.25">
      <c r="A25617" t="s">
        <v>39066</v>
      </c>
      <c r="B25617" s="83" t="s">
        <v>36327</v>
      </c>
      <c r="C25617" t="s">
        <v>38000</v>
      </c>
      <c r="D25617" s="83" t="s">
        <v>15076</v>
      </c>
      <c r="F25617" s="83">
        <v>425.25299999999999</v>
      </c>
    </row>
    <row r="25618" spans="1:6" hidden="1" x14ac:dyDescent="0.25">
      <c r="A25618" t="s">
        <v>39066</v>
      </c>
      <c r="B25618" s="83" t="s">
        <v>36328</v>
      </c>
      <c r="C25618" t="s">
        <v>38001</v>
      </c>
      <c r="D25618" s="83" t="s">
        <v>35706</v>
      </c>
      <c r="F25618" s="83">
        <v>38.240400000000001</v>
      </c>
    </row>
    <row r="25619" spans="1:6" hidden="1" x14ac:dyDescent="0.25">
      <c r="A25619" t="s">
        <v>39066</v>
      </c>
      <c r="B25619" s="83" t="s">
        <v>36329</v>
      </c>
      <c r="C25619" t="s">
        <v>38002</v>
      </c>
      <c r="D25619" s="83" t="s">
        <v>35708</v>
      </c>
      <c r="F25619" s="83">
        <v>188.083</v>
      </c>
    </row>
    <row r="25620" spans="1:6" hidden="1" x14ac:dyDescent="0.25">
      <c r="A25620" t="s">
        <v>39066</v>
      </c>
      <c r="B25620" s="83" t="s">
        <v>36330</v>
      </c>
      <c r="C25620" t="s">
        <v>38003</v>
      </c>
      <c r="D25620" s="83" t="s">
        <v>15094</v>
      </c>
      <c r="F25620" s="83">
        <v>5.0812999999999997</v>
      </c>
    </row>
    <row r="25621" spans="1:6" hidden="1" x14ac:dyDescent="0.25">
      <c r="A25621" t="s">
        <v>39066</v>
      </c>
      <c r="B25621" s="83" t="s">
        <v>36331</v>
      </c>
      <c r="C25621" t="s">
        <v>38004</v>
      </c>
      <c r="D25621" s="83" t="s">
        <v>15094</v>
      </c>
      <c r="F25621" s="83">
        <v>8.3264999999999993</v>
      </c>
    </row>
    <row r="25622" spans="1:6" hidden="1" x14ac:dyDescent="0.25">
      <c r="A25622" t="s">
        <v>39066</v>
      </c>
      <c r="B25622" s="83" t="s">
        <v>36332</v>
      </c>
      <c r="C25622" t="s">
        <v>38005</v>
      </c>
      <c r="D25622" s="83" t="s">
        <v>15094</v>
      </c>
      <c r="F25622" s="83">
        <v>12.717700000000001</v>
      </c>
    </row>
    <row r="25623" spans="1:6" hidden="1" x14ac:dyDescent="0.25">
      <c r="A25623" t="s">
        <v>39066</v>
      </c>
      <c r="B25623" s="83" t="s">
        <v>36333</v>
      </c>
      <c r="C25623" t="s">
        <v>38006</v>
      </c>
      <c r="D25623" s="83" t="s">
        <v>15094</v>
      </c>
      <c r="F25623" s="83">
        <v>19.1648</v>
      </c>
    </row>
    <row r="25624" spans="1:6" hidden="1" x14ac:dyDescent="0.25">
      <c r="A25624" t="s">
        <v>39066</v>
      </c>
      <c r="B25624" s="83" t="s">
        <v>36334</v>
      </c>
      <c r="C25624" t="s">
        <v>38007</v>
      </c>
      <c r="D25624" s="83" t="s">
        <v>15094</v>
      </c>
      <c r="F25624" s="83">
        <v>24.051100000000002</v>
      </c>
    </row>
    <row r="25625" spans="1:6" hidden="1" x14ac:dyDescent="0.25">
      <c r="A25625" t="s">
        <v>39066</v>
      </c>
      <c r="B25625" s="83" t="s">
        <v>36335</v>
      </c>
      <c r="C25625" t="s">
        <v>38008</v>
      </c>
      <c r="D25625" s="83" t="s">
        <v>15094</v>
      </c>
      <c r="F25625" s="83">
        <v>69.458299999999994</v>
      </c>
    </row>
    <row r="25626" spans="1:6" hidden="1" x14ac:dyDescent="0.25">
      <c r="A25626" t="s">
        <v>39066</v>
      </c>
      <c r="B25626" s="83" t="s">
        <v>36336</v>
      </c>
      <c r="C25626" t="s">
        <v>38009</v>
      </c>
      <c r="D25626" s="83" t="s">
        <v>15094</v>
      </c>
      <c r="F25626" s="83">
        <v>34.678199999999997</v>
      </c>
    </row>
    <row r="25627" spans="1:6" hidden="1" x14ac:dyDescent="0.25">
      <c r="A25627" t="s">
        <v>39066</v>
      </c>
      <c r="B25627" s="83" t="s">
        <v>36337</v>
      </c>
      <c r="C25627" t="s">
        <v>38010</v>
      </c>
      <c r="D25627" s="83" t="s">
        <v>15094</v>
      </c>
      <c r="F25627" s="83">
        <v>1.7916000000000001</v>
      </c>
    </row>
    <row r="25628" spans="1:6" hidden="1" x14ac:dyDescent="0.25">
      <c r="A25628" t="s">
        <v>39066</v>
      </c>
      <c r="B25628" s="83" t="s">
        <v>36338</v>
      </c>
      <c r="C25628" t="s">
        <v>38011</v>
      </c>
      <c r="D25628" s="83" t="s">
        <v>15094</v>
      </c>
      <c r="F25628" s="83">
        <v>13.9808</v>
      </c>
    </row>
    <row r="25629" spans="1:6" hidden="1" x14ac:dyDescent="0.25">
      <c r="A25629" t="s">
        <v>39066</v>
      </c>
      <c r="B25629" s="83" t="s">
        <v>36339</v>
      </c>
      <c r="C25629" t="s">
        <v>38012</v>
      </c>
      <c r="D25629" s="83" t="s">
        <v>15076</v>
      </c>
      <c r="F25629" s="83">
        <v>1.1607000000000001</v>
      </c>
    </row>
    <row r="25630" spans="1:6" hidden="1" x14ac:dyDescent="0.25">
      <c r="A25630" t="s">
        <v>39066</v>
      </c>
      <c r="B25630" s="83" t="s">
        <v>36340</v>
      </c>
      <c r="C25630" t="s">
        <v>38013</v>
      </c>
      <c r="D25630" s="83" t="s">
        <v>15076</v>
      </c>
      <c r="F25630" s="83">
        <v>1.1607000000000001</v>
      </c>
    </row>
    <row r="25631" spans="1:6" hidden="1" x14ac:dyDescent="0.25">
      <c r="A25631" t="s">
        <v>39066</v>
      </c>
      <c r="B25631" s="83" t="s">
        <v>36341</v>
      </c>
      <c r="C25631" t="s">
        <v>38014</v>
      </c>
      <c r="D25631" s="83" t="s">
        <v>15076</v>
      </c>
      <c r="F25631" s="83">
        <v>1.1607000000000001</v>
      </c>
    </row>
    <row r="25632" spans="1:6" hidden="1" x14ac:dyDescent="0.25">
      <c r="A25632" t="s">
        <v>39066</v>
      </c>
      <c r="B25632" s="83" t="s">
        <v>36342</v>
      </c>
      <c r="C25632" t="s">
        <v>38015</v>
      </c>
      <c r="D25632" s="83" t="s">
        <v>15076</v>
      </c>
      <c r="F25632" s="83">
        <v>1.1607000000000001</v>
      </c>
    </row>
    <row r="25633" spans="1:6" hidden="1" x14ac:dyDescent="0.25">
      <c r="A25633" t="s">
        <v>39066</v>
      </c>
      <c r="B25633" s="83" t="s">
        <v>36343</v>
      </c>
      <c r="C25633" t="s">
        <v>38016</v>
      </c>
      <c r="D25633" s="83" t="s">
        <v>15076</v>
      </c>
      <c r="F25633" s="83">
        <v>3.6191</v>
      </c>
    </row>
    <row r="25634" spans="1:6" hidden="1" x14ac:dyDescent="0.25">
      <c r="A25634" t="s">
        <v>39066</v>
      </c>
      <c r="B25634" s="83" t="s">
        <v>36344</v>
      </c>
      <c r="C25634" t="s">
        <v>38017</v>
      </c>
      <c r="D25634" s="83" t="s">
        <v>15076</v>
      </c>
      <c r="F25634" s="83">
        <v>3.6179000000000001</v>
      </c>
    </row>
    <row r="25635" spans="1:6" hidden="1" x14ac:dyDescent="0.25">
      <c r="A25635" t="s">
        <v>39066</v>
      </c>
      <c r="B25635" s="83" t="s">
        <v>36345</v>
      </c>
      <c r="C25635" t="s">
        <v>38018</v>
      </c>
      <c r="D25635" s="83" t="s">
        <v>15076</v>
      </c>
      <c r="F25635" s="83">
        <v>4.0548999999999999</v>
      </c>
    </row>
    <row r="25636" spans="1:6" hidden="1" x14ac:dyDescent="0.25">
      <c r="A25636" t="s">
        <v>39066</v>
      </c>
      <c r="B25636" s="83" t="s">
        <v>36346</v>
      </c>
      <c r="C25636" t="s">
        <v>38019</v>
      </c>
      <c r="D25636" s="83" t="s">
        <v>39061</v>
      </c>
      <c r="F25636" s="83">
        <v>5.1599000000000004</v>
      </c>
    </row>
    <row r="25637" spans="1:6" hidden="1" x14ac:dyDescent="0.25">
      <c r="A25637" t="s">
        <v>39066</v>
      </c>
      <c r="B25637" s="83" t="s">
        <v>36347</v>
      </c>
      <c r="C25637" t="s">
        <v>38020</v>
      </c>
      <c r="D25637" s="83" t="s">
        <v>15076</v>
      </c>
      <c r="F25637" s="83">
        <v>4.0590000000000002</v>
      </c>
    </row>
    <row r="25638" spans="1:6" hidden="1" x14ac:dyDescent="0.25">
      <c r="A25638" t="s">
        <v>39066</v>
      </c>
      <c r="B25638" s="83" t="s">
        <v>36348</v>
      </c>
      <c r="C25638" t="s">
        <v>38021</v>
      </c>
      <c r="D25638" s="83" t="s">
        <v>20157</v>
      </c>
      <c r="F25638" s="83">
        <v>4742.3599999999997</v>
      </c>
    </row>
    <row r="25639" spans="1:6" hidden="1" x14ac:dyDescent="0.25">
      <c r="A25639" t="s">
        <v>39066</v>
      </c>
      <c r="B25639" s="83" t="s">
        <v>36349</v>
      </c>
      <c r="C25639" t="s">
        <v>38022</v>
      </c>
      <c r="D25639" s="83" t="s">
        <v>20157</v>
      </c>
      <c r="F25639" s="83" t="s">
        <v>28309</v>
      </c>
    </row>
    <row r="25640" spans="1:6" hidden="1" x14ac:dyDescent="0.25">
      <c r="A25640" t="s">
        <v>39066</v>
      </c>
      <c r="B25640" s="83" t="s">
        <v>36350</v>
      </c>
      <c r="C25640" t="s">
        <v>38023</v>
      </c>
      <c r="D25640" s="83" t="s">
        <v>20157</v>
      </c>
      <c r="F25640" s="83" t="s">
        <v>28309</v>
      </c>
    </row>
    <row r="25641" spans="1:6" hidden="1" x14ac:dyDescent="0.25">
      <c r="A25641" t="s">
        <v>39066</v>
      </c>
      <c r="B25641" s="83" t="s">
        <v>36351</v>
      </c>
      <c r="C25641" t="s">
        <v>38024</v>
      </c>
      <c r="D25641" s="83" t="s">
        <v>20157</v>
      </c>
      <c r="F25641" s="83">
        <v>3382.24</v>
      </c>
    </row>
    <row r="25642" spans="1:6" hidden="1" x14ac:dyDescent="0.25">
      <c r="A25642" t="s">
        <v>39066</v>
      </c>
      <c r="B25642" s="83" t="s">
        <v>36352</v>
      </c>
      <c r="C25642" t="s">
        <v>38025</v>
      </c>
      <c r="D25642" s="83" t="s">
        <v>20157</v>
      </c>
      <c r="F25642" s="83" t="s">
        <v>28309</v>
      </c>
    </row>
    <row r="25643" spans="1:6" hidden="1" x14ac:dyDescent="0.25">
      <c r="A25643" t="s">
        <v>39066</v>
      </c>
      <c r="B25643" s="83" t="s">
        <v>36353</v>
      </c>
      <c r="C25643" t="s">
        <v>38026</v>
      </c>
      <c r="D25643" s="83" t="s">
        <v>15076</v>
      </c>
      <c r="F25643" s="83">
        <v>4.0606999999999998</v>
      </c>
    </row>
    <row r="25644" spans="1:6" hidden="1" x14ac:dyDescent="0.25">
      <c r="A25644" t="s">
        <v>39066</v>
      </c>
      <c r="B25644" s="83" t="s">
        <v>36354</v>
      </c>
      <c r="C25644" t="s">
        <v>38027</v>
      </c>
      <c r="D25644" s="83" t="s">
        <v>20157</v>
      </c>
      <c r="F25644" s="83" t="s">
        <v>28309</v>
      </c>
    </row>
    <row r="25645" spans="1:6" hidden="1" x14ac:dyDescent="0.25">
      <c r="A25645" t="s">
        <v>39066</v>
      </c>
      <c r="B25645" s="83" t="s">
        <v>36355</v>
      </c>
      <c r="C25645" t="s">
        <v>38028</v>
      </c>
      <c r="D25645" s="83" t="s">
        <v>20157</v>
      </c>
      <c r="F25645" s="83" t="s">
        <v>28309</v>
      </c>
    </row>
    <row r="25646" spans="1:6" hidden="1" x14ac:dyDescent="0.25">
      <c r="A25646" t="s">
        <v>39066</v>
      </c>
      <c r="B25646" s="83" t="s">
        <v>36356</v>
      </c>
      <c r="C25646" t="s">
        <v>38029</v>
      </c>
      <c r="D25646" s="83" t="s">
        <v>20157</v>
      </c>
      <c r="F25646" s="83" t="s">
        <v>28309</v>
      </c>
    </row>
    <row r="25647" spans="1:6" hidden="1" x14ac:dyDescent="0.25">
      <c r="A25647" t="s">
        <v>39066</v>
      </c>
      <c r="B25647" s="83" t="s">
        <v>36357</v>
      </c>
      <c r="C25647" t="s">
        <v>38030</v>
      </c>
      <c r="D25647" s="83" t="s">
        <v>20157</v>
      </c>
      <c r="F25647" s="83">
        <v>9139.7698999999993</v>
      </c>
    </row>
    <row r="25648" spans="1:6" hidden="1" x14ac:dyDescent="0.25">
      <c r="A25648" t="s">
        <v>39066</v>
      </c>
      <c r="B25648" s="83" t="s">
        <v>36358</v>
      </c>
      <c r="C25648" t="s">
        <v>38031</v>
      </c>
      <c r="D25648" s="83" t="s">
        <v>35706</v>
      </c>
      <c r="F25648" s="83">
        <v>0.49959999999999999</v>
      </c>
    </row>
    <row r="25649" spans="1:6" hidden="1" x14ac:dyDescent="0.25">
      <c r="A25649" t="s">
        <v>39066</v>
      </c>
      <c r="B25649" s="83" t="s">
        <v>36359</v>
      </c>
      <c r="C25649" t="s">
        <v>38032</v>
      </c>
      <c r="D25649" s="83" t="s">
        <v>20157</v>
      </c>
      <c r="F25649" s="83" t="s">
        <v>28309</v>
      </c>
    </row>
    <row r="25650" spans="1:6" hidden="1" x14ac:dyDescent="0.25">
      <c r="A25650" t="s">
        <v>39066</v>
      </c>
      <c r="B25650" s="83" t="s">
        <v>36360</v>
      </c>
      <c r="C25650" t="s">
        <v>38033</v>
      </c>
      <c r="D25650" s="83" t="s">
        <v>20157</v>
      </c>
      <c r="F25650" s="83" t="s">
        <v>28309</v>
      </c>
    </row>
    <row r="25651" spans="1:6" hidden="1" x14ac:dyDescent="0.25">
      <c r="A25651" t="s">
        <v>39066</v>
      </c>
      <c r="B25651" s="83" t="s">
        <v>36361</v>
      </c>
      <c r="C25651" t="s">
        <v>38034</v>
      </c>
      <c r="D25651" s="83" t="s">
        <v>20157</v>
      </c>
      <c r="F25651" s="83" t="s">
        <v>28309</v>
      </c>
    </row>
    <row r="25652" spans="1:6" hidden="1" x14ac:dyDescent="0.25">
      <c r="A25652" t="s">
        <v>39066</v>
      </c>
      <c r="B25652" s="83" t="s">
        <v>36362</v>
      </c>
      <c r="C25652" t="s">
        <v>38035</v>
      </c>
      <c r="D25652" s="83" t="s">
        <v>15076</v>
      </c>
      <c r="F25652" s="83">
        <v>5.0412999999999997</v>
      </c>
    </row>
    <row r="25653" spans="1:6" hidden="1" x14ac:dyDescent="0.25">
      <c r="A25653" t="s">
        <v>39066</v>
      </c>
      <c r="B25653" s="83" t="s">
        <v>36363</v>
      </c>
      <c r="C25653" t="s">
        <v>38036</v>
      </c>
      <c r="D25653" s="83" t="s">
        <v>15076</v>
      </c>
      <c r="F25653" s="83">
        <v>8.9513999999999996</v>
      </c>
    </row>
    <row r="25654" spans="1:6" hidden="1" x14ac:dyDescent="0.25">
      <c r="A25654" t="s">
        <v>39066</v>
      </c>
      <c r="B25654" s="83" t="s">
        <v>36364</v>
      </c>
      <c r="C25654" t="s">
        <v>38037</v>
      </c>
      <c r="D25654" s="83" t="s">
        <v>15076</v>
      </c>
      <c r="F25654" s="83">
        <v>9.9443999999999999</v>
      </c>
    </row>
    <row r="25655" spans="1:6" hidden="1" x14ac:dyDescent="0.25">
      <c r="A25655" t="s">
        <v>39066</v>
      </c>
      <c r="B25655" s="83" t="s">
        <v>36365</v>
      </c>
      <c r="C25655" t="s">
        <v>38038</v>
      </c>
      <c r="D25655" s="83" t="s">
        <v>15076</v>
      </c>
      <c r="F25655" s="83">
        <v>9.9466999999999999</v>
      </c>
    </row>
    <row r="25656" spans="1:6" hidden="1" x14ac:dyDescent="0.25">
      <c r="A25656" t="s">
        <v>39066</v>
      </c>
      <c r="B25656" s="83" t="s">
        <v>36366</v>
      </c>
      <c r="C25656" t="s">
        <v>38039</v>
      </c>
      <c r="D25656" s="83" t="s">
        <v>35706</v>
      </c>
      <c r="F25656" s="83">
        <v>9.5492000000000008</v>
      </c>
    </row>
    <row r="25657" spans="1:6" hidden="1" x14ac:dyDescent="0.25">
      <c r="A25657" t="s">
        <v>39066</v>
      </c>
      <c r="B25657" s="83" t="s">
        <v>36367</v>
      </c>
      <c r="C25657" t="s">
        <v>38040</v>
      </c>
      <c r="D25657" s="83" t="s">
        <v>15076</v>
      </c>
      <c r="F25657" s="83">
        <v>2827.7361000000001</v>
      </c>
    </row>
    <row r="25658" spans="1:6" hidden="1" x14ac:dyDescent="0.25">
      <c r="A25658" t="s">
        <v>39066</v>
      </c>
      <c r="B25658" s="83" t="s">
        <v>36368</v>
      </c>
      <c r="C25658" t="s">
        <v>38041</v>
      </c>
      <c r="D25658" s="83" t="s">
        <v>15076</v>
      </c>
      <c r="F25658" s="83">
        <v>3703.8587000000002</v>
      </c>
    </row>
    <row r="25659" spans="1:6" hidden="1" x14ac:dyDescent="0.25">
      <c r="A25659" t="s">
        <v>39066</v>
      </c>
      <c r="B25659" s="83" t="s">
        <v>36369</v>
      </c>
      <c r="C25659" t="s">
        <v>38042</v>
      </c>
      <c r="D25659" s="83" t="s">
        <v>15076</v>
      </c>
      <c r="F25659" s="83">
        <v>1392.9513999999999</v>
      </c>
    </row>
    <row r="25660" spans="1:6" hidden="1" x14ac:dyDescent="0.25">
      <c r="A25660" t="s">
        <v>39066</v>
      </c>
      <c r="B25660" s="83" t="s">
        <v>36370</v>
      </c>
      <c r="C25660" t="s">
        <v>38043</v>
      </c>
      <c r="D25660" s="83" t="s">
        <v>15076</v>
      </c>
      <c r="F25660" s="83">
        <v>2110.3854000000001</v>
      </c>
    </row>
    <row r="25661" spans="1:6" hidden="1" x14ac:dyDescent="0.25">
      <c r="A25661" t="s">
        <v>39066</v>
      </c>
      <c r="B25661" s="83" t="s">
        <v>36371</v>
      </c>
      <c r="C25661" t="s">
        <v>38044</v>
      </c>
      <c r="D25661" s="83" t="s">
        <v>15076</v>
      </c>
      <c r="F25661" s="83">
        <v>37.906500000000001</v>
      </c>
    </row>
    <row r="25662" spans="1:6" hidden="1" x14ac:dyDescent="0.25">
      <c r="A25662" t="s">
        <v>39066</v>
      </c>
      <c r="B25662" s="83" t="s">
        <v>36372</v>
      </c>
      <c r="C25662" t="s">
        <v>38045</v>
      </c>
      <c r="D25662" s="83" t="s">
        <v>15076</v>
      </c>
      <c r="F25662" s="83">
        <v>6738.4925999999996</v>
      </c>
    </row>
    <row r="25663" spans="1:6" hidden="1" x14ac:dyDescent="0.25">
      <c r="A25663" t="s">
        <v>39066</v>
      </c>
      <c r="B25663" s="83" t="s">
        <v>36373</v>
      </c>
      <c r="C25663" t="s">
        <v>38046</v>
      </c>
      <c r="D25663" s="83" t="s">
        <v>15076</v>
      </c>
      <c r="F25663" s="83">
        <v>40.042900000000003</v>
      </c>
    </row>
    <row r="25664" spans="1:6" hidden="1" x14ac:dyDescent="0.25">
      <c r="A25664" t="s">
        <v>39066</v>
      </c>
      <c r="B25664" s="83" t="s">
        <v>36374</v>
      </c>
      <c r="C25664" t="s">
        <v>38047</v>
      </c>
      <c r="D25664" s="83" t="s">
        <v>15076</v>
      </c>
      <c r="F25664" s="83">
        <v>346.26130000000001</v>
      </c>
    </row>
    <row r="25665" spans="1:6" hidden="1" x14ac:dyDescent="0.25">
      <c r="A25665" t="s">
        <v>39066</v>
      </c>
      <c r="B25665" s="83" t="s">
        <v>36375</v>
      </c>
      <c r="C25665" t="s">
        <v>38048</v>
      </c>
      <c r="D25665" s="83" t="s">
        <v>15076</v>
      </c>
      <c r="F25665" s="83">
        <v>346.26130000000001</v>
      </c>
    </row>
    <row r="25666" spans="1:6" hidden="1" x14ac:dyDescent="0.25">
      <c r="A25666" t="s">
        <v>39066</v>
      </c>
      <c r="B25666" s="83" t="s">
        <v>36376</v>
      </c>
      <c r="C25666" t="s">
        <v>38049</v>
      </c>
      <c r="D25666" s="83" t="s">
        <v>15076</v>
      </c>
      <c r="F25666" s="83">
        <v>70.73</v>
      </c>
    </row>
    <row r="25667" spans="1:6" hidden="1" x14ac:dyDescent="0.25">
      <c r="A25667" t="s">
        <v>39066</v>
      </c>
      <c r="B25667" s="83" t="s">
        <v>36377</v>
      </c>
      <c r="C25667" t="s">
        <v>38050</v>
      </c>
      <c r="D25667" s="83" t="s">
        <v>15076</v>
      </c>
      <c r="F25667" s="83">
        <v>72.239999999999995</v>
      </c>
    </row>
    <row r="25668" spans="1:6" hidden="1" x14ac:dyDescent="0.25">
      <c r="A25668" t="s">
        <v>39066</v>
      </c>
      <c r="B25668" s="83" t="s">
        <v>36378</v>
      </c>
      <c r="C25668" t="s">
        <v>38051</v>
      </c>
      <c r="D25668" s="83" t="s">
        <v>15076</v>
      </c>
      <c r="F25668" s="83">
        <v>101.71</v>
      </c>
    </row>
    <row r="25669" spans="1:6" hidden="1" x14ac:dyDescent="0.25">
      <c r="A25669" t="s">
        <v>39066</v>
      </c>
      <c r="B25669" s="83" t="s">
        <v>36379</v>
      </c>
      <c r="C25669" t="s">
        <v>38052</v>
      </c>
      <c r="D25669" s="83" t="s">
        <v>15076</v>
      </c>
      <c r="F25669" s="83">
        <v>79.400000000000006</v>
      </c>
    </row>
    <row r="25670" spans="1:6" hidden="1" x14ac:dyDescent="0.25">
      <c r="A25670" t="s">
        <v>39066</v>
      </c>
      <c r="B25670" s="83" t="s">
        <v>36380</v>
      </c>
      <c r="C25670" t="s">
        <v>38053</v>
      </c>
      <c r="D25670" s="83" t="s">
        <v>15076</v>
      </c>
      <c r="F25670" s="83">
        <v>128.86490000000001</v>
      </c>
    </row>
    <row r="25671" spans="1:6" hidden="1" x14ac:dyDescent="0.25">
      <c r="A25671" t="s">
        <v>39066</v>
      </c>
      <c r="B25671" s="83" t="s">
        <v>36381</v>
      </c>
      <c r="C25671" t="s">
        <v>38054</v>
      </c>
      <c r="D25671" s="83" t="s">
        <v>15076</v>
      </c>
      <c r="F25671" s="83">
        <v>154.93</v>
      </c>
    </row>
    <row r="25672" spans="1:6" hidden="1" x14ac:dyDescent="0.25">
      <c r="A25672" t="s">
        <v>39066</v>
      </c>
      <c r="B25672" s="83" t="s">
        <v>36382</v>
      </c>
      <c r="C25672" t="s">
        <v>38055</v>
      </c>
      <c r="D25672" s="83" t="s">
        <v>15076</v>
      </c>
      <c r="F25672" s="83">
        <v>159.47999999999999</v>
      </c>
    </row>
    <row r="25673" spans="1:6" hidden="1" x14ac:dyDescent="0.25">
      <c r="A25673" t="s">
        <v>39066</v>
      </c>
      <c r="B25673" s="83" t="s">
        <v>36383</v>
      </c>
      <c r="C25673" t="s">
        <v>38056</v>
      </c>
      <c r="D25673" s="83" t="s">
        <v>15076</v>
      </c>
      <c r="F25673" s="83">
        <v>188.51</v>
      </c>
    </row>
    <row r="25674" spans="1:6" hidden="1" x14ac:dyDescent="0.25">
      <c r="A25674" t="s">
        <v>39066</v>
      </c>
      <c r="B25674" s="83" t="s">
        <v>36384</v>
      </c>
      <c r="C25674" t="s">
        <v>38057</v>
      </c>
      <c r="D25674" s="83" t="s">
        <v>15076</v>
      </c>
      <c r="F25674" s="83">
        <v>209.68</v>
      </c>
    </row>
    <row r="25675" spans="1:6" hidden="1" x14ac:dyDescent="0.25">
      <c r="A25675" t="s">
        <v>39066</v>
      </c>
      <c r="B25675" s="83" t="s">
        <v>36385</v>
      </c>
      <c r="C25675" t="s">
        <v>38058</v>
      </c>
      <c r="D25675" s="83" t="s">
        <v>15076</v>
      </c>
      <c r="F25675" s="83">
        <v>282.39</v>
      </c>
    </row>
    <row r="25676" spans="1:6" hidden="1" x14ac:dyDescent="0.25">
      <c r="A25676" t="s">
        <v>39066</v>
      </c>
      <c r="B25676" s="83" t="s">
        <v>36386</v>
      </c>
      <c r="C25676" t="s">
        <v>38059</v>
      </c>
      <c r="D25676" s="83" t="s">
        <v>15076</v>
      </c>
      <c r="F25676" s="83">
        <v>101.48</v>
      </c>
    </row>
    <row r="25677" spans="1:6" hidden="1" x14ac:dyDescent="0.25">
      <c r="A25677" t="s">
        <v>39066</v>
      </c>
      <c r="B25677" s="83" t="s">
        <v>36387</v>
      </c>
      <c r="C25677" t="s">
        <v>38060</v>
      </c>
      <c r="D25677" s="83" t="s">
        <v>15076</v>
      </c>
      <c r="F25677" s="83">
        <v>158.57</v>
      </c>
    </row>
    <row r="25678" spans="1:6" hidden="1" x14ac:dyDescent="0.25">
      <c r="A25678" t="s">
        <v>39066</v>
      </c>
      <c r="B25678" s="83" t="s">
        <v>36388</v>
      </c>
      <c r="C25678" t="s">
        <v>38061</v>
      </c>
      <c r="D25678" s="83" t="s">
        <v>15076</v>
      </c>
      <c r="F25678" s="83">
        <v>221.85</v>
      </c>
    </row>
    <row r="25679" spans="1:6" hidden="1" x14ac:dyDescent="0.25">
      <c r="A25679" t="s">
        <v>39066</v>
      </c>
      <c r="B25679" s="83" t="s">
        <v>36389</v>
      </c>
      <c r="C25679" t="s">
        <v>38062</v>
      </c>
      <c r="D25679" s="83" t="s">
        <v>15076</v>
      </c>
      <c r="F25679" s="83">
        <v>179655.05720000001</v>
      </c>
    </row>
    <row r="25680" spans="1:6" hidden="1" x14ac:dyDescent="0.25">
      <c r="A25680" t="s">
        <v>39066</v>
      </c>
      <c r="B25680" s="83" t="s">
        <v>36390</v>
      </c>
      <c r="C25680" t="s">
        <v>38063</v>
      </c>
      <c r="D25680" s="83" t="s">
        <v>15076</v>
      </c>
      <c r="F25680" s="83">
        <v>189626.9088</v>
      </c>
    </row>
    <row r="25681" spans="1:6" hidden="1" x14ac:dyDescent="0.25">
      <c r="A25681" t="s">
        <v>39066</v>
      </c>
      <c r="B25681" s="83" t="s">
        <v>36391</v>
      </c>
      <c r="C25681" t="s">
        <v>38064</v>
      </c>
      <c r="D25681" s="83" t="s">
        <v>15076</v>
      </c>
      <c r="F25681" s="83">
        <v>230229.63740000001</v>
      </c>
    </row>
    <row r="25682" spans="1:6" hidden="1" x14ac:dyDescent="0.25">
      <c r="A25682" t="s">
        <v>39066</v>
      </c>
      <c r="B25682" s="83" t="s">
        <v>36392</v>
      </c>
      <c r="C25682" t="s">
        <v>38065</v>
      </c>
      <c r="D25682" s="83" t="s">
        <v>15076</v>
      </c>
      <c r="F25682" s="83">
        <v>243983.6887</v>
      </c>
    </row>
    <row r="25683" spans="1:6" hidden="1" x14ac:dyDescent="0.25">
      <c r="A25683" t="s">
        <v>39066</v>
      </c>
      <c r="B25683" s="83" t="s">
        <v>36393</v>
      </c>
      <c r="C25683" t="s">
        <v>38066</v>
      </c>
      <c r="D25683" s="83" t="s">
        <v>15076</v>
      </c>
      <c r="F25683" s="83">
        <v>262869.87680000003</v>
      </c>
    </row>
    <row r="25684" spans="1:6" hidden="1" x14ac:dyDescent="0.25">
      <c r="A25684" t="s">
        <v>39066</v>
      </c>
      <c r="B25684" s="83" t="s">
        <v>36394</v>
      </c>
      <c r="C25684" t="s">
        <v>38067</v>
      </c>
      <c r="D25684" s="83" t="s">
        <v>15076</v>
      </c>
      <c r="F25684" s="83">
        <v>15.506399999999999</v>
      </c>
    </row>
    <row r="25685" spans="1:6" hidden="1" x14ac:dyDescent="0.25">
      <c r="A25685" t="s">
        <v>39066</v>
      </c>
      <c r="B25685" s="83" t="s">
        <v>36395</v>
      </c>
      <c r="C25685" t="s">
        <v>38068</v>
      </c>
      <c r="D25685" s="83" t="s">
        <v>15076</v>
      </c>
      <c r="F25685" s="83">
        <v>276410.37680000003</v>
      </c>
    </row>
    <row r="25686" spans="1:6" hidden="1" x14ac:dyDescent="0.25">
      <c r="A25686" t="s">
        <v>39066</v>
      </c>
      <c r="B25686" s="83" t="s">
        <v>36396</v>
      </c>
      <c r="C25686" t="s">
        <v>38069</v>
      </c>
      <c r="D25686" s="83" t="s">
        <v>15076</v>
      </c>
      <c r="F25686" s="83">
        <v>272725.39520000003</v>
      </c>
    </row>
    <row r="25687" spans="1:6" hidden="1" x14ac:dyDescent="0.25">
      <c r="A25687" t="s">
        <v>39066</v>
      </c>
      <c r="B25687" s="83" t="s">
        <v>36397</v>
      </c>
      <c r="C25687" t="s">
        <v>38070</v>
      </c>
      <c r="D25687" s="83" t="s">
        <v>15076</v>
      </c>
      <c r="F25687" s="83">
        <v>273639.18810000003</v>
      </c>
    </row>
    <row r="25688" spans="1:6" hidden="1" x14ac:dyDescent="0.25">
      <c r="A25688" t="s">
        <v>39066</v>
      </c>
      <c r="B25688" s="83" t="s">
        <v>36398</v>
      </c>
      <c r="C25688" t="s">
        <v>38071</v>
      </c>
      <c r="D25688" s="83" t="s">
        <v>15076</v>
      </c>
      <c r="F25688" s="83">
        <v>593.94000000000005</v>
      </c>
    </row>
    <row r="25689" spans="1:6" hidden="1" x14ac:dyDescent="0.25">
      <c r="A25689" t="s">
        <v>39066</v>
      </c>
      <c r="B25689" s="83" t="s">
        <v>36399</v>
      </c>
      <c r="C25689" t="s">
        <v>38072</v>
      </c>
      <c r="D25689" s="83" t="s">
        <v>15076</v>
      </c>
      <c r="F25689" s="83">
        <v>593.64</v>
      </c>
    </row>
    <row r="25690" spans="1:6" hidden="1" x14ac:dyDescent="0.25">
      <c r="A25690" t="s">
        <v>39066</v>
      </c>
      <c r="B25690" s="83" t="s">
        <v>36400</v>
      </c>
      <c r="C25690" t="s">
        <v>38073</v>
      </c>
      <c r="D25690" s="83" t="s">
        <v>15076</v>
      </c>
      <c r="F25690" s="83">
        <v>1141.3499999999999</v>
      </c>
    </row>
    <row r="25691" spans="1:6" hidden="1" x14ac:dyDescent="0.25">
      <c r="A25691" t="s">
        <v>39066</v>
      </c>
      <c r="B25691" s="83" t="s">
        <v>36401</v>
      </c>
      <c r="C25691" t="s">
        <v>38074</v>
      </c>
      <c r="D25691" s="83" t="s">
        <v>15076</v>
      </c>
      <c r="F25691" s="83">
        <v>1941.87</v>
      </c>
    </row>
    <row r="25692" spans="1:6" hidden="1" x14ac:dyDescent="0.25">
      <c r="A25692" t="s">
        <v>39066</v>
      </c>
      <c r="B25692" s="83" t="s">
        <v>36402</v>
      </c>
      <c r="C25692" t="s">
        <v>38075</v>
      </c>
      <c r="D25692" s="83" t="s">
        <v>15076</v>
      </c>
      <c r="F25692" s="83">
        <v>230.52</v>
      </c>
    </row>
    <row r="25693" spans="1:6" hidden="1" x14ac:dyDescent="0.25">
      <c r="A25693" t="s">
        <v>39066</v>
      </c>
      <c r="B25693" s="83" t="s">
        <v>36403</v>
      </c>
      <c r="C25693" t="s">
        <v>38076</v>
      </c>
      <c r="D25693" s="83" t="s">
        <v>15076</v>
      </c>
      <c r="F25693" s="83">
        <v>303.25</v>
      </c>
    </row>
    <row r="25694" spans="1:6" hidden="1" x14ac:dyDescent="0.25">
      <c r="A25694" t="s">
        <v>39066</v>
      </c>
      <c r="B25694" s="83" t="s">
        <v>36404</v>
      </c>
      <c r="C25694" t="s">
        <v>38077</v>
      </c>
      <c r="D25694" s="83" t="s">
        <v>15076</v>
      </c>
      <c r="F25694" s="83">
        <v>362.85</v>
      </c>
    </row>
    <row r="25695" spans="1:6" hidden="1" x14ac:dyDescent="0.25">
      <c r="A25695" t="s">
        <v>39066</v>
      </c>
      <c r="B25695" s="83" t="s">
        <v>36405</v>
      </c>
      <c r="C25695" t="s">
        <v>38078</v>
      </c>
      <c r="D25695" s="83" t="s">
        <v>15076</v>
      </c>
      <c r="F25695" s="83">
        <v>470.08</v>
      </c>
    </row>
    <row r="25696" spans="1:6" hidden="1" x14ac:dyDescent="0.25">
      <c r="A25696" t="s">
        <v>39066</v>
      </c>
      <c r="B25696" s="83" t="s">
        <v>36406</v>
      </c>
      <c r="C25696" t="s">
        <v>38079</v>
      </c>
      <c r="D25696" s="83" t="s">
        <v>15076</v>
      </c>
      <c r="F25696" s="83">
        <v>27.233499999999999</v>
      </c>
    </row>
    <row r="25697" spans="1:6" hidden="1" x14ac:dyDescent="0.25">
      <c r="A25697" t="s">
        <v>39066</v>
      </c>
      <c r="B25697" s="83" t="s">
        <v>36407</v>
      </c>
      <c r="C25697" t="s">
        <v>38080</v>
      </c>
      <c r="D25697" s="83" t="s">
        <v>15076</v>
      </c>
      <c r="F25697" s="83">
        <v>275692.92499999999</v>
      </c>
    </row>
    <row r="25698" spans="1:6" hidden="1" x14ac:dyDescent="0.25">
      <c r="A25698" t="s">
        <v>39066</v>
      </c>
      <c r="B25698" s="83" t="s">
        <v>36408</v>
      </c>
      <c r="C25698" t="s">
        <v>38081</v>
      </c>
      <c r="D25698" s="83" t="s">
        <v>15076</v>
      </c>
      <c r="F25698" s="83">
        <v>38.64</v>
      </c>
    </row>
    <row r="25699" spans="1:6" hidden="1" x14ac:dyDescent="0.25">
      <c r="A25699" t="s">
        <v>39066</v>
      </c>
      <c r="B25699" s="83" t="s">
        <v>36409</v>
      </c>
      <c r="C25699" t="s">
        <v>38082</v>
      </c>
      <c r="D25699" s="83" t="s">
        <v>15094</v>
      </c>
      <c r="F25699" s="83">
        <v>3.5629</v>
      </c>
    </row>
    <row r="25700" spans="1:6" hidden="1" x14ac:dyDescent="0.25">
      <c r="A25700" t="s">
        <v>39066</v>
      </c>
      <c r="B25700" s="83" t="s">
        <v>36410</v>
      </c>
      <c r="C25700" t="s">
        <v>38083</v>
      </c>
      <c r="D25700" s="83" t="s">
        <v>15076</v>
      </c>
      <c r="F25700" s="83">
        <v>46.54</v>
      </c>
    </row>
    <row r="25701" spans="1:6" hidden="1" x14ac:dyDescent="0.25">
      <c r="A25701" t="s">
        <v>39066</v>
      </c>
      <c r="B25701" s="83" t="s">
        <v>36411</v>
      </c>
      <c r="C25701" t="s">
        <v>38084</v>
      </c>
      <c r="D25701" s="83" t="s">
        <v>15076</v>
      </c>
      <c r="F25701" s="83">
        <v>48.06</v>
      </c>
    </row>
    <row r="25702" spans="1:6" hidden="1" x14ac:dyDescent="0.25">
      <c r="A25702" t="s">
        <v>39066</v>
      </c>
      <c r="B25702" s="83" t="s">
        <v>36412</v>
      </c>
      <c r="C25702" t="s">
        <v>38085</v>
      </c>
      <c r="D25702" s="83" t="s">
        <v>15076</v>
      </c>
      <c r="F25702" s="83">
        <v>277247.57500000001</v>
      </c>
    </row>
    <row r="25703" spans="1:6" hidden="1" x14ac:dyDescent="0.25">
      <c r="A25703" t="s">
        <v>39066</v>
      </c>
      <c r="B25703" s="83" t="s">
        <v>36413</v>
      </c>
      <c r="C25703" t="s">
        <v>38086</v>
      </c>
      <c r="D25703" s="83" t="s">
        <v>15094</v>
      </c>
      <c r="F25703" s="83">
        <v>2.6185</v>
      </c>
    </row>
    <row r="25704" spans="1:6" hidden="1" x14ac:dyDescent="0.25">
      <c r="A25704" t="s">
        <v>39066</v>
      </c>
      <c r="B25704" s="83" t="s">
        <v>36414</v>
      </c>
      <c r="C25704" t="s">
        <v>38087</v>
      </c>
      <c r="D25704" s="83" t="s">
        <v>15076</v>
      </c>
      <c r="F25704" s="83">
        <v>24.203099999999999</v>
      </c>
    </row>
    <row r="25705" spans="1:6" hidden="1" x14ac:dyDescent="0.25">
      <c r="A25705" t="s">
        <v>39066</v>
      </c>
      <c r="B25705" s="83" t="s">
        <v>36415</v>
      </c>
      <c r="C25705" t="s">
        <v>38088</v>
      </c>
      <c r="D25705" s="83" t="s">
        <v>15094</v>
      </c>
      <c r="F25705" s="83">
        <v>2.7214</v>
      </c>
    </row>
    <row r="25706" spans="1:6" hidden="1" x14ac:dyDescent="0.25">
      <c r="A25706" t="s">
        <v>39066</v>
      </c>
      <c r="B25706" s="83" t="s">
        <v>36416</v>
      </c>
      <c r="C25706" t="s">
        <v>38089</v>
      </c>
      <c r="D25706" s="83" t="s">
        <v>39061</v>
      </c>
      <c r="F25706" s="83">
        <v>31.8858</v>
      </c>
    </row>
    <row r="25707" spans="1:6" hidden="1" x14ac:dyDescent="0.25">
      <c r="A25707" t="s">
        <v>39066</v>
      </c>
      <c r="B25707" s="83" t="s">
        <v>36417</v>
      </c>
      <c r="C25707" t="s">
        <v>38090</v>
      </c>
      <c r="D25707" s="83" t="s">
        <v>15076</v>
      </c>
      <c r="F25707" s="83">
        <v>1182.1319000000001</v>
      </c>
    </row>
    <row r="25708" spans="1:6" hidden="1" x14ac:dyDescent="0.25">
      <c r="A25708" t="s">
        <v>39066</v>
      </c>
      <c r="B25708" s="83" t="s">
        <v>36418</v>
      </c>
      <c r="C25708" t="s">
        <v>38091</v>
      </c>
      <c r="D25708" s="83" t="s">
        <v>15076</v>
      </c>
      <c r="F25708" s="83">
        <v>70.31</v>
      </c>
    </row>
    <row r="25709" spans="1:6" hidden="1" x14ac:dyDescent="0.25">
      <c r="A25709" t="s">
        <v>39066</v>
      </c>
      <c r="B25709" s="83" t="s">
        <v>36419</v>
      </c>
      <c r="C25709" t="s">
        <v>38092</v>
      </c>
      <c r="D25709" s="83" t="s">
        <v>15076</v>
      </c>
      <c r="F25709" s="83">
        <v>120.31</v>
      </c>
    </row>
    <row r="25710" spans="1:6" hidden="1" x14ac:dyDescent="0.25">
      <c r="A25710" t="s">
        <v>39066</v>
      </c>
      <c r="B25710" s="83" t="s">
        <v>36420</v>
      </c>
      <c r="C25710" t="s">
        <v>38093</v>
      </c>
      <c r="D25710" s="83" t="s">
        <v>15076</v>
      </c>
      <c r="F25710" s="83">
        <v>136.91999999999999</v>
      </c>
    </row>
    <row r="25711" spans="1:6" hidden="1" x14ac:dyDescent="0.25">
      <c r="A25711" t="s">
        <v>39066</v>
      </c>
      <c r="B25711" s="83" t="s">
        <v>36421</v>
      </c>
      <c r="C25711" t="s">
        <v>38094</v>
      </c>
      <c r="D25711" s="83" t="s">
        <v>15076</v>
      </c>
      <c r="F25711" s="83">
        <v>150.91</v>
      </c>
    </row>
    <row r="25712" spans="1:6" hidden="1" x14ac:dyDescent="0.25">
      <c r="A25712" t="s">
        <v>39066</v>
      </c>
      <c r="B25712" s="83" t="s">
        <v>36422</v>
      </c>
      <c r="C25712" t="s">
        <v>38095</v>
      </c>
      <c r="D25712" s="83" t="s">
        <v>15076</v>
      </c>
      <c r="F25712" s="83">
        <v>189.97</v>
      </c>
    </row>
    <row r="25713" spans="1:6" hidden="1" x14ac:dyDescent="0.25">
      <c r="A25713" t="s">
        <v>39066</v>
      </c>
      <c r="B25713" s="83" t="s">
        <v>36423</v>
      </c>
      <c r="C25713" t="s">
        <v>38096</v>
      </c>
      <c r="D25713" s="83" t="s">
        <v>39061</v>
      </c>
      <c r="F25713" s="83">
        <v>16.6828</v>
      </c>
    </row>
    <row r="25714" spans="1:6" hidden="1" x14ac:dyDescent="0.25">
      <c r="A25714" t="s">
        <v>39066</v>
      </c>
      <c r="B25714" s="83" t="s">
        <v>36424</v>
      </c>
      <c r="C25714" t="s">
        <v>38097</v>
      </c>
      <c r="D25714" s="83" t="s">
        <v>15076</v>
      </c>
      <c r="F25714" s="83">
        <v>217.79</v>
      </c>
    </row>
    <row r="25715" spans="1:6" hidden="1" x14ac:dyDescent="0.25">
      <c r="A25715" t="s">
        <v>39066</v>
      </c>
      <c r="B25715" s="83" t="s">
        <v>36425</v>
      </c>
      <c r="C25715" t="s">
        <v>38098</v>
      </c>
      <c r="D25715" s="83" t="s">
        <v>39061</v>
      </c>
      <c r="F25715" s="83">
        <v>19.888300000000001</v>
      </c>
    </row>
    <row r="25716" spans="1:6" hidden="1" x14ac:dyDescent="0.25">
      <c r="A25716" t="s">
        <v>39066</v>
      </c>
      <c r="B25716" s="83" t="s">
        <v>36426</v>
      </c>
      <c r="C25716" t="s">
        <v>38099</v>
      </c>
      <c r="D25716" s="83" t="s">
        <v>35706</v>
      </c>
      <c r="F25716" s="83">
        <v>8.7142999999999997</v>
      </c>
    </row>
    <row r="25717" spans="1:6" hidden="1" x14ac:dyDescent="0.25">
      <c r="A25717" t="s">
        <v>39066</v>
      </c>
      <c r="B25717" s="83" t="s">
        <v>36427</v>
      </c>
      <c r="C25717" t="s">
        <v>38100</v>
      </c>
      <c r="D25717" s="83" t="s">
        <v>35706</v>
      </c>
      <c r="F25717" s="83">
        <v>8.8077000000000005</v>
      </c>
    </row>
    <row r="25718" spans="1:6" hidden="1" x14ac:dyDescent="0.25">
      <c r="A25718" t="s">
        <v>39066</v>
      </c>
      <c r="B25718" s="83" t="s">
        <v>36428</v>
      </c>
      <c r="C25718" t="s">
        <v>38101</v>
      </c>
      <c r="D25718" s="83" t="s">
        <v>35706</v>
      </c>
      <c r="F25718" s="83">
        <v>11.379200000000001</v>
      </c>
    </row>
    <row r="25719" spans="1:6" hidden="1" x14ac:dyDescent="0.25">
      <c r="A25719" t="s">
        <v>39066</v>
      </c>
      <c r="B25719" s="83" t="s">
        <v>36429</v>
      </c>
      <c r="C25719" t="s">
        <v>38102</v>
      </c>
      <c r="D25719" s="83" t="s">
        <v>35706</v>
      </c>
      <c r="F25719" s="83">
        <v>27.374500000000001</v>
      </c>
    </row>
    <row r="25720" spans="1:6" hidden="1" x14ac:dyDescent="0.25">
      <c r="A25720" t="s">
        <v>39066</v>
      </c>
      <c r="B25720" s="83" t="s">
        <v>36430</v>
      </c>
      <c r="C25720" t="s">
        <v>38103</v>
      </c>
      <c r="D25720" s="83" t="s">
        <v>35706</v>
      </c>
      <c r="F25720" s="83">
        <v>12.972799999999999</v>
      </c>
    </row>
    <row r="25721" spans="1:6" hidden="1" x14ac:dyDescent="0.25">
      <c r="A25721" t="s">
        <v>39066</v>
      </c>
      <c r="B25721" s="83" t="s">
        <v>36431</v>
      </c>
      <c r="C25721" t="s">
        <v>38104</v>
      </c>
      <c r="D25721" s="83" t="s">
        <v>39061</v>
      </c>
      <c r="F25721" s="83">
        <v>19.888300000000001</v>
      </c>
    </row>
    <row r="25722" spans="1:6" hidden="1" x14ac:dyDescent="0.25">
      <c r="A25722" t="s">
        <v>39066</v>
      </c>
      <c r="B25722" s="83" t="s">
        <v>36432</v>
      </c>
      <c r="C25722" t="s">
        <v>38105</v>
      </c>
      <c r="D25722" s="83" t="s">
        <v>35706</v>
      </c>
      <c r="F25722" s="83">
        <v>10.814399999999999</v>
      </c>
    </row>
    <row r="25723" spans="1:6" hidden="1" x14ac:dyDescent="0.25">
      <c r="A25723" t="s">
        <v>39066</v>
      </c>
      <c r="B25723" s="83" t="s">
        <v>36433</v>
      </c>
      <c r="C25723" t="s">
        <v>38106</v>
      </c>
      <c r="D25723" s="83" t="s">
        <v>15076</v>
      </c>
      <c r="F25723" s="83">
        <v>1720.6982</v>
      </c>
    </row>
    <row r="25724" spans="1:6" hidden="1" x14ac:dyDescent="0.25">
      <c r="A25724" t="s">
        <v>39066</v>
      </c>
      <c r="B25724" s="83" t="s">
        <v>36434</v>
      </c>
      <c r="C25724" t="s">
        <v>38107</v>
      </c>
      <c r="D25724" s="83" t="s">
        <v>15094</v>
      </c>
      <c r="F25724" s="83">
        <v>160.03</v>
      </c>
    </row>
    <row r="25725" spans="1:6" hidden="1" x14ac:dyDescent="0.25">
      <c r="A25725" t="s">
        <v>39066</v>
      </c>
      <c r="B25725" s="83" t="s">
        <v>36435</v>
      </c>
      <c r="C25725" t="s">
        <v>38108</v>
      </c>
      <c r="D25725" s="83" t="s">
        <v>15094</v>
      </c>
      <c r="F25725" s="83">
        <v>189.65</v>
      </c>
    </row>
    <row r="25726" spans="1:6" hidden="1" x14ac:dyDescent="0.25">
      <c r="A25726" t="s">
        <v>39066</v>
      </c>
      <c r="B25726" s="83" t="s">
        <v>36436</v>
      </c>
      <c r="C25726" t="s">
        <v>38109</v>
      </c>
      <c r="D25726" s="83" t="s">
        <v>15094</v>
      </c>
      <c r="F25726" s="83">
        <v>239.22</v>
      </c>
    </row>
    <row r="25727" spans="1:6" hidden="1" x14ac:dyDescent="0.25">
      <c r="A25727" t="s">
        <v>39066</v>
      </c>
      <c r="B25727" s="83" t="s">
        <v>36437</v>
      </c>
      <c r="C25727" t="s">
        <v>38110</v>
      </c>
      <c r="D25727" s="83" t="s">
        <v>35708</v>
      </c>
      <c r="F25727" s="83">
        <v>5.1369999999999996</v>
      </c>
    </row>
    <row r="25728" spans="1:6" hidden="1" x14ac:dyDescent="0.25">
      <c r="A25728" t="s">
        <v>39066</v>
      </c>
      <c r="B25728" s="83" t="s">
        <v>36438</v>
      </c>
      <c r="C25728" t="s">
        <v>38111</v>
      </c>
      <c r="D25728" s="83" t="s">
        <v>35708</v>
      </c>
      <c r="F25728" s="83">
        <v>6.8019999999999996</v>
      </c>
    </row>
    <row r="25729" spans="1:6" hidden="1" x14ac:dyDescent="0.25">
      <c r="A25729" t="s">
        <v>39066</v>
      </c>
      <c r="B25729" s="83" t="s">
        <v>36439</v>
      </c>
      <c r="C25729" t="s">
        <v>38112</v>
      </c>
      <c r="D25729" s="83" t="s">
        <v>15094</v>
      </c>
      <c r="F25729" s="83">
        <v>316.33</v>
      </c>
    </row>
    <row r="25730" spans="1:6" hidden="1" x14ac:dyDescent="0.25">
      <c r="A25730" t="s">
        <v>39066</v>
      </c>
      <c r="B25730" s="83" t="s">
        <v>36440</v>
      </c>
      <c r="C25730" t="s">
        <v>38113</v>
      </c>
      <c r="D25730" s="83" t="s">
        <v>15094</v>
      </c>
      <c r="F25730" s="83">
        <v>368.45</v>
      </c>
    </row>
    <row r="25731" spans="1:6" hidden="1" x14ac:dyDescent="0.25">
      <c r="A25731" t="s">
        <v>39066</v>
      </c>
      <c r="B25731" s="83" t="s">
        <v>36441</v>
      </c>
      <c r="C25731" t="s">
        <v>38114</v>
      </c>
      <c r="D25731" s="83" t="s">
        <v>15094</v>
      </c>
      <c r="F25731" s="83">
        <v>111.51</v>
      </c>
    </row>
    <row r="25732" spans="1:6" hidden="1" x14ac:dyDescent="0.25">
      <c r="A25732" t="s">
        <v>39066</v>
      </c>
      <c r="B25732" s="83" t="s">
        <v>36442</v>
      </c>
      <c r="C25732" t="s">
        <v>38115</v>
      </c>
      <c r="D25732" s="83" t="s">
        <v>15094</v>
      </c>
      <c r="F25732" s="83">
        <v>188.36</v>
      </c>
    </row>
    <row r="25733" spans="1:6" hidden="1" x14ac:dyDescent="0.25">
      <c r="A25733" t="s">
        <v>39066</v>
      </c>
      <c r="B25733" s="83" t="s">
        <v>36443</v>
      </c>
      <c r="C25733" t="s">
        <v>38116</v>
      </c>
      <c r="D25733" s="83" t="s">
        <v>15094</v>
      </c>
      <c r="F25733" s="83">
        <v>245.2</v>
      </c>
    </row>
    <row r="25734" spans="1:6" hidden="1" x14ac:dyDescent="0.25">
      <c r="A25734" t="s">
        <v>39066</v>
      </c>
      <c r="B25734" s="83" t="s">
        <v>36444</v>
      </c>
      <c r="C25734" t="s">
        <v>38117</v>
      </c>
      <c r="D25734" s="83" t="s">
        <v>15094</v>
      </c>
      <c r="F25734" s="83">
        <v>296.14999999999998</v>
      </c>
    </row>
    <row r="25735" spans="1:6" hidden="1" x14ac:dyDescent="0.25">
      <c r="A25735" t="s">
        <v>39066</v>
      </c>
      <c r="B25735" s="83" t="s">
        <v>36445</v>
      </c>
      <c r="C25735" t="s">
        <v>38118</v>
      </c>
      <c r="D25735" s="83" t="s">
        <v>15094</v>
      </c>
      <c r="F25735" s="83">
        <v>334.56</v>
      </c>
    </row>
    <row r="25736" spans="1:6" hidden="1" x14ac:dyDescent="0.25">
      <c r="A25736" t="s">
        <v>39066</v>
      </c>
      <c r="B25736" s="83" t="s">
        <v>36446</v>
      </c>
      <c r="C25736" t="s">
        <v>38119</v>
      </c>
      <c r="D25736" s="83" t="s">
        <v>15094</v>
      </c>
      <c r="F25736" s="83">
        <v>376.5</v>
      </c>
    </row>
    <row r="25737" spans="1:6" hidden="1" x14ac:dyDescent="0.25">
      <c r="A25737" t="s">
        <v>39066</v>
      </c>
      <c r="B25737" s="83" t="s">
        <v>36447</v>
      </c>
      <c r="C25737" t="s">
        <v>38120</v>
      </c>
      <c r="D25737" s="83" t="s">
        <v>15076</v>
      </c>
      <c r="F25737" s="83">
        <v>280501.83100000001</v>
      </c>
    </row>
    <row r="25738" spans="1:6" hidden="1" x14ac:dyDescent="0.25">
      <c r="A25738" t="s">
        <v>39066</v>
      </c>
      <c r="B25738" s="83" t="s">
        <v>36448</v>
      </c>
      <c r="C25738" t="s">
        <v>38121</v>
      </c>
      <c r="D25738" s="83" t="s">
        <v>15076</v>
      </c>
      <c r="F25738" s="83">
        <v>280767.77879999997</v>
      </c>
    </row>
    <row r="25739" spans="1:6" hidden="1" x14ac:dyDescent="0.25">
      <c r="A25739" t="s">
        <v>39066</v>
      </c>
      <c r="B25739" s="83" t="s">
        <v>36449</v>
      </c>
      <c r="C25739" t="s">
        <v>38122</v>
      </c>
      <c r="D25739" s="83" t="s">
        <v>15076</v>
      </c>
      <c r="F25739" s="83">
        <v>721.11099999999999</v>
      </c>
    </row>
    <row r="25740" spans="1:6" hidden="1" x14ac:dyDescent="0.25">
      <c r="A25740" t="s">
        <v>39066</v>
      </c>
      <c r="B25740" s="83" t="s">
        <v>36450</v>
      </c>
      <c r="C25740" t="s">
        <v>38123</v>
      </c>
      <c r="D25740" s="83" t="s">
        <v>15094</v>
      </c>
      <c r="F25740" s="83">
        <v>468.88</v>
      </c>
    </row>
    <row r="25741" spans="1:6" hidden="1" x14ac:dyDescent="0.25">
      <c r="A25741" t="s">
        <v>39066</v>
      </c>
      <c r="B25741" s="83" t="s">
        <v>36451</v>
      </c>
      <c r="C25741" t="s">
        <v>38124</v>
      </c>
      <c r="D25741" s="83" t="s">
        <v>35708</v>
      </c>
      <c r="F25741" s="83">
        <v>322.07330000000002</v>
      </c>
    </row>
    <row r="25742" spans="1:6" hidden="1" x14ac:dyDescent="0.25">
      <c r="A25742" t="s">
        <v>39066</v>
      </c>
      <c r="B25742" s="83" t="s">
        <v>36452</v>
      </c>
      <c r="C25742" t="s">
        <v>38125</v>
      </c>
      <c r="D25742" s="83" t="s">
        <v>15076</v>
      </c>
      <c r="F25742" s="83">
        <v>2185.5457000000001</v>
      </c>
    </row>
    <row r="25743" spans="1:6" hidden="1" x14ac:dyDescent="0.25">
      <c r="A25743" t="s">
        <v>39066</v>
      </c>
      <c r="B25743" s="83" t="s">
        <v>36453</v>
      </c>
      <c r="C25743" t="s">
        <v>38126</v>
      </c>
      <c r="D25743" s="83" t="s">
        <v>15076</v>
      </c>
      <c r="F25743" s="83">
        <v>350.81630000000001</v>
      </c>
    </row>
    <row r="25744" spans="1:6" hidden="1" x14ac:dyDescent="0.25">
      <c r="A25744" t="s">
        <v>39066</v>
      </c>
      <c r="B25744" s="83" t="s">
        <v>36454</v>
      </c>
      <c r="C25744" t="s">
        <v>38127</v>
      </c>
      <c r="D25744" s="83" t="s">
        <v>15076</v>
      </c>
      <c r="F25744" s="83">
        <v>1121.2101</v>
      </c>
    </row>
    <row r="25745" spans="1:6" hidden="1" x14ac:dyDescent="0.25">
      <c r="A25745" t="s">
        <v>39066</v>
      </c>
      <c r="B25745" s="83" t="s">
        <v>36455</v>
      </c>
      <c r="C25745" t="s">
        <v>38128</v>
      </c>
      <c r="D25745" s="83" t="s">
        <v>15094</v>
      </c>
      <c r="F25745" s="83">
        <v>570.42999999999995</v>
      </c>
    </row>
    <row r="25746" spans="1:6" hidden="1" x14ac:dyDescent="0.25">
      <c r="A25746" t="s">
        <v>39066</v>
      </c>
      <c r="B25746" s="83" t="s">
        <v>36456</v>
      </c>
      <c r="C25746" t="s">
        <v>38129</v>
      </c>
      <c r="D25746" s="83" t="s">
        <v>15076</v>
      </c>
      <c r="F25746" s="83">
        <v>4460.5892999999996</v>
      </c>
    </row>
    <row r="25747" spans="1:6" hidden="1" x14ac:dyDescent="0.25">
      <c r="A25747" t="s">
        <v>39066</v>
      </c>
      <c r="B25747" s="83" t="s">
        <v>36457</v>
      </c>
      <c r="C25747" t="s">
        <v>38130</v>
      </c>
      <c r="D25747" s="83" t="s">
        <v>15076</v>
      </c>
      <c r="F25747" s="83">
        <v>677.07979999999998</v>
      </c>
    </row>
    <row r="25748" spans="1:6" hidden="1" x14ac:dyDescent="0.25">
      <c r="A25748" t="s">
        <v>39066</v>
      </c>
      <c r="B25748" s="83" t="s">
        <v>36458</v>
      </c>
      <c r="C25748" t="s">
        <v>38131</v>
      </c>
      <c r="D25748" s="83" t="s">
        <v>15076</v>
      </c>
      <c r="F25748" s="83">
        <v>279.64339999999999</v>
      </c>
    </row>
    <row r="25749" spans="1:6" hidden="1" x14ac:dyDescent="0.25">
      <c r="A25749" t="s">
        <v>39066</v>
      </c>
      <c r="B25749" s="83" t="s">
        <v>36459</v>
      </c>
      <c r="C25749" t="s">
        <v>38132</v>
      </c>
      <c r="D25749" s="83" t="s">
        <v>15076</v>
      </c>
      <c r="F25749" s="83">
        <v>1638.7508</v>
      </c>
    </row>
    <row r="25750" spans="1:6" hidden="1" x14ac:dyDescent="0.25">
      <c r="A25750" t="s">
        <v>39066</v>
      </c>
      <c r="B25750" s="83" t="s">
        <v>36460</v>
      </c>
      <c r="C25750" t="s">
        <v>38133</v>
      </c>
      <c r="D25750" s="83" t="s">
        <v>15076</v>
      </c>
      <c r="F25750" s="83">
        <v>5570.6791999999996</v>
      </c>
    </row>
    <row r="25751" spans="1:6" hidden="1" x14ac:dyDescent="0.25">
      <c r="A25751" t="s">
        <v>39066</v>
      </c>
      <c r="B25751" s="83" t="s">
        <v>36461</v>
      </c>
      <c r="C25751" t="s">
        <v>38134</v>
      </c>
      <c r="D25751" s="83" t="s">
        <v>15076</v>
      </c>
      <c r="F25751" s="83">
        <v>5450.7164000000002</v>
      </c>
    </row>
    <row r="25752" spans="1:6" hidden="1" x14ac:dyDescent="0.25">
      <c r="A25752" t="s">
        <v>39066</v>
      </c>
      <c r="B25752" s="83" t="s">
        <v>36462</v>
      </c>
      <c r="C25752" t="s">
        <v>38135</v>
      </c>
      <c r="D25752" s="83" t="s">
        <v>15094</v>
      </c>
      <c r="F25752" s="83">
        <v>8.6300000000000002E-2</v>
      </c>
    </row>
    <row r="25753" spans="1:6" hidden="1" x14ac:dyDescent="0.25">
      <c r="A25753" t="s">
        <v>39066</v>
      </c>
      <c r="B25753" s="83" t="s">
        <v>36463</v>
      </c>
      <c r="C25753" t="s">
        <v>38136</v>
      </c>
      <c r="D25753" s="83" t="s">
        <v>15076</v>
      </c>
      <c r="F25753" s="83">
        <v>321</v>
      </c>
    </row>
    <row r="25754" spans="1:6" hidden="1" x14ac:dyDescent="0.25">
      <c r="A25754" t="s">
        <v>39066</v>
      </c>
      <c r="B25754" s="83" t="s">
        <v>36464</v>
      </c>
      <c r="C25754" t="s">
        <v>38137</v>
      </c>
      <c r="D25754" s="83" t="s">
        <v>15076</v>
      </c>
      <c r="F25754" s="83">
        <v>189.67</v>
      </c>
    </row>
    <row r="25755" spans="1:6" hidden="1" x14ac:dyDescent="0.25">
      <c r="A25755" t="s">
        <v>39066</v>
      </c>
      <c r="B25755" s="83" t="s">
        <v>36465</v>
      </c>
      <c r="C25755" t="s">
        <v>38138</v>
      </c>
      <c r="D25755" s="83" t="s">
        <v>15076</v>
      </c>
      <c r="F25755" s="83">
        <v>97.778899999999993</v>
      </c>
    </row>
    <row r="25756" spans="1:6" hidden="1" x14ac:dyDescent="0.25">
      <c r="A25756" t="s">
        <v>39066</v>
      </c>
      <c r="B25756" s="83" t="s">
        <v>36466</v>
      </c>
      <c r="C25756" t="s">
        <v>38139</v>
      </c>
      <c r="D25756" s="83" t="s">
        <v>15076</v>
      </c>
      <c r="F25756" s="83">
        <v>88.18</v>
      </c>
    </row>
    <row r="25757" spans="1:6" hidden="1" x14ac:dyDescent="0.25">
      <c r="A25757" t="s">
        <v>39066</v>
      </c>
      <c r="B25757" s="83" t="s">
        <v>36467</v>
      </c>
      <c r="C25757" t="s">
        <v>38140</v>
      </c>
      <c r="D25757" s="83" t="s">
        <v>15076</v>
      </c>
      <c r="F25757" s="83">
        <v>67.099999999999994</v>
      </c>
    </row>
    <row r="25758" spans="1:6" hidden="1" x14ac:dyDescent="0.25">
      <c r="A25758" t="s">
        <v>39066</v>
      </c>
      <c r="B25758" s="83" t="s">
        <v>36468</v>
      </c>
      <c r="C25758" t="s">
        <v>38141</v>
      </c>
      <c r="D25758" s="83" t="s">
        <v>20157</v>
      </c>
      <c r="F25758" s="83" t="s">
        <v>28309</v>
      </c>
    </row>
    <row r="25759" spans="1:6" hidden="1" x14ac:dyDescent="0.25">
      <c r="A25759" t="s">
        <v>39066</v>
      </c>
      <c r="B25759" s="83" t="s">
        <v>36469</v>
      </c>
      <c r="C25759" t="s">
        <v>38142</v>
      </c>
      <c r="D25759" s="83" t="s">
        <v>35707</v>
      </c>
      <c r="F25759" s="83" t="s">
        <v>28309</v>
      </c>
    </row>
    <row r="25760" spans="1:6" hidden="1" x14ac:dyDescent="0.25">
      <c r="A25760" t="s">
        <v>39066</v>
      </c>
      <c r="B25760" s="83" t="s">
        <v>36470</v>
      </c>
      <c r="C25760" t="s">
        <v>38143</v>
      </c>
      <c r="D25760" s="83" t="s">
        <v>15076</v>
      </c>
      <c r="F25760" s="83">
        <v>57.4</v>
      </c>
    </row>
    <row r="25761" spans="1:6" hidden="1" x14ac:dyDescent="0.25">
      <c r="A25761" t="s">
        <v>39066</v>
      </c>
      <c r="B25761" s="83" t="s">
        <v>36471</v>
      </c>
      <c r="C25761" t="s">
        <v>38144</v>
      </c>
      <c r="D25761" s="83" t="s">
        <v>15076</v>
      </c>
      <c r="F25761" s="83">
        <v>83.73</v>
      </c>
    </row>
    <row r="25762" spans="1:6" hidden="1" x14ac:dyDescent="0.25">
      <c r="A25762" t="s">
        <v>39066</v>
      </c>
      <c r="B25762" s="83" t="s">
        <v>36472</v>
      </c>
      <c r="C25762" t="s">
        <v>38145</v>
      </c>
      <c r="D25762" s="83" t="s">
        <v>15076</v>
      </c>
      <c r="F25762" s="83">
        <v>130.80000000000001</v>
      </c>
    </row>
    <row r="25763" spans="1:6" hidden="1" x14ac:dyDescent="0.25">
      <c r="A25763" t="s">
        <v>39066</v>
      </c>
      <c r="B25763" s="83" t="s">
        <v>36473</v>
      </c>
      <c r="C25763" t="s">
        <v>38146</v>
      </c>
      <c r="D25763" s="83" t="s">
        <v>20157</v>
      </c>
      <c r="F25763" s="83" t="s">
        <v>28309</v>
      </c>
    </row>
    <row r="25764" spans="1:6" hidden="1" x14ac:dyDescent="0.25">
      <c r="A25764" t="s">
        <v>39066</v>
      </c>
      <c r="B25764" s="83" t="s">
        <v>36474</v>
      </c>
      <c r="C25764" t="s">
        <v>38147</v>
      </c>
      <c r="D25764" s="83" t="s">
        <v>15076</v>
      </c>
      <c r="F25764" s="83">
        <v>99.254099999999994</v>
      </c>
    </row>
    <row r="25765" spans="1:6" hidden="1" x14ac:dyDescent="0.25">
      <c r="A25765" t="s">
        <v>39066</v>
      </c>
      <c r="B25765" s="83" t="s">
        <v>36475</v>
      </c>
      <c r="C25765" t="s">
        <v>38148</v>
      </c>
      <c r="D25765" s="83" t="s">
        <v>15076</v>
      </c>
      <c r="F25765" s="83">
        <v>48.4</v>
      </c>
    </row>
    <row r="25766" spans="1:6" hidden="1" x14ac:dyDescent="0.25">
      <c r="A25766" t="s">
        <v>39066</v>
      </c>
      <c r="B25766" s="83" t="s">
        <v>36476</v>
      </c>
      <c r="C25766" t="s">
        <v>38149</v>
      </c>
      <c r="D25766" s="83" t="s">
        <v>35706</v>
      </c>
      <c r="F25766" s="83">
        <v>12.249700000000001</v>
      </c>
    </row>
    <row r="25767" spans="1:6" hidden="1" x14ac:dyDescent="0.25">
      <c r="A25767" t="s">
        <v>39066</v>
      </c>
      <c r="B25767" s="83" t="s">
        <v>36477</v>
      </c>
      <c r="C25767" t="s">
        <v>38150</v>
      </c>
      <c r="D25767" s="83" t="s">
        <v>15076</v>
      </c>
      <c r="F25767" s="83">
        <v>22223.541499999999</v>
      </c>
    </row>
    <row r="25768" spans="1:6" hidden="1" x14ac:dyDescent="0.25">
      <c r="A25768" t="s">
        <v>39066</v>
      </c>
      <c r="B25768" s="83" t="s">
        <v>36478</v>
      </c>
      <c r="C25768" t="s">
        <v>38151</v>
      </c>
      <c r="D25768" s="83" t="s">
        <v>15076</v>
      </c>
      <c r="F25768" s="83">
        <v>29524.056400000001</v>
      </c>
    </row>
    <row r="25769" spans="1:6" hidden="1" x14ac:dyDescent="0.25">
      <c r="A25769" t="s">
        <v>39066</v>
      </c>
      <c r="B25769" s="83" t="s">
        <v>36479</v>
      </c>
      <c r="C25769" t="s">
        <v>38152</v>
      </c>
      <c r="D25769" s="83" t="s">
        <v>15076</v>
      </c>
      <c r="F25769" s="83">
        <v>20699.138999999999</v>
      </c>
    </row>
    <row r="25770" spans="1:6" hidden="1" x14ac:dyDescent="0.25">
      <c r="A25770" t="s">
        <v>39066</v>
      </c>
      <c r="B25770" s="83" t="s">
        <v>36480</v>
      </c>
      <c r="C25770" t="s">
        <v>38153</v>
      </c>
      <c r="D25770" s="83" t="s">
        <v>15076</v>
      </c>
      <c r="F25770" s="83">
        <v>22080.7955</v>
      </c>
    </row>
    <row r="25771" spans="1:6" hidden="1" x14ac:dyDescent="0.25">
      <c r="A25771" t="s">
        <v>39066</v>
      </c>
      <c r="B25771" s="83" t="s">
        <v>36481</v>
      </c>
      <c r="C25771" t="s">
        <v>38154</v>
      </c>
      <c r="D25771" s="83" t="s">
        <v>15076</v>
      </c>
      <c r="F25771" s="83">
        <v>2352.4897000000001</v>
      </c>
    </row>
    <row r="25772" spans="1:6" hidden="1" x14ac:dyDescent="0.25">
      <c r="A25772" t="s">
        <v>39066</v>
      </c>
      <c r="B25772" s="83" t="s">
        <v>36482</v>
      </c>
      <c r="C25772" t="s">
        <v>38155</v>
      </c>
      <c r="D25772" s="83" t="s">
        <v>15076</v>
      </c>
      <c r="F25772" s="83">
        <v>1834.8369</v>
      </c>
    </row>
    <row r="25773" spans="1:6" hidden="1" x14ac:dyDescent="0.25">
      <c r="A25773" t="s">
        <v>39066</v>
      </c>
      <c r="B25773" s="83" t="s">
        <v>36483</v>
      </c>
      <c r="C25773" t="s">
        <v>38156</v>
      </c>
      <c r="D25773" s="83" t="s">
        <v>15094</v>
      </c>
      <c r="F25773" s="83">
        <v>46.2926</v>
      </c>
    </row>
    <row r="25774" spans="1:6" hidden="1" x14ac:dyDescent="0.25">
      <c r="A25774" t="s">
        <v>39066</v>
      </c>
      <c r="B25774" s="83" t="s">
        <v>36484</v>
      </c>
      <c r="C25774" t="s">
        <v>38157</v>
      </c>
      <c r="D25774" s="83" t="s">
        <v>15094</v>
      </c>
      <c r="F25774" s="83">
        <v>569.48879999999997</v>
      </c>
    </row>
    <row r="25775" spans="1:6" hidden="1" x14ac:dyDescent="0.25">
      <c r="A25775" t="s">
        <v>39066</v>
      </c>
      <c r="B25775" s="83" t="s">
        <v>36485</v>
      </c>
      <c r="C25775" t="s">
        <v>38158</v>
      </c>
      <c r="D25775" s="83" t="s">
        <v>15076</v>
      </c>
      <c r="F25775" s="83">
        <v>57.221499999999999</v>
      </c>
    </row>
    <row r="25776" spans="1:6" hidden="1" x14ac:dyDescent="0.25">
      <c r="A25776" t="s">
        <v>39066</v>
      </c>
      <c r="B25776" s="83" t="s">
        <v>36486</v>
      </c>
      <c r="C25776" t="s">
        <v>38159</v>
      </c>
      <c r="D25776" s="83" t="s">
        <v>39061</v>
      </c>
      <c r="F25776" s="83">
        <v>32.2029</v>
      </c>
    </row>
    <row r="25777" spans="1:6" hidden="1" x14ac:dyDescent="0.25">
      <c r="A25777" t="s">
        <v>39066</v>
      </c>
      <c r="B25777" s="83" t="s">
        <v>36487</v>
      </c>
      <c r="C25777" t="s">
        <v>38160</v>
      </c>
      <c r="D25777" s="83" t="s">
        <v>35706</v>
      </c>
      <c r="F25777" s="83">
        <v>34.566000000000003</v>
      </c>
    </row>
    <row r="25778" spans="1:6" hidden="1" x14ac:dyDescent="0.25">
      <c r="A25778" t="s">
        <v>39066</v>
      </c>
      <c r="B25778" s="83" t="s">
        <v>36488</v>
      </c>
      <c r="C25778" t="s">
        <v>38161</v>
      </c>
      <c r="D25778" s="83" t="s">
        <v>15076</v>
      </c>
      <c r="F25778" s="83">
        <v>19.6769</v>
      </c>
    </row>
    <row r="25779" spans="1:6" hidden="1" x14ac:dyDescent="0.25">
      <c r="A25779" t="s">
        <v>39066</v>
      </c>
      <c r="B25779" s="83" t="s">
        <v>36489</v>
      </c>
      <c r="C25779" t="s">
        <v>38162</v>
      </c>
      <c r="D25779" s="83" t="s">
        <v>15094</v>
      </c>
      <c r="F25779" s="83">
        <v>12.0816</v>
      </c>
    </row>
    <row r="25780" spans="1:6" hidden="1" x14ac:dyDescent="0.25">
      <c r="A25780" t="s">
        <v>39066</v>
      </c>
      <c r="B25780" s="83" t="s">
        <v>36490</v>
      </c>
      <c r="C25780" t="s">
        <v>38163</v>
      </c>
      <c r="D25780" s="83" t="s">
        <v>15076</v>
      </c>
      <c r="F25780" s="83">
        <v>18.589200000000002</v>
      </c>
    </row>
    <row r="25781" spans="1:6" hidden="1" x14ac:dyDescent="0.25">
      <c r="A25781" t="s">
        <v>39066</v>
      </c>
      <c r="B25781" s="83" t="s">
        <v>36491</v>
      </c>
      <c r="C25781" t="s">
        <v>38164</v>
      </c>
      <c r="D25781" s="83" t="s">
        <v>15076</v>
      </c>
      <c r="F25781" s="83">
        <v>833.91380000000004</v>
      </c>
    </row>
    <row r="25782" spans="1:6" hidden="1" x14ac:dyDescent="0.25">
      <c r="A25782" t="s">
        <v>39066</v>
      </c>
      <c r="B25782" s="83" t="s">
        <v>36492</v>
      </c>
      <c r="C25782" t="s">
        <v>38165</v>
      </c>
      <c r="D25782" s="83" t="s">
        <v>15076</v>
      </c>
      <c r="F25782" s="83">
        <v>18.626899999999999</v>
      </c>
    </row>
    <row r="25783" spans="1:6" hidden="1" x14ac:dyDescent="0.25">
      <c r="A25783" t="s">
        <v>39066</v>
      </c>
      <c r="B25783" s="83" t="s">
        <v>36493</v>
      </c>
      <c r="C25783" t="s">
        <v>38166</v>
      </c>
      <c r="D25783" s="83" t="s">
        <v>15076</v>
      </c>
      <c r="F25783" s="83">
        <v>15.4148</v>
      </c>
    </row>
    <row r="25784" spans="1:6" hidden="1" x14ac:dyDescent="0.25">
      <c r="A25784" t="s">
        <v>39066</v>
      </c>
      <c r="B25784" s="83" t="s">
        <v>36494</v>
      </c>
      <c r="C25784" t="s">
        <v>38167</v>
      </c>
      <c r="D25784" s="83" t="s">
        <v>15076</v>
      </c>
      <c r="F25784" s="83">
        <v>16.250699999999998</v>
      </c>
    </row>
    <row r="25785" spans="1:6" hidden="1" x14ac:dyDescent="0.25">
      <c r="A25785" t="s">
        <v>39066</v>
      </c>
      <c r="B25785" s="83" t="s">
        <v>36495</v>
      </c>
      <c r="C25785" t="s">
        <v>38168</v>
      </c>
      <c r="D25785" s="83" t="s">
        <v>15076</v>
      </c>
      <c r="F25785" s="83">
        <v>16.806699999999999</v>
      </c>
    </row>
    <row r="25786" spans="1:6" hidden="1" x14ac:dyDescent="0.25">
      <c r="A25786" t="s">
        <v>39066</v>
      </c>
      <c r="B25786" s="83" t="s">
        <v>36496</v>
      </c>
      <c r="C25786" t="s">
        <v>38169</v>
      </c>
      <c r="D25786" s="83" t="s">
        <v>15076</v>
      </c>
      <c r="F25786" s="83">
        <v>1164.4012</v>
      </c>
    </row>
    <row r="25787" spans="1:6" hidden="1" x14ac:dyDescent="0.25">
      <c r="A25787" t="s">
        <v>39066</v>
      </c>
      <c r="B25787" s="83" t="s">
        <v>36497</v>
      </c>
      <c r="C25787" t="s">
        <v>38170</v>
      </c>
      <c r="D25787" s="83" t="s">
        <v>15076</v>
      </c>
      <c r="F25787" s="83">
        <v>150.29150000000001</v>
      </c>
    </row>
    <row r="25788" spans="1:6" hidden="1" x14ac:dyDescent="0.25">
      <c r="A25788" t="s">
        <v>39066</v>
      </c>
      <c r="B25788" s="83" t="s">
        <v>36498</v>
      </c>
      <c r="C25788" t="s">
        <v>38171</v>
      </c>
      <c r="D25788" s="83" t="s">
        <v>15076</v>
      </c>
      <c r="F25788" s="83">
        <v>54.034700000000001</v>
      </c>
    </row>
    <row r="25789" spans="1:6" hidden="1" x14ac:dyDescent="0.25">
      <c r="A25789" t="s">
        <v>39066</v>
      </c>
      <c r="B25789" s="83" t="s">
        <v>36499</v>
      </c>
      <c r="C25789" t="s">
        <v>38172</v>
      </c>
      <c r="D25789" s="83" t="s">
        <v>15076</v>
      </c>
      <c r="F25789" s="83">
        <v>487.45760000000001</v>
      </c>
    </row>
    <row r="25790" spans="1:6" hidden="1" x14ac:dyDescent="0.25">
      <c r="A25790" t="s">
        <v>39066</v>
      </c>
      <c r="B25790" s="83" t="s">
        <v>36500</v>
      </c>
      <c r="C25790" t="s">
        <v>38173</v>
      </c>
      <c r="D25790" s="83" t="s">
        <v>35706</v>
      </c>
      <c r="F25790" s="83">
        <v>54.360199999999999</v>
      </c>
    </row>
    <row r="25791" spans="1:6" hidden="1" x14ac:dyDescent="0.25">
      <c r="A25791" t="s">
        <v>39066</v>
      </c>
      <c r="B25791" s="83" t="s">
        <v>36501</v>
      </c>
      <c r="C25791" t="s">
        <v>38174</v>
      </c>
      <c r="D25791" s="83" t="s">
        <v>35706</v>
      </c>
      <c r="F25791" s="83">
        <v>11.2361</v>
      </c>
    </row>
    <row r="25792" spans="1:6" hidden="1" x14ac:dyDescent="0.25">
      <c r="A25792" t="s">
        <v>39066</v>
      </c>
      <c r="B25792" s="83" t="s">
        <v>36502</v>
      </c>
      <c r="C25792" t="s">
        <v>38175</v>
      </c>
      <c r="D25792" s="83" t="s">
        <v>15076</v>
      </c>
      <c r="F25792" s="83">
        <v>1743.3046999999999</v>
      </c>
    </row>
    <row r="25793" spans="1:6" hidden="1" x14ac:dyDescent="0.25">
      <c r="A25793" t="s">
        <v>39066</v>
      </c>
      <c r="B25793" s="83" t="s">
        <v>36503</v>
      </c>
      <c r="C25793" t="s">
        <v>38176</v>
      </c>
      <c r="D25793" s="83" t="s">
        <v>15076</v>
      </c>
      <c r="F25793" s="83">
        <v>1408.4593</v>
      </c>
    </row>
    <row r="25794" spans="1:6" hidden="1" x14ac:dyDescent="0.25">
      <c r="A25794" t="s">
        <v>39066</v>
      </c>
      <c r="B25794" s="83" t="s">
        <v>36504</v>
      </c>
      <c r="C25794" t="s">
        <v>38177</v>
      </c>
      <c r="D25794" s="83" t="s">
        <v>35706</v>
      </c>
      <c r="F25794" s="83">
        <v>25.9114</v>
      </c>
    </row>
    <row r="25795" spans="1:6" hidden="1" x14ac:dyDescent="0.25">
      <c r="A25795" t="s">
        <v>39066</v>
      </c>
      <c r="B25795" s="83" t="s">
        <v>36505</v>
      </c>
      <c r="C25795" t="s">
        <v>38178</v>
      </c>
      <c r="D25795" s="83" t="s">
        <v>15094</v>
      </c>
      <c r="F25795" s="83">
        <v>20.211300000000001</v>
      </c>
    </row>
    <row r="25796" spans="1:6" hidden="1" x14ac:dyDescent="0.25">
      <c r="A25796" t="s">
        <v>39066</v>
      </c>
      <c r="B25796" s="83" t="s">
        <v>36506</v>
      </c>
      <c r="C25796" t="s">
        <v>38179</v>
      </c>
      <c r="D25796" s="83" t="s">
        <v>15076</v>
      </c>
      <c r="F25796" s="83">
        <v>415.09</v>
      </c>
    </row>
    <row r="25797" spans="1:6" hidden="1" x14ac:dyDescent="0.25">
      <c r="A25797" t="s">
        <v>39066</v>
      </c>
      <c r="B25797" s="83" t="s">
        <v>36507</v>
      </c>
      <c r="C25797" t="s">
        <v>38180</v>
      </c>
      <c r="D25797" s="83" t="s">
        <v>15094</v>
      </c>
      <c r="F25797" s="83">
        <v>135.9</v>
      </c>
    </row>
    <row r="25798" spans="1:6" hidden="1" x14ac:dyDescent="0.25">
      <c r="A25798" t="s">
        <v>39066</v>
      </c>
      <c r="B25798" s="83" t="s">
        <v>36508</v>
      </c>
      <c r="C25798" t="s">
        <v>38181</v>
      </c>
      <c r="D25798" s="83" t="s">
        <v>15094</v>
      </c>
      <c r="F25798" s="83">
        <v>149.38999999999999</v>
      </c>
    </row>
    <row r="25799" spans="1:6" hidden="1" x14ac:dyDescent="0.25">
      <c r="A25799" t="s">
        <v>39066</v>
      </c>
      <c r="B25799" s="83" t="s">
        <v>36509</v>
      </c>
      <c r="C25799" t="s">
        <v>38182</v>
      </c>
      <c r="D25799" s="83" t="s">
        <v>15094</v>
      </c>
      <c r="F25799" s="83">
        <v>173.1</v>
      </c>
    </row>
    <row r="25800" spans="1:6" hidden="1" x14ac:dyDescent="0.25">
      <c r="A25800" t="s">
        <v>39066</v>
      </c>
      <c r="B25800" s="83" t="s">
        <v>36510</v>
      </c>
      <c r="C25800" t="s">
        <v>38183</v>
      </c>
      <c r="D25800" s="83" t="s">
        <v>15094</v>
      </c>
      <c r="F25800" s="83">
        <v>206.27340000000001</v>
      </c>
    </row>
    <row r="25801" spans="1:6" hidden="1" x14ac:dyDescent="0.25">
      <c r="A25801" t="s">
        <v>39066</v>
      </c>
      <c r="B25801" s="83" t="s">
        <v>36511</v>
      </c>
      <c r="C25801" t="s">
        <v>38184</v>
      </c>
      <c r="D25801" s="83" t="s">
        <v>15094</v>
      </c>
      <c r="F25801" s="83">
        <v>214.49119999999999</v>
      </c>
    </row>
    <row r="25802" spans="1:6" hidden="1" x14ac:dyDescent="0.25">
      <c r="A25802" t="s">
        <v>39066</v>
      </c>
      <c r="B25802" s="83" t="s">
        <v>36512</v>
      </c>
      <c r="C25802" t="s">
        <v>38185</v>
      </c>
      <c r="D25802" s="83" t="s">
        <v>15094</v>
      </c>
      <c r="F25802" s="83">
        <v>234.423</v>
      </c>
    </row>
    <row r="25803" spans="1:6" hidden="1" x14ac:dyDescent="0.25">
      <c r="A25803" t="s">
        <v>39066</v>
      </c>
      <c r="B25803" s="83" t="s">
        <v>36513</v>
      </c>
      <c r="C25803" t="s">
        <v>38186</v>
      </c>
      <c r="D25803" s="83" t="s">
        <v>15094</v>
      </c>
      <c r="F25803" s="83">
        <v>284.07409999999999</v>
      </c>
    </row>
    <row r="25804" spans="1:6" hidden="1" x14ac:dyDescent="0.25">
      <c r="A25804" t="s">
        <v>39066</v>
      </c>
      <c r="B25804" s="83" t="s">
        <v>36514</v>
      </c>
      <c r="C25804" t="s">
        <v>38187</v>
      </c>
      <c r="D25804" s="83" t="s">
        <v>15094</v>
      </c>
      <c r="F25804" s="83">
        <v>467.7088</v>
      </c>
    </row>
    <row r="25805" spans="1:6" hidden="1" x14ac:dyDescent="0.25">
      <c r="A25805" t="s">
        <v>39066</v>
      </c>
      <c r="B25805" s="83" t="s">
        <v>36515</v>
      </c>
      <c r="C25805" t="s">
        <v>38188</v>
      </c>
      <c r="D25805" s="83" t="s">
        <v>15094</v>
      </c>
      <c r="F25805" s="83">
        <v>374.94009999999997</v>
      </c>
    </row>
    <row r="25806" spans="1:6" hidden="1" x14ac:dyDescent="0.25">
      <c r="A25806" t="s">
        <v>39066</v>
      </c>
      <c r="B25806" s="83" t="s">
        <v>36516</v>
      </c>
      <c r="C25806" t="s">
        <v>38189</v>
      </c>
      <c r="D25806" s="83" t="s">
        <v>15094</v>
      </c>
      <c r="F25806" s="83">
        <v>426.5942</v>
      </c>
    </row>
    <row r="25807" spans="1:6" hidden="1" x14ac:dyDescent="0.25">
      <c r="A25807" t="s">
        <v>39066</v>
      </c>
      <c r="B25807" s="83" t="s">
        <v>36517</v>
      </c>
      <c r="C25807" t="s">
        <v>38190</v>
      </c>
      <c r="D25807" s="83" t="s">
        <v>15094</v>
      </c>
      <c r="F25807" s="83">
        <v>481.77690000000001</v>
      </c>
    </row>
    <row r="25808" spans="1:6" hidden="1" x14ac:dyDescent="0.25">
      <c r="A25808" t="s">
        <v>39066</v>
      </c>
      <c r="B25808" s="83" t="s">
        <v>36518</v>
      </c>
      <c r="C25808" t="s">
        <v>38191</v>
      </c>
      <c r="D25808" s="83" t="s">
        <v>15094</v>
      </c>
      <c r="F25808" s="83">
        <v>500.7269</v>
      </c>
    </row>
    <row r="25809" spans="1:6" hidden="1" x14ac:dyDescent="0.25">
      <c r="A25809" t="s">
        <v>39066</v>
      </c>
      <c r="B25809" s="83" t="s">
        <v>36519</v>
      </c>
      <c r="C25809" t="s">
        <v>38192</v>
      </c>
      <c r="D25809" s="83" t="s">
        <v>15094</v>
      </c>
      <c r="F25809" s="83">
        <v>559.58989999999994</v>
      </c>
    </row>
    <row r="25810" spans="1:6" hidden="1" x14ac:dyDescent="0.25">
      <c r="A25810" t="s">
        <v>39066</v>
      </c>
      <c r="B25810" s="83" t="s">
        <v>36520</v>
      </c>
      <c r="C25810" t="s">
        <v>38193</v>
      </c>
      <c r="D25810" s="83" t="s">
        <v>15094</v>
      </c>
      <c r="F25810" s="83">
        <v>601.52729999999997</v>
      </c>
    </row>
    <row r="25811" spans="1:6" hidden="1" x14ac:dyDescent="0.25">
      <c r="A25811" t="s">
        <v>39066</v>
      </c>
      <c r="B25811" s="83" t="s">
        <v>36521</v>
      </c>
      <c r="C25811" t="s">
        <v>38194</v>
      </c>
      <c r="D25811" s="83" t="s">
        <v>15094</v>
      </c>
      <c r="F25811" s="83">
        <v>637.95000000000005</v>
      </c>
    </row>
    <row r="25812" spans="1:6" hidden="1" x14ac:dyDescent="0.25">
      <c r="A25812" t="s">
        <v>39066</v>
      </c>
      <c r="B25812" s="83" t="s">
        <v>36522</v>
      </c>
      <c r="C25812" t="s">
        <v>38195</v>
      </c>
      <c r="D25812" s="83" t="s">
        <v>15094</v>
      </c>
      <c r="F25812" s="83">
        <v>649.35029999999995</v>
      </c>
    </row>
    <row r="25813" spans="1:6" hidden="1" x14ac:dyDescent="0.25">
      <c r="A25813" t="s">
        <v>39066</v>
      </c>
      <c r="B25813" s="83" t="s">
        <v>36523</v>
      </c>
      <c r="C25813" t="s">
        <v>38196</v>
      </c>
      <c r="D25813" s="83" t="s">
        <v>15094</v>
      </c>
      <c r="F25813" s="83">
        <v>786.47500000000002</v>
      </c>
    </row>
    <row r="25814" spans="1:6" hidden="1" x14ac:dyDescent="0.25">
      <c r="A25814" t="s">
        <v>39066</v>
      </c>
      <c r="B25814" s="83" t="s">
        <v>36524</v>
      </c>
      <c r="C25814" t="s">
        <v>38197</v>
      </c>
      <c r="D25814" s="83" t="s">
        <v>15094</v>
      </c>
      <c r="F25814" s="83">
        <v>793.87</v>
      </c>
    </row>
    <row r="25815" spans="1:6" hidden="1" x14ac:dyDescent="0.25">
      <c r="A25815" t="s">
        <v>39066</v>
      </c>
      <c r="B25815" s="83" t="s">
        <v>36525</v>
      </c>
      <c r="C25815" t="s">
        <v>38198</v>
      </c>
      <c r="D25815" s="83" t="s">
        <v>15094</v>
      </c>
      <c r="F25815" s="83">
        <v>964.63</v>
      </c>
    </row>
    <row r="25816" spans="1:6" hidden="1" x14ac:dyDescent="0.25">
      <c r="A25816" t="s">
        <v>39066</v>
      </c>
      <c r="B25816" s="83" t="s">
        <v>36526</v>
      </c>
      <c r="C25816" t="s">
        <v>38199</v>
      </c>
      <c r="D25816" s="83" t="s">
        <v>15094</v>
      </c>
      <c r="F25816" s="83">
        <v>1101.0784000000001</v>
      </c>
    </row>
    <row r="25817" spans="1:6" hidden="1" x14ac:dyDescent="0.25">
      <c r="A25817" t="s">
        <v>39066</v>
      </c>
      <c r="B25817" s="83" t="s">
        <v>36527</v>
      </c>
      <c r="C25817" t="s">
        <v>38200</v>
      </c>
      <c r="D25817" s="83" t="s">
        <v>15094</v>
      </c>
      <c r="F25817" s="83">
        <v>1270.1375</v>
      </c>
    </row>
    <row r="25818" spans="1:6" hidden="1" x14ac:dyDescent="0.25">
      <c r="A25818" t="s">
        <v>39066</v>
      </c>
      <c r="B25818" s="83" t="s">
        <v>36528</v>
      </c>
      <c r="C25818" t="s">
        <v>38201</v>
      </c>
      <c r="D25818" s="83" t="s">
        <v>15094</v>
      </c>
      <c r="F25818" s="83">
        <v>1290.1199999999999</v>
      </c>
    </row>
    <row r="25819" spans="1:6" hidden="1" x14ac:dyDescent="0.25">
      <c r="A25819" t="s">
        <v>39066</v>
      </c>
      <c r="B25819" s="83" t="s">
        <v>36529</v>
      </c>
      <c r="C25819" t="s">
        <v>38202</v>
      </c>
      <c r="D25819" s="83" t="s">
        <v>15094</v>
      </c>
      <c r="F25819" s="83">
        <v>1464.4666</v>
      </c>
    </row>
    <row r="25820" spans="1:6" hidden="1" x14ac:dyDescent="0.25">
      <c r="A25820" t="s">
        <v>39066</v>
      </c>
      <c r="B25820" s="83" t="s">
        <v>36530</v>
      </c>
      <c r="C25820" t="s">
        <v>38203</v>
      </c>
      <c r="D25820" s="83" t="s">
        <v>15094</v>
      </c>
      <c r="F25820" s="83">
        <v>1472.4729</v>
      </c>
    </row>
    <row r="25821" spans="1:6" hidden="1" x14ac:dyDescent="0.25">
      <c r="A25821" t="s">
        <v>39066</v>
      </c>
      <c r="B25821" s="83" t="s">
        <v>36531</v>
      </c>
      <c r="C25821" t="s">
        <v>38204</v>
      </c>
      <c r="D25821" s="83" t="s">
        <v>15094</v>
      </c>
      <c r="F25821" s="83">
        <v>180</v>
      </c>
    </row>
    <row r="25822" spans="1:6" hidden="1" x14ac:dyDescent="0.25">
      <c r="A25822" t="s">
        <v>39066</v>
      </c>
      <c r="B25822" s="83" t="s">
        <v>36532</v>
      </c>
      <c r="C25822" t="s">
        <v>38205</v>
      </c>
      <c r="D25822" s="83" t="s">
        <v>15094</v>
      </c>
      <c r="F25822" s="83">
        <v>197.8075</v>
      </c>
    </row>
    <row r="25823" spans="1:6" hidden="1" x14ac:dyDescent="0.25">
      <c r="A25823" t="s">
        <v>39066</v>
      </c>
      <c r="B25823" s="83" t="s">
        <v>36533</v>
      </c>
      <c r="C25823" t="s">
        <v>38206</v>
      </c>
      <c r="D25823" s="83" t="s">
        <v>15094</v>
      </c>
      <c r="F25823" s="83">
        <v>214.25</v>
      </c>
    </row>
    <row r="25824" spans="1:6" hidden="1" x14ac:dyDescent="0.25">
      <c r="A25824" t="s">
        <v>39066</v>
      </c>
      <c r="B25824" s="83" t="s">
        <v>36534</v>
      </c>
      <c r="C25824" t="s">
        <v>38207</v>
      </c>
      <c r="D25824" s="83" t="s">
        <v>15094</v>
      </c>
      <c r="F25824" s="83">
        <v>299.41410000000002</v>
      </c>
    </row>
    <row r="25825" spans="1:6" hidden="1" x14ac:dyDescent="0.25">
      <c r="A25825" t="s">
        <v>39066</v>
      </c>
      <c r="B25825" s="83" t="s">
        <v>36535</v>
      </c>
      <c r="C25825" t="s">
        <v>38208</v>
      </c>
      <c r="D25825" s="83" t="s">
        <v>15076</v>
      </c>
      <c r="F25825" s="83">
        <v>736.31029999999998</v>
      </c>
    </row>
    <row r="25826" spans="1:6" hidden="1" x14ac:dyDescent="0.25">
      <c r="A25826" t="s">
        <v>39066</v>
      </c>
      <c r="B25826" s="83" t="s">
        <v>36536</v>
      </c>
      <c r="C25826" t="s">
        <v>38209</v>
      </c>
      <c r="D25826" s="83" t="s">
        <v>15076</v>
      </c>
      <c r="F25826" s="83">
        <v>650.73670000000004</v>
      </c>
    </row>
    <row r="25827" spans="1:6" hidden="1" x14ac:dyDescent="0.25">
      <c r="A25827" t="s">
        <v>39066</v>
      </c>
      <c r="B25827" s="83" t="s">
        <v>36537</v>
      </c>
      <c r="C25827" t="s">
        <v>38210</v>
      </c>
      <c r="D25827" s="83" t="s">
        <v>15094</v>
      </c>
      <c r="F25827" s="83">
        <v>728.68119999999999</v>
      </c>
    </row>
    <row r="25828" spans="1:6" hidden="1" x14ac:dyDescent="0.25">
      <c r="A25828" t="s">
        <v>39066</v>
      </c>
      <c r="B25828" s="83" t="s">
        <v>36538</v>
      </c>
      <c r="C25828" t="s">
        <v>38211</v>
      </c>
      <c r="D25828" s="83" t="s">
        <v>20157</v>
      </c>
      <c r="F25828" s="83">
        <v>10106.8727</v>
      </c>
    </row>
    <row r="25829" spans="1:6" hidden="1" x14ac:dyDescent="0.25">
      <c r="A25829" t="s">
        <v>39066</v>
      </c>
      <c r="B25829" s="83" t="s">
        <v>36539</v>
      </c>
      <c r="C25829" t="s">
        <v>38212</v>
      </c>
      <c r="D25829" s="83" t="s">
        <v>20157</v>
      </c>
      <c r="F25829" s="83">
        <v>8602.3726999999999</v>
      </c>
    </row>
    <row r="25830" spans="1:6" hidden="1" x14ac:dyDescent="0.25">
      <c r="A25830" t="s">
        <v>39066</v>
      </c>
      <c r="B25830" s="83" t="s">
        <v>36540</v>
      </c>
      <c r="C25830" t="s">
        <v>38213</v>
      </c>
      <c r="D25830" s="83" t="s">
        <v>20157</v>
      </c>
      <c r="F25830" s="83">
        <v>9605.3726999999999</v>
      </c>
    </row>
    <row r="25831" spans="1:6" hidden="1" x14ac:dyDescent="0.25">
      <c r="A25831" t="s">
        <v>39066</v>
      </c>
      <c r="B25831" s="83" t="s">
        <v>36541</v>
      </c>
      <c r="C25831" t="s">
        <v>38214</v>
      </c>
      <c r="D25831" s="83" t="s">
        <v>20157</v>
      </c>
      <c r="F25831" s="83">
        <v>10106.8727</v>
      </c>
    </row>
    <row r="25832" spans="1:6" hidden="1" x14ac:dyDescent="0.25">
      <c r="A25832" t="s">
        <v>39066</v>
      </c>
      <c r="B25832" s="83" t="s">
        <v>36542</v>
      </c>
      <c r="C25832" t="s">
        <v>33279</v>
      </c>
      <c r="D25832" s="83" t="s">
        <v>15076</v>
      </c>
      <c r="F25832" s="83">
        <v>91489.197400000005</v>
      </c>
    </row>
    <row r="25833" spans="1:6" hidden="1" x14ac:dyDescent="0.25">
      <c r="A25833" t="s">
        <v>39066</v>
      </c>
      <c r="B25833" s="83" t="s">
        <v>36543</v>
      </c>
      <c r="C25833" t="s">
        <v>38215</v>
      </c>
      <c r="D25833" s="83" t="s">
        <v>15076</v>
      </c>
      <c r="F25833" s="83">
        <v>14.5421</v>
      </c>
    </row>
    <row r="25834" spans="1:6" hidden="1" x14ac:dyDescent="0.25">
      <c r="A25834" t="s">
        <v>39066</v>
      </c>
      <c r="B25834" s="83" t="s">
        <v>36544</v>
      </c>
      <c r="C25834" t="s">
        <v>38216</v>
      </c>
      <c r="D25834" s="83" t="s">
        <v>15076</v>
      </c>
      <c r="F25834" s="83">
        <v>12.1784</v>
      </c>
    </row>
    <row r="25835" spans="1:6" hidden="1" x14ac:dyDescent="0.25">
      <c r="A25835" t="s">
        <v>39066</v>
      </c>
      <c r="B25835" s="83" t="s">
        <v>36545</v>
      </c>
      <c r="C25835" t="s">
        <v>38217</v>
      </c>
      <c r="D25835" s="83" t="s">
        <v>15076</v>
      </c>
      <c r="F25835" s="83">
        <v>54.563200000000002</v>
      </c>
    </row>
    <row r="25836" spans="1:6" hidden="1" x14ac:dyDescent="0.25">
      <c r="A25836" t="s">
        <v>39066</v>
      </c>
      <c r="B25836" s="83" t="s">
        <v>36546</v>
      </c>
      <c r="C25836" t="s">
        <v>38218</v>
      </c>
      <c r="D25836" s="83" t="s">
        <v>15076</v>
      </c>
      <c r="F25836" s="83">
        <v>56.368600000000001</v>
      </c>
    </row>
    <row r="25837" spans="1:6" hidden="1" x14ac:dyDescent="0.25">
      <c r="A25837" t="s">
        <v>39066</v>
      </c>
      <c r="B25837" s="83" t="s">
        <v>36547</v>
      </c>
      <c r="C25837" t="s">
        <v>38219</v>
      </c>
      <c r="D25837" s="83" t="s">
        <v>15076</v>
      </c>
      <c r="F25837" s="83">
        <v>59.527999999999999</v>
      </c>
    </row>
    <row r="25838" spans="1:6" hidden="1" x14ac:dyDescent="0.25">
      <c r="A25838" t="s">
        <v>39066</v>
      </c>
      <c r="B25838" s="83" t="s">
        <v>36548</v>
      </c>
      <c r="C25838" t="s">
        <v>38220</v>
      </c>
      <c r="D25838" s="83" t="s">
        <v>15076</v>
      </c>
      <c r="F25838" s="83">
        <v>138.40350000000001</v>
      </c>
    </row>
    <row r="25839" spans="1:6" hidden="1" x14ac:dyDescent="0.25">
      <c r="A25839" t="s">
        <v>39066</v>
      </c>
      <c r="B25839" s="83" t="s">
        <v>36549</v>
      </c>
      <c r="C25839" t="s">
        <v>38221</v>
      </c>
      <c r="D25839" s="83" t="s">
        <v>15076</v>
      </c>
      <c r="F25839" s="83">
        <v>14.0242</v>
      </c>
    </row>
    <row r="25840" spans="1:6" hidden="1" x14ac:dyDescent="0.25">
      <c r="A25840" t="s">
        <v>39066</v>
      </c>
      <c r="B25840" s="83" t="s">
        <v>36550</v>
      </c>
      <c r="C25840" t="s">
        <v>38222</v>
      </c>
      <c r="D25840" s="83" t="s">
        <v>15076</v>
      </c>
      <c r="F25840" s="83">
        <v>95.993399999999994</v>
      </c>
    </row>
    <row r="25841" spans="1:6" hidden="1" x14ac:dyDescent="0.25">
      <c r="A25841" t="s">
        <v>39066</v>
      </c>
      <c r="B25841" s="83" t="s">
        <v>36551</v>
      </c>
      <c r="C25841" t="s">
        <v>38223</v>
      </c>
      <c r="D25841" s="83" t="s">
        <v>15076</v>
      </c>
      <c r="F25841" s="83">
        <v>115.1871</v>
      </c>
    </row>
    <row r="25842" spans="1:6" hidden="1" x14ac:dyDescent="0.25">
      <c r="A25842" t="s">
        <v>39066</v>
      </c>
      <c r="B25842" s="83" t="s">
        <v>36552</v>
      </c>
      <c r="C25842" t="s">
        <v>38224</v>
      </c>
      <c r="D25842" s="83" t="s">
        <v>15076</v>
      </c>
      <c r="F25842" s="83">
        <v>124.99379999999999</v>
      </c>
    </row>
    <row r="25843" spans="1:6" hidden="1" x14ac:dyDescent="0.25">
      <c r="A25843" t="s">
        <v>39066</v>
      </c>
      <c r="B25843" s="83" t="s">
        <v>36553</v>
      </c>
      <c r="C25843" t="s">
        <v>38225</v>
      </c>
      <c r="D25843" s="83" t="s">
        <v>15076</v>
      </c>
      <c r="F25843" s="83">
        <v>68.779300000000006</v>
      </c>
    </row>
    <row r="25844" spans="1:6" hidden="1" x14ac:dyDescent="0.25">
      <c r="A25844" t="s">
        <v>39066</v>
      </c>
      <c r="B25844" s="83" t="s">
        <v>36554</v>
      </c>
      <c r="C25844" t="s">
        <v>38226</v>
      </c>
      <c r="D25844" s="83" t="s">
        <v>15076</v>
      </c>
      <c r="F25844" s="83">
        <v>110.6695</v>
      </c>
    </row>
    <row r="25845" spans="1:6" hidden="1" x14ac:dyDescent="0.25">
      <c r="A25845" t="s">
        <v>39066</v>
      </c>
      <c r="B25845" s="83" t="s">
        <v>36555</v>
      </c>
      <c r="C25845" t="s">
        <v>38227</v>
      </c>
      <c r="D25845" s="83" t="s">
        <v>15076</v>
      </c>
      <c r="F25845" s="83">
        <v>120.22880000000001</v>
      </c>
    </row>
    <row r="25846" spans="1:6" hidden="1" x14ac:dyDescent="0.25">
      <c r="A25846" t="s">
        <v>39066</v>
      </c>
      <c r="B25846" s="83" t="s">
        <v>36556</v>
      </c>
      <c r="C25846" t="s">
        <v>38228</v>
      </c>
      <c r="D25846" s="83" t="s">
        <v>15076</v>
      </c>
      <c r="F25846" s="83">
        <v>61.985399999999998</v>
      </c>
    </row>
    <row r="25847" spans="1:6" hidden="1" x14ac:dyDescent="0.25">
      <c r="A25847" t="s">
        <v>39066</v>
      </c>
      <c r="B25847" s="83" t="s">
        <v>36557</v>
      </c>
      <c r="C25847" t="s">
        <v>38229</v>
      </c>
      <c r="D25847" s="83" t="s">
        <v>15076</v>
      </c>
      <c r="F25847" s="83">
        <v>122.5857</v>
      </c>
    </row>
    <row r="25848" spans="1:6" hidden="1" x14ac:dyDescent="0.25">
      <c r="A25848" t="s">
        <v>39066</v>
      </c>
      <c r="B25848" s="83" t="s">
        <v>36558</v>
      </c>
      <c r="C25848" t="s">
        <v>38230</v>
      </c>
      <c r="D25848" s="83" t="s">
        <v>39065</v>
      </c>
      <c r="F25848" s="83">
        <v>751.85040000000004</v>
      </c>
    </row>
    <row r="25849" spans="1:6" hidden="1" x14ac:dyDescent="0.25">
      <c r="A25849" t="s">
        <v>39066</v>
      </c>
      <c r="B25849" s="83" t="s">
        <v>36559</v>
      </c>
      <c r="C25849" t="s">
        <v>38231</v>
      </c>
      <c r="D25849" s="83" t="s">
        <v>39065</v>
      </c>
      <c r="F25849" s="83">
        <v>825.3596</v>
      </c>
    </row>
    <row r="25850" spans="1:6" hidden="1" x14ac:dyDescent="0.25">
      <c r="A25850" t="s">
        <v>39066</v>
      </c>
      <c r="B25850" s="83" t="s">
        <v>36560</v>
      </c>
      <c r="C25850" t="s">
        <v>38232</v>
      </c>
      <c r="D25850" s="83" t="s">
        <v>39065</v>
      </c>
      <c r="F25850" s="83">
        <v>1031.8406</v>
      </c>
    </row>
    <row r="25851" spans="1:6" hidden="1" x14ac:dyDescent="0.25">
      <c r="A25851" t="s">
        <v>39066</v>
      </c>
      <c r="B25851" s="83" t="s">
        <v>36561</v>
      </c>
      <c r="C25851" t="s">
        <v>38233</v>
      </c>
      <c r="D25851" s="83" t="s">
        <v>15076</v>
      </c>
      <c r="F25851" s="83">
        <v>50.15</v>
      </c>
    </row>
    <row r="25852" spans="1:6" hidden="1" x14ac:dyDescent="0.25">
      <c r="A25852" t="s">
        <v>39066</v>
      </c>
      <c r="B25852" s="83" t="s">
        <v>36562</v>
      </c>
      <c r="C25852" t="s">
        <v>38234</v>
      </c>
      <c r="D25852" s="83" t="s">
        <v>39065</v>
      </c>
      <c r="F25852" s="83">
        <v>906.4298</v>
      </c>
    </row>
    <row r="25853" spans="1:6" hidden="1" x14ac:dyDescent="0.25">
      <c r="A25853" t="s">
        <v>39066</v>
      </c>
      <c r="B25853" s="83" t="s">
        <v>36563</v>
      </c>
      <c r="C25853" t="s">
        <v>38235</v>
      </c>
      <c r="D25853" s="83" t="s">
        <v>15076</v>
      </c>
      <c r="F25853" s="83">
        <v>437491.10090000002</v>
      </c>
    </row>
    <row r="25854" spans="1:6" hidden="1" x14ac:dyDescent="0.25">
      <c r="A25854" t="s">
        <v>39066</v>
      </c>
      <c r="B25854" s="83" t="s">
        <v>36564</v>
      </c>
      <c r="C25854" t="s">
        <v>38236</v>
      </c>
      <c r="D25854" s="83" t="s">
        <v>15076</v>
      </c>
      <c r="F25854" s="83">
        <v>481021.63679999998</v>
      </c>
    </row>
    <row r="25855" spans="1:6" hidden="1" x14ac:dyDescent="0.25">
      <c r="A25855" t="s">
        <v>39066</v>
      </c>
      <c r="B25855" s="83" t="s">
        <v>36565</v>
      </c>
      <c r="C25855" t="s">
        <v>38237</v>
      </c>
      <c r="D25855" s="83" t="s">
        <v>15076</v>
      </c>
      <c r="F25855" s="83">
        <v>528905.67729999998</v>
      </c>
    </row>
    <row r="25856" spans="1:6" hidden="1" x14ac:dyDescent="0.25">
      <c r="A25856" t="s">
        <v>39066</v>
      </c>
      <c r="B25856" s="83" t="s">
        <v>36566</v>
      </c>
      <c r="C25856" t="s">
        <v>38238</v>
      </c>
      <c r="D25856" s="83" t="s">
        <v>15076</v>
      </c>
      <c r="F25856" s="83">
        <v>582801.16009999998</v>
      </c>
    </row>
    <row r="25857" spans="1:6" hidden="1" x14ac:dyDescent="0.25">
      <c r="A25857" t="s">
        <v>39066</v>
      </c>
      <c r="B25857" s="83" t="s">
        <v>36567</v>
      </c>
      <c r="C25857" t="s">
        <v>38239</v>
      </c>
      <c r="D25857" s="83" t="s">
        <v>15076</v>
      </c>
      <c r="F25857" s="83">
        <v>554683.5135</v>
      </c>
    </row>
    <row r="25858" spans="1:6" hidden="1" x14ac:dyDescent="0.25">
      <c r="A25858" t="s">
        <v>39066</v>
      </c>
      <c r="B25858" s="83" t="s">
        <v>36568</v>
      </c>
      <c r="C25858" t="s">
        <v>38240</v>
      </c>
      <c r="D25858" s="83" t="s">
        <v>15076</v>
      </c>
      <c r="F25858" s="83">
        <v>609810.93449999997</v>
      </c>
    </row>
    <row r="25859" spans="1:6" hidden="1" x14ac:dyDescent="0.25">
      <c r="A25859" t="s">
        <v>39066</v>
      </c>
      <c r="B25859" s="83" t="s">
        <v>36569</v>
      </c>
      <c r="C25859" t="s">
        <v>38241</v>
      </c>
      <c r="D25859" s="83" t="s">
        <v>15076</v>
      </c>
      <c r="F25859" s="83">
        <v>669343.29090000002</v>
      </c>
    </row>
    <row r="25860" spans="1:6" hidden="1" x14ac:dyDescent="0.25">
      <c r="A25860" t="s">
        <v>39066</v>
      </c>
      <c r="B25860" s="83" t="s">
        <v>36570</v>
      </c>
      <c r="C25860" t="s">
        <v>38242</v>
      </c>
      <c r="D25860" s="83" t="s">
        <v>15076</v>
      </c>
      <c r="F25860" s="83">
        <v>736047.61939999997</v>
      </c>
    </row>
    <row r="25861" spans="1:6" hidden="1" x14ac:dyDescent="0.25">
      <c r="A25861" t="s">
        <v>39066</v>
      </c>
      <c r="B25861" s="83" t="s">
        <v>36571</v>
      </c>
      <c r="C25861" t="s">
        <v>38243</v>
      </c>
      <c r="D25861" s="83" t="s">
        <v>15076</v>
      </c>
      <c r="F25861" s="83">
        <v>885609.14769999997</v>
      </c>
    </row>
    <row r="25862" spans="1:6" hidden="1" x14ac:dyDescent="0.25">
      <c r="A25862" t="s">
        <v>39066</v>
      </c>
      <c r="B25862" s="83" t="s">
        <v>36572</v>
      </c>
      <c r="C25862" t="s">
        <v>38244</v>
      </c>
      <c r="D25862" s="83" t="s">
        <v>15076</v>
      </c>
      <c r="F25862" s="83">
        <v>725633.49659999995</v>
      </c>
    </row>
    <row r="25863" spans="1:6" hidden="1" x14ac:dyDescent="0.25">
      <c r="A25863" t="s">
        <v>39066</v>
      </c>
      <c r="B25863" s="83" t="s">
        <v>36573</v>
      </c>
      <c r="C25863" t="s">
        <v>38245</v>
      </c>
      <c r="D25863" s="83" t="s">
        <v>15076</v>
      </c>
      <c r="F25863" s="83">
        <v>799070.91980000003</v>
      </c>
    </row>
    <row r="25864" spans="1:6" hidden="1" x14ac:dyDescent="0.25">
      <c r="A25864" t="s">
        <v>39066</v>
      </c>
      <c r="B25864" s="83" t="s">
        <v>36574</v>
      </c>
      <c r="C25864" t="s">
        <v>38246</v>
      </c>
      <c r="D25864" s="83" t="s">
        <v>15076</v>
      </c>
      <c r="F25864" s="83">
        <v>878650.15049999999</v>
      </c>
    </row>
    <row r="25865" spans="1:6" hidden="1" x14ac:dyDescent="0.25">
      <c r="A25865" t="s">
        <v>39066</v>
      </c>
      <c r="B25865" s="83" t="s">
        <v>36575</v>
      </c>
      <c r="C25865" t="s">
        <v>38247</v>
      </c>
      <c r="D25865" s="83" t="s">
        <v>15076</v>
      </c>
      <c r="F25865" s="83">
        <v>640545.52080000006</v>
      </c>
    </row>
    <row r="25866" spans="1:6" hidden="1" x14ac:dyDescent="0.25">
      <c r="A25866" t="s">
        <v>39066</v>
      </c>
      <c r="B25866" s="83" t="s">
        <v>36576</v>
      </c>
      <c r="C25866" t="s">
        <v>38248</v>
      </c>
      <c r="D25866" s="83" t="s">
        <v>15076</v>
      </c>
      <c r="F25866" s="83">
        <v>1053724.8430999999</v>
      </c>
    </row>
    <row r="25867" spans="1:6" hidden="1" x14ac:dyDescent="0.25">
      <c r="A25867" t="s">
        <v>39066</v>
      </c>
      <c r="B25867" s="83" t="s">
        <v>36577</v>
      </c>
      <c r="C25867" t="s">
        <v>38249</v>
      </c>
      <c r="D25867" s="83" t="s">
        <v>15076</v>
      </c>
      <c r="F25867" s="83">
        <v>502690.23109999998</v>
      </c>
    </row>
    <row r="25868" spans="1:6" hidden="1" x14ac:dyDescent="0.25">
      <c r="A25868" t="s">
        <v>39066</v>
      </c>
      <c r="B25868" s="83" t="s">
        <v>36578</v>
      </c>
      <c r="C25868" t="s">
        <v>38250</v>
      </c>
      <c r="D25868" s="83" t="s">
        <v>15076</v>
      </c>
      <c r="F25868" s="83">
        <v>552740.71250000002</v>
      </c>
    </row>
    <row r="25869" spans="1:6" hidden="1" x14ac:dyDescent="0.25">
      <c r="A25869" t="s">
        <v>39066</v>
      </c>
      <c r="B25869" s="83" t="s">
        <v>36579</v>
      </c>
      <c r="C25869" t="s">
        <v>38251</v>
      </c>
      <c r="D25869" s="83" t="s">
        <v>15076</v>
      </c>
      <c r="F25869" s="83">
        <v>607796.5956</v>
      </c>
    </row>
    <row r="25870" spans="1:6" hidden="1" x14ac:dyDescent="0.25">
      <c r="A25870" t="s">
        <v>39066</v>
      </c>
      <c r="B25870" s="83" t="s">
        <v>36580</v>
      </c>
      <c r="C25870" t="s">
        <v>38252</v>
      </c>
      <c r="D25870" s="83" t="s">
        <v>15076</v>
      </c>
      <c r="F25870" s="83">
        <v>668357.68059999996</v>
      </c>
    </row>
    <row r="25871" spans="1:6" hidden="1" x14ac:dyDescent="0.25">
      <c r="A25871" t="s">
        <v>39066</v>
      </c>
      <c r="B25871" s="83" t="s">
        <v>36581</v>
      </c>
      <c r="C25871" t="s">
        <v>38253</v>
      </c>
      <c r="D25871" s="83" t="s">
        <v>15076</v>
      </c>
      <c r="F25871" s="83">
        <v>637317.6078</v>
      </c>
    </row>
    <row r="25872" spans="1:6" hidden="1" x14ac:dyDescent="0.25">
      <c r="A25872" t="s">
        <v>39066</v>
      </c>
      <c r="B25872" s="83" t="s">
        <v>36582</v>
      </c>
      <c r="C25872" t="s">
        <v>38254</v>
      </c>
      <c r="D25872" s="83" t="s">
        <v>15076</v>
      </c>
      <c r="F25872" s="83">
        <v>700758.25829999999</v>
      </c>
    </row>
    <row r="25873" spans="1:6" hidden="1" x14ac:dyDescent="0.25">
      <c r="A25873" t="s">
        <v>39066</v>
      </c>
      <c r="B25873" s="83" t="s">
        <v>36583</v>
      </c>
      <c r="C25873" t="s">
        <v>38255</v>
      </c>
      <c r="D25873" s="83" t="s">
        <v>15076</v>
      </c>
      <c r="F25873" s="83">
        <v>770493.28269999998</v>
      </c>
    </row>
    <row r="25874" spans="1:6" hidden="1" x14ac:dyDescent="0.25">
      <c r="A25874" t="s">
        <v>39066</v>
      </c>
      <c r="B25874" s="83" t="s">
        <v>36584</v>
      </c>
      <c r="C25874" t="s">
        <v>38256</v>
      </c>
      <c r="D25874" s="83" t="s">
        <v>15076</v>
      </c>
      <c r="F25874" s="83">
        <v>848905.65500000003</v>
      </c>
    </row>
    <row r="25875" spans="1:6" hidden="1" x14ac:dyDescent="0.25">
      <c r="A25875" t="s">
        <v>39066</v>
      </c>
      <c r="B25875" s="83" t="s">
        <v>36585</v>
      </c>
      <c r="C25875" t="s">
        <v>38257</v>
      </c>
      <c r="D25875" s="83" t="s">
        <v>15076</v>
      </c>
      <c r="F25875" s="83">
        <v>1017664.3829</v>
      </c>
    </row>
    <row r="25876" spans="1:6" hidden="1" x14ac:dyDescent="0.25">
      <c r="A25876" t="s">
        <v>39066</v>
      </c>
      <c r="B25876" s="83" t="s">
        <v>36586</v>
      </c>
      <c r="C25876" t="s">
        <v>38258</v>
      </c>
      <c r="D25876" s="83" t="s">
        <v>15076</v>
      </c>
      <c r="F25876" s="83">
        <v>837085.1324</v>
      </c>
    </row>
    <row r="25877" spans="1:6" hidden="1" x14ac:dyDescent="0.25">
      <c r="A25877" t="s">
        <v>39066</v>
      </c>
      <c r="B25877" s="83" t="s">
        <v>36587</v>
      </c>
      <c r="C25877" t="s">
        <v>38259</v>
      </c>
      <c r="D25877" s="83" t="s">
        <v>15076</v>
      </c>
      <c r="F25877" s="83">
        <v>918447.17729999998</v>
      </c>
    </row>
    <row r="25878" spans="1:6" hidden="1" x14ac:dyDescent="0.25">
      <c r="A25878" t="s">
        <v>39066</v>
      </c>
      <c r="B25878" s="83" t="s">
        <v>36588</v>
      </c>
      <c r="C25878" t="s">
        <v>38260</v>
      </c>
      <c r="D25878" s="83" t="s">
        <v>15076</v>
      </c>
      <c r="F25878" s="83">
        <v>1011799.5574</v>
      </c>
    </row>
    <row r="25879" spans="1:6" hidden="1" x14ac:dyDescent="0.25">
      <c r="A25879" t="s">
        <v>39066</v>
      </c>
      <c r="B25879" s="83" t="s">
        <v>36589</v>
      </c>
      <c r="C25879" t="s">
        <v>38261</v>
      </c>
      <c r="D25879" s="83" t="s">
        <v>15076</v>
      </c>
      <c r="F25879" s="83">
        <v>736259.78579999995</v>
      </c>
    </row>
    <row r="25880" spans="1:6" hidden="1" x14ac:dyDescent="0.25">
      <c r="A25880" t="s">
        <v>39066</v>
      </c>
      <c r="B25880" s="83" t="s">
        <v>36590</v>
      </c>
      <c r="C25880" t="s">
        <v>38262</v>
      </c>
      <c r="D25880" s="83" t="s">
        <v>15076</v>
      </c>
      <c r="F25880" s="83">
        <v>1214578.4232999999</v>
      </c>
    </row>
    <row r="25881" spans="1:6" hidden="1" x14ac:dyDescent="0.25">
      <c r="A25881" t="s">
        <v>39066</v>
      </c>
      <c r="B25881" s="83" t="s">
        <v>36591</v>
      </c>
      <c r="C25881" t="s">
        <v>38263</v>
      </c>
      <c r="D25881" s="83" t="s">
        <v>15076</v>
      </c>
      <c r="F25881" s="83">
        <v>603831.06909999996</v>
      </c>
    </row>
    <row r="25882" spans="1:6" hidden="1" x14ac:dyDescent="0.25">
      <c r="A25882" t="s">
        <v>39066</v>
      </c>
      <c r="B25882" s="83" t="s">
        <v>36592</v>
      </c>
      <c r="C25882" t="s">
        <v>38264</v>
      </c>
      <c r="D25882" s="83" t="s">
        <v>15076</v>
      </c>
      <c r="F25882" s="83">
        <v>663873.34279999998</v>
      </c>
    </row>
    <row r="25883" spans="1:6" hidden="1" x14ac:dyDescent="0.25">
      <c r="A25883" t="s">
        <v>39066</v>
      </c>
      <c r="B25883" s="83" t="s">
        <v>36593</v>
      </c>
      <c r="C25883" t="s">
        <v>38265</v>
      </c>
      <c r="D25883" s="83" t="s">
        <v>15076</v>
      </c>
      <c r="F25883" s="83">
        <v>729919.97180000006</v>
      </c>
    </row>
    <row r="25884" spans="1:6" hidden="1" x14ac:dyDescent="0.25">
      <c r="A25884" t="s">
        <v>39066</v>
      </c>
      <c r="B25884" s="83" t="s">
        <v>36594</v>
      </c>
      <c r="C25884" t="s">
        <v>38266</v>
      </c>
      <c r="D25884" s="83" t="s">
        <v>15076</v>
      </c>
      <c r="F25884" s="83">
        <v>804274.98149999999</v>
      </c>
    </row>
    <row r="25885" spans="1:6" hidden="1" x14ac:dyDescent="0.25">
      <c r="A25885" t="s">
        <v>39066</v>
      </c>
      <c r="B25885" s="83" t="s">
        <v>36595</v>
      </c>
      <c r="C25885" t="s">
        <v>38267</v>
      </c>
      <c r="D25885" s="83" t="s">
        <v>15076</v>
      </c>
      <c r="F25885" s="83">
        <v>764226.29729999998</v>
      </c>
    </row>
    <row r="25886" spans="1:6" hidden="1" x14ac:dyDescent="0.25">
      <c r="A25886" t="s">
        <v>39066</v>
      </c>
      <c r="B25886" s="83" t="s">
        <v>36596</v>
      </c>
      <c r="C25886" t="s">
        <v>38268</v>
      </c>
      <c r="D25886" s="83" t="s">
        <v>15076</v>
      </c>
      <c r="F25886" s="83">
        <v>842011.90850000002</v>
      </c>
    </row>
    <row r="25887" spans="1:6" hidden="1" x14ac:dyDescent="0.25">
      <c r="A25887" t="s">
        <v>39066</v>
      </c>
      <c r="B25887" s="83" t="s">
        <v>36597</v>
      </c>
      <c r="C25887" t="s">
        <v>38269</v>
      </c>
      <c r="D25887" s="83" t="s">
        <v>15076</v>
      </c>
      <c r="F25887" s="83">
        <v>925701.99289999995</v>
      </c>
    </row>
    <row r="25888" spans="1:6" hidden="1" x14ac:dyDescent="0.25">
      <c r="A25888" t="s">
        <v>39066</v>
      </c>
      <c r="B25888" s="83" t="s">
        <v>36598</v>
      </c>
      <c r="C25888" t="s">
        <v>38270</v>
      </c>
      <c r="D25888" s="83" t="s">
        <v>15076</v>
      </c>
      <c r="F25888" s="83">
        <v>1015925.7238</v>
      </c>
    </row>
    <row r="25889" spans="1:6" hidden="1" x14ac:dyDescent="0.25">
      <c r="A25889" t="s">
        <v>39066</v>
      </c>
      <c r="B25889" s="83" t="s">
        <v>36599</v>
      </c>
      <c r="C25889" t="s">
        <v>38271</v>
      </c>
      <c r="D25889" s="83" t="s">
        <v>15076</v>
      </c>
      <c r="F25889" s="83">
        <v>1225402.8836999999</v>
      </c>
    </row>
    <row r="25890" spans="1:6" hidden="1" x14ac:dyDescent="0.25">
      <c r="A25890" t="s">
        <v>39066</v>
      </c>
      <c r="B25890" s="83" t="s">
        <v>36600</v>
      </c>
      <c r="C25890" t="s">
        <v>38272</v>
      </c>
      <c r="D25890" s="83" t="s">
        <v>15076</v>
      </c>
      <c r="F25890" s="83">
        <v>1003533.054</v>
      </c>
    </row>
    <row r="25891" spans="1:6" hidden="1" x14ac:dyDescent="0.25">
      <c r="A25891" t="s">
        <v>39066</v>
      </c>
      <c r="B25891" s="83" t="s">
        <v>36601</v>
      </c>
      <c r="C25891" t="s">
        <v>38273</v>
      </c>
      <c r="D25891" s="83" t="s">
        <v>15076</v>
      </c>
      <c r="F25891" s="83">
        <v>1101539.9227</v>
      </c>
    </row>
    <row r="25892" spans="1:6" hidden="1" x14ac:dyDescent="0.25">
      <c r="A25892" t="s">
        <v>39066</v>
      </c>
      <c r="B25892" s="83" t="s">
        <v>36602</v>
      </c>
      <c r="C25892" t="s">
        <v>38274</v>
      </c>
      <c r="D25892" s="83" t="s">
        <v>15076</v>
      </c>
      <c r="F25892" s="83">
        <v>1214642.872</v>
      </c>
    </row>
    <row r="25893" spans="1:6" hidden="1" x14ac:dyDescent="0.25">
      <c r="A25893" t="s">
        <v>39066</v>
      </c>
      <c r="B25893" s="83" t="s">
        <v>36603</v>
      </c>
      <c r="C25893" t="s">
        <v>38275</v>
      </c>
      <c r="D25893" s="83" t="s">
        <v>15094</v>
      </c>
      <c r="F25893" s="83">
        <v>380.35640000000001</v>
      </c>
    </row>
    <row r="25894" spans="1:6" hidden="1" x14ac:dyDescent="0.25">
      <c r="A25894" t="s">
        <v>39066</v>
      </c>
      <c r="B25894" s="83" t="s">
        <v>36604</v>
      </c>
      <c r="C25894" t="s">
        <v>38276</v>
      </c>
      <c r="D25894" s="83" t="s">
        <v>15076</v>
      </c>
      <c r="F25894" s="83">
        <v>1456260.7707</v>
      </c>
    </row>
    <row r="25895" spans="1:6" hidden="1" x14ac:dyDescent="0.25">
      <c r="A25895" t="s">
        <v>39066</v>
      </c>
      <c r="B25895" s="83" t="s">
        <v>36605</v>
      </c>
      <c r="C25895" t="s">
        <v>38277</v>
      </c>
      <c r="D25895" s="83" t="s">
        <v>15076</v>
      </c>
      <c r="F25895" s="83">
        <v>479.00200000000001</v>
      </c>
    </row>
    <row r="25896" spans="1:6" hidden="1" x14ac:dyDescent="0.25">
      <c r="A25896" t="s">
        <v>39066</v>
      </c>
      <c r="B25896" s="83" t="s">
        <v>36606</v>
      </c>
      <c r="C25896" t="s">
        <v>38278</v>
      </c>
      <c r="D25896" s="83" t="s">
        <v>15076</v>
      </c>
      <c r="F25896" s="83">
        <v>262.94869999999997</v>
      </c>
    </row>
    <row r="25897" spans="1:6" hidden="1" x14ac:dyDescent="0.25">
      <c r="A25897" t="s">
        <v>39066</v>
      </c>
      <c r="B25897" s="83" t="s">
        <v>36607</v>
      </c>
      <c r="C25897" t="s">
        <v>38279</v>
      </c>
      <c r="D25897" s="83" t="s">
        <v>15094</v>
      </c>
      <c r="F25897" s="83">
        <v>792.22029999999995</v>
      </c>
    </row>
    <row r="25898" spans="1:6" hidden="1" x14ac:dyDescent="0.25">
      <c r="A25898" t="s">
        <v>39066</v>
      </c>
      <c r="B25898" s="83" t="s">
        <v>36608</v>
      </c>
      <c r="C25898" t="s">
        <v>38280</v>
      </c>
      <c r="D25898" s="83" t="s">
        <v>15094</v>
      </c>
      <c r="F25898" s="83">
        <v>646.88729999999998</v>
      </c>
    </row>
    <row r="25899" spans="1:6" hidden="1" x14ac:dyDescent="0.25">
      <c r="A25899" t="s">
        <v>39066</v>
      </c>
      <c r="B25899" s="83" t="s">
        <v>36609</v>
      </c>
      <c r="C25899" t="s">
        <v>38281</v>
      </c>
      <c r="D25899" s="83" t="s">
        <v>15076</v>
      </c>
      <c r="F25899" s="83">
        <v>704381.56259999995</v>
      </c>
    </row>
    <row r="25900" spans="1:6" hidden="1" x14ac:dyDescent="0.25">
      <c r="A25900" t="s">
        <v>39066</v>
      </c>
      <c r="B25900" s="83" t="s">
        <v>36610</v>
      </c>
      <c r="C25900" t="s">
        <v>38282</v>
      </c>
      <c r="D25900" s="83" t="s">
        <v>15076</v>
      </c>
      <c r="F25900" s="83">
        <v>774601.24069999997</v>
      </c>
    </row>
    <row r="25901" spans="1:6" hidden="1" x14ac:dyDescent="0.25">
      <c r="A25901" t="s">
        <v>39066</v>
      </c>
      <c r="B25901" s="83" t="s">
        <v>36611</v>
      </c>
      <c r="C25901" t="s">
        <v>38283</v>
      </c>
      <c r="D25901" s="83" t="s">
        <v>15076</v>
      </c>
      <c r="F25901" s="83">
        <v>930176.82680000004</v>
      </c>
    </row>
    <row r="25902" spans="1:6" hidden="1" x14ac:dyDescent="0.25">
      <c r="A25902" t="s">
        <v>39066</v>
      </c>
      <c r="B25902" s="83" t="s">
        <v>36612</v>
      </c>
      <c r="C25902" t="s">
        <v>38284</v>
      </c>
      <c r="D25902" s="83" t="s">
        <v>15076</v>
      </c>
      <c r="F25902" s="83">
        <v>884252.02509999997</v>
      </c>
    </row>
    <row r="25903" spans="1:6" hidden="1" x14ac:dyDescent="0.25">
      <c r="A25903" t="s">
        <v>39066</v>
      </c>
      <c r="B25903" s="83" t="s">
        <v>36613</v>
      </c>
      <c r="C25903" t="s">
        <v>38285</v>
      </c>
      <c r="D25903" s="83" t="s">
        <v>15076</v>
      </c>
      <c r="F25903" s="83">
        <v>972349.75179999997</v>
      </c>
    </row>
    <row r="25904" spans="1:6" hidden="1" x14ac:dyDescent="0.25">
      <c r="A25904" t="s">
        <v>39066</v>
      </c>
      <c r="B25904" s="83" t="s">
        <v>36614</v>
      </c>
      <c r="C25904" t="s">
        <v>38286</v>
      </c>
      <c r="D25904" s="83" t="s">
        <v>15076</v>
      </c>
      <c r="F25904" s="83">
        <v>1069256.9612</v>
      </c>
    </row>
    <row r="25905" spans="1:6" hidden="1" x14ac:dyDescent="0.25">
      <c r="A25905" t="s">
        <v>39066</v>
      </c>
      <c r="B25905" s="83" t="s">
        <v>36615</v>
      </c>
      <c r="C25905" t="s">
        <v>38287</v>
      </c>
      <c r="D25905" s="83" t="s">
        <v>15076</v>
      </c>
      <c r="F25905" s="83">
        <v>1285729.7061000001</v>
      </c>
    </row>
    <row r="25906" spans="1:6" hidden="1" x14ac:dyDescent="0.25">
      <c r="A25906" t="s">
        <v>39066</v>
      </c>
      <c r="B25906" s="83" t="s">
        <v>36616</v>
      </c>
      <c r="C25906" t="s">
        <v>38288</v>
      </c>
      <c r="D25906" s="83" t="s">
        <v>15076</v>
      </c>
      <c r="F25906" s="83">
        <v>535.36680000000001</v>
      </c>
    </row>
    <row r="25907" spans="1:6" hidden="1" x14ac:dyDescent="0.25">
      <c r="A25907" t="s">
        <v>39066</v>
      </c>
      <c r="B25907" s="83" t="s">
        <v>36617</v>
      </c>
      <c r="C25907" t="s">
        <v>38289</v>
      </c>
      <c r="D25907" s="83" t="s">
        <v>15076</v>
      </c>
      <c r="F25907" s="83">
        <v>1836.4228000000001</v>
      </c>
    </row>
    <row r="25908" spans="1:6" hidden="1" x14ac:dyDescent="0.25">
      <c r="A25908" t="s">
        <v>39066</v>
      </c>
      <c r="B25908" s="83" t="s">
        <v>36618</v>
      </c>
      <c r="C25908" t="s">
        <v>38290</v>
      </c>
      <c r="D25908" s="83" t="s">
        <v>15076</v>
      </c>
      <c r="F25908" s="83">
        <v>578.5883</v>
      </c>
    </row>
    <row r="25909" spans="1:6" hidden="1" x14ac:dyDescent="0.25">
      <c r="A25909" t="s">
        <v>39066</v>
      </c>
      <c r="B25909" s="83" t="s">
        <v>36619</v>
      </c>
      <c r="C25909" t="s">
        <v>38291</v>
      </c>
      <c r="D25909" s="83" t="s">
        <v>15076</v>
      </c>
      <c r="F25909" s="83">
        <v>810759.32319999998</v>
      </c>
    </row>
    <row r="25910" spans="1:6" hidden="1" x14ac:dyDescent="0.25">
      <c r="A25910" t="s">
        <v>39066</v>
      </c>
      <c r="B25910" s="83" t="s">
        <v>36620</v>
      </c>
      <c r="C25910" t="s">
        <v>38292</v>
      </c>
      <c r="D25910" s="83" t="s">
        <v>15076</v>
      </c>
      <c r="F25910" s="83">
        <v>891507.65099999995</v>
      </c>
    </row>
    <row r="25911" spans="1:6" hidden="1" x14ac:dyDescent="0.25">
      <c r="A25911" t="s">
        <v>39066</v>
      </c>
      <c r="B25911" s="83" t="s">
        <v>36621</v>
      </c>
      <c r="C25911" t="s">
        <v>38293</v>
      </c>
      <c r="D25911" s="83" t="s">
        <v>15076</v>
      </c>
      <c r="F25911" s="83">
        <v>1069153.8433999999</v>
      </c>
    </row>
    <row r="25912" spans="1:6" hidden="1" x14ac:dyDescent="0.25">
      <c r="A25912" t="s">
        <v>39066</v>
      </c>
      <c r="B25912" s="83" t="s">
        <v>36622</v>
      </c>
      <c r="C25912" t="s">
        <v>38294</v>
      </c>
      <c r="D25912" s="83" t="s">
        <v>15094</v>
      </c>
      <c r="F25912" s="83">
        <v>455.53149999999999</v>
      </c>
    </row>
    <row r="25913" spans="1:6" hidden="1" x14ac:dyDescent="0.25">
      <c r="A25913" t="s">
        <v>39066</v>
      </c>
      <c r="B25913" s="83" t="s">
        <v>36623</v>
      </c>
      <c r="C25913" t="s">
        <v>38295</v>
      </c>
      <c r="D25913" s="83" t="s">
        <v>15094</v>
      </c>
      <c r="F25913" s="83">
        <v>564.25390000000004</v>
      </c>
    </row>
    <row r="25914" spans="1:6" hidden="1" x14ac:dyDescent="0.25">
      <c r="A25914" t="s">
        <v>39066</v>
      </c>
      <c r="B25914" s="83" t="s">
        <v>36624</v>
      </c>
      <c r="C25914" t="s">
        <v>38296</v>
      </c>
      <c r="D25914" s="83" t="s">
        <v>15094</v>
      </c>
      <c r="F25914" s="83">
        <v>816.04250000000002</v>
      </c>
    </row>
    <row r="25915" spans="1:6" hidden="1" x14ac:dyDescent="0.25">
      <c r="A25915" t="s">
        <v>39066</v>
      </c>
      <c r="B25915" s="83" t="s">
        <v>36625</v>
      </c>
      <c r="C25915" t="s">
        <v>38297</v>
      </c>
      <c r="D25915" s="83" t="s">
        <v>15094</v>
      </c>
      <c r="F25915" s="83">
        <v>1217.1780000000001</v>
      </c>
    </row>
    <row r="25916" spans="1:6" hidden="1" x14ac:dyDescent="0.25">
      <c r="A25916" t="s">
        <v>39066</v>
      </c>
      <c r="B25916" s="83" t="s">
        <v>36626</v>
      </c>
      <c r="C25916" t="s">
        <v>38298</v>
      </c>
      <c r="D25916" s="83" t="s">
        <v>15094</v>
      </c>
      <c r="F25916" s="83">
        <v>1541.3480999999999</v>
      </c>
    </row>
    <row r="25917" spans="1:6" hidden="1" x14ac:dyDescent="0.25">
      <c r="A25917" t="s">
        <v>39066</v>
      </c>
      <c r="B25917" s="83" t="s">
        <v>36627</v>
      </c>
      <c r="C25917" t="s">
        <v>38299</v>
      </c>
      <c r="D25917" s="83" t="s">
        <v>15094</v>
      </c>
      <c r="F25917" s="83">
        <v>3011.1251000000002</v>
      </c>
    </row>
    <row r="25918" spans="1:6" hidden="1" x14ac:dyDescent="0.25">
      <c r="A25918" t="s">
        <v>39066</v>
      </c>
      <c r="B25918" s="83" t="s">
        <v>36628</v>
      </c>
      <c r="C25918" t="s">
        <v>38300</v>
      </c>
      <c r="D25918" s="83" t="s">
        <v>15076</v>
      </c>
      <c r="F25918" s="83">
        <v>53.0351</v>
      </c>
    </row>
    <row r="25919" spans="1:6" hidden="1" x14ac:dyDescent="0.25">
      <c r="A25919" t="s">
        <v>39066</v>
      </c>
      <c r="B25919" s="83" t="s">
        <v>36629</v>
      </c>
      <c r="C25919" t="s">
        <v>38301</v>
      </c>
      <c r="D25919" s="83" t="s">
        <v>15076</v>
      </c>
      <c r="F25919" s="83">
        <v>77.290400000000005</v>
      </c>
    </row>
    <row r="25920" spans="1:6" hidden="1" x14ac:dyDescent="0.25">
      <c r="A25920" t="s">
        <v>39066</v>
      </c>
      <c r="B25920" s="83" t="s">
        <v>36630</v>
      </c>
      <c r="C25920" t="s">
        <v>38302</v>
      </c>
      <c r="D25920" s="83" t="s">
        <v>15076</v>
      </c>
      <c r="F25920" s="83">
        <v>78.88</v>
      </c>
    </row>
    <row r="25921" spans="1:6" hidden="1" x14ac:dyDescent="0.25">
      <c r="A25921" t="s">
        <v>39066</v>
      </c>
      <c r="B25921" s="83" t="s">
        <v>36631</v>
      </c>
      <c r="C25921" t="s">
        <v>38303</v>
      </c>
      <c r="D25921" s="83" t="s">
        <v>15076</v>
      </c>
      <c r="F25921" s="83">
        <v>90.47</v>
      </c>
    </row>
    <row r="25922" spans="1:6" hidden="1" x14ac:dyDescent="0.25">
      <c r="A25922" t="s">
        <v>39066</v>
      </c>
      <c r="B25922" s="83" t="s">
        <v>36632</v>
      </c>
      <c r="C25922" t="s">
        <v>38304</v>
      </c>
      <c r="D25922" s="83" t="s">
        <v>15076</v>
      </c>
      <c r="F25922" s="83">
        <v>99.75</v>
      </c>
    </row>
    <row r="25923" spans="1:6" hidden="1" x14ac:dyDescent="0.25">
      <c r="A25923" t="s">
        <v>39066</v>
      </c>
      <c r="B25923" s="83" t="s">
        <v>36633</v>
      </c>
      <c r="C25923" t="s">
        <v>38305</v>
      </c>
      <c r="D25923" s="83" t="s">
        <v>15076</v>
      </c>
      <c r="F25923" s="83">
        <v>109.02</v>
      </c>
    </row>
    <row r="25924" spans="1:6" hidden="1" x14ac:dyDescent="0.25">
      <c r="A25924" t="s">
        <v>39066</v>
      </c>
      <c r="B25924" s="83" t="s">
        <v>36634</v>
      </c>
      <c r="C25924" t="s">
        <v>38306</v>
      </c>
      <c r="D25924" s="83" t="s">
        <v>15076</v>
      </c>
      <c r="F25924" s="83">
        <v>119.36</v>
      </c>
    </row>
    <row r="25925" spans="1:6" hidden="1" x14ac:dyDescent="0.25">
      <c r="A25925" t="s">
        <v>39066</v>
      </c>
      <c r="B25925" s="83" t="s">
        <v>36635</v>
      </c>
      <c r="C25925" t="s">
        <v>38307</v>
      </c>
      <c r="D25925" s="83" t="s">
        <v>15076</v>
      </c>
      <c r="F25925" s="83">
        <v>132.22</v>
      </c>
    </row>
    <row r="25926" spans="1:6" hidden="1" x14ac:dyDescent="0.25">
      <c r="A25926" t="s">
        <v>39066</v>
      </c>
      <c r="B25926" s="83" t="s">
        <v>36636</v>
      </c>
      <c r="C25926" t="s">
        <v>38308</v>
      </c>
      <c r="D25926" s="83" t="s">
        <v>15076</v>
      </c>
      <c r="F25926" s="83">
        <v>149.53</v>
      </c>
    </row>
    <row r="25927" spans="1:6" hidden="1" x14ac:dyDescent="0.25">
      <c r="A25927" t="s">
        <v>39066</v>
      </c>
      <c r="B25927" s="83" t="s">
        <v>36637</v>
      </c>
      <c r="C25927" t="s">
        <v>38309</v>
      </c>
      <c r="D25927" s="83" t="s">
        <v>15076</v>
      </c>
      <c r="F25927" s="83">
        <v>530.82579999999996</v>
      </c>
    </row>
    <row r="25928" spans="1:6" hidden="1" x14ac:dyDescent="0.25">
      <c r="A25928" t="s">
        <v>39066</v>
      </c>
      <c r="B25928" s="83" t="s">
        <v>36638</v>
      </c>
      <c r="C25928" t="s">
        <v>38310</v>
      </c>
      <c r="D25928" s="83" t="s">
        <v>15076</v>
      </c>
      <c r="F25928" s="83">
        <v>1434.98</v>
      </c>
    </row>
    <row r="25929" spans="1:6" hidden="1" x14ac:dyDescent="0.25">
      <c r="A25929" t="s">
        <v>39066</v>
      </c>
      <c r="B25929" s="83" t="s">
        <v>36639</v>
      </c>
      <c r="C25929" t="s">
        <v>38311</v>
      </c>
      <c r="D25929" s="83" t="s">
        <v>15076</v>
      </c>
      <c r="F25929" s="83">
        <v>1419.61</v>
      </c>
    </row>
    <row r="25930" spans="1:6" hidden="1" x14ac:dyDescent="0.25">
      <c r="A25930" t="s">
        <v>39066</v>
      </c>
      <c r="B25930" s="83" t="s">
        <v>36640</v>
      </c>
      <c r="C25930" t="s">
        <v>38312</v>
      </c>
      <c r="D25930" s="83" t="s">
        <v>15076</v>
      </c>
      <c r="F25930" s="83">
        <v>1486.34</v>
      </c>
    </row>
    <row r="25931" spans="1:6" hidden="1" x14ac:dyDescent="0.25">
      <c r="A25931" t="s">
        <v>39066</v>
      </c>
      <c r="B25931" s="83" t="s">
        <v>36641</v>
      </c>
      <c r="C25931" t="s">
        <v>38313</v>
      </c>
      <c r="D25931" s="83" t="s">
        <v>15076</v>
      </c>
      <c r="F25931" s="83">
        <v>1435.12</v>
      </c>
    </row>
    <row r="25932" spans="1:6" hidden="1" x14ac:dyDescent="0.25">
      <c r="A25932" t="s">
        <v>39066</v>
      </c>
      <c r="B25932" s="83" t="s">
        <v>36642</v>
      </c>
      <c r="C25932" t="s">
        <v>38314</v>
      </c>
      <c r="D25932" s="83" t="s">
        <v>35707</v>
      </c>
      <c r="F25932" s="83">
        <v>170.87520000000001</v>
      </c>
    </row>
    <row r="25933" spans="1:6" hidden="1" x14ac:dyDescent="0.25">
      <c r="A25933" t="s">
        <v>39066</v>
      </c>
      <c r="B25933" s="83" t="s">
        <v>36643</v>
      </c>
      <c r="C25933" t="s">
        <v>38315</v>
      </c>
      <c r="D25933" s="83" t="s">
        <v>15076</v>
      </c>
      <c r="F25933" s="83">
        <v>10.0152</v>
      </c>
    </row>
    <row r="25934" spans="1:6" hidden="1" x14ac:dyDescent="0.25">
      <c r="A25934" t="s">
        <v>39066</v>
      </c>
      <c r="B25934" s="83" t="s">
        <v>36644</v>
      </c>
      <c r="C25934" t="s">
        <v>38316</v>
      </c>
      <c r="D25934" s="83" t="s">
        <v>15076</v>
      </c>
      <c r="F25934" s="83">
        <v>1354.1041</v>
      </c>
    </row>
    <row r="25935" spans="1:6" hidden="1" x14ac:dyDescent="0.25">
      <c r="A25935" t="s">
        <v>39066</v>
      </c>
      <c r="B25935" s="83" t="s">
        <v>36645</v>
      </c>
      <c r="C25935" t="s">
        <v>38317</v>
      </c>
      <c r="D25935" s="83" t="s">
        <v>15076</v>
      </c>
      <c r="F25935" s="83">
        <v>24.5151</v>
      </c>
    </row>
    <row r="25936" spans="1:6" hidden="1" x14ac:dyDescent="0.25">
      <c r="A25936" t="s">
        <v>39066</v>
      </c>
      <c r="B25936" s="83" t="s">
        <v>36646</v>
      </c>
      <c r="C25936" t="s">
        <v>38318</v>
      </c>
      <c r="D25936" s="83" t="s">
        <v>35707</v>
      </c>
      <c r="F25936" s="83">
        <v>4192.9447</v>
      </c>
    </row>
    <row r="25937" spans="1:6" hidden="1" x14ac:dyDescent="0.25">
      <c r="A25937" t="s">
        <v>39066</v>
      </c>
      <c r="B25937" s="83" t="s">
        <v>36647</v>
      </c>
      <c r="C25937" t="s">
        <v>38319</v>
      </c>
      <c r="D25937" s="83" t="s">
        <v>15076</v>
      </c>
      <c r="F25937" s="83">
        <v>1058.4875</v>
      </c>
    </row>
    <row r="25938" spans="1:6" hidden="1" x14ac:dyDescent="0.25">
      <c r="A25938" t="s">
        <v>39066</v>
      </c>
      <c r="B25938" s="83" t="s">
        <v>36648</v>
      </c>
      <c r="C25938" t="s">
        <v>38320</v>
      </c>
      <c r="D25938" s="83" t="s">
        <v>15094</v>
      </c>
      <c r="F25938" s="83">
        <v>469.55070000000001</v>
      </c>
    </row>
    <row r="25939" spans="1:6" hidden="1" x14ac:dyDescent="0.25">
      <c r="A25939" t="s">
        <v>39066</v>
      </c>
      <c r="B25939" s="83" t="s">
        <v>36649</v>
      </c>
      <c r="C25939" t="s">
        <v>38321</v>
      </c>
      <c r="D25939" s="83" t="s">
        <v>15094</v>
      </c>
      <c r="F25939" s="83">
        <v>4.1391</v>
      </c>
    </row>
    <row r="25940" spans="1:6" hidden="1" x14ac:dyDescent="0.25">
      <c r="A25940" t="s">
        <v>39066</v>
      </c>
      <c r="B25940" s="83" t="s">
        <v>36650</v>
      </c>
      <c r="C25940" t="s">
        <v>38322</v>
      </c>
      <c r="D25940" s="83" t="s">
        <v>15076</v>
      </c>
      <c r="F25940" s="83">
        <v>39.897100000000002</v>
      </c>
    </row>
    <row r="25941" spans="1:6" hidden="1" x14ac:dyDescent="0.25">
      <c r="A25941" t="s">
        <v>39066</v>
      </c>
      <c r="B25941" s="83" t="s">
        <v>36651</v>
      </c>
      <c r="C25941" t="s">
        <v>38323</v>
      </c>
      <c r="D25941" s="83" t="s">
        <v>15076</v>
      </c>
      <c r="F25941" s="83">
        <v>83.430599999999998</v>
      </c>
    </row>
    <row r="25942" spans="1:6" hidden="1" x14ac:dyDescent="0.25">
      <c r="A25942" t="s">
        <v>39066</v>
      </c>
      <c r="B25942" s="83" t="s">
        <v>36652</v>
      </c>
      <c r="C25942" t="s">
        <v>38324</v>
      </c>
      <c r="D25942" s="83" t="s">
        <v>15076</v>
      </c>
      <c r="F25942" s="83">
        <v>1.1000000000000001</v>
      </c>
    </row>
    <row r="25943" spans="1:6" hidden="1" x14ac:dyDescent="0.25">
      <c r="A25943" t="s">
        <v>39066</v>
      </c>
      <c r="B25943" s="83" t="s">
        <v>36653</v>
      </c>
      <c r="C25943" t="s">
        <v>38325</v>
      </c>
      <c r="D25943" s="83" t="s">
        <v>15076</v>
      </c>
      <c r="F25943" s="83">
        <v>2.8323</v>
      </c>
    </row>
    <row r="25944" spans="1:6" hidden="1" x14ac:dyDescent="0.25">
      <c r="A25944" t="s">
        <v>39066</v>
      </c>
      <c r="B25944" s="83" t="s">
        <v>36654</v>
      </c>
      <c r="C25944" t="s">
        <v>38326</v>
      </c>
      <c r="D25944" s="83" t="s">
        <v>15094</v>
      </c>
      <c r="F25944" s="83">
        <v>3.7252000000000001</v>
      </c>
    </row>
    <row r="25945" spans="1:6" hidden="1" x14ac:dyDescent="0.25">
      <c r="A25945" t="s">
        <v>39066</v>
      </c>
      <c r="B25945" s="83" t="s">
        <v>36655</v>
      </c>
      <c r="C25945" t="s">
        <v>38327</v>
      </c>
      <c r="D25945" s="83" t="s">
        <v>15076</v>
      </c>
      <c r="F25945" s="83">
        <v>2.2791999999999999</v>
      </c>
    </row>
    <row r="25946" spans="1:6" hidden="1" x14ac:dyDescent="0.25">
      <c r="A25946" t="s">
        <v>39066</v>
      </c>
      <c r="B25946" s="83" t="s">
        <v>36656</v>
      </c>
      <c r="C25946" t="s">
        <v>38328</v>
      </c>
      <c r="D25946" s="83" t="s">
        <v>15076</v>
      </c>
      <c r="F25946" s="83">
        <v>1.0760000000000001</v>
      </c>
    </row>
    <row r="25947" spans="1:6" hidden="1" x14ac:dyDescent="0.25">
      <c r="A25947" t="s">
        <v>39066</v>
      </c>
      <c r="B25947" s="83" t="s">
        <v>36657</v>
      </c>
      <c r="C25947" t="s">
        <v>38329</v>
      </c>
      <c r="D25947" s="83" t="s">
        <v>35706</v>
      </c>
      <c r="F25947" s="83">
        <v>12.7194</v>
      </c>
    </row>
    <row r="25948" spans="1:6" hidden="1" x14ac:dyDescent="0.25">
      <c r="A25948" t="s">
        <v>39066</v>
      </c>
      <c r="B25948" s="83" t="s">
        <v>36658</v>
      </c>
      <c r="C25948" t="s">
        <v>38330</v>
      </c>
      <c r="D25948" s="83" t="s">
        <v>35706</v>
      </c>
      <c r="F25948" s="83">
        <v>12.7194</v>
      </c>
    </row>
    <row r="25949" spans="1:6" hidden="1" x14ac:dyDescent="0.25">
      <c r="A25949" t="s">
        <v>39066</v>
      </c>
      <c r="B25949" s="83" t="s">
        <v>36659</v>
      </c>
      <c r="C25949" t="s">
        <v>38331</v>
      </c>
      <c r="D25949" s="83" t="s">
        <v>15094</v>
      </c>
      <c r="F25949" s="83">
        <v>11.958399999999999</v>
      </c>
    </row>
    <row r="25950" spans="1:6" hidden="1" x14ac:dyDescent="0.25">
      <c r="A25950" t="s">
        <v>39066</v>
      </c>
      <c r="B25950" s="83" t="s">
        <v>36660</v>
      </c>
      <c r="C25950" t="s">
        <v>38332</v>
      </c>
      <c r="D25950" s="83" t="s">
        <v>15094</v>
      </c>
      <c r="F25950" s="83">
        <v>11.3401</v>
      </c>
    </row>
    <row r="25951" spans="1:6" hidden="1" x14ac:dyDescent="0.25">
      <c r="A25951" t="s">
        <v>39066</v>
      </c>
      <c r="B25951" s="83" t="s">
        <v>36661</v>
      </c>
      <c r="C25951" t="s">
        <v>38333</v>
      </c>
      <c r="D25951" s="83" t="s">
        <v>15076</v>
      </c>
      <c r="F25951" s="83">
        <v>99.1143</v>
      </c>
    </row>
    <row r="25952" spans="1:6" hidden="1" x14ac:dyDescent="0.25">
      <c r="A25952" t="s">
        <v>39066</v>
      </c>
      <c r="B25952" s="83" t="s">
        <v>36662</v>
      </c>
      <c r="C25952" t="s">
        <v>38334</v>
      </c>
      <c r="D25952" s="83" t="s">
        <v>15076</v>
      </c>
      <c r="F25952" s="83">
        <v>443.86649999999997</v>
      </c>
    </row>
    <row r="25953" spans="1:6" hidden="1" x14ac:dyDescent="0.25">
      <c r="A25953" t="s">
        <v>39066</v>
      </c>
      <c r="B25953" s="83" t="s">
        <v>36663</v>
      </c>
      <c r="C25953" t="s">
        <v>38335</v>
      </c>
      <c r="D25953" s="83" t="s">
        <v>15076</v>
      </c>
      <c r="F25953" s="83">
        <v>69.427499999999995</v>
      </c>
    </row>
    <row r="25954" spans="1:6" hidden="1" x14ac:dyDescent="0.25">
      <c r="A25954" t="s">
        <v>39066</v>
      </c>
      <c r="B25954" s="83" t="s">
        <v>36664</v>
      </c>
      <c r="C25954" t="s">
        <v>38336</v>
      </c>
      <c r="D25954" s="83" t="s">
        <v>15076</v>
      </c>
      <c r="F25954" s="83">
        <v>100.5326</v>
      </c>
    </row>
    <row r="25955" spans="1:6" hidden="1" x14ac:dyDescent="0.25">
      <c r="A25955" t="s">
        <v>39066</v>
      </c>
      <c r="B25955" s="83" t="s">
        <v>36665</v>
      </c>
      <c r="C25955" t="s">
        <v>38337</v>
      </c>
      <c r="D25955" s="83" t="s">
        <v>15076</v>
      </c>
      <c r="F25955" s="83">
        <v>124.25149999999999</v>
      </c>
    </row>
    <row r="25956" spans="1:6" hidden="1" x14ac:dyDescent="0.25">
      <c r="A25956" t="s">
        <v>39066</v>
      </c>
      <c r="B25956" s="83" t="s">
        <v>36666</v>
      </c>
      <c r="C25956" t="s">
        <v>38338</v>
      </c>
      <c r="D25956" s="83" t="s">
        <v>15076</v>
      </c>
      <c r="F25956" s="83">
        <v>151.0617</v>
      </c>
    </row>
    <row r="25957" spans="1:6" hidden="1" x14ac:dyDescent="0.25">
      <c r="A25957" t="s">
        <v>39066</v>
      </c>
      <c r="B25957" s="83" t="s">
        <v>36667</v>
      </c>
      <c r="C25957" t="s">
        <v>38339</v>
      </c>
      <c r="D25957" s="83" t="s">
        <v>15076</v>
      </c>
      <c r="F25957" s="83">
        <v>149.30099999999999</v>
      </c>
    </row>
    <row r="25958" spans="1:6" hidden="1" x14ac:dyDescent="0.25">
      <c r="A25958" t="s">
        <v>39066</v>
      </c>
      <c r="B25958" s="83" t="s">
        <v>36668</v>
      </c>
      <c r="C25958" t="s">
        <v>38340</v>
      </c>
      <c r="D25958" s="83" t="s">
        <v>15076</v>
      </c>
      <c r="F25958" s="83">
        <v>198.2561</v>
      </c>
    </row>
    <row r="25959" spans="1:6" hidden="1" x14ac:dyDescent="0.25">
      <c r="A25959" t="s">
        <v>39066</v>
      </c>
      <c r="B25959" s="83" t="s">
        <v>36669</v>
      </c>
      <c r="C25959" t="s">
        <v>38341</v>
      </c>
      <c r="D25959" s="83" t="s">
        <v>15076</v>
      </c>
      <c r="F25959" s="83">
        <v>228.9025</v>
      </c>
    </row>
    <row r="25960" spans="1:6" hidden="1" x14ac:dyDescent="0.25">
      <c r="A25960" t="s">
        <v>39066</v>
      </c>
      <c r="B25960" s="83" t="s">
        <v>36670</v>
      </c>
      <c r="C25960" t="s">
        <v>38342</v>
      </c>
      <c r="D25960" s="83" t="s">
        <v>15076</v>
      </c>
      <c r="F25960" s="83">
        <v>246.22720000000001</v>
      </c>
    </row>
    <row r="25961" spans="1:6" hidden="1" x14ac:dyDescent="0.25">
      <c r="A25961" t="s">
        <v>39066</v>
      </c>
      <c r="B25961" s="83" t="s">
        <v>36671</v>
      </c>
      <c r="C25961" t="s">
        <v>38343</v>
      </c>
      <c r="D25961" s="83" t="s">
        <v>15076</v>
      </c>
      <c r="F25961" s="83">
        <v>236.6619</v>
      </c>
    </row>
    <row r="25962" spans="1:6" hidden="1" x14ac:dyDescent="0.25">
      <c r="A25962" t="s">
        <v>39066</v>
      </c>
      <c r="B25962" s="83" t="s">
        <v>36672</v>
      </c>
      <c r="C25962" t="s">
        <v>38344</v>
      </c>
      <c r="D25962" s="83" t="s">
        <v>15076</v>
      </c>
      <c r="F25962" s="83">
        <v>287.1456</v>
      </c>
    </row>
    <row r="25963" spans="1:6" hidden="1" x14ac:dyDescent="0.25">
      <c r="A25963" t="s">
        <v>39066</v>
      </c>
      <c r="B25963" s="83" t="s">
        <v>36673</v>
      </c>
      <c r="C25963" t="s">
        <v>38345</v>
      </c>
      <c r="D25963" s="83" t="s">
        <v>15076</v>
      </c>
      <c r="F25963" s="83">
        <v>297.56729999999999</v>
      </c>
    </row>
    <row r="25964" spans="1:6" hidden="1" x14ac:dyDescent="0.25">
      <c r="A25964" t="s">
        <v>39066</v>
      </c>
      <c r="B25964" s="83" t="s">
        <v>36674</v>
      </c>
      <c r="C25964" t="s">
        <v>38346</v>
      </c>
      <c r="D25964" s="83" t="s">
        <v>15076</v>
      </c>
      <c r="F25964" s="83">
        <v>362.00409999999999</v>
      </c>
    </row>
    <row r="25965" spans="1:6" hidden="1" x14ac:dyDescent="0.25">
      <c r="A25965" t="s">
        <v>39066</v>
      </c>
      <c r="B25965" s="83" t="s">
        <v>36675</v>
      </c>
      <c r="C25965" t="s">
        <v>38347</v>
      </c>
      <c r="D25965" s="83" t="s">
        <v>15076</v>
      </c>
      <c r="F25965" s="83">
        <v>379.55380000000002</v>
      </c>
    </row>
    <row r="25966" spans="1:6" hidden="1" x14ac:dyDescent="0.25">
      <c r="A25966" t="s">
        <v>39066</v>
      </c>
      <c r="B25966" s="83" t="s">
        <v>36676</v>
      </c>
      <c r="C25966" t="s">
        <v>38348</v>
      </c>
      <c r="D25966" s="83" t="s">
        <v>15076</v>
      </c>
      <c r="F25966" s="83">
        <v>415.67140000000001</v>
      </c>
    </row>
    <row r="25967" spans="1:6" hidden="1" x14ac:dyDescent="0.25">
      <c r="A25967" t="s">
        <v>39066</v>
      </c>
      <c r="B25967" s="83" t="s">
        <v>36677</v>
      </c>
      <c r="C25967" t="s">
        <v>38349</v>
      </c>
      <c r="D25967" s="83" t="s">
        <v>15076</v>
      </c>
      <c r="F25967" s="83">
        <v>55.047199999999997</v>
      </c>
    </row>
    <row r="25968" spans="1:6" hidden="1" x14ac:dyDescent="0.25">
      <c r="A25968" t="s">
        <v>39066</v>
      </c>
      <c r="B25968" s="83" t="s">
        <v>36678</v>
      </c>
      <c r="C25968" t="s">
        <v>38350</v>
      </c>
      <c r="D25968" s="83" t="s">
        <v>15076</v>
      </c>
      <c r="F25968" s="83">
        <v>55.409100000000002</v>
      </c>
    </row>
    <row r="25969" spans="1:7" hidden="1" x14ac:dyDescent="0.25">
      <c r="A25969" t="s">
        <v>39066</v>
      </c>
      <c r="B25969" s="83" t="s">
        <v>36679</v>
      </c>
      <c r="C25969" t="s">
        <v>38351</v>
      </c>
      <c r="D25969" s="83" t="s">
        <v>15076</v>
      </c>
      <c r="F25969" s="83">
        <v>82.777500000000003</v>
      </c>
    </row>
    <row r="25970" spans="1:7" hidden="1" x14ac:dyDescent="0.25">
      <c r="A25970" t="s">
        <v>39066</v>
      </c>
      <c r="B25970" s="83" t="s">
        <v>36680</v>
      </c>
      <c r="C25970" t="s">
        <v>38352</v>
      </c>
      <c r="D25970" s="83" t="s">
        <v>15076</v>
      </c>
      <c r="F25970" s="83">
        <v>78.141599999999997</v>
      </c>
    </row>
    <row r="25971" spans="1:7" hidden="1" x14ac:dyDescent="0.25">
      <c r="A25971" t="s">
        <v>39066</v>
      </c>
      <c r="B25971" s="83" t="s">
        <v>36681</v>
      </c>
      <c r="C25971" t="s">
        <v>38353</v>
      </c>
      <c r="D25971" s="83" t="s">
        <v>15076</v>
      </c>
      <c r="F25971" s="83">
        <v>98.308899999999994</v>
      </c>
    </row>
    <row r="25972" spans="1:7" hidden="1" x14ac:dyDescent="0.25">
      <c r="A25972" t="s">
        <v>39066</v>
      </c>
      <c r="B25972" s="83" t="s">
        <v>36682</v>
      </c>
      <c r="C25972" t="s">
        <v>38354</v>
      </c>
      <c r="D25972" s="83" t="s">
        <v>15076</v>
      </c>
      <c r="F25972" s="83">
        <v>99.1143</v>
      </c>
    </row>
    <row r="25973" spans="1:7" hidden="1" x14ac:dyDescent="0.25">
      <c r="A25973" t="s">
        <v>39066</v>
      </c>
      <c r="B25973" s="83" t="s">
        <v>36683</v>
      </c>
      <c r="C25973" t="s">
        <v>38355</v>
      </c>
      <c r="D25973" s="83" t="s">
        <v>15076</v>
      </c>
      <c r="F25973" s="83">
        <v>98.308899999999994</v>
      </c>
    </row>
    <row r="25974" spans="1:7" hidden="1" x14ac:dyDescent="0.25">
      <c r="A25974" t="s">
        <v>39066</v>
      </c>
      <c r="B25974" s="83" t="s">
        <v>36684</v>
      </c>
      <c r="C25974" t="s">
        <v>38356</v>
      </c>
      <c r="D25974" s="83" t="s">
        <v>15076</v>
      </c>
      <c r="F25974" s="83">
        <v>123.259</v>
      </c>
    </row>
    <row r="25975" spans="1:7" hidden="1" x14ac:dyDescent="0.25">
      <c r="A25975" t="s">
        <v>39066</v>
      </c>
      <c r="B25975" s="83" t="s">
        <v>36685</v>
      </c>
      <c r="C25975" t="s">
        <v>38357</v>
      </c>
      <c r="D25975" s="83" t="s">
        <v>15076</v>
      </c>
      <c r="F25975" s="83">
        <v>120.76260000000001</v>
      </c>
      <c r="G25975" t="s">
        <v>28165</v>
      </c>
    </row>
    <row r="25976" spans="1:7" hidden="1" x14ac:dyDescent="0.25">
      <c r="A25976" t="s">
        <v>39066</v>
      </c>
      <c r="B25976" s="83" t="s">
        <v>36686</v>
      </c>
      <c r="C25976" t="s">
        <v>38358</v>
      </c>
      <c r="D25976" s="83" t="s">
        <v>15076</v>
      </c>
      <c r="F25976" s="83">
        <v>18.096699999999998</v>
      </c>
    </row>
    <row r="25977" spans="1:7" hidden="1" x14ac:dyDescent="0.25">
      <c r="A25977" t="s">
        <v>39066</v>
      </c>
      <c r="B25977" s="83" t="s">
        <v>36687</v>
      </c>
      <c r="C25977" t="s">
        <v>38359</v>
      </c>
      <c r="D25977" s="83" t="s">
        <v>15076</v>
      </c>
      <c r="F25977" s="83">
        <v>23.6433</v>
      </c>
    </row>
    <row r="25978" spans="1:7" hidden="1" x14ac:dyDescent="0.25">
      <c r="A25978" t="s">
        <v>39066</v>
      </c>
      <c r="B25978" s="83" t="s">
        <v>36688</v>
      </c>
      <c r="C25978" t="s">
        <v>38360</v>
      </c>
      <c r="D25978" s="83" t="s">
        <v>15076</v>
      </c>
      <c r="F25978" s="83">
        <v>21.105699999999999</v>
      </c>
    </row>
    <row r="25979" spans="1:7" hidden="1" x14ac:dyDescent="0.25">
      <c r="A25979" t="s">
        <v>39066</v>
      </c>
      <c r="B25979" s="83" t="s">
        <v>36689</v>
      </c>
      <c r="C25979" t="s">
        <v>38361</v>
      </c>
      <c r="D25979" s="83" t="s">
        <v>15076</v>
      </c>
      <c r="F25979" s="83">
        <v>29.355599999999999</v>
      </c>
    </row>
    <row r="25980" spans="1:7" hidden="1" x14ac:dyDescent="0.25">
      <c r="A25980" t="s">
        <v>39066</v>
      </c>
      <c r="B25980" s="83" t="s">
        <v>36690</v>
      </c>
      <c r="C25980" t="s">
        <v>38362</v>
      </c>
      <c r="D25980" s="83" t="s">
        <v>15076</v>
      </c>
      <c r="F25980" s="83">
        <v>42.042299999999997</v>
      </c>
    </row>
    <row r="25981" spans="1:7" hidden="1" x14ac:dyDescent="0.25">
      <c r="A25981" t="s">
        <v>39066</v>
      </c>
      <c r="B25981" s="83" t="s">
        <v>36691</v>
      </c>
      <c r="C25981" t="s">
        <v>38363</v>
      </c>
      <c r="D25981" s="83" t="s">
        <v>15076</v>
      </c>
      <c r="F25981" s="83">
        <v>50.2331</v>
      </c>
    </row>
    <row r="25982" spans="1:7" hidden="1" x14ac:dyDescent="0.25">
      <c r="A25982" t="s">
        <v>39066</v>
      </c>
      <c r="B25982" s="83" t="s">
        <v>36692</v>
      </c>
      <c r="C25982" t="s">
        <v>38364</v>
      </c>
      <c r="D25982" s="83" t="s">
        <v>15076</v>
      </c>
      <c r="F25982" s="83">
        <v>47.103499999999997</v>
      </c>
    </row>
    <row r="25983" spans="1:7" hidden="1" x14ac:dyDescent="0.25">
      <c r="A25983" t="s">
        <v>39066</v>
      </c>
      <c r="B25983" s="83" t="s">
        <v>36693</v>
      </c>
      <c r="C25983" t="s">
        <v>38365</v>
      </c>
      <c r="D25983" s="83" t="s">
        <v>15076</v>
      </c>
      <c r="F25983" s="83">
        <v>55.2074</v>
      </c>
    </row>
    <row r="25984" spans="1:7" hidden="1" x14ac:dyDescent="0.25">
      <c r="A25984" t="s">
        <v>39066</v>
      </c>
      <c r="B25984" s="83" t="s">
        <v>36694</v>
      </c>
      <c r="C25984" t="s">
        <v>38366</v>
      </c>
      <c r="D25984" s="83" t="s">
        <v>15094</v>
      </c>
      <c r="F25984" s="83">
        <v>8.8751999999999995</v>
      </c>
    </row>
    <row r="25985" spans="1:6" hidden="1" x14ac:dyDescent="0.25">
      <c r="A25985" t="s">
        <v>39066</v>
      </c>
      <c r="B25985" s="83" t="s">
        <v>36695</v>
      </c>
      <c r="C25985" t="s">
        <v>38367</v>
      </c>
      <c r="D25985" s="83" t="s">
        <v>15094</v>
      </c>
      <c r="F25985" s="83">
        <v>13.611499999999999</v>
      </c>
    </row>
    <row r="25986" spans="1:6" hidden="1" x14ac:dyDescent="0.25">
      <c r="A25986" t="s">
        <v>39066</v>
      </c>
      <c r="B25986" s="83" t="s">
        <v>36696</v>
      </c>
      <c r="C25986" t="s">
        <v>38368</v>
      </c>
      <c r="D25986" s="83" t="s">
        <v>15094</v>
      </c>
      <c r="F25986" s="83">
        <v>14.9284</v>
      </c>
    </row>
    <row r="25987" spans="1:6" hidden="1" x14ac:dyDescent="0.25">
      <c r="A25987" t="s">
        <v>39066</v>
      </c>
      <c r="B25987" s="83" t="s">
        <v>36697</v>
      </c>
      <c r="C25987" t="s">
        <v>38369</v>
      </c>
      <c r="D25987" s="83" t="s">
        <v>15094</v>
      </c>
      <c r="F25987" s="83">
        <v>15.5905</v>
      </c>
    </row>
    <row r="25988" spans="1:6" hidden="1" x14ac:dyDescent="0.25">
      <c r="A25988" t="s">
        <v>39066</v>
      </c>
      <c r="B25988" s="83" t="s">
        <v>36698</v>
      </c>
      <c r="C25988" t="s">
        <v>38370</v>
      </c>
      <c r="D25988" s="83" t="s">
        <v>15094</v>
      </c>
      <c r="F25988" s="83">
        <v>17.501300000000001</v>
      </c>
    </row>
    <row r="25989" spans="1:6" hidden="1" x14ac:dyDescent="0.25">
      <c r="A25989" t="s">
        <v>39066</v>
      </c>
      <c r="B25989" s="83" t="s">
        <v>36699</v>
      </c>
      <c r="C25989" t="s">
        <v>38371</v>
      </c>
      <c r="D25989" s="83" t="s">
        <v>15094</v>
      </c>
      <c r="F25989" s="83">
        <v>19.832599999999999</v>
      </c>
    </row>
    <row r="25990" spans="1:6" hidden="1" x14ac:dyDescent="0.25">
      <c r="A25990" t="s">
        <v>39066</v>
      </c>
      <c r="B25990" s="83" t="s">
        <v>36700</v>
      </c>
      <c r="C25990" t="s">
        <v>38372</v>
      </c>
      <c r="D25990" s="83" t="s">
        <v>15094</v>
      </c>
      <c r="F25990" s="83">
        <v>20.064800000000002</v>
      </c>
    </row>
    <row r="25991" spans="1:6" hidden="1" x14ac:dyDescent="0.25">
      <c r="A25991" t="s">
        <v>39066</v>
      </c>
      <c r="B25991" s="83" t="s">
        <v>36701</v>
      </c>
      <c r="C25991" t="s">
        <v>38373</v>
      </c>
      <c r="D25991" s="83" t="s">
        <v>15094</v>
      </c>
      <c r="F25991" s="83">
        <v>22.339700000000001</v>
      </c>
    </row>
    <row r="25992" spans="1:6" hidden="1" x14ac:dyDescent="0.25">
      <c r="A25992" t="s">
        <v>39066</v>
      </c>
      <c r="B25992" s="83" t="s">
        <v>36702</v>
      </c>
      <c r="C25992" t="s">
        <v>38374</v>
      </c>
      <c r="D25992" s="83" t="s">
        <v>15094</v>
      </c>
      <c r="F25992" s="83">
        <v>23.016999999999999</v>
      </c>
    </row>
    <row r="25993" spans="1:6" hidden="1" x14ac:dyDescent="0.25">
      <c r="A25993" t="s">
        <v>39066</v>
      </c>
      <c r="B25993" s="83" t="s">
        <v>36703</v>
      </c>
      <c r="C25993" t="s">
        <v>38375</v>
      </c>
      <c r="D25993" s="83" t="s">
        <v>15094</v>
      </c>
      <c r="F25993" s="83">
        <v>25.2439</v>
      </c>
    </row>
    <row r="25994" spans="1:6" hidden="1" x14ac:dyDescent="0.25">
      <c r="A25994" t="s">
        <v>39066</v>
      </c>
      <c r="B25994" s="83" t="s">
        <v>36704</v>
      </c>
      <c r="C25994" t="s">
        <v>38376</v>
      </c>
      <c r="D25994" s="83" t="s">
        <v>15094</v>
      </c>
      <c r="F25994" s="83">
        <v>26.8291</v>
      </c>
    </row>
    <row r="25995" spans="1:6" hidden="1" x14ac:dyDescent="0.25">
      <c r="A25995" t="s">
        <v>39066</v>
      </c>
      <c r="B25995" s="83" t="s">
        <v>36705</v>
      </c>
      <c r="C25995" t="s">
        <v>38377</v>
      </c>
      <c r="D25995" s="83" t="s">
        <v>15094</v>
      </c>
      <c r="F25995" s="83">
        <v>30.663699999999999</v>
      </c>
    </row>
    <row r="25996" spans="1:6" hidden="1" x14ac:dyDescent="0.25">
      <c r="A25996" t="s">
        <v>39066</v>
      </c>
      <c r="B25996" s="83" t="s">
        <v>36706</v>
      </c>
      <c r="C25996" t="s">
        <v>38378</v>
      </c>
      <c r="D25996" s="83" t="s">
        <v>15094</v>
      </c>
      <c r="F25996" s="83">
        <v>30.935199999999998</v>
      </c>
    </row>
    <row r="25997" spans="1:6" hidden="1" x14ac:dyDescent="0.25">
      <c r="A25997" t="s">
        <v>39066</v>
      </c>
      <c r="B25997" s="83" t="s">
        <v>36707</v>
      </c>
      <c r="C25997" t="s">
        <v>38379</v>
      </c>
      <c r="D25997" s="83" t="s">
        <v>15094</v>
      </c>
      <c r="F25997" s="83">
        <v>33.700499999999998</v>
      </c>
    </row>
    <row r="25998" spans="1:6" hidden="1" x14ac:dyDescent="0.25">
      <c r="A25998" t="s">
        <v>39066</v>
      </c>
      <c r="B25998" s="83" t="s">
        <v>36708</v>
      </c>
      <c r="C25998" t="s">
        <v>38380</v>
      </c>
      <c r="D25998" s="83" t="s">
        <v>15094</v>
      </c>
      <c r="F25998" s="83">
        <v>37.599600000000002</v>
      </c>
    </row>
    <row r="25999" spans="1:6" hidden="1" x14ac:dyDescent="0.25">
      <c r="A25999" t="s">
        <v>39066</v>
      </c>
      <c r="B25999" s="83" t="s">
        <v>36709</v>
      </c>
      <c r="C25999" t="s">
        <v>38381</v>
      </c>
      <c r="D25999" s="83" t="s">
        <v>15094</v>
      </c>
      <c r="F25999" s="83">
        <v>39.785200000000003</v>
      </c>
    </row>
    <row r="26000" spans="1:6" hidden="1" x14ac:dyDescent="0.25">
      <c r="A26000" t="s">
        <v>39066</v>
      </c>
      <c r="B26000" s="83" t="s">
        <v>36710</v>
      </c>
      <c r="C26000" t="s">
        <v>38382</v>
      </c>
      <c r="D26000" s="83" t="s">
        <v>15094</v>
      </c>
      <c r="F26000" s="83">
        <v>41.468299999999999</v>
      </c>
    </row>
    <row r="26001" spans="1:6" hidden="1" x14ac:dyDescent="0.25">
      <c r="A26001" t="s">
        <v>39066</v>
      </c>
      <c r="B26001" s="83" t="s">
        <v>36711</v>
      </c>
      <c r="C26001" t="s">
        <v>38383</v>
      </c>
      <c r="D26001" s="83" t="s">
        <v>15094</v>
      </c>
      <c r="F26001" s="83">
        <v>11.918699999999999</v>
      </c>
    </row>
    <row r="26002" spans="1:6" hidden="1" x14ac:dyDescent="0.25">
      <c r="A26002" t="s">
        <v>39066</v>
      </c>
      <c r="B26002" s="83" t="s">
        <v>36712</v>
      </c>
      <c r="C26002" t="s">
        <v>38384</v>
      </c>
      <c r="D26002" s="83" t="s">
        <v>15094</v>
      </c>
      <c r="F26002" s="83">
        <v>14.2819</v>
      </c>
    </row>
    <row r="26003" spans="1:6" hidden="1" x14ac:dyDescent="0.25">
      <c r="A26003" t="s">
        <v>39066</v>
      </c>
      <c r="B26003" s="83" t="s">
        <v>36713</v>
      </c>
      <c r="C26003" t="s">
        <v>38385</v>
      </c>
      <c r="D26003" s="83" t="s">
        <v>15094</v>
      </c>
      <c r="F26003" s="83">
        <v>15.4345</v>
      </c>
    </row>
    <row r="26004" spans="1:6" hidden="1" x14ac:dyDescent="0.25">
      <c r="A26004" t="s">
        <v>39066</v>
      </c>
      <c r="B26004" s="83" t="s">
        <v>36714</v>
      </c>
      <c r="C26004" t="s">
        <v>38386</v>
      </c>
      <c r="D26004" s="83" t="s">
        <v>15094</v>
      </c>
      <c r="F26004" s="83">
        <v>11.984400000000001</v>
      </c>
    </row>
    <row r="26005" spans="1:6" hidden="1" x14ac:dyDescent="0.25">
      <c r="A26005" t="s">
        <v>39066</v>
      </c>
      <c r="B26005" s="83" t="s">
        <v>36715</v>
      </c>
      <c r="C26005" t="s">
        <v>38387</v>
      </c>
      <c r="D26005" s="83" t="s">
        <v>15094</v>
      </c>
      <c r="F26005" s="83">
        <v>15.5989</v>
      </c>
    </row>
    <row r="26006" spans="1:6" hidden="1" x14ac:dyDescent="0.25">
      <c r="A26006" t="s">
        <v>39066</v>
      </c>
      <c r="B26006" s="83" t="s">
        <v>36716</v>
      </c>
      <c r="C26006" t="s">
        <v>38388</v>
      </c>
      <c r="D26006" s="83" t="s">
        <v>15094</v>
      </c>
      <c r="F26006" s="83">
        <v>17.5092</v>
      </c>
    </row>
    <row r="26007" spans="1:6" hidden="1" x14ac:dyDescent="0.25">
      <c r="A26007" t="s">
        <v>39066</v>
      </c>
      <c r="B26007" s="83" t="s">
        <v>36717</v>
      </c>
      <c r="C26007" t="s">
        <v>38389</v>
      </c>
      <c r="D26007" s="83" t="s">
        <v>15076</v>
      </c>
      <c r="F26007" s="83">
        <v>0.45190000000000002</v>
      </c>
    </row>
    <row r="26008" spans="1:6" hidden="1" x14ac:dyDescent="0.25">
      <c r="A26008" t="s">
        <v>39066</v>
      </c>
      <c r="B26008" s="83" t="s">
        <v>36718</v>
      </c>
      <c r="C26008" t="s">
        <v>38390</v>
      </c>
      <c r="D26008" s="83" t="s">
        <v>15076</v>
      </c>
      <c r="F26008" s="83">
        <v>1349.2991</v>
      </c>
    </row>
    <row r="26009" spans="1:6" hidden="1" x14ac:dyDescent="0.25">
      <c r="A26009" t="s">
        <v>39066</v>
      </c>
      <c r="B26009" s="83" t="s">
        <v>36719</v>
      </c>
      <c r="C26009" t="s">
        <v>38391</v>
      </c>
      <c r="D26009" s="83" t="s">
        <v>15076</v>
      </c>
      <c r="F26009" s="83">
        <v>2689.5880999999999</v>
      </c>
    </row>
    <row r="26010" spans="1:6" hidden="1" x14ac:dyDescent="0.25">
      <c r="A26010" t="s">
        <v>39066</v>
      </c>
      <c r="B26010" s="83" t="s">
        <v>36720</v>
      </c>
      <c r="C26010" t="s">
        <v>38392</v>
      </c>
      <c r="D26010" s="83" t="s">
        <v>15076</v>
      </c>
      <c r="F26010" s="83">
        <v>38.361699999999999</v>
      </c>
    </row>
    <row r="26011" spans="1:6" hidden="1" x14ac:dyDescent="0.25">
      <c r="A26011" t="s">
        <v>39066</v>
      </c>
      <c r="B26011" s="83" t="s">
        <v>36721</v>
      </c>
      <c r="C26011" t="s">
        <v>38393</v>
      </c>
      <c r="D26011" s="83" t="s">
        <v>15094</v>
      </c>
      <c r="F26011" s="83">
        <v>3101.6713</v>
      </c>
    </row>
    <row r="26012" spans="1:6" hidden="1" x14ac:dyDescent="0.25">
      <c r="A26012" t="s">
        <v>39066</v>
      </c>
      <c r="B26012" s="83" t="s">
        <v>36722</v>
      </c>
      <c r="C26012" t="s">
        <v>38394</v>
      </c>
      <c r="D26012" s="83" t="s">
        <v>15094</v>
      </c>
      <c r="F26012" s="83">
        <v>3521.6977000000002</v>
      </c>
    </row>
    <row r="26013" spans="1:6" hidden="1" x14ac:dyDescent="0.25">
      <c r="A26013" t="s">
        <v>39066</v>
      </c>
      <c r="B26013" s="83" t="s">
        <v>36723</v>
      </c>
      <c r="C26013" t="s">
        <v>38395</v>
      </c>
      <c r="D26013" s="83" t="s">
        <v>15094</v>
      </c>
      <c r="F26013" s="83">
        <v>4167.8775999999998</v>
      </c>
    </row>
    <row r="26014" spans="1:6" hidden="1" x14ac:dyDescent="0.25">
      <c r="A26014" t="s">
        <v>39066</v>
      </c>
      <c r="B26014" s="83" t="s">
        <v>36724</v>
      </c>
      <c r="C26014" t="s">
        <v>38396</v>
      </c>
      <c r="D26014" s="83" t="s">
        <v>15094</v>
      </c>
      <c r="F26014" s="83">
        <v>4752.6698999999999</v>
      </c>
    </row>
    <row r="26015" spans="1:6" hidden="1" x14ac:dyDescent="0.25">
      <c r="A26015" t="s">
        <v>39066</v>
      </c>
      <c r="B26015" s="83" t="s">
        <v>36725</v>
      </c>
      <c r="C26015" t="s">
        <v>38397</v>
      </c>
      <c r="D26015" s="83" t="s">
        <v>15094</v>
      </c>
      <c r="F26015" s="83">
        <v>5237.6851999999999</v>
      </c>
    </row>
    <row r="26016" spans="1:6" hidden="1" x14ac:dyDescent="0.25">
      <c r="A26016" t="s">
        <v>39066</v>
      </c>
      <c r="B26016" s="83" t="s">
        <v>36726</v>
      </c>
      <c r="C26016" t="s">
        <v>38398</v>
      </c>
      <c r="D26016" s="83" t="s">
        <v>15094</v>
      </c>
      <c r="F26016" s="83">
        <v>5787.4449999999997</v>
      </c>
    </row>
    <row r="26017" spans="1:6" hidden="1" x14ac:dyDescent="0.25">
      <c r="A26017" t="s">
        <v>39066</v>
      </c>
      <c r="B26017" s="83" t="s">
        <v>36727</v>
      </c>
      <c r="C26017" t="s">
        <v>38399</v>
      </c>
      <c r="D26017" s="83" t="s">
        <v>15094</v>
      </c>
      <c r="F26017" s="83">
        <v>6240.0911999999998</v>
      </c>
    </row>
    <row r="26018" spans="1:6" hidden="1" x14ac:dyDescent="0.25">
      <c r="A26018" t="s">
        <v>39066</v>
      </c>
      <c r="B26018" s="83" t="s">
        <v>36728</v>
      </c>
      <c r="C26018" t="s">
        <v>38400</v>
      </c>
      <c r="D26018" s="83" t="s">
        <v>15094</v>
      </c>
      <c r="F26018" s="83">
        <v>6789.6580000000004</v>
      </c>
    </row>
    <row r="26019" spans="1:6" hidden="1" x14ac:dyDescent="0.25">
      <c r="A26019" t="s">
        <v>39066</v>
      </c>
      <c r="B26019" s="83" t="s">
        <v>36729</v>
      </c>
      <c r="C26019" t="s">
        <v>38401</v>
      </c>
      <c r="D26019" s="83" t="s">
        <v>15094</v>
      </c>
      <c r="F26019" s="83">
        <v>7274.4857000000002</v>
      </c>
    </row>
    <row r="26020" spans="1:6" hidden="1" x14ac:dyDescent="0.25">
      <c r="A26020" t="s">
        <v>39066</v>
      </c>
      <c r="B26020" s="83" t="s">
        <v>36730</v>
      </c>
      <c r="C26020" t="s">
        <v>38402</v>
      </c>
      <c r="D26020" s="83" t="s">
        <v>15094</v>
      </c>
      <c r="F26020" s="83">
        <v>7856.5919000000004</v>
      </c>
    </row>
    <row r="26021" spans="1:6" hidden="1" x14ac:dyDescent="0.25">
      <c r="A26021" t="s">
        <v>39066</v>
      </c>
      <c r="B26021" s="83" t="s">
        <v>36731</v>
      </c>
      <c r="C26021" t="s">
        <v>38403</v>
      </c>
      <c r="D26021" s="83" t="s">
        <v>15094</v>
      </c>
      <c r="F26021" s="83">
        <v>9451.3953000000001</v>
      </c>
    </row>
    <row r="26022" spans="1:6" hidden="1" x14ac:dyDescent="0.25">
      <c r="A26022" t="s">
        <v>39066</v>
      </c>
      <c r="B26022" s="83" t="s">
        <v>36732</v>
      </c>
      <c r="C26022" t="s">
        <v>38404</v>
      </c>
      <c r="D26022" s="83" t="s">
        <v>15094</v>
      </c>
      <c r="F26022" s="83">
        <v>10119.8424</v>
      </c>
    </row>
    <row r="26023" spans="1:6" hidden="1" x14ac:dyDescent="0.25">
      <c r="A26023" t="s">
        <v>39066</v>
      </c>
      <c r="B26023" s="83" t="s">
        <v>36733</v>
      </c>
      <c r="C26023" t="s">
        <v>38405</v>
      </c>
      <c r="D26023" s="83" t="s">
        <v>15094</v>
      </c>
      <c r="F26023" s="83">
        <v>10636.604799999999</v>
      </c>
    </row>
    <row r="26024" spans="1:6" hidden="1" x14ac:dyDescent="0.25">
      <c r="A26024" t="s">
        <v>39066</v>
      </c>
      <c r="B26024" s="83" t="s">
        <v>36734</v>
      </c>
      <c r="C26024" t="s">
        <v>38406</v>
      </c>
      <c r="D26024" s="83" t="s">
        <v>15094</v>
      </c>
      <c r="F26024" s="83">
        <v>11244.4372</v>
      </c>
    </row>
    <row r="26025" spans="1:6" hidden="1" x14ac:dyDescent="0.25">
      <c r="A26025" t="s">
        <v>39066</v>
      </c>
      <c r="B26025" s="83" t="s">
        <v>36735</v>
      </c>
      <c r="C26025" t="s">
        <v>38407</v>
      </c>
      <c r="D26025" s="83" t="s">
        <v>15094</v>
      </c>
      <c r="F26025" s="83">
        <v>11771.343800000001</v>
      </c>
    </row>
    <row r="26026" spans="1:6" hidden="1" x14ac:dyDescent="0.25">
      <c r="A26026" t="s">
        <v>39066</v>
      </c>
      <c r="B26026" s="83" t="s">
        <v>36736</v>
      </c>
      <c r="C26026" t="s">
        <v>38408</v>
      </c>
      <c r="D26026" s="83" t="s">
        <v>15094</v>
      </c>
      <c r="F26026" s="83">
        <v>14762.937900000001</v>
      </c>
    </row>
    <row r="26027" spans="1:6" hidden="1" x14ac:dyDescent="0.25">
      <c r="A26027" t="s">
        <v>39066</v>
      </c>
      <c r="B26027" s="83" t="s">
        <v>36737</v>
      </c>
      <c r="C26027" t="s">
        <v>38409</v>
      </c>
      <c r="D26027" s="83" t="s">
        <v>15094</v>
      </c>
      <c r="F26027" s="83">
        <v>15402.508099999999</v>
      </c>
    </row>
    <row r="26028" spans="1:6" hidden="1" x14ac:dyDescent="0.25">
      <c r="A26028" t="s">
        <v>39066</v>
      </c>
      <c r="B26028" s="83" t="s">
        <v>36738</v>
      </c>
      <c r="C26028" t="s">
        <v>38410</v>
      </c>
      <c r="D26028" s="83" t="s">
        <v>15094</v>
      </c>
      <c r="F26028" s="83">
        <v>16158.1582</v>
      </c>
    </row>
    <row r="26029" spans="1:6" hidden="1" x14ac:dyDescent="0.25">
      <c r="A26029" t="s">
        <v>39066</v>
      </c>
      <c r="B26029" s="83" t="s">
        <v>36739</v>
      </c>
      <c r="C26029" t="s">
        <v>38411</v>
      </c>
      <c r="D26029" s="83" t="s">
        <v>15094</v>
      </c>
      <c r="F26029" s="83">
        <v>18518.4601</v>
      </c>
    </row>
    <row r="26030" spans="1:6" hidden="1" x14ac:dyDescent="0.25">
      <c r="A26030" t="s">
        <v>39066</v>
      </c>
      <c r="B26030" s="83" t="s">
        <v>36740</v>
      </c>
      <c r="C26030" t="s">
        <v>38412</v>
      </c>
      <c r="D26030" s="83" t="s">
        <v>15094</v>
      </c>
      <c r="F26030" s="83">
        <v>19378.058400000002</v>
      </c>
    </row>
    <row r="26031" spans="1:6" hidden="1" x14ac:dyDescent="0.25">
      <c r="A26031" t="s">
        <v>39066</v>
      </c>
      <c r="B26031" s="83" t="s">
        <v>36741</v>
      </c>
      <c r="C26031" t="s">
        <v>38413</v>
      </c>
      <c r="D26031" s="83" t="s">
        <v>15094</v>
      </c>
      <c r="F26031" s="83">
        <v>3249.0520999999999</v>
      </c>
    </row>
    <row r="26032" spans="1:6" hidden="1" x14ac:dyDescent="0.25">
      <c r="A26032" t="s">
        <v>39066</v>
      </c>
      <c r="B26032" s="83" t="s">
        <v>36742</v>
      </c>
      <c r="C26032" t="s">
        <v>38414</v>
      </c>
      <c r="D26032" s="83" t="s">
        <v>15094</v>
      </c>
      <c r="F26032" s="83">
        <v>3689.0382</v>
      </c>
    </row>
    <row r="26033" spans="1:6" hidden="1" x14ac:dyDescent="0.25">
      <c r="A26033" t="s">
        <v>39066</v>
      </c>
      <c r="B26033" s="83" t="s">
        <v>36743</v>
      </c>
      <c r="C26033" t="s">
        <v>38415</v>
      </c>
      <c r="D26033" s="83" t="s">
        <v>15094</v>
      </c>
      <c r="F26033" s="83">
        <v>4365.93</v>
      </c>
    </row>
    <row r="26034" spans="1:6" hidden="1" x14ac:dyDescent="0.25">
      <c r="A26034" t="s">
        <v>39066</v>
      </c>
      <c r="B26034" s="83" t="s">
        <v>36744</v>
      </c>
      <c r="C26034" t="s">
        <v>38416</v>
      </c>
      <c r="D26034" s="83" t="s">
        <v>15094</v>
      </c>
      <c r="F26034" s="83">
        <v>4978.3549000000003</v>
      </c>
    </row>
    <row r="26035" spans="1:6" hidden="1" x14ac:dyDescent="0.25">
      <c r="A26035" t="s">
        <v>39066</v>
      </c>
      <c r="B26035" s="83" t="s">
        <v>36745</v>
      </c>
      <c r="C26035" t="s">
        <v>38417</v>
      </c>
      <c r="D26035" s="83" t="s">
        <v>15094</v>
      </c>
      <c r="F26035" s="83">
        <v>5486.3990999999996</v>
      </c>
    </row>
    <row r="26036" spans="1:6" hidden="1" x14ac:dyDescent="0.25">
      <c r="A26036" t="s">
        <v>39066</v>
      </c>
      <c r="B26036" s="83" t="s">
        <v>36746</v>
      </c>
      <c r="C26036" t="s">
        <v>38418</v>
      </c>
      <c r="D26036" s="83" t="s">
        <v>15094</v>
      </c>
      <c r="F26036" s="83">
        <v>6062.2569000000003</v>
      </c>
    </row>
    <row r="26037" spans="1:6" hidden="1" x14ac:dyDescent="0.25">
      <c r="A26037" t="s">
        <v>39066</v>
      </c>
      <c r="B26037" s="83" t="s">
        <v>36747</v>
      </c>
      <c r="C26037" t="s">
        <v>38419</v>
      </c>
      <c r="D26037" s="83" t="s">
        <v>15094</v>
      </c>
      <c r="F26037" s="83">
        <v>6536.3975</v>
      </c>
    </row>
    <row r="26038" spans="1:6" hidden="1" x14ac:dyDescent="0.25">
      <c r="A26038" t="s">
        <v>39066</v>
      </c>
      <c r="B26038" s="83" t="s">
        <v>36748</v>
      </c>
      <c r="C26038" t="s">
        <v>38420</v>
      </c>
      <c r="D26038" s="83" t="s">
        <v>15094</v>
      </c>
      <c r="F26038" s="83">
        <v>7112.0622999999996</v>
      </c>
    </row>
    <row r="26039" spans="1:6" hidden="1" x14ac:dyDescent="0.25">
      <c r="A26039" t="s">
        <v>39066</v>
      </c>
      <c r="B26039" s="83" t="s">
        <v>36749</v>
      </c>
      <c r="C26039" t="s">
        <v>38421</v>
      </c>
      <c r="D26039" s="83" t="s">
        <v>15094</v>
      </c>
      <c r="F26039" s="83">
        <v>7619.9188999999997</v>
      </c>
    </row>
    <row r="26040" spans="1:6" hidden="1" x14ac:dyDescent="0.25">
      <c r="A26040" t="s">
        <v>39066</v>
      </c>
      <c r="B26040" s="83" t="s">
        <v>36750</v>
      </c>
      <c r="C26040" t="s">
        <v>38422</v>
      </c>
      <c r="D26040" s="83" t="s">
        <v>15094</v>
      </c>
      <c r="F26040" s="83">
        <v>8229.6578000000009</v>
      </c>
    </row>
    <row r="26041" spans="1:6" hidden="1" x14ac:dyDescent="0.25">
      <c r="A26041" t="s">
        <v>39066</v>
      </c>
      <c r="B26041" s="83" t="s">
        <v>36751</v>
      </c>
      <c r="C26041" t="s">
        <v>38423</v>
      </c>
      <c r="D26041" s="83" t="s">
        <v>15094</v>
      </c>
      <c r="F26041" s="83">
        <v>9997.0673999999999</v>
      </c>
    </row>
    <row r="26042" spans="1:6" hidden="1" x14ac:dyDescent="0.25">
      <c r="A26042" t="s">
        <v>39066</v>
      </c>
      <c r="B26042" s="83" t="s">
        <v>36752</v>
      </c>
      <c r="C26042" t="s">
        <v>38424</v>
      </c>
      <c r="D26042" s="83" t="s">
        <v>15094</v>
      </c>
      <c r="F26042" s="83">
        <v>1289.1791000000001</v>
      </c>
    </row>
    <row r="26043" spans="1:6" hidden="1" x14ac:dyDescent="0.25">
      <c r="A26043" t="s">
        <v>39066</v>
      </c>
      <c r="B26043" s="83" t="s">
        <v>36753</v>
      </c>
      <c r="C26043" t="s">
        <v>38425</v>
      </c>
      <c r="D26043" s="83" t="s">
        <v>15094</v>
      </c>
      <c r="F26043" s="83">
        <v>1490.6111000000001</v>
      </c>
    </row>
    <row r="26044" spans="1:6" hidden="1" x14ac:dyDescent="0.25">
      <c r="A26044" t="s">
        <v>39066</v>
      </c>
      <c r="B26044" s="83" t="s">
        <v>36754</v>
      </c>
      <c r="C26044" t="s">
        <v>38426</v>
      </c>
      <c r="D26044" s="83" t="s">
        <v>15094</v>
      </c>
      <c r="F26044" s="83">
        <v>1692.0441000000001</v>
      </c>
    </row>
    <row r="26045" spans="1:6" hidden="1" x14ac:dyDescent="0.25">
      <c r="A26045" t="s">
        <v>39066</v>
      </c>
      <c r="B26045" s="83" t="s">
        <v>36755</v>
      </c>
      <c r="C26045" t="s">
        <v>38427</v>
      </c>
      <c r="D26045" s="83" t="s">
        <v>15094</v>
      </c>
      <c r="F26045" s="83">
        <v>1853.1872000000001</v>
      </c>
    </row>
    <row r="26046" spans="1:6" hidden="1" x14ac:dyDescent="0.25">
      <c r="A26046" t="s">
        <v>39066</v>
      </c>
      <c r="B26046" s="83" t="s">
        <v>36756</v>
      </c>
      <c r="C26046" t="s">
        <v>38428</v>
      </c>
      <c r="D26046" s="83" t="s">
        <v>15094</v>
      </c>
      <c r="F26046" s="83">
        <v>2054.6300999999999</v>
      </c>
    </row>
    <row r="26047" spans="1:6" hidden="1" x14ac:dyDescent="0.25">
      <c r="A26047" t="s">
        <v>39066</v>
      </c>
      <c r="B26047" s="83" t="s">
        <v>36757</v>
      </c>
      <c r="C26047" t="s">
        <v>38429</v>
      </c>
      <c r="D26047" s="83" t="s">
        <v>15094</v>
      </c>
      <c r="F26047" s="83">
        <v>2336.6435999999999</v>
      </c>
    </row>
    <row r="26048" spans="1:6" hidden="1" x14ac:dyDescent="0.25">
      <c r="A26048" t="s">
        <v>39066</v>
      </c>
      <c r="B26048" s="83" t="s">
        <v>36758</v>
      </c>
      <c r="C26048" t="s">
        <v>38430</v>
      </c>
      <c r="D26048" s="83" t="s">
        <v>15094</v>
      </c>
      <c r="F26048" s="83">
        <v>2497.7876000000001</v>
      </c>
    </row>
    <row r="26049" spans="1:6" hidden="1" x14ac:dyDescent="0.25">
      <c r="A26049" t="s">
        <v>39066</v>
      </c>
      <c r="B26049" s="83" t="s">
        <v>36759</v>
      </c>
      <c r="C26049" t="s">
        <v>38431</v>
      </c>
      <c r="D26049" s="83" t="s">
        <v>15094</v>
      </c>
      <c r="F26049" s="83">
        <v>2699.2190000000001</v>
      </c>
    </row>
    <row r="26050" spans="1:6" hidden="1" x14ac:dyDescent="0.25">
      <c r="A26050" t="s">
        <v>39066</v>
      </c>
      <c r="B26050" s="83" t="s">
        <v>36760</v>
      </c>
      <c r="C26050" t="s">
        <v>38432</v>
      </c>
      <c r="D26050" s="83" t="s">
        <v>15094</v>
      </c>
      <c r="F26050" s="83">
        <v>2860.3654000000001</v>
      </c>
    </row>
    <row r="26051" spans="1:6" hidden="1" x14ac:dyDescent="0.25">
      <c r="A26051" t="s">
        <v>39066</v>
      </c>
      <c r="B26051" s="83" t="s">
        <v>36761</v>
      </c>
      <c r="C26051" t="s">
        <v>38433</v>
      </c>
      <c r="D26051" s="83" t="s">
        <v>15094</v>
      </c>
      <c r="F26051" s="83">
        <v>3061.7991000000002</v>
      </c>
    </row>
    <row r="26052" spans="1:6" hidden="1" x14ac:dyDescent="0.25">
      <c r="A26052" t="s">
        <v>39066</v>
      </c>
      <c r="B26052" s="83" t="s">
        <v>36762</v>
      </c>
      <c r="C26052" t="s">
        <v>38434</v>
      </c>
      <c r="D26052" s="83" t="s">
        <v>15094</v>
      </c>
      <c r="F26052" s="83">
        <v>3263.2383</v>
      </c>
    </row>
    <row r="26053" spans="1:6" hidden="1" x14ac:dyDescent="0.25">
      <c r="A26053" t="s">
        <v>39066</v>
      </c>
      <c r="B26053" s="83" t="s">
        <v>36763</v>
      </c>
      <c r="C26053" t="s">
        <v>38435</v>
      </c>
      <c r="D26053" s="83" t="s">
        <v>15094</v>
      </c>
      <c r="F26053" s="83">
        <v>3424.3802999999998</v>
      </c>
    </row>
    <row r="26054" spans="1:6" hidden="1" x14ac:dyDescent="0.25">
      <c r="A26054" t="s">
        <v>39066</v>
      </c>
      <c r="B26054" s="83" t="s">
        <v>36764</v>
      </c>
      <c r="C26054" t="s">
        <v>38436</v>
      </c>
      <c r="D26054" s="83" t="s">
        <v>15094</v>
      </c>
      <c r="F26054" s="83">
        <v>3625.8049999999998</v>
      </c>
    </row>
    <row r="26055" spans="1:6" hidden="1" x14ac:dyDescent="0.25">
      <c r="A26055" t="s">
        <v>39066</v>
      </c>
      <c r="B26055" s="83" t="s">
        <v>36765</v>
      </c>
      <c r="C26055" t="s">
        <v>38437</v>
      </c>
      <c r="D26055" s="83" t="s">
        <v>15094</v>
      </c>
      <c r="F26055" s="83">
        <v>4229.9197000000004</v>
      </c>
    </row>
    <row r="26056" spans="1:6" hidden="1" x14ac:dyDescent="0.25">
      <c r="A26056" t="s">
        <v>39066</v>
      </c>
      <c r="B26056" s="83" t="s">
        <v>36766</v>
      </c>
      <c r="C26056" t="s">
        <v>38438</v>
      </c>
      <c r="D26056" s="83" t="s">
        <v>15094</v>
      </c>
      <c r="F26056" s="83">
        <v>4458.5690999999997</v>
      </c>
    </row>
    <row r="26057" spans="1:6" hidden="1" x14ac:dyDescent="0.25">
      <c r="A26057" t="s">
        <v>39066</v>
      </c>
      <c r="B26057" s="83" t="s">
        <v>36767</v>
      </c>
      <c r="C26057" t="s">
        <v>38439</v>
      </c>
      <c r="D26057" s="83" t="s">
        <v>15094</v>
      </c>
      <c r="F26057" s="83">
        <v>4763.4038</v>
      </c>
    </row>
    <row r="26058" spans="1:6" hidden="1" x14ac:dyDescent="0.25">
      <c r="A26058" t="s">
        <v>39066</v>
      </c>
      <c r="B26058" s="83" t="s">
        <v>36768</v>
      </c>
      <c r="C26058" t="s">
        <v>38440</v>
      </c>
      <c r="D26058" s="83" t="s">
        <v>15094</v>
      </c>
      <c r="F26058" s="83">
        <v>4877.7515999999996</v>
      </c>
    </row>
    <row r="26059" spans="1:6" hidden="1" x14ac:dyDescent="0.25">
      <c r="A26059" t="s">
        <v>39066</v>
      </c>
      <c r="B26059" s="83" t="s">
        <v>36769</v>
      </c>
      <c r="C26059" t="s">
        <v>38441</v>
      </c>
      <c r="D26059" s="83" t="s">
        <v>15094</v>
      </c>
      <c r="F26059" s="83">
        <v>5068.2735000000002</v>
      </c>
    </row>
    <row r="26060" spans="1:6" hidden="1" x14ac:dyDescent="0.25">
      <c r="A26060" t="s">
        <v>39066</v>
      </c>
      <c r="B26060" s="83" t="s">
        <v>36770</v>
      </c>
      <c r="C26060" t="s">
        <v>38442</v>
      </c>
      <c r="D26060" s="83" t="s">
        <v>15094</v>
      </c>
      <c r="F26060" s="83">
        <v>6715.7812999999996</v>
      </c>
    </row>
    <row r="26061" spans="1:6" hidden="1" x14ac:dyDescent="0.25">
      <c r="A26061" t="s">
        <v>39066</v>
      </c>
      <c r="B26061" s="83" t="s">
        <v>36771</v>
      </c>
      <c r="C26061" t="s">
        <v>38443</v>
      </c>
      <c r="D26061" s="83" t="s">
        <v>15094</v>
      </c>
      <c r="F26061" s="83">
        <v>8534.8642999999993</v>
      </c>
    </row>
    <row r="26062" spans="1:6" hidden="1" x14ac:dyDescent="0.25">
      <c r="A26062" t="s">
        <v>39066</v>
      </c>
      <c r="B26062" s="83" t="s">
        <v>36772</v>
      </c>
      <c r="C26062" t="s">
        <v>38444</v>
      </c>
      <c r="D26062" s="83" t="s">
        <v>15094</v>
      </c>
      <c r="F26062" s="83">
        <v>9020.4645999999993</v>
      </c>
    </row>
    <row r="26063" spans="1:6" hidden="1" x14ac:dyDescent="0.25">
      <c r="A26063" t="s">
        <v>39066</v>
      </c>
      <c r="B26063" s="83" t="s">
        <v>36773</v>
      </c>
      <c r="C26063" t="s">
        <v>38445</v>
      </c>
      <c r="D26063" s="83" t="s">
        <v>15094</v>
      </c>
      <c r="F26063" s="83">
        <v>9194.0580000000009</v>
      </c>
    </row>
    <row r="26064" spans="1:6" hidden="1" x14ac:dyDescent="0.25">
      <c r="A26064" t="s">
        <v>39066</v>
      </c>
      <c r="B26064" s="83" t="s">
        <v>36774</v>
      </c>
      <c r="C26064" t="s">
        <v>38446</v>
      </c>
      <c r="D26064" s="83" t="s">
        <v>15094</v>
      </c>
      <c r="F26064" s="83">
        <v>9645.1046000000006</v>
      </c>
    </row>
    <row r="26065" spans="1:6" hidden="1" x14ac:dyDescent="0.25">
      <c r="A26065" t="s">
        <v>39066</v>
      </c>
      <c r="B26065" s="83" t="s">
        <v>36775</v>
      </c>
      <c r="C26065" t="s">
        <v>38447</v>
      </c>
      <c r="D26065" s="83" t="s">
        <v>15094</v>
      </c>
      <c r="F26065" s="83">
        <v>6400.8690999999999</v>
      </c>
    </row>
    <row r="26066" spans="1:6" hidden="1" x14ac:dyDescent="0.25">
      <c r="A26066" t="s">
        <v>39066</v>
      </c>
      <c r="B26066" s="83" t="s">
        <v>36776</v>
      </c>
      <c r="C26066" t="s">
        <v>38448</v>
      </c>
      <c r="D26066" s="83" t="s">
        <v>15094</v>
      </c>
      <c r="F26066" s="83">
        <v>7739.6292000000003</v>
      </c>
    </row>
    <row r="26067" spans="1:6" hidden="1" x14ac:dyDescent="0.25">
      <c r="A26067" t="s">
        <v>39066</v>
      </c>
      <c r="B26067" s="83" t="s">
        <v>36777</v>
      </c>
      <c r="C26067" t="s">
        <v>38449</v>
      </c>
      <c r="D26067" s="83" t="s">
        <v>15094</v>
      </c>
      <c r="F26067" s="83">
        <v>7990.6803</v>
      </c>
    </row>
    <row r="26068" spans="1:6" hidden="1" x14ac:dyDescent="0.25">
      <c r="A26068" t="s">
        <v>39066</v>
      </c>
      <c r="B26068" s="83" t="s">
        <v>36778</v>
      </c>
      <c r="C26068" t="s">
        <v>38450</v>
      </c>
      <c r="D26068" s="83" t="s">
        <v>15094</v>
      </c>
      <c r="F26068" s="83">
        <v>9078.3983000000007</v>
      </c>
    </row>
    <row r="26069" spans="1:6" hidden="1" x14ac:dyDescent="0.25">
      <c r="A26069" t="s">
        <v>39066</v>
      </c>
      <c r="B26069" s="83" t="s">
        <v>36779</v>
      </c>
      <c r="C26069" t="s">
        <v>38451</v>
      </c>
      <c r="D26069" s="83" t="s">
        <v>15094</v>
      </c>
      <c r="F26069" s="83">
        <v>9580.4462999999996</v>
      </c>
    </row>
    <row r="26070" spans="1:6" hidden="1" x14ac:dyDescent="0.25">
      <c r="A26070" t="s">
        <v>39066</v>
      </c>
      <c r="B26070" s="83" t="s">
        <v>36780</v>
      </c>
      <c r="C26070" t="s">
        <v>38452</v>
      </c>
      <c r="D26070" s="83" t="s">
        <v>15094</v>
      </c>
      <c r="F26070" s="83">
        <v>11212.128199999999</v>
      </c>
    </row>
    <row r="26071" spans="1:6" hidden="1" x14ac:dyDescent="0.25">
      <c r="A26071" t="s">
        <v>39066</v>
      </c>
      <c r="B26071" s="83" t="s">
        <v>36781</v>
      </c>
      <c r="C26071" t="s">
        <v>38453</v>
      </c>
      <c r="D26071" s="83" t="s">
        <v>15094</v>
      </c>
      <c r="F26071" s="83">
        <v>12801.7482</v>
      </c>
    </row>
    <row r="26072" spans="1:6" hidden="1" x14ac:dyDescent="0.25">
      <c r="A26072" t="s">
        <v>39066</v>
      </c>
      <c r="B26072" s="83" t="s">
        <v>36782</v>
      </c>
      <c r="C26072" t="s">
        <v>38454</v>
      </c>
      <c r="D26072" s="83" t="s">
        <v>15094</v>
      </c>
      <c r="F26072" s="83">
        <v>13596.73</v>
      </c>
    </row>
    <row r="26073" spans="1:6" hidden="1" x14ac:dyDescent="0.25">
      <c r="A26073" t="s">
        <v>39066</v>
      </c>
      <c r="B26073" s="83" t="s">
        <v>36783</v>
      </c>
      <c r="C26073" t="s">
        <v>38455</v>
      </c>
      <c r="D26073" s="83" t="s">
        <v>15094</v>
      </c>
      <c r="F26073" s="83">
        <v>14391.722900000001</v>
      </c>
    </row>
    <row r="26074" spans="1:6" hidden="1" x14ac:dyDescent="0.25">
      <c r="A26074" t="s">
        <v>39066</v>
      </c>
      <c r="B26074" s="83" t="s">
        <v>36784</v>
      </c>
      <c r="C26074" t="s">
        <v>38456</v>
      </c>
      <c r="D26074" s="83" t="s">
        <v>15094</v>
      </c>
      <c r="F26074" s="83">
        <v>15437.6993</v>
      </c>
    </row>
    <row r="26075" spans="1:6" hidden="1" x14ac:dyDescent="0.25">
      <c r="A26075" t="s">
        <v>39066</v>
      </c>
      <c r="B26075" s="83" t="s">
        <v>36785</v>
      </c>
      <c r="C26075" t="s">
        <v>38457</v>
      </c>
      <c r="D26075" s="83" t="s">
        <v>15094</v>
      </c>
      <c r="F26075" s="83">
        <v>15981.527700000001</v>
      </c>
    </row>
    <row r="26076" spans="1:6" hidden="1" x14ac:dyDescent="0.25">
      <c r="A26076" t="s">
        <v>39066</v>
      </c>
      <c r="B26076" s="83" t="s">
        <v>36786</v>
      </c>
      <c r="C26076" t="s">
        <v>38458</v>
      </c>
      <c r="D26076" s="83" t="s">
        <v>15094</v>
      </c>
      <c r="F26076" s="83">
        <v>17613.224399999999</v>
      </c>
    </row>
    <row r="26077" spans="1:6" hidden="1" x14ac:dyDescent="0.25">
      <c r="A26077" t="s">
        <v>39066</v>
      </c>
      <c r="B26077" s="83" t="s">
        <v>36787</v>
      </c>
      <c r="C26077" t="s">
        <v>38459</v>
      </c>
      <c r="D26077" s="83" t="s">
        <v>15094</v>
      </c>
      <c r="F26077" s="83">
        <v>19202.617399999999</v>
      </c>
    </row>
    <row r="26078" spans="1:6" hidden="1" x14ac:dyDescent="0.25">
      <c r="A26078" t="s">
        <v>39066</v>
      </c>
      <c r="B26078" s="83" t="s">
        <v>36788</v>
      </c>
      <c r="C26078" t="s">
        <v>38460</v>
      </c>
      <c r="D26078" s="83" t="s">
        <v>15094</v>
      </c>
      <c r="F26078" s="83">
        <v>21781.809399999998</v>
      </c>
    </row>
    <row r="26079" spans="1:6" hidden="1" x14ac:dyDescent="0.25">
      <c r="A26079" t="s">
        <v>39066</v>
      </c>
      <c r="B26079" s="83" t="s">
        <v>36789</v>
      </c>
      <c r="C26079" t="s">
        <v>38461</v>
      </c>
      <c r="D26079" s="83" t="s">
        <v>15094</v>
      </c>
      <c r="F26079" s="83">
        <v>22396.881600000001</v>
      </c>
    </row>
    <row r="26080" spans="1:6" hidden="1" x14ac:dyDescent="0.25">
      <c r="A26080" t="s">
        <v>39066</v>
      </c>
      <c r="B26080" s="83" t="s">
        <v>36790</v>
      </c>
      <c r="C26080" t="s">
        <v>38462</v>
      </c>
      <c r="D26080" s="83" t="s">
        <v>15094</v>
      </c>
      <c r="F26080" s="83">
        <v>28078.742900000001</v>
      </c>
    </row>
    <row r="26081" spans="1:6" hidden="1" x14ac:dyDescent="0.25">
      <c r="A26081" t="s">
        <v>39066</v>
      </c>
      <c r="B26081" s="83" t="s">
        <v>36791</v>
      </c>
      <c r="C26081" t="s">
        <v>38463</v>
      </c>
      <c r="D26081" s="83" t="s">
        <v>15094</v>
      </c>
      <c r="F26081" s="83">
        <v>30087.190900000001</v>
      </c>
    </row>
    <row r="26082" spans="1:6" hidden="1" x14ac:dyDescent="0.25">
      <c r="A26082" t="s">
        <v>39066</v>
      </c>
      <c r="B26082" s="83" t="s">
        <v>36792</v>
      </c>
      <c r="C26082" t="s">
        <v>38464</v>
      </c>
      <c r="D26082" s="83" t="s">
        <v>15094</v>
      </c>
      <c r="F26082" s="83">
        <v>37160.958700000003</v>
      </c>
    </row>
    <row r="26083" spans="1:6" hidden="1" x14ac:dyDescent="0.25">
      <c r="A26083" t="s">
        <v>39066</v>
      </c>
      <c r="B26083" s="83" t="s">
        <v>36793</v>
      </c>
      <c r="C26083" t="s">
        <v>38465</v>
      </c>
      <c r="D26083" s="83" t="s">
        <v>15094</v>
      </c>
      <c r="F26083" s="83">
        <v>44079.3197</v>
      </c>
    </row>
    <row r="26084" spans="1:6" hidden="1" x14ac:dyDescent="0.25">
      <c r="A26084" t="s">
        <v>39066</v>
      </c>
      <c r="B26084" s="83" t="s">
        <v>36794</v>
      </c>
      <c r="C26084" t="s">
        <v>38466</v>
      </c>
      <c r="D26084" s="83" t="s">
        <v>15094</v>
      </c>
      <c r="F26084" s="83">
        <v>46829.95</v>
      </c>
    </row>
    <row r="26085" spans="1:6" hidden="1" x14ac:dyDescent="0.25">
      <c r="A26085" t="s">
        <v>39066</v>
      </c>
      <c r="B26085" s="83" t="s">
        <v>36795</v>
      </c>
      <c r="C26085" t="s">
        <v>38467</v>
      </c>
      <c r="D26085" s="83" t="s">
        <v>15094</v>
      </c>
      <c r="F26085" s="83">
        <v>49244.335800000001</v>
      </c>
    </row>
    <row r="26086" spans="1:6" hidden="1" x14ac:dyDescent="0.25">
      <c r="A26086" t="s">
        <v>39066</v>
      </c>
      <c r="B26086" s="83" t="s">
        <v>36796</v>
      </c>
      <c r="C26086" t="s">
        <v>38468</v>
      </c>
      <c r="D26086" s="83" t="s">
        <v>15141</v>
      </c>
      <c r="F26086" s="83">
        <v>0.80169999999999997</v>
      </c>
    </row>
    <row r="26087" spans="1:6" hidden="1" x14ac:dyDescent="0.25">
      <c r="A26087" t="s">
        <v>39066</v>
      </c>
      <c r="B26087" s="83" t="s">
        <v>36797</v>
      </c>
      <c r="C26087" t="s">
        <v>38469</v>
      </c>
      <c r="D26087" s="83" t="s">
        <v>15094</v>
      </c>
      <c r="F26087" s="84">
        <v>63.58</v>
      </c>
    </row>
    <row r="26088" spans="1:6" hidden="1" x14ac:dyDescent="0.25">
      <c r="A26088" t="s">
        <v>39066</v>
      </c>
      <c r="B26088" s="83" t="s">
        <v>36798</v>
      </c>
      <c r="C26088" t="s">
        <v>38470</v>
      </c>
      <c r="D26088" s="83" t="s">
        <v>15094</v>
      </c>
      <c r="F26088" s="84">
        <v>26.66</v>
      </c>
    </row>
    <row r="26089" spans="1:6" hidden="1" x14ac:dyDescent="0.25">
      <c r="A26089" t="s">
        <v>39066</v>
      </c>
      <c r="B26089" s="83" t="s">
        <v>36799</v>
      </c>
      <c r="C26089" t="s">
        <v>38471</v>
      </c>
      <c r="D26089" s="83" t="s">
        <v>15094</v>
      </c>
      <c r="F26089" s="84">
        <v>38.54</v>
      </c>
    </row>
    <row r="26090" spans="1:6" hidden="1" x14ac:dyDescent="0.25">
      <c r="A26090" t="s">
        <v>39066</v>
      </c>
      <c r="B26090" s="83" t="s">
        <v>36800</v>
      </c>
      <c r="C26090" t="s">
        <v>38472</v>
      </c>
      <c r="D26090" s="83" t="s">
        <v>15094</v>
      </c>
      <c r="F26090" s="84">
        <v>47.98</v>
      </c>
    </row>
    <row r="26091" spans="1:6" hidden="1" x14ac:dyDescent="0.25">
      <c r="A26091" t="s">
        <v>39066</v>
      </c>
      <c r="B26091" s="83" t="s">
        <v>36801</v>
      </c>
      <c r="C26091" t="s">
        <v>38473</v>
      </c>
      <c r="D26091" s="83" t="s">
        <v>15094</v>
      </c>
      <c r="F26091" s="84">
        <v>88.88</v>
      </c>
    </row>
    <row r="26092" spans="1:6" hidden="1" x14ac:dyDescent="0.25">
      <c r="A26092" t="s">
        <v>39066</v>
      </c>
      <c r="B26092" s="83" t="s">
        <v>36802</v>
      </c>
      <c r="C26092" t="s">
        <v>38474</v>
      </c>
      <c r="D26092" s="83" t="s">
        <v>15094</v>
      </c>
      <c r="F26092" s="84">
        <v>103.17</v>
      </c>
    </row>
    <row r="26093" spans="1:6" hidden="1" x14ac:dyDescent="0.25">
      <c r="A26093" t="s">
        <v>39066</v>
      </c>
      <c r="B26093" s="83" t="s">
        <v>36803</v>
      </c>
      <c r="C26093" t="s">
        <v>38475</v>
      </c>
      <c r="D26093" s="83" t="s">
        <v>15076</v>
      </c>
      <c r="F26093" s="84">
        <v>150.94999999999999</v>
      </c>
    </row>
    <row r="26094" spans="1:6" hidden="1" x14ac:dyDescent="0.25">
      <c r="A26094" t="s">
        <v>39066</v>
      </c>
      <c r="B26094" s="83" t="s">
        <v>36804</v>
      </c>
      <c r="C26094" t="s">
        <v>38476</v>
      </c>
      <c r="D26094" s="83" t="s">
        <v>35707</v>
      </c>
      <c r="F26094" s="84" t="s">
        <v>28309</v>
      </c>
    </row>
    <row r="26095" spans="1:6" hidden="1" x14ac:dyDescent="0.25">
      <c r="A26095" t="s">
        <v>39066</v>
      </c>
      <c r="B26095" s="83" t="s">
        <v>36805</v>
      </c>
      <c r="C26095" t="s">
        <v>38477</v>
      </c>
      <c r="D26095" s="83" t="s">
        <v>35707</v>
      </c>
      <c r="F26095" s="84" t="s">
        <v>28309</v>
      </c>
    </row>
    <row r="26096" spans="1:6" hidden="1" x14ac:dyDescent="0.25">
      <c r="A26096" t="s">
        <v>39066</v>
      </c>
      <c r="B26096" s="83" t="s">
        <v>36806</v>
      </c>
      <c r="C26096" t="s">
        <v>38478</v>
      </c>
      <c r="D26096" s="83" t="s">
        <v>35707</v>
      </c>
      <c r="F26096" s="84" t="s">
        <v>28309</v>
      </c>
    </row>
    <row r="26097" spans="1:6" hidden="1" x14ac:dyDescent="0.25">
      <c r="A26097" t="s">
        <v>39066</v>
      </c>
      <c r="B26097" s="83" t="s">
        <v>36807</v>
      </c>
      <c r="C26097" t="s">
        <v>38479</v>
      </c>
      <c r="D26097" s="83" t="s">
        <v>15076</v>
      </c>
      <c r="F26097" s="84">
        <v>7069.0891000000001</v>
      </c>
    </row>
    <row r="26098" spans="1:6" hidden="1" x14ac:dyDescent="0.25">
      <c r="A26098" t="s">
        <v>39066</v>
      </c>
      <c r="B26098" s="83" t="s">
        <v>36808</v>
      </c>
      <c r="C26098" t="s">
        <v>38480</v>
      </c>
      <c r="D26098" s="83" t="s">
        <v>15076</v>
      </c>
      <c r="F26098" s="84">
        <v>14629.0335</v>
      </c>
    </row>
    <row r="26099" spans="1:6" hidden="1" x14ac:dyDescent="0.25">
      <c r="A26099" t="s">
        <v>39066</v>
      </c>
      <c r="B26099" s="83" t="s">
        <v>36809</v>
      </c>
      <c r="C26099" t="s">
        <v>38481</v>
      </c>
      <c r="D26099" s="83" t="s">
        <v>15076</v>
      </c>
      <c r="F26099" s="83">
        <v>11172.3469</v>
      </c>
    </row>
    <row r="26100" spans="1:6" hidden="1" x14ac:dyDescent="0.25">
      <c r="A26100" t="s">
        <v>39066</v>
      </c>
      <c r="B26100" s="83" t="s">
        <v>36810</v>
      </c>
      <c r="C26100" t="s">
        <v>38482</v>
      </c>
      <c r="D26100" s="83" t="s">
        <v>15076</v>
      </c>
      <c r="F26100" s="83">
        <v>12989.043900000001</v>
      </c>
    </row>
    <row r="26101" spans="1:6" hidden="1" x14ac:dyDescent="0.25">
      <c r="A26101" t="s">
        <v>39066</v>
      </c>
      <c r="B26101" s="83" t="s">
        <v>36811</v>
      </c>
      <c r="C26101" t="s">
        <v>38483</v>
      </c>
      <c r="D26101" s="83" t="s">
        <v>15076</v>
      </c>
      <c r="F26101" s="84">
        <v>15765.3274</v>
      </c>
    </row>
    <row r="26102" spans="1:6" hidden="1" x14ac:dyDescent="0.25">
      <c r="A26102" t="s">
        <v>39066</v>
      </c>
      <c r="B26102" s="83" t="s">
        <v>36812</v>
      </c>
      <c r="C26102" t="s">
        <v>38484</v>
      </c>
      <c r="D26102" s="83" t="s">
        <v>15076</v>
      </c>
      <c r="F26102" s="84">
        <v>18601.9794</v>
      </c>
    </row>
    <row r="26103" spans="1:6" hidden="1" x14ac:dyDescent="0.25">
      <c r="A26103" t="s">
        <v>39066</v>
      </c>
      <c r="B26103" s="83" t="s">
        <v>36813</v>
      </c>
      <c r="C26103" t="s">
        <v>38485</v>
      </c>
      <c r="D26103" s="83" t="s">
        <v>15076</v>
      </c>
      <c r="F26103" s="83">
        <v>21836.294300000001</v>
      </c>
    </row>
    <row r="26104" spans="1:6" hidden="1" x14ac:dyDescent="0.25">
      <c r="A26104" t="s">
        <v>39066</v>
      </c>
      <c r="B26104" s="83" t="s">
        <v>36814</v>
      </c>
      <c r="C26104" t="s">
        <v>38486</v>
      </c>
      <c r="D26104" s="83" t="s">
        <v>15076</v>
      </c>
      <c r="F26104" s="83">
        <v>29447.1738</v>
      </c>
    </row>
    <row r="26105" spans="1:6" hidden="1" x14ac:dyDescent="0.25">
      <c r="A26105" t="s">
        <v>39066</v>
      </c>
      <c r="B26105" s="83" t="s">
        <v>36815</v>
      </c>
      <c r="C26105" t="s">
        <v>38487</v>
      </c>
      <c r="D26105" s="83" t="s">
        <v>15076</v>
      </c>
      <c r="F26105" s="84">
        <v>10609.3555</v>
      </c>
    </row>
    <row r="26106" spans="1:6" hidden="1" x14ac:dyDescent="0.25">
      <c r="A26106" t="s">
        <v>39066</v>
      </c>
      <c r="B26106" s="83" t="s">
        <v>36816</v>
      </c>
      <c r="C26106" t="s">
        <v>38488</v>
      </c>
      <c r="D26106" s="83" t="s">
        <v>15076</v>
      </c>
      <c r="F26106" s="84">
        <v>17856.666499999999</v>
      </c>
    </row>
    <row r="26107" spans="1:6" hidden="1" x14ac:dyDescent="0.25">
      <c r="A26107" t="s">
        <v>39066</v>
      </c>
      <c r="B26107" s="83" t="s">
        <v>36817</v>
      </c>
      <c r="C26107" t="s">
        <v>38489</v>
      </c>
      <c r="D26107" s="83" t="s">
        <v>15076</v>
      </c>
      <c r="F26107" s="84">
        <v>21222.177</v>
      </c>
    </row>
    <row r="26108" spans="1:6" hidden="1" x14ac:dyDescent="0.25">
      <c r="A26108" t="s">
        <v>39066</v>
      </c>
      <c r="B26108" s="83" t="s">
        <v>36818</v>
      </c>
      <c r="C26108" t="s">
        <v>38490</v>
      </c>
      <c r="D26108" s="83" t="s">
        <v>15076</v>
      </c>
      <c r="F26108" s="84">
        <v>24303.963500000002</v>
      </c>
    </row>
    <row r="26109" spans="1:6" hidden="1" x14ac:dyDescent="0.25">
      <c r="A26109" t="s">
        <v>39066</v>
      </c>
      <c r="B26109" s="83" t="s">
        <v>36819</v>
      </c>
      <c r="C26109" t="s">
        <v>38491</v>
      </c>
      <c r="D26109" s="83" t="s">
        <v>15076</v>
      </c>
      <c r="F26109" s="84">
        <v>28203.7212</v>
      </c>
    </row>
    <row r="26110" spans="1:6" hidden="1" x14ac:dyDescent="0.25">
      <c r="A26110" t="s">
        <v>39066</v>
      </c>
      <c r="B26110" s="83" t="s">
        <v>36820</v>
      </c>
      <c r="C26110" t="s">
        <v>38492</v>
      </c>
      <c r="D26110" s="83" t="s">
        <v>15076</v>
      </c>
      <c r="F26110" s="84">
        <v>31557.183700000001</v>
      </c>
    </row>
    <row r="26111" spans="1:6" hidden="1" x14ac:dyDescent="0.25">
      <c r="A26111" t="s">
        <v>39066</v>
      </c>
      <c r="B26111" s="83" t="s">
        <v>36821</v>
      </c>
      <c r="C26111" t="s">
        <v>38493</v>
      </c>
      <c r="D26111" s="83" t="s">
        <v>15076</v>
      </c>
      <c r="F26111" s="83">
        <v>31719.448400000001</v>
      </c>
    </row>
    <row r="26112" spans="1:6" hidden="1" x14ac:dyDescent="0.25">
      <c r="A26112" t="s">
        <v>39066</v>
      </c>
      <c r="B26112" s="83" t="s">
        <v>36822</v>
      </c>
      <c r="C26112" t="s">
        <v>38494</v>
      </c>
      <c r="D26112" s="83" t="s">
        <v>15076</v>
      </c>
      <c r="F26112" s="83">
        <v>35456.052499999998</v>
      </c>
    </row>
    <row r="26113" spans="1:6" hidden="1" x14ac:dyDescent="0.25">
      <c r="A26113" t="s">
        <v>39066</v>
      </c>
      <c r="B26113" s="83" t="s">
        <v>36823</v>
      </c>
      <c r="C26113" t="s">
        <v>38495</v>
      </c>
      <c r="D26113" s="83" t="s">
        <v>15076</v>
      </c>
      <c r="F26113" s="83">
        <v>37506.6803</v>
      </c>
    </row>
    <row r="26114" spans="1:6" hidden="1" x14ac:dyDescent="0.25">
      <c r="A26114" t="s">
        <v>39066</v>
      </c>
      <c r="B26114" s="83" t="s">
        <v>36824</v>
      </c>
      <c r="C26114" t="s">
        <v>38496</v>
      </c>
      <c r="D26114" s="83" t="s">
        <v>15076</v>
      </c>
      <c r="F26114" s="83">
        <v>42273.402300000002</v>
      </c>
    </row>
    <row r="26115" spans="1:6" hidden="1" x14ac:dyDescent="0.25">
      <c r="A26115" t="s">
        <v>39066</v>
      </c>
      <c r="B26115" s="83" t="s">
        <v>36825</v>
      </c>
      <c r="C26115" t="s">
        <v>38497</v>
      </c>
      <c r="D26115" s="83" t="s">
        <v>15076</v>
      </c>
      <c r="F26115" s="83">
        <v>45668.725599999998</v>
      </c>
    </row>
    <row r="26116" spans="1:6" hidden="1" x14ac:dyDescent="0.25">
      <c r="A26116" t="s">
        <v>39066</v>
      </c>
      <c r="B26116" s="83" t="s">
        <v>36826</v>
      </c>
      <c r="C26116" t="s">
        <v>38498</v>
      </c>
      <c r="D26116" s="83" t="s">
        <v>15076</v>
      </c>
      <c r="F26116" s="83">
        <v>54220.707000000002</v>
      </c>
    </row>
    <row r="26117" spans="1:6" hidden="1" x14ac:dyDescent="0.25">
      <c r="A26117" t="s">
        <v>39066</v>
      </c>
      <c r="B26117" s="83" t="s">
        <v>36827</v>
      </c>
      <c r="C26117" t="s">
        <v>38499</v>
      </c>
      <c r="D26117" s="83" t="s">
        <v>15076</v>
      </c>
      <c r="F26117" s="83">
        <v>54229.884100000003</v>
      </c>
    </row>
    <row r="26118" spans="1:6" hidden="1" x14ac:dyDescent="0.25">
      <c r="A26118" t="s">
        <v>39066</v>
      </c>
      <c r="B26118" s="83" t="s">
        <v>36828</v>
      </c>
      <c r="C26118" t="s">
        <v>38500</v>
      </c>
      <c r="D26118" s="83" t="s">
        <v>15076</v>
      </c>
      <c r="F26118" s="83">
        <v>56537.491499999996</v>
      </c>
    </row>
    <row r="26119" spans="1:6" hidden="1" x14ac:dyDescent="0.25">
      <c r="A26119" t="s">
        <v>39066</v>
      </c>
      <c r="B26119" s="83" t="s">
        <v>36829</v>
      </c>
      <c r="C26119" t="s">
        <v>38501</v>
      </c>
      <c r="D26119" s="83" t="s">
        <v>15076</v>
      </c>
      <c r="F26119" s="83">
        <v>531.82820000000004</v>
      </c>
    </row>
    <row r="26120" spans="1:6" hidden="1" x14ac:dyDescent="0.25">
      <c r="A26120" t="s">
        <v>39066</v>
      </c>
      <c r="B26120" s="83" t="s">
        <v>36830</v>
      </c>
      <c r="C26120" t="s">
        <v>38502</v>
      </c>
      <c r="D26120" s="83" t="s">
        <v>15076</v>
      </c>
      <c r="F26120" s="83">
        <v>80.568799999999996</v>
      </c>
    </row>
    <row r="26121" spans="1:6" hidden="1" x14ac:dyDescent="0.25">
      <c r="A26121" t="s">
        <v>39066</v>
      </c>
      <c r="B26121" s="83" t="s">
        <v>36831</v>
      </c>
      <c r="C26121" t="s">
        <v>38503</v>
      </c>
      <c r="D26121" s="83" t="s">
        <v>15076</v>
      </c>
      <c r="F26121" s="83">
        <v>100.0073</v>
      </c>
    </row>
    <row r="26122" spans="1:6" hidden="1" x14ac:dyDescent="0.25">
      <c r="A26122" t="s">
        <v>39066</v>
      </c>
      <c r="B26122" s="83" t="s">
        <v>36832</v>
      </c>
      <c r="C26122" t="s">
        <v>38504</v>
      </c>
      <c r="D26122" s="83" t="s">
        <v>15076</v>
      </c>
      <c r="F26122" s="83">
        <v>100.6861</v>
      </c>
    </row>
    <row r="26123" spans="1:6" hidden="1" x14ac:dyDescent="0.25">
      <c r="A26123" t="s">
        <v>39066</v>
      </c>
      <c r="B26123" s="83" t="s">
        <v>36833</v>
      </c>
      <c r="C26123" t="s">
        <v>38505</v>
      </c>
      <c r="D26123" s="83" t="s">
        <v>15076</v>
      </c>
      <c r="F26123" s="83">
        <v>146.63640000000001</v>
      </c>
    </row>
    <row r="26124" spans="1:6" hidden="1" x14ac:dyDescent="0.25">
      <c r="A26124" t="s">
        <v>39066</v>
      </c>
      <c r="B26124" s="83" t="s">
        <v>36834</v>
      </c>
      <c r="C26124" t="s">
        <v>38506</v>
      </c>
      <c r="D26124" s="83" t="s">
        <v>15076</v>
      </c>
      <c r="F26124" s="83">
        <v>132.65440000000001</v>
      </c>
    </row>
    <row r="26125" spans="1:6" hidden="1" x14ac:dyDescent="0.25">
      <c r="A26125" t="s">
        <v>39066</v>
      </c>
      <c r="B26125" s="83" t="s">
        <v>36835</v>
      </c>
      <c r="C26125" t="s">
        <v>38507</v>
      </c>
      <c r="D26125" s="83" t="s">
        <v>15076</v>
      </c>
      <c r="F26125" s="84">
        <v>161.0694</v>
      </c>
    </row>
    <row r="26126" spans="1:6" hidden="1" x14ac:dyDescent="0.25">
      <c r="A26126" t="s">
        <v>39066</v>
      </c>
      <c r="B26126" s="83" t="s">
        <v>36836</v>
      </c>
      <c r="C26126" t="s">
        <v>38508</v>
      </c>
      <c r="D26126" s="83" t="s">
        <v>15076</v>
      </c>
      <c r="F26126" s="84">
        <v>77.906300000000002</v>
      </c>
    </row>
    <row r="26127" spans="1:6" hidden="1" x14ac:dyDescent="0.25">
      <c r="A26127" t="s">
        <v>39066</v>
      </c>
      <c r="B26127" s="83" t="s">
        <v>36837</v>
      </c>
      <c r="C26127" t="s">
        <v>38509</v>
      </c>
      <c r="D26127" s="83" t="s">
        <v>15076</v>
      </c>
      <c r="F26127" s="84">
        <v>151.6086</v>
      </c>
    </row>
    <row r="26128" spans="1:6" hidden="1" x14ac:dyDescent="0.25">
      <c r="A26128" t="s">
        <v>39066</v>
      </c>
      <c r="B26128" s="83" t="s">
        <v>36838</v>
      </c>
      <c r="C26128" t="s">
        <v>38510</v>
      </c>
      <c r="D26128" s="83" t="s">
        <v>15094</v>
      </c>
      <c r="F26128" s="84">
        <v>138.3954</v>
      </c>
    </row>
    <row r="26129" spans="1:6" hidden="1" x14ac:dyDescent="0.25">
      <c r="A26129" t="s">
        <v>39066</v>
      </c>
      <c r="B26129" s="83" t="s">
        <v>36839</v>
      </c>
      <c r="C26129" t="s">
        <v>38511</v>
      </c>
      <c r="D26129" s="83" t="s">
        <v>15076</v>
      </c>
      <c r="F26129" s="84">
        <v>277.82960000000003</v>
      </c>
    </row>
    <row r="26130" spans="1:6" hidden="1" x14ac:dyDescent="0.25">
      <c r="A26130" t="s">
        <v>39066</v>
      </c>
      <c r="B26130" s="83" t="s">
        <v>36840</v>
      </c>
      <c r="C26130" t="s">
        <v>38512</v>
      </c>
      <c r="D26130" s="83" t="s">
        <v>15094</v>
      </c>
      <c r="F26130" s="84">
        <v>113.96129999999999</v>
      </c>
    </row>
    <row r="26131" spans="1:6" hidden="1" x14ac:dyDescent="0.25">
      <c r="A26131" t="s">
        <v>39066</v>
      </c>
      <c r="B26131" s="83" t="s">
        <v>36841</v>
      </c>
      <c r="C26131" t="s">
        <v>38513</v>
      </c>
      <c r="D26131" s="83" t="s">
        <v>15094</v>
      </c>
      <c r="F26131" s="84">
        <v>80.019199999999998</v>
      </c>
    </row>
    <row r="26132" spans="1:6" hidden="1" x14ac:dyDescent="0.25">
      <c r="A26132" t="s">
        <v>39066</v>
      </c>
      <c r="B26132" s="83" t="s">
        <v>36842</v>
      </c>
      <c r="C26132" t="s">
        <v>38514</v>
      </c>
      <c r="D26132" s="83" t="s">
        <v>15076</v>
      </c>
      <c r="F26132" s="84">
        <v>58048.045599999998</v>
      </c>
    </row>
    <row r="26133" spans="1:6" hidden="1" x14ac:dyDescent="0.25">
      <c r="A26133" t="s">
        <v>39066</v>
      </c>
      <c r="B26133" s="83" t="s">
        <v>36843</v>
      </c>
      <c r="C26133" t="s">
        <v>38515</v>
      </c>
      <c r="D26133" s="83" t="s">
        <v>15076</v>
      </c>
      <c r="F26133" s="84">
        <v>66804.371299999999</v>
      </c>
    </row>
    <row r="26134" spans="1:6" hidden="1" x14ac:dyDescent="0.25">
      <c r="A26134" t="s">
        <v>39066</v>
      </c>
      <c r="B26134" s="83" t="s">
        <v>36844</v>
      </c>
      <c r="C26134" t="s">
        <v>38516</v>
      </c>
      <c r="D26134" s="83" t="s">
        <v>15076</v>
      </c>
      <c r="F26134" s="84">
        <v>70893.923999999999</v>
      </c>
    </row>
    <row r="26135" spans="1:6" hidden="1" x14ac:dyDescent="0.25">
      <c r="A26135" t="s">
        <v>39066</v>
      </c>
      <c r="B26135" s="83" t="s">
        <v>36845</v>
      </c>
      <c r="C26135" t="s">
        <v>38517</v>
      </c>
      <c r="D26135" s="83" t="s">
        <v>15076</v>
      </c>
      <c r="F26135" s="84">
        <v>74457.9234</v>
      </c>
    </row>
    <row r="26136" spans="1:6" hidden="1" x14ac:dyDescent="0.25">
      <c r="A26136" t="s">
        <v>39066</v>
      </c>
      <c r="B26136" s="83" t="s">
        <v>36846</v>
      </c>
      <c r="C26136" t="s">
        <v>38518</v>
      </c>
      <c r="D26136" s="83" t="s">
        <v>15076</v>
      </c>
      <c r="F26136" s="84">
        <v>36230.1342</v>
      </c>
    </row>
    <row r="26137" spans="1:6" hidden="1" x14ac:dyDescent="0.25">
      <c r="A26137" t="s">
        <v>39066</v>
      </c>
      <c r="B26137" s="83" t="s">
        <v>36847</v>
      </c>
      <c r="C26137" t="s">
        <v>38519</v>
      </c>
      <c r="D26137" s="83" t="s">
        <v>15076</v>
      </c>
      <c r="F26137" s="84">
        <v>40977.175999999999</v>
      </c>
    </row>
    <row r="26138" spans="1:6" hidden="1" x14ac:dyDescent="0.25">
      <c r="A26138" t="s">
        <v>39066</v>
      </c>
      <c r="B26138" s="83" t="s">
        <v>36848</v>
      </c>
      <c r="C26138" t="s">
        <v>38520</v>
      </c>
      <c r="D26138" s="83" t="s">
        <v>15076</v>
      </c>
      <c r="F26138" s="84">
        <v>43432.358099999998</v>
      </c>
    </row>
    <row r="26139" spans="1:6" hidden="1" x14ac:dyDescent="0.25">
      <c r="A26139" t="s">
        <v>39066</v>
      </c>
      <c r="B26139" s="83" t="s">
        <v>36849</v>
      </c>
      <c r="C26139" t="s">
        <v>38521</v>
      </c>
      <c r="D26139" s="83" t="s">
        <v>15076</v>
      </c>
      <c r="F26139" s="84">
        <v>48602.2837</v>
      </c>
    </row>
    <row r="26140" spans="1:6" hidden="1" x14ac:dyDescent="0.25">
      <c r="A26140" t="s">
        <v>39066</v>
      </c>
      <c r="B26140" s="83" t="s">
        <v>36850</v>
      </c>
      <c r="C26140" t="s">
        <v>38522</v>
      </c>
      <c r="D26140" s="83" t="s">
        <v>15076</v>
      </c>
      <c r="F26140" s="84">
        <v>52055.256099999999</v>
      </c>
    </row>
    <row r="26141" spans="1:6" hidden="1" x14ac:dyDescent="0.25">
      <c r="A26141" t="s">
        <v>39066</v>
      </c>
      <c r="B26141" s="83" t="s">
        <v>36851</v>
      </c>
      <c r="C26141" t="s">
        <v>38523</v>
      </c>
      <c r="D26141" s="83" t="s">
        <v>15076</v>
      </c>
      <c r="F26141" s="84">
        <v>55908.951200000003</v>
      </c>
    </row>
    <row r="26142" spans="1:6" hidden="1" x14ac:dyDescent="0.25">
      <c r="A26142" t="s">
        <v>39066</v>
      </c>
      <c r="B26142" s="83" t="s">
        <v>36852</v>
      </c>
      <c r="C26142" t="s">
        <v>38524</v>
      </c>
      <c r="D26142" s="83" t="s">
        <v>15076</v>
      </c>
      <c r="F26142" s="84">
        <v>60011.6711</v>
      </c>
    </row>
    <row r="26143" spans="1:6" hidden="1" x14ac:dyDescent="0.25">
      <c r="A26143" t="s">
        <v>39066</v>
      </c>
      <c r="B26143" s="83" t="s">
        <v>36853</v>
      </c>
      <c r="C26143" t="s">
        <v>38525</v>
      </c>
      <c r="D26143" s="83" t="s">
        <v>15076</v>
      </c>
      <c r="F26143" s="84">
        <v>1.552</v>
      </c>
    </row>
    <row r="26144" spans="1:6" hidden="1" x14ac:dyDescent="0.25">
      <c r="A26144" t="s">
        <v>39066</v>
      </c>
      <c r="B26144" s="83" t="s">
        <v>36854</v>
      </c>
      <c r="C26144" t="s">
        <v>38526</v>
      </c>
      <c r="D26144" s="83" t="s">
        <v>15076</v>
      </c>
      <c r="F26144" s="84">
        <v>63756.744899999998</v>
      </c>
    </row>
    <row r="26145" spans="1:6" hidden="1" x14ac:dyDescent="0.25">
      <c r="A26145" t="s">
        <v>39066</v>
      </c>
      <c r="B26145" s="83" t="s">
        <v>36855</v>
      </c>
      <c r="C26145" t="s">
        <v>38527</v>
      </c>
      <c r="D26145" s="83" t="s">
        <v>15076</v>
      </c>
      <c r="F26145" s="84">
        <v>68730.925399999993</v>
      </c>
    </row>
    <row r="26146" spans="1:6" hidden="1" x14ac:dyDescent="0.25">
      <c r="A26146" t="s">
        <v>39066</v>
      </c>
      <c r="B26146" s="83" t="s">
        <v>36856</v>
      </c>
      <c r="C26146" t="s">
        <v>38528</v>
      </c>
      <c r="D26146" s="83" t="s">
        <v>15094</v>
      </c>
      <c r="F26146" s="84">
        <v>1354.5345</v>
      </c>
    </row>
    <row r="26147" spans="1:6" hidden="1" x14ac:dyDescent="0.25">
      <c r="A26147" t="s">
        <v>39066</v>
      </c>
      <c r="B26147" s="83" t="s">
        <v>36857</v>
      </c>
      <c r="C26147" t="s">
        <v>38529</v>
      </c>
      <c r="D26147" s="83" t="s">
        <v>15094</v>
      </c>
      <c r="F26147" s="84">
        <v>1566.1771000000001</v>
      </c>
    </row>
    <row r="26148" spans="1:6" hidden="1" x14ac:dyDescent="0.25">
      <c r="A26148" t="s">
        <v>39066</v>
      </c>
      <c r="B26148" s="83" t="s">
        <v>36858</v>
      </c>
      <c r="C26148" t="s">
        <v>38530</v>
      </c>
      <c r="D26148" s="83" t="s">
        <v>15094</v>
      </c>
      <c r="F26148" s="84">
        <v>1777.8307</v>
      </c>
    </row>
    <row r="26149" spans="1:6" hidden="1" x14ac:dyDescent="0.25">
      <c r="A26149" t="s">
        <v>39066</v>
      </c>
      <c r="B26149" s="83" t="s">
        <v>36859</v>
      </c>
      <c r="C26149" t="s">
        <v>38531</v>
      </c>
      <c r="D26149" s="83" t="s">
        <v>15094</v>
      </c>
      <c r="F26149" s="84">
        <v>1947.1482000000001</v>
      </c>
    </row>
    <row r="26150" spans="1:6" hidden="1" x14ac:dyDescent="0.25">
      <c r="A26150" t="s">
        <v>39066</v>
      </c>
      <c r="B26150" s="83" t="s">
        <v>36860</v>
      </c>
      <c r="C26150" t="s">
        <v>38532</v>
      </c>
      <c r="D26150" s="83" t="s">
        <v>15094</v>
      </c>
      <c r="F26150" s="84">
        <v>2158.7916</v>
      </c>
    </row>
    <row r="26151" spans="1:6" hidden="1" x14ac:dyDescent="0.25">
      <c r="A26151" t="s">
        <v>39066</v>
      </c>
      <c r="B26151" s="83" t="s">
        <v>36861</v>
      </c>
      <c r="C26151" t="s">
        <v>38533</v>
      </c>
      <c r="D26151" s="83" t="s">
        <v>15094</v>
      </c>
      <c r="F26151" s="84">
        <v>2455.0979000000002</v>
      </c>
    </row>
    <row r="26152" spans="1:6" hidden="1" x14ac:dyDescent="0.25">
      <c r="A26152" t="s">
        <v>39066</v>
      </c>
      <c r="B26152" s="83" t="s">
        <v>36862</v>
      </c>
      <c r="C26152" t="s">
        <v>38534</v>
      </c>
      <c r="D26152" s="83" t="s">
        <v>15094</v>
      </c>
      <c r="F26152" s="84">
        <v>2624.4162999999999</v>
      </c>
    </row>
    <row r="26153" spans="1:6" hidden="1" x14ac:dyDescent="0.25">
      <c r="A26153" t="s">
        <v>39066</v>
      </c>
      <c r="B26153" s="83" t="s">
        <v>36863</v>
      </c>
      <c r="C26153" t="s">
        <v>38535</v>
      </c>
      <c r="D26153" s="83" t="s">
        <v>15094</v>
      </c>
      <c r="F26153" s="84">
        <v>2836.0583000000001</v>
      </c>
    </row>
    <row r="26154" spans="1:6" hidden="1" x14ac:dyDescent="0.25">
      <c r="A26154" t="s">
        <v>39066</v>
      </c>
      <c r="B26154" s="83" t="s">
        <v>36864</v>
      </c>
      <c r="C26154" t="s">
        <v>38536</v>
      </c>
      <c r="D26154" s="83" t="s">
        <v>15094</v>
      </c>
      <c r="F26154" s="84">
        <v>3005.3791000000001</v>
      </c>
    </row>
    <row r="26155" spans="1:6" hidden="1" x14ac:dyDescent="0.25">
      <c r="A26155" t="s">
        <v>39066</v>
      </c>
      <c r="B26155" s="83" t="s">
        <v>36865</v>
      </c>
      <c r="C26155" t="s">
        <v>38537</v>
      </c>
      <c r="D26155" s="83" t="s">
        <v>15094</v>
      </c>
      <c r="F26155" s="84">
        <v>3217.0232999999998</v>
      </c>
    </row>
    <row r="26156" spans="1:6" hidden="1" x14ac:dyDescent="0.25">
      <c r="A26156" t="s">
        <v>39066</v>
      </c>
      <c r="B26156" s="83" t="s">
        <v>36866</v>
      </c>
      <c r="C26156" t="s">
        <v>38538</v>
      </c>
      <c r="D26156" s="83" t="s">
        <v>15094</v>
      </c>
      <c r="F26156" s="84">
        <v>3428.6731</v>
      </c>
    </row>
    <row r="26157" spans="1:6" hidden="1" x14ac:dyDescent="0.25">
      <c r="A26157" t="s">
        <v>39066</v>
      </c>
      <c r="B26157" s="83" t="s">
        <v>36867</v>
      </c>
      <c r="C26157" t="s">
        <v>38539</v>
      </c>
      <c r="D26157" s="83" t="s">
        <v>15094</v>
      </c>
      <c r="F26157" s="84">
        <v>3597.9895000000001</v>
      </c>
    </row>
    <row r="26158" spans="1:6" hidden="1" x14ac:dyDescent="0.25">
      <c r="A26158" t="s">
        <v>39066</v>
      </c>
      <c r="B26158" s="83" t="s">
        <v>36868</v>
      </c>
      <c r="C26158" t="s">
        <v>38540</v>
      </c>
      <c r="D26158" s="83" t="s">
        <v>15094</v>
      </c>
      <c r="F26158" s="84">
        <v>3809.6248000000001</v>
      </c>
    </row>
    <row r="26159" spans="1:6" hidden="1" x14ac:dyDescent="0.25">
      <c r="A26159" t="s">
        <v>39066</v>
      </c>
      <c r="B26159" s="83" t="s">
        <v>36869</v>
      </c>
      <c r="C26159" t="s">
        <v>38541</v>
      </c>
      <c r="D26159" s="83" t="s">
        <v>15094</v>
      </c>
      <c r="F26159" s="84">
        <v>4470.3186999999998</v>
      </c>
    </row>
    <row r="26160" spans="1:6" hidden="1" x14ac:dyDescent="0.25">
      <c r="A26160" t="s">
        <v>39066</v>
      </c>
      <c r="B26160" s="83" t="s">
        <v>36870</v>
      </c>
      <c r="C26160" t="s">
        <v>38542</v>
      </c>
      <c r="D26160" s="83" t="s">
        <v>15094</v>
      </c>
      <c r="F26160" s="84">
        <v>4711.9670999999998</v>
      </c>
    </row>
    <row r="26161" spans="1:6" hidden="1" x14ac:dyDescent="0.25">
      <c r="A26161" t="s">
        <v>39066</v>
      </c>
      <c r="B26161" s="83" t="s">
        <v>36871</v>
      </c>
      <c r="C26161" t="s">
        <v>38543</v>
      </c>
      <c r="D26161" s="83" t="s">
        <v>15094</v>
      </c>
      <c r="F26161" s="84">
        <v>5034.1336000000001</v>
      </c>
    </row>
    <row r="26162" spans="1:6" hidden="1" x14ac:dyDescent="0.25">
      <c r="A26162" t="s">
        <v>39066</v>
      </c>
      <c r="B26162" s="83" t="s">
        <v>36872</v>
      </c>
      <c r="C26162" t="s">
        <v>38544</v>
      </c>
      <c r="D26162" s="83" t="s">
        <v>15094</v>
      </c>
      <c r="F26162" s="84">
        <v>5154.9708000000001</v>
      </c>
    </row>
    <row r="26163" spans="1:6" hidden="1" x14ac:dyDescent="0.25">
      <c r="A26163" t="s">
        <v>39066</v>
      </c>
      <c r="B26163" s="83" t="s">
        <v>36873</v>
      </c>
      <c r="C26163" t="s">
        <v>38545</v>
      </c>
      <c r="D26163" s="83" t="s">
        <v>15094</v>
      </c>
      <c r="F26163" s="84">
        <v>5356.3351000000002</v>
      </c>
    </row>
    <row r="26164" spans="1:6" hidden="1" x14ac:dyDescent="0.25">
      <c r="A26164" t="s">
        <v>39066</v>
      </c>
      <c r="B26164" s="83" t="s">
        <v>36874</v>
      </c>
      <c r="C26164" t="s">
        <v>38546</v>
      </c>
      <c r="D26164" s="83" t="s">
        <v>15094</v>
      </c>
      <c r="F26164" s="84">
        <v>7197.6926999999996</v>
      </c>
    </row>
    <row r="26165" spans="1:6" hidden="1" x14ac:dyDescent="0.25">
      <c r="A26165" t="s">
        <v>39066</v>
      </c>
      <c r="B26165" s="83" t="s">
        <v>36875</v>
      </c>
      <c r="C26165" t="s">
        <v>38547</v>
      </c>
      <c r="D26165" s="83" t="s">
        <v>15094</v>
      </c>
      <c r="F26165" s="84">
        <v>9219.4017999999996</v>
      </c>
    </row>
    <row r="26166" spans="1:6" hidden="1" x14ac:dyDescent="0.25">
      <c r="A26166" t="s">
        <v>39066</v>
      </c>
      <c r="B26166" s="83" t="s">
        <v>36876</v>
      </c>
      <c r="C26166" t="s">
        <v>38548</v>
      </c>
      <c r="D26166" s="83" t="s">
        <v>15094</v>
      </c>
      <c r="F26166" s="84">
        <v>9743.9485000000004</v>
      </c>
    </row>
    <row r="26167" spans="1:6" hidden="1" x14ac:dyDescent="0.25">
      <c r="A26167" t="s">
        <v>39066</v>
      </c>
      <c r="B26167" s="83" t="s">
        <v>36877</v>
      </c>
      <c r="C26167" t="s">
        <v>38549</v>
      </c>
      <c r="D26167" s="83" t="s">
        <v>15094</v>
      </c>
      <c r="F26167" s="84">
        <v>9931.4635999999991</v>
      </c>
    </row>
    <row r="26168" spans="1:6" hidden="1" x14ac:dyDescent="0.25">
      <c r="A26168" t="s">
        <v>39066</v>
      </c>
      <c r="B26168" s="83" t="s">
        <v>36878</v>
      </c>
      <c r="C26168" t="s">
        <v>38550</v>
      </c>
      <c r="D26168" s="83" t="s">
        <v>15094</v>
      </c>
      <c r="F26168" s="84">
        <v>10418.678400000001</v>
      </c>
    </row>
    <row r="26169" spans="1:6" hidden="1" x14ac:dyDescent="0.25">
      <c r="A26169" t="s">
        <v>39066</v>
      </c>
      <c r="B26169" s="83" t="s">
        <v>36879</v>
      </c>
      <c r="C26169" t="s">
        <v>38551</v>
      </c>
      <c r="D26169" s="83" t="s">
        <v>15094</v>
      </c>
      <c r="F26169" s="84">
        <v>6614.7988999999998</v>
      </c>
    </row>
    <row r="26170" spans="1:6" hidden="1" x14ac:dyDescent="0.25">
      <c r="A26170" t="s">
        <v>39066</v>
      </c>
      <c r="B26170" s="83" t="s">
        <v>36880</v>
      </c>
      <c r="C26170" t="s">
        <v>38552</v>
      </c>
      <c r="D26170" s="83" t="s">
        <v>15094</v>
      </c>
      <c r="F26170" s="84">
        <v>7998.2929000000004</v>
      </c>
    </row>
    <row r="26171" spans="1:6" hidden="1" x14ac:dyDescent="0.25">
      <c r="A26171" t="s">
        <v>39066</v>
      </c>
      <c r="B26171" s="83" t="s">
        <v>36881</v>
      </c>
      <c r="C26171" t="s">
        <v>38553</v>
      </c>
      <c r="D26171" s="83" t="s">
        <v>15094</v>
      </c>
      <c r="F26171" s="84">
        <v>8257.7291000000005</v>
      </c>
    </row>
    <row r="26172" spans="1:6" hidden="1" x14ac:dyDescent="0.25">
      <c r="A26172" t="s">
        <v>39066</v>
      </c>
      <c r="B26172" s="83" t="s">
        <v>36882</v>
      </c>
      <c r="C26172" t="s">
        <v>38554</v>
      </c>
      <c r="D26172" s="83" t="s">
        <v>15094</v>
      </c>
      <c r="F26172" s="84">
        <v>9381.7957999999999</v>
      </c>
    </row>
    <row r="26173" spans="1:6" hidden="1" x14ac:dyDescent="0.25">
      <c r="A26173" t="s">
        <v>39066</v>
      </c>
      <c r="B26173" s="83" t="s">
        <v>36883</v>
      </c>
      <c r="C26173" t="s">
        <v>38555</v>
      </c>
      <c r="D26173" s="83" t="s">
        <v>15094</v>
      </c>
      <c r="F26173" s="84">
        <v>9900.6239000000005</v>
      </c>
    </row>
    <row r="26174" spans="1:6" hidden="1" x14ac:dyDescent="0.25">
      <c r="A26174" t="s">
        <v>39066</v>
      </c>
      <c r="B26174" s="83" t="s">
        <v>36884</v>
      </c>
      <c r="C26174" t="s">
        <v>38556</v>
      </c>
      <c r="D26174" s="83" t="s">
        <v>15094</v>
      </c>
      <c r="F26174" s="84">
        <v>11586.849</v>
      </c>
    </row>
    <row r="26175" spans="1:6" hidden="1" x14ac:dyDescent="0.25">
      <c r="A26175" t="s">
        <v>39066</v>
      </c>
      <c r="B26175" s="83" t="s">
        <v>36885</v>
      </c>
      <c r="C26175" t="s">
        <v>38557</v>
      </c>
      <c r="D26175" s="83" t="s">
        <v>15094</v>
      </c>
      <c r="F26175" s="84">
        <v>13229.5879</v>
      </c>
    </row>
    <row r="26176" spans="1:6" hidden="1" x14ac:dyDescent="0.25">
      <c r="A26176" t="s">
        <v>39066</v>
      </c>
      <c r="B26176" s="83" t="s">
        <v>36886</v>
      </c>
      <c r="C26176" t="s">
        <v>38558</v>
      </c>
      <c r="D26176" s="83" t="s">
        <v>15094</v>
      </c>
      <c r="F26176" s="84">
        <v>14051.1392</v>
      </c>
    </row>
    <row r="26177" spans="1:6" hidden="1" x14ac:dyDescent="0.25">
      <c r="A26177" t="s">
        <v>39066</v>
      </c>
      <c r="B26177" s="83" t="s">
        <v>36887</v>
      </c>
      <c r="C26177" t="s">
        <v>38559</v>
      </c>
      <c r="D26177" s="83" t="s">
        <v>15094</v>
      </c>
      <c r="F26177" s="84">
        <v>14872.691500000001</v>
      </c>
    </row>
    <row r="26178" spans="1:6" hidden="1" x14ac:dyDescent="0.25">
      <c r="A26178" t="s">
        <v>39066</v>
      </c>
      <c r="B26178" s="83" t="s">
        <v>36888</v>
      </c>
      <c r="C26178" t="s">
        <v>38560</v>
      </c>
      <c r="D26178" s="83" t="s">
        <v>15094</v>
      </c>
      <c r="F26178" s="84">
        <v>15953.622499999999</v>
      </c>
    </row>
    <row r="26179" spans="1:6" hidden="1" x14ac:dyDescent="0.25">
      <c r="A26179" t="s">
        <v>39066</v>
      </c>
      <c r="B26179" s="83" t="s">
        <v>36889</v>
      </c>
      <c r="C26179" t="s">
        <v>38561</v>
      </c>
      <c r="D26179" s="83" t="s">
        <v>15094</v>
      </c>
      <c r="F26179" s="84">
        <v>16515.635300000002</v>
      </c>
    </row>
    <row r="26180" spans="1:6" hidden="1" x14ac:dyDescent="0.25">
      <c r="A26180" t="s">
        <v>39066</v>
      </c>
      <c r="B26180" s="83" t="s">
        <v>36890</v>
      </c>
      <c r="C26180" t="s">
        <v>38562</v>
      </c>
      <c r="D26180" s="83" t="s">
        <v>15094</v>
      </c>
      <c r="F26180" s="84">
        <v>18201.855</v>
      </c>
    </row>
    <row r="26181" spans="1:6" hidden="1" x14ac:dyDescent="0.25">
      <c r="A26181" t="s">
        <v>39066</v>
      </c>
      <c r="B26181" s="83" t="s">
        <v>36891</v>
      </c>
      <c r="C26181" t="s">
        <v>38563</v>
      </c>
      <c r="D26181" s="83" t="s">
        <v>15094</v>
      </c>
      <c r="F26181" s="84">
        <v>19844.386900000001</v>
      </c>
    </row>
    <row r="26182" spans="1:6" hidden="1" x14ac:dyDescent="0.25">
      <c r="A26182" t="s">
        <v>39066</v>
      </c>
      <c r="B26182" s="83" t="s">
        <v>36892</v>
      </c>
      <c r="C26182" t="s">
        <v>38564</v>
      </c>
      <c r="D26182" s="83" t="s">
        <v>15094</v>
      </c>
      <c r="F26182" s="84">
        <v>25482.8393</v>
      </c>
    </row>
    <row r="26183" spans="1:6" hidden="1" x14ac:dyDescent="0.25">
      <c r="A26183" t="s">
        <v>39066</v>
      </c>
      <c r="B26183" s="83" t="s">
        <v>36893</v>
      </c>
      <c r="C26183" t="s">
        <v>38565</v>
      </c>
      <c r="D26183" s="83" t="s">
        <v>15094</v>
      </c>
      <c r="F26183" s="84">
        <v>26202.4241</v>
      </c>
    </row>
    <row r="26184" spans="1:6" hidden="1" x14ac:dyDescent="0.25">
      <c r="A26184" t="s">
        <v>39066</v>
      </c>
      <c r="B26184" s="83" t="s">
        <v>36894</v>
      </c>
      <c r="C26184" t="s">
        <v>38566</v>
      </c>
      <c r="D26184" s="83" t="s">
        <v>15094</v>
      </c>
      <c r="F26184" s="84">
        <v>31687.516800000001</v>
      </c>
    </row>
    <row r="26185" spans="1:6" hidden="1" x14ac:dyDescent="0.25">
      <c r="A26185" t="s">
        <v>39066</v>
      </c>
      <c r="B26185" s="83" t="s">
        <v>36895</v>
      </c>
      <c r="C26185" t="s">
        <v>38567</v>
      </c>
      <c r="D26185" s="83" t="s">
        <v>15094</v>
      </c>
      <c r="F26185" s="84">
        <v>33954.066800000001</v>
      </c>
    </row>
    <row r="26186" spans="1:6" hidden="1" x14ac:dyDescent="0.25">
      <c r="A26186" t="s">
        <v>39066</v>
      </c>
      <c r="B26186" s="83" t="s">
        <v>36896</v>
      </c>
      <c r="C26186" t="s">
        <v>38568</v>
      </c>
      <c r="D26186" s="83" t="s">
        <v>15094</v>
      </c>
      <c r="F26186" s="84">
        <v>41514.018900000003</v>
      </c>
    </row>
    <row r="26187" spans="1:6" hidden="1" x14ac:dyDescent="0.25">
      <c r="A26187" t="s">
        <v>39066</v>
      </c>
      <c r="B26187" s="83" t="s">
        <v>36897</v>
      </c>
      <c r="C26187" t="s">
        <v>38569</v>
      </c>
      <c r="D26187" s="83" t="s">
        <v>15094</v>
      </c>
      <c r="F26187" s="84">
        <v>53238.8963</v>
      </c>
    </row>
    <row r="26188" spans="1:6" hidden="1" x14ac:dyDescent="0.25">
      <c r="A26188" t="s">
        <v>39066</v>
      </c>
      <c r="B26188" s="83" t="s">
        <v>36898</v>
      </c>
      <c r="C26188" t="s">
        <v>38570</v>
      </c>
      <c r="D26188" s="83" t="s">
        <v>15094</v>
      </c>
      <c r="F26188" s="84">
        <v>56360.529499999997</v>
      </c>
    </row>
    <row r="26189" spans="1:6" hidden="1" x14ac:dyDescent="0.25">
      <c r="A26189" t="s">
        <v>39066</v>
      </c>
      <c r="B26189" s="83" t="s">
        <v>36899</v>
      </c>
      <c r="C26189" t="s">
        <v>38571</v>
      </c>
      <c r="D26189" s="83" t="s">
        <v>15094</v>
      </c>
      <c r="F26189" s="84">
        <v>59477.252699999997</v>
      </c>
    </row>
    <row r="26190" spans="1:6" hidden="1" x14ac:dyDescent="0.25">
      <c r="A26190" t="s">
        <v>39066</v>
      </c>
      <c r="B26190" s="83" t="s">
        <v>36900</v>
      </c>
      <c r="C26190" t="s">
        <v>38572</v>
      </c>
      <c r="D26190" s="83" t="s">
        <v>15076</v>
      </c>
      <c r="F26190" s="84">
        <v>72762.925700000007</v>
      </c>
    </row>
    <row r="26191" spans="1:6" hidden="1" x14ac:dyDescent="0.25">
      <c r="A26191" t="s">
        <v>39066</v>
      </c>
      <c r="B26191" s="83" t="s">
        <v>36901</v>
      </c>
      <c r="C26191" t="s">
        <v>38573</v>
      </c>
      <c r="D26191" s="83" t="s">
        <v>15076</v>
      </c>
      <c r="F26191" s="84">
        <v>76949.343399999998</v>
      </c>
    </row>
    <row r="26192" spans="1:6" hidden="1" x14ac:dyDescent="0.25">
      <c r="A26192" t="s">
        <v>39066</v>
      </c>
      <c r="B26192" s="83" t="s">
        <v>36902</v>
      </c>
      <c r="C26192" t="s">
        <v>38574</v>
      </c>
      <c r="D26192" s="83" t="s">
        <v>15076</v>
      </c>
      <c r="F26192" s="84">
        <v>81042.263600000006</v>
      </c>
    </row>
    <row r="26193" spans="1:6" hidden="1" x14ac:dyDescent="0.25">
      <c r="A26193" t="s">
        <v>39066</v>
      </c>
      <c r="B26193" s="83" t="s">
        <v>36903</v>
      </c>
      <c r="C26193" t="s">
        <v>38575</v>
      </c>
      <c r="D26193" s="83" t="s">
        <v>15076</v>
      </c>
      <c r="F26193" s="84">
        <v>0.97299999999999998</v>
      </c>
    </row>
    <row r="26194" spans="1:6" hidden="1" x14ac:dyDescent="0.25">
      <c r="A26194" t="s">
        <v>39066</v>
      </c>
      <c r="B26194" s="83" t="s">
        <v>36904</v>
      </c>
      <c r="C26194" t="s">
        <v>38576</v>
      </c>
      <c r="D26194" s="83" t="s">
        <v>15094</v>
      </c>
      <c r="F26194" s="84">
        <v>2679.3211999999999</v>
      </c>
    </row>
    <row r="26195" spans="1:6" hidden="1" x14ac:dyDescent="0.25">
      <c r="A26195" t="s">
        <v>39066</v>
      </c>
      <c r="B26195" s="83" t="s">
        <v>36905</v>
      </c>
      <c r="C26195" t="s">
        <v>38577</v>
      </c>
      <c r="D26195" s="83" t="s">
        <v>15094</v>
      </c>
      <c r="F26195" s="84">
        <v>2788.2341999999999</v>
      </c>
    </row>
    <row r="26196" spans="1:6" hidden="1" x14ac:dyDescent="0.25">
      <c r="A26196" t="s">
        <v>39066</v>
      </c>
      <c r="B26196" s="83" t="s">
        <v>36906</v>
      </c>
      <c r="C26196" t="s">
        <v>38578</v>
      </c>
      <c r="D26196" s="83" t="s">
        <v>15094</v>
      </c>
      <c r="F26196" s="84">
        <v>2851.7660999999998</v>
      </c>
    </row>
    <row r="26197" spans="1:6" hidden="1" x14ac:dyDescent="0.25">
      <c r="A26197" t="s">
        <v>39066</v>
      </c>
      <c r="B26197" s="83" t="s">
        <v>36907</v>
      </c>
      <c r="C26197" t="s">
        <v>38579</v>
      </c>
      <c r="D26197" s="83" t="s">
        <v>15094</v>
      </c>
      <c r="F26197" s="84">
        <v>2903.8002999999999</v>
      </c>
    </row>
    <row r="26198" spans="1:6" hidden="1" x14ac:dyDescent="0.25">
      <c r="A26198" t="s">
        <v>39066</v>
      </c>
      <c r="B26198" s="83" t="s">
        <v>36908</v>
      </c>
      <c r="C26198" t="s">
        <v>38580</v>
      </c>
      <c r="D26198" s="83" t="s">
        <v>15094</v>
      </c>
      <c r="F26198" s="84">
        <v>3707.2462</v>
      </c>
    </row>
    <row r="26199" spans="1:6" hidden="1" x14ac:dyDescent="0.25">
      <c r="A26199" t="s">
        <v>39066</v>
      </c>
      <c r="B26199" s="83" t="s">
        <v>36909</v>
      </c>
      <c r="C26199" t="s">
        <v>38581</v>
      </c>
      <c r="D26199" s="83" t="s">
        <v>15094</v>
      </c>
      <c r="F26199" s="84">
        <v>3796.0210999999999</v>
      </c>
    </row>
    <row r="26200" spans="1:6" hidden="1" x14ac:dyDescent="0.25">
      <c r="A26200" t="s">
        <v>39066</v>
      </c>
      <c r="B26200" s="83" t="s">
        <v>36910</v>
      </c>
      <c r="C26200" t="s">
        <v>38582</v>
      </c>
      <c r="D26200" s="83" t="s">
        <v>15094</v>
      </c>
      <c r="F26200" s="84">
        <v>3855.2642000000001</v>
      </c>
    </row>
    <row r="26201" spans="1:6" hidden="1" x14ac:dyDescent="0.25">
      <c r="A26201" t="s">
        <v>39066</v>
      </c>
      <c r="B26201" s="83" t="s">
        <v>36911</v>
      </c>
      <c r="C26201" t="s">
        <v>38583</v>
      </c>
      <c r="D26201" s="83" t="s">
        <v>15094</v>
      </c>
      <c r="F26201" s="84">
        <v>3611.6716000000001</v>
      </c>
    </row>
    <row r="26202" spans="1:6" hidden="1" x14ac:dyDescent="0.25">
      <c r="A26202" t="s">
        <v>39066</v>
      </c>
      <c r="B26202" s="83" t="s">
        <v>36912</v>
      </c>
      <c r="C26202" t="s">
        <v>38584</v>
      </c>
      <c r="D26202" s="83" t="s">
        <v>15094</v>
      </c>
      <c r="F26202" s="84">
        <v>3867.5403999999999</v>
      </c>
    </row>
    <row r="26203" spans="1:6" hidden="1" x14ac:dyDescent="0.25">
      <c r="A26203" t="s">
        <v>39066</v>
      </c>
      <c r="B26203" s="83" t="s">
        <v>36913</v>
      </c>
      <c r="C26203" t="s">
        <v>38585</v>
      </c>
      <c r="D26203" s="83" t="s">
        <v>15094</v>
      </c>
      <c r="F26203" s="84">
        <v>3985.3836999999999</v>
      </c>
    </row>
    <row r="26204" spans="1:6" hidden="1" x14ac:dyDescent="0.25">
      <c r="A26204" t="s">
        <v>39066</v>
      </c>
      <c r="B26204" s="83" t="s">
        <v>36914</v>
      </c>
      <c r="C26204" t="s">
        <v>38586</v>
      </c>
      <c r="D26204" s="83" t="s">
        <v>15094</v>
      </c>
      <c r="F26204" s="84">
        <v>4490.8615</v>
      </c>
    </row>
    <row r="26205" spans="1:6" hidden="1" x14ac:dyDescent="0.25">
      <c r="A26205" t="s">
        <v>39066</v>
      </c>
      <c r="B26205" s="83" t="s">
        <v>36915</v>
      </c>
      <c r="C26205" t="s">
        <v>38587</v>
      </c>
      <c r="D26205" s="83" t="s">
        <v>15094</v>
      </c>
      <c r="F26205" s="84">
        <v>4736.4672</v>
      </c>
    </row>
    <row r="26206" spans="1:6" hidden="1" x14ac:dyDescent="0.25">
      <c r="A26206" t="s">
        <v>39066</v>
      </c>
      <c r="B26206" s="83" t="s">
        <v>36916</v>
      </c>
      <c r="C26206" t="s">
        <v>38588</v>
      </c>
      <c r="D26206" s="83" t="s">
        <v>15094</v>
      </c>
      <c r="F26206" s="84">
        <v>4814.8922000000002</v>
      </c>
    </row>
    <row r="26207" spans="1:6" hidden="1" x14ac:dyDescent="0.25">
      <c r="A26207" t="s">
        <v>39066</v>
      </c>
      <c r="B26207" s="83" t="s">
        <v>36917</v>
      </c>
      <c r="C26207" t="s">
        <v>38589</v>
      </c>
      <c r="D26207" s="83" t="s">
        <v>15094</v>
      </c>
      <c r="F26207" s="84">
        <v>5263.4116999999997</v>
      </c>
    </row>
    <row r="26208" spans="1:6" hidden="1" x14ac:dyDescent="0.25">
      <c r="A26208" t="s">
        <v>39066</v>
      </c>
      <c r="B26208" s="83" t="s">
        <v>36918</v>
      </c>
      <c r="C26208" t="s">
        <v>38590</v>
      </c>
      <c r="D26208" s="83" t="s">
        <v>15094</v>
      </c>
      <c r="F26208" s="84">
        <v>4128.3402999999998</v>
      </c>
    </row>
    <row r="26209" spans="1:6" hidden="1" x14ac:dyDescent="0.25">
      <c r="A26209" t="s">
        <v>39066</v>
      </c>
      <c r="B26209" s="83" t="s">
        <v>36919</v>
      </c>
      <c r="C26209" t="s">
        <v>38591</v>
      </c>
      <c r="D26209" s="83" t="s">
        <v>15094</v>
      </c>
      <c r="F26209" s="84">
        <v>4523.0127000000002</v>
      </c>
    </row>
    <row r="26210" spans="1:6" hidden="1" x14ac:dyDescent="0.25">
      <c r="A26210" t="s">
        <v>39066</v>
      </c>
      <c r="B26210" s="83" t="s">
        <v>36920</v>
      </c>
      <c r="C26210" t="s">
        <v>38592</v>
      </c>
      <c r="D26210" s="83" t="s">
        <v>15094</v>
      </c>
      <c r="F26210" s="84">
        <v>5403.7866000000004</v>
      </c>
    </row>
    <row r="26211" spans="1:6" hidden="1" x14ac:dyDescent="0.25">
      <c r="A26211" t="s">
        <v>39066</v>
      </c>
      <c r="B26211" s="83" t="s">
        <v>36921</v>
      </c>
      <c r="C26211" t="s">
        <v>38593</v>
      </c>
      <c r="D26211" s="83" t="s">
        <v>15094</v>
      </c>
      <c r="F26211" s="84">
        <v>5414.8510999999999</v>
      </c>
    </row>
    <row r="26212" spans="1:6" hidden="1" x14ac:dyDescent="0.25">
      <c r="A26212" t="s">
        <v>39066</v>
      </c>
      <c r="B26212" s="83" t="s">
        <v>36922</v>
      </c>
      <c r="C26212" t="s">
        <v>38594</v>
      </c>
      <c r="D26212" s="83" t="s">
        <v>15094</v>
      </c>
      <c r="F26212" s="84">
        <v>5700.9555</v>
      </c>
    </row>
    <row r="26213" spans="1:6" hidden="1" x14ac:dyDescent="0.25">
      <c r="A26213" t="s">
        <v>39066</v>
      </c>
      <c r="B26213" s="83" t="s">
        <v>36923</v>
      </c>
      <c r="C26213" t="s">
        <v>38595</v>
      </c>
      <c r="D26213" s="83" t="s">
        <v>15094</v>
      </c>
      <c r="F26213" s="84">
        <v>6785.0808999999999</v>
      </c>
    </row>
    <row r="26214" spans="1:6" hidden="1" x14ac:dyDescent="0.25">
      <c r="A26214" t="s">
        <v>39066</v>
      </c>
      <c r="B26214" s="83" t="s">
        <v>36924</v>
      </c>
      <c r="C26214" t="s">
        <v>38596</v>
      </c>
      <c r="D26214" s="83" t="s">
        <v>15094</v>
      </c>
      <c r="F26214" s="84">
        <v>7129.0641999999998</v>
      </c>
    </row>
    <row r="26215" spans="1:6" hidden="1" x14ac:dyDescent="0.25">
      <c r="A26215" t="s">
        <v>39066</v>
      </c>
      <c r="B26215" s="83" t="s">
        <v>36925</v>
      </c>
      <c r="C26215" t="s">
        <v>38597</v>
      </c>
      <c r="D26215" s="83" t="s">
        <v>15094</v>
      </c>
      <c r="F26215" s="84">
        <v>5692.5953</v>
      </c>
    </row>
    <row r="26216" spans="1:6" hidden="1" x14ac:dyDescent="0.25">
      <c r="A26216" t="s">
        <v>39066</v>
      </c>
      <c r="B26216" s="83" t="s">
        <v>36926</v>
      </c>
      <c r="C26216" t="s">
        <v>38598</v>
      </c>
      <c r="D26216" s="83" t="s">
        <v>15094</v>
      </c>
      <c r="F26216" s="84">
        <v>6022.1449000000002</v>
      </c>
    </row>
    <row r="26217" spans="1:6" hidden="1" x14ac:dyDescent="0.25">
      <c r="A26217" t="s">
        <v>39066</v>
      </c>
      <c r="B26217" s="83" t="s">
        <v>36927</v>
      </c>
      <c r="C26217" t="s">
        <v>38599</v>
      </c>
      <c r="D26217" s="83" t="s">
        <v>15094</v>
      </c>
      <c r="F26217" s="84">
        <v>7148.683</v>
      </c>
    </row>
    <row r="26218" spans="1:6" hidden="1" x14ac:dyDescent="0.25">
      <c r="A26218" t="s">
        <v>39066</v>
      </c>
      <c r="B26218" s="83" t="s">
        <v>36928</v>
      </c>
      <c r="C26218" t="s">
        <v>38600</v>
      </c>
      <c r="D26218" s="83" t="s">
        <v>15094</v>
      </c>
      <c r="F26218" s="84">
        <v>7263.2040999999999</v>
      </c>
    </row>
    <row r="26219" spans="1:6" hidden="1" x14ac:dyDescent="0.25">
      <c r="A26219" t="s">
        <v>39066</v>
      </c>
      <c r="B26219" s="83" t="s">
        <v>36929</v>
      </c>
      <c r="C26219" t="s">
        <v>38601</v>
      </c>
      <c r="D26219" s="83" t="s">
        <v>15094</v>
      </c>
      <c r="F26219" s="84">
        <v>7938.2631000000001</v>
      </c>
    </row>
    <row r="26220" spans="1:6" hidden="1" x14ac:dyDescent="0.25">
      <c r="A26220" t="s">
        <v>39066</v>
      </c>
      <c r="B26220" s="83" t="s">
        <v>36930</v>
      </c>
      <c r="C26220" t="s">
        <v>38602</v>
      </c>
      <c r="D26220" s="83" t="s">
        <v>15094</v>
      </c>
      <c r="F26220" s="84">
        <v>7963.1556</v>
      </c>
    </row>
    <row r="26221" spans="1:6" hidden="1" x14ac:dyDescent="0.25">
      <c r="A26221" t="s">
        <v>39066</v>
      </c>
      <c r="B26221" s="83" t="s">
        <v>36931</v>
      </c>
      <c r="C26221" t="s">
        <v>38603</v>
      </c>
      <c r="D26221" s="83" t="s">
        <v>15094</v>
      </c>
      <c r="F26221" s="84">
        <v>8813.0535999999993</v>
      </c>
    </row>
    <row r="26222" spans="1:6" hidden="1" x14ac:dyDescent="0.25">
      <c r="A26222" t="s">
        <v>39066</v>
      </c>
      <c r="B26222" s="83" t="s">
        <v>36932</v>
      </c>
      <c r="C26222" t="s">
        <v>38604</v>
      </c>
      <c r="D26222" s="83" t="s">
        <v>15094</v>
      </c>
      <c r="F26222" s="84">
        <v>2251.4666000000002</v>
      </c>
    </row>
    <row r="26223" spans="1:6" hidden="1" x14ac:dyDescent="0.25">
      <c r="A26223" t="s">
        <v>39066</v>
      </c>
      <c r="B26223" s="83" t="s">
        <v>36933</v>
      </c>
      <c r="C26223" t="s">
        <v>38605</v>
      </c>
      <c r="D26223" s="83" t="s">
        <v>15094</v>
      </c>
      <c r="F26223" s="84">
        <v>2438.4537999999998</v>
      </c>
    </row>
    <row r="26224" spans="1:6" hidden="1" x14ac:dyDescent="0.25">
      <c r="A26224" t="s">
        <v>39066</v>
      </c>
      <c r="B26224" s="83" t="s">
        <v>36934</v>
      </c>
      <c r="C26224" t="s">
        <v>38606</v>
      </c>
      <c r="D26224" s="83" t="s">
        <v>15094</v>
      </c>
      <c r="F26224" s="84">
        <v>3645.9009000000001</v>
      </c>
    </row>
    <row r="26225" spans="1:6" hidden="1" x14ac:dyDescent="0.25">
      <c r="A26225" t="s">
        <v>39066</v>
      </c>
      <c r="B26225" s="83" t="s">
        <v>36935</v>
      </c>
      <c r="C26225" t="s">
        <v>38607</v>
      </c>
      <c r="D26225" s="83" t="s">
        <v>15094</v>
      </c>
      <c r="F26225" s="84">
        <v>3753.7646</v>
      </c>
    </row>
    <row r="26226" spans="1:6" hidden="1" x14ac:dyDescent="0.25">
      <c r="A26226" t="s">
        <v>39066</v>
      </c>
      <c r="B26226" s="83" t="s">
        <v>36936</v>
      </c>
      <c r="C26226" t="s">
        <v>38608</v>
      </c>
      <c r="D26226" s="83" t="s">
        <v>15094</v>
      </c>
      <c r="F26226" s="84">
        <v>2919.2602000000002</v>
      </c>
    </row>
    <row r="26227" spans="1:6" hidden="1" x14ac:dyDescent="0.25">
      <c r="A26227" t="s">
        <v>39066</v>
      </c>
      <c r="B26227" s="83" t="s">
        <v>36937</v>
      </c>
      <c r="C26227" t="s">
        <v>38609</v>
      </c>
      <c r="D26227" s="83" t="s">
        <v>15094</v>
      </c>
      <c r="F26227" s="84">
        <v>3884.8705</v>
      </c>
    </row>
    <row r="26228" spans="1:6" hidden="1" x14ac:dyDescent="0.25">
      <c r="A26228" t="s">
        <v>39066</v>
      </c>
      <c r="B26228" s="83" t="s">
        <v>36938</v>
      </c>
      <c r="C26228" t="s">
        <v>38610</v>
      </c>
      <c r="D26228" s="83" t="s">
        <v>15094</v>
      </c>
      <c r="F26228" s="84">
        <v>4230.4124000000002</v>
      </c>
    </row>
    <row r="26229" spans="1:6" hidden="1" x14ac:dyDescent="0.25">
      <c r="A26229" t="s">
        <v>39066</v>
      </c>
      <c r="B26229" s="83" t="s">
        <v>36939</v>
      </c>
      <c r="C26229" t="s">
        <v>38611</v>
      </c>
      <c r="D26229" s="83" t="s">
        <v>15094</v>
      </c>
      <c r="F26229" s="84">
        <v>3437.3607000000002</v>
      </c>
    </row>
    <row r="26230" spans="1:6" hidden="1" x14ac:dyDescent="0.25">
      <c r="A26230" t="s">
        <v>39066</v>
      </c>
      <c r="B26230" s="83" t="s">
        <v>36940</v>
      </c>
      <c r="C26230" t="s">
        <v>38612</v>
      </c>
      <c r="D26230" s="83" t="s">
        <v>15094</v>
      </c>
      <c r="F26230" s="84">
        <v>4498.8879999999999</v>
      </c>
    </row>
    <row r="26231" spans="1:6" hidden="1" x14ac:dyDescent="0.25">
      <c r="A26231" t="s">
        <v>39066</v>
      </c>
      <c r="B26231" s="83" t="s">
        <v>36941</v>
      </c>
      <c r="C26231" t="s">
        <v>38613</v>
      </c>
      <c r="D26231" s="83" t="s">
        <v>15094</v>
      </c>
      <c r="F26231" s="84">
        <v>4555.7487000000001</v>
      </c>
    </row>
    <row r="26232" spans="1:6" hidden="1" x14ac:dyDescent="0.25">
      <c r="A26232" t="s">
        <v>39066</v>
      </c>
      <c r="B26232" s="83" t="s">
        <v>36942</v>
      </c>
      <c r="C26232" t="s">
        <v>38614</v>
      </c>
      <c r="D26232" s="83" t="s">
        <v>15076</v>
      </c>
      <c r="F26232" s="84">
        <v>7984.3618999999999</v>
      </c>
    </row>
    <row r="26233" spans="1:6" hidden="1" x14ac:dyDescent="0.25">
      <c r="A26233" t="s">
        <v>39066</v>
      </c>
      <c r="B26233" s="83" t="s">
        <v>36943</v>
      </c>
      <c r="C26233" t="s">
        <v>38615</v>
      </c>
      <c r="D26233" s="83" t="s">
        <v>15076</v>
      </c>
      <c r="F26233" s="84">
        <v>11173.0692</v>
      </c>
    </row>
    <row r="26234" spans="1:6" hidden="1" x14ac:dyDescent="0.25">
      <c r="A26234" t="s">
        <v>39066</v>
      </c>
      <c r="B26234" s="83" t="s">
        <v>36944</v>
      </c>
      <c r="C26234" t="s">
        <v>38616</v>
      </c>
      <c r="D26234" s="83" t="s">
        <v>15076</v>
      </c>
      <c r="F26234" s="84">
        <v>14721.834500000001</v>
      </c>
    </row>
    <row r="26235" spans="1:6" hidden="1" x14ac:dyDescent="0.25">
      <c r="A26235" t="s">
        <v>39066</v>
      </c>
      <c r="B26235" s="83" t="s">
        <v>36945</v>
      </c>
      <c r="C26235" t="s">
        <v>38617</v>
      </c>
      <c r="D26235" s="83" t="s">
        <v>15076</v>
      </c>
      <c r="F26235" s="84">
        <v>17638.653399999999</v>
      </c>
    </row>
    <row r="26236" spans="1:6" hidden="1" x14ac:dyDescent="0.25">
      <c r="A26236" t="s">
        <v>39066</v>
      </c>
      <c r="B26236" s="83" t="s">
        <v>36946</v>
      </c>
      <c r="C26236" t="s">
        <v>38618</v>
      </c>
      <c r="D26236" s="83" t="s">
        <v>15076</v>
      </c>
      <c r="F26236" s="84">
        <v>20399.512900000002</v>
      </c>
    </row>
    <row r="26237" spans="1:6" hidden="1" x14ac:dyDescent="0.25">
      <c r="A26237" t="s">
        <v>39066</v>
      </c>
      <c r="B26237" s="83" t="s">
        <v>36947</v>
      </c>
      <c r="C26237" t="s">
        <v>38619</v>
      </c>
      <c r="D26237" s="83" t="s">
        <v>15076</v>
      </c>
      <c r="F26237" s="84">
        <v>23094.030299999999</v>
      </c>
    </row>
    <row r="26238" spans="1:6" hidden="1" x14ac:dyDescent="0.25">
      <c r="A26238" t="s">
        <v>39066</v>
      </c>
      <c r="B26238" s="83" t="s">
        <v>36948</v>
      </c>
      <c r="C26238" t="s">
        <v>38620</v>
      </c>
      <c r="D26238" s="83" t="s">
        <v>15076</v>
      </c>
      <c r="F26238" s="84">
        <v>26216.370800000001</v>
      </c>
    </row>
    <row r="26239" spans="1:6" hidden="1" x14ac:dyDescent="0.25">
      <c r="A26239" t="s">
        <v>39066</v>
      </c>
      <c r="B26239" s="83" t="s">
        <v>36949</v>
      </c>
      <c r="C26239" t="s">
        <v>38621</v>
      </c>
      <c r="D26239" s="83" t="s">
        <v>15076</v>
      </c>
      <c r="F26239" s="84">
        <v>30294.543900000001</v>
      </c>
    </row>
    <row r="26240" spans="1:6" hidden="1" x14ac:dyDescent="0.25">
      <c r="A26240" t="s">
        <v>39066</v>
      </c>
      <c r="B26240" s="83" t="s">
        <v>36950</v>
      </c>
      <c r="C26240" t="s">
        <v>38622</v>
      </c>
      <c r="D26240" s="83" t="s">
        <v>15076</v>
      </c>
      <c r="F26240" s="84">
        <v>33742.983099999998</v>
      </c>
    </row>
    <row r="26241" spans="1:6" hidden="1" x14ac:dyDescent="0.25">
      <c r="A26241" t="s">
        <v>39066</v>
      </c>
      <c r="B26241" s="83" t="s">
        <v>36951</v>
      </c>
      <c r="C26241" t="s">
        <v>38623</v>
      </c>
      <c r="D26241" s="83" t="s">
        <v>15076</v>
      </c>
      <c r="F26241" s="84">
        <v>36501.2644</v>
      </c>
    </row>
    <row r="26242" spans="1:6" hidden="1" x14ac:dyDescent="0.25">
      <c r="A26242" t="s">
        <v>39066</v>
      </c>
      <c r="B26242" s="83" t="s">
        <v>36952</v>
      </c>
      <c r="C26242" t="s">
        <v>38624</v>
      </c>
      <c r="D26242" s="83" t="s">
        <v>15076</v>
      </c>
      <c r="F26242" s="84">
        <v>42381.144500000002</v>
      </c>
    </row>
    <row r="26243" spans="1:6" hidden="1" x14ac:dyDescent="0.25">
      <c r="A26243" t="s">
        <v>39066</v>
      </c>
      <c r="B26243" s="83" t="s">
        <v>36953</v>
      </c>
      <c r="C26243" t="s">
        <v>38625</v>
      </c>
      <c r="D26243" s="83" t="s">
        <v>15076</v>
      </c>
      <c r="F26243" s="84">
        <v>45812.279399999999</v>
      </c>
    </row>
    <row r="26244" spans="1:6" hidden="1" x14ac:dyDescent="0.25">
      <c r="A26244" t="s">
        <v>39066</v>
      </c>
      <c r="B26244" s="83" t="s">
        <v>36954</v>
      </c>
      <c r="C26244" t="s">
        <v>38626</v>
      </c>
      <c r="D26244" s="83" t="s">
        <v>15076</v>
      </c>
      <c r="F26244" s="84">
        <v>49333.072099999998</v>
      </c>
    </row>
    <row r="26245" spans="1:6" hidden="1" x14ac:dyDescent="0.25">
      <c r="A26245" t="s">
        <v>39066</v>
      </c>
      <c r="B26245" s="83" t="s">
        <v>36955</v>
      </c>
      <c r="C26245" t="s">
        <v>38627</v>
      </c>
      <c r="D26245" s="83" t="s">
        <v>15076</v>
      </c>
      <c r="F26245" s="84">
        <v>53218.632700000002</v>
      </c>
    </row>
    <row r="26246" spans="1:6" hidden="1" x14ac:dyDescent="0.25">
      <c r="A26246" t="s">
        <v>39066</v>
      </c>
      <c r="B26246" s="83" t="s">
        <v>36956</v>
      </c>
      <c r="C26246" t="s">
        <v>38628</v>
      </c>
      <c r="D26246" s="83" t="s">
        <v>15076</v>
      </c>
      <c r="F26246" s="84">
        <v>57259.992200000001</v>
      </c>
    </row>
    <row r="26247" spans="1:6" hidden="1" x14ac:dyDescent="0.25">
      <c r="A26247" t="s">
        <v>39066</v>
      </c>
      <c r="B26247" s="83" t="s">
        <v>36957</v>
      </c>
      <c r="C26247" t="s">
        <v>38629</v>
      </c>
      <c r="D26247" s="83" t="s">
        <v>15076</v>
      </c>
      <c r="F26247" s="84">
        <v>62451.548999999999</v>
      </c>
    </row>
    <row r="26248" spans="1:6" hidden="1" x14ac:dyDescent="0.25">
      <c r="A26248" t="s">
        <v>39066</v>
      </c>
      <c r="B26248" s="83" t="s">
        <v>36958</v>
      </c>
      <c r="C26248" t="s">
        <v>38630</v>
      </c>
      <c r="D26248" s="83" t="s">
        <v>15076</v>
      </c>
      <c r="F26248" s="84">
        <v>65997.033800000005</v>
      </c>
    </row>
    <row r="26249" spans="1:6" hidden="1" x14ac:dyDescent="0.25">
      <c r="A26249" t="s">
        <v>39066</v>
      </c>
      <c r="B26249" s="83" t="s">
        <v>36959</v>
      </c>
      <c r="C26249" t="s">
        <v>38631</v>
      </c>
      <c r="D26249" s="83" t="s">
        <v>15076</v>
      </c>
      <c r="F26249" s="84">
        <v>70031.712899999999</v>
      </c>
    </row>
    <row r="26250" spans="1:6" hidden="1" x14ac:dyDescent="0.25">
      <c r="A26250" t="s">
        <v>39066</v>
      </c>
      <c r="B26250" s="83" t="s">
        <v>36960</v>
      </c>
      <c r="C26250" t="s">
        <v>38632</v>
      </c>
      <c r="D26250" s="83" t="s">
        <v>15076</v>
      </c>
      <c r="F26250" s="84">
        <v>73530.877500000002</v>
      </c>
    </row>
    <row r="26251" spans="1:6" hidden="1" x14ac:dyDescent="0.25">
      <c r="A26251" t="s">
        <v>39066</v>
      </c>
      <c r="B26251" s="83" t="s">
        <v>36961</v>
      </c>
      <c r="C26251" t="s">
        <v>38633</v>
      </c>
      <c r="D26251" s="83" t="s">
        <v>15076</v>
      </c>
      <c r="F26251" s="84">
        <v>3038.4748</v>
      </c>
    </row>
    <row r="26252" spans="1:6" hidden="1" x14ac:dyDescent="0.25">
      <c r="A26252" t="s">
        <v>39066</v>
      </c>
      <c r="B26252" s="83" t="s">
        <v>36962</v>
      </c>
      <c r="C26252" t="s">
        <v>38634</v>
      </c>
      <c r="D26252" s="83" t="s">
        <v>15076</v>
      </c>
      <c r="F26252" s="84">
        <v>5146.6226999999999</v>
      </c>
    </row>
    <row r="26253" spans="1:6" hidden="1" x14ac:dyDescent="0.25">
      <c r="A26253" t="s">
        <v>39066</v>
      </c>
      <c r="B26253" s="83" t="s">
        <v>36963</v>
      </c>
      <c r="C26253" t="s">
        <v>38635</v>
      </c>
      <c r="D26253" s="83" t="s">
        <v>15076</v>
      </c>
      <c r="F26253" s="84">
        <v>8646.4223000000002</v>
      </c>
    </row>
    <row r="26254" spans="1:6" hidden="1" x14ac:dyDescent="0.25">
      <c r="A26254" t="s">
        <v>39066</v>
      </c>
      <c r="B26254" s="83" t="s">
        <v>36964</v>
      </c>
      <c r="C26254" t="s">
        <v>38636</v>
      </c>
      <c r="D26254" s="83" t="s">
        <v>15076</v>
      </c>
      <c r="F26254" s="84">
        <v>11841.369199999999</v>
      </c>
    </row>
    <row r="26255" spans="1:6" hidden="1" x14ac:dyDescent="0.25">
      <c r="A26255" t="s">
        <v>39066</v>
      </c>
      <c r="B26255" s="83" t="s">
        <v>36965</v>
      </c>
      <c r="C26255" t="s">
        <v>38637</v>
      </c>
      <c r="D26255" s="83" t="s">
        <v>15076</v>
      </c>
      <c r="F26255" s="84">
        <v>16812.272499999999</v>
      </c>
    </row>
    <row r="26256" spans="1:6" hidden="1" x14ac:dyDescent="0.25">
      <c r="A26256" t="s">
        <v>39066</v>
      </c>
      <c r="B26256" s="83" t="s">
        <v>36966</v>
      </c>
      <c r="C26256" t="s">
        <v>38638</v>
      </c>
      <c r="D26256" s="83" t="s">
        <v>15076</v>
      </c>
      <c r="F26256" s="84">
        <v>23538.6711</v>
      </c>
    </row>
    <row r="26257" spans="1:6" hidden="1" x14ac:dyDescent="0.25">
      <c r="A26257" t="s">
        <v>39066</v>
      </c>
      <c r="B26257" s="83" t="s">
        <v>36967</v>
      </c>
      <c r="C26257" t="s">
        <v>38639</v>
      </c>
      <c r="D26257" s="83" t="s">
        <v>15076</v>
      </c>
      <c r="F26257" s="84">
        <v>32996.5645</v>
      </c>
    </row>
    <row r="26258" spans="1:6" hidden="1" x14ac:dyDescent="0.25">
      <c r="A26258" t="s">
        <v>39066</v>
      </c>
      <c r="B26258" s="83" t="s">
        <v>36968</v>
      </c>
      <c r="C26258" t="s">
        <v>38640</v>
      </c>
      <c r="D26258" s="83" t="s">
        <v>15076</v>
      </c>
      <c r="F26258" s="84">
        <v>4422.5321999999996</v>
      </c>
    </row>
    <row r="26259" spans="1:6" hidden="1" x14ac:dyDescent="0.25">
      <c r="A26259" t="s">
        <v>39066</v>
      </c>
      <c r="B26259" s="83" t="s">
        <v>36969</v>
      </c>
      <c r="C26259" t="s">
        <v>38641</v>
      </c>
      <c r="D26259" s="83" t="s">
        <v>15076</v>
      </c>
      <c r="F26259" s="84">
        <v>6091.5585000000001</v>
      </c>
    </row>
    <row r="26260" spans="1:6" hidden="1" x14ac:dyDescent="0.25">
      <c r="A26260" t="s">
        <v>39066</v>
      </c>
      <c r="B26260" s="83" t="s">
        <v>36970</v>
      </c>
      <c r="C26260" t="s">
        <v>38642</v>
      </c>
      <c r="D26260" s="83" t="s">
        <v>15076</v>
      </c>
      <c r="F26260" s="84">
        <v>8826.4694</v>
      </c>
    </row>
    <row r="26261" spans="1:6" hidden="1" x14ac:dyDescent="0.25">
      <c r="A26261" t="s">
        <v>39066</v>
      </c>
      <c r="B26261" s="83" t="s">
        <v>36971</v>
      </c>
      <c r="C26261" t="s">
        <v>38643</v>
      </c>
      <c r="D26261" s="83" t="s">
        <v>15076</v>
      </c>
      <c r="F26261" s="84">
        <v>17324.455900000001</v>
      </c>
    </row>
    <row r="26262" spans="1:6" hidden="1" x14ac:dyDescent="0.25">
      <c r="A26262" t="s">
        <v>39066</v>
      </c>
      <c r="B26262" s="83" t="s">
        <v>36972</v>
      </c>
      <c r="C26262" t="s">
        <v>38644</v>
      </c>
      <c r="D26262" s="83" t="s">
        <v>15076</v>
      </c>
      <c r="F26262" s="84">
        <v>22878.997599999999</v>
      </c>
    </row>
    <row r="26263" spans="1:6" hidden="1" x14ac:dyDescent="0.25">
      <c r="A26263" t="s">
        <v>39066</v>
      </c>
      <c r="B26263" s="83" t="s">
        <v>36973</v>
      </c>
      <c r="C26263" t="s">
        <v>38645</v>
      </c>
      <c r="D26263" s="83" t="s">
        <v>15076</v>
      </c>
      <c r="F26263" s="84">
        <v>25255.008600000001</v>
      </c>
    </row>
    <row r="26264" spans="1:6" hidden="1" x14ac:dyDescent="0.25">
      <c r="A26264" t="s">
        <v>39066</v>
      </c>
      <c r="B26264" s="83" t="s">
        <v>36974</v>
      </c>
      <c r="C26264" t="s">
        <v>38646</v>
      </c>
      <c r="D26264" s="83" t="s">
        <v>15076</v>
      </c>
      <c r="F26264" s="84">
        <v>44742.705999999998</v>
      </c>
    </row>
    <row r="26265" spans="1:6" hidden="1" x14ac:dyDescent="0.25">
      <c r="A26265" t="s">
        <v>39066</v>
      </c>
      <c r="B26265" s="83" t="s">
        <v>36975</v>
      </c>
      <c r="C26265" t="s">
        <v>38647</v>
      </c>
      <c r="D26265" s="83" t="s">
        <v>15076</v>
      </c>
      <c r="F26265" s="84">
        <v>4406.8855999999996</v>
      </c>
    </row>
    <row r="26266" spans="1:6" hidden="1" x14ac:dyDescent="0.25">
      <c r="A26266" t="s">
        <v>39066</v>
      </c>
      <c r="B26266" s="83" t="s">
        <v>36976</v>
      </c>
      <c r="C26266" t="s">
        <v>38648</v>
      </c>
      <c r="D26266" s="83" t="s">
        <v>15076</v>
      </c>
      <c r="F26266" s="84">
        <v>4661.2182000000003</v>
      </c>
    </row>
    <row r="26267" spans="1:6" hidden="1" x14ac:dyDescent="0.25">
      <c r="A26267" t="s">
        <v>39066</v>
      </c>
      <c r="B26267" s="83" t="s">
        <v>36977</v>
      </c>
      <c r="C26267" t="s">
        <v>38649</v>
      </c>
      <c r="D26267" s="83" t="s">
        <v>15076</v>
      </c>
      <c r="F26267" s="84">
        <v>7359.8593000000001</v>
      </c>
    </row>
    <row r="26268" spans="1:6" hidden="1" x14ac:dyDescent="0.25">
      <c r="A26268" t="s">
        <v>39066</v>
      </c>
      <c r="B26268" s="83" t="s">
        <v>36978</v>
      </c>
      <c r="C26268" t="s">
        <v>38650</v>
      </c>
      <c r="D26268" s="83" t="s">
        <v>15076</v>
      </c>
      <c r="F26268" s="84">
        <v>11004.6425</v>
      </c>
    </row>
    <row r="26269" spans="1:6" hidden="1" x14ac:dyDescent="0.25">
      <c r="A26269" t="s">
        <v>39066</v>
      </c>
      <c r="B26269" s="83" t="s">
        <v>36979</v>
      </c>
      <c r="C26269" t="s">
        <v>38651</v>
      </c>
      <c r="D26269" s="83" t="s">
        <v>15076</v>
      </c>
      <c r="F26269" s="84">
        <v>15599.772999999999</v>
      </c>
    </row>
    <row r="26270" spans="1:6" hidden="1" x14ac:dyDescent="0.25">
      <c r="A26270" t="s">
        <v>39066</v>
      </c>
      <c r="B26270" s="83" t="s">
        <v>36980</v>
      </c>
      <c r="C26270" t="s">
        <v>38652</v>
      </c>
      <c r="D26270" s="83" t="s">
        <v>15076</v>
      </c>
      <c r="F26270" s="84">
        <v>21714.339899999999</v>
      </c>
    </row>
    <row r="26271" spans="1:6" hidden="1" x14ac:dyDescent="0.25">
      <c r="A26271" t="s">
        <v>39066</v>
      </c>
      <c r="B26271" s="83" t="s">
        <v>36981</v>
      </c>
      <c r="C26271" t="s">
        <v>38653</v>
      </c>
      <c r="D26271" s="83" t="s">
        <v>15076</v>
      </c>
      <c r="F26271" s="84">
        <v>29330.1541</v>
      </c>
    </row>
    <row r="26272" spans="1:6" hidden="1" x14ac:dyDescent="0.25">
      <c r="A26272" t="s">
        <v>39066</v>
      </c>
      <c r="B26272" s="83" t="s">
        <v>36982</v>
      </c>
      <c r="C26272" t="s">
        <v>38654</v>
      </c>
      <c r="D26272" s="83" t="s">
        <v>15094</v>
      </c>
      <c r="F26272" s="84">
        <v>3586.0088999999998</v>
      </c>
    </row>
    <row r="26273" spans="1:6" hidden="1" x14ac:dyDescent="0.25">
      <c r="A26273" t="s">
        <v>39066</v>
      </c>
      <c r="B26273" s="83" t="s">
        <v>36983</v>
      </c>
      <c r="C26273" t="s">
        <v>38655</v>
      </c>
      <c r="D26273" s="83" t="s">
        <v>15094</v>
      </c>
      <c r="F26273" s="83">
        <v>4041.8634999999999</v>
      </c>
    </row>
    <row r="26274" spans="1:6" hidden="1" x14ac:dyDescent="0.25">
      <c r="A26274" t="s">
        <v>39066</v>
      </c>
      <c r="B26274" s="83" t="s">
        <v>36984</v>
      </c>
      <c r="C26274" t="s">
        <v>38656</v>
      </c>
      <c r="D26274" s="83" t="s">
        <v>15094</v>
      </c>
      <c r="F26274" s="83">
        <v>4710.4407000000001</v>
      </c>
    </row>
    <row r="26275" spans="1:6" hidden="1" x14ac:dyDescent="0.25">
      <c r="A26275" t="s">
        <v>39066</v>
      </c>
      <c r="B26275" s="83" t="s">
        <v>36985</v>
      </c>
      <c r="C26275" t="s">
        <v>38657</v>
      </c>
      <c r="D26275" s="83" t="s">
        <v>15094</v>
      </c>
      <c r="F26275" s="83">
        <v>5379.0132999999996</v>
      </c>
    </row>
    <row r="26276" spans="1:6" hidden="1" x14ac:dyDescent="0.25">
      <c r="A26276" t="s">
        <v>39066</v>
      </c>
      <c r="B26276" s="83" t="s">
        <v>36986</v>
      </c>
      <c r="C26276" t="s">
        <v>38658</v>
      </c>
      <c r="D26276" s="83" t="s">
        <v>15094</v>
      </c>
      <c r="F26276" s="83">
        <v>5926.0842000000002</v>
      </c>
    </row>
    <row r="26277" spans="1:6" hidden="1" x14ac:dyDescent="0.25">
      <c r="A26277" t="s">
        <v>39066</v>
      </c>
      <c r="B26277" s="83" t="s">
        <v>36987</v>
      </c>
      <c r="C26277" t="s">
        <v>38659</v>
      </c>
      <c r="D26277" s="83" t="s">
        <v>15094</v>
      </c>
      <c r="F26277" s="84">
        <v>7759.1571999999996</v>
      </c>
    </row>
    <row r="26278" spans="1:6" hidden="1" x14ac:dyDescent="0.25">
      <c r="A26278" t="s">
        <v>39066</v>
      </c>
      <c r="B26278" s="83" t="s">
        <v>36988</v>
      </c>
      <c r="C26278" t="s">
        <v>38660</v>
      </c>
      <c r="D26278" s="83" t="s">
        <v>15094</v>
      </c>
      <c r="F26278" s="84">
        <v>8398.5334000000003</v>
      </c>
    </row>
    <row r="26279" spans="1:6" hidden="1" x14ac:dyDescent="0.25">
      <c r="A26279" t="s">
        <v>39066</v>
      </c>
      <c r="B26279" s="83" t="s">
        <v>36989</v>
      </c>
      <c r="C26279" t="s">
        <v>38661</v>
      </c>
      <c r="D26279" s="83" t="s">
        <v>15094</v>
      </c>
      <c r="F26279" s="84">
        <v>9154.1612000000005</v>
      </c>
    </row>
    <row r="26280" spans="1:6" hidden="1" x14ac:dyDescent="0.25">
      <c r="A26280" t="s">
        <v>39066</v>
      </c>
      <c r="B26280" s="83" t="s">
        <v>36990</v>
      </c>
      <c r="C26280" t="s">
        <v>38662</v>
      </c>
      <c r="D26280" s="83" t="s">
        <v>15094</v>
      </c>
      <c r="F26280" s="84">
        <v>9793.4269000000004</v>
      </c>
    </row>
    <row r="26281" spans="1:6" hidden="1" x14ac:dyDescent="0.25">
      <c r="A26281" t="s">
        <v>39066</v>
      </c>
      <c r="B26281" s="83" t="s">
        <v>36991</v>
      </c>
      <c r="C26281" t="s">
        <v>38663</v>
      </c>
      <c r="D26281" s="83" t="s">
        <v>15094</v>
      </c>
      <c r="F26281" s="83">
        <v>10549.1551</v>
      </c>
    </row>
    <row r="26282" spans="1:6" hidden="1" x14ac:dyDescent="0.25">
      <c r="A26282" t="s">
        <v>39066</v>
      </c>
      <c r="B26282" s="83" t="s">
        <v>36992</v>
      </c>
      <c r="C26282" t="s">
        <v>38664</v>
      </c>
      <c r="D26282" s="83" t="s">
        <v>15094</v>
      </c>
      <c r="F26282" s="84">
        <v>11188.4894</v>
      </c>
    </row>
    <row r="26283" spans="1:6" hidden="1" x14ac:dyDescent="0.25">
      <c r="A26283" t="s">
        <v>39066</v>
      </c>
      <c r="B26283" s="83" t="s">
        <v>36993</v>
      </c>
      <c r="C26283" t="s">
        <v>38665</v>
      </c>
      <c r="D26283" s="83" t="s">
        <v>15094</v>
      </c>
      <c r="F26283" s="84">
        <v>13185.428</v>
      </c>
    </row>
    <row r="26284" spans="1:6" hidden="1" x14ac:dyDescent="0.25">
      <c r="A26284" t="s">
        <v>39066</v>
      </c>
      <c r="B26284" s="83" t="s">
        <v>36994</v>
      </c>
      <c r="C26284" t="s">
        <v>38666</v>
      </c>
      <c r="D26284" s="83" t="s">
        <v>15094</v>
      </c>
      <c r="F26284" s="83">
        <v>13907.2286</v>
      </c>
    </row>
    <row r="26285" spans="1:6" hidden="1" x14ac:dyDescent="0.25">
      <c r="A26285" t="s">
        <v>39066</v>
      </c>
      <c r="B26285" s="83" t="s">
        <v>36995</v>
      </c>
      <c r="C26285" t="s">
        <v>38667</v>
      </c>
      <c r="D26285" s="83" t="s">
        <v>15094</v>
      </c>
      <c r="F26285" s="84">
        <v>14767.629199999999</v>
      </c>
    </row>
    <row r="26286" spans="1:6" hidden="1" x14ac:dyDescent="0.25">
      <c r="A26286" t="s">
        <v>39066</v>
      </c>
      <c r="B26286" s="83" t="s">
        <v>36996</v>
      </c>
      <c r="C26286" t="s">
        <v>38668</v>
      </c>
      <c r="D26286" s="83" t="s">
        <v>15094</v>
      </c>
      <c r="F26286" s="84">
        <v>15434.122600000001</v>
      </c>
    </row>
    <row r="26287" spans="1:6" hidden="1" x14ac:dyDescent="0.25">
      <c r="A26287" t="s">
        <v>39066</v>
      </c>
      <c r="B26287" s="83" t="s">
        <v>36997</v>
      </c>
      <c r="C26287" t="s">
        <v>38669</v>
      </c>
      <c r="D26287" s="83" t="s">
        <v>15094</v>
      </c>
      <c r="F26287" s="83">
        <v>16266.8174</v>
      </c>
    </row>
    <row r="26288" spans="1:6" hidden="1" x14ac:dyDescent="0.25">
      <c r="A26288" t="s">
        <v>39066</v>
      </c>
      <c r="B26288" s="83" t="s">
        <v>36998</v>
      </c>
      <c r="C26288" t="s">
        <v>38670</v>
      </c>
      <c r="D26288" s="83" t="s">
        <v>15094</v>
      </c>
      <c r="F26288" s="83">
        <v>17015.9935</v>
      </c>
    </row>
    <row r="26289" spans="1:6" hidden="1" x14ac:dyDescent="0.25">
      <c r="A26289" t="s">
        <v>39066</v>
      </c>
      <c r="B26289" s="83" t="s">
        <v>36999</v>
      </c>
      <c r="C26289" t="s">
        <v>38671</v>
      </c>
      <c r="D26289" s="83" t="s">
        <v>15094</v>
      </c>
      <c r="F26289" s="83">
        <v>17793.047999999999</v>
      </c>
    </row>
    <row r="26290" spans="1:6" hidden="1" x14ac:dyDescent="0.25">
      <c r="A26290" t="s">
        <v>39066</v>
      </c>
      <c r="B26290" s="83" t="s">
        <v>37000</v>
      </c>
      <c r="C26290" t="s">
        <v>38672</v>
      </c>
      <c r="D26290" s="83" t="s">
        <v>15094</v>
      </c>
      <c r="F26290" s="83">
        <v>20209.965700000001</v>
      </c>
    </row>
    <row r="26291" spans="1:6" hidden="1" x14ac:dyDescent="0.25">
      <c r="A26291" t="s">
        <v>39066</v>
      </c>
      <c r="B26291" s="83" t="s">
        <v>37001</v>
      </c>
      <c r="C26291" t="s">
        <v>38673</v>
      </c>
      <c r="D26291" s="83" t="s">
        <v>15094</v>
      </c>
      <c r="F26291" s="83">
        <v>21159.648300000001</v>
      </c>
    </row>
    <row r="26292" spans="1:6" hidden="1" x14ac:dyDescent="0.25">
      <c r="A26292" t="s">
        <v>39066</v>
      </c>
      <c r="B26292" s="83" t="s">
        <v>37002</v>
      </c>
      <c r="C26292" t="s">
        <v>38674</v>
      </c>
      <c r="D26292" s="83" t="s">
        <v>15094</v>
      </c>
      <c r="F26292" s="83">
        <v>3793.0481</v>
      </c>
    </row>
    <row r="26293" spans="1:6" hidden="1" x14ac:dyDescent="0.25">
      <c r="A26293" t="s">
        <v>39066</v>
      </c>
      <c r="B26293" s="83" t="s">
        <v>37003</v>
      </c>
      <c r="C26293" t="s">
        <v>38675</v>
      </c>
      <c r="D26293" s="83" t="s">
        <v>15094</v>
      </c>
      <c r="F26293" s="83">
        <v>4275.2214999999997</v>
      </c>
    </row>
    <row r="26294" spans="1:6" hidden="1" x14ac:dyDescent="0.25">
      <c r="A26294" t="s">
        <v>39066</v>
      </c>
      <c r="B26294" s="83" t="s">
        <v>37004</v>
      </c>
      <c r="C26294" t="s">
        <v>38676</v>
      </c>
      <c r="D26294" s="83" t="s">
        <v>15094</v>
      </c>
      <c r="F26294" s="83">
        <v>4982.4041999999999</v>
      </c>
    </row>
    <row r="26295" spans="1:6" hidden="1" x14ac:dyDescent="0.25">
      <c r="A26295" t="s">
        <v>39066</v>
      </c>
      <c r="B26295" s="83" t="s">
        <v>37005</v>
      </c>
      <c r="C26295" t="s">
        <v>38677</v>
      </c>
      <c r="D26295" s="83" t="s">
        <v>15094</v>
      </c>
      <c r="F26295" s="83">
        <v>5689.5721999999996</v>
      </c>
    </row>
    <row r="26296" spans="1:6" hidden="1" x14ac:dyDescent="0.25">
      <c r="A26296" t="s">
        <v>39066</v>
      </c>
      <c r="B26296" s="83" t="s">
        <v>37006</v>
      </c>
      <c r="C26296" t="s">
        <v>38678</v>
      </c>
      <c r="D26296" s="83" t="s">
        <v>15094</v>
      </c>
      <c r="F26296" s="83">
        <v>6268.2275</v>
      </c>
    </row>
    <row r="26297" spans="1:6" hidden="1" x14ac:dyDescent="0.25">
      <c r="A26297" t="s">
        <v>39066</v>
      </c>
      <c r="B26297" s="83" t="s">
        <v>37007</v>
      </c>
      <c r="C26297" t="s">
        <v>38679</v>
      </c>
      <c r="D26297" s="83" t="s">
        <v>15094</v>
      </c>
      <c r="F26297" s="83">
        <v>8308.1492999999991</v>
      </c>
    </row>
    <row r="26298" spans="1:6" hidden="1" x14ac:dyDescent="0.25">
      <c r="A26298" t="s">
        <v>39066</v>
      </c>
      <c r="B26298" s="83" t="s">
        <v>37008</v>
      </c>
      <c r="C26298" t="s">
        <v>38680</v>
      </c>
      <c r="D26298" s="83" t="s">
        <v>15094</v>
      </c>
      <c r="F26298" s="83">
        <v>8992.7608</v>
      </c>
    </row>
    <row r="26299" spans="1:6" hidden="1" x14ac:dyDescent="0.25">
      <c r="A26299" t="s">
        <v>39066</v>
      </c>
      <c r="B26299" s="83" t="s">
        <v>37009</v>
      </c>
      <c r="C26299" t="s">
        <v>38681</v>
      </c>
      <c r="D26299" s="83" t="s">
        <v>15094</v>
      </c>
      <c r="F26299" s="84">
        <v>9801.8484000000008</v>
      </c>
    </row>
    <row r="26300" spans="1:6" hidden="1" x14ac:dyDescent="0.25">
      <c r="A26300" t="s">
        <v>39066</v>
      </c>
      <c r="B26300" s="83" t="s">
        <v>37010</v>
      </c>
      <c r="C26300" t="s">
        <v>38682</v>
      </c>
      <c r="D26300" s="83" t="s">
        <v>15094</v>
      </c>
      <c r="F26300" s="84">
        <v>10486.349399999999</v>
      </c>
    </row>
    <row r="26301" spans="1:6" hidden="1" x14ac:dyDescent="0.25">
      <c r="A26301" t="s">
        <v>39066</v>
      </c>
      <c r="B26301" s="83" t="s">
        <v>37011</v>
      </c>
      <c r="C26301" t="s">
        <v>38683</v>
      </c>
      <c r="D26301" s="83" t="s">
        <v>15094</v>
      </c>
      <c r="F26301" s="84">
        <v>11295.5376</v>
      </c>
    </row>
    <row r="26302" spans="1:6" hidden="1" x14ac:dyDescent="0.25">
      <c r="A26302" t="s">
        <v>39066</v>
      </c>
      <c r="B26302" s="83" t="s">
        <v>37012</v>
      </c>
      <c r="C26302" t="s">
        <v>38684</v>
      </c>
      <c r="D26302" s="83" t="s">
        <v>15094</v>
      </c>
      <c r="F26302" s="84">
        <v>11980.107099999999</v>
      </c>
    </row>
    <row r="26303" spans="1:6" hidden="1" x14ac:dyDescent="0.25">
      <c r="A26303" t="s">
        <v>39066</v>
      </c>
      <c r="B26303" s="83" t="s">
        <v>37013</v>
      </c>
      <c r="C26303" t="s">
        <v>38685</v>
      </c>
      <c r="D26303" s="83" t="s">
        <v>15094</v>
      </c>
      <c r="F26303" s="84">
        <v>7675.4838</v>
      </c>
    </row>
    <row r="26304" spans="1:6" hidden="1" x14ac:dyDescent="0.25">
      <c r="A26304" t="s">
        <v>39066</v>
      </c>
      <c r="B26304" s="83" t="s">
        <v>37014</v>
      </c>
      <c r="C26304" t="s">
        <v>38686</v>
      </c>
      <c r="D26304" s="83" t="s">
        <v>15094</v>
      </c>
      <c r="F26304" s="84">
        <v>8481.2018000000007</v>
      </c>
    </row>
    <row r="26305" spans="1:6" hidden="1" x14ac:dyDescent="0.25">
      <c r="A26305" t="s">
        <v>39066</v>
      </c>
      <c r="B26305" s="83" t="s">
        <v>37015</v>
      </c>
      <c r="C26305" t="s">
        <v>38687</v>
      </c>
      <c r="D26305" s="83" t="s">
        <v>15094</v>
      </c>
      <c r="F26305" s="84">
        <v>9046.5859</v>
      </c>
    </row>
    <row r="26306" spans="1:6" hidden="1" x14ac:dyDescent="0.25">
      <c r="A26306" t="s">
        <v>39066</v>
      </c>
      <c r="B26306" s="83" t="s">
        <v>37016</v>
      </c>
      <c r="C26306" t="s">
        <v>38688</v>
      </c>
      <c r="D26306" s="83" t="s">
        <v>15094</v>
      </c>
      <c r="F26306" s="84">
        <v>9597.9524000000001</v>
      </c>
    </row>
    <row r="26307" spans="1:6" hidden="1" x14ac:dyDescent="0.25">
      <c r="A26307" t="s">
        <v>39066</v>
      </c>
      <c r="B26307" s="83" t="s">
        <v>37017</v>
      </c>
      <c r="C26307" t="s">
        <v>38689</v>
      </c>
      <c r="D26307" s="83" t="s">
        <v>15094</v>
      </c>
      <c r="F26307" s="84">
        <v>10403.590099999999</v>
      </c>
    </row>
    <row r="26308" spans="1:6" hidden="1" x14ac:dyDescent="0.25">
      <c r="A26308" t="s">
        <v>39066</v>
      </c>
      <c r="B26308" s="83" t="s">
        <v>37018</v>
      </c>
      <c r="C26308" t="s">
        <v>38690</v>
      </c>
      <c r="D26308" s="83" t="s">
        <v>15094</v>
      </c>
      <c r="F26308" s="83">
        <v>10686.3068</v>
      </c>
    </row>
    <row r="26309" spans="1:6" hidden="1" x14ac:dyDescent="0.25">
      <c r="A26309" t="s">
        <v>39066</v>
      </c>
      <c r="B26309" s="83" t="s">
        <v>37019</v>
      </c>
      <c r="C26309" t="s">
        <v>38691</v>
      </c>
      <c r="D26309" s="83" t="s">
        <v>15094</v>
      </c>
      <c r="F26309" s="83">
        <v>11237.5993</v>
      </c>
    </row>
    <row r="26310" spans="1:6" hidden="1" x14ac:dyDescent="0.25">
      <c r="A26310" t="s">
        <v>39066</v>
      </c>
      <c r="B26310" s="83" t="s">
        <v>37020</v>
      </c>
      <c r="C26310" t="s">
        <v>38692</v>
      </c>
      <c r="D26310" s="83" t="s">
        <v>15094</v>
      </c>
      <c r="F26310" s="83">
        <v>11788.875099999999</v>
      </c>
    </row>
    <row r="26311" spans="1:6" hidden="1" x14ac:dyDescent="0.25">
      <c r="A26311" t="s">
        <v>39066</v>
      </c>
      <c r="B26311" s="83" t="s">
        <v>37021</v>
      </c>
      <c r="C26311" t="s">
        <v>38693</v>
      </c>
      <c r="D26311" s="83" t="s">
        <v>15094</v>
      </c>
      <c r="F26311" s="83">
        <v>12340.083699999999</v>
      </c>
    </row>
    <row r="26312" spans="1:6" hidden="1" x14ac:dyDescent="0.25">
      <c r="A26312" t="s">
        <v>39066</v>
      </c>
      <c r="B26312" s="83" t="s">
        <v>37022</v>
      </c>
      <c r="C26312" t="s">
        <v>38694</v>
      </c>
      <c r="D26312" s="83" t="s">
        <v>15094</v>
      </c>
      <c r="F26312" s="83">
        <v>12891.4259</v>
      </c>
    </row>
    <row r="26313" spans="1:6" hidden="1" x14ac:dyDescent="0.25">
      <c r="A26313" t="s">
        <v>39066</v>
      </c>
      <c r="B26313" s="83" t="s">
        <v>37023</v>
      </c>
      <c r="C26313" t="s">
        <v>38695</v>
      </c>
      <c r="D26313" s="83" t="s">
        <v>15094</v>
      </c>
      <c r="F26313" s="83">
        <v>13697.1819</v>
      </c>
    </row>
    <row r="26314" spans="1:6" hidden="1" x14ac:dyDescent="0.25">
      <c r="A26314" t="s">
        <v>39066</v>
      </c>
      <c r="B26314" s="83" t="s">
        <v>37024</v>
      </c>
      <c r="C26314" t="s">
        <v>38696</v>
      </c>
      <c r="D26314" s="83" t="s">
        <v>15094</v>
      </c>
      <c r="F26314" s="83">
        <v>14262.703799999999</v>
      </c>
    </row>
    <row r="26315" spans="1:6" hidden="1" x14ac:dyDescent="0.25">
      <c r="A26315" t="s">
        <v>39066</v>
      </c>
      <c r="B26315" s="83" t="s">
        <v>37025</v>
      </c>
      <c r="C26315" t="s">
        <v>38697</v>
      </c>
      <c r="D26315" s="83" t="s">
        <v>15094</v>
      </c>
      <c r="F26315" s="83">
        <v>14813.9859</v>
      </c>
    </row>
    <row r="26316" spans="1:6" hidden="1" x14ac:dyDescent="0.25">
      <c r="A26316" t="s">
        <v>39066</v>
      </c>
      <c r="B26316" s="83" t="s">
        <v>37026</v>
      </c>
      <c r="C26316" t="s">
        <v>38698</v>
      </c>
      <c r="D26316" s="83" t="s">
        <v>15094</v>
      </c>
      <c r="F26316" s="83">
        <v>15365.059800000001</v>
      </c>
    </row>
    <row r="26317" spans="1:6" hidden="1" x14ac:dyDescent="0.25">
      <c r="A26317" t="s">
        <v>39066</v>
      </c>
      <c r="B26317" s="83" t="s">
        <v>37027</v>
      </c>
      <c r="C26317" t="s">
        <v>38699</v>
      </c>
      <c r="D26317" s="83" t="s">
        <v>15094</v>
      </c>
      <c r="F26317" s="83">
        <v>15916.551600000001</v>
      </c>
    </row>
    <row r="26318" spans="1:6" hidden="1" x14ac:dyDescent="0.25">
      <c r="A26318" t="s">
        <v>39066</v>
      </c>
      <c r="B26318" s="83" t="s">
        <v>37028</v>
      </c>
      <c r="C26318" t="s">
        <v>38700</v>
      </c>
      <c r="D26318" s="83" t="s">
        <v>15094</v>
      </c>
      <c r="F26318" s="83">
        <v>16736.437399999999</v>
      </c>
    </row>
    <row r="26319" spans="1:6" hidden="1" x14ac:dyDescent="0.25">
      <c r="A26319" t="s">
        <v>39066</v>
      </c>
      <c r="B26319" s="83" t="s">
        <v>37029</v>
      </c>
      <c r="C26319" t="s">
        <v>38701</v>
      </c>
      <c r="D26319" s="83" t="s">
        <v>15094</v>
      </c>
      <c r="F26319" s="84">
        <v>20647.302199999998</v>
      </c>
    </row>
    <row r="26320" spans="1:6" hidden="1" x14ac:dyDescent="0.25">
      <c r="A26320" t="s">
        <v>39066</v>
      </c>
      <c r="B26320" s="83" t="s">
        <v>37030</v>
      </c>
      <c r="C26320" t="s">
        <v>38702</v>
      </c>
      <c r="D26320" s="83" t="s">
        <v>15094</v>
      </c>
      <c r="F26320" s="84">
        <v>21611.103999999999</v>
      </c>
    </row>
    <row r="26321" spans="1:6" hidden="1" x14ac:dyDescent="0.25">
      <c r="A26321" t="s">
        <v>39066</v>
      </c>
      <c r="B26321" s="83" t="s">
        <v>37031</v>
      </c>
      <c r="C26321" t="s">
        <v>38703</v>
      </c>
      <c r="D26321" s="83" t="s">
        <v>15094</v>
      </c>
      <c r="F26321" s="84">
        <v>22290.105500000001</v>
      </c>
    </row>
    <row r="26322" spans="1:6" hidden="1" x14ac:dyDescent="0.25">
      <c r="A26322" t="s">
        <v>39066</v>
      </c>
      <c r="B26322" s="83" t="s">
        <v>37032</v>
      </c>
      <c r="C26322" t="s">
        <v>38704</v>
      </c>
      <c r="D26322" s="83" t="s">
        <v>15094</v>
      </c>
      <c r="F26322" s="84">
        <v>25340.793600000001</v>
      </c>
    </row>
    <row r="26323" spans="1:6" hidden="1" x14ac:dyDescent="0.25">
      <c r="A26323" t="s">
        <v>39066</v>
      </c>
      <c r="B26323" s="83" t="s">
        <v>37033</v>
      </c>
      <c r="C26323" t="s">
        <v>38705</v>
      </c>
      <c r="D26323" s="83" t="s">
        <v>15094</v>
      </c>
      <c r="F26323" s="84">
        <v>25717.244699999999</v>
      </c>
    </row>
    <row r="26324" spans="1:6" hidden="1" x14ac:dyDescent="0.25">
      <c r="A26324" t="s">
        <v>39066</v>
      </c>
      <c r="B26324" s="83" t="s">
        <v>37034</v>
      </c>
      <c r="C26324" t="s">
        <v>38706</v>
      </c>
      <c r="D26324" s="83" t="s">
        <v>15094</v>
      </c>
      <c r="F26324" s="84">
        <v>30959.829900000001</v>
      </c>
    </row>
    <row r="26325" spans="1:6" hidden="1" x14ac:dyDescent="0.25">
      <c r="A26325" t="s">
        <v>39066</v>
      </c>
      <c r="B26325" s="83" t="s">
        <v>37035</v>
      </c>
      <c r="C26325" t="s">
        <v>38707</v>
      </c>
      <c r="D26325" s="83" t="s">
        <v>15094</v>
      </c>
      <c r="F26325" s="84">
        <v>31392.139299999999</v>
      </c>
    </row>
    <row r="26326" spans="1:6" hidden="1" x14ac:dyDescent="0.25">
      <c r="A26326" t="s">
        <v>39066</v>
      </c>
      <c r="B26326" s="83" t="s">
        <v>37036</v>
      </c>
      <c r="C26326" t="s">
        <v>38708</v>
      </c>
      <c r="D26326" s="83" t="s">
        <v>15094</v>
      </c>
      <c r="F26326" s="84">
        <v>32598.980100000001</v>
      </c>
    </row>
    <row r="26327" spans="1:6" hidden="1" x14ac:dyDescent="0.25">
      <c r="A26327" t="s">
        <v>39066</v>
      </c>
      <c r="B26327" s="83" t="s">
        <v>37037</v>
      </c>
      <c r="C26327" t="s">
        <v>38709</v>
      </c>
      <c r="D26327" s="83" t="s">
        <v>15094</v>
      </c>
      <c r="F26327" s="84">
        <v>33031.475299999998</v>
      </c>
    </row>
    <row r="26328" spans="1:6" hidden="1" x14ac:dyDescent="0.25">
      <c r="A26328" t="s">
        <v>39066</v>
      </c>
      <c r="B26328" s="83" t="s">
        <v>37038</v>
      </c>
      <c r="C26328" t="s">
        <v>38710</v>
      </c>
      <c r="D26328" s="83" t="s">
        <v>15094</v>
      </c>
      <c r="F26328" s="84">
        <v>44883.205800000003</v>
      </c>
    </row>
    <row r="26329" spans="1:6" hidden="1" x14ac:dyDescent="0.25">
      <c r="A26329" t="s">
        <v>39066</v>
      </c>
      <c r="B26329" s="83" t="s">
        <v>37039</v>
      </c>
      <c r="C26329" t="s">
        <v>38711</v>
      </c>
      <c r="D26329" s="83" t="s">
        <v>15094</v>
      </c>
      <c r="F26329" s="84">
        <v>46460.729200000002</v>
      </c>
    </row>
    <row r="26330" spans="1:6" hidden="1" x14ac:dyDescent="0.25">
      <c r="A26330" t="s">
        <v>39066</v>
      </c>
      <c r="B26330" s="83" t="s">
        <v>37040</v>
      </c>
      <c r="C26330" t="s">
        <v>38712</v>
      </c>
      <c r="D26330" s="83" t="s">
        <v>15094</v>
      </c>
      <c r="F26330" s="84">
        <v>10431.9259</v>
      </c>
    </row>
    <row r="26331" spans="1:6" hidden="1" x14ac:dyDescent="0.25">
      <c r="A26331" t="s">
        <v>39066</v>
      </c>
      <c r="B26331" s="83" t="s">
        <v>37041</v>
      </c>
      <c r="C26331" t="s">
        <v>38713</v>
      </c>
      <c r="D26331" s="83" t="s">
        <v>15094</v>
      </c>
      <c r="F26331" s="84">
        <v>13697.1819</v>
      </c>
    </row>
    <row r="26332" spans="1:6" hidden="1" x14ac:dyDescent="0.25">
      <c r="A26332" t="s">
        <v>39066</v>
      </c>
      <c r="B26332" s="83" t="s">
        <v>37042</v>
      </c>
      <c r="C26332" t="s">
        <v>38714</v>
      </c>
      <c r="D26332" s="83" t="s">
        <v>15094</v>
      </c>
      <c r="F26332" s="84">
        <v>15902.4494</v>
      </c>
    </row>
    <row r="26333" spans="1:6" hidden="1" x14ac:dyDescent="0.25">
      <c r="A26333" t="s">
        <v>39066</v>
      </c>
      <c r="B26333" s="83" t="s">
        <v>37043</v>
      </c>
      <c r="C26333" t="s">
        <v>38715</v>
      </c>
      <c r="D26333" s="83" t="s">
        <v>15094</v>
      </c>
      <c r="F26333" s="83">
        <v>16722.335200000001</v>
      </c>
    </row>
    <row r="26334" spans="1:6" hidden="1" x14ac:dyDescent="0.25">
      <c r="A26334" t="s">
        <v>39066</v>
      </c>
      <c r="B26334" s="83" t="s">
        <v>37044</v>
      </c>
      <c r="C26334" t="s">
        <v>38716</v>
      </c>
      <c r="D26334" s="83" t="s">
        <v>15094</v>
      </c>
      <c r="F26334" s="83">
        <v>17273.3642</v>
      </c>
    </row>
    <row r="26335" spans="1:6" hidden="1" x14ac:dyDescent="0.25">
      <c r="A26335" t="s">
        <v>39066</v>
      </c>
      <c r="B26335" s="83" t="s">
        <v>37045</v>
      </c>
      <c r="C26335" t="s">
        <v>38717</v>
      </c>
      <c r="D26335" s="83" t="s">
        <v>15094</v>
      </c>
      <c r="F26335" s="83">
        <v>17824.859199999999</v>
      </c>
    </row>
    <row r="26336" spans="1:6" hidden="1" x14ac:dyDescent="0.25">
      <c r="A26336" t="s">
        <v>39066</v>
      </c>
      <c r="B26336" s="83" t="s">
        <v>37046</v>
      </c>
      <c r="C26336" t="s">
        <v>38718</v>
      </c>
      <c r="D26336" s="83" t="s">
        <v>15094</v>
      </c>
      <c r="F26336" s="83">
        <v>18376.042300000001</v>
      </c>
    </row>
    <row r="26337" spans="1:6" hidden="1" x14ac:dyDescent="0.25">
      <c r="A26337" t="s">
        <v>39066</v>
      </c>
      <c r="B26337" s="83" t="s">
        <v>37047</v>
      </c>
      <c r="C26337" t="s">
        <v>38719</v>
      </c>
      <c r="D26337" s="83" t="s">
        <v>15094</v>
      </c>
      <c r="F26337" s="83">
        <v>19196.1371</v>
      </c>
    </row>
    <row r="26338" spans="1:6" hidden="1" x14ac:dyDescent="0.25">
      <c r="A26338" t="s">
        <v>39066</v>
      </c>
      <c r="B26338" s="83" t="s">
        <v>37048</v>
      </c>
      <c r="C26338" t="s">
        <v>38720</v>
      </c>
      <c r="D26338" s="83" t="s">
        <v>15094</v>
      </c>
      <c r="F26338" s="83">
        <v>19747.025699999998</v>
      </c>
    </row>
    <row r="26339" spans="1:6" hidden="1" x14ac:dyDescent="0.25">
      <c r="A26339" t="s">
        <v>39066</v>
      </c>
      <c r="B26339" s="83" t="s">
        <v>37049</v>
      </c>
      <c r="C26339" t="s">
        <v>38721</v>
      </c>
      <c r="D26339" s="83" t="s">
        <v>15094</v>
      </c>
      <c r="F26339" s="83">
        <v>24258.701300000001</v>
      </c>
    </row>
    <row r="26340" spans="1:6" hidden="1" x14ac:dyDescent="0.25">
      <c r="A26340" t="s">
        <v>39066</v>
      </c>
      <c r="B26340" s="83" t="s">
        <v>37050</v>
      </c>
      <c r="C26340" t="s">
        <v>38722</v>
      </c>
      <c r="D26340" s="83" t="s">
        <v>15094</v>
      </c>
      <c r="F26340" s="84">
        <v>25493.4097</v>
      </c>
    </row>
    <row r="26341" spans="1:6" hidden="1" x14ac:dyDescent="0.25">
      <c r="A26341" t="s">
        <v>39066</v>
      </c>
      <c r="B26341" s="83" t="s">
        <v>37051</v>
      </c>
      <c r="C26341" t="s">
        <v>38723</v>
      </c>
      <c r="D26341" s="83" t="s">
        <v>15094</v>
      </c>
      <c r="F26341" s="83">
        <v>26172.2536</v>
      </c>
    </row>
    <row r="26342" spans="1:6" hidden="1" x14ac:dyDescent="0.25">
      <c r="A26342" t="s">
        <v>39066</v>
      </c>
      <c r="B26342" s="83" t="s">
        <v>37052</v>
      </c>
      <c r="C26342" t="s">
        <v>38724</v>
      </c>
      <c r="D26342" s="83" t="s">
        <v>15094</v>
      </c>
      <c r="F26342" s="84">
        <v>26851.196400000001</v>
      </c>
    </row>
    <row r="26343" spans="1:6" hidden="1" x14ac:dyDescent="0.25">
      <c r="A26343" t="s">
        <v>39066</v>
      </c>
      <c r="B26343" s="83" t="s">
        <v>37053</v>
      </c>
      <c r="C26343" t="s">
        <v>38725</v>
      </c>
      <c r="D26343" s="83" t="s">
        <v>15094</v>
      </c>
      <c r="F26343" s="84">
        <v>27177.176200000002</v>
      </c>
    </row>
    <row r="26344" spans="1:6" hidden="1" x14ac:dyDescent="0.25">
      <c r="A26344" t="s">
        <v>39066</v>
      </c>
      <c r="B26344" s="83" t="s">
        <v>37054</v>
      </c>
      <c r="C26344" t="s">
        <v>38726</v>
      </c>
      <c r="D26344" s="83" t="s">
        <v>15094</v>
      </c>
      <c r="F26344" s="84">
        <v>28426.097099999999</v>
      </c>
    </row>
    <row r="26345" spans="1:6" hidden="1" x14ac:dyDescent="0.25">
      <c r="A26345" t="s">
        <v>39066</v>
      </c>
      <c r="B26345" s="83" t="s">
        <v>37055</v>
      </c>
      <c r="C26345" t="s">
        <v>38727</v>
      </c>
      <c r="D26345" s="83" t="s">
        <v>15094</v>
      </c>
      <c r="F26345" s="84">
        <v>32391.2624</v>
      </c>
    </row>
    <row r="26346" spans="1:6" hidden="1" x14ac:dyDescent="0.25">
      <c r="A26346" t="s">
        <v>39066</v>
      </c>
      <c r="B26346" s="83" t="s">
        <v>37056</v>
      </c>
      <c r="C26346" t="s">
        <v>38728</v>
      </c>
      <c r="D26346" s="83" t="s">
        <v>15094</v>
      </c>
      <c r="F26346" s="84">
        <v>38620.135000000002</v>
      </c>
    </row>
    <row r="26347" spans="1:6" hidden="1" x14ac:dyDescent="0.25">
      <c r="A26347" t="s">
        <v>39066</v>
      </c>
      <c r="B26347" s="83" t="s">
        <v>37057</v>
      </c>
      <c r="C26347" t="s">
        <v>38729</v>
      </c>
      <c r="D26347" s="83" t="s">
        <v>15094</v>
      </c>
      <c r="F26347" s="84">
        <v>39484.040999999997</v>
      </c>
    </row>
    <row r="26348" spans="1:6" hidden="1" x14ac:dyDescent="0.25">
      <c r="A26348" t="s">
        <v>39066</v>
      </c>
      <c r="B26348" s="83" t="s">
        <v>37058</v>
      </c>
      <c r="C26348" t="s">
        <v>38730</v>
      </c>
      <c r="D26348" s="83" t="s">
        <v>15094</v>
      </c>
      <c r="F26348" s="84">
        <v>40360.729299999999</v>
      </c>
    </row>
    <row r="26349" spans="1:6" hidden="1" x14ac:dyDescent="0.25">
      <c r="A26349" t="s">
        <v>39066</v>
      </c>
      <c r="B26349" s="83" t="s">
        <v>37059</v>
      </c>
      <c r="C26349" t="s">
        <v>38731</v>
      </c>
      <c r="D26349" s="83" t="s">
        <v>15094</v>
      </c>
      <c r="F26349" s="84">
        <v>23596.175299999999</v>
      </c>
    </row>
    <row r="26350" spans="1:6" hidden="1" x14ac:dyDescent="0.25">
      <c r="A26350" t="s">
        <v>39066</v>
      </c>
      <c r="B26350" s="83" t="s">
        <v>37060</v>
      </c>
      <c r="C26350" t="s">
        <v>38732</v>
      </c>
      <c r="D26350" s="83" t="s">
        <v>15094</v>
      </c>
      <c r="F26350" s="84">
        <v>27638.225699999999</v>
      </c>
    </row>
    <row r="26351" spans="1:6" hidden="1" x14ac:dyDescent="0.25">
      <c r="A26351" t="s">
        <v>39066</v>
      </c>
      <c r="B26351" s="83" t="s">
        <v>37061</v>
      </c>
      <c r="C26351" t="s">
        <v>38733</v>
      </c>
      <c r="D26351" s="83" t="s">
        <v>15094</v>
      </c>
      <c r="F26351" s="84">
        <v>28232.211800000001</v>
      </c>
    </row>
    <row r="26352" spans="1:6" hidden="1" x14ac:dyDescent="0.25">
      <c r="A26352" t="s">
        <v>39066</v>
      </c>
      <c r="B26352" s="83" t="s">
        <v>37062</v>
      </c>
      <c r="C26352" t="s">
        <v>38734</v>
      </c>
      <c r="D26352" s="83" t="s">
        <v>15094</v>
      </c>
      <c r="F26352" s="84">
        <v>32866.935700000002</v>
      </c>
    </row>
    <row r="26353" spans="1:6" hidden="1" x14ac:dyDescent="0.25">
      <c r="A26353" t="s">
        <v>39066</v>
      </c>
      <c r="B26353" s="83" t="s">
        <v>37063</v>
      </c>
      <c r="C26353" t="s">
        <v>38735</v>
      </c>
      <c r="D26353" s="83" t="s">
        <v>15094</v>
      </c>
      <c r="F26353" s="84">
        <v>29082.779500000001</v>
      </c>
    </row>
    <row r="26354" spans="1:6" hidden="1" x14ac:dyDescent="0.25">
      <c r="A26354" t="s">
        <v>39066</v>
      </c>
      <c r="B26354" s="83" t="s">
        <v>37064</v>
      </c>
      <c r="C26354" t="s">
        <v>38736</v>
      </c>
      <c r="D26354" s="83" t="s">
        <v>15094</v>
      </c>
      <c r="F26354" s="83">
        <v>32753.8174</v>
      </c>
    </row>
    <row r="26355" spans="1:6" hidden="1" x14ac:dyDescent="0.25">
      <c r="A26355" t="s">
        <v>39066</v>
      </c>
      <c r="B26355" s="83" t="s">
        <v>37065</v>
      </c>
      <c r="C26355" t="s">
        <v>38737</v>
      </c>
      <c r="D26355" s="83" t="s">
        <v>15094</v>
      </c>
      <c r="F26355" s="83">
        <v>29578.8249</v>
      </c>
    </row>
    <row r="26356" spans="1:6" hidden="1" x14ac:dyDescent="0.25">
      <c r="A26356" t="s">
        <v>39066</v>
      </c>
      <c r="B26356" s="83" t="s">
        <v>37066</v>
      </c>
      <c r="C26356" t="s">
        <v>38738</v>
      </c>
      <c r="D26356" s="83" t="s">
        <v>15094</v>
      </c>
      <c r="F26356" s="84">
        <v>34214.665200000003</v>
      </c>
    </row>
    <row r="26357" spans="1:6" hidden="1" x14ac:dyDescent="0.25">
      <c r="A26357" t="s">
        <v>39066</v>
      </c>
      <c r="B26357" s="83" t="s">
        <v>37067</v>
      </c>
      <c r="C26357" t="s">
        <v>38739</v>
      </c>
      <c r="D26357" s="83" t="s">
        <v>15094</v>
      </c>
      <c r="F26357" s="84">
        <v>30060.753499999999</v>
      </c>
    </row>
    <row r="26358" spans="1:6" hidden="1" x14ac:dyDescent="0.25">
      <c r="A26358" t="s">
        <v>39066</v>
      </c>
      <c r="B26358" s="83" t="s">
        <v>37068</v>
      </c>
      <c r="C26358" t="s">
        <v>38740</v>
      </c>
      <c r="D26358" s="83" t="s">
        <v>15094</v>
      </c>
      <c r="F26358" s="83">
        <v>32499.2961</v>
      </c>
    </row>
    <row r="26359" spans="1:6" hidden="1" x14ac:dyDescent="0.25">
      <c r="A26359" t="s">
        <v>39066</v>
      </c>
      <c r="B26359" s="83" t="s">
        <v>37069</v>
      </c>
      <c r="C26359" t="s">
        <v>38741</v>
      </c>
      <c r="D26359" s="83" t="s">
        <v>15094</v>
      </c>
      <c r="F26359" s="83">
        <v>35191.914499999999</v>
      </c>
    </row>
    <row r="26360" spans="1:6" hidden="1" x14ac:dyDescent="0.25">
      <c r="A26360" t="s">
        <v>39066</v>
      </c>
      <c r="B26360" s="83" t="s">
        <v>37070</v>
      </c>
      <c r="C26360" t="s">
        <v>38742</v>
      </c>
      <c r="D26360" s="83" t="s">
        <v>15094</v>
      </c>
      <c r="F26360" s="83">
        <v>32017.1525</v>
      </c>
    </row>
    <row r="26361" spans="1:6" hidden="1" x14ac:dyDescent="0.25">
      <c r="A26361" t="s">
        <v>39066</v>
      </c>
      <c r="B26361" s="83" t="s">
        <v>37071</v>
      </c>
      <c r="C26361" t="s">
        <v>38743</v>
      </c>
      <c r="D26361" s="83" t="s">
        <v>15094</v>
      </c>
      <c r="F26361" s="83">
        <v>35674.312100000003</v>
      </c>
    </row>
    <row r="26362" spans="1:6" hidden="1" x14ac:dyDescent="0.25">
      <c r="A26362" t="s">
        <v>39066</v>
      </c>
      <c r="B26362" s="83" t="s">
        <v>37072</v>
      </c>
      <c r="C26362" t="s">
        <v>38744</v>
      </c>
      <c r="D26362" s="83" t="s">
        <v>15094</v>
      </c>
      <c r="F26362" s="83">
        <v>32866.935700000002</v>
      </c>
    </row>
    <row r="26363" spans="1:6" hidden="1" x14ac:dyDescent="0.25">
      <c r="A26363" t="s">
        <v>39066</v>
      </c>
      <c r="B26363" s="83" t="s">
        <v>37073</v>
      </c>
      <c r="C26363" t="s">
        <v>38745</v>
      </c>
      <c r="D26363" s="83" t="s">
        <v>15094</v>
      </c>
      <c r="F26363" s="83">
        <v>36538.563499999997</v>
      </c>
    </row>
    <row r="26364" spans="1:6" hidden="1" x14ac:dyDescent="0.25">
      <c r="A26364" t="s">
        <v>39066</v>
      </c>
      <c r="B26364" s="83" t="s">
        <v>37074</v>
      </c>
      <c r="C26364" t="s">
        <v>38746</v>
      </c>
      <c r="D26364" s="83" t="s">
        <v>15094</v>
      </c>
      <c r="F26364" s="83">
        <v>33845.5</v>
      </c>
    </row>
    <row r="26365" spans="1:6" hidden="1" x14ac:dyDescent="0.25">
      <c r="A26365" t="s">
        <v>39066</v>
      </c>
      <c r="B26365" s="83" t="s">
        <v>37075</v>
      </c>
      <c r="C26365" t="s">
        <v>38747</v>
      </c>
      <c r="D26365" s="83" t="s">
        <v>15094</v>
      </c>
      <c r="F26365" s="83">
        <v>38481.260499999997</v>
      </c>
    </row>
    <row r="26366" spans="1:6" hidden="1" x14ac:dyDescent="0.25">
      <c r="A26366" t="s">
        <v>39066</v>
      </c>
      <c r="B26366" s="83" t="s">
        <v>37076</v>
      </c>
      <c r="C26366" t="s">
        <v>38748</v>
      </c>
      <c r="D26366" s="83" t="s">
        <v>15094</v>
      </c>
      <c r="F26366" s="83">
        <v>35305.032899999998</v>
      </c>
    </row>
    <row r="26367" spans="1:6" hidden="1" x14ac:dyDescent="0.25">
      <c r="A26367" t="s">
        <v>39066</v>
      </c>
      <c r="B26367" s="83" t="s">
        <v>37077</v>
      </c>
      <c r="C26367" t="s">
        <v>38749</v>
      </c>
      <c r="D26367" s="83" t="s">
        <v>15094</v>
      </c>
      <c r="F26367" s="83">
        <v>40919.571600000003</v>
      </c>
    </row>
    <row r="26368" spans="1:6" hidden="1" x14ac:dyDescent="0.25">
      <c r="A26368" t="s">
        <v>39066</v>
      </c>
      <c r="B26368" s="83" t="s">
        <v>37078</v>
      </c>
      <c r="C26368" t="s">
        <v>38750</v>
      </c>
      <c r="D26368" s="83" t="s">
        <v>15094</v>
      </c>
      <c r="F26368" s="83">
        <v>38368.142200000002</v>
      </c>
    </row>
    <row r="26369" spans="1:6" hidden="1" x14ac:dyDescent="0.25">
      <c r="A26369" t="s">
        <v>39066</v>
      </c>
      <c r="B26369" s="83" t="s">
        <v>37079</v>
      </c>
      <c r="C26369" t="s">
        <v>38751</v>
      </c>
      <c r="D26369" s="83" t="s">
        <v>15094</v>
      </c>
      <c r="F26369" s="83">
        <v>42265.131800000003</v>
      </c>
    </row>
    <row r="26370" spans="1:6" hidden="1" x14ac:dyDescent="0.25">
      <c r="A26370" t="s">
        <v>39066</v>
      </c>
      <c r="B26370" s="83" t="s">
        <v>37080</v>
      </c>
      <c r="C26370" t="s">
        <v>38752</v>
      </c>
      <c r="D26370" s="83" t="s">
        <v>15094</v>
      </c>
      <c r="F26370" s="83">
        <v>38848.910100000001</v>
      </c>
    </row>
    <row r="26371" spans="1:6" hidden="1" x14ac:dyDescent="0.25">
      <c r="A26371" t="s">
        <v>39066</v>
      </c>
      <c r="B26371" s="83" t="s">
        <v>37081</v>
      </c>
      <c r="C26371" t="s">
        <v>38753</v>
      </c>
      <c r="D26371" s="83" t="s">
        <v>15094</v>
      </c>
      <c r="F26371" s="83">
        <v>41784.373899999999</v>
      </c>
    </row>
    <row r="26372" spans="1:6" hidden="1" x14ac:dyDescent="0.25">
      <c r="A26372" t="s">
        <v>39066</v>
      </c>
      <c r="B26372" s="83" t="s">
        <v>37082</v>
      </c>
      <c r="C26372" t="s">
        <v>38754</v>
      </c>
      <c r="D26372" s="83" t="s">
        <v>15094</v>
      </c>
      <c r="F26372" s="84">
        <v>45442.597699999998</v>
      </c>
    </row>
    <row r="26373" spans="1:6" hidden="1" x14ac:dyDescent="0.25">
      <c r="A26373" t="s">
        <v>39066</v>
      </c>
      <c r="B26373" s="83" t="s">
        <v>37083</v>
      </c>
      <c r="C26373" t="s">
        <v>38755</v>
      </c>
      <c r="D26373" s="83" t="s">
        <v>15094</v>
      </c>
      <c r="F26373" s="84">
        <v>41287.2212</v>
      </c>
    </row>
    <row r="26374" spans="1:6" hidden="1" x14ac:dyDescent="0.25">
      <c r="A26374" t="s">
        <v>39066</v>
      </c>
      <c r="B26374" s="83" t="s">
        <v>37084</v>
      </c>
      <c r="C26374" t="s">
        <v>38756</v>
      </c>
      <c r="D26374" s="83" t="s">
        <v>15094</v>
      </c>
      <c r="F26374" s="84">
        <v>45923.355600000003</v>
      </c>
    </row>
    <row r="26375" spans="1:6" hidden="1" x14ac:dyDescent="0.25">
      <c r="A26375" t="s">
        <v>39066</v>
      </c>
      <c r="B26375" s="83" t="s">
        <v>37085</v>
      </c>
      <c r="C26375" t="s">
        <v>38757</v>
      </c>
      <c r="D26375" s="83" t="s">
        <v>15094</v>
      </c>
      <c r="F26375" s="84">
        <v>41784.373899999999</v>
      </c>
    </row>
    <row r="26376" spans="1:6" hidden="1" x14ac:dyDescent="0.25">
      <c r="A26376" t="s">
        <v>39066</v>
      </c>
      <c r="B26376" s="83" t="s">
        <v>37086</v>
      </c>
      <c r="C26376" t="s">
        <v>38758</v>
      </c>
      <c r="D26376" s="83" t="s">
        <v>15094</v>
      </c>
      <c r="F26376" s="84">
        <v>46421.0838</v>
      </c>
    </row>
    <row r="26377" spans="1:6" hidden="1" x14ac:dyDescent="0.25">
      <c r="A26377" t="s">
        <v>39066</v>
      </c>
      <c r="B26377" s="83" t="s">
        <v>37087</v>
      </c>
      <c r="C26377" t="s">
        <v>38759</v>
      </c>
      <c r="D26377" s="83" t="s">
        <v>15094</v>
      </c>
      <c r="F26377" s="84">
        <v>43115.891900000002</v>
      </c>
    </row>
    <row r="26378" spans="1:6" hidden="1" x14ac:dyDescent="0.25">
      <c r="A26378" t="s">
        <v>39066</v>
      </c>
      <c r="B26378" s="83" t="s">
        <v>37088</v>
      </c>
      <c r="C26378" t="s">
        <v>38760</v>
      </c>
      <c r="D26378" s="83" t="s">
        <v>15094</v>
      </c>
      <c r="F26378" s="84">
        <v>46788.733500000002</v>
      </c>
    </row>
    <row r="26379" spans="1:6" hidden="1" x14ac:dyDescent="0.25">
      <c r="A26379" t="s">
        <v>39066</v>
      </c>
      <c r="B26379" s="83" t="s">
        <v>37089</v>
      </c>
      <c r="C26379" t="s">
        <v>38761</v>
      </c>
      <c r="D26379" s="83" t="s">
        <v>15094</v>
      </c>
      <c r="F26379" s="84">
        <v>48732.008500000004</v>
      </c>
    </row>
    <row r="26380" spans="1:6" hidden="1" x14ac:dyDescent="0.25">
      <c r="A26380" t="s">
        <v>39066</v>
      </c>
      <c r="B26380" s="83" t="s">
        <v>37090</v>
      </c>
      <c r="C26380" t="s">
        <v>38762</v>
      </c>
      <c r="D26380" s="83" t="s">
        <v>15094</v>
      </c>
      <c r="F26380" s="84">
        <v>52401.041899999997</v>
      </c>
    </row>
    <row r="26381" spans="1:6" hidden="1" x14ac:dyDescent="0.25">
      <c r="A26381" t="s">
        <v>39066</v>
      </c>
      <c r="B26381" s="83" t="s">
        <v>37091</v>
      </c>
      <c r="C26381" t="s">
        <v>38763</v>
      </c>
      <c r="D26381" s="83" t="s">
        <v>15094</v>
      </c>
      <c r="F26381" s="84">
        <v>57231.462800000001</v>
      </c>
    </row>
    <row r="26382" spans="1:6" hidden="1" x14ac:dyDescent="0.25">
      <c r="A26382" t="s">
        <v>39066</v>
      </c>
      <c r="B26382" s="83" t="s">
        <v>37092</v>
      </c>
      <c r="C26382" t="s">
        <v>38764</v>
      </c>
      <c r="D26382" s="83" t="s">
        <v>15094</v>
      </c>
      <c r="F26382" s="84">
        <v>62048.6659</v>
      </c>
    </row>
    <row r="26383" spans="1:6" hidden="1" x14ac:dyDescent="0.25">
      <c r="A26383" t="s">
        <v>39066</v>
      </c>
      <c r="B26383" s="83" t="s">
        <v>37093</v>
      </c>
      <c r="C26383" t="s">
        <v>38765</v>
      </c>
      <c r="D26383" s="83" t="s">
        <v>15094</v>
      </c>
      <c r="F26383" s="84">
        <v>64661.24</v>
      </c>
    </row>
    <row r="26384" spans="1:6" hidden="1" x14ac:dyDescent="0.25">
      <c r="A26384" t="s">
        <v>39066</v>
      </c>
      <c r="B26384" s="83" t="s">
        <v>37094</v>
      </c>
      <c r="C26384" t="s">
        <v>38766</v>
      </c>
      <c r="D26384" s="83" t="s">
        <v>15094</v>
      </c>
      <c r="F26384" s="84">
        <v>69481.676200000002</v>
      </c>
    </row>
    <row r="26385" spans="1:6" hidden="1" x14ac:dyDescent="0.25">
      <c r="A26385" t="s">
        <v>39066</v>
      </c>
      <c r="B26385" s="83" t="s">
        <v>37095</v>
      </c>
      <c r="C26385" t="s">
        <v>38767</v>
      </c>
      <c r="D26385" s="83" t="s">
        <v>15094</v>
      </c>
      <c r="F26385" s="84">
        <v>55628.9548</v>
      </c>
    </row>
    <row r="26386" spans="1:6" hidden="1" x14ac:dyDescent="0.25">
      <c r="A26386" t="s">
        <v>39066</v>
      </c>
      <c r="B26386" s="83" t="s">
        <v>37096</v>
      </c>
      <c r="C26386" t="s">
        <v>38768</v>
      </c>
      <c r="D26386" s="83" t="s">
        <v>15094</v>
      </c>
      <c r="F26386" s="84">
        <v>57697.739800000003</v>
      </c>
    </row>
    <row r="26387" spans="1:6" hidden="1" x14ac:dyDescent="0.25">
      <c r="A26387" t="s">
        <v>39066</v>
      </c>
      <c r="B26387" s="83" t="s">
        <v>37097</v>
      </c>
      <c r="C26387" t="s">
        <v>38769</v>
      </c>
      <c r="D26387" s="83" t="s">
        <v>15094</v>
      </c>
      <c r="F26387" s="84">
        <v>58673.408000000003</v>
      </c>
    </row>
    <row r="26388" spans="1:6" hidden="1" x14ac:dyDescent="0.25">
      <c r="A26388" t="s">
        <v>39066</v>
      </c>
      <c r="B26388" s="83" t="s">
        <v>37098</v>
      </c>
      <c r="C26388" t="s">
        <v>38770</v>
      </c>
      <c r="D26388" s="83" t="s">
        <v>15094</v>
      </c>
      <c r="F26388" s="84">
        <v>59780.948299999996</v>
      </c>
    </row>
    <row r="26389" spans="1:6" hidden="1" x14ac:dyDescent="0.25">
      <c r="A26389" t="s">
        <v>39066</v>
      </c>
      <c r="B26389" s="83" t="s">
        <v>37099</v>
      </c>
      <c r="C26389" t="s">
        <v>38771</v>
      </c>
      <c r="D26389" s="83" t="s">
        <v>15094</v>
      </c>
      <c r="F26389" s="84">
        <v>63679.614200000004</v>
      </c>
    </row>
    <row r="26390" spans="1:6" hidden="1" x14ac:dyDescent="0.25">
      <c r="A26390" t="s">
        <v>39066</v>
      </c>
      <c r="B26390" s="83" t="s">
        <v>37100</v>
      </c>
      <c r="C26390" t="s">
        <v>38772</v>
      </c>
      <c r="D26390" s="83" t="s">
        <v>15094</v>
      </c>
      <c r="F26390" s="84">
        <v>62585.591399999998</v>
      </c>
    </row>
    <row r="26391" spans="1:6" hidden="1" x14ac:dyDescent="0.25">
      <c r="A26391" t="s">
        <v>39066</v>
      </c>
      <c r="B26391" s="83" t="s">
        <v>37101</v>
      </c>
      <c r="C26391" t="s">
        <v>38773</v>
      </c>
      <c r="D26391" s="83" t="s">
        <v>15094</v>
      </c>
      <c r="F26391" s="84">
        <v>66967.520300000004</v>
      </c>
    </row>
    <row r="26392" spans="1:6" hidden="1" x14ac:dyDescent="0.25">
      <c r="A26392" t="s">
        <v>39066</v>
      </c>
      <c r="B26392" s="83" t="s">
        <v>37102</v>
      </c>
      <c r="C26392" t="s">
        <v>38774</v>
      </c>
      <c r="D26392" s="83" t="s">
        <v>15094</v>
      </c>
      <c r="F26392" s="83">
        <v>67593.871599999999</v>
      </c>
    </row>
    <row r="26393" spans="1:6" hidden="1" x14ac:dyDescent="0.25">
      <c r="A26393" t="s">
        <v>39066</v>
      </c>
      <c r="B26393" s="83" t="s">
        <v>37103</v>
      </c>
      <c r="C26393" t="s">
        <v>38775</v>
      </c>
      <c r="D26393" s="83" t="s">
        <v>15094</v>
      </c>
      <c r="F26393" s="83">
        <v>68074.629499999995</v>
      </c>
    </row>
    <row r="26394" spans="1:6" hidden="1" x14ac:dyDescent="0.25">
      <c r="A26394" t="s">
        <v>39066</v>
      </c>
      <c r="B26394" s="83" t="s">
        <v>37104</v>
      </c>
      <c r="C26394" t="s">
        <v>38776</v>
      </c>
      <c r="D26394" s="83" t="s">
        <v>15094</v>
      </c>
      <c r="F26394" s="83">
        <v>69905.146800000002</v>
      </c>
    </row>
    <row r="26395" spans="1:6" hidden="1" x14ac:dyDescent="0.25">
      <c r="A26395" t="s">
        <v>39066</v>
      </c>
      <c r="B26395" s="83" t="s">
        <v>37105</v>
      </c>
      <c r="C26395" t="s">
        <v>38777</v>
      </c>
      <c r="D26395" s="83" t="s">
        <v>15076</v>
      </c>
      <c r="F26395" s="83">
        <v>14727.2011</v>
      </c>
    </row>
    <row r="26396" spans="1:6" hidden="1" x14ac:dyDescent="0.25">
      <c r="A26396" t="s">
        <v>39066</v>
      </c>
      <c r="B26396" s="83" t="s">
        <v>37106</v>
      </c>
      <c r="C26396" t="s">
        <v>38778</v>
      </c>
      <c r="D26396" s="83" t="s">
        <v>15076</v>
      </c>
      <c r="F26396" s="83">
        <v>62971.501100000001</v>
      </c>
    </row>
    <row r="26397" spans="1:6" hidden="1" x14ac:dyDescent="0.25">
      <c r="A26397" t="s">
        <v>39066</v>
      </c>
      <c r="B26397" s="83" t="s">
        <v>37107</v>
      </c>
      <c r="C26397" t="s">
        <v>38779</v>
      </c>
      <c r="D26397" s="83" t="s">
        <v>35706</v>
      </c>
      <c r="F26397" s="83">
        <v>6.7252999999999998</v>
      </c>
    </row>
    <row r="26398" spans="1:6" hidden="1" x14ac:dyDescent="0.25">
      <c r="A26398" t="s">
        <v>39066</v>
      </c>
      <c r="B26398" s="83" t="s">
        <v>37108</v>
      </c>
      <c r="C26398" t="s">
        <v>38780</v>
      </c>
      <c r="D26398" s="83" t="s">
        <v>35706</v>
      </c>
      <c r="F26398" s="83">
        <v>22.35</v>
      </c>
    </row>
    <row r="26399" spans="1:6" hidden="1" x14ac:dyDescent="0.25">
      <c r="A26399" t="s">
        <v>39066</v>
      </c>
      <c r="B26399" s="83" t="s">
        <v>37109</v>
      </c>
      <c r="C26399" t="s">
        <v>38781</v>
      </c>
      <c r="D26399" s="83" t="s">
        <v>15076</v>
      </c>
      <c r="F26399" s="83">
        <v>27.02</v>
      </c>
    </row>
    <row r="26400" spans="1:6" hidden="1" x14ac:dyDescent="0.25">
      <c r="A26400" t="s">
        <v>39066</v>
      </c>
      <c r="B26400" s="83" t="s">
        <v>37110</v>
      </c>
      <c r="C26400" t="s">
        <v>38782</v>
      </c>
      <c r="D26400" s="83" t="s">
        <v>35708</v>
      </c>
      <c r="F26400" s="83">
        <v>18.998799999999999</v>
      </c>
    </row>
    <row r="26401" spans="1:6" hidden="1" x14ac:dyDescent="0.25">
      <c r="A26401" t="s">
        <v>39066</v>
      </c>
      <c r="B26401" s="83" t="s">
        <v>37111</v>
      </c>
      <c r="C26401" t="s">
        <v>38783</v>
      </c>
      <c r="D26401" s="83" t="s">
        <v>15094</v>
      </c>
      <c r="F26401" s="83">
        <v>118.0599</v>
      </c>
    </row>
    <row r="26402" spans="1:6" hidden="1" x14ac:dyDescent="0.25">
      <c r="A26402" t="s">
        <v>39066</v>
      </c>
      <c r="B26402" s="83" t="s">
        <v>37112</v>
      </c>
      <c r="C26402" t="s">
        <v>38784</v>
      </c>
      <c r="D26402" s="83" t="s">
        <v>15076</v>
      </c>
      <c r="F26402" s="84">
        <v>2.3975</v>
      </c>
    </row>
    <row r="26403" spans="1:6" hidden="1" x14ac:dyDescent="0.25">
      <c r="A26403" t="s">
        <v>39066</v>
      </c>
      <c r="B26403" s="83" t="s">
        <v>37113</v>
      </c>
      <c r="C26403" t="s">
        <v>38785</v>
      </c>
      <c r="D26403" s="83" t="s">
        <v>35706</v>
      </c>
      <c r="F26403" s="84">
        <v>9.0451999999999995</v>
      </c>
    </row>
    <row r="26404" spans="1:6" hidden="1" x14ac:dyDescent="0.25">
      <c r="A26404" t="s">
        <v>39066</v>
      </c>
      <c r="B26404" s="83" t="s">
        <v>37114</v>
      </c>
      <c r="C26404" t="s">
        <v>38786</v>
      </c>
      <c r="D26404" s="83" t="s">
        <v>15076</v>
      </c>
      <c r="F26404" s="83">
        <v>3.1463000000000001</v>
      </c>
    </row>
    <row r="26405" spans="1:6" hidden="1" x14ac:dyDescent="0.25">
      <c r="A26405" t="s">
        <v>39066</v>
      </c>
      <c r="B26405" s="83" t="s">
        <v>37115</v>
      </c>
      <c r="C26405" t="s">
        <v>38787</v>
      </c>
      <c r="D26405" s="83" t="s">
        <v>15076</v>
      </c>
      <c r="F26405" s="83">
        <v>3.24</v>
      </c>
    </row>
    <row r="26406" spans="1:6" hidden="1" x14ac:dyDescent="0.25">
      <c r="A26406" t="s">
        <v>39066</v>
      </c>
      <c r="B26406" s="83" t="s">
        <v>37116</v>
      </c>
      <c r="C26406" t="s">
        <v>38788</v>
      </c>
      <c r="D26406" s="83" t="s">
        <v>15076</v>
      </c>
      <c r="F26406" s="84">
        <v>3.4255</v>
      </c>
    </row>
    <row r="26407" spans="1:6" hidden="1" x14ac:dyDescent="0.25">
      <c r="A26407" t="s">
        <v>39066</v>
      </c>
      <c r="B26407" s="83" t="s">
        <v>37117</v>
      </c>
      <c r="C26407" t="s">
        <v>38789</v>
      </c>
      <c r="D26407" s="83" t="s">
        <v>15076</v>
      </c>
      <c r="F26407" s="84">
        <v>4.3398000000000003</v>
      </c>
    </row>
    <row r="26408" spans="1:6" hidden="1" x14ac:dyDescent="0.25">
      <c r="A26408" t="s">
        <v>39066</v>
      </c>
      <c r="B26408" s="83" t="s">
        <v>37118</v>
      </c>
      <c r="C26408" t="s">
        <v>38790</v>
      </c>
      <c r="D26408" s="83" t="s">
        <v>15076</v>
      </c>
      <c r="F26408" s="83">
        <v>4.6378000000000004</v>
      </c>
    </row>
    <row r="26409" spans="1:6" hidden="1" x14ac:dyDescent="0.25">
      <c r="A26409" t="s">
        <v>39066</v>
      </c>
      <c r="B26409" s="83" t="s">
        <v>37119</v>
      </c>
      <c r="C26409" t="s">
        <v>38791</v>
      </c>
      <c r="D26409" s="83" t="s">
        <v>15076</v>
      </c>
      <c r="F26409" s="84">
        <v>5.2927999999999997</v>
      </c>
    </row>
    <row r="26410" spans="1:6" hidden="1" x14ac:dyDescent="0.25">
      <c r="A26410" t="s">
        <v>39066</v>
      </c>
      <c r="B26410" s="83" t="s">
        <v>37120</v>
      </c>
      <c r="C26410" t="s">
        <v>38792</v>
      </c>
      <c r="D26410" s="83" t="s">
        <v>15076</v>
      </c>
      <c r="F26410" s="84">
        <v>5.6291000000000002</v>
      </c>
    </row>
    <row r="26411" spans="1:6" hidden="1" x14ac:dyDescent="0.25">
      <c r="A26411" t="s">
        <v>39066</v>
      </c>
      <c r="B26411" s="83" t="s">
        <v>37121</v>
      </c>
      <c r="C26411" t="s">
        <v>38793</v>
      </c>
      <c r="D26411" s="83" t="s">
        <v>15076</v>
      </c>
      <c r="F26411" s="84">
        <v>5.8537999999999997</v>
      </c>
    </row>
    <row r="26412" spans="1:6" hidden="1" x14ac:dyDescent="0.25">
      <c r="A26412" t="s">
        <v>39066</v>
      </c>
      <c r="B26412" s="83" t="s">
        <v>37122</v>
      </c>
      <c r="C26412" t="s">
        <v>38794</v>
      </c>
      <c r="D26412" s="83" t="s">
        <v>15076</v>
      </c>
      <c r="F26412" s="84">
        <v>6.0213999999999999</v>
      </c>
    </row>
    <row r="26413" spans="1:6" hidden="1" x14ac:dyDescent="0.25">
      <c r="A26413" t="s">
        <v>39066</v>
      </c>
      <c r="B26413" s="83" t="s">
        <v>37123</v>
      </c>
      <c r="C26413" t="s">
        <v>38795</v>
      </c>
      <c r="D26413" s="83" t="s">
        <v>15076</v>
      </c>
      <c r="F26413" s="84">
        <v>6.8445999999999998</v>
      </c>
    </row>
    <row r="26414" spans="1:6" hidden="1" x14ac:dyDescent="0.25">
      <c r="A26414" t="s">
        <v>39066</v>
      </c>
      <c r="B26414" s="83" t="s">
        <v>37124</v>
      </c>
      <c r="C26414" t="s">
        <v>38796</v>
      </c>
      <c r="D26414" s="83" t="s">
        <v>15076</v>
      </c>
      <c r="F26414" s="84">
        <v>7.0537000000000001</v>
      </c>
    </row>
    <row r="26415" spans="1:6" hidden="1" x14ac:dyDescent="0.25">
      <c r="A26415" t="s">
        <v>39066</v>
      </c>
      <c r="B26415" s="83" t="s">
        <v>37125</v>
      </c>
      <c r="C26415" t="s">
        <v>38797</v>
      </c>
      <c r="D26415" s="83" t="s">
        <v>15076</v>
      </c>
      <c r="F26415" s="84">
        <v>7.2743000000000002</v>
      </c>
    </row>
    <row r="26416" spans="1:6" hidden="1" x14ac:dyDescent="0.25">
      <c r="A26416" t="s">
        <v>39066</v>
      </c>
      <c r="B26416" s="83" t="s">
        <v>37126</v>
      </c>
      <c r="C26416" t="s">
        <v>38798</v>
      </c>
      <c r="D26416" s="83" t="s">
        <v>15076</v>
      </c>
      <c r="F26416" s="84">
        <v>8.0290999999999997</v>
      </c>
    </row>
    <row r="26417" spans="1:6" hidden="1" x14ac:dyDescent="0.25">
      <c r="A26417" t="s">
        <v>39066</v>
      </c>
      <c r="B26417" s="83" t="s">
        <v>37127</v>
      </c>
      <c r="C26417" t="s">
        <v>38799</v>
      </c>
      <c r="D26417" s="83" t="s">
        <v>15076</v>
      </c>
      <c r="F26417" s="84">
        <v>8.6477000000000004</v>
      </c>
    </row>
    <row r="26418" spans="1:6" hidden="1" x14ac:dyDescent="0.25">
      <c r="A26418" t="s">
        <v>39066</v>
      </c>
      <c r="B26418" s="83" t="s">
        <v>37128</v>
      </c>
      <c r="C26418" t="s">
        <v>38800</v>
      </c>
      <c r="D26418" s="83" t="s">
        <v>15076</v>
      </c>
      <c r="F26418" s="84">
        <v>9.2257999999999996</v>
      </c>
    </row>
    <row r="26419" spans="1:6" hidden="1" x14ac:dyDescent="0.25">
      <c r="A26419" t="s">
        <v>39066</v>
      </c>
      <c r="B26419" s="83" t="s">
        <v>37129</v>
      </c>
      <c r="C26419" t="s">
        <v>38801</v>
      </c>
      <c r="D26419" s="83" t="s">
        <v>15076</v>
      </c>
      <c r="F26419" s="84">
        <v>9.7802000000000007</v>
      </c>
    </row>
    <row r="26420" spans="1:6" hidden="1" x14ac:dyDescent="0.25">
      <c r="A26420" t="s">
        <v>39066</v>
      </c>
      <c r="B26420" s="83" t="s">
        <v>37130</v>
      </c>
      <c r="C26420" t="s">
        <v>38802</v>
      </c>
      <c r="D26420" s="83" t="s">
        <v>15076</v>
      </c>
      <c r="F26420" s="84">
        <v>10.6976</v>
      </c>
    </row>
    <row r="26421" spans="1:6" hidden="1" x14ac:dyDescent="0.25">
      <c r="A26421" t="s">
        <v>39066</v>
      </c>
      <c r="B26421" s="83" t="s">
        <v>37131</v>
      </c>
      <c r="C26421" t="s">
        <v>38803</v>
      </c>
      <c r="D26421" s="83" t="s">
        <v>15076</v>
      </c>
      <c r="F26421" s="84">
        <v>12.336600000000001</v>
      </c>
    </row>
    <row r="26422" spans="1:6" hidden="1" x14ac:dyDescent="0.25">
      <c r="A26422" t="s">
        <v>39066</v>
      </c>
      <c r="B26422" s="83" t="s">
        <v>37132</v>
      </c>
      <c r="C26422" t="s">
        <v>38804</v>
      </c>
      <c r="D26422" s="83" t="s">
        <v>15076</v>
      </c>
      <c r="F26422" s="84">
        <v>7.4375999999999998</v>
      </c>
    </row>
    <row r="26423" spans="1:6" hidden="1" x14ac:dyDescent="0.25">
      <c r="A26423" t="s">
        <v>39066</v>
      </c>
      <c r="B26423" s="83" t="s">
        <v>37133</v>
      </c>
      <c r="C26423" t="s">
        <v>38805</v>
      </c>
      <c r="D26423" s="83" t="s">
        <v>15076</v>
      </c>
      <c r="F26423" s="84">
        <v>7.9188000000000001</v>
      </c>
    </row>
    <row r="26424" spans="1:6" hidden="1" x14ac:dyDescent="0.25">
      <c r="A26424" t="s">
        <v>39066</v>
      </c>
      <c r="B26424" s="83" t="s">
        <v>37134</v>
      </c>
      <c r="C26424" t="s">
        <v>38806</v>
      </c>
      <c r="D26424" s="83" t="s">
        <v>15076</v>
      </c>
      <c r="F26424" s="84">
        <v>8.2767999999999997</v>
      </c>
    </row>
    <row r="26425" spans="1:6" hidden="1" x14ac:dyDescent="0.25">
      <c r="A26425" t="s">
        <v>39066</v>
      </c>
      <c r="B26425" s="83" t="s">
        <v>37135</v>
      </c>
      <c r="C26425" t="s">
        <v>38807</v>
      </c>
      <c r="D26425" s="83" t="s">
        <v>15076</v>
      </c>
      <c r="F26425" s="84">
        <v>8.8079999999999998</v>
      </c>
    </row>
    <row r="26426" spans="1:6" hidden="1" x14ac:dyDescent="0.25">
      <c r="A26426" t="s">
        <v>39066</v>
      </c>
      <c r="B26426" s="83" t="s">
        <v>37136</v>
      </c>
      <c r="C26426" t="s">
        <v>38808</v>
      </c>
      <c r="D26426" s="83" t="s">
        <v>15076</v>
      </c>
      <c r="F26426" s="84">
        <v>9.0650999999999993</v>
      </c>
    </row>
    <row r="26427" spans="1:6" hidden="1" x14ac:dyDescent="0.25">
      <c r="A26427" t="s">
        <v>39066</v>
      </c>
      <c r="B26427" s="83" t="s">
        <v>37137</v>
      </c>
      <c r="C26427" t="s">
        <v>38809</v>
      </c>
      <c r="D26427" s="83" t="s">
        <v>15076</v>
      </c>
      <c r="F26427" s="84">
        <v>9.6431000000000004</v>
      </c>
    </row>
    <row r="26428" spans="1:6" hidden="1" x14ac:dyDescent="0.25">
      <c r="A26428" t="s">
        <v>39066</v>
      </c>
      <c r="B26428" s="83" t="s">
        <v>37138</v>
      </c>
      <c r="C26428" t="s">
        <v>38810</v>
      </c>
      <c r="D26428" s="83" t="s">
        <v>35706</v>
      </c>
      <c r="F26428" s="84">
        <v>68.782700000000006</v>
      </c>
    </row>
    <row r="26429" spans="1:6" hidden="1" x14ac:dyDescent="0.25">
      <c r="A26429" t="s">
        <v>39066</v>
      </c>
      <c r="B26429" s="83" t="s">
        <v>37139</v>
      </c>
      <c r="C26429" t="s">
        <v>38811</v>
      </c>
      <c r="D26429" s="83" t="s">
        <v>15076</v>
      </c>
      <c r="F26429" s="84">
        <v>18.856300000000001</v>
      </c>
    </row>
    <row r="26430" spans="1:6" hidden="1" x14ac:dyDescent="0.25">
      <c r="A26430" t="s">
        <v>39066</v>
      </c>
      <c r="B26430" s="83" t="s">
        <v>37140</v>
      </c>
      <c r="C26430" t="s">
        <v>38812</v>
      </c>
      <c r="D26430" s="83" t="s">
        <v>15076</v>
      </c>
      <c r="F26430" s="84">
        <v>0.32440000000000002</v>
      </c>
    </row>
    <row r="26431" spans="1:6" hidden="1" x14ac:dyDescent="0.25">
      <c r="A26431" t="s">
        <v>39066</v>
      </c>
      <c r="B26431" s="83" t="s">
        <v>37141</v>
      </c>
      <c r="C26431" t="s">
        <v>38813</v>
      </c>
      <c r="D26431" s="83" t="s">
        <v>15076</v>
      </c>
      <c r="F26431" s="84">
        <v>0.69120000000000004</v>
      </c>
    </row>
    <row r="26432" spans="1:6" hidden="1" x14ac:dyDescent="0.25">
      <c r="A26432" t="s">
        <v>39066</v>
      </c>
      <c r="B26432" s="83" t="s">
        <v>37142</v>
      </c>
      <c r="C26432" t="s">
        <v>38814</v>
      </c>
      <c r="D26432" s="83" t="s">
        <v>15076</v>
      </c>
      <c r="F26432" s="84">
        <v>1.9278999999999999</v>
      </c>
    </row>
    <row r="26433" spans="1:6" hidden="1" x14ac:dyDescent="0.25">
      <c r="A26433" t="s">
        <v>39066</v>
      </c>
      <c r="B26433" s="83" t="s">
        <v>37143</v>
      </c>
      <c r="C26433" t="s">
        <v>38815</v>
      </c>
      <c r="D26433" s="83" t="s">
        <v>35706</v>
      </c>
      <c r="F26433" s="84">
        <v>17.253499999999999</v>
      </c>
    </row>
    <row r="26434" spans="1:6" hidden="1" x14ac:dyDescent="0.25">
      <c r="A26434" t="s">
        <v>39066</v>
      </c>
      <c r="B26434" s="83" t="s">
        <v>37144</v>
      </c>
      <c r="C26434" t="s">
        <v>38816</v>
      </c>
      <c r="D26434" s="83" t="s">
        <v>35706</v>
      </c>
      <c r="F26434" s="84">
        <v>16.325500000000002</v>
      </c>
    </row>
    <row r="26435" spans="1:6" hidden="1" x14ac:dyDescent="0.25">
      <c r="A26435" t="s">
        <v>39066</v>
      </c>
      <c r="B26435" s="83" t="s">
        <v>37145</v>
      </c>
      <c r="C26435" t="s">
        <v>38817</v>
      </c>
      <c r="D26435" s="83" t="s">
        <v>35707</v>
      </c>
      <c r="F26435" s="84" t="s">
        <v>28309</v>
      </c>
    </row>
    <row r="26436" spans="1:6" hidden="1" x14ac:dyDescent="0.25">
      <c r="A26436" t="s">
        <v>39066</v>
      </c>
      <c r="B26436" s="83" t="s">
        <v>37146</v>
      </c>
      <c r="C26436" t="s">
        <v>38818</v>
      </c>
      <c r="D26436" s="83" t="s">
        <v>15094</v>
      </c>
      <c r="F26436" s="84">
        <v>231.25880000000001</v>
      </c>
    </row>
    <row r="26437" spans="1:6" hidden="1" x14ac:dyDescent="0.25">
      <c r="A26437" t="s">
        <v>39066</v>
      </c>
      <c r="B26437" s="83" t="s">
        <v>37147</v>
      </c>
      <c r="C26437" t="s">
        <v>38819</v>
      </c>
      <c r="D26437" s="83" t="s">
        <v>15094</v>
      </c>
      <c r="F26437" s="84">
        <v>271.57479999999998</v>
      </c>
    </row>
    <row r="26438" spans="1:6" hidden="1" x14ac:dyDescent="0.25">
      <c r="A26438" t="s">
        <v>39066</v>
      </c>
      <c r="B26438" s="83" t="s">
        <v>37148</v>
      </c>
      <c r="C26438" t="s">
        <v>38820</v>
      </c>
      <c r="D26438" s="83" t="s">
        <v>15094</v>
      </c>
      <c r="F26438" s="84">
        <v>321.89350000000002</v>
      </c>
    </row>
    <row r="26439" spans="1:6" hidden="1" x14ac:dyDescent="0.25">
      <c r="A26439" t="s">
        <v>39066</v>
      </c>
      <c r="B26439" s="83" t="s">
        <v>37149</v>
      </c>
      <c r="C26439" t="s">
        <v>38821</v>
      </c>
      <c r="D26439" s="83" t="s">
        <v>15094</v>
      </c>
      <c r="F26439" s="84">
        <v>372.29199999999997</v>
      </c>
    </row>
    <row r="26440" spans="1:6" hidden="1" x14ac:dyDescent="0.25">
      <c r="A26440" t="s">
        <v>39066</v>
      </c>
      <c r="B26440" s="83" t="s">
        <v>37150</v>
      </c>
      <c r="C26440" t="s">
        <v>38822</v>
      </c>
      <c r="D26440" s="83" t="s">
        <v>15094</v>
      </c>
      <c r="F26440" s="84">
        <v>427.7919</v>
      </c>
    </row>
    <row r="26441" spans="1:6" hidden="1" x14ac:dyDescent="0.25">
      <c r="A26441" t="s">
        <v>39066</v>
      </c>
      <c r="B26441" s="83" t="s">
        <v>37151</v>
      </c>
      <c r="C26441" t="s">
        <v>38823</v>
      </c>
      <c r="D26441" s="83" t="s">
        <v>15094</v>
      </c>
      <c r="F26441" s="84">
        <v>483.27870000000001</v>
      </c>
    </row>
    <row r="26442" spans="1:6" hidden="1" x14ac:dyDescent="0.25">
      <c r="A26442" t="s">
        <v>39066</v>
      </c>
      <c r="B26442" s="83" t="s">
        <v>37152</v>
      </c>
      <c r="C26442" t="s">
        <v>38824</v>
      </c>
      <c r="D26442" s="83" t="s">
        <v>15094</v>
      </c>
      <c r="F26442" s="84">
        <v>510.2749</v>
      </c>
    </row>
    <row r="26443" spans="1:6" hidden="1" x14ac:dyDescent="0.25">
      <c r="A26443" t="s">
        <v>39066</v>
      </c>
      <c r="B26443" s="83" t="s">
        <v>37153</v>
      </c>
      <c r="C26443" t="s">
        <v>38825</v>
      </c>
      <c r="D26443" s="83" t="s">
        <v>15094</v>
      </c>
      <c r="F26443" s="84">
        <v>554.90060000000005</v>
      </c>
    </row>
    <row r="26444" spans="1:6" hidden="1" x14ac:dyDescent="0.25">
      <c r="A26444" t="s">
        <v>39066</v>
      </c>
      <c r="B26444" s="83" t="s">
        <v>37154</v>
      </c>
      <c r="C26444" t="s">
        <v>38826</v>
      </c>
      <c r="D26444" s="83" t="s">
        <v>15094</v>
      </c>
      <c r="F26444" s="83">
        <v>1439.5427999999999</v>
      </c>
    </row>
    <row r="26445" spans="1:6" hidden="1" x14ac:dyDescent="0.25">
      <c r="A26445" t="s">
        <v>39066</v>
      </c>
      <c r="B26445" s="83" t="s">
        <v>37155</v>
      </c>
      <c r="C26445" t="s">
        <v>38827</v>
      </c>
      <c r="D26445" s="83" t="s">
        <v>15094</v>
      </c>
      <c r="F26445" s="83">
        <v>1641.4457</v>
      </c>
    </row>
    <row r="26446" spans="1:6" hidden="1" x14ac:dyDescent="0.25">
      <c r="A26446" t="s">
        <v>39066</v>
      </c>
      <c r="B26446" s="83" t="s">
        <v>37156</v>
      </c>
      <c r="C26446" t="s">
        <v>38828</v>
      </c>
      <c r="D26446" s="83" t="s">
        <v>15094</v>
      </c>
      <c r="F26446" s="83">
        <v>1897.0641000000001</v>
      </c>
    </row>
    <row r="26447" spans="1:6" hidden="1" x14ac:dyDescent="0.25">
      <c r="A26447" t="s">
        <v>39066</v>
      </c>
      <c r="B26447" s="83" t="s">
        <v>37157</v>
      </c>
      <c r="C26447" t="s">
        <v>38829</v>
      </c>
      <c r="D26447" s="83" t="s">
        <v>15094</v>
      </c>
      <c r="F26447" s="83">
        <v>2140.4351999999999</v>
      </c>
    </row>
    <row r="26448" spans="1:6" hidden="1" x14ac:dyDescent="0.25">
      <c r="A26448" t="s">
        <v>39066</v>
      </c>
      <c r="B26448" s="83" t="s">
        <v>37158</v>
      </c>
      <c r="C26448" t="s">
        <v>38830</v>
      </c>
      <c r="D26448" s="83" t="s">
        <v>15094</v>
      </c>
      <c r="F26448" s="83">
        <v>2141.6410999999998</v>
      </c>
    </row>
    <row r="26449" spans="1:6" hidden="1" x14ac:dyDescent="0.25">
      <c r="A26449" t="s">
        <v>39066</v>
      </c>
      <c r="B26449" s="83" t="s">
        <v>37159</v>
      </c>
      <c r="C26449" t="s">
        <v>38831</v>
      </c>
      <c r="D26449" s="83" t="s">
        <v>15094</v>
      </c>
      <c r="F26449" s="84">
        <v>2677.8247000000001</v>
      </c>
    </row>
    <row r="26450" spans="1:6" hidden="1" x14ac:dyDescent="0.25">
      <c r="A26450" t="s">
        <v>39066</v>
      </c>
      <c r="B26450" s="83" t="s">
        <v>37160</v>
      </c>
      <c r="C26450" t="s">
        <v>38832</v>
      </c>
      <c r="D26450" s="83" t="s">
        <v>15094</v>
      </c>
      <c r="F26450" s="83">
        <v>2680.4252000000001</v>
      </c>
    </row>
    <row r="26451" spans="1:6" hidden="1" x14ac:dyDescent="0.25">
      <c r="A26451" t="s">
        <v>39066</v>
      </c>
      <c r="B26451" s="83" t="s">
        <v>37161</v>
      </c>
      <c r="C26451" t="s">
        <v>38833</v>
      </c>
      <c r="D26451" s="83" t="s">
        <v>15094</v>
      </c>
      <c r="F26451" s="84">
        <v>2680.4252000000001</v>
      </c>
    </row>
    <row r="26452" spans="1:6" hidden="1" x14ac:dyDescent="0.25">
      <c r="A26452" t="s">
        <v>39066</v>
      </c>
      <c r="B26452" s="83" t="s">
        <v>37162</v>
      </c>
      <c r="C26452" t="s">
        <v>38834</v>
      </c>
      <c r="D26452" s="83" t="s">
        <v>15094</v>
      </c>
      <c r="F26452" s="84">
        <v>3086.8991999999998</v>
      </c>
    </row>
    <row r="26453" spans="1:6" hidden="1" x14ac:dyDescent="0.25">
      <c r="A26453" t="s">
        <v>39066</v>
      </c>
      <c r="B26453" s="83" t="s">
        <v>37163</v>
      </c>
      <c r="C26453" t="s">
        <v>38835</v>
      </c>
      <c r="D26453" s="83" t="s">
        <v>15094</v>
      </c>
      <c r="F26453" s="84">
        <v>3504.8159000000001</v>
      </c>
    </row>
    <row r="26454" spans="1:6" hidden="1" x14ac:dyDescent="0.25">
      <c r="A26454" t="s">
        <v>39066</v>
      </c>
      <c r="B26454" s="83" t="s">
        <v>37164</v>
      </c>
      <c r="C26454" t="s">
        <v>38836</v>
      </c>
      <c r="D26454" s="83" t="s">
        <v>15094</v>
      </c>
      <c r="F26454" s="84">
        <v>3507.4362000000001</v>
      </c>
    </row>
    <row r="26455" spans="1:6" hidden="1" x14ac:dyDescent="0.25">
      <c r="A26455" t="s">
        <v>39066</v>
      </c>
      <c r="B26455" s="83" t="s">
        <v>37165</v>
      </c>
      <c r="C26455" t="s">
        <v>38837</v>
      </c>
      <c r="D26455" s="83" t="s">
        <v>15094</v>
      </c>
      <c r="F26455" s="84">
        <v>2468.4328999999998</v>
      </c>
    </row>
    <row r="26456" spans="1:6" hidden="1" x14ac:dyDescent="0.25">
      <c r="A26456" t="s">
        <v>39066</v>
      </c>
      <c r="B26456" s="83" t="s">
        <v>37166</v>
      </c>
      <c r="C26456" t="s">
        <v>38838</v>
      </c>
      <c r="D26456" s="83" t="s">
        <v>15094</v>
      </c>
      <c r="F26456" s="83">
        <v>2807.4719</v>
      </c>
    </row>
    <row r="26457" spans="1:6" hidden="1" x14ac:dyDescent="0.25">
      <c r="A26457" t="s">
        <v>39066</v>
      </c>
      <c r="B26457" s="83" t="s">
        <v>37167</v>
      </c>
      <c r="C26457" t="s">
        <v>38839</v>
      </c>
      <c r="D26457" s="83" t="s">
        <v>15094</v>
      </c>
      <c r="F26457" s="83">
        <v>3684.0360999999998</v>
      </c>
    </row>
    <row r="26458" spans="1:6" hidden="1" x14ac:dyDescent="0.25">
      <c r="A26458" t="s">
        <v>39066</v>
      </c>
      <c r="B26458" s="83" t="s">
        <v>37168</v>
      </c>
      <c r="C26458" t="s">
        <v>38840</v>
      </c>
      <c r="D26458" s="83" t="s">
        <v>15094</v>
      </c>
      <c r="F26458" s="83">
        <v>4772.8878000000004</v>
      </c>
    </row>
    <row r="26459" spans="1:6" hidden="1" x14ac:dyDescent="0.25">
      <c r="A26459" t="s">
        <v>39066</v>
      </c>
      <c r="B26459" s="83" t="s">
        <v>37169</v>
      </c>
      <c r="C26459" t="s">
        <v>38841</v>
      </c>
      <c r="D26459" s="83" t="s">
        <v>15094</v>
      </c>
      <c r="F26459" s="83">
        <v>5057.4119000000001</v>
      </c>
    </row>
    <row r="26460" spans="1:6" hidden="1" x14ac:dyDescent="0.25">
      <c r="A26460" t="s">
        <v>39066</v>
      </c>
      <c r="B26460" s="83" t="s">
        <v>37170</v>
      </c>
      <c r="C26460" t="s">
        <v>38842</v>
      </c>
      <c r="D26460" s="83" t="s">
        <v>15094</v>
      </c>
      <c r="F26460" s="83">
        <v>6667.6297000000004</v>
      </c>
    </row>
    <row r="26461" spans="1:6" hidden="1" x14ac:dyDescent="0.25">
      <c r="A26461" t="s">
        <v>39066</v>
      </c>
      <c r="B26461" s="83" t="s">
        <v>37171</v>
      </c>
      <c r="C26461" t="s">
        <v>38843</v>
      </c>
      <c r="D26461" s="83" t="s">
        <v>15094</v>
      </c>
      <c r="F26461" s="83">
        <v>8426.1304</v>
      </c>
    </row>
    <row r="26462" spans="1:6" hidden="1" x14ac:dyDescent="0.25">
      <c r="A26462" t="s">
        <v>39066</v>
      </c>
      <c r="B26462" s="83" t="s">
        <v>37172</v>
      </c>
      <c r="C26462" t="s">
        <v>38844</v>
      </c>
      <c r="D26462" s="83" t="s">
        <v>15094</v>
      </c>
      <c r="F26462" s="83">
        <v>8426.1304</v>
      </c>
    </row>
    <row r="26463" spans="1:6" hidden="1" x14ac:dyDescent="0.25">
      <c r="A26463" t="s">
        <v>39066</v>
      </c>
      <c r="B26463" s="83" t="s">
        <v>37173</v>
      </c>
      <c r="C26463" t="s">
        <v>38845</v>
      </c>
      <c r="D26463" s="83" t="s">
        <v>15094</v>
      </c>
      <c r="F26463" s="83">
        <v>9815.6576000000005</v>
      </c>
    </row>
    <row r="26464" spans="1:6" hidden="1" x14ac:dyDescent="0.25">
      <c r="A26464" t="s">
        <v>39066</v>
      </c>
      <c r="B26464" s="83" t="s">
        <v>37174</v>
      </c>
      <c r="C26464" t="s">
        <v>38846</v>
      </c>
      <c r="D26464" s="83" t="s">
        <v>15094</v>
      </c>
      <c r="F26464" s="83">
        <v>11219.857599999999</v>
      </c>
    </row>
    <row r="26465" spans="1:6" hidden="1" x14ac:dyDescent="0.25">
      <c r="A26465" t="s">
        <v>39066</v>
      </c>
      <c r="B26465" s="83" t="s">
        <v>37175</v>
      </c>
      <c r="C26465" t="s">
        <v>38847</v>
      </c>
      <c r="D26465" s="83" t="s">
        <v>15094</v>
      </c>
      <c r="F26465" s="83">
        <v>11238.061400000001</v>
      </c>
    </row>
    <row r="26466" spans="1:6" hidden="1" x14ac:dyDescent="0.25">
      <c r="A26466" t="s">
        <v>39066</v>
      </c>
      <c r="B26466" s="83" t="s">
        <v>37176</v>
      </c>
      <c r="C26466" t="s">
        <v>38848</v>
      </c>
      <c r="D26466" s="83" t="s">
        <v>15094</v>
      </c>
      <c r="F26466" s="83">
        <v>1133.8795</v>
      </c>
    </row>
    <row r="26467" spans="1:6" hidden="1" x14ac:dyDescent="0.25">
      <c r="A26467" t="s">
        <v>39066</v>
      </c>
      <c r="B26467" s="83" t="s">
        <v>37177</v>
      </c>
      <c r="C26467" t="s">
        <v>38849</v>
      </c>
      <c r="D26467" s="83" t="s">
        <v>15094</v>
      </c>
      <c r="F26467" s="83">
        <v>1298.6732999999999</v>
      </c>
    </row>
    <row r="26468" spans="1:6" hidden="1" x14ac:dyDescent="0.25">
      <c r="A26468" t="s">
        <v>39066</v>
      </c>
      <c r="B26468" s="83" t="s">
        <v>37178</v>
      </c>
      <c r="C26468" t="s">
        <v>38850</v>
      </c>
      <c r="D26468" s="83" t="s">
        <v>15094</v>
      </c>
      <c r="F26468" s="83">
        <v>1689.6835000000001</v>
      </c>
    </row>
    <row r="26469" spans="1:6" hidden="1" x14ac:dyDescent="0.25">
      <c r="A26469" t="s">
        <v>39066</v>
      </c>
      <c r="B26469" s="83" t="s">
        <v>37179</v>
      </c>
      <c r="C26469" t="s">
        <v>38851</v>
      </c>
      <c r="D26469" s="83" t="s">
        <v>15094</v>
      </c>
      <c r="F26469" s="83">
        <v>2191.5956999999999</v>
      </c>
    </row>
    <row r="26470" spans="1:6" hidden="1" x14ac:dyDescent="0.25">
      <c r="A26470" t="s">
        <v>39066</v>
      </c>
      <c r="B26470" s="83" t="s">
        <v>37180</v>
      </c>
      <c r="C26470" t="s">
        <v>38852</v>
      </c>
      <c r="D26470" s="83" t="s">
        <v>15094</v>
      </c>
      <c r="F26470" s="83">
        <v>2324.2368999999999</v>
      </c>
    </row>
    <row r="26471" spans="1:6" hidden="1" x14ac:dyDescent="0.25">
      <c r="A26471" t="s">
        <v>39066</v>
      </c>
      <c r="B26471" s="83" t="s">
        <v>37181</v>
      </c>
      <c r="C26471" t="s">
        <v>38853</v>
      </c>
      <c r="D26471" s="83" t="s">
        <v>15094</v>
      </c>
      <c r="F26471" s="83">
        <v>3060.4119000000001</v>
      </c>
    </row>
    <row r="26472" spans="1:6" hidden="1" x14ac:dyDescent="0.25">
      <c r="A26472" t="s">
        <v>39066</v>
      </c>
      <c r="B26472" s="83" t="s">
        <v>37182</v>
      </c>
      <c r="C26472" t="s">
        <v>38854</v>
      </c>
      <c r="D26472" s="83" t="s">
        <v>15094</v>
      </c>
      <c r="F26472" s="83">
        <v>3866.0626000000002</v>
      </c>
    </row>
    <row r="26473" spans="1:6" hidden="1" x14ac:dyDescent="0.25">
      <c r="A26473" t="s">
        <v>39066</v>
      </c>
      <c r="B26473" s="83" t="s">
        <v>37183</v>
      </c>
      <c r="C26473" t="s">
        <v>38855</v>
      </c>
      <c r="D26473" s="83" t="s">
        <v>15094</v>
      </c>
      <c r="F26473" s="83">
        <v>3866.0626000000002</v>
      </c>
    </row>
    <row r="26474" spans="1:6" hidden="1" x14ac:dyDescent="0.25">
      <c r="A26474" t="s">
        <v>39066</v>
      </c>
      <c r="B26474" s="83" t="s">
        <v>37184</v>
      </c>
      <c r="C26474" t="s">
        <v>38856</v>
      </c>
      <c r="D26474" s="83" t="s">
        <v>15094</v>
      </c>
      <c r="F26474" s="83">
        <v>4521.2505000000001</v>
      </c>
    </row>
    <row r="26475" spans="1:6" hidden="1" x14ac:dyDescent="0.25">
      <c r="A26475" t="s">
        <v>39066</v>
      </c>
      <c r="B26475" s="83" t="s">
        <v>37185</v>
      </c>
      <c r="C26475" t="s">
        <v>38857</v>
      </c>
      <c r="D26475" s="83" t="s">
        <v>15094</v>
      </c>
      <c r="F26475" s="83">
        <v>5166.0361999999996</v>
      </c>
    </row>
    <row r="26476" spans="1:6" hidden="1" x14ac:dyDescent="0.25">
      <c r="A26476" t="s">
        <v>39066</v>
      </c>
      <c r="B26476" s="83" t="s">
        <v>37186</v>
      </c>
      <c r="C26476" t="s">
        <v>38858</v>
      </c>
      <c r="D26476" s="83" t="s">
        <v>15094</v>
      </c>
      <c r="F26476" s="83">
        <v>5184.24</v>
      </c>
    </row>
    <row r="26477" spans="1:6" hidden="1" x14ac:dyDescent="0.25">
      <c r="A26477" t="s">
        <v>39066</v>
      </c>
      <c r="B26477" s="83" t="s">
        <v>37187</v>
      </c>
      <c r="C26477" t="s">
        <v>38859</v>
      </c>
      <c r="D26477" s="83" t="s">
        <v>15076</v>
      </c>
      <c r="F26477" s="83">
        <v>1052.3928000000001</v>
      </c>
    </row>
    <row r="26478" spans="1:6" hidden="1" x14ac:dyDescent="0.25">
      <c r="A26478" t="s">
        <v>39066</v>
      </c>
      <c r="B26478" s="83" t="s">
        <v>37188</v>
      </c>
      <c r="C26478" t="s">
        <v>38860</v>
      </c>
      <c r="D26478" s="83" t="s">
        <v>35708</v>
      </c>
      <c r="F26478" s="83">
        <v>489.4135</v>
      </c>
    </row>
    <row r="26479" spans="1:6" hidden="1" x14ac:dyDescent="0.25">
      <c r="A26479" t="s">
        <v>39066</v>
      </c>
      <c r="B26479" s="83" t="s">
        <v>37189</v>
      </c>
      <c r="C26479" t="s">
        <v>38861</v>
      </c>
      <c r="D26479" s="83" t="s">
        <v>15094</v>
      </c>
      <c r="F26479" s="83">
        <v>189.29900000000001</v>
      </c>
    </row>
    <row r="26480" spans="1:6" hidden="1" x14ac:dyDescent="0.25">
      <c r="A26480" t="s">
        <v>39066</v>
      </c>
      <c r="B26480" s="83" t="s">
        <v>37190</v>
      </c>
      <c r="C26480" t="s">
        <v>38862</v>
      </c>
      <c r="D26480" s="83" t="s">
        <v>20157</v>
      </c>
      <c r="F26480" s="83" t="s">
        <v>28309</v>
      </c>
    </row>
    <row r="26481" spans="1:6" hidden="1" x14ac:dyDescent="0.25">
      <c r="A26481" t="s">
        <v>39066</v>
      </c>
      <c r="B26481" s="83" t="s">
        <v>37191</v>
      </c>
      <c r="C26481" t="s">
        <v>38863</v>
      </c>
      <c r="D26481" s="83" t="s">
        <v>35708</v>
      </c>
      <c r="F26481" s="83">
        <v>388.87889999999999</v>
      </c>
    </row>
    <row r="26482" spans="1:6" hidden="1" x14ac:dyDescent="0.25">
      <c r="A26482" t="s">
        <v>39066</v>
      </c>
      <c r="B26482" s="83" t="s">
        <v>37192</v>
      </c>
      <c r="C26482" t="s">
        <v>38864</v>
      </c>
      <c r="D26482" s="83" t="s">
        <v>35708</v>
      </c>
      <c r="F26482" s="83">
        <v>110.63</v>
      </c>
    </row>
    <row r="26483" spans="1:6" hidden="1" x14ac:dyDescent="0.25">
      <c r="A26483" t="s">
        <v>39066</v>
      </c>
      <c r="B26483" s="83" t="s">
        <v>37193</v>
      </c>
      <c r="C26483" t="s">
        <v>38865</v>
      </c>
      <c r="D26483" s="83" t="s">
        <v>35708</v>
      </c>
      <c r="F26483" s="83">
        <v>141.06460000000001</v>
      </c>
    </row>
    <row r="26484" spans="1:6" hidden="1" x14ac:dyDescent="0.25">
      <c r="A26484" t="s">
        <v>39066</v>
      </c>
      <c r="B26484" s="83" t="s">
        <v>37194</v>
      </c>
      <c r="C26484" t="s">
        <v>38866</v>
      </c>
      <c r="D26484" s="83" t="s">
        <v>35708</v>
      </c>
      <c r="F26484" s="83">
        <v>599.50549999999998</v>
      </c>
    </row>
    <row r="26485" spans="1:6" hidden="1" x14ac:dyDescent="0.25">
      <c r="A26485" t="s">
        <v>39066</v>
      </c>
      <c r="B26485" s="83" t="s">
        <v>37195</v>
      </c>
      <c r="C26485" t="s">
        <v>38867</v>
      </c>
      <c r="D26485" s="83" t="s">
        <v>15094</v>
      </c>
      <c r="F26485" s="83">
        <v>7.9291999999999998</v>
      </c>
    </row>
    <row r="26486" spans="1:6" hidden="1" x14ac:dyDescent="0.25">
      <c r="A26486" t="s">
        <v>39066</v>
      </c>
      <c r="B26486" s="83" t="s">
        <v>37196</v>
      </c>
      <c r="C26486" t="s">
        <v>38868</v>
      </c>
      <c r="D26486" s="83" t="s">
        <v>35708</v>
      </c>
      <c r="F26486" s="83">
        <v>144.0455</v>
      </c>
    </row>
    <row r="26487" spans="1:6" hidden="1" x14ac:dyDescent="0.25">
      <c r="A26487" t="s">
        <v>39066</v>
      </c>
      <c r="B26487" s="83" t="s">
        <v>37197</v>
      </c>
      <c r="C26487" t="s">
        <v>38869</v>
      </c>
      <c r="D26487" s="83" t="s">
        <v>35708</v>
      </c>
      <c r="F26487" s="83">
        <v>591.83159999999998</v>
      </c>
    </row>
    <row r="26488" spans="1:6" hidden="1" x14ac:dyDescent="0.25">
      <c r="A26488" t="s">
        <v>39066</v>
      </c>
      <c r="B26488" s="83" t="s">
        <v>37198</v>
      </c>
      <c r="C26488" t="s">
        <v>38870</v>
      </c>
      <c r="D26488" s="83" t="s">
        <v>35708</v>
      </c>
      <c r="F26488" s="83">
        <v>240.72130000000001</v>
      </c>
    </row>
    <row r="26489" spans="1:6" hidden="1" x14ac:dyDescent="0.25">
      <c r="A26489" t="s">
        <v>39066</v>
      </c>
      <c r="B26489" s="83" t="s">
        <v>37199</v>
      </c>
      <c r="C26489" t="s">
        <v>38871</v>
      </c>
      <c r="D26489" s="83" t="s">
        <v>35708</v>
      </c>
      <c r="F26489" s="83">
        <v>129.30860000000001</v>
      </c>
    </row>
    <row r="26490" spans="1:6" hidden="1" x14ac:dyDescent="0.25">
      <c r="A26490" t="s">
        <v>39066</v>
      </c>
      <c r="B26490" s="83" t="s">
        <v>37200</v>
      </c>
      <c r="C26490" t="s">
        <v>38872</v>
      </c>
      <c r="D26490" s="83" t="s">
        <v>35708</v>
      </c>
      <c r="F26490" s="83">
        <v>450.5521</v>
      </c>
    </row>
    <row r="26491" spans="1:6" hidden="1" x14ac:dyDescent="0.25">
      <c r="A26491" t="s">
        <v>39066</v>
      </c>
      <c r="B26491" s="83" t="s">
        <v>37201</v>
      </c>
      <c r="C26491" t="s">
        <v>38873</v>
      </c>
      <c r="D26491" s="83" t="s">
        <v>15094</v>
      </c>
      <c r="F26491" s="83">
        <v>23.549099999999999</v>
      </c>
    </row>
    <row r="26492" spans="1:6" hidden="1" x14ac:dyDescent="0.25">
      <c r="A26492" t="s">
        <v>39066</v>
      </c>
      <c r="B26492" s="83" t="s">
        <v>37202</v>
      </c>
      <c r="C26492" t="s">
        <v>38874</v>
      </c>
      <c r="D26492" s="83" t="s">
        <v>15094</v>
      </c>
      <c r="F26492" s="83">
        <v>12.8101</v>
      </c>
    </row>
    <row r="26493" spans="1:6" hidden="1" x14ac:dyDescent="0.25">
      <c r="A26493" t="s">
        <v>39066</v>
      </c>
      <c r="B26493" s="83" t="s">
        <v>37203</v>
      </c>
      <c r="C26493" t="s">
        <v>38875</v>
      </c>
      <c r="D26493" s="83" t="s">
        <v>15094</v>
      </c>
      <c r="F26493" s="83">
        <v>20.2758</v>
      </c>
    </row>
    <row r="26494" spans="1:6" hidden="1" x14ac:dyDescent="0.25">
      <c r="A26494" t="s">
        <v>39066</v>
      </c>
      <c r="B26494" s="83" t="s">
        <v>37204</v>
      </c>
      <c r="C26494" t="s">
        <v>38876</v>
      </c>
      <c r="D26494" s="83" t="s">
        <v>35706</v>
      </c>
      <c r="F26494" s="83">
        <v>55.013300000000001</v>
      </c>
    </row>
    <row r="26495" spans="1:6" hidden="1" x14ac:dyDescent="0.25">
      <c r="A26495" t="s">
        <v>39066</v>
      </c>
      <c r="B26495" s="83" t="s">
        <v>37205</v>
      </c>
      <c r="C26495" t="s">
        <v>38877</v>
      </c>
      <c r="D26495" s="83" t="s">
        <v>15076</v>
      </c>
      <c r="F26495" s="83">
        <v>13573.294</v>
      </c>
    </row>
    <row r="26496" spans="1:6" hidden="1" x14ac:dyDescent="0.25">
      <c r="A26496" t="s">
        <v>39066</v>
      </c>
      <c r="B26496" s="83" t="s">
        <v>37206</v>
      </c>
      <c r="C26496" t="s">
        <v>38878</v>
      </c>
      <c r="D26496" s="83" t="s">
        <v>15076</v>
      </c>
      <c r="F26496" s="83">
        <v>21370.048200000001</v>
      </c>
    </row>
    <row r="26497" spans="1:6" hidden="1" x14ac:dyDescent="0.25">
      <c r="A26497" t="s">
        <v>39066</v>
      </c>
      <c r="B26497" s="83" t="s">
        <v>37207</v>
      </c>
      <c r="C26497" t="s">
        <v>38879</v>
      </c>
      <c r="D26497" s="83" t="s">
        <v>15076</v>
      </c>
      <c r="F26497" s="83">
        <v>39875.103499999997</v>
      </c>
    </row>
    <row r="26498" spans="1:6" hidden="1" x14ac:dyDescent="0.25">
      <c r="A26498" t="s">
        <v>39066</v>
      </c>
      <c r="B26498" s="83" t="s">
        <v>37208</v>
      </c>
      <c r="C26498" t="s">
        <v>38880</v>
      </c>
      <c r="D26498" s="83" t="s">
        <v>15076</v>
      </c>
      <c r="F26498" s="83">
        <v>77217.817999999999</v>
      </c>
    </row>
    <row r="26499" spans="1:6" hidden="1" x14ac:dyDescent="0.25">
      <c r="A26499" t="s">
        <v>39066</v>
      </c>
      <c r="B26499" s="83" t="s">
        <v>37209</v>
      </c>
      <c r="C26499" t="s">
        <v>38881</v>
      </c>
      <c r="D26499" s="83" t="s">
        <v>15076</v>
      </c>
      <c r="F26499" s="83">
        <v>23075.8122</v>
      </c>
    </row>
    <row r="26500" spans="1:6" hidden="1" x14ac:dyDescent="0.25">
      <c r="A26500" t="s">
        <v>39066</v>
      </c>
      <c r="B26500" s="83" t="s">
        <v>37210</v>
      </c>
      <c r="C26500" t="s">
        <v>38882</v>
      </c>
      <c r="D26500" s="83" t="s">
        <v>15076</v>
      </c>
      <c r="F26500" s="83">
        <v>36233.955999999998</v>
      </c>
    </row>
    <row r="26501" spans="1:6" hidden="1" x14ac:dyDescent="0.25">
      <c r="A26501" t="s">
        <v>39066</v>
      </c>
      <c r="B26501" s="83" t="s">
        <v>37211</v>
      </c>
      <c r="C26501" t="s">
        <v>38883</v>
      </c>
      <c r="D26501" s="83" t="s">
        <v>15076</v>
      </c>
      <c r="F26501" s="83">
        <v>67535.628599999996</v>
      </c>
    </row>
    <row r="26502" spans="1:6" hidden="1" x14ac:dyDescent="0.25">
      <c r="A26502" t="s">
        <v>39066</v>
      </c>
      <c r="B26502" s="83" t="s">
        <v>37212</v>
      </c>
      <c r="C26502" t="s">
        <v>38884</v>
      </c>
      <c r="D26502" s="83" t="s">
        <v>15076</v>
      </c>
      <c r="F26502" s="83">
        <v>130827.57859999999</v>
      </c>
    </row>
    <row r="26503" spans="1:6" hidden="1" x14ac:dyDescent="0.25">
      <c r="A26503" t="s">
        <v>39066</v>
      </c>
      <c r="B26503" s="83" t="s">
        <v>37213</v>
      </c>
      <c r="C26503" t="s">
        <v>38885</v>
      </c>
      <c r="D26503" s="83" t="s">
        <v>15094</v>
      </c>
      <c r="F26503" s="83">
        <v>205.96170000000001</v>
      </c>
    </row>
    <row r="26504" spans="1:6" hidden="1" x14ac:dyDescent="0.25">
      <c r="A26504" t="s">
        <v>39066</v>
      </c>
      <c r="B26504" s="83" t="s">
        <v>37214</v>
      </c>
      <c r="C26504" t="s">
        <v>38886</v>
      </c>
      <c r="D26504" s="83" t="s">
        <v>15076</v>
      </c>
      <c r="F26504" s="83">
        <v>0.18770000000000001</v>
      </c>
    </row>
    <row r="26505" spans="1:6" hidden="1" x14ac:dyDescent="0.25">
      <c r="A26505" t="s">
        <v>39066</v>
      </c>
      <c r="B26505" s="83" t="s">
        <v>37215</v>
      </c>
      <c r="C26505" t="s">
        <v>38887</v>
      </c>
      <c r="D26505" s="83" t="s">
        <v>15094</v>
      </c>
      <c r="F26505" s="83">
        <v>21.928599999999999</v>
      </c>
    </row>
    <row r="26506" spans="1:6" hidden="1" x14ac:dyDescent="0.25">
      <c r="A26506" t="s">
        <v>39066</v>
      </c>
      <c r="B26506" s="83" t="s">
        <v>37216</v>
      </c>
      <c r="C26506" t="s">
        <v>38888</v>
      </c>
      <c r="D26506" s="83" t="s">
        <v>15076</v>
      </c>
      <c r="F26506" s="83">
        <v>1.3464</v>
      </c>
    </row>
    <row r="26507" spans="1:6" hidden="1" x14ac:dyDescent="0.25">
      <c r="A26507" t="s">
        <v>39066</v>
      </c>
      <c r="B26507" s="83" t="s">
        <v>37217</v>
      </c>
      <c r="C26507" t="s">
        <v>38889</v>
      </c>
      <c r="D26507" s="83" t="s">
        <v>15076</v>
      </c>
      <c r="F26507" s="83">
        <v>1.8559000000000001</v>
      </c>
    </row>
    <row r="26508" spans="1:6" hidden="1" x14ac:dyDescent="0.25">
      <c r="A26508" t="s">
        <v>39066</v>
      </c>
      <c r="B26508" s="83" t="s">
        <v>37218</v>
      </c>
      <c r="C26508" t="s">
        <v>38890</v>
      </c>
      <c r="D26508" s="83" t="s">
        <v>15094</v>
      </c>
      <c r="F26508" s="83">
        <v>394.66</v>
      </c>
    </row>
    <row r="26509" spans="1:6" hidden="1" x14ac:dyDescent="0.25">
      <c r="A26509" t="s">
        <v>39066</v>
      </c>
      <c r="B26509" s="83" t="s">
        <v>37219</v>
      </c>
      <c r="C26509" t="s">
        <v>38891</v>
      </c>
      <c r="D26509" s="83" t="s">
        <v>15094</v>
      </c>
      <c r="F26509" s="83">
        <v>97.677499999999995</v>
      </c>
    </row>
    <row r="26510" spans="1:6" hidden="1" x14ac:dyDescent="0.25">
      <c r="A26510" t="s">
        <v>39066</v>
      </c>
      <c r="B26510" s="83" t="s">
        <v>37220</v>
      </c>
      <c r="C26510" t="s">
        <v>38892</v>
      </c>
      <c r="D26510" s="83" t="s">
        <v>15094</v>
      </c>
      <c r="F26510" s="83">
        <v>220.86</v>
      </c>
    </row>
    <row r="26511" spans="1:6" hidden="1" x14ac:dyDescent="0.25">
      <c r="A26511" t="s">
        <v>39066</v>
      </c>
      <c r="B26511" s="83" t="s">
        <v>37221</v>
      </c>
      <c r="C26511" t="s">
        <v>38893</v>
      </c>
      <c r="D26511" s="83" t="s">
        <v>15076</v>
      </c>
      <c r="F26511" s="83">
        <v>3756.6592000000001</v>
      </c>
    </row>
    <row r="26512" spans="1:6" hidden="1" x14ac:dyDescent="0.25">
      <c r="A26512" t="s">
        <v>39066</v>
      </c>
      <c r="B26512" s="83" t="s">
        <v>37222</v>
      </c>
      <c r="C26512" t="s">
        <v>38894</v>
      </c>
      <c r="D26512" s="83" t="s">
        <v>15076</v>
      </c>
      <c r="F26512" s="83">
        <v>4613.4117999999999</v>
      </c>
    </row>
    <row r="26513" spans="1:6" hidden="1" x14ac:dyDescent="0.25">
      <c r="A26513" t="s">
        <v>39066</v>
      </c>
      <c r="B26513" s="83" t="s">
        <v>37223</v>
      </c>
      <c r="C26513" t="s">
        <v>38895</v>
      </c>
      <c r="D26513" s="83" t="s">
        <v>15076</v>
      </c>
      <c r="F26513" s="83">
        <v>7086.8098</v>
      </c>
    </row>
    <row r="26514" spans="1:6" hidden="1" x14ac:dyDescent="0.25">
      <c r="A26514" t="s">
        <v>39066</v>
      </c>
      <c r="B26514" s="83" t="s">
        <v>37224</v>
      </c>
      <c r="C26514" t="s">
        <v>38896</v>
      </c>
      <c r="D26514" s="83" t="s">
        <v>15076</v>
      </c>
      <c r="F26514" s="83">
        <v>8717.2996000000003</v>
      </c>
    </row>
    <row r="26515" spans="1:6" hidden="1" x14ac:dyDescent="0.25">
      <c r="A26515" t="s">
        <v>39066</v>
      </c>
      <c r="B26515" s="83" t="s">
        <v>37225</v>
      </c>
      <c r="C26515" t="s">
        <v>38897</v>
      </c>
      <c r="D26515" s="83" t="s">
        <v>15076</v>
      </c>
      <c r="F26515" s="83">
        <v>10955.9956</v>
      </c>
    </row>
    <row r="26516" spans="1:6" hidden="1" x14ac:dyDescent="0.25">
      <c r="A26516" t="s">
        <v>39066</v>
      </c>
      <c r="B26516" s="83" t="s">
        <v>37226</v>
      </c>
      <c r="C26516" t="s">
        <v>38898</v>
      </c>
      <c r="D26516" s="83" t="s">
        <v>15076</v>
      </c>
      <c r="F26516" s="83">
        <v>50.998899999999999</v>
      </c>
    </row>
    <row r="26517" spans="1:6" hidden="1" x14ac:dyDescent="0.25">
      <c r="A26517" t="s">
        <v>39066</v>
      </c>
      <c r="B26517" s="83" t="s">
        <v>37227</v>
      </c>
      <c r="C26517" t="s">
        <v>38899</v>
      </c>
      <c r="D26517" s="83" t="s">
        <v>15076</v>
      </c>
      <c r="F26517" s="83">
        <v>533.42560000000003</v>
      </c>
    </row>
    <row r="26518" spans="1:6" hidden="1" x14ac:dyDescent="0.25">
      <c r="A26518" t="s">
        <v>39066</v>
      </c>
      <c r="B26518" s="83" t="s">
        <v>37228</v>
      </c>
      <c r="C26518" t="s">
        <v>38900</v>
      </c>
      <c r="D26518" s="83" t="s">
        <v>15076</v>
      </c>
      <c r="F26518" s="83">
        <v>132.2021</v>
      </c>
    </row>
    <row r="26519" spans="1:6" hidden="1" x14ac:dyDescent="0.25">
      <c r="A26519" t="s">
        <v>39066</v>
      </c>
      <c r="B26519" s="83" t="s">
        <v>37229</v>
      </c>
      <c r="C26519" t="s">
        <v>38901</v>
      </c>
      <c r="D26519" s="83" t="s">
        <v>15094</v>
      </c>
      <c r="F26519" s="83">
        <v>390.51960000000003</v>
      </c>
    </row>
    <row r="26520" spans="1:6" hidden="1" x14ac:dyDescent="0.25">
      <c r="A26520" t="s">
        <v>39066</v>
      </c>
      <c r="B26520" s="83" t="s">
        <v>37230</v>
      </c>
      <c r="C26520" t="s">
        <v>38902</v>
      </c>
      <c r="D26520" s="83" t="s">
        <v>15076</v>
      </c>
      <c r="F26520" s="83">
        <v>81.16</v>
      </c>
    </row>
    <row r="26521" spans="1:6" hidden="1" x14ac:dyDescent="0.25">
      <c r="A26521" t="s">
        <v>39066</v>
      </c>
      <c r="B26521" s="83" t="s">
        <v>37231</v>
      </c>
      <c r="C26521" t="s">
        <v>34233</v>
      </c>
      <c r="D26521" s="83" t="s">
        <v>35707</v>
      </c>
      <c r="F26521" s="83" t="s">
        <v>28309</v>
      </c>
    </row>
    <row r="26522" spans="1:6" hidden="1" x14ac:dyDescent="0.25">
      <c r="A26522" t="s">
        <v>39066</v>
      </c>
      <c r="B26522" s="83" t="s">
        <v>37232</v>
      </c>
      <c r="C26522" t="s">
        <v>34232</v>
      </c>
      <c r="D26522" s="83" t="s">
        <v>35707</v>
      </c>
      <c r="F26522" s="83" t="s">
        <v>28309</v>
      </c>
    </row>
    <row r="26523" spans="1:6" hidden="1" x14ac:dyDescent="0.25">
      <c r="A26523" t="s">
        <v>39066</v>
      </c>
      <c r="B26523" s="83" t="s">
        <v>37233</v>
      </c>
      <c r="C26523" t="s">
        <v>30783</v>
      </c>
      <c r="D26523" s="83" t="s">
        <v>35707</v>
      </c>
      <c r="F26523" s="83" t="s">
        <v>28309</v>
      </c>
    </row>
    <row r="26524" spans="1:6" hidden="1" x14ac:dyDescent="0.25">
      <c r="A26524" t="s">
        <v>39066</v>
      </c>
      <c r="B26524" s="83" t="s">
        <v>37234</v>
      </c>
      <c r="C26524" t="s">
        <v>38903</v>
      </c>
      <c r="D26524" s="83" t="s">
        <v>35707</v>
      </c>
      <c r="F26524" s="83" t="s">
        <v>28309</v>
      </c>
    </row>
    <row r="26525" spans="1:6" hidden="1" x14ac:dyDescent="0.25">
      <c r="A26525" t="s">
        <v>39066</v>
      </c>
      <c r="B26525" s="83" t="s">
        <v>37235</v>
      </c>
      <c r="C26525" t="s">
        <v>38904</v>
      </c>
      <c r="D26525" s="83" t="s">
        <v>35707</v>
      </c>
      <c r="F26525" s="83" t="s">
        <v>28309</v>
      </c>
    </row>
    <row r="26526" spans="1:6" hidden="1" x14ac:dyDescent="0.25">
      <c r="A26526" t="s">
        <v>39066</v>
      </c>
      <c r="B26526" s="83" t="s">
        <v>37236</v>
      </c>
      <c r="C26526" t="s">
        <v>38905</v>
      </c>
      <c r="D26526" s="83" t="s">
        <v>35707</v>
      </c>
      <c r="F26526" s="83" t="s">
        <v>28309</v>
      </c>
    </row>
    <row r="26527" spans="1:6" hidden="1" x14ac:dyDescent="0.25">
      <c r="A26527" t="s">
        <v>39066</v>
      </c>
      <c r="B26527" s="83" t="s">
        <v>37237</v>
      </c>
      <c r="C26527" t="s">
        <v>38906</v>
      </c>
      <c r="D26527" s="83" t="s">
        <v>35707</v>
      </c>
      <c r="F26527" s="83" t="s">
        <v>28309</v>
      </c>
    </row>
    <row r="26528" spans="1:6" hidden="1" x14ac:dyDescent="0.25">
      <c r="A26528" t="s">
        <v>39066</v>
      </c>
      <c r="B26528" s="83" t="s">
        <v>37238</v>
      </c>
      <c r="C26528" t="s">
        <v>38907</v>
      </c>
      <c r="D26528" s="83" t="s">
        <v>35707</v>
      </c>
      <c r="F26528" s="83" t="s">
        <v>28309</v>
      </c>
    </row>
    <row r="26529" spans="1:6" hidden="1" x14ac:dyDescent="0.25">
      <c r="A26529" t="s">
        <v>39066</v>
      </c>
      <c r="B26529" s="83" t="s">
        <v>37239</v>
      </c>
      <c r="C26529" t="s">
        <v>38908</v>
      </c>
      <c r="D26529" s="83" t="s">
        <v>35707</v>
      </c>
      <c r="F26529" s="83" t="s">
        <v>28309</v>
      </c>
    </row>
    <row r="26530" spans="1:6" hidden="1" x14ac:dyDescent="0.25">
      <c r="A26530" t="s">
        <v>39066</v>
      </c>
      <c r="B26530" s="83" t="s">
        <v>37240</v>
      </c>
      <c r="C26530" t="s">
        <v>38909</v>
      </c>
      <c r="D26530" s="83" t="s">
        <v>20157</v>
      </c>
      <c r="F26530" s="83" t="s">
        <v>28309</v>
      </c>
    </row>
    <row r="26531" spans="1:6" hidden="1" x14ac:dyDescent="0.25">
      <c r="A26531" t="s">
        <v>39066</v>
      </c>
      <c r="B26531" s="83" t="s">
        <v>37241</v>
      </c>
      <c r="C26531" t="s">
        <v>38910</v>
      </c>
      <c r="D26531" s="83" t="s">
        <v>35707</v>
      </c>
      <c r="F26531" s="83" t="s">
        <v>28309</v>
      </c>
    </row>
    <row r="26532" spans="1:6" hidden="1" x14ac:dyDescent="0.25">
      <c r="A26532" t="s">
        <v>39066</v>
      </c>
      <c r="B26532" s="83" t="s">
        <v>37242</v>
      </c>
      <c r="C26532" t="s">
        <v>38911</v>
      </c>
      <c r="D26532" s="83" t="s">
        <v>35707</v>
      </c>
      <c r="F26532" s="83" t="s">
        <v>28309</v>
      </c>
    </row>
    <row r="26533" spans="1:6" hidden="1" x14ac:dyDescent="0.25">
      <c r="A26533" t="s">
        <v>39066</v>
      </c>
      <c r="B26533" s="83" t="s">
        <v>37243</v>
      </c>
      <c r="C26533" t="s">
        <v>38912</v>
      </c>
      <c r="D26533" s="83" t="s">
        <v>35707</v>
      </c>
      <c r="F26533" s="83" t="s">
        <v>28309</v>
      </c>
    </row>
    <row r="26534" spans="1:6" hidden="1" x14ac:dyDescent="0.25">
      <c r="A26534" t="s">
        <v>39066</v>
      </c>
      <c r="B26534" s="83" t="s">
        <v>37244</v>
      </c>
      <c r="C26534" t="s">
        <v>38913</v>
      </c>
      <c r="D26534" s="83" t="s">
        <v>20157</v>
      </c>
      <c r="F26534" s="83" t="s">
        <v>28309</v>
      </c>
    </row>
    <row r="26535" spans="1:6" hidden="1" x14ac:dyDescent="0.25">
      <c r="A26535" t="s">
        <v>39066</v>
      </c>
      <c r="B26535" s="83" t="s">
        <v>37245</v>
      </c>
      <c r="C26535" t="s">
        <v>38914</v>
      </c>
      <c r="D26535" s="83" t="s">
        <v>15076</v>
      </c>
      <c r="F26535" s="83" t="s">
        <v>28309</v>
      </c>
    </row>
    <row r="26536" spans="1:6" hidden="1" x14ac:dyDescent="0.25">
      <c r="A26536" t="s">
        <v>39066</v>
      </c>
      <c r="B26536" s="83" t="s">
        <v>37246</v>
      </c>
      <c r="C26536" t="s">
        <v>38915</v>
      </c>
      <c r="D26536" s="83" t="s">
        <v>39061</v>
      </c>
      <c r="F26536" s="83">
        <v>66.085899999999995</v>
      </c>
    </row>
    <row r="26537" spans="1:6" hidden="1" x14ac:dyDescent="0.25">
      <c r="A26537" t="s">
        <v>39066</v>
      </c>
      <c r="B26537" s="83" t="s">
        <v>37247</v>
      </c>
      <c r="C26537" t="s">
        <v>38916</v>
      </c>
      <c r="D26537" s="83" t="s">
        <v>39061</v>
      </c>
      <c r="F26537" s="83">
        <v>269.9341</v>
      </c>
    </row>
    <row r="26538" spans="1:6" hidden="1" x14ac:dyDescent="0.25">
      <c r="A26538" t="s">
        <v>39066</v>
      </c>
      <c r="B26538" s="83" t="s">
        <v>37248</v>
      </c>
      <c r="C26538" t="s">
        <v>38917</v>
      </c>
      <c r="D26538" s="83" t="s">
        <v>39061</v>
      </c>
      <c r="F26538" s="83">
        <v>96.693700000000007</v>
      </c>
    </row>
    <row r="26539" spans="1:6" hidden="1" x14ac:dyDescent="0.25">
      <c r="A26539" t="s">
        <v>39066</v>
      </c>
      <c r="B26539" s="83" t="s">
        <v>37249</v>
      </c>
      <c r="C26539" t="s">
        <v>38918</v>
      </c>
      <c r="D26539" s="83" t="s">
        <v>15076</v>
      </c>
      <c r="F26539" s="83">
        <v>196999.24470000001</v>
      </c>
    </row>
    <row r="26540" spans="1:6" hidden="1" x14ac:dyDescent="0.25">
      <c r="A26540" t="s">
        <v>39066</v>
      </c>
      <c r="B26540" s="83" t="s">
        <v>37250</v>
      </c>
      <c r="C26540" t="s">
        <v>38919</v>
      </c>
      <c r="D26540" s="83" t="s">
        <v>15076</v>
      </c>
      <c r="F26540" s="83">
        <v>305980.76549999998</v>
      </c>
    </row>
    <row r="26541" spans="1:6" hidden="1" x14ac:dyDescent="0.25">
      <c r="A26541" t="s">
        <v>39066</v>
      </c>
      <c r="B26541" s="83" t="s">
        <v>37251</v>
      </c>
      <c r="C26541" t="s">
        <v>38920</v>
      </c>
      <c r="D26541" s="83" t="s">
        <v>15076</v>
      </c>
      <c r="F26541" s="83">
        <v>60</v>
      </c>
    </row>
    <row r="26542" spans="1:6" hidden="1" x14ac:dyDescent="0.25">
      <c r="A26542" t="s">
        <v>39066</v>
      </c>
      <c r="B26542" s="83" t="s">
        <v>37252</v>
      </c>
      <c r="C26542" t="s">
        <v>38921</v>
      </c>
      <c r="D26542" s="83" t="s">
        <v>15076</v>
      </c>
      <c r="F26542" s="83">
        <v>24.101500000000001</v>
      </c>
    </row>
    <row r="26543" spans="1:6" hidden="1" x14ac:dyDescent="0.25">
      <c r="A26543" t="s">
        <v>39066</v>
      </c>
      <c r="B26543" s="83" t="s">
        <v>37253</v>
      </c>
      <c r="C26543" t="s">
        <v>38922</v>
      </c>
      <c r="D26543" s="83" t="s">
        <v>15076</v>
      </c>
      <c r="F26543" s="83">
        <v>320051.83519999997</v>
      </c>
    </row>
    <row r="26544" spans="1:6" hidden="1" x14ac:dyDescent="0.25">
      <c r="A26544" t="s">
        <v>39066</v>
      </c>
      <c r="B26544" s="83" t="s">
        <v>37254</v>
      </c>
      <c r="C26544" t="s">
        <v>38923</v>
      </c>
      <c r="D26544" s="83" t="s">
        <v>15076</v>
      </c>
      <c r="F26544" s="83">
        <v>1486.8108</v>
      </c>
    </row>
    <row r="26545" spans="1:6" hidden="1" x14ac:dyDescent="0.25">
      <c r="A26545" t="s">
        <v>39066</v>
      </c>
      <c r="B26545" s="83" t="s">
        <v>37255</v>
      </c>
      <c r="C26545" t="s">
        <v>38924</v>
      </c>
      <c r="D26545" s="83" t="s">
        <v>15094</v>
      </c>
      <c r="F26545" s="83">
        <v>296.32499999999999</v>
      </c>
    </row>
    <row r="26546" spans="1:6" hidden="1" x14ac:dyDescent="0.25">
      <c r="A26546" t="s">
        <v>39066</v>
      </c>
      <c r="B26546" s="83" t="s">
        <v>37256</v>
      </c>
      <c r="C26546" t="s">
        <v>38925</v>
      </c>
      <c r="D26546" s="83" t="s">
        <v>15076</v>
      </c>
      <c r="F26546" s="83">
        <v>3318</v>
      </c>
    </row>
    <row r="26547" spans="1:6" hidden="1" x14ac:dyDescent="0.25">
      <c r="A26547" t="s">
        <v>39066</v>
      </c>
      <c r="B26547" s="83" t="s">
        <v>37257</v>
      </c>
      <c r="C26547" t="s">
        <v>38926</v>
      </c>
      <c r="D26547" s="83" t="s">
        <v>15076</v>
      </c>
      <c r="F26547" s="83">
        <v>1179.2900999999999</v>
      </c>
    </row>
    <row r="26548" spans="1:6" hidden="1" x14ac:dyDescent="0.25">
      <c r="A26548" t="s">
        <v>39066</v>
      </c>
      <c r="B26548" s="83" t="s">
        <v>37258</v>
      </c>
      <c r="C26548" t="s">
        <v>38927</v>
      </c>
      <c r="D26548" s="83" t="s">
        <v>35706</v>
      </c>
      <c r="F26548" s="83">
        <v>28.0152</v>
      </c>
    </row>
    <row r="26549" spans="1:6" hidden="1" x14ac:dyDescent="0.25">
      <c r="A26549" t="s">
        <v>39066</v>
      </c>
      <c r="B26549" s="83" t="s">
        <v>37259</v>
      </c>
      <c r="C26549" t="s">
        <v>38928</v>
      </c>
      <c r="D26549" s="83" t="s">
        <v>20157</v>
      </c>
      <c r="F26549" s="83" t="s">
        <v>28309</v>
      </c>
    </row>
    <row r="26550" spans="1:6" hidden="1" x14ac:dyDescent="0.25">
      <c r="A26550" t="s">
        <v>39066</v>
      </c>
      <c r="B26550" s="83" t="s">
        <v>37260</v>
      </c>
      <c r="C26550" t="s">
        <v>38929</v>
      </c>
      <c r="D26550" s="83" t="s">
        <v>35707</v>
      </c>
      <c r="F26550" s="83" t="s">
        <v>28309</v>
      </c>
    </row>
    <row r="26551" spans="1:6" hidden="1" x14ac:dyDescent="0.25">
      <c r="A26551" t="s">
        <v>39066</v>
      </c>
      <c r="B26551" s="83" t="s">
        <v>37261</v>
      </c>
      <c r="C26551" t="s">
        <v>38930</v>
      </c>
      <c r="D26551" s="83" t="s">
        <v>20157</v>
      </c>
      <c r="F26551" s="83" t="s">
        <v>28309</v>
      </c>
    </row>
    <row r="26552" spans="1:6" hidden="1" x14ac:dyDescent="0.25">
      <c r="A26552" t="s">
        <v>39066</v>
      </c>
      <c r="B26552" s="83" t="s">
        <v>37262</v>
      </c>
      <c r="C26552" t="s">
        <v>38931</v>
      </c>
      <c r="D26552" s="83" t="s">
        <v>15076</v>
      </c>
      <c r="F26552" s="83" t="s">
        <v>28309</v>
      </c>
    </row>
    <row r="26553" spans="1:6" hidden="1" x14ac:dyDescent="0.25">
      <c r="A26553" t="s">
        <v>39066</v>
      </c>
      <c r="B26553" s="83" t="s">
        <v>37263</v>
      </c>
      <c r="C26553" t="s">
        <v>38932</v>
      </c>
      <c r="D26553" s="83" t="s">
        <v>15076</v>
      </c>
      <c r="F26553" s="83" t="s">
        <v>28309</v>
      </c>
    </row>
    <row r="26554" spans="1:6" hidden="1" x14ac:dyDescent="0.25">
      <c r="A26554" t="s">
        <v>39066</v>
      </c>
      <c r="B26554" s="83" t="s">
        <v>37264</v>
      </c>
      <c r="C26554" t="s">
        <v>38933</v>
      </c>
      <c r="D26554" s="83" t="s">
        <v>15076</v>
      </c>
      <c r="F26554" s="83" t="s">
        <v>28309</v>
      </c>
    </row>
    <row r="26555" spans="1:6" hidden="1" x14ac:dyDescent="0.25">
      <c r="A26555" t="s">
        <v>39066</v>
      </c>
      <c r="B26555" s="83" t="s">
        <v>37265</v>
      </c>
      <c r="C26555" t="s">
        <v>38934</v>
      </c>
      <c r="D26555" s="83" t="s">
        <v>15094</v>
      </c>
      <c r="F26555" s="83">
        <v>226.14750000000001</v>
      </c>
    </row>
    <row r="26556" spans="1:6" hidden="1" x14ac:dyDescent="0.25">
      <c r="A26556" t="s">
        <v>39066</v>
      </c>
      <c r="B26556" s="83" t="s">
        <v>37266</v>
      </c>
      <c r="C26556" t="s">
        <v>38935</v>
      </c>
      <c r="D26556" s="83" t="s">
        <v>15094</v>
      </c>
      <c r="F26556" s="83">
        <v>122.4759</v>
      </c>
    </row>
    <row r="26557" spans="1:6" hidden="1" x14ac:dyDescent="0.25">
      <c r="A26557" t="s">
        <v>39066</v>
      </c>
      <c r="B26557" s="83" t="s">
        <v>37267</v>
      </c>
      <c r="C26557" t="s">
        <v>38936</v>
      </c>
      <c r="D26557" s="83" t="s">
        <v>35707</v>
      </c>
      <c r="F26557" s="83" t="s">
        <v>28309</v>
      </c>
    </row>
    <row r="26558" spans="1:6" hidden="1" x14ac:dyDescent="0.25">
      <c r="A26558" t="s">
        <v>39066</v>
      </c>
      <c r="B26558" s="83" t="s">
        <v>37268</v>
      </c>
      <c r="C26558" t="s">
        <v>38937</v>
      </c>
      <c r="D26558" s="83" t="s">
        <v>35707</v>
      </c>
      <c r="F26558" s="83" t="s">
        <v>28309</v>
      </c>
    </row>
    <row r="26559" spans="1:6" hidden="1" x14ac:dyDescent="0.25">
      <c r="A26559" t="s">
        <v>39066</v>
      </c>
      <c r="B26559" s="83" t="s">
        <v>37269</v>
      </c>
      <c r="C26559" t="s">
        <v>38938</v>
      </c>
      <c r="D26559" s="83" t="s">
        <v>15094</v>
      </c>
      <c r="F26559" s="83">
        <v>356.34379999999999</v>
      </c>
    </row>
    <row r="26560" spans="1:6" hidden="1" x14ac:dyDescent="0.25">
      <c r="A26560" t="s">
        <v>39066</v>
      </c>
      <c r="B26560" s="83" t="s">
        <v>37270</v>
      </c>
      <c r="C26560" t="s">
        <v>38939</v>
      </c>
      <c r="D26560" s="83" t="s">
        <v>15094</v>
      </c>
      <c r="F26560" s="83">
        <v>673.36509999999998</v>
      </c>
    </row>
    <row r="26561" spans="1:6" hidden="1" x14ac:dyDescent="0.25">
      <c r="A26561" t="s">
        <v>39066</v>
      </c>
      <c r="B26561" s="83" t="s">
        <v>37271</v>
      </c>
      <c r="C26561" t="s">
        <v>38940</v>
      </c>
      <c r="D26561" s="83" t="s">
        <v>15094</v>
      </c>
      <c r="F26561" s="84">
        <v>730.87459999999999</v>
      </c>
    </row>
    <row r="26562" spans="1:6" hidden="1" x14ac:dyDescent="0.25">
      <c r="A26562" t="s">
        <v>39066</v>
      </c>
      <c r="B26562" s="83" t="s">
        <v>37272</v>
      </c>
      <c r="C26562" t="s">
        <v>38941</v>
      </c>
      <c r="D26562" s="83" t="s">
        <v>15094</v>
      </c>
      <c r="F26562" s="83">
        <v>760.68730000000005</v>
      </c>
    </row>
    <row r="26563" spans="1:6" hidden="1" x14ac:dyDescent="0.25">
      <c r="A26563" t="s">
        <v>39066</v>
      </c>
      <c r="B26563" s="83" t="s">
        <v>37273</v>
      </c>
      <c r="C26563" t="s">
        <v>38942</v>
      </c>
      <c r="D26563" s="83" t="s">
        <v>15094</v>
      </c>
      <c r="F26563" s="83">
        <v>850.34429999999998</v>
      </c>
    </row>
    <row r="26564" spans="1:6" hidden="1" x14ac:dyDescent="0.25">
      <c r="A26564" t="s">
        <v>39066</v>
      </c>
      <c r="B26564" s="83" t="s">
        <v>37274</v>
      </c>
      <c r="C26564" t="s">
        <v>38943</v>
      </c>
      <c r="D26564" s="83" t="s">
        <v>15094</v>
      </c>
      <c r="F26564" s="83">
        <v>1055.0820000000001</v>
      </c>
    </row>
    <row r="26565" spans="1:6" hidden="1" x14ac:dyDescent="0.25">
      <c r="A26565" t="s">
        <v>39066</v>
      </c>
      <c r="B26565" s="83" t="s">
        <v>37275</v>
      </c>
      <c r="C26565" t="s">
        <v>38944</v>
      </c>
      <c r="D26565" s="83" t="s">
        <v>15094</v>
      </c>
      <c r="F26565" s="84">
        <v>1089.0092</v>
      </c>
    </row>
    <row r="26566" spans="1:6" hidden="1" x14ac:dyDescent="0.25">
      <c r="A26566" t="s">
        <v>39066</v>
      </c>
      <c r="B26566" s="83" t="s">
        <v>37276</v>
      </c>
      <c r="C26566" t="s">
        <v>38945</v>
      </c>
      <c r="D26566" s="83" t="s">
        <v>15094</v>
      </c>
      <c r="F26566" s="83">
        <v>1211.615</v>
      </c>
    </row>
    <row r="26567" spans="1:6" hidden="1" x14ac:dyDescent="0.25">
      <c r="A26567" t="s">
        <v>39066</v>
      </c>
      <c r="B26567" s="83" t="s">
        <v>37277</v>
      </c>
      <c r="C26567" t="s">
        <v>38946</v>
      </c>
      <c r="D26567" s="83" t="s">
        <v>15094</v>
      </c>
      <c r="F26567" s="83">
        <v>4415.5277999999998</v>
      </c>
    </row>
    <row r="26568" spans="1:6" hidden="1" x14ac:dyDescent="0.25">
      <c r="A26568" t="s">
        <v>39066</v>
      </c>
      <c r="B26568" s="83" t="s">
        <v>37278</v>
      </c>
      <c r="C26568" t="s">
        <v>38947</v>
      </c>
      <c r="D26568" s="83" t="s">
        <v>15094</v>
      </c>
      <c r="F26568" s="83">
        <v>313.84500000000003</v>
      </c>
    </row>
    <row r="26569" spans="1:6" hidden="1" x14ac:dyDescent="0.25">
      <c r="A26569" t="s">
        <v>39066</v>
      </c>
      <c r="B26569" s="83" t="s">
        <v>37279</v>
      </c>
      <c r="C26569" t="s">
        <v>38948</v>
      </c>
      <c r="D26569" s="83" t="s">
        <v>15094</v>
      </c>
      <c r="F26569" s="84">
        <v>333.04360000000003</v>
      </c>
    </row>
    <row r="26570" spans="1:6" hidden="1" x14ac:dyDescent="0.25">
      <c r="A26570" t="s">
        <v>39066</v>
      </c>
      <c r="B26570" s="83" t="s">
        <v>37280</v>
      </c>
      <c r="C26570" t="s">
        <v>38949</v>
      </c>
      <c r="D26570" s="83" t="s">
        <v>15094</v>
      </c>
      <c r="F26570" s="83">
        <v>295.41109999999998</v>
      </c>
    </row>
    <row r="26571" spans="1:6" hidden="1" x14ac:dyDescent="0.25">
      <c r="A26571" t="s">
        <v>39066</v>
      </c>
      <c r="B26571" s="83" t="s">
        <v>37281</v>
      </c>
      <c r="C26571" t="s">
        <v>38950</v>
      </c>
      <c r="D26571" s="83" t="s">
        <v>15094</v>
      </c>
      <c r="F26571" s="83">
        <v>489.09859999999998</v>
      </c>
    </row>
    <row r="26572" spans="1:6" hidden="1" x14ac:dyDescent="0.25">
      <c r="A26572" t="s">
        <v>39066</v>
      </c>
      <c r="B26572" s="83" t="s">
        <v>37282</v>
      </c>
      <c r="C26572" t="s">
        <v>38951</v>
      </c>
      <c r="D26572" s="83" t="s">
        <v>15094</v>
      </c>
      <c r="F26572" s="83">
        <v>1318.731</v>
      </c>
    </row>
    <row r="26573" spans="1:6" hidden="1" x14ac:dyDescent="0.25">
      <c r="A26573" t="s">
        <v>39066</v>
      </c>
      <c r="B26573" s="83" t="s">
        <v>37283</v>
      </c>
      <c r="C26573" t="s">
        <v>38952</v>
      </c>
      <c r="D26573" s="83" t="s">
        <v>15094</v>
      </c>
      <c r="F26573" s="84">
        <v>2238.7228</v>
      </c>
    </row>
    <row r="26574" spans="1:6" hidden="1" x14ac:dyDescent="0.25">
      <c r="A26574" t="s">
        <v>39066</v>
      </c>
      <c r="B26574" s="83" t="s">
        <v>37284</v>
      </c>
      <c r="C26574" t="s">
        <v>38953</v>
      </c>
      <c r="D26574" s="83" t="s">
        <v>15094</v>
      </c>
      <c r="F26574" s="83">
        <v>748.20429999999999</v>
      </c>
    </row>
    <row r="26575" spans="1:6" hidden="1" x14ac:dyDescent="0.25">
      <c r="A26575" t="s">
        <v>39066</v>
      </c>
      <c r="B26575" s="83" t="s">
        <v>37285</v>
      </c>
      <c r="C26575" t="s">
        <v>38954</v>
      </c>
      <c r="D26575" s="83" t="s">
        <v>15094</v>
      </c>
      <c r="F26575" s="83">
        <v>912.46619999999996</v>
      </c>
    </row>
    <row r="26576" spans="1:6" hidden="1" x14ac:dyDescent="0.25">
      <c r="A26576" t="s">
        <v>39066</v>
      </c>
      <c r="B26576" s="83" t="s">
        <v>37286</v>
      </c>
      <c r="C26576" t="s">
        <v>38955</v>
      </c>
      <c r="D26576" s="83" t="s">
        <v>15094</v>
      </c>
      <c r="F26576" s="83">
        <v>1169.8363999999999</v>
      </c>
    </row>
    <row r="26577" spans="1:6" hidden="1" x14ac:dyDescent="0.25">
      <c r="A26577" t="s">
        <v>39066</v>
      </c>
      <c r="B26577" s="83" t="s">
        <v>37287</v>
      </c>
      <c r="C26577" t="s">
        <v>38956</v>
      </c>
      <c r="D26577" s="83" t="s">
        <v>15094</v>
      </c>
      <c r="F26577" s="84">
        <v>1012.5696</v>
      </c>
    </row>
    <row r="26578" spans="1:6" hidden="1" x14ac:dyDescent="0.25">
      <c r="A26578" t="s">
        <v>39066</v>
      </c>
      <c r="B26578" s="83" t="s">
        <v>37288</v>
      </c>
      <c r="C26578" t="s">
        <v>38957</v>
      </c>
      <c r="D26578" s="83" t="s">
        <v>15094</v>
      </c>
      <c r="F26578" s="83">
        <v>1654.7203999999999</v>
      </c>
    </row>
    <row r="26579" spans="1:6" hidden="1" x14ac:dyDescent="0.25">
      <c r="A26579" t="s">
        <v>39066</v>
      </c>
      <c r="B26579" s="83" t="s">
        <v>37289</v>
      </c>
      <c r="C26579" t="s">
        <v>38958</v>
      </c>
      <c r="D26579" s="83" t="s">
        <v>15094</v>
      </c>
      <c r="F26579" s="84">
        <v>2065.2689999999998</v>
      </c>
    </row>
    <row r="26580" spans="1:6" hidden="1" x14ac:dyDescent="0.25">
      <c r="A26580" t="s">
        <v>39066</v>
      </c>
      <c r="B26580" s="83" t="s">
        <v>37290</v>
      </c>
      <c r="C26580" t="s">
        <v>38959</v>
      </c>
      <c r="D26580" s="83" t="s">
        <v>15094</v>
      </c>
      <c r="F26580" s="83">
        <v>2706.5697</v>
      </c>
    </row>
    <row r="26581" spans="1:6" hidden="1" x14ac:dyDescent="0.25">
      <c r="A26581" t="s">
        <v>39066</v>
      </c>
      <c r="B26581" s="83" t="s">
        <v>37291</v>
      </c>
      <c r="C26581" t="s">
        <v>38960</v>
      </c>
      <c r="D26581" s="83" t="s">
        <v>35708</v>
      </c>
      <c r="F26581" s="84">
        <v>1829.84</v>
      </c>
    </row>
    <row r="26582" spans="1:6" hidden="1" x14ac:dyDescent="0.25">
      <c r="A26582" t="s">
        <v>39066</v>
      </c>
      <c r="B26582" s="83" t="s">
        <v>37292</v>
      </c>
      <c r="C26582" t="s">
        <v>38961</v>
      </c>
      <c r="D26582" s="83" t="s">
        <v>20157</v>
      </c>
      <c r="F26582" s="84" t="s">
        <v>28309</v>
      </c>
    </row>
    <row r="26583" spans="1:6" hidden="1" x14ac:dyDescent="0.25">
      <c r="A26583" t="s">
        <v>39066</v>
      </c>
      <c r="B26583" s="83" t="s">
        <v>37293</v>
      </c>
      <c r="C26583" t="s">
        <v>38962</v>
      </c>
      <c r="D26583" s="83" t="s">
        <v>20157</v>
      </c>
      <c r="F26583" s="84" t="s">
        <v>28309</v>
      </c>
    </row>
    <row r="26584" spans="1:6" hidden="1" x14ac:dyDescent="0.25">
      <c r="A26584" t="s">
        <v>39066</v>
      </c>
      <c r="B26584" s="83" t="s">
        <v>37294</v>
      </c>
      <c r="C26584" t="s">
        <v>38963</v>
      </c>
      <c r="D26584" s="83" t="s">
        <v>20157</v>
      </c>
      <c r="F26584" s="83" t="s">
        <v>28309</v>
      </c>
    </row>
    <row r="26585" spans="1:6" hidden="1" x14ac:dyDescent="0.25">
      <c r="A26585" t="s">
        <v>39066</v>
      </c>
      <c r="B26585" s="83" t="s">
        <v>37295</v>
      </c>
      <c r="C26585" t="s">
        <v>38964</v>
      </c>
      <c r="D26585" s="83" t="s">
        <v>20157</v>
      </c>
      <c r="F26585" s="84" t="s">
        <v>28309</v>
      </c>
    </row>
    <row r="26586" spans="1:6" hidden="1" x14ac:dyDescent="0.25">
      <c r="A26586" t="s">
        <v>39066</v>
      </c>
      <c r="B26586" s="83" t="s">
        <v>37296</v>
      </c>
      <c r="C26586" t="s">
        <v>38965</v>
      </c>
      <c r="D26586" s="83" t="s">
        <v>20157</v>
      </c>
      <c r="F26586" s="84" t="s">
        <v>28309</v>
      </c>
    </row>
    <row r="26587" spans="1:6" hidden="1" x14ac:dyDescent="0.25">
      <c r="A26587" t="s">
        <v>39066</v>
      </c>
      <c r="B26587" s="83" t="s">
        <v>37297</v>
      </c>
      <c r="C26587" t="s">
        <v>38966</v>
      </c>
      <c r="D26587" s="83" t="s">
        <v>20157</v>
      </c>
      <c r="F26587" s="84" t="s">
        <v>28309</v>
      </c>
    </row>
    <row r="26588" spans="1:6" hidden="1" x14ac:dyDescent="0.25">
      <c r="A26588" t="s">
        <v>39066</v>
      </c>
      <c r="B26588" s="83" t="s">
        <v>37298</v>
      </c>
      <c r="C26588" t="s">
        <v>38967</v>
      </c>
      <c r="D26588" s="83" t="s">
        <v>15076</v>
      </c>
      <c r="F26588" s="83" t="s">
        <v>28309</v>
      </c>
    </row>
    <row r="26589" spans="1:6" hidden="1" x14ac:dyDescent="0.25">
      <c r="A26589" t="s">
        <v>39066</v>
      </c>
      <c r="B26589" s="83" t="s">
        <v>37299</v>
      </c>
      <c r="C26589" t="s">
        <v>38968</v>
      </c>
      <c r="D26589" s="83" t="s">
        <v>15076</v>
      </c>
      <c r="F26589" s="84" t="s">
        <v>28309</v>
      </c>
    </row>
    <row r="26590" spans="1:6" hidden="1" x14ac:dyDescent="0.25">
      <c r="A26590" t="s">
        <v>39066</v>
      </c>
      <c r="B26590" s="83" t="s">
        <v>37300</v>
      </c>
      <c r="C26590" t="s">
        <v>38969</v>
      </c>
      <c r="D26590" s="83" t="s">
        <v>15076</v>
      </c>
      <c r="F26590" s="84" t="s">
        <v>28309</v>
      </c>
    </row>
    <row r="26591" spans="1:6" hidden="1" x14ac:dyDescent="0.25">
      <c r="A26591" t="s">
        <v>39066</v>
      </c>
      <c r="B26591" s="83" t="s">
        <v>37301</v>
      </c>
      <c r="C26591" t="s">
        <v>38970</v>
      </c>
      <c r="D26591" s="83" t="s">
        <v>15076</v>
      </c>
      <c r="F26591" s="84" t="s">
        <v>28309</v>
      </c>
    </row>
    <row r="26592" spans="1:6" hidden="1" x14ac:dyDescent="0.25">
      <c r="A26592" t="s">
        <v>39066</v>
      </c>
      <c r="B26592" s="83" t="s">
        <v>37302</v>
      </c>
      <c r="C26592" t="s">
        <v>38971</v>
      </c>
      <c r="D26592" s="83" t="s">
        <v>15076</v>
      </c>
      <c r="F26592" s="83" t="s">
        <v>28309</v>
      </c>
    </row>
    <row r="26593" spans="1:6" hidden="1" x14ac:dyDescent="0.25">
      <c r="A26593" t="s">
        <v>39066</v>
      </c>
      <c r="B26593" s="83" t="s">
        <v>37303</v>
      </c>
      <c r="C26593" t="s">
        <v>38972</v>
      </c>
      <c r="D26593" s="83" t="s">
        <v>20157</v>
      </c>
      <c r="F26593" s="84" t="s">
        <v>28309</v>
      </c>
    </row>
    <row r="26594" spans="1:6" hidden="1" x14ac:dyDescent="0.25">
      <c r="A26594" t="s">
        <v>39066</v>
      </c>
      <c r="B26594" s="83" t="s">
        <v>37304</v>
      </c>
      <c r="C26594" t="s">
        <v>38973</v>
      </c>
      <c r="D26594" s="83" t="s">
        <v>15076</v>
      </c>
      <c r="F26594" s="84">
        <v>20.780799999999999</v>
      </c>
    </row>
    <row r="26595" spans="1:6" hidden="1" x14ac:dyDescent="0.25">
      <c r="A26595" t="s">
        <v>39066</v>
      </c>
      <c r="B26595" s="83" t="s">
        <v>37305</v>
      </c>
      <c r="C26595" t="s">
        <v>38974</v>
      </c>
      <c r="D26595" s="83" t="s">
        <v>15076</v>
      </c>
      <c r="F26595" s="84">
        <v>25.9373</v>
      </c>
    </row>
    <row r="26596" spans="1:6" hidden="1" x14ac:dyDescent="0.25">
      <c r="A26596" t="s">
        <v>39066</v>
      </c>
      <c r="B26596" s="83" t="s">
        <v>37306</v>
      </c>
      <c r="C26596" t="s">
        <v>38975</v>
      </c>
      <c r="D26596" s="83" t="s">
        <v>15076</v>
      </c>
      <c r="F26596" s="83">
        <v>28.751300000000001</v>
      </c>
    </row>
    <row r="26597" spans="1:6" hidden="1" x14ac:dyDescent="0.25">
      <c r="A26597" t="s">
        <v>39066</v>
      </c>
      <c r="B26597" s="83" t="s">
        <v>37307</v>
      </c>
      <c r="C26597" t="s">
        <v>38976</v>
      </c>
      <c r="D26597" s="83" t="s">
        <v>15076</v>
      </c>
      <c r="F26597" s="84">
        <v>30.579000000000001</v>
      </c>
    </row>
    <row r="26598" spans="1:6" hidden="1" x14ac:dyDescent="0.25">
      <c r="A26598" t="s">
        <v>39066</v>
      </c>
      <c r="B26598" s="83" t="s">
        <v>37308</v>
      </c>
      <c r="C26598" t="s">
        <v>38977</v>
      </c>
      <c r="D26598" s="83" t="s">
        <v>15076</v>
      </c>
      <c r="F26598" s="84">
        <v>19.429099999999998</v>
      </c>
    </row>
    <row r="26599" spans="1:6" hidden="1" x14ac:dyDescent="0.25">
      <c r="A26599" t="s">
        <v>39066</v>
      </c>
      <c r="B26599" s="83" t="s">
        <v>37309</v>
      </c>
      <c r="C26599" t="s">
        <v>38978</v>
      </c>
      <c r="D26599" s="83" t="s">
        <v>15076</v>
      </c>
      <c r="F26599" s="83">
        <v>23.0886</v>
      </c>
    </row>
    <row r="26600" spans="1:6" hidden="1" x14ac:dyDescent="0.25">
      <c r="A26600" t="s">
        <v>39066</v>
      </c>
      <c r="B26600" s="83" t="s">
        <v>37310</v>
      </c>
      <c r="C26600" t="s">
        <v>38979</v>
      </c>
      <c r="D26600" s="83" t="s">
        <v>15076</v>
      </c>
      <c r="F26600" s="83">
        <v>26.995999999999999</v>
      </c>
    </row>
    <row r="26601" spans="1:6" hidden="1" x14ac:dyDescent="0.25">
      <c r="A26601" t="s">
        <v>39066</v>
      </c>
      <c r="B26601" s="83" t="s">
        <v>37311</v>
      </c>
      <c r="C26601" t="s">
        <v>38980</v>
      </c>
      <c r="D26601" s="83" t="s">
        <v>15076</v>
      </c>
      <c r="F26601" s="83">
        <v>29.032800000000002</v>
      </c>
    </row>
    <row r="26602" spans="1:6" hidden="1" x14ac:dyDescent="0.25">
      <c r="A26602" t="s">
        <v>39066</v>
      </c>
      <c r="B26602" s="83" t="s">
        <v>37312</v>
      </c>
      <c r="C26602" t="s">
        <v>38981</v>
      </c>
      <c r="D26602" s="83" t="s">
        <v>15076</v>
      </c>
      <c r="F26602" s="83">
        <v>16.828600000000002</v>
      </c>
    </row>
    <row r="26603" spans="1:6" hidden="1" x14ac:dyDescent="0.25">
      <c r="A26603" t="s">
        <v>39066</v>
      </c>
      <c r="B26603" s="83" t="s">
        <v>37313</v>
      </c>
      <c r="C26603" t="s">
        <v>38982</v>
      </c>
      <c r="D26603" s="83" t="s">
        <v>15076</v>
      </c>
      <c r="F26603" s="83">
        <v>20.962499999999999</v>
      </c>
    </row>
    <row r="26604" spans="1:6" hidden="1" x14ac:dyDescent="0.25">
      <c r="A26604" t="s">
        <v>39066</v>
      </c>
      <c r="B26604" s="83" t="s">
        <v>37314</v>
      </c>
      <c r="C26604" t="s">
        <v>38983</v>
      </c>
      <c r="D26604" s="83" t="s">
        <v>15076</v>
      </c>
      <c r="F26604" s="83">
        <v>21.852799999999998</v>
      </c>
    </row>
    <row r="26605" spans="1:6" hidden="1" x14ac:dyDescent="0.25">
      <c r="A26605" t="s">
        <v>39066</v>
      </c>
      <c r="B26605" s="83" t="s">
        <v>37315</v>
      </c>
      <c r="C26605" t="s">
        <v>38984</v>
      </c>
      <c r="D26605" s="83" t="s">
        <v>15076</v>
      </c>
      <c r="F26605" s="83">
        <v>28.003900000000002</v>
      </c>
    </row>
    <row r="26606" spans="1:6" hidden="1" x14ac:dyDescent="0.25">
      <c r="A26606" t="s">
        <v>39066</v>
      </c>
      <c r="B26606" s="83" t="s">
        <v>37316</v>
      </c>
      <c r="C26606" t="s">
        <v>38985</v>
      </c>
      <c r="D26606" s="83" t="s">
        <v>15076</v>
      </c>
      <c r="F26606" s="83">
        <v>16.253399999999999</v>
      </c>
    </row>
    <row r="26607" spans="1:6" hidden="1" x14ac:dyDescent="0.25">
      <c r="A26607" t="s">
        <v>39066</v>
      </c>
      <c r="B26607" s="83" t="s">
        <v>37317</v>
      </c>
      <c r="C26607" t="s">
        <v>38986</v>
      </c>
      <c r="D26607" s="83" t="s">
        <v>15076</v>
      </c>
      <c r="F26607" s="83">
        <v>20.462800000000001</v>
      </c>
    </row>
    <row r="26608" spans="1:6" hidden="1" x14ac:dyDescent="0.25">
      <c r="A26608" t="s">
        <v>39066</v>
      </c>
      <c r="B26608" s="83" t="s">
        <v>37318</v>
      </c>
      <c r="C26608" t="s">
        <v>38987</v>
      </c>
      <c r="D26608" s="83" t="s">
        <v>15076</v>
      </c>
      <c r="F26608" s="83">
        <v>20.962499999999999</v>
      </c>
    </row>
    <row r="26609" spans="1:6" hidden="1" x14ac:dyDescent="0.25">
      <c r="A26609" t="s">
        <v>39066</v>
      </c>
      <c r="B26609" s="83" t="s">
        <v>37319</v>
      </c>
      <c r="C26609" t="s">
        <v>38988</v>
      </c>
      <c r="D26609" s="83" t="s">
        <v>15076</v>
      </c>
      <c r="F26609" s="83">
        <v>27.4316</v>
      </c>
    </row>
    <row r="26610" spans="1:6" hidden="1" x14ac:dyDescent="0.25">
      <c r="A26610" t="s">
        <v>39066</v>
      </c>
      <c r="B26610" s="83" t="s">
        <v>37320</v>
      </c>
      <c r="C26610" t="s">
        <v>38989</v>
      </c>
      <c r="D26610" s="83" t="s">
        <v>15076</v>
      </c>
      <c r="F26610" s="83">
        <v>30.648299999999999</v>
      </c>
    </row>
    <row r="26611" spans="1:6" hidden="1" x14ac:dyDescent="0.25">
      <c r="A26611" t="s">
        <v>39066</v>
      </c>
      <c r="B26611" s="83" t="s">
        <v>37321</v>
      </c>
      <c r="C26611" t="s">
        <v>38990</v>
      </c>
      <c r="D26611" s="83" t="s">
        <v>15076</v>
      </c>
      <c r="F26611" s="83">
        <v>37.759500000000003</v>
      </c>
    </row>
    <row r="26612" spans="1:6" hidden="1" x14ac:dyDescent="0.25">
      <c r="A26612" t="s">
        <v>39066</v>
      </c>
      <c r="B26612" s="83" t="s">
        <v>37322</v>
      </c>
      <c r="C26612" t="s">
        <v>38991</v>
      </c>
      <c r="D26612" s="83" t="s">
        <v>15076</v>
      </c>
      <c r="F26612" s="83">
        <v>42.022300000000001</v>
      </c>
    </row>
    <row r="26613" spans="1:6" hidden="1" x14ac:dyDescent="0.25">
      <c r="A26613" t="s">
        <v>39066</v>
      </c>
      <c r="B26613" s="83" t="s">
        <v>37323</v>
      </c>
      <c r="C26613" t="s">
        <v>38992</v>
      </c>
      <c r="D26613" s="83" t="s">
        <v>15076</v>
      </c>
      <c r="F26613" s="83">
        <v>43.483699999999999</v>
      </c>
    </row>
    <row r="26614" spans="1:6" hidden="1" x14ac:dyDescent="0.25">
      <c r="A26614" t="s">
        <v>39066</v>
      </c>
      <c r="B26614" s="83" t="s">
        <v>37324</v>
      </c>
      <c r="C26614" t="s">
        <v>38993</v>
      </c>
      <c r="D26614" s="83" t="s">
        <v>15076</v>
      </c>
      <c r="F26614" s="83">
        <v>30.086600000000001</v>
      </c>
    </row>
    <row r="26615" spans="1:6" hidden="1" x14ac:dyDescent="0.25">
      <c r="A26615" t="s">
        <v>39066</v>
      </c>
      <c r="B26615" s="83" t="s">
        <v>37325</v>
      </c>
      <c r="C26615" t="s">
        <v>38994</v>
      </c>
      <c r="D26615" s="83" t="s">
        <v>15076</v>
      </c>
      <c r="F26615" s="83">
        <v>37.107599999999998</v>
      </c>
    </row>
    <row r="26616" spans="1:6" hidden="1" x14ac:dyDescent="0.25">
      <c r="A26616" t="s">
        <v>39066</v>
      </c>
      <c r="B26616" s="83" t="s">
        <v>37326</v>
      </c>
      <c r="C26616" t="s">
        <v>38995</v>
      </c>
      <c r="D26616" s="83" t="s">
        <v>15076</v>
      </c>
      <c r="F26616" s="83">
        <v>41.219900000000003</v>
      </c>
    </row>
    <row r="26617" spans="1:6" hidden="1" x14ac:dyDescent="0.25">
      <c r="A26617" t="s">
        <v>39066</v>
      </c>
      <c r="B26617" s="83" t="s">
        <v>37327</v>
      </c>
      <c r="C26617" t="s">
        <v>38996</v>
      </c>
      <c r="D26617" s="83" t="s">
        <v>15076</v>
      </c>
      <c r="F26617" s="83">
        <v>42.799599999999998</v>
      </c>
    </row>
    <row r="26618" spans="1:6" hidden="1" x14ac:dyDescent="0.25">
      <c r="A26618" t="s">
        <v>39066</v>
      </c>
      <c r="B26618" s="83" t="s">
        <v>37328</v>
      </c>
      <c r="C26618" t="s">
        <v>38997</v>
      </c>
      <c r="D26618" s="83" t="s">
        <v>15076</v>
      </c>
      <c r="F26618" s="83">
        <v>27.771799999999999</v>
      </c>
    </row>
    <row r="26619" spans="1:6" hidden="1" x14ac:dyDescent="0.25">
      <c r="A26619" t="s">
        <v>39066</v>
      </c>
      <c r="B26619" s="83" t="s">
        <v>37329</v>
      </c>
      <c r="C26619" t="s">
        <v>38998</v>
      </c>
      <c r="D26619" s="83" t="s">
        <v>15076</v>
      </c>
      <c r="F26619" s="83">
        <v>34.2136</v>
      </c>
    </row>
    <row r="26620" spans="1:6" hidden="1" x14ac:dyDescent="0.25">
      <c r="A26620" t="s">
        <v>39066</v>
      </c>
      <c r="B26620" s="83" t="s">
        <v>37330</v>
      </c>
      <c r="C26620" t="s">
        <v>38999</v>
      </c>
      <c r="D26620" s="83" t="s">
        <v>15076</v>
      </c>
      <c r="F26620" s="83">
        <v>38.075000000000003</v>
      </c>
    </row>
    <row r="26621" spans="1:6" hidden="1" x14ac:dyDescent="0.25">
      <c r="A26621" t="s">
        <v>39066</v>
      </c>
      <c r="B26621" s="83" t="s">
        <v>37331</v>
      </c>
      <c r="C26621" t="s">
        <v>39000</v>
      </c>
      <c r="D26621" s="83" t="s">
        <v>15076</v>
      </c>
      <c r="F26621" s="83">
        <v>42.075400000000002</v>
      </c>
    </row>
    <row r="26622" spans="1:6" hidden="1" x14ac:dyDescent="0.25">
      <c r="A26622" t="s">
        <v>39066</v>
      </c>
      <c r="B26622" s="83" t="s">
        <v>37332</v>
      </c>
      <c r="C26622" t="s">
        <v>39001</v>
      </c>
      <c r="D26622" s="83" t="s">
        <v>15076</v>
      </c>
      <c r="F26622" s="83">
        <v>27.1358</v>
      </c>
    </row>
    <row r="26623" spans="1:6" hidden="1" x14ac:dyDescent="0.25">
      <c r="A26623" t="s">
        <v>39066</v>
      </c>
      <c r="B26623" s="83" t="s">
        <v>37333</v>
      </c>
      <c r="C26623" t="s">
        <v>39002</v>
      </c>
      <c r="D26623" s="83" t="s">
        <v>15076</v>
      </c>
      <c r="F26623" s="83">
        <v>33.5685</v>
      </c>
    </row>
    <row r="26624" spans="1:6" hidden="1" x14ac:dyDescent="0.25">
      <c r="A26624" t="s">
        <v>39066</v>
      </c>
      <c r="B26624" s="83" t="s">
        <v>37334</v>
      </c>
      <c r="C26624" t="s">
        <v>39003</v>
      </c>
      <c r="D26624" s="83" t="s">
        <v>15076</v>
      </c>
      <c r="F26624" s="83">
        <v>37.348199999999999</v>
      </c>
    </row>
    <row r="26625" spans="1:6" hidden="1" x14ac:dyDescent="0.25">
      <c r="A26625" t="s">
        <v>39066</v>
      </c>
      <c r="B26625" s="83" t="s">
        <v>37335</v>
      </c>
      <c r="C26625" t="s">
        <v>39004</v>
      </c>
      <c r="D26625" s="83" t="s">
        <v>15076</v>
      </c>
      <c r="F26625" s="83">
        <v>41.436799999999998</v>
      </c>
    </row>
    <row r="26626" spans="1:6" hidden="1" x14ac:dyDescent="0.25">
      <c r="A26626" t="s">
        <v>39066</v>
      </c>
      <c r="B26626" s="83" t="s">
        <v>37336</v>
      </c>
      <c r="C26626" t="s">
        <v>39005</v>
      </c>
      <c r="D26626" s="83" t="s">
        <v>15076</v>
      </c>
      <c r="F26626" s="83">
        <v>25.602699999999999</v>
      </c>
    </row>
    <row r="26627" spans="1:6" hidden="1" x14ac:dyDescent="0.25">
      <c r="A26627" t="s">
        <v>39066</v>
      </c>
      <c r="B26627" s="83" t="s">
        <v>37337</v>
      </c>
      <c r="C26627" t="s">
        <v>39006</v>
      </c>
      <c r="D26627" s="83" t="s">
        <v>15076</v>
      </c>
      <c r="F26627" s="83">
        <v>22.6051</v>
      </c>
    </row>
    <row r="26628" spans="1:6" hidden="1" x14ac:dyDescent="0.25">
      <c r="A26628" t="s">
        <v>39066</v>
      </c>
      <c r="B26628" s="83" t="s">
        <v>37338</v>
      </c>
      <c r="C26628" t="s">
        <v>39007</v>
      </c>
      <c r="D26628" s="83" t="s">
        <v>15076</v>
      </c>
      <c r="F26628" s="83">
        <v>56.091299999999997</v>
      </c>
    </row>
    <row r="26629" spans="1:6" hidden="1" x14ac:dyDescent="0.25">
      <c r="A26629" t="s">
        <v>39066</v>
      </c>
      <c r="B26629" s="83" t="s">
        <v>37339</v>
      </c>
      <c r="C26629" t="s">
        <v>39008</v>
      </c>
      <c r="D26629" s="83" t="s">
        <v>15076</v>
      </c>
      <c r="F26629" s="83">
        <v>22.9543</v>
      </c>
    </row>
    <row r="26630" spans="1:6" hidden="1" x14ac:dyDescent="0.25">
      <c r="A26630" t="s">
        <v>39066</v>
      </c>
      <c r="B26630" s="83" t="s">
        <v>37340</v>
      </c>
      <c r="C26630" t="s">
        <v>39009</v>
      </c>
      <c r="D26630" s="83" t="s">
        <v>15076</v>
      </c>
      <c r="F26630" s="83">
        <v>19.5459</v>
      </c>
    </row>
    <row r="26631" spans="1:6" hidden="1" x14ac:dyDescent="0.25">
      <c r="A26631" t="s">
        <v>39066</v>
      </c>
      <c r="B26631" s="83" t="s">
        <v>37341</v>
      </c>
      <c r="C26631" t="s">
        <v>39010</v>
      </c>
      <c r="D26631" s="83" t="s">
        <v>15076</v>
      </c>
      <c r="F26631" s="83">
        <v>54.750100000000003</v>
      </c>
    </row>
    <row r="26632" spans="1:6" hidden="1" x14ac:dyDescent="0.25">
      <c r="A26632" t="s">
        <v>39066</v>
      </c>
      <c r="B26632" s="83" t="s">
        <v>37342</v>
      </c>
      <c r="C26632" t="s">
        <v>39011</v>
      </c>
      <c r="D26632" s="83" t="s">
        <v>15076</v>
      </c>
      <c r="F26632" s="83">
        <v>20.535900000000002</v>
      </c>
    </row>
    <row r="26633" spans="1:6" hidden="1" x14ac:dyDescent="0.25">
      <c r="A26633" t="s">
        <v>39066</v>
      </c>
      <c r="B26633" s="83" t="s">
        <v>37343</v>
      </c>
      <c r="C26633" t="s">
        <v>39012</v>
      </c>
      <c r="D26633" s="83" t="s">
        <v>15076</v>
      </c>
      <c r="F26633" s="83">
        <v>19.0457</v>
      </c>
    </row>
    <row r="26634" spans="1:6" hidden="1" x14ac:dyDescent="0.25">
      <c r="A26634" t="s">
        <v>39066</v>
      </c>
      <c r="B26634" s="83" t="s">
        <v>37344</v>
      </c>
      <c r="C26634" t="s">
        <v>39013</v>
      </c>
      <c r="D26634" s="83" t="s">
        <v>15076</v>
      </c>
      <c r="F26634" s="83">
        <v>48.087200000000003</v>
      </c>
    </row>
    <row r="26635" spans="1:6" hidden="1" x14ac:dyDescent="0.25">
      <c r="A26635" t="s">
        <v>39066</v>
      </c>
      <c r="B26635" s="83" t="s">
        <v>37345</v>
      </c>
      <c r="C26635" t="s">
        <v>39014</v>
      </c>
      <c r="D26635" s="83" t="s">
        <v>15076</v>
      </c>
      <c r="F26635" s="83">
        <v>16.9634</v>
      </c>
    </row>
    <row r="26636" spans="1:6" hidden="1" x14ac:dyDescent="0.25">
      <c r="A26636" t="s">
        <v>39066</v>
      </c>
      <c r="B26636" s="83" t="s">
        <v>37346</v>
      </c>
      <c r="C26636" t="s">
        <v>39015</v>
      </c>
      <c r="D26636" s="83" t="s">
        <v>15076</v>
      </c>
      <c r="F26636" s="83">
        <v>15.883800000000001</v>
      </c>
    </row>
    <row r="26637" spans="1:6" hidden="1" x14ac:dyDescent="0.25">
      <c r="A26637" t="s">
        <v>39066</v>
      </c>
      <c r="B26637" s="83" t="s">
        <v>37347</v>
      </c>
      <c r="C26637" t="s">
        <v>39016</v>
      </c>
      <c r="D26637" s="83" t="s">
        <v>15076</v>
      </c>
      <c r="F26637" s="83">
        <v>49.957599999999999</v>
      </c>
    </row>
    <row r="26638" spans="1:6" hidden="1" x14ac:dyDescent="0.25">
      <c r="A26638" t="s">
        <v>39066</v>
      </c>
      <c r="B26638" s="83" t="s">
        <v>37348</v>
      </c>
      <c r="C26638" t="s">
        <v>39017</v>
      </c>
      <c r="D26638" s="83" t="s">
        <v>15076</v>
      </c>
      <c r="F26638" s="83">
        <v>64.026499999999999</v>
      </c>
    </row>
    <row r="26639" spans="1:6" hidden="1" x14ac:dyDescent="0.25">
      <c r="A26639" t="s">
        <v>39066</v>
      </c>
      <c r="B26639" s="83" t="s">
        <v>37349</v>
      </c>
      <c r="C26639" t="s">
        <v>39018</v>
      </c>
      <c r="D26639" s="83" t="s">
        <v>15076</v>
      </c>
      <c r="F26639" s="83">
        <v>61.752000000000002</v>
      </c>
    </row>
    <row r="26640" spans="1:6" hidden="1" x14ac:dyDescent="0.25">
      <c r="A26640" t="s">
        <v>39066</v>
      </c>
      <c r="B26640" s="83" t="s">
        <v>37350</v>
      </c>
      <c r="C26640" t="s">
        <v>39019</v>
      </c>
      <c r="D26640" s="83" t="s">
        <v>15076</v>
      </c>
      <c r="F26640" s="83">
        <v>54.6524</v>
      </c>
    </row>
    <row r="26641" spans="1:6" hidden="1" x14ac:dyDescent="0.25">
      <c r="A26641" t="s">
        <v>39066</v>
      </c>
      <c r="B26641" s="83" t="s">
        <v>37351</v>
      </c>
      <c r="C26641" t="s">
        <v>39020</v>
      </c>
      <c r="D26641" s="83" t="s">
        <v>15076</v>
      </c>
      <c r="F26641" s="83">
        <v>52.6965</v>
      </c>
    </row>
    <row r="26642" spans="1:6" hidden="1" x14ac:dyDescent="0.25">
      <c r="A26642" t="s">
        <v>39066</v>
      </c>
      <c r="B26642" s="83" t="s">
        <v>37352</v>
      </c>
      <c r="C26642" t="s">
        <v>39021</v>
      </c>
      <c r="D26642" s="83" t="s">
        <v>20157</v>
      </c>
      <c r="F26642" s="83" t="s">
        <v>28309</v>
      </c>
    </row>
    <row r="26643" spans="1:6" hidden="1" x14ac:dyDescent="0.25">
      <c r="A26643" t="s">
        <v>39066</v>
      </c>
      <c r="B26643" s="83" t="s">
        <v>37353</v>
      </c>
      <c r="C26643" t="s">
        <v>39022</v>
      </c>
      <c r="D26643" s="83" t="s">
        <v>15076</v>
      </c>
      <c r="F26643" s="83">
        <v>15945</v>
      </c>
    </row>
    <row r="26644" spans="1:6" hidden="1" x14ac:dyDescent="0.25">
      <c r="A26644" t="s">
        <v>39066</v>
      </c>
      <c r="B26644" s="83" t="s">
        <v>37354</v>
      </c>
      <c r="C26644" t="s">
        <v>39023</v>
      </c>
      <c r="D26644" s="83" t="s">
        <v>15076</v>
      </c>
      <c r="F26644" s="83">
        <v>21764.4444</v>
      </c>
    </row>
    <row r="26645" spans="1:6" hidden="1" x14ac:dyDescent="0.25">
      <c r="A26645" t="s">
        <v>39066</v>
      </c>
      <c r="B26645" s="83" t="s">
        <v>37355</v>
      </c>
      <c r="C26645" t="s">
        <v>39024</v>
      </c>
      <c r="D26645" s="83" t="s">
        <v>15076</v>
      </c>
      <c r="F26645" s="83">
        <v>32960</v>
      </c>
    </row>
    <row r="26646" spans="1:6" hidden="1" x14ac:dyDescent="0.25">
      <c r="A26646" t="s">
        <v>39066</v>
      </c>
      <c r="B26646" s="83" t="s">
        <v>37356</v>
      </c>
      <c r="C26646" t="s">
        <v>39025</v>
      </c>
      <c r="D26646" s="83" t="s">
        <v>15076</v>
      </c>
      <c r="F26646" s="83">
        <v>49614.919600000001</v>
      </c>
    </row>
    <row r="26647" spans="1:6" hidden="1" x14ac:dyDescent="0.25">
      <c r="A26647" t="s">
        <v>39066</v>
      </c>
      <c r="B26647" s="83" t="s">
        <v>37357</v>
      </c>
      <c r="C26647" t="s">
        <v>39026</v>
      </c>
      <c r="D26647" s="83" t="s">
        <v>15076</v>
      </c>
      <c r="F26647" s="83" t="s">
        <v>28309</v>
      </c>
    </row>
    <row r="26648" spans="1:6" hidden="1" x14ac:dyDescent="0.25">
      <c r="A26648" t="s">
        <v>39066</v>
      </c>
      <c r="B26648" s="83" t="s">
        <v>37358</v>
      </c>
      <c r="C26648" t="s">
        <v>39027</v>
      </c>
      <c r="D26648" s="83" t="s">
        <v>15076</v>
      </c>
      <c r="F26648" s="83" t="s">
        <v>28309</v>
      </c>
    </row>
    <row r="26649" spans="1:6" hidden="1" x14ac:dyDescent="0.25">
      <c r="A26649" t="s">
        <v>39066</v>
      </c>
      <c r="B26649" s="83" t="s">
        <v>37359</v>
      </c>
      <c r="C26649" t="s">
        <v>39028</v>
      </c>
      <c r="D26649" s="83" t="s">
        <v>15076</v>
      </c>
      <c r="F26649" s="83" t="s">
        <v>28309</v>
      </c>
    </row>
    <row r="26650" spans="1:6" hidden="1" x14ac:dyDescent="0.25">
      <c r="A26650" t="s">
        <v>39066</v>
      </c>
      <c r="B26650" s="83" t="s">
        <v>37360</v>
      </c>
      <c r="C26650" t="s">
        <v>39029</v>
      </c>
      <c r="D26650" s="83" t="s">
        <v>15076</v>
      </c>
      <c r="F26650" s="83" t="s">
        <v>28309</v>
      </c>
    </row>
    <row r="26651" spans="1:6" hidden="1" x14ac:dyDescent="0.25">
      <c r="A26651" t="s">
        <v>39066</v>
      </c>
      <c r="B26651" s="83" t="s">
        <v>37361</v>
      </c>
      <c r="C26651" t="s">
        <v>39030</v>
      </c>
      <c r="D26651" s="83" t="s">
        <v>15076</v>
      </c>
      <c r="F26651" s="83">
        <v>64.381900000000002</v>
      </c>
    </row>
    <row r="26652" spans="1:6" hidden="1" x14ac:dyDescent="0.25">
      <c r="A26652" t="s">
        <v>39066</v>
      </c>
      <c r="B26652" s="83" t="s">
        <v>37362</v>
      </c>
      <c r="C26652" t="s">
        <v>39031</v>
      </c>
      <c r="D26652" s="83" t="s">
        <v>15076</v>
      </c>
      <c r="F26652" s="83">
        <v>62.355800000000002</v>
      </c>
    </row>
    <row r="26653" spans="1:6" hidden="1" x14ac:dyDescent="0.25">
      <c r="A26653" t="s">
        <v>39066</v>
      </c>
      <c r="B26653" s="83" t="s">
        <v>37363</v>
      </c>
      <c r="C26653" t="s">
        <v>39032</v>
      </c>
      <c r="D26653" s="83" t="s">
        <v>15076</v>
      </c>
      <c r="F26653" s="83">
        <v>160.9256</v>
      </c>
    </row>
    <row r="26654" spans="1:6" hidden="1" x14ac:dyDescent="0.25">
      <c r="A26654" t="s">
        <v>39066</v>
      </c>
      <c r="B26654" s="83" t="s">
        <v>37364</v>
      </c>
      <c r="C26654" t="s">
        <v>39033</v>
      </c>
      <c r="D26654" s="83" t="s">
        <v>15076</v>
      </c>
      <c r="F26654" s="84">
        <v>271.6644</v>
      </c>
    </row>
    <row r="26655" spans="1:6" hidden="1" x14ac:dyDescent="0.25">
      <c r="A26655" t="s">
        <v>39066</v>
      </c>
      <c r="B26655" s="83" t="s">
        <v>37365</v>
      </c>
      <c r="C26655" t="s">
        <v>39034</v>
      </c>
      <c r="D26655" s="83" t="s">
        <v>15076</v>
      </c>
      <c r="F26655" s="84">
        <v>76.0762</v>
      </c>
    </row>
    <row r="26656" spans="1:6" hidden="1" x14ac:dyDescent="0.25">
      <c r="A26656" t="s">
        <v>39066</v>
      </c>
      <c r="B26656" s="83" t="s">
        <v>37366</v>
      </c>
      <c r="C26656" t="s">
        <v>39035</v>
      </c>
      <c r="D26656" s="83" t="s">
        <v>15076</v>
      </c>
      <c r="F26656" s="84">
        <v>173.03620000000001</v>
      </c>
    </row>
    <row r="26657" spans="1:6" hidden="1" x14ac:dyDescent="0.25">
      <c r="A26657" t="s">
        <v>39066</v>
      </c>
      <c r="B26657" s="83" t="s">
        <v>37367</v>
      </c>
      <c r="C26657" t="s">
        <v>39036</v>
      </c>
      <c r="D26657" s="83" t="s">
        <v>15076</v>
      </c>
      <c r="F26657" s="84">
        <v>4.8118999999999996</v>
      </c>
    </row>
    <row r="26658" spans="1:6" hidden="1" x14ac:dyDescent="0.25">
      <c r="A26658" t="s">
        <v>39066</v>
      </c>
      <c r="B26658" s="83" t="s">
        <v>37368</v>
      </c>
      <c r="C26658" t="s">
        <v>39037</v>
      </c>
      <c r="D26658" s="83" t="s">
        <v>15076</v>
      </c>
      <c r="F26658" s="84">
        <v>1.49</v>
      </c>
    </row>
    <row r="26659" spans="1:6" hidden="1" x14ac:dyDescent="0.25">
      <c r="A26659" t="s">
        <v>39066</v>
      </c>
      <c r="B26659" s="83" t="s">
        <v>37369</v>
      </c>
      <c r="C26659" t="s">
        <v>39038</v>
      </c>
      <c r="D26659" s="83" t="s">
        <v>15076</v>
      </c>
      <c r="F26659" s="84">
        <v>0.80969999999999998</v>
      </c>
    </row>
    <row r="26660" spans="1:6" hidden="1" x14ac:dyDescent="0.25">
      <c r="A26660" t="s">
        <v>39066</v>
      </c>
      <c r="B26660" s="83" t="s">
        <v>37370</v>
      </c>
      <c r="C26660" t="s">
        <v>39039</v>
      </c>
      <c r="D26660" s="83" t="s">
        <v>15076</v>
      </c>
      <c r="F26660" s="84">
        <v>404.92</v>
      </c>
    </row>
    <row r="26661" spans="1:6" hidden="1" x14ac:dyDescent="0.25">
      <c r="A26661" t="s">
        <v>39066</v>
      </c>
      <c r="B26661" s="83" t="s">
        <v>37371</v>
      </c>
      <c r="C26661" t="s">
        <v>39040</v>
      </c>
      <c r="D26661" s="83" t="s">
        <v>15076</v>
      </c>
      <c r="F26661" s="84">
        <v>1.35</v>
      </c>
    </row>
    <row r="26662" spans="1:6" hidden="1" x14ac:dyDescent="0.25">
      <c r="A26662" t="s">
        <v>39066</v>
      </c>
      <c r="B26662" s="83" t="s">
        <v>37372</v>
      </c>
      <c r="C26662" t="s">
        <v>39041</v>
      </c>
      <c r="D26662" s="83" t="s">
        <v>39061</v>
      </c>
      <c r="F26662" s="84">
        <v>45.320300000000003</v>
      </c>
    </row>
    <row r="26663" spans="1:6" hidden="1" x14ac:dyDescent="0.25">
      <c r="A26663" t="s">
        <v>39066</v>
      </c>
      <c r="B26663" s="83" t="s">
        <v>37373</v>
      </c>
      <c r="C26663" t="s">
        <v>39042</v>
      </c>
      <c r="D26663" s="83" t="s">
        <v>39061</v>
      </c>
      <c r="F26663" s="84">
        <v>106.58280000000001</v>
      </c>
    </row>
    <row r="26664" spans="1:6" hidden="1" x14ac:dyDescent="0.25">
      <c r="A26664" t="s">
        <v>39066</v>
      </c>
      <c r="B26664" s="83" t="s">
        <v>37374</v>
      </c>
      <c r="C26664" t="s">
        <v>39043</v>
      </c>
      <c r="D26664" s="83" t="s">
        <v>39061</v>
      </c>
      <c r="F26664" s="84">
        <v>69.050799999999995</v>
      </c>
    </row>
    <row r="26665" spans="1:6" hidden="1" x14ac:dyDescent="0.25">
      <c r="A26665" t="s">
        <v>39066</v>
      </c>
      <c r="B26665" s="83" t="s">
        <v>37375</v>
      </c>
      <c r="C26665" t="s">
        <v>39044</v>
      </c>
      <c r="D26665" s="83" t="s">
        <v>39061</v>
      </c>
      <c r="F26665" s="84">
        <v>143.59370000000001</v>
      </c>
    </row>
    <row r="26666" spans="1:6" hidden="1" x14ac:dyDescent="0.25">
      <c r="A26666" t="s">
        <v>39066</v>
      </c>
      <c r="B26666" s="83" t="s">
        <v>37376</v>
      </c>
      <c r="C26666" t="s">
        <v>39045</v>
      </c>
      <c r="D26666" s="83" t="s">
        <v>39061</v>
      </c>
      <c r="F26666" s="84">
        <v>57.032699999999998</v>
      </c>
    </row>
    <row r="26667" spans="1:6" hidden="1" x14ac:dyDescent="0.25">
      <c r="A26667" t="s">
        <v>39066</v>
      </c>
      <c r="B26667" s="83" t="s">
        <v>37377</v>
      </c>
      <c r="C26667" t="s">
        <v>39046</v>
      </c>
      <c r="D26667" s="83" t="s">
        <v>39061</v>
      </c>
      <c r="F26667" s="84">
        <v>65.790300000000002</v>
      </c>
    </row>
    <row r="26668" spans="1:6" hidden="1" x14ac:dyDescent="0.25">
      <c r="A26668" t="s">
        <v>39066</v>
      </c>
      <c r="B26668" s="83" t="s">
        <v>37378</v>
      </c>
      <c r="C26668" t="s">
        <v>39047</v>
      </c>
      <c r="D26668" s="83" t="s">
        <v>15076</v>
      </c>
      <c r="F26668" s="84">
        <v>3.5939000000000001</v>
      </c>
    </row>
    <row r="26669" spans="1:6" hidden="1" x14ac:dyDescent="0.25">
      <c r="A26669" t="s">
        <v>39066</v>
      </c>
      <c r="B26669" s="83" t="s">
        <v>37379</v>
      </c>
      <c r="C26669" t="s">
        <v>39048</v>
      </c>
      <c r="D26669" s="83" t="s">
        <v>15076</v>
      </c>
      <c r="F26669" s="84">
        <v>3.7721</v>
      </c>
    </row>
    <row r="26670" spans="1:6" hidden="1" x14ac:dyDescent="0.25">
      <c r="A26670" t="s">
        <v>39066</v>
      </c>
      <c r="B26670" s="83" t="s">
        <v>37380</v>
      </c>
      <c r="C26670" t="s">
        <v>39049</v>
      </c>
      <c r="D26670" s="83" t="s">
        <v>15094</v>
      </c>
      <c r="F26670" s="84">
        <v>65.419200000000004</v>
      </c>
    </row>
    <row r="26671" spans="1:6" hidden="1" x14ac:dyDescent="0.25">
      <c r="A26671" t="s">
        <v>39066</v>
      </c>
      <c r="B26671" s="83" t="s">
        <v>37381</v>
      </c>
      <c r="C26671" t="s">
        <v>39050</v>
      </c>
      <c r="D26671" s="83" t="s">
        <v>15094</v>
      </c>
      <c r="F26671" s="84">
        <v>148.57060000000001</v>
      </c>
    </row>
    <row r="26672" spans="1:6" hidden="1" x14ac:dyDescent="0.25">
      <c r="A26672" t="s">
        <v>39066</v>
      </c>
      <c r="B26672" s="83" t="s">
        <v>37382</v>
      </c>
      <c r="C26672" t="s">
        <v>39051</v>
      </c>
      <c r="D26672" s="83" t="s">
        <v>35706</v>
      </c>
      <c r="F26672" s="84">
        <v>33.177799999999998</v>
      </c>
    </row>
    <row r="26673" spans="1:6" hidden="1" x14ac:dyDescent="0.25">
      <c r="A26673" t="s">
        <v>39066</v>
      </c>
      <c r="B26673" s="83" t="s">
        <v>37383</v>
      </c>
      <c r="C26673" t="s">
        <v>39052</v>
      </c>
      <c r="D26673" s="83" t="s">
        <v>15076</v>
      </c>
      <c r="F26673" s="84">
        <v>1.3854</v>
      </c>
    </row>
    <row r="26674" spans="1:6" hidden="1" x14ac:dyDescent="0.25">
      <c r="A26674" t="s">
        <v>39066</v>
      </c>
      <c r="B26674" s="83" t="s">
        <v>37384</v>
      </c>
      <c r="C26674" t="s">
        <v>39053</v>
      </c>
      <c r="D26674" s="83" t="s">
        <v>15076</v>
      </c>
      <c r="F26674" s="84">
        <v>0.50649999999999995</v>
      </c>
    </row>
    <row r="26675" spans="1:6" hidden="1" x14ac:dyDescent="0.25">
      <c r="A26675" t="s">
        <v>39066</v>
      </c>
      <c r="B26675" s="83" t="s">
        <v>37385</v>
      </c>
      <c r="C26675" t="s">
        <v>39054</v>
      </c>
      <c r="D26675" s="83" t="s">
        <v>15076</v>
      </c>
      <c r="F26675" s="84">
        <v>0.20899999999999999</v>
      </c>
    </row>
    <row r="26676" spans="1:6" hidden="1" x14ac:dyDescent="0.25">
      <c r="A26676" t="s">
        <v>39066</v>
      </c>
      <c r="B26676" s="83" t="s">
        <v>37386</v>
      </c>
      <c r="C26676" t="s">
        <v>39055</v>
      </c>
      <c r="D26676" s="83" t="s">
        <v>15076</v>
      </c>
      <c r="F26676" s="84">
        <v>0.27439999999999998</v>
      </c>
    </row>
    <row r="26677" spans="1:6" hidden="1" x14ac:dyDescent="0.25">
      <c r="A26677" t="s">
        <v>39066</v>
      </c>
      <c r="B26677" s="83" t="s">
        <v>37387</v>
      </c>
      <c r="C26677" t="s">
        <v>39056</v>
      </c>
      <c r="D26677" s="83" t="s">
        <v>15076</v>
      </c>
      <c r="F26677" s="84">
        <v>4.4687999999999999</v>
      </c>
    </row>
    <row r="26678" spans="1:6" hidden="1" x14ac:dyDescent="0.25">
      <c r="A26678" t="s">
        <v>39066</v>
      </c>
      <c r="B26678" s="83" t="s">
        <v>37388</v>
      </c>
      <c r="C26678" t="s">
        <v>39057</v>
      </c>
      <c r="D26678" s="83" t="s">
        <v>15094</v>
      </c>
      <c r="F26678" s="84">
        <v>34.85</v>
      </c>
    </row>
    <row r="26679" spans="1:6" hidden="1" x14ac:dyDescent="0.25">
      <c r="A26679" t="s">
        <v>39066</v>
      </c>
      <c r="B26679" s="83" t="s">
        <v>37389</v>
      </c>
      <c r="C26679" t="s">
        <v>39058</v>
      </c>
      <c r="D26679" s="83" t="s">
        <v>15094</v>
      </c>
      <c r="F26679" s="84">
        <v>35.731299999999997</v>
      </c>
    </row>
    <row r="26680" spans="1:6" hidden="1" x14ac:dyDescent="0.25">
      <c r="A26680" t="s">
        <v>39066</v>
      </c>
      <c r="B26680" s="83" t="s">
        <v>37390</v>
      </c>
      <c r="C26680" t="s">
        <v>39059</v>
      </c>
      <c r="D26680" s="83" t="s">
        <v>39061</v>
      </c>
      <c r="F26680" s="84">
        <v>16.418800000000001</v>
      </c>
    </row>
    <row r="26681" spans="1:6" hidden="1" x14ac:dyDescent="0.25">
      <c r="A26681" t="s">
        <v>39066</v>
      </c>
      <c r="B26681" s="83" t="s">
        <v>37391</v>
      </c>
      <c r="C26681" t="s">
        <v>39060</v>
      </c>
      <c r="D26681" s="83" t="s">
        <v>35706</v>
      </c>
      <c r="F26681" s="84">
        <v>18.796199999999999</v>
      </c>
    </row>
    <row r="26682" spans="1:6" hidden="1" x14ac:dyDescent="0.25">
      <c r="A26682" t="s">
        <v>39066</v>
      </c>
      <c r="B26682" s="83" t="s">
        <v>45910</v>
      </c>
      <c r="C26682" t="s">
        <v>45911</v>
      </c>
      <c r="D26682" s="83" t="s">
        <v>35710</v>
      </c>
      <c r="F26682" s="84">
        <v>23.351299999999998</v>
      </c>
    </row>
    <row r="26683" spans="1:6" hidden="1" x14ac:dyDescent="0.25">
      <c r="A26683" t="s">
        <v>39066</v>
      </c>
      <c r="B26683" s="83" t="s">
        <v>45912</v>
      </c>
      <c r="C26683" t="s">
        <v>45913</v>
      </c>
      <c r="D26683" s="83" t="s">
        <v>35710</v>
      </c>
      <c r="F26683" s="84">
        <v>27.388999999999999</v>
      </c>
    </row>
    <row r="26684" spans="1:6" hidden="1" x14ac:dyDescent="0.25">
      <c r="A26684" t="s">
        <v>39066</v>
      </c>
      <c r="B26684" s="83" t="s">
        <v>45914</v>
      </c>
      <c r="C26684" t="s">
        <v>45915</v>
      </c>
      <c r="D26684" s="83" t="s">
        <v>15337</v>
      </c>
      <c r="F26684" s="84">
        <v>6892.3123999999998</v>
      </c>
    </row>
    <row r="26685" spans="1:6" hidden="1" x14ac:dyDescent="0.25">
      <c r="A26685" t="s">
        <v>39066</v>
      </c>
      <c r="B26685" s="83" t="s">
        <v>45916</v>
      </c>
      <c r="C26685" t="s">
        <v>45917</v>
      </c>
      <c r="D26685" s="83" t="s">
        <v>15337</v>
      </c>
      <c r="F26685" s="84">
        <v>4439.8838999999998</v>
      </c>
    </row>
    <row r="26686" spans="1:6" hidden="1" x14ac:dyDescent="0.25">
      <c r="A26686" t="s">
        <v>39066</v>
      </c>
      <c r="B26686" s="83" t="s">
        <v>45918</v>
      </c>
      <c r="C26686" t="s">
        <v>45919</v>
      </c>
      <c r="D26686" s="83" t="s">
        <v>35710</v>
      </c>
      <c r="F26686" s="84">
        <v>35.202399999999997</v>
      </c>
    </row>
    <row r="26687" spans="1:6" hidden="1" x14ac:dyDescent="0.25">
      <c r="A26687" t="s">
        <v>39066</v>
      </c>
      <c r="B26687" s="83" t="s">
        <v>45920</v>
      </c>
      <c r="C26687" t="s">
        <v>45921</v>
      </c>
      <c r="D26687" s="83" t="s">
        <v>15337</v>
      </c>
      <c r="F26687" s="84">
        <v>4564.7978999999996</v>
      </c>
    </row>
    <row r="26688" spans="1:6" hidden="1" x14ac:dyDescent="0.25">
      <c r="A26688" t="s">
        <v>39066</v>
      </c>
      <c r="B26688" s="83" t="s">
        <v>45922</v>
      </c>
      <c r="C26688" t="s">
        <v>45923</v>
      </c>
      <c r="D26688" s="83" t="s">
        <v>35710</v>
      </c>
      <c r="F26688" s="84">
        <v>35.754199999999997</v>
      </c>
    </row>
    <row r="26689" spans="1:6" hidden="1" x14ac:dyDescent="0.25">
      <c r="A26689" t="s">
        <v>39066</v>
      </c>
      <c r="B26689" s="83" t="s">
        <v>45924</v>
      </c>
      <c r="C26689" t="s">
        <v>45925</v>
      </c>
      <c r="D26689" s="83" t="s">
        <v>35710</v>
      </c>
      <c r="F26689" s="84">
        <v>26.881399999999999</v>
      </c>
    </row>
    <row r="26690" spans="1:6" hidden="1" x14ac:dyDescent="0.25">
      <c r="A26690" t="s">
        <v>39066</v>
      </c>
      <c r="B26690" s="83" t="s">
        <v>45926</v>
      </c>
      <c r="C26690" t="s">
        <v>45927</v>
      </c>
      <c r="D26690" s="83" t="s">
        <v>15337</v>
      </c>
      <c r="F26690" s="83">
        <v>9380.3387000000002</v>
      </c>
    </row>
    <row r="26691" spans="1:6" hidden="1" x14ac:dyDescent="0.25">
      <c r="A26691" t="s">
        <v>39066</v>
      </c>
      <c r="B26691" s="83" t="s">
        <v>45928</v>
      </c>
      <c r="C26691" t="s">
        <v>45929</v>
      </c>
      <c r="D26691" s="83" t="s">
        <v>35710</v>
      </c>
      <c r="F26691" s="83">
        <v>29.8827</v>
      </c>
    </row>
    <row r="26692" spans="1:6" hidden="1" x14ac:dyDescent="0.25">
      <c r="A26692" t="s">
        <v>39066</v>
      </c>
      <c r="B26692" s="83" t="s">
        <v>45930</v>
      </c>
      <c r="C26692" t="s">
        <v>45931</v>
      </c>
      <c r="D26692" s="83" t="s">
        <v>15337</v>
      </c>
      <c r="F26692" s="83">
        <v>9444.5864999999994</v>
      </c>
    </row>
    <row r="26693" spans="1:6" hidden="1" x14ac:dyDescent="0.25">
      <c r="A26693" t="s">
        <v>39066</v>
      </c>
      <c r="B26693" s="83" t="s">
        <v>45932</v>
      </c>
      <c r="C26693" t="s">
        <v>45933</v>
      </c>
      <c r="D26693" s="83" t="s">
        <v>15337</v>
      </c>
      <c r="F26693" s="83">
        <v>26402.7353</v>
      </c>
    </row>
    <row r="26694" spans="1:6" hidden="1" x14ac:dyDescent="0.25">
      <c r="A26694" t="s">
        <v>39066</v>
      </c>
      <c r="B26694" s="83" t="s">
        <v>45934</v>
      </c>
      <c r="C26694" t="s">
        <v>45935</v>
      </c>
      <c r="D26694" s="83" t="s">
        <v>15337</v>
      </c>
      <c r="F26694" s="83">
        <v>4222.9111999999996</v>
      </c>
    </row>
    <row r="26695" spans="1:6" hidden="1" x14ac:dyDescent="0.25">
      <c r="A26695" t="s">
        <v>39066</v>
      </c>
      <c r="B26695" s="83" t="s">
        <v>45936</v>
      </c>
      <c r="C26695" t="s">
        <v>45937</v>
      </c>
      <c r="D26695" s="83" t="s">
        <v>35710</v>
      </c>
      <c r="F26695" s="83">
        <v>28.241499999999998</v>
      </c>
    </row>
    <row r="26696" spans="1:6" hidden="1" x14ac:dyDescent="0.25">
      <c r="A26696" t="s">
        <v>39066</v>
      </c>
      <c r="B26696" s="83" t="s">
        <v>45938</v>
      </c>
      <c r="C26696" t="s">
        <v>45939</v>
      </c>
      <c r="D26696" s="83" t="s">
        <v>15337</v>
      </c>
      <c r="F26696" s="83">
        <v>26402.7353</v>
      </c>
    </row>
    <row r="26697" spans="1:6" hidden="1" x14ac:dyDescent="0.25">
      <c r="A26697" t="s">
        <v>39066</v>
      </c>
      <c r="B26697" s="83" t="s">
        <v>45940</v>
      </c>
      <c r="C26697" t="s">
        <v>45941</v>
      </c>
      <c r="D26697" s="83" t="s">
        <v>35710</v>
      </c>
      <c r="F26697" s="83">
        <v>27.132200000000001</v>
      </c>
    </row>
    <row r="26698" spans="1:6" hidden="1" x14ac:dyDescent="0.25">
      <c r="A26698" t="s">
        <v>39066</v>
      </c>
      <c r="B26698" s="83" t="s">
        <v>45942</v>
      </c>
      <c r="C26698" t="s">
        <v>45943</v>
      </c>
      <c r="D26698" s="83" t="s">
        <v>35710</v>
      </c>
      <c r="F26698" s="83">
        <v>35.193100000000001</v>
      </c>
    </row>
    <row r="26699" spans="1:6" hidden="1" x14ac:dyDescent="0.25">
      <c r="A26699" t="s">
        <v>39066</v>
      </c>
      <c r="B26699" s="83" t="s">
        <v>45944</v>
      </c>
      <c r="C26699" t="s">
        <v>45945</v>
      </c>
      <c r="D26699" s="83" t="s">
        <v>35710</v>
      </c>
      <c r="F26699" s="83">
        <v>35.139699999999998</v>
      </c>
    </row>
    <row r="26700" spans="1:6" hidden="1" x14ac:dyDescent="0.25">
      <c r="A26700" t="s">
        <v>39066</v>
      </c>
      <c r="B26700" s="83" t="s">
        <v>45946</v>
      </c>
      <c r="C26700" t="s">
        <v>45947</v>
      </c>
      <c r="D26700" s="83" t="s">
        <v>35710</v>
      </c>
      <c r="F26700" s="83">
        <v>21.435400000000001</v>
      </c>
    </row>
    <row r="26701" spans="1:6" hidden="1" x14ac:dyDescent="0.25">
      <c r="A26701" t="s">
        <v>39066</v>
      </c>
      <c r="B26701" s="83" t="s">
        <v>45948</v>
      </c>
      <c r="C26701" t="s">
        <v>45949</v>
      </c>
      <c r="D26701" s="83" t="s">
        <v>35710</v>
      </c>
      <c r="F26701" s="83">
        <v>44.988700000000001</v>
      </c>
    </row>
    <row r="26702" spans="1:6" hidden="1" x14ac:dyDescent="0.25">
      <c r="A26702" t="s">
        <v>39066</v>
      </c>
      <c r="B26702" s="83" t="s">
        <v>45950</v>
      </c>
      <c r="C26702" t="s">
        <v>45951</v>
      </c>
      <c r="D26702" s="83" t="s">
        <v>15337</v>
      </c>
      <c r="F26702" s="83">
        <v>26566.4755</v>
      </c>
    </row>
    <row r="26703" spans="1:6" hidden="1" x14ac:dyDescent="0.25">
      <c r="A26703" t="s">
        <v>39066</v>
      </c>
      <c r="B26703" s="83" t="s">
        <v>45952</v>
      </c>
      <c r="C26703" t="s">
        <v>45953</v>
      </c>
      <c r="D26703" s="83" t="s">
        <v>15337</v>
      </c>
      <c r="F26703" s="83">
        <v>4795.6009000000004</v>
      </c>
    </row>
    <row r="26704" spans="1:6" hidden="1" x14ac:dyDescent="0.25">
      <c r="A26704" t="s">
        <v>39066</v>
      </c>
      <c r="B26704" s="83" t="s">
        <v>45954</v>
      </c>
      <c r="C26704" t="s">
        <v>45955</v>
      </c>
      <c r="D26704" s="83" t="s">
        <v>35710</v>
      </c>
      <c r="F26704" s="83">
        <v>38.260300000000001</v>
      </c>
    </row>
    <row r="26705" spans="1:6" hidden="1" x14ac:dyDescent="0.25">
      <c r="A26705" t="s">
        <v>39066</v>
      </c>
      <c r="B26705" s="83" t="s">
        <v>45956</v>
      </c>
      <c r="C26705" t="s">
        <v>45957</v>
      </c>
      <c r="D26705" s="83" t="s">
        <v>15337</v>
      </c>
      <c r="F26705" s="83">
        <v>6457.7923000000001</v>
      </c>
    </row>
    <row r="26706" spans="1:6" hidden="1" x14ac:dyDescent="0.25">
      <c r="A26706" t="s">
        <v>39066</v>
      </c>
      <c r="B26706" s="83" t="s">
        <v>45958</v>
      </c>
      <c r="C26706" t="s">
        <v>45959</v>
      </c>
      <c r="D26706" s="83" t="s">
        <v>15337</v>
      </c>
      <c r="F26706" s="83">
        <v>12409.2716</v>
      </c>
    </row>
    <row r="26707" spans="1:6" hidden="1" x14ac:dyDescent="0.25">
      <c r="A26707" t="s">
        <v>39066</v>
      </c>
      <c r="B26707" s="83" t="s">
        <v>45960</v>
      </c>
      <c r="C26707" t="s">
        <v>45961</v>
      </c>
      <c r="D26707" s="83" t="s">
        <v>15337</v>
      </c>
      <c r="F26707" s="83">
        <v>13559.4041</v>
      </c>
    </row>
    <row r="26708" spans="1:6" hidden="1" x14ac:dyDescent="0.25">
      <c r="A26708" t="s">
        <v>39066</v>
      </c>
      <c r="B26708" s="83" t="s">
        <v>45962</v>
      </c>
      <c r="C26708" t="s">
        <v>45963</v>
      </c>
      <c r="D26708" s="83" t="s">
        <v>15337</v>
      </c>
      <c r="F26708" s="83">
        <v>5221.7317000000003</v>
      </c>
    </row>
    <row r="26709" spans="1:6" hidden="1" x14ac:dyDescent="0.25">
      <c r="A26709" t="s">
        <v>39066</v>
      </c>
      <c r="B26709" s="83" t="s">
        <v>45964</v>
      </c>
      <c r="C26709" t="s">
        <v>45965</v>
      </c>
      <c r="D26709" s="83" t="s">
        <v>35710</v>
      </c>
      <c r="F26709" s="83">
        <v>25.4133</v>
      </c>
    </row>
    <row r="26710" spans="1:6" hidden="1" x14ac:dyDescent="0.25">
      <c r="A26710" t="s">
        <v>39066</v>
      </c>
      <c r="B26710" s="83" t="s">
        <v>45966</v>
      </c>
      <c r="C26710" t="s">
        <v>45967</v>
      </c>
      <c r="D26710" s="83" t="s">
        <v>35710</v>
      </c>
      <c r="F26710" s="83">
        <v>35.967799999999997</v>
      </c>
    </row>
    <row r="26711" spans="1:6" hidden="1" x14ac:dyDescent="0.25">
      <c r="A26711" t="s">
        <v>39066</v>
      </c>
      <c r="B26711" s="83" t="s">
        <v>45968</v>
      </c>
      <c r="C26711" t="s">
        <v>45969</v>
      </c>
      <c r="D26711" s="83" t="s">
        <v>35710</v>
      </c>
      <c r="F26711" s="83">
        <v>46.115299999999998</v>
      </c>
    </row>
    <row r="26712" spans="1:6" hidden="1" x14ac:dyDescent="0.25">
      <c r="A26712" t="s">
        <v>39066</v>
      </c>
      <c r="B26712" s="83" t="s">
        <v>45970</v>
      </c>
      <c r="C26712" t="s">
        <v>45971</v>
      </c>
      <c r="D26712" s="83" t="s">
        <v>35710</v>
      </c>
      <c r="F26712" s="83">
        <v>23.3306</v>
      </c>
    </row>
    <row r="26713" spans="1:6" hidden="1" x14ac:dyDescent="0.25">
      <c r="A26713" t="s">
        <v>39066</v>
      </c>
      <c r="B26713" s="83" t="s">
        <v>45972</v>
      </c>
      <c r="C26713" t="s">
        <v>45973</v>
      </c>
      <c r="D26713" s="83" t="s">
        <v>15337</v>
      </c>
      <c r="F26713" s="83">
        <v>10596.234399999999</v>
      </c>
    </row>
    <row r="26714" spans="1:6" hidden="1" x14ac:dyDescent="0.25">
      <c r="A26714" t="s">
        <v>39066</v>
      </c>
      <c r="B26714" s="83" t="s">
        <v>45974</v>
      </c>
      <c r="C26714" t="s">
        <v>45975</v>
      </c>
      <c r="D26714" s="83" t="s">
        <v>15337</v>
      </c>
      <c r="F26714" s="83">
        <v>5793.8090000000002</v>
      </c>
    </row>
    <row r="26715" spans="1:6" hidden="1" x14ac:dyDescent="0.25">
      <c r="A26715" t="s">
        <v>39066</v>
      </c>
      <c r="B26715" s="83" t="s">
        <v>45976</v>
      </c>
      <c r="C26715" t="s">
        <v>45977</v>
      </c>
      <c r="D26715" s="83" t="s">
        <v>15337</v>
      </c>
      <c r="F26715" s="83">
        <v>5189.0419000000002</v>
      </c>
    </row>
    <row r="26716" spans="1:6" hidden="1" x14ac:dyDescent="0.25">
      <c r="A26716" t="s">
        <v>39066</v>
      </c>
      <c r="B26716" s="83" t="s">
        <v>45978</v>
      </c>
      <c r="C26716" t="s">
        <v>45979</v>
      </c>
      <c r="D26716" s="83" t="s">
        <v>15337</v>
      </c>
      <c r="F26716" s="83">
        <v>18793.228599999999</v>
      </c>
    </row>
    <row r="26717" spans="1:6" hidden="1" x14ac:dyDescent="0.25">
      <c r="A26717" t="s">
        <v>39066</v>
      </c>
      <c r="B26717" s="83" t="s">
        <v>45980</v>
      </c>
      <c r="C26717" t="s">
        <v>45981</v>
      </c>
      <c r="D26717" s="83" t="s">
        <v>35710</v>
      </c>
      <c r="F26717" s="83">
        <v>40.426699999999997</v>
      </c>
    </row>
    <row r="26718" spans="1:6" hidden="1" x14ac:dyDescent="0.25">
      <c r="A26718" t="s">
        <v>39066</v>
      </c>
      <c r="B26718" s="83" t="s">
        <v>45982</v>
      </c>
      <c r="C26718" t="s">
        <v>45983</v>
      </c>
      <c r="D26718" s="83" t="s">
        <v>35710</v>
      </c>
      <c r="F26718" s="83">
        <v>23.213999999999999</v>
      </c>
    </row>
    <row r="26719" spans="1:6" hidden="1" x14ac:dyDescent="0.25">
      <c r="A26719" t="s">
        <v>39066</v>
      </c>
      <c r="B26719" s="83" t="s">
        <v>45984</v>
      </c>
      <c r="C26719" t="s">
        <v>45985</v>
      </c>
      <c r="D26719" s="83" t="s">
        <v>15337</v>
      </c>
      <c r="F26719" s="83">
        <v>5154.9561999999996</v>
      </c>
    </row>
    <row r="26720" spans="1:6" hidden="1" x14ac:dyDescent="0.25">
      <c r="A26720" t="s">
        <v>39066</v>
      </c>
      <c r="B26720" s="83" t="s">
        <v>45986</v>
      </c>
      <c r="C26720" t="s">
        <v>45987</v>
      </c>
      <c r="D26720" s="83" t="s">
        <v>15337</v>
      </c>
      <c r="F26720" s="83">
        <v>5392.5519000000004</v>
      </c>
    </row>
    <row r="26721" spans="1:6" hidden="1" x14ac:dyDescent="0.25">
      <c r="A26721" t="s">
        <v>39066</v>
      </c>
      <c r="B26721" s="83" t="s">
        <v>45988</v>
      </c>
      <c r="C26721" t="s">
        <v>45989</v>
      </c>
      <c r="D26721" s="83" t="s">
        <v>35710</v>
      </c>
      <c r="F26721" s="83">
        <v>29.1508</v>
      </c>
    </row>
    <row r="26722" spans="1:6" hidden="1" x14ac:dyDescent="0.25">
      <c r="A26722" t="s">
        <v>39066</v>
      </c>
      <c r="B26722" s="83" t="s">
        <v>45990</v>
      </c>
      <c r="C26722" t="s">
        <v>45991</v>
      </c>
      <c r="D26722" s="83" t="s">
        <v>15337</v>
      </c>
      <c r="F26722" s="83">
        <v>5362.8194000000003</v>
      </c>
    </row>
    <row r="26723" spans="1:6" hidden="1" x14ac:dyDescent="0.25">
      <c r="A26723" t="s">
        <v>39066</v>
      </c>
      <c r="B26723" s="83" t="s">
        <v>45992</v>
      </c>
      <c r="C26723" t="s">
        <v>45993</v>
      </c>
      <c r="D26723" s="83" t="s">
        <v>15337</v>
      </c>
      <c r="F26723" s="83">
        <v>6457.7923000000001</v>
      </c>
    </row>
    <row r="26724" spans="1:6" hidden="1" x14ac:dyDescent="0.25">
      <c r="A26724" t="s">
        <v>39066</v>
      </c>
      <c r="B26724" s="83" t="s">
        <v>45994</v>
      </c>
      <c r="C26724" t="s">
        <v>45995</v>
      </c>
      <c r="D26724" s="83" t="s">
        <v>35710</v>
      </c>
      <c r="F26724" s="83">
        <v>21.459</v>
      </c>
    </row>
    <row r="26725" spans="1:6" hidden="1" x14ac:dyDescent="0.25">
      <c r="A26725" t="s">
        <v>39066</v>
      </c>
      <c r="B26725" s="83" t="s">
        <v>45996</v>
      </c>
      <c r="C26725" t="s">
        <v>45997</v>
      </c>
      <c r="D26725" s="83" t="s">
        <v>35710</v>
      </c>
      <c r="F26725" s="83">
        <v>23.260200000000001</v>
      </c>
    </row>
    <row r="26726" spans="1:6" hidden="1" x14ac:dyDescent="0.25">
      <c r="A26726" t="s">
        <v>39066</v>
      </c>
      <c r="B26726" s="83" t="s">
        <v>45998</v>
      </c>
      <c r="C26726" t="s">
        <v>45999</v>
      </c>
      <c r="D26726" s="83" t="s">
        <v>15337</v>
      </c>
      <c r="F26726" s="83">
        <v>24638.189900000001</v>
      </c>
    </row>
    <row r="26727" spans="1:6" hidden="1" x14ac:dyDescent="0.25">
      <c r="A26727" t="s">
        <v>39066</v>
      </c>
      <c r="B26727" s="83" t="s">
        <v>46000</v>
      </c>
      <c r="C26727" t="s">
        <v>46001</v>
      </c>
      <c r="D26727" s="83" t="s">
        <v>35710</v>
      </c>
      <c r="F26727" s="83">
        <v>30.185199999999998</v>
      </c>
    </row>
    <row r="26728" spans="1:6" hidden="1" x14ac:dyDescent="0.25">
      <c r="A26728" t="s">
        <v>39066</v>
      </c>
      <c r="B26728" s="83" t="s">
        <v>46002</v>
      </c>
      <c r="C26728" t="s">
        <v>46003</v>
      </c>
      <c r="D26728" s="83" t="s">
        <v>15337</v>
      </c>
      <c r="F26728" s="83">
        <v>8474.3917000000001</v>
      </c>
    </row>
    <row r="26729" spans="1:6" hidden="1" x14ac:dyDescent="0.25">
      <c r="A26729" t="s">
        <v>39066</v>
      </c>
      <c r="B26729" s="83" t="s">
        <v>46004</v>
      </c>
      <c r="C26729" t="s">
        <v>46005</v>
      </c>
      <c r="D26729" s="83" t="s">
        <v>15337</v>
      </c>
      <c r="F26729" s="83">
        <v>9444.5864999999994</v>
      </c>
    </row>
    <row r="26730" spans="1:6" hidden="1" x14ac:dyDescent="0.25">
      <c r="A26730" t="s">
        <v>39066</v>
      </c>
      <c r="B26730" s="83" t="s">
        <v>46006</v>
      </c>
      <c r="C26730" t="s">
        <v>46007</v>
      </c>
      <c r="D26730" s="83" t="s">
        <v>35710</v>
      </c>
      <c r="F26730" s="83">
        <v>28.439399999999999</v>
      </c>
    </row>
    <row r="26731" spans="1:6" hidden="1" x14ac:dyDescent="0.25">
      <c r="A26731" t="s">
        <v>39066</v>
      </c>
      <c r="B26731" s="83" t="s">
        <v>46008</v>
      </c>
      <c r="C26731" t="s">
        <v>46009</v>
      </c>
      <c r="D26731" s="83" t="s">
        <v>35710</v>
      </c>
      <c r="F26731" s="83">
        <v>34.915700000000001</v>
      </c>
    </row>
    <row r="26732" spans="1:6" hidden="1" x14ac:dyDescent="0.25">
      <c r="A26732" t="s">
        <v>39066</v>
      </c>
      <c r="B26732" s="83" t="s">
        <v>46010</v>
      </c>
      <c r="C26732" t="s">
        <v>46011</v>
      </c>
      <c r="D26732" s="83" t="s">
        <v>15337</v>
      </c>
      <c r="F26732" s="83">
        <v>6186.1723000000002</v>
      </c>
    </row>
    <row r="26733" spans="1:6" hidden="1" x14ac:dyDescent="0.25">
      <c r="A26733" t="s">
        <v>39066</v>
      </c>
      <c r="B26733" s="83" t="s">
        <v>46012</v>
      </c>
      <c r="C26733" t="s">
        <v>46013</v>
      </c>
      <c r="D26733" s="83" t="s">
        <v>15337</v>
      </c>
      <c r="F26733" s="83">
        <v>7971.3544000000002</v>
      </c>
    </row>
    <row r="26734" spans="1:6" hidden="1" x14ac:dyDescent="0.25">
      <c r="A26734" t="s">
        <v>39066</v>
      </c>
      <c r="B26734" s="83" t="s">
        <v>46014</v>
      </c>
      <c r="C26734" t="s">
        <v>46015</v>
      </c>
      <c r="D26734" s="83" t="s">
        <v>15337</v>
      </c>
      <c r="F26734" s="83">
        <v>6617.4312</v>
      </c>
    </row>
    <row r="26735" spans="1:6" hidden="1" x14ac:dyDescent="0.25">
      <c r="A26735" t="s">
        <v>39066</v>
      </c>
      <c r="B26735" s="83" t="s">
        <v>46016</v>
      </c>
      <c r="C26735" t="s">
        <v>46017</v>
      </c>
      <c r="D26735" s="83" t="s">
        <v>15337</v>
      </c>
      <c r="F26735" s="83">
        <v>7681.1977999999999</v>
      </c>
    </row>
    <row r="26736" spans="1:6" hidden="1" x14ac:dyDescent="0.25">
      <c r="A26736" t="s">
        <v>39066</v>
      </c>
      <c r="B26736" s="83" t="s">
        <v>46018</v>
      </c>
      <c r="C26736" t="s">
        <v>46019</v>
      </c>
      <c r="D26736" s="83" t="s">
        <v>35710</v>
      </c>
      <c r="F26736" s="83">
        <v>45.82</v>
      </c>
    </row>
    <row r="26737" spans="1:6" hidden="1" x14ac:dyDescent="0.25">
      <c r="A26737" t="s">
        <v>39066</v>
      </c>
      <c r="B26737" s="83" t="s">
        <v>46020</v>
      </c>
      <c r="C26737" t="s">
        <v>46021</v>
      </c>
      <c r="D26737" s="83" t="s">
        <v>15337</v>
      </c>
      <c r="F26737" s="83">
        <v>9380.4341999999997</v>
      </c>
    </row>
    <row r="26738" spans="1:6" hidden="1" x14ac:dyDescent="0.25">
      <c r="A26738" t="s">
        <v>39066</v>
      </c>
      <c r="B26738" s="83" t="s">
        <v>46022</v>
      </c>
      <c r="C26738" t="s">
        <v>46023</v>
      </c>
      <c r="D26738" s="83" t="s">
        <v>15337</v>
      </c>
      <c r="F26738" s="83">
        <v>9444.5864999999994</v>
      </c>
    </row>
    <row r="26739" spans="1:6" hidden="1" x14ac:dyDescent="0.25">
      <c r="A26739" t="s">
        <v>39066</v>
      </c>
      <c r="B26739" s="83" t="s">
        <v>46024</v>
      </c>
      <c r="C26739" t="s">
        <v>46025</v>
      </c>
      <c r="D26739" s="83" t="s">
        <v>35710</v>
      </c>
      <c r="F26739" s="83">
        <v>23.7193</v>
      </c>
    </row>
    <row r="26740" spans="1:6" hidden="1" x14ac:dyDescent="0.25">
      <c r="A26740" t="s">
        <v>39066</v>
      </c>
      <c r="B26740" s="83" t="s">
        <v>46026</v>
      </c>
      <c r="C26740" t="s">
        <v>46027</v>
      </c>
      <c r="D26740" s="83" t="s">
        <v>15337</v>
      </c>
      <c r="F26740" s="83">
        <v>8883.0810999999994</v>
      </c>
    </row>
    <row r="26741" spans="1:6" hidden="1" x14ac:dyDescent="0.25">
      <c r="A26741" t="s">
        <v>39066</v>
      </c>
      <c r="B26741" s="83" t="s">
        <v>46028</v>
      </c>
      <c r="C26741" t="s">
        <v>46029</v>
      </c>
      <c r="D26741" s="83" t="s">
        <v>35710</v>
      </c>
      <c r="F26741" s="83">
        <v>35.363100000000003</v>
      </c>
    </row>
    <row r="26742" spans="1:6" hidden="1" x14ac:dyDescent="0.25">
      <c r="A26742" t="s">
        <v>39066</v>
      </c>
      <c r="B26742" s="83" t="s">
        <v>46030</v>
      </c>
      <c r="C26742" t="s">
        <v>46031</v>
      </c>
      <c r="D26742" s="83" t="s">
        <v>15337</v>
      </c>
      <c r="F26742" s="83">
        <v>9444.5864999999994</v>
      </c>
    </row>
    <row r="26743" spans="1:6" hidden="1" x14ac:dyDescent="0.25">
      <c r="A26743" t="s">
        <v>39066</v>
      </c>
      <c r="B26743" s="83" t="s">
        <v>46032</v>
      </c>
      <c r="C26743" t="s">
        <v>46033</v>
      </c>
      <c r="D26743" s="83" t="s">
        <v>15337</v>
      </c>
      <c r="F26743" s="83">
        <v>5217.4934999999996</v>
      </c>
    </row>
    <row r="26744" spans="1:6" hidden="1" x14ac:dyDescent="0.25">
      <c r="A26744" t="s">
        <v>39066</v>
      </c>
      <c r="B26744" s="83" t="s">
        <v>46034</v>
      </c>
      <c r="C26744" t="s">
        <v>46035</v>
      </c>
      <c r="D26744" s="83" t="s">
        <v>15337</v>
      </c>
      <c r="F26744" s="83">
        <v>7780.7644</v>
      </c>
    </row>
    <row r="26745" spans="1:6" hidden="1" x14ac:dyDescent="0.25">
      <c r="A26745" t="s">
        <v>39066</v>
      </c>
      <c r="B26745" s="83" t="s">
        <v>46036</v>
      </c>
      <c r="C26745" t="s">
        <v>46037</v>
      </c>
      <c r="D26745" s="83" t="s">
        <v>15337</v>
      </c>
      <c r="F26745" s="83">
        <v>9178.5609999999997</v>
      </c>
    </row>
    <row r="26746" spans="1:6" hidden="1" x14ac:dyDescent="0.25">
      <c r="A26746" t="s">
        <v>39066</v>
      </c>
      <c r="B26746" s="83" t="s">
        <v>46038</v>
      </c>
      <c r="C26746" t="s">
        <v>46039</v>
      </c>
      <c r="D26746" s="83" t="s">
        <v>15337</v>
      </c>
      <c r="F26746" s="83">
        <v>9444.5864999999994</v>
      </c>
    </row>
    <row r="26747" spans="1:6" hidden="1" x14ac:dyDescent="0.25">
      <c r="A26747" t="s">
        <v>39066</v>
      </c>
      <c r="B26747" s="83" t="s">
        <v>46040</v>
      </c>
      <c r="C26747" t="s">
        <v>46041</v>
      </c>
      <c r="D26747" s="83" t="s">
        <v>15337</v>
      </c>
      <c r="F26747" s="83">
        <v>5322.5562</v>
      </c>
    </row>
    <row r="26748" spans="1:6" hidden="1" x14ac:dyDescent="0.25">
      <c r="A26748" t="s">
        <v>39066</v>
      </c>
      <c r="B26748" s="83" t="s">
        <v>46042</v>
      </c>
      <c r="C26748" t="s">
        <v>46043</v>
      </c>
      <c r="D26748" s="83" t="s">
        <v>15337</v>
      </c>
      <c r="F26748" s="83">
        <v>20406.574799999999</v>
      </c>
    </row>
    <row r="26749" spans="1:6" hidden="1" x14ac:dyDescent="0.25">
      <c r="A26749" t="s">
        <v>39066</v>
      </c>
      <c r="B26749" s="83" t="s">
        <v>46044</v>
      </c>
      <c r="C26749" t="s">
        <v>46045</v>
      </c>
      <c r="D26749" s="83" t="s">
        <v>15337</v>
      </c>
      <c r="F26749" s="83">
        <v>16496.033800000001</v>
      </c>
    </row>
    <row r="26750" spans="1:6" hidden="1" x14ac:dyDescent="0.25">
      <c r="A26750" t="s">
        <v>39066</v>
      </c>
      <c r="B26750" s="83" t="s">
        <v>46046</v>
      </c>
      <c r="C26750" t="s">
        <v>46047</v>
      </c>
      <c r="D26750" s="83" t="s">
        <v>15337</v>
      </c>
      <c r="F26750" s="83">
        <v>6710.0393999999997</v>
      </c>
    </row>
    <row r="26751" spans="1:6" hidden="1" x14ac:dyDescent="0.25">
      <c r="A26751" t="s">
        <v>39066</v>
      </c>
      <c r="B26751" s="83" t="s">
        <v>46048</v>
      </c>
      <c r="C26751" t="s">
        <v>46049</v>
      </c>
      <c r="D26751" s="83" t="s">
        <v>15337</v>
      </c>
      <c r="F26751" s="83">
        <v>6537.6873999999998</v>
      </c>
    </row>
    <row r="26752" spans="1:6" hidden="1" x14ac:dyDescent="0.25">
      <c r="A26752" t="s">
        <v>39066</v>
      </c>
      <c r="B26752" s="83" t="s">
        <v>46050</v>
      </c>
      <c r="C26752" t="s">
        <v>46051</v>
      </c>
      <c r="D26752" s="83" t="s">
        <v>15337</v>
      </c>
      <c r="F26752" s="83">
        <v>6517.2138999999997</v>
      </c>
    </row>
    <row r="26753" spans="1:6" hidden="1" x14ac:dyDescent="0.25">
      <c r="A26753" t="s">
        <v>39066</v>
      </c>
      <c r="B26753" s="83" t="s">
        <v>46052</v>
      </c>
      <c r="C26753" t="s">
        <v>46053</v>
      </c>
      <c r="D26753" s="83" t="s">
        <v>35710</v>
      </c>
      <c r="F26753" s="83">
        <v>33.665199999999999</v>
      </c>
    </row>
    <row r="26754" spans="1:6" hidden="1" x14ac:dyDescent="0.25">
      <c r="A26754" t="s">
        <v>39066</v>
      </c>
      <c r="B26754" s="83" t="s">
        <v>46054</v>
      </c>
      <c r="C26754" t="s">
        <v>46055</v>
      </c>
      <c r="D26754" s="83" t="s">
        <v>15337</v>
      </c>
      <c r="F26754" s="83">
        <v>9444.5864999999994</v>
      </c>
    </row>
    <row r="26755" spans="1:6" hidden="1" x14ac:dyDescent="0.25">
      <c r="A26755" t="s">
        <v>39066</v>
      </c>
      <c r="B26755" s="83" t="s">
        <v>46056</v>
      </c>
      <c r="C26755" t="s">
        <v>46057</v>
      </c>
      <c r="D26755" s="83" t="s">
        <v>15337</v>
      </c>
      <c r="F26755" s="83">
        <v>8583.8883999999998</v>
      </c>
    </row>
    <row r="26756" spans="1:6" hidden="1" x14ac:dyDescent="0.25">
      <c r="A26756" t="s">
        <v>39066</v>
      </c>
      <c r="B26756" s="83" t="s">
        <v>46058</v>
      </c>
      <c r="C26756" t="s">
        <v>46059</v>
      </c>
      <c r="D26756" s="83" t="s">
        <v>35710</v>
      </c>
      <c r="F26756" s="83">
        <v>38.943100000000001</v>
      </c>
    </row>
    <row r="26757" spans="1:6" hidden="1" x14ac:dyDescent="0.25">
      <c r="A26757" t="s">
        <v>39066</v>
      </c>
      <c r="B26757" s="83" t="s">
        <v>46060</v>
      </c>
      <c r="C26757" t="s">
        <v>46061</v>
      </c>
      <c r="D26757" s="83" t="s">
        <v>35710</v>
      </c>
      <c r="F26757" s="83">
        <v>40.512099999999997</v>
      </c>
    </row>
    <row r="26758" spans="1:6" hidden="1" x14ac:dyDescent="0.25">
      <c r="A26758" t="s">
        <v>39066</v>
      </c>
      <c r="B26758" s="83" t="s">
        <v>46062</v>
      </c>
      <c r="C26758" t="s">
        <v>46063</v>
      </c>
      <c r="D26758" s="83" t="s">
        <v>35710</v>
      </c>
      <c r="F26758" s="83">
        <v>52.683199999999999</v>
      </c>
    </row>
    <row r="26759" spans="1:6" hidden="1" x14ac:dyDescent="0.25">
      <c r="A26759" t="s">
        <v>39066</v>
      </c>
      <c r="B26759" s="83" t="s">
        <v>46064</v>
      </c>
      <c r="C26759" t="s">
        <v>46065</v>
      </c>
      <c r="D26759" s="83" t="s">
        <v>35710</v>
      </c>
      <c r="F26759" s="83">
        <v>48.901200000000003</v>
      </c>
    </row>
    <row r="26760" spans="1:6" hidden="1" x14ac:dyDescent="0.25">
      <c r="A26760" t="s">
        <v>39066</v>
      </c>
      <c r="B26760" s="83" t="s">
        <v>46066</v>
      </c>
      <c r="C26760" t="s">
        <v>46067</v>
      </c>
      <c r="D26760" s="83" t="s">
        <v>35710</v>
      </c>
      <c r="F26760" s="83">
        <v>36.839700000000001</v>
      </c>
    </row>
    <row r="26761" spans="1:6" hidden="1" x14ac:dyDescent="0.25">
      <c r="A26761" t="s">
        <v>39066</v>
      </c>
      <c r="B26761" s="83" t="s">
        <v>46068</v>
      </c>
      <c r="C26761" t="s">
        <v>46069</v>
      </c>
      <c r="D26761" s="83" t="s">
        <v>35710</v>
      </c>
      <c r="F26761" s="83">
        <v>28.823</v>
      </c>
    </row>
    <row r="26762" spans="1:6" hidden="1" x14ac:dyDescent="0.25">
      <c r="A26762" t="s">
        <v>39066</v>
      </c>
      <c r="B26762" s="83" t="s">
        <v>46070</v>
      </c>
      <c r="C26762" t="s">
        <v>46071</v>
      </c>
      <c r="D26762" s="83" t="s">
        <v>35710</v>
      </c>
      <c r="F26762" s="83">
        <v>36.82</v>
      </c>
    </row>
    <row r="26763" spans="1:6" hidden="1" x14ac:dyDescent="0.25">
      <c r="A26763" t="s">
        <v>39066</v>
      </c>
      <c r="B26763" s="83" t="s">
        <v>46072</v>
      </c>
      <c r="C26763" t="s">
        <v>46073</v>
      </c>
      <c r="D26763" s="83" t="s">
        <v>35710</v>
      </c>
      <c r="F26763" s="83">
        <v>58.7273</v>
      </c>
    </row>
    <row r="26764" spans="1:6" hidden="1" x14ac:dyDescent="0.25">
      <c r="A26764" t="s">
        <v>39066</v>
      </c>
      <c r="B26764" s="83" t="s">
        <v>46074</v>
      </c>
      <c r="C26764" t="s">
        <v>46075</v>
      </c>
      <c r="D26764" s="83" t="s">
        <v>35710</v>
      </c>
      <c r="F26764" s="83">
        <v>44.890099999999997</v>
      </c>
    </row>
    <row r="26765" spans="1:6" hidden="1" x14ac:dyDescent="0.25">
      <c r="A26765" t="s">
        <v>39066</v>
      </c>
      <c r="B26765" s="83" t="s">
        <v>46076</v>
      </c>
      <c r="C26765" t="s">
        <v>46077</v>
      </c>
      <c r="D26765" s="83" t="s">
        <v>15337</v>
      </c>
      <c r="F26765" s="83">
        <v>10832.556500000001</v>
      </c>
    </row>
    <row r="26766" spans="1:6" hidden="1" x14ac:dyDescent="0.25">
      <c r="A26766" t="s">
        <v>39066</v>
      </c>
      <c r="B26766" s="83" t="s">
        <v>46078</v>
      </c>
      <c r="C26766" t="s">
        <v>46079</v>
      </c>
      <c r="D26766" s="83" t="s">
        <v>35710</v>
      </c>
      <c r="F26766" s="83">
        <v>43.546999999999997</v>
      </c>
    </row>
    <row r="26767" spans="1:6" hidden="1" x14ac:dyDescent="0.25">
      <c r="A26767" t="s">
        <v>39066</v>
      </c>
      <c r="B26767" s="83" t="s">
        <v>46080</v>
      </c>
      <c r="C26767" t="s">
        <v>46081</v>
      </c>
      <c r="D26767" s="83" t="s">
        <v>35710</v>
      </c>
      <c r="F26767" s="83">
        <v>31.164899999999999</v>
      </c>
    </row>
    <row r="26768" spans="1:6" hidden="1" x14ac:dyDescent="0.25">
      <c r="A26768" t="s">
        <v>39066</v>
      </c>
      <c r="B26768" s="83" t="s">
        <v>46082</v>
      </c>
      <c r="C26768" t="s">
        <v>46083</v>
      </c>
      <c r="D26768" s="83" t="s">
        <v>35710</v>
      </c>
      <c r="F26768" s="83">
        <v>33.191200000000002</v>
      </c>
    </row>
    <row r="26769" spans="1:6" hidden="1" x14ac:dyDescent="0.25">
      <c r="A26769" t="s">
        <v>39066</v>
      </c>
      <c r="B26769" s="83" t="s">
        <v>46084</v>
      </c>
      <c r="C26769" t="s">
        <v>46085</v>
      </c>
      <c r="D26769" s="83" t="s">
        <v>35710</v>
      </c>
      <c r="F26769" s="83">
        <v>35.946800000000003</v>
      </c>
    </row>
    <row r="26770" spans="1:6" hidden="1" x14ac:dyDescent="0.25">
      <c r="A26770" t="s">
        <v>39066</v>
      </c>
      <c r="B26770" s="83" t="s">
        <v>46086</v>
      </c>
      <c r="C26770" t="s">
        <v>46087</v>
      </c>
      <c r="D26770" s="83" t="s">
        <v>35710</v>
      </c>
      <c r="F26770" s="83">
        <v>58.107900000000001</v>
      </c>
    </row>
    <row r="26771" spans="1:6" hidden="1" x14ac:dyDescent="0.25">
      <c r="A26771" t="s">
        <v>39066</v>
      </c>
      <c r="B26771" s="83" t="s">
        <v>46088</v>
      </c>
      <c r="C26771" t="s">
        <v>46089</v>
      </c>
      <c r="D26771" s="83" t="s">
        <v>15337</v>
      </c>
      <c r="F26771" s="83">
        <v>23902.33</v>
      </c>
    </row>
    <row r="26772" spans="1:6" hidden="1" x14ac:dyDescent="0.25">
      <c r="A26772" t="s">
        <v>39066</v>
      </c>
      <c r="B26772" s="83" t="s">
        <v>46090</v>
      </c>
      <c r="C26772" t="s">
        <v>46091</v>
      </c>
      <c r="D26772" s="83" t="s">
        <v>15337</v>
      </c>
      <c r="F26772" s="83">
        <v>7780.7644</v>
      </c>
    </row>
    <row r="26773" spans="1:6" hidden="1" x14ac:dyDescent="0.25">
      <c r="A26773" t="s">
        <v>39066</v>
      </c>
      <c r="B26773" s="83" t="s">
        <v>46092</v>
      </c>
      <c r="C26773" t="s">
        <v>46093</v>
      </c>
      <c r="D26773" s="83" t="s">
        <v>15337</v>
      </c>
      <c r="F26773" s="83">
        <v>5249.3942999999999</v>
      </c>
    </row>
    <row r="26774" spans="1:6" hidden="1" x14ac:dyDescent="0.25">
      <c r="A26774" t="s">
        <v>39066</v>
      </c>
      <c r="B26774" s="83" t="s">
        <v>46094</v>
      </c>
      <c r="C26774" t="s">
        <v>46095</v>
      </c>
      <c r="D26774" s="83" t="s">
        <v>15337</v>
      </c>
      <c r="F26774" s="84">
        <v>6936.5330000000004</v>
      </c>
    </row>
    <row r="26775" spans="1:6" hidden="1" x14ac:dyDescent="0.25">
      <c r="A26775" t="s">
        <v>39066</v>
      </c>
      <c r="B26775" s="83" t="s">
        <v>46096</v>
      </c>
      <c r="C26775" t="s">
        <v>46097</v>
      </c>
      <c r="D26775" s="83" t="s">
        <v>15337</v>
      </c>
      <c r="F26775" s="83">
        <v>6476.4769999999999</v>
      </c>
    </row>
    <row r="26776" spans="1:6" hidden="1" x14ac:dyDescent="0.25">
      <c r="A26776" t="s">
        <v>39066</v>
      </c>
      <c r="B26776" s="83" t="s">
        <v>46098</v>
      </c>
      <c r="C26776" t="s">
        <v>46099</v>
      </c>
      <c r="D26776" s="83" t="s">
        <v>15337</v>
      </c>
      <c r="F26776" s="84">
        <v>21365.4637</v>
      </c>
    </row>
    <row r="26777" spans="1:6" hidden="1" x14ac:dyDescent="0.25">
      <c r="A26777" t="s">
        <v>39066</v>
      </c>
      <c r="B26777" s="83" t="s">
        <v>46100</v>
      </c>
      <c r="C26777" t="s">
        <v>46101</v>
      </c>
      <c r="D26777" s="83" t="s">
        <v>15337</v>
      </c>
      <c r="F26777" s="83">
        <v>5027.4281000000001</v>
      </c>
    </row>
    <row r="26778" spans="1:6" hidden="1" x14ac:dyDescent="0.25">
      <c r="A26778" t="s">
        <v>39066</v>
      </c>
      <c r="B26778" s="83" t="s">
        <v>46102</v>
      </c>
      <c r="C26778" t="s">
        <v>46103</v>
      </c>
      <c r="D26778" s="83" t="s">
        <v>15337</v>
      </c>
      <c r="F26778" s="84">
        <v>5522.8459999999995</v>
      </c>
    </row>
    <row r="26779" spans="1:6" hidden="1" x14ac:dyDescent="0.25">
      <c r="A26779" t="s">
        <v>39066</v>
      </c>
      <c r="B26779" s="83" t="s">
        <v>46104</v>
      </c>
      <c r="C26779" t="s">
        <v>46105</v>
      </c>
      <c r="D26779" s="83" t="s">
        <v>15337</v>
      </c>
      <c r="F26779" s="83">
        <v>3974.4769000000001</v>
      </c>
    </row>
    <row r="26780" spans="1:6" hidden="1" x14ac:dyDescent="0.25">
      <c r="A26780" t="s">
        <v>39066</v>
      </c>
      <c r="B26780" s="83" t="s">
        <v>46106</v>
      </c>
      <c r="C26780" t="s">
        <v>46107</v>
      </c>
      <c r="D26780" s="83" t="s">
        <v>15337</v>
      </c>
      <c r="F26780" s="84">
        <v>33456.5173</v>
      </c>
    </row>
    <row r="26781" spans="1:6" hidden="1" x14ac:dyDescent="0.25">
      <c r="A26781" t="s">
        <v>39066</v>
      </c>
      <c r="B26781" s="83" t="s">
        <v>46108</v>
      </c>
      <c r="C26781" t="s">
        <v>46109</v>
      </c>
      <c r="D26781" s="83" t="s">
        <v>35710</v>
      </c>
      <c r="F26781" s="83">
        <v>37.397300000000001</v>
      </c>
    </row>
    <row r="26782" spans="1:6" hidden="1" x14ac:dyDescent="0.25">
      <c r="A26782" t="s">
        <v>39066</v>
      </c>
      <c r="B26782" s="83" t="s">
        <v>46110</v>
      </c>
      <c r="C26782" t="s">
        <v>46111</v>
      </c>
      <c r="D26782" s="83" t="s">
        <v>15337</v>
      </c>
      <c r="F26782" s="84">
        <v>6696.4840999999997</v>
      </c>
    </row>
    <row r="26783" spans="1:6" hidden="1" x14ac:dyDescent="0.25">
      <c r="A26783" t="s">
        <v>46112</v>
      </c>
      <c r="B26783" s="83" t="s">
        <v>45910</v>
      </c>
      <c r="C26783" t="s">
        <v>45911</v>
      </c>
      <c r="D26783" s="83" t="s">
        <v>35710</v>
      </c>
      <c r="F26783" s="84">
        <v>23.351299999999998</v>
      </c>
    </row>
    <row r="26784" spans="1:6" hidden="1" x14ac:dyDescent="0.25">
      <c r="A26784" t="s">
        <v>46112</v>
      </c>
      <c r="B26784" s="83" t="s">
        <v>45912</v>
      </c>
      <c r="C26784" t="s">
        <v>45913</v>
      </c>
      <c r="D26784" s="83" t="s">
        <v>35710</v>
      </c>
      <c r="F26784" s="84">
        <v>27.388999999999999</v>
      </c>
    </row>
    <row r="26785" spans="1:6" hidden="1" x14ac:dyDescent="0.25">
      <c r="A26785" t="s">
        <v>46112</v>
      </c>
      <c r="B26785" s="83" t="s">
        <v>45914</v>
      </c>
      <c r="C26785" t="s">
        <v>45915</v>
      </c>
      <c r="D26785" s="83" t="s">
        <v>15337</v>
      </c>
      <c r="F26785" s="84">
        <v>6892.3123999999998</v>
      </c>
    </row>
    <row r="26786" spans="1:6" hidden="1" x14ac:dyDescent="0.25">
      <c r="A26786" t="s">
        <v>46112</v>
      </c>
      <c r="B26786" s="83" t="s">
        <v>45916</v>
      </c>
      <c r="C26786" t="s">
        <v>45917</v>
      </c>
      <c r="D26786" s="83" t="s">
        <v>15337</v>
      </c>
      <c r="F26786" s="83">
        <v>4439.8838999999998</v>
      </c>
    </row>
    <row r="26787" spans="1:6" hidden="1" x14ac:dyDescent="0.25">
      <c r="A26787" t="s">
        <v>46112</v>
      </c>
      <c r="B26787" s="83" t="s">
        <v>45918</v>
      </c>
      <c r="C26787" t="s">
        <v>45919</v>
      </c>
      <c r="D26787" s="83" t="s">
        <v>35710</v>
      </c>
      <c r="F26787" s="83">
        <v>35.202399999999997</v>
      </c>
    </row>
    <row r="26788" spans="1:6" hidden="1" x14ac:dyDescent="0.25">
      <c r="A26788" t="s">
        <v>46112</v>
      </c>
      <c r="B26788" s="83" t="s">
        <v>45920</v>
      </c>
      <c r="C26788" t="s">
        <v>45921</v>
      </c>
      <c r="D26788" s="83" t="s">
        <v>15337</v>
      </c>
      <c r="F26788" s="83">
        <v>4564.7978999999996</v>
      </c>
    </row>
    <row r="26789" spans="1:6" hidden="1" x14ac:dyDescent="0.25">
      <c r="A26789" t="s">
        <v>46112</v>
      </c>
      <c r="B26789" s="83" t="s">
        <v>45922</v>
      </c>
      <c r="C26789" t="s">
        <v>45923</v>
      </c>
      <c r="D26789" s="83" t="s">
        <v>35710</v>
      </c>
      <c r="F26789" s="83">
        <v>35.754199999999997</v>
      </c>
    </row>
    <row r="26790" spans="1:6" hidden="1" x14ac:dyDescent="0.25">
      <c r="A26790" t="s">
        <v>46112</v>
      </c>
      <c r="B26790" s="83" t="s">
        <v>45924</v>
      </c>
      <c r="C26790" t="s">
        <v>45925</v>
      </c>
      <c r="D26790" s="83" t="s">
        <v>35710</v>
      </c>
      <c r="F26790" s="83">
        <v>26.881399999999999</v>
      </c>
    </row>
    <row r="26791" spans="1:6" hidden="1" x14ac:dyDescent="0.25">
      <c r="A26791" t="s">
        <v>46112</v>
      </c>
      <c r="B26791" s="83" t="s">
        <v>45926</v>
      </c>
      <c r="C26791" t="s">
        <v>45927</v>
      </c>
      <c r="D26791" s="83" t="s">
        <v>15337</v>
      </c>
      <c r="F26791" s="84">
        <v>9380.3387000000002</v>
      </c>
    </row>
    <row r="26792" spans="1:6" hidden="1" x14ac:dyDescent="0.25">
      <c r="A26792" t="s">
        <v>46112</v>
      </c>
      <c r="B26792" s="83" t="s">
        <v>45928</v>
      </c>
      <c r="C26792" t="s">
        <v>45929</v>
      </c>
      <c r="D26792" s="83" t="s">
        <v>35710</v>
      </c>
      <c r="F26792" s="83">
        <v>29.8827</v>
      </c>
    </row>
    <row r="26793" spans="1:6" hidden="1" x14ac:dyDescent="0.25">
      <c r="A26793" t="s">
        <v>46112</v>
      </c>
      <c r="B26793" s="83" t="s">
        <v>45930</v>
      </c>
      <c r="C26793" t="s">
        <v>45931</v>
      </c>
      <c r="D26793" s="83" t="s">
        <v>15337</v>
      </c>
      <c r="F26793" s="83">
        <v>9444.5864999999994</v>
      </c>
    </row>
    <row r="26794" spans="1:6" hidden="1" x14ac:dyDescent="0.25">
      <c r="A26794" t="s">
        <v>46112</v>
      </c>
      <c r="B26794" s="83" t="s">
        <v>45932</v>
      </c>
      <c r="C26794" t="s">
        <v>45933</v>
      </c>
      <c r="D26794" s="83" t="s">
        <v>15337</v>
      </c>
      <c r="F26794" s="83">
        <v>26402.7353</v>
      </c>
    </row>
    <row r="26795" spans="1:6" hidden="1" x14ac:dyDescent="0.25">
      <c r="A26795" t="s">
        <v>46112</v>
      </c>
      <c r="B26795" s="83" t="s">
        <v>45934</v>
      </c>
      <c r="C26795" t="s">
        <v>45935</v>
      </c>
      <c r="D26795" s="83" t="s">
        <v>15337</v>
      </c>
      <c r="F26795" s="83">
        <v>4222.9111999999996</v>
      </c>
    </row>
    <row r="26796" spans="1:6" hidden="1" x14ac:dyDescent="0.25">
      <c r="A26796" t="s">
        <v>46112</v>
      </c>
      <c r="B26796" s="83" t="s">
        <v>45936</v>
      </c>
      <c r="C26796" t="s">
        <v>45937</v>
      </c>
      <c r="D26796" s="83" t="s">
        <v>35710</v>
      </c>
      <c r="F26796" s="83">
        <v>28.241499999999998</v>
      </c>
    </row>
    <row r="26797" spans="1:6" hidden="1" x14ac:dyDescent="0.25">
      <c r="A26797" t="s">
        <v>46112</v>
      </c>
      <c r="B26797" s="83" t="s">
        <v>45938</v>
      </c>
      <c r="C26797" t="s">
        <v>45939</v>
      </c>
      <c r="D26797" s="83" t="s">
        <v>15337</v>
      </c>
      <c r="F26797" s="83">
        <v>26402.7353</v>
      </c>
    </row>
    <row r="26798" spans="1:6" hidden="1" x14ac:dyDescent="0.25">
      <c r="A26798" t="s">
        <v>46112</v>
      </c>
      <c r="B26798" s="83" t="s">
        <v>45940</v>
      </c>
      <c r="C26798" t="s">
        <v>45941</v>
      </c>
      <c r="D26798" s="83" t="s">
        <v>35710</v>
      </c>
      <c r="F26798" s="83">
        <v>27.132200000000001</v>
      </c>
    </row>
    <row r="26799" spans="1:6" hidden="1" x14ac:dyDescent="0.25">
      <c r="A26799" t="s">
        <v>46112</v>
      </c>
      <c r="B26799" s="83" t="s">
        <v>45942</v>
      </c>
      <c r="C26799" t="s">
        <v>45943</v>
      </c>
      <c r="D26799" s="83" t="s">
        <v>35710</v>
      </c>
      <c r="F26799" s="83">
        <v>35.193100000000001</v>
      </c>
    </row>
    <row r="26800" spans="1:6" hidden="1" x14ac:dyDescent="0.25">
      <c r="A26800" t="s">
        <v>46112</v>
      </c>
      <c r="B26800" s="83" t="s">
        <v>45944</v>
      </c>
      <c r="C26800" t="s">
        <v>45945</v>
      </c>
      <c r="D26800" s="83" t="s">
        <v>35710</v>
      </c>
      <c r="F26800" s="83">
        <v>35.139699999999998</v>
      </c>
    </row>
    <row r="26801" spans="1:6" hidden="1" x14ac:dyDescent="0.25">
      <c r="A26801" t="s">
        <v>46112</v>
      </c>
      <c r="B26801" s="83" t="s">
        <v>45946</v>
      </c>
      <c r="C26801" t="s">
        <v>45947</v>
      </c>
      <c r="D26801" s="83" t="s">
        <v>35710</v>
      </c>
      <c r="F26801" s="83">
        <v>21.435400000000001</v>
      </c>
    </row>
    <row r="26802" spans="1:6" hidden="1" x14ac:dyDescent="0.25">
      <c r="A26802" t="s">
        <v>46112</v>
      </c>
      <c r="B26802" s="83" t="s">
        <v>45948</v>
      </c>
      <c r="C26802" t="s">
        <v>45949</v>
      </c>
      <c r="D26802" s="83" t="s">
        <v>35710</v>
      </c>
      <c r="F26802" s="83">
        <v>44.988700000000001</v>
      </c>
    </row>
    <row r="26803" spans="1:6" hidden="1" x14ac:dyDescent="0.25">
      <c r="A26803" t="s">
        <v>46112</v>
      </c>
      <c r="B26803" s="83" t="s">
        <v>45950</v>
      </c>
      <c r="C26803" t="s">
        <v>45951</v>
      </c>
      <c r="D26803" s="83" t="s">
        <v>15337</v>
      </c>
      <c r="F26803" s="83">
        <v>26566.4755</v>
      </c>
    </row>
    <row r="26804" spans="1:6" hidden="1" x14ac:dyDescent="0.25">
      <c r="A26804" t="s">
        <v>46112</v>
      </c>
      <c r="B26804" s="83" t="s">
        <v>45952</v>
      </c>
      <c r="C26804" t="s">
        <v>45953</v>
      </c>
      <c r="D26804" s="83" t="s">
        <v>15337</v>
      </c>
      <c r="F26804" s="83">
        <v>4795.6009000000004</v>
      </c>
    </row>
    <row r="26805" spans="1:6" hidden="1" x14ac:dyDescent="0.25">
      <c r="A26805" t="s">
        <v>46112</v>
      </c>
      <c r="B26805" s="83" t="s">
        <v>45954</v>
      </c>
      <c r="C26805" t="s">
        <v>45955</v>
      </c>
      <c r="D26805" s="83" t="s">
        <v>35710</v>
      </c>
      <c r="F26805" s="83">
        <v>38.260300000000001</v>
      </c>
    </row>
    <row r="26806" spans="1:6" hidden="1" x14ac:dyDescent="0.25">
      <c r="A26806" t="s">
        <v>46112</v>
      </c>
      <c r="B26806" s="83" t="s">
        <v>45956</v>
      </c>
      <c r="C26806" t="s">
        <v>45957</v>
      </c>
      <c r="D26806" s="83" t="s">
        <v>15337</v>
      </c>
      <c r="F26806" s="83">
        <v>6457.7923000000001</v>
      </c>
    </row>
    <row r="26807" spans="1:6" hidden="1" x14ac:dyDescent="0.25">
      <c r="A26807" t="s">
        <v>46112</v>
      </c>
      <c r="B26807" s="83" t="s">
        <v>45958</v>
      </c>
      <c r="C26807" t="s">
        <v>45959</v>
      </c>
      <c r="D26807" s="83" t="s">
        <v>15337</v>
      </c>
      <c r="F26807" s="84">
        <v>12409.2716</v>
      </c>
    </row>
    <row r="26808" spans="1:6" hidden="1" x14ac:dyDescent="0.25">
      <c r="A26808" t="s">
        <v>46112</v>
      </c>
      <c r="B26808" s="83" t="s">
        <v>45960</v>
      </c>
      <c r="C26808" t="s">
        <v>45961</v>
      </c>
      <c r="D26808" s="83" t="s">
        <v>15337</v>
      </c>
      <c r="F26808" s="83">
        <v>13559.4041</v>
      </c>
    </row>
    <row r="26809" spans="1:6" hidden="1" x14ac:dyDescent="0.25">
      <c r="A26809" t="s">
        <v>46112</v>
      </c>
      <c r="B26809" s="83" t="s">
        <v>45962</v>
      </c>
      <c r="C26809" t="s">
        <v>45963</v>
      </c>
      <c r="D26809" s="83" t="s">
        <v>15337</v>
      </c>
      <c r="F26809" s="83">
        <v>5221.7317000000003</v>
      </c>
    </row>
    <row r="26810" spans="1:6" hidden="1" x14ac:dyDescent="0.25">
      <c r="A26810" t="s">
        <v>46112</v>
      </c>
      <c r="B26810" s="83" t="s">
        <v>45964</v>
      </c>
      <c r="C26810" t="s">
        <v>45965</v>
      </c>
      <c r="D26810" s="83" t="s">
        <v>35710</v>
      </c>
      <c r="F26810" s="83">
        <v>25.4133</v>
      </c>
    </row>
    <row r="26811" spans="1:6" hidden="1" x14ac:dyDescent="0.25">
      <c r="A26811" t="s">
        <v>46112</v>
      </c>
      <c r="B26811" s="83" t="s">
        <v>45966</v>
      </c>
      <c r="C26811" t="s">
        <v>45967</v>
      </c>
      <c r="D26811" s="83" t="s">
        <v>35710</v>
      </c>
      <c r="F26811" s="83">
        <v>35.967799999999997</v>
      </c>
    </row>
    <row r="26812" spans="1:6" hidden="1" x14ac:dyDescent="0.25">
      <c r="A26812" t="s">
        <v>46112</v>
      </c>
      <c r="B26812" s="83" t="s">
        <v>45968</v>
      </c>
      <c r="C26812" t="s">
        <v>45969</v>
      </c>
      <c r="D26812" s="83" t="s">
        <v>35710</v>
      </c>
      <c r="F26812" s="83">
        <v>46.115299999999998</v>
      </c>
    </row>
    <row r="26813" spans="1:6" hidden="1" x14ac:dyDescent="0.25">
      <c r="A26813" t="s">
        <v>46112</v>
      </c>
      <c r="B26813" s="83" t="s">
        <v>45970</v>
      </c>
      <c r="C26813" t="s">
        <v>45971</v>
      </c>
      <c r="D26813" s="83" t="s">
        <v>35710</v>
      </c>
      <c r="F26813" s="83">
        <v>23.3306</v>
      </c>
    </row>
    <row r="26814" spans="1:6" hidden="1" x14ac:dyDescent="0.25">
      <c r="A26814" t="s">
        <v>46112</v>
      </c>
      <c r="B26814" s="83" t="s">
        <v>45972</v>
      </c>
      <c r="C26814" t="s">
        <v>45973</v>
      </c>
      <c r="D26814" s="83" t="s">
        <v>15337</v>
      </c>
      <c r="F26814" s="83">
        <v>10596.234399999999</v>
      </c>
    </row>
    <row r="26815" spans="1:6" hidden="1" x14ac:dyDescent="0.25">
      <c r="A26815" t="s">
        <v>46112</v>
      </c>
      <c r="B26815" s="83" t="s">
        <v>45974</v>
      </c>
      <c r="C26815" t="s">
        <v>45975</v>
      </c>
      <c r="D26815" s="83" t="s">
        <v>15337</v>
      </c>
      <c r="F26815" s="83">
        <v>5793.8090000000002</v>
      </c>
    </row>
    <row r="26816" spans="1:6" hidden="1" x14ac:dyDescent="0.25">
      <c r="A26816" t="s">
        <v>46112</v>
      </c>
      <c r="B26816" s="83" t="s">
        <v>45976</v>
      </c>
      <c r="C26816" t="s">
        <v>45977</v>
      </c>
      <c r="D26816" s="83" t="s">
        <v>15337</v>
      </c>
      <c r="F26816" s="84">
        <v>5189.0419000000002</v>
      </c>
    </row>
    <row r="26817" spans="1:6" hidden="1" x14ac:dyDescent="0.25">
      <c r="A26817" t="s">
        <v>46112</v>
      </c>
      <c r="B26817" s="83" t="s">
        <v>45978</v>
      </c>
      <c r="C26817" t="s">
        <v>45979</v>
      </c>
      <c r="D26817" s="83" t="s">
        <v>15337</v>
      </c>
      <c r="F26817" s="83">
        <v>18793.228599999999</v>
      </c>
    </row>
    <row r="26818" spans="1:6" hidden="1" x14ac:dyDescent="0.25">
      <c r="A26818" t="s">
        <v>46112</v>
      </c>
      <c r="B26818" s="83" t="s">
        <v>45980</v>
      </c>
      <c r="C26818" t="s">
        <v>45981</v>
      </c>
      <c r="D26818" s="83" t="s">
        <v>35710</v>
      </c>
      <c r="F26818" s="83">
        <v>40.426699999999997</v>
      </c>
    </row>
    <row r="26819" spans="1:6" hidden="1" x14ac:dyDescent="0.25">
      <c r="A26819" t="s">
        <v>46112</v>
      </c>
      <c r="B26819" s="83" t="s">
        <v>45982</v>
      </c>
      <c r="C26819" t="s">
        <v>45983</v>
      </c>
      <c r="D26819" s="83" t="s">
        <v>35710</v>
      </c>
      <c r="F26819" s="83">
        <v>23.213999999999999</v>
      </c>
    </row>
    <row r="26820" spans="1:6" hidden="1" x14ac:dyDescent="0.25">
      <c r="A26820" t="s">
        <v>46112</v>
      </c>
      <c r="B26820" s="83" t="s">
        <v>45984</v>
      </c>
      <c r="C26820" t="s">
        <v>45985</v>
      </c>
      <c r="D26820" s="83" t="s">
        <v>15337</v>
      </c>
      <c r="F26820" s="83">
        <v>5154.9561999999996</v>
      </c>
    </row>
    <row r="26821" spans="1:6" hidden="1" x14ac:dyDescent="0.25">
      <c r="A26821" t="s">
        <v>46112</v>
      </c>
      <c r="B26821" s="83" t="s">
        <v>45986</v>
      </c>
      <c r="C26821" t="s">
        <v>45987</v>
      </c>
      <c r="D26821" s="83" t="s">
        <v>15337</v>
      </c>
      <c r="F26821" s="83">
        <v>5392.5519000000004</v>
      </c>
    </row>
    <row r="26822" spans="1:6" hidden="1" x14ac:dyDescent="0.25">
      <c r="A26822" t="s">
        <v>46112</v>
      </c>
      <c r="B26822" s="83" t="s">
        <v>45988</v>
      </c>
      <c r="C26822" t="s">
        <v>45989</v>
      </c>
      <c r="D26822" s="83" t="s">
        <v>35710</v>
      </c>
      <c r="F26822" s="84">
        <v>29.1508</v>
      </c>
    </row>
    <row r="26823" spans="1:6" hidden="1" x14ac:dyDescent="0.25">
      <c r="A26823" t="s">
        <v>46112</v>
      </c>
      <c r="B26823" s="83" t="s">
        <v>45990</v>
      </c>
      <c r="C26823" t="s">
        <v>45991</v>
      </c>
      <c r="D26823" s="83" t="s">
        <v>15337</v>
      </c>
      <c r="F26823" s="84">
        <v>5362.8194000000003</v>
      </c>
    </row>
    <row r="26824" spans="1:6" hidden="1" x14ac:dyDescent="0.25">
      <c r="A26824" t="s">
        <v>46112</v>
      </c>
      <c r="B26824" s="83" t="s">
        <v>45992</v>
      </c>
      <c r="C26824" t="s">
        <v>45993</v>
      </c>
      <c r="D26824" s="83" t="s">
        <v>15337</v>
      </c>
      <c r="F26824" s="83">
        <v>6457.7923000000001</v>
      </c>
    </row>
    <row r="26825" spans="1:6" hidden="1" x14ac:dyDescent="0.25">
      <c r="A26825" t="s">
        <v>46112</v>
      </c>
      <c r="B26825" s="83" t="s">
        <v>45994</v>
      </c>
      <c r="C26825" t="s">
        <v>45995</v>
      </c>
      <c r="D26825" s="83" t="s">
        <v>35710</v>
      </c>
      <c r="F26825" s="83">
        <v>21.459</v>
      </c>
    </row>
    <row r="26826" spans="1:6" hidden="1" x14ac:dyDescent="0.25">
      <c r="A26826" t="s">
        <v>46112</v>
      </c>
      <c r="B26826" s="83" t="s">
        <v>45996</v>
      </c>
      <c r="C26826" t="s">
        <v>45997</v>
      </c>
      <c r="D26826" s="83" t="s">
        <v>35710</v>
      </c>
      <c r="F26826" s="83">
        <v>23.260200000000001</v>
      </c>
    </row>
    <row r="26827" spans="1:6" hidden="1" x14ac:dyDescent="0.25">
      <c r="A26827" t="s">
        <v>46112</v>
      </c>
      <c r="B26827" s="83" t="s">
        <v>45998</v>
      </c>
      <c r="C26827" t="s">
        <v>45999</v>
      </c>
      <c r="D26827" s="83" t="s">
        <v>15337</v>
      </c>
      <c r="F26827" s="83">
        <v>24638.189900000001</v>
      </c>
    </row>
    <row r="26828" spans="1:6" hidden="1" x14ac:dyDescent="0.25">
      <c r="A26828" t="s">
        <v>46112</v>
      </c>
      <c r="B26828" s="83" t="s">
        <v>46000</v>
      </c>
      <c r="C26828" t="s">
        <v>46001</v>
      </c>
      <c r="D26828" s="83" t="s">
        <v>35710</v>
      </c>
      <c r="F26828" s="83">
        <v>30.185199999999998</v>
      </c>
    </row>
    <row r="26829" spans="1:6" hidden="1" x14ac:dyDescent="0.25">
      <c r="A26829" t="s">
        <v>46112</v>
      </c>
      <c r="B26829" s="83" t="s">
        <v>46002</v>
      </c>
      <c r="C26829" t="s">
        <v>46003</v>
      </c>
      <c r="D26829" s="83" t="s">
        <v>15337</v>
      </c>
      <c r="F26829" s="83">
        <v>8474.3917000000001</v>
      </c>
    </row>
    <row r="26830" spans="1:6" hidden="1" x14ac:dyDescent="0.25">
      <c r="A26830" t="s">
        <v>46112</v>
      </c>
      <c r="B26830" s="83" t="s">
        <v>46004</v>
      </c>
      <c r="C26830" t="s">
        <v>46005</v>
      </c>
      <c r="D26830" s="83" t="s">
        <v>15337</v>
      </c>
      <c r="F26830" s="83">
        <v>9444.5864999999994</v>
      </c>
    </row>
    <row r="26831" spans="1:6" hidden="1" x14ac:dyDescent="0.25">
      <c r="A26831" t="s">
        <v>46112</v>
      </c>
      <c r="B26831" s="83" t="s">
        <v>46006</v>
      </c>
      <c r="C26831" t="s">
        <v>46007</v>
      </c>
      <c r="D26831" s="83" t="s">
        <v>35710</v>
      </c>
      <c r="F26831" s="83">
        <v>28.439399999999999</v>
      </c>
    </row>
    <row r="26832" spans="1:6" hidden="1" x14ac:dyDescent="0.25">
      <c r="A26832" t="s">
        <v>46112</v>
      </c>
      <c r="B26832" s="83" t="s">
        <v>46008</v>
      </c>
      <c r="C26832" t="s">
        <v>46009</v>
      </c>
      <c r="D26832" s="83" t="s">
        <v>35710</v>
      </c>
      <c r="F26832" s="84">
        <v>34.915700000000001</v>
      </c>
    </row>
    <row r="26833" spans="1:6" hidden="1" x14ac:dyDescent="0.25">
      <c r="A26833" t="s">
        <v>46112</v>
      </c>
      <c r="B26833" s="83" t="s">
        <v>46010</v>
      </c>
      <c r="C26833" t="s">
        <v>46011</v>
      </c>
      <c r="D26833" s="83" t="s">
        <v>15337</v>
      </c>
      <c r="F26833" s="84">
        <v>6186.1723000000002</v>
      </c>
    </row>
    <row r="26834" spans="1:6" hidden="1" x14ac:dyDescent="0.25">
      <c r="A26834" t="s">
        <v>46112</v>
      </c>
      <c r="B26834" s="83" t="s">
        <v>46012</v>
      </c>
      <c r="C26834" t="s">
        <v>46013</v>
      </c>
      <c r="D26834" s="83" t="s">
        <v>15337</v>
      </c>
      <c r="F26834" s="83">
        <v>7971.3544000000002</v>
      </c>
    </row>
    <row r="26835" spans="1:6" hidden="1" x14ac:dyDescent="0.25">
      <c r="A26835" t="s">
        <v>46112</v>
      </c>
      <c r="B26835" s="83" t="s">
        <v>46014</v>
      </c>
      <c r="C26835" t="s">
        <v>46015</v>
      </c>
      <c r="D26835" s="83" t="s">
        <v>15337</v>
      </c>
      <c r="F26835" s="83">
        <v>6617.4312</v>
      </c>
    </row>
    <row r="26836" spans="1:6" hidden="1" x14ac:dyDescent="0.25">
      <c r="A26836" t="s">
        <v>46112</v>
      </c>
      <c r="B26836" s="83" t="s">
        <v>46016</v>
      </c>
      <c r="C26836" t="s">
        <v>46017</v>
      </c>
      <c r="D26836" s="83" t="s">
        <v>15337</v>
      </c>
      <c r="F26836" s="83">
        <v>7681.1977999999999</v>
      </c>
    </row>
    <row r="26837" spans="1:6" hidden="1" x14ac:dyDescent="0.25">
      <c r="A26837" t="s">
        <v>46112</v>
      </c>
      <c r="B26837" s="83" t="s">
        <v>46018</v>
      </c>
      <c r="C26837" t="s">
        <v>46019</v>
      </c>
      <c r="D26837" s="83" t="s">
        <v>35710</v>
      </c>
      <c r="F26837" s="83">
        <v>45.82</v>
      </c>
    </row>
    <row r="26838" spans="1:6" hidden="1" x14ac:dyDescent="0.25">
      <c r="A26838" t="s">
        <v>46112</v>
      </c>
      <c r="B26838" s="83" t="s">
        <v>46020</v>
      </c>
      <c r="C26838" t="s">
        <v>46021</v>
      </c>
      <c r="D26838" s="83" t="s">
        <v>15337</v>
      </c>
      <c r="F26838" s="84">
        <v>9380.4341999999997</v>
      </c>
    </row>
    <row r="26839" spans="1:6" hidden="1" x14ac:dyDescent="0.25">
      <c r="A26839" t="s">
        <v>46112</v>
      </c>
      <c r="B26839" s="83" t="s">
        <v>46022</v>
      </c>
      <c r="C26839" t="s">
        <v>46023</v>
      </c>
      <c r="D26839" s="83" t="s">
        <v>15337</v>
      </c>
      <c r="F26839" s="84">
        <v>9444.5864999999994</v>
      </c>
    </row>
    <row r="26840" spans="1:6" hidden="1" x14ac:dyDescent="0.25">
      <c r="A26840" t="s">
        <v>46112</v>
      </c>
      <c r="B26840" s="83" t="s">
        <v>46024</v>
      </c>
      <c r="C26840" t="s">
        <v>46025</v>
      </c>
      <c r="D26840" s="83" t="s">
        <v>35710</v>
      </c>
      <c r="F26840" s="83">
        <v>23.7193</v>
      </c>
    </row>
    <row r="26841" spans="1:6" hidden="1" x14ac:dyDescent="0.25">
      <c r="A26841" t="s">
        <v>46112</v>
      </c>
      <c r="B26841" s="83" t="s">
        <v>46026</v>
      </c>
      <c r="C26841" t="s">
        <v>46027</v>
      </c>
      <c r="D26841" s="83" t="s">
        <v>15337</v>
      </c>
      <c r="F26841" s="83">
        <v>8883.0810999999994</v>
      </c>
    </row>
    <row r="26842" spans="1:6" hidden="1" x14ac:dyDescent="0.25">
      <c r="A26842" t="s">
        <v>46112</v>
      </c>
      <c r="B26842" s="83" t="s">
        <v>46028</v>
      </c>
      <c r="C26842" t="s">
        <v>46029</v>
      </c>
      <c r="D26842" s="83" t="s">
        <v>35710</v>
      </c>
      <c r="F26842" s="83">
        <v>35.363100000000003</v>
      </c>
    </row>
    <row r="26843" spans="1:6" hidden="1" x14ac:dyDescent="0.25">
      <c r="A26843" t="s">
        <v>46112</v>
      </c>
      <c r="B26843" s="83" t="s">
        <v>46030</v>
      </c>
      <c r="C26843" t="s">
        <v>46031</v>
      </c>
      <c r="D26843" s="83" t="s">
        <v>15337</v>
      </c>
      <c r="F26843" s="83">
        <v>9444.5864999999994</v>
      </c>
    </row>
    <row r="26844" spans="1:6" hidden="1" x14ac:dyDescent="0.25">
      <c r="A26844" t="s">
        <v>46112</v>
      </c>
      <c r="B26844" s="83" t="s">
        <v>46032</v>
      </c>
      <c r="C26844" t="s">
        <v>46033</v>
      </c>
      <c r="D26844" s="83" t="s">
        <v>15337</v>
      </c>
      <c r="F26844" s="83">
        <v>5217.4934999999996</v>
      </c>
    </row>
    <row r="26845" spans="1:6" hidden="1" x14ac:dyDescent="0.25">
      <c r="A26845" t="s">
        <v>46112</v>
      </c>
      <c r="B26845" s="83" t="s">
        <v>46034</v>
      </c>
      <c r="C26845" t="s">
        <v>46035</v>
      </c>
      <c r="D26845" s="83" t="s">
        <v>15337</v>
      </c>
      <c r="F26845" s="83">
        <v>7780.7644</v>
      </c>
    </row>
    <row r="26846" spans="1:6" hidden="1" x14ac:dyDescent="0.25">
      <c r="A26846" t="s">
        <v>46112</v>
      </c>
      <c r="B26846" s="83" t="s">
        <v>46036</v>
      </c>
      <c r="C26846" t="s">
        <v>46037</v>
      </c>
      <c r="D26846" s="83" t="s">
        <v>15337</v>
      </c>
      <c r="F26846" s="84">
        <v>9178.5609999999997</v>
      </c>
    </row>
    <row r="26847" spans="1:6" hidden="1" x14ac:dyDescent="0.25">
      <c r="A26847" t="s">
        <v>46112</v>
      </c>
      <c r="B26847" s="83" t="s">
        <v>46038</v>
      </c>
      <c r="C26847" t="s">
        <v>46039</v>
      </c>
      <c r="D26847" s="83" t="s">
        <v>15337</v>
      </c>
      <c r="F26847" s="83">
        <v>9444.5864999999994</v>
      </c>
    </row>
    <row r="26848" spans="1:6" hidden="1" x14ac:dyDescent="0.25">
      <c r="A26848" t="s">
        <v>46112</v>
      </c>
      <c r="B26848" s="83" t="s">
        <v>46040</v>
      </c>
      <c r="C26848" t="s">
        <v>46041</v>
      </c>
      <c r="D26848" s="83" t="s">
        <v>15337</v>
      </c>
      <c r="F26848" s="84">
        <v>5322.5562</v>
      </c>
    </row>
    <row r="26849" spans="1:6" hidden="1" x14ac:dyDescent="0.25">
      <c r="A26849" t="s">
        <v>46112</v>
      </c>
      <c r="B26849" s="83" t="s">
        <v>46042</v>
      </c>
      <c r="C26849" t="s">
        <v>46043</v>
      </c>
      <c r="D26849" s="83" t="s">
        <v>15337</v>
      </c>
      <c r="F26849" s="84">
        <v>20406.574799999999</v>
      </c>
    </row>
    <row r="26850" spans="1:6" hidden="1" x14ac:dyDescent="0.25">
      <c r="A26850" t="s">
        <v>46112</v>
      </c>
      <c r="B26850" s="83" t="s">
        <v>46044</v>
      </c>
      <c r="C26850" t="s">
        <v>46045</v>
      </c>
      <c r="D26850" s="83" t="s">
        <v>15337</v>
      </c>
      <c r="F26850" s="83">
        <v>16496.033800000001</v>
      </c>
    </row>
    <row r="26851" spans="1:6" hidden="1" x14ac:dyDescent="0.25">
      <c r="A26851" t="s">
        <v>46112</v>
      </c>
      <c r="B26851" s="83" t="s">
        <v>46046</v>
      </c>
      <c r="C26851" t="s">
        <v>46047</v>
      </c>
      <c r="D26851" s="83" t="s">
        <v>15337</v>
      </c>
      <c r="F26851" s="83">
        <v>6710.0393999999997</v>
      </c>
    </row>
    <row r="26852" spans="1:6" hidden="1" x14ac:dyDescent="0.25">
      <c r="A26852" t="s">
        <v>46112</v>
      </c>
      <c r="B26852" s="83" t="s">
        <v>46048</v>
      </c>
      <c r="C26852" t="s">
        <v>46049</v>
      </c>
      <c r="D26852" s="83" t="s">
        <v>15337</v>
      </c>
      <c r="F26852" s="83">
        <v>6537.6873999999998</v>
      </c>
    </row>
    <row r="26853" spans="1:6" hidden="1" x14ac:dyDescent="0.25">
      <c r="A26853" t="s">
        <v>46112</v>
      </c>
      <c r="B26853" s="83" t="s">
        <v>46050</v>
      </c>
      <c r="C26853" t="s">
        <v>46051</v>
      </c>
      <c r="D26853" s="83" t="s">
        <v>15337</v>
      </c>
      <c r="F26853" s="84">
        <v>6517.2138999999997</v>
      </c>
    </row>
    <row r="26854" spans="1:6" hidden="1" x14ac:dyDescent="0.25">
      <c r="A26854" t="s">
        <v>46112</v>
      </c>
      <c r="B26854" s="83" t="s">
        <v>46052</v>
      </c>
      <c r="C26854" t="s">
        <v>46053</v>
      </c>
      <c r="D26854" s="83" t="s">
        <v>35710</v>
      </c>
      <c r="F26854" s="84">
        <v>33.665199999999999</v>
      </c>
    </row>
    <row r="26855" spans="1:6" hidden="1" x14ac:dyDescent="0.25">
      <c r="A26855" t="s">
        <v>46112</v>
      </c>
      <c r="B26855" s="83" t="s">
        <v>46054</v>
      </c>
      <c r="C26855" t="s">
        <v>46055</v>
      </c>
      <c r="D26855" s="83" t="s">
        <v>15337</v>
      </c>
      <c r="F26855" s="84">
        <v>9444.5864999999994</v>
      </c>
    </row>
    <row r="26856" spans="1:6" hidden="1" x14ac:dyDescent="0.25">
      <c r="A26856" t="s">
        <v>46112</v>
      </c>
      <c r="B26856" s="83" t="s">
        <v>46056</v>
      </c>
      <c r="C26856" t="s">
        <v>46057</v>
      </c>
      <c r="D26856" s="83" t="s">
        <v>15337</v>
      </c>
      <c r="F26856" s="84">
        <v>8583.8883999999998</v>
      </c>
    </row>
    <row r="26857" spans="1:6" hidden="1" x14ac:dyDescent="0.25">
      <c r="A26857" t="s">
        <v>46112</v>
      </c>
      <c r="B26857" s="83" t="s">
        <v>46058</v>
      </c>
      <c r="C26857" t="s">
        <v>46059</v>
      </c>
      <c r="D26857" s="83" t="s">
        <v>35710</v>
      </c>
      <c r="F26857" s="83">
        <v>38.943100000000001</v>
      </c>
    </row>
    <row r="26858" spans="1:6" hidden="1" x14ac:dyDescent="0.25">
      <c r="A26858" t="s">
        <v>46112</v>
      </c>
      <c r="B26858" s="83" t="s">
        <v>46060</v>
      </c>
      <c r="C26858" t="s">
        <v>46061</v>
      </c>
      <c r="D26858" s="83" t="s">
        <v>35710</v>
      </c>
      <c r="F26858" s="83">
        <v>40.512099999999997</v>
      </c>
    </row>
    <row r="26859" spans="1:6" hidden="1" x14ac:dyDescent="0.25">
      <c r="A26859" t="s">
        <v>46112</v>
      </c>
      <c r="B26859" s="83" t="s">
        <v>46062</v>
      </c>
      <c r="C26859" t="s">
        <v>46063</v>
      </c>
      <c r="D26859" s="83" t="s">
        <v>35710</v>
      </c>
      <c r="F26859" s="83">
        <v>52.683199999999999</v>
      </c>
    </row>
    <row r="26860" spans="1:6" hidden="1" x14ac:dyDescent="0.25">
      <c r="A26860" t="s">
        <v>46112</v>
      </c>
      <c r="B26860" s="83" t="s">
        <v>46064</v>
      </c>
      <c r="C26860" t="s">
        <v>46065</v>
      </c>
      <c r="D26860" s="83" t="s">
        <v>35710</v>
      </c>
      <c r="F26860" s="83">
        <v>48.901200000000003</v>
      </c>
    </row>
    <row r="26861" spans="1:6" hidden="1" x14ac:dyDescent="0.25">
      <c r="A26861" t="s">
        <v>46112</v>
      </c>
      <c r="B26861" s="83" t="s">
        <v>46066</v>
      </c>
      <c r="C26861" t="s">
        <v>46067</v>
      </c>
      <c r="D26861" s="83" t="s">
        <v>35710</v>
      </c>
      <c r="F26861" s="83">
        <v>36.839700000000001</v>
      </c>
    </row>
    <row r="26862" spans="1:6" hidden="1" x14ac:dyDescent="0.25">
      <c r="A26862" t="s">
        <v>46112</v>
      </c>
      <c r="B26862" s="83" t="s">
        <v>46068</v>
      </c>
      <c r="C26862" t="s">
        <v>46069</v>
      </c>
      <c r="D26862" s="83" t="s">
        <v>35710</v>
      </c>
      <c r="F26862" s="83">
        <v>28.823</v>
      </c>
    </row>
    <row r="26863" spans="1:6" hidden="1" x14ac:dyDescent="0.25">
      <c r="A26863" t="s">
        <v>46112</v>
      </c>
      <c r="B26863" s="83" t="s">
        <v>46070</v>
      </c>
      <c r="C26863" t="s">
        <v>46071</v>
      </c>
      <c r="D26863" s="83" t="s">
        <v>35710</v>
      </c>
      <c r="F26863" s="83">
        <v>36.82</v>
      </c>
    </row>
    <row r="26864" spans="1:6" hidden="1" x14ac:dyDescent="0.25">
      <c r="A26864" t="s">
        <v>46112</v>
      </c>
      <c r="B26864" s="83" t="s">
        <v>46072</v>
      </c>
      <c r="C26864" t="s">
        <v>46073</v>
      </c>
      <c r="D26864" s="83" t="s">
        <v>35710</v>
      </c>
      <c r="F26864" s="83">
        <v>58.7273</v>
      </c>
    </row>
    <row r="26865" spans="1:6" hidden="1" x14ac:dyDescent="0.25">
      <c r="A26865" t="s">
        <v>46112</v>
      </c>
      <c r="B26865" s="83" t="s">
        <v>46074</v>
      </c>
      <c r="C26865" t="s">
        <v>46075</v>
      </c>
      <c r="D26865" s="83" t="s">
        <v>35710</v>
      </c>
      <c r="F26865" s="83">
        <v>44.890099999999997</v>
      </c>
    </row>
    <row r="26866" spans="1:6" hidden="1" x14ac:dyDescent="0.25">
      <c r="A26866" t="s">
        <v>46112</v>
      </c>
      <c r="B26866" s="83" t="s">
        <v>46076</v>
      </c>
      <c r="C26866" t="s">
        <v>46077</v>
      </c>
      <c r="D26866" s="83" t="s">
        <v>15337</v>
      </c>
      <c r="F26866" s="83">
        <v>10832.556500000001</v>
      </c>
    </row>
    <row r="26867" spans="1:6" hidden="1" x14ac:dyDescent="0.25">
      <c r="A26867" t="s">
        <v>46112</v>
      </c>
      <c r="B26867" s="83" t="s">
        <v>46078</v>
      </c>
      <c r="C26867" t="s">
        <v>46079</v>
      </c>
      <c r="D26867" s="83" t="s">
        <v>35710</v>
      </c>
      <c r="F26867" s="83">
        <v>43.546999999999997</v>
      </c>
    </row>
    <row r="26868" spans="1:6" hidden="1" x14ac:dyDescent="0.25">
      <c r="A26868" t="s">
        <v>46112</v>
      </c>
      <c r="B26868" s="83" t="s">
        <v>46080</v>
      </c>
      <c r="C26868" t="s">
        <v>46081</v>
      </c>
      <c r="D26868" s="83" t="s">
        <v>35710</v>
      </c>
      <c r="F26868" s="83">
        <v>31.164899999999999</v>
      </c>
    </row>
    <row r="26869" spans="1:6" hidden="1" x14ac:dyDescent="0.25">
      <c r="A26869" t="s">
        <v>46112</v>
      </c>
      <c r="B26869" s="83" t="s">
        <v>46082</v>
      </c>
      <c r="C26869" t="s">
        <v>46083</v>
      </c>
      <c r="D26869" s="83" t="s">
        <v>35710</v>
      </c>
      <c r="F26869" s="83">
        <v>33.191200000000002</v>
      </c>
    </row>
    <row r="26870" spans="1:6" hidden="1" x14ac:dyDescent="0.25">
      <c r="A26870" t="s">
        <v>46112</v>
      </c>
      <c r="B26870" s="83" t="s">
        <v>46084</v>
      </c>
      <c r="C26870" t="s">
        <v>46085</v>
      </c>
      <c r="D26870" s="83" t="s">
        <v>35710</v>
      </c>
      <c r="F26870" s="83">
        <v>35.946800000000003</v>
      </c>
    </row>
    <row r="26871" spans="1:6" hidden="1" x14ac:dyDescent="0.25">
      <c r="A26871" t="s">
        <v>46112</v>
      </c>
      <c r="B26871" s="83" t="s">
        <v>46086</v>
      </c>
      <c r="C26871" t="s">
        <v>46087</v>
      </c>
      <c r="D26871" s="83" t="s">
        <v>35710</v>
      </c>
      <c r="F26871" s="83">
        <v>58.107900000000001</v>
      </c>
    </row>
    <row r="26872" spans="1:6" hidden="1" x14ac:dyDescent="0.25">
      <c r="A26872" t="s">
        <v>46112</v>
      </c>
      <c r="B26872" s="83" t="s">
        <v>46088</v>
      </c>
      <c r="C26872" t="s">
        <v>46089</v>
      </c>
      <c r="D26872" s="83" t="s">
        <v>15337</v>
      </c>
      <c r="F26872" s="83">
        <v>23902.33</v>
      </c>
    </row>
    <row r="26873" spans="1:6" hidden="1" x14ac:dyDescent="0.25">
      <c r="A26873" t="s">
        <v>46112</v>
      </c>
      <c r="B26873" s="83" t="s">
        <v>46090</v>
      </c>
      <c r="C26873" t="s">
        <v>46091</v>
      </c>
      <c r="D26873" s="83" t="s">
        <v>15337</v>
      </c>
      <c r="F26873" s="83">
        <v>7780.7644</v>
      </c>
    </row>
    <row r="26874" spans="1:6" hidden="1" x14ac:dyDescent="0.25">
      <c r="A26874" t="s">
        <v>46112</v>
      </c>
      <c r="B26874" s="83" t="s">
        <v>46092</v>
      </c>
      <c r="C26874" t="s">
        <v>46093</v>
      </c>
      <c r="D26874" s="83" t="s">
        <v>15337</v>
      </c>
      <c r="F26874" s="83">
        <v>5249.3942999999999</v>
      </c>
    </row>
    <row r="26875" spans="1:6" hidden="1" x14ac:dyDescent="0.25">
      <c r="A26875" t="s">
        <v>46112</v>
      </c>
      <c r="B26875" s="83" t="s">
        <v>46094</v>
      </c>
      <c r="C26875" t="s">
        <v>46095</v>
      </c>
      <c r="D26875" s="83" t="s">
        <v>15337</v>
      </c>
      <c r="F26875" s="83">
        <v>6936.5330000000004</v>
      </c>
    </row>
    <row r="26876" spans="1:6" hidden="1" x14ac:dyDescent="0.25">
      <c r="A26876" t="s">
        <v>46112</v>
      </c>
      <c r="B26876" s="83" t="s">
        <v>46096</v>
      </c>
      <c r="C26876" t="s">
        <v>46097</v>
      </c>
      <c r="D26876" s="83" t="s">
        <v>15337</v>
      </c>
      <c r="F26876" s="83">
        <v>6476.4769999999999</v>
      </c>
    </row>
    <row r="26877" spans="1:6" hidden="1" x14ac:dyDescent="0.25">
      <c r="A26877" t="s">
        <v>46112</v>
      </c>
      <c r="B26877" s="83" t="s">
        <v>46098</v>
      </c>
      <c r="C26877" t="s">
        <v>46099</v>
      </c>
      <c r="D26877" s="83" t="s">
        <v>15337</v>
      </c>
      <c r="F26877" s="83">
        <v>21365.4637</v>
      </c>
    </row>
    <row r="26878" spans="1:6" hidden="1" x14ac:dyDescent="0.25">
      <c r="A26878" t="s">
        <v>46112</v>
      </c>
      <c r="B26878" s="83" t="s">
        <v>46100</v>
      </c>
      <c r="C26878" t="s">
        <v>46101</v>
      </c>
      <c r="D26878" s="83" t="s">
        <v>15337</v>
      </c>
      <c r="F26878" s="83">
        <v>5027.4281000000001</v>
      </c>
    </row>
    <row r="26879" spans="1:6" hidden="1" x14ac:dyDescent="0.25">
      <c r="A26879" t="s">
        <v>46112</v>
      </c>
      <c r="B26879" s="83" t="s">
        <v>46102</v>
      </c>
      <c r="C26879" t="s">
        <v>46103</v>
      </c>
      <c r="D26879" s="83" t="s">
        <v>15337</v>
      </c>
      <c r="F26879" s="83">
        <v>5522.8459999999995</v>
      </c>
    </row>
    <row r="26880" spans="1:6" hidden="1" x14ac:dyDescent="0.25">
      <c r="A26880" t="s">
        <v>46112</v>
      </c>
      <c r="B26880" s="83" t="s">
        <v>46104</v>
      </c>
      <c r="C26880" t="s">
        <v>46105</v>
      </c>
      <c r="D26880" s="83" t="s">
        <v>15337</v>
      </c>
      <c r="F26880" s="83">
        <v>3974.4769000000001</v>
      </c>
    </row>
    <row r="26881" spans="1:6" hidden="1" x14ac:dyDescent="0.25">
      <c r="A26881" t="s">
        <v>46112</v>
      </c>
      <c r="B26881" s="83" t="s">
        <v>46106</v>
      </c>
      <c r="C26881" t="s">
        <v>46107</v>
      </c>
      <c r="D26881" s="83" t="s">
        <v>15337</v>
      </c>
      <c r="F26881" s="83">
        <v>33456.5173</v>
      </c>
    </row>
    <row r="26882" spans="1:6" hidden="1" x14ac:dyDescent="0.25">
      <c r="A26882" t="s">
        <v>46112</v>
      </c>
      <c r="B26882" s="83" t="s">
        <v>46108</v>
      </c>
      <c r="C26882" t="s">
        <v>46109</v>
      </c>
      <c r="D26882" s="83" t="s">
        <v>35710</v>
      </c>
      <c r="F26882" s="83">
        <v>37.397300000000001</v>
      </c>
    </row>
    <row r="26883" spans="1:6" hidden="1" x14ac:dyDescent="0.25">
      <c r="A26883" t="s">
        <v>46112</v>
      </c>
      <c r="B26883" s="83" t="s">
        <v>46110</v>
      </c>
      <c r="C26883" t="s">
        <v>46111</v>
      </c>
      <c r="D26883" s="83" t="s">
        <v>15337</v>
      </c>
      <c r="F26883" s="83">
        <v>6696.4840999999997</v>
      </c>
    </row>
    <row r="26884" spans="1:6" s="142" customFormat="1" x14ac:dyDescent="0.25">
      <c r="A26884" s="148"/>
      <c r="B26884" s="149"/>
      <c r="C26884" s="151" t="s">
        <v>47122</v>
      </c>
      <c r="D26884" s="149"/>
      <c r="E26884" s="149"/>
      <c r="F26884" s="150"/>
    </row>
    <row r="26885" spans="1:6" x14ac:dyDescent="0.25">
      <c r="A26885" t="s">
        <v>15052</v>
      </c>
      <c r="B26885" s="83">
        <v>8662</v>
      </c>
      <c r="C26885" t="s">
        <v>15053</v>
      </c>
    </row>
    <row r="26886" spans="1:6" x14ac:dyDescent="0.25">
      <c r="A26886" t="s">
        <v>15052</v>
      </c>
      <c r="B26886" s="83">
        <v>8700</v>
      </c>
      <c r="C26886" t="s">
        <v>15054</v>
      </c>
    </row>
    <row r="26887" spans="1:6" x14ac:dyDescent="0.25">
      <c r="A26887" t="s">
        <v>15052</v>
      </c>
      <c r="B26887" s="83" t="s">
        <v>15055</v>
      </c>
      <c r="C26887" t="s">
        <v>15056</v>
      </c>
      <c r="D26887" s="83" t="s">
        <v>15057</v>
      </c>
      <c r="F26887" s="83">
        <v>0.2</v>
      </c>
    </row>
    <row r="26888" spans="1:6" x14ac:dyDescent="0.25">
      <c r="A26888" t="s">
        <v>15052</v>
      </c>
      <c r="B26888" s="83" t="s">
        <v>15058</v>
      </c>
      <c r="C26888" t="s">
        <v>15059</v>
      </c>
      <c r="D26888" s="83" t="s">
        <v>15057</v>
      </c>
      <c r="F26888" s="83">
        <v>0.5</v>
      </c>
    </row>
    <row r="26889" spans="1:6" x14ac:dyDescent="0.25">
      <c r="A26889" t="s">
        <v>15052</v>
      </c>
      <c r="B26889" s="83" t="s">
        <v>15060</v>
      </c>
      <c r="C26889" t="s">
        <v>15061</v>
      </c>
      <c r="D26889" s="83" t="s">
        <v>15057</v>
      </c>
      <c r="F26889" s="83">
        <v>0.3</v>
      </c>
    </row>
    <row r="26890" spans="1:6" x14ac:dyDescent="0.25">
      <c r="A26890" t="s">
        <v>15052</v>
      </c>
      <c r="B26890" s="83">
        <v>8701</v>
      </c>
      <c r="C26890" t="s">
        <v>15062</v>
      </c>
    </row>
    <row r="26891" spans="1:6" x14ac:dyDescent="0.25">
      <c r="A26891" t="s">
        <v>15052</v>
      </c>
      <c r="B26891" s="83" t="s">
        <v>15063</v>
      </c>
      <c r="C26891" t="s">
        <v>15064</v>
      </c>
      <c r="D26891" s="83" t="s">
        <v>15057</v>
      </c>
      <c r="F26891" s="83">
        <v>1</v>
      </c>
    </row>
    <row r="26892" spans="1:6" x14ac:dyDescent="0.25">
      <c r="A26892" t="s">
        <v>15052</v>
      </c>
      <c r="B26892" s="83" t="s">
        <v>15065</v>
      </c>
      <c r="C26892" t="s">
        <v>15066</v>
      </c>
      <c r="D26892" s="83" t="s">
        <v>15057</v>
      </c>
      <c r="F26892" s="83">
        <v>2</v>
      </c>
    </row>
    <row r="26893" spans="1:6" x14ac:dyDescent="0.25">
      <c r="A26893" t="s">
        <v>15052</v>
      </c>
      <c r="B26893" s="83" t="s">
        <v>15067</v>
      </c>
      <c r="C26893" t="s">
        <v>15068</v>
      </c>
      <c r="D26893" s="83" t="s">
        <v>15057</v>
      </c>
      <c r="F26893" s="83">
        <v>1.5</v>
      </c>
    </row>
    <row r="26894" spans="1:6" x14ac:dyDescent="0.25">
      <c r="A26894" t="s">
        <v>15052</v>
      </c>
      <c r="B26894" s="83">
        <v>8663</v>
      </c>
      <c r="C26894" t="s">
        <v>15069</v>
      </c>
    </row>
    <row r="26895" spans="1:6" x14ac:dyDescent="0.25">
      <c r="A26895" t="s">
        <v>15052</v>
      </c>
      <c r="B26895" s="83">
        <v>8702</v>
      </c>
      <c r="C26895" t="s">
        <v>15070</v>
      </c>
    </row>
    <row r="26896" spans="1:6" x14ac:dyDescent="0.25">
      <c r="A26896" t="s">
        <v>15052</v>
      </c>
      <c r="B26896" s="83" t="s">
        <v>15071</v>
      </c>
      <c r="C26896" t="s">
        <v>15072</v>
      </c>
      <c r="D26896" s="83" t="s">
        <v>15073</v>
      </c>
      <c r="E26896" s="83">
        <v>1.4</v>
      </c>
      <c r="F26896" s="83">
        <v>1.51</v>
      </c>
    </row>
    <row r="26897" spans="1:6" x14ac:dyDescent="0.25">
      <c r="A26897" t="s">
        <v>15052</v>
      </c>
      <c r="B26897" s="83" t="s">
        <v>15074</v>
      </c>
      <c r="C26897" t="s">
        <v>15075</v>
      </c>
      <c r="D26897" s="83" t="s">
        <v>15076</v>
      </c>
      <c r="E26897" s="83">
        <v>480.48</v>
      </c>
      <c r="F26897" s="83">
        <v>488.64</v>
      </c>
    </row>
    <row r="26898" spans="1:6" x14ac:dyDescent="0.25">
      <c r="A26898" t="s">
        <v>15052</v>
      </c>
      <c r="B26898" s="83" t="s">
        <v>15077</v>
      </c>
      <c r="C26898" t="s">
        <v>15078</v>
      </c>
      <c r="D26898" s="83" t="s">
        <v>15073</v>
      </c>
      <c r="E26898" s="83">
        <v>2.48</v>
      </c>
      <c r="F26898" s="83">
        <v>2.68</v>
      </c>
    </row>
    <row r="26899" spans="1:6" x14ac:dyDescent="0.25">
      <c r="A26899" t="s">
        <v>15052</v>
      </c>
      <c r="B26899" s="83" t="s">
        <v>15079</v>
      </c>
      <c r="C26899" t="s">
        <v>15080</v>
      </c>
      <c r="D26899" s="83" t="s">
        <v>15073</v>
      </c>
      <c r="E26899" s="83">
        <v>0.93</v>
      </c>
      <c r="F26899" s="83">
        <v>1.01</v>
      </c>
    </row>
    <row r="26900" spans="1:6" x14ac:dyDescent="0.25">
      <c r="A26900" t="s">
        <v>15052</v>
      </c>
      <c r="B26900" s="83" t="s">
        <v>15081</v>
      </c>
      <c r="C26900" t="s">
        <v>15082</v>
      </c>
      <c r="D26900" s="83" t="s">
        <v>15073</v>
      </c>
      <c r="E26900" s="83">
        <v>0.28000000000000003</v>
      </c>
      <c r="F26900" s="83">
        <v>0.3</v>
      </c>
    </row>
    <row r="26901" spans="1:6" x14ac:dyDescent="0.25">
      <c r="A26901" t="s">
        <v>15052</v>
      </c>
      <c r="B26901" s="83">
        <v>8703</v>
      </c>
      <c r="C26901" t="s">
        <v>15083</v>
      </c>
    </row>
    <row r="26902" spans="1:6" x14ac:dyDescent="0.25">
      <c r="A26902" t="s">
        <v>15052</v>
      </c>
      <c r="B26902" s="83" t="s">
        <v>15084</v>
      </c>
      <c r="C26902" t="s">
        <v>15085</v>
      </c>
      <c r="D26902" s="83" t="s">
        <v>15073</v>
      </c>
      <c r="E26902" s="83">
        <v>0.56000000000000005</v>
      </c>
      <c r="F26902" s="83">
        <v>0.6</v>
      </c>
    </row>
    <row r="26903" spans="1:6" x14ac:dyDescent="0.25">
      <c r="A26903" t="s">
        <v>15052</v>
      </c>
      <c r="B26903" s="83">
        <v>8704</v>
      </c>
      <c r="C26903" t="s">
        <v>15086</v>
      </c>
    </row>
    <row r="26904" spans="1:6" x14ac:dyDescent="0.25">
      <c r="A26904" t="s">
        <v>15052</v>
      </c>
      <c r="B26904" s="83" t="s">
        <v>15087</v>
      </c>
      <c r="C26904" t="s">
        <v>15088</v>
      </c>
      <c r="D26904" s="83" t="s">
        <v>15076</v>
      </c>
      <c r="E26904" s="83">
        <v>97.67</v>
      </c>
      <c r="F26904" s="83">
        <v>104.91</v>
      </c>
    </row>
    <row r="26905" spans="1:6" x14ac:dyDescent="0.25">
      <c r="A26905" t="s">
        <v>15052</v>
      </c>
      <c r="B26905" s="83" t="s">
        <v>15089</v>
      </c>
      <c r="C26905" t="s">
        <v>15090</v>
      </c>
      <c r="D26905" s="83" t="s">
        <v>15076</v>
      </c>
      <c r="E26905" s="83">
        <v>58.6</v>
      </c>
      <c r="F26905" s="84">
        <v>62.95</v>
      </c>
    </row>
    <row r="26906" spans="1:6" x14ac:dyDescent="0.25">
      <c r="A26906" t="s">
        <v>15052</v>
      </c>
      <c r="B26906" s="83">
        <v>8706</v>
      </c>
      <c r="C26906" t="s">
        <v>15091</v>
      </c>
      <c r="F26906" s="84"/>
    </row>
    <row r="26907" spans="1:6" x14ac:dyDescent="0.25">
      <c r="A26907" t="s">
        <v>15052</v>
      </c>
      <c r="B26907" s="83" t="s">
        <v>15092</v>
      </c>
      <c r="C26907" t="s">
        <v>15093</v>
      </c>
      <c r="D26907" s="83" t="s">
        <v>15094</v>
      </c>
      <c r="E26907" s="83">
        <v>4.84</v>
      </c>
      <c r="F26907" s="83">
        <v>5.26</v>
      </c>
    </row>
    <row r="26908" spans="1:6" x14ac:dyDescent="0.25">
      <c r="A26908" t="s">
        <v>15052</v>
      </c>
      <c r="B26908" s="83" t="s">
        <v>15095</v>
      </c>
      <c r="C26908" t="s">
        <v>15096</v>
      </c>
      <c r="D26908" s="83" t="s">
        <v>15094</v>
      </c>
      <c r="E26908" s="83">
        <v>5.82</v>
      </c>
      <c r="F26908" s="83">
        <v>6.3</v>
      </c>
    </row>
    <row r="26909" spans="1:6" x14ac:dyDescent="0.25">
      <c r="A26909" t="s">
        <v>15052</v>
      </c>
      <c r="B26909" s="83" t="s">
        <v>15097</v>
      </c>
      <c r="C26909" t="s">
        <v>15098</v>
      </c>
      <c r="D26909" s="83" t="s">
        <v>15073</v>
      </c>
      <c r="E26909" s="83">
        <v>11.64</v>
      </c>
      <c r="F26909" s="83">
        <v>12.68</v>
      </c>
    </row>
    <row r="26910" spans="1:6" x14ac:dyDescent="0.25">
      <c r="A26910" t="s">
        <v>15052</v>
      </c>
      <c r="B26910" s="83" t="s">
        <v>15099</v>
      </c>
      <c r="C26910" t="s">
        <v>15100</v>
      </c>
      <c r="D26910" s="83" t="s">
        <v>15073</v>
      </c>
      <c r="E26910" s="83">
        <v>23.29</v>
      </c>
      <c r="F26910" s="83">
        <v>25.36</v>
      </c>
    </row>
    <row r="26911" spans="1:6" x14ac:dyDescent="0.25">
      <c r="A26911" t="s">
        <v>15052</v>
      </c>
      <c r="B26911" s="83" t="s">
        <v>15101</v>
      </c>
      <c r="C26911" t="s">
        <v>15102</v>
      </c>
      <c r="D26911" s="83" t="s">
        <v>15073</v>
      </c>
      <c r="E26911" s="83">
        <v>15.53</v>
      </c>
      <c r="F26911" s="83">
        <v>16.899999999999999</v>
      </c>
    </row>
    <row r="26912" spans="1:6" x14ac:dyDescent="0.25">
      <c r="A26912" t="s">
        <v>15052</v>
      </c>
      <c r="B26912" s="83" t="s">
        <v>15103</v>
      </c>
      <c r="C26912" t="s">
        <v>15104</v>
      </c>
      <c r="D26912" s="83" t="s">
        <v>15094</v>
      </c>
      <c r="E26912" s="83">
        <v>7.11</v>
      </c>
      <c r="F26912" s="83">
        <v>7.72</v>
      </c>
    </row>
    <row r="26913" spans="1:6" x14ac:dyDescent="0.25">
      <c r="A26913" t="s">
        <v>15052</v>
      </c>
      <c r="B26913" s="83" t="s">
        <v>15105</v>
      </c>
      <c r="C26913" t="s">
        <v>15106</v>
      </c>
      <c r="D26913" s="83" t="s">
        <v>15073</v>
      </c>
      <c r="E26913" s="83">
        <v>13.31</v>
      </c>
      <c r="F26913" s="83">
        <v>14.49</v>
      </c>
    </row>
    <row r="26914" spans="1:6" x14ac:dyDescent="0.25">
      <c r="A26914" t="s">
        <v>15052</v>
      </c>
      <c r="B26914" s="83" t="s">
        <v>15107</v>
      </c>
      <c r="C26914" t="s">
        <v>15108</v>
      </c>
      <c r="D26914" s="83" t="s">
        <v>15073</v>
      </c>
      <c r="E26914" s="83">
        <v>25.12</v>
      </c>
      <c r="F26914" s="84">
        <v>27.29</v>
      </c>
    </row>
    <row r="26915" spans="1:6" x14ac:dyDescent="0.25">
      <c r="A26915" t="s">
        <v>15052</v>
      </c>
      <c r="B26915" s="83" t="s">
        <v>15109</v>
      </c>
      <c r="C26915" t="s">
        <v>15110</v>
      </c>
      <c r="D26915" s="83" t="s">
        <v>15073</v>
      </c>
      <c r="E26915" s="83">
        <v>26.06</v>
      </c>
      <c r="F26915" s="84">
        <v>27.55</v>
      </c>
    </row>
    <row r="26916" spans="1:6" x14ac:dyDescent="0.25">
      <c r="A26916" t="s">
        <v>15052</v>
      </c>
      <c r="B26916" s="83" t="s">
        <v>15111</v>
      </c>
      <c r="C26916" t="s">
        <v>15112</v>
      </c>
      <c r="D26916" s="83" t="s">
        <v>15073</v>
      </c>
      <c r="E26916" s="83">
        <v>9.32</v>
      </c>
      <c r="F26916" s="84">
        <v>10.14</v>
      </c>
    </row>
    <row r="26917" spans="1:6" x14ac:dyDescent="0.25">
      <c r="A26917" t="s">
        <v>15052</v>
      </c>
      <c r="B26917" s="83">
        <v>8707</v>
      </c>
      <c r="C26917" t="s">
        <v>15113</v>
      </c>
      <c r="F26917" s="84"/>
    </row>
    <row r="26918" spans="1:6" x14ac:dyDescent="0.25">
      <c r="A26918" t="s">
        <v>15052</v>
      </c>
      <c r="B26918" s="83" t="s">
        <v>15114</v>
      </c>
      <c r="C26918" t="s">
        <v>15115</v>
      </c>
      <c r="D26918" s="83" t="s">
        <v>15094</v>
      </c>
      <c r="E26918" s="83">
        <v>8.73</v>
      </c>
      <c r="F26918" s="84">
        <v>9.4499999999999993</v>
      </c>
    </row>
    <row r="26919" spans="1:6" x14ac:dyDescent="0.25">
      <c r="A26919" t="s">
        <v>15052</v>
      </c>
      <c r="B26919" s="83" t="s">
        <v>15116</v>
      </c>
      <c r="C26919" t="s">
        <v>15117</v>
      </c>
      <c r="D26919" s="83" t="s">
        <v>15076</v>
      </c>
      <c r="E26919" s="83">
        <v>45.77</v>
      </c>
      <c r="F26919" s="84">
        <v>49.78</v>
      </c>
    </row>
    <row r="26920" spans="1:6" x14ac:dyDescent="0.25">
      <c r="A26920" t="s">
        <v>15052</v>
      </c>
      <c r="B26920" s="83" t="s">
        <v>15118</v>
      </c>
      <c r="C26920" t="s">
        <v>15119</v>
      </c>
      <c r="D26920" s="83" t="s">
        <v>15076</v>
      </c>
      <c r="E26920" s="83">
        <v>11</v>
      </c>
      <c r="F26920" s="84">
        <v>11.98</v>
      </c>
    </row>
    <row r="26921" spans="1:6" x14ac:dyDescent="0.25">
      <c r="A26921" t="s">
        <v>15052</v>
      </c>
      <c r="B26921" s="83" t="s">
        <v>15120</v>
      </c>
      <c r="C26921" t="s">
        <v>15121</v>
      </c>
      <c r="D26921" s="83" t="s">
        <v>15076</v>
      </c>
      <c r="E26921" s="83">
        <v>6.42</v>
      </c>
      <c r="F26921" s="84">
        <v>6.99</v>
      </c>
    </row>
    <row r="26922" spans="1:6" x14ac:dyDescent="0.25">
      <c r="A26922" t="s">
        <v>15052</v>
      </c>
      <c r="B26922" s="83" t="s">
        <v>15122</v>
      </c>
      <c r="C26922" t="s">
        <v>15123</v>
      </c>
      <c r="D26922" s="83" t="s">
        <v>15094</v>
      </c>
      <c r="E26922" s="83">
        <v>9.6999999999999993</v>
      </c>
      <c r="F26922" s="84">
        <v>10.5</v>
      </c>
    </row>
    <row r="26923" spans="1:6" x14ac:dyDescent="0.25">
      <c r="A26923" t="s">
        <v>15052</v>
      </c>
      <c r="B26923" s="83" t="s">
        <v>15124</v>
      </c>
      <c r="C26923" t="s">
        <v>15125</v>
      </c>
      <c r="D26923" s="83" t="s">
        <v>15094</v>
      </c>
      <c r="E26923" s="83">
        <v>12.58</v>
      </c>
      <c r="F26923" s="84">
        <v>13.65</v>
      </c>
    </row>
    <row r="26924" spans="1:6" x14ac:dyDescent="0.25">
      <c r="A26924" t="s">
        <v>15052</v>
      </c>
      <c r="B26924" s="83">
        <v>8708</v>
      </c>
      <c r="C26924" t="s">
        <v>15126</v>
      </c>
      <c r="F26924" s="84"/>
    </row>
    <row r="26925" spans="1:6" x14ac:dyDescent="0.25">
      <c r="A26925" t="s">
        <v>15052</v>
      </c>
      <c r="B26925" s="83" t="s">
        <v>15127</v>
      </c>
      <c r="C26925" t="s">
        <v>15128</v>
      </c>
      <c r="D26925" s="83" t="s">
        <v>15073</v>
      </c>
      <c r="E26925" s="83">
        <v>5.73</v>
      </c>
      <c r="F26925" s="84">
        <v>6.24</v>
      </c>
    </row>
    <row r="26926" spans="1:6" x14ac:dyDescent="0.25">
      <c r="A26926" t="s">
        <v>15052</v>
      </c>
      <c r="B26926" s="83">
        <v>8709</v>
      </c>
      <c r="C26926" t="s">
        <v>15129</v>
      </c>
      <c r="F26926" s="84"/>
    </row>
    <row r="26927" spans="1:6" x14ac:dyDescent="0.25">
      <c r="A26927" t="s">
        <v>15052</v>
      </c>
      <c r="B26927" s="83" t="s">
        <v>15130</v>
      </c>
      <c r="C26927" t="s">
        <v>15131</v>
      </c>
      <c r="D26927" s="83" t="s">
        <v>15073</v>
      </c>
      <c r="E26927" s="83">
        <v>2.1800000000000002</v>
      </c>
      <c r="F26927" s="84">
        <v>2.36</v>
      </c>
    </row>
    <row r="26928" spans="1:6" x14ac:dyDescent="0.25">
      <c r="A26928" t="s">
        <v>15052</v>
      </c>
      <c r="B26928" s="83" t="s">
        <v>15132</v>
      </c>
      <c r="C26928" t="s">
        <v>15133</v>
      </c>
      <c r="D26928" s="83" t="s">
        <v>15073</v>
      </c>
      <c r="E26928" s="83">
        <v>6.54</v>
      </c>
      <c r="F26928" s="84">
        <v>7.09</v>
      </c>
    </row>
    <row r="26929" spans="1:6" x14ac:dyDescent="0.25">
      <c r="A26929" t="s">
        <v>15052</v>
      </c>
      <c r="B26929" s="83" t="s">
        <v>15134</v>
      </c>
      <c r="C26929" t="s">
        <v>15135</v>
      </c>
      <c r="D26929" s="83" t="s">
        <v>15073</v>
      </c>
      <c r="E26929" s="83">
        <v>10.24</v>
      </c>
      <c r="F26929" s="84">
        <v>11.13</v>
      </c>
    </row>
    <row r="26930" spans="1:6" x14ac:dyDescent="0.25">
      <c r="A26930" t="s">
        <v>15052</v>
      </c>
      <c r="B26930" s="83" t="s">
        <v>15136</v>
      </c>
      <c r="C26930" t="s">
        <v>15137</v>
      </c>
      <c r="D26930" s="83" t="s">
        <v>15073</v>
      </c>
      <c r="E26930" s="83">
        <v>4.3600000000000003</v>
      </c>
      <c r="F26930" s="84">
        <v>4.7300000000000004</v>
      </c>
    </row>
    <row r="26931" spans="1:6" x14ac:dyDescent="0.25">
      <c r="A26931" t="s">
        <v>15052</v>
      </c>
      <c r="B26931" s="83">
        <v>8710</v>
      </c>
      <c r="C26931" t="s">
        <v>15138</v>
      </c>
      <c r="F26931" s="84"/>
    </row>
    <row r="26932" spans="1:6" x14ac:dyDescent="0.25">
      <c r="A26932" t="s">
        <v>15052</v>
      </c>
      <c r="B26932" s="83" t="s">
        <v>15139</v>
      </c>
      <c r="C26932" t="s">
        <v>15140</v>
      </c>
      <c r="D26932" s="83" t="s">
        <v>15141</v>
      </c>
      <c r="E26932" s="83">
        <v>3.63</v>
      </c>
      <c r="F26932" s="84">
        <v>3.95</v>
      </c>
    </row>
    <row r="26933" spans="1:6" x14ac:dyDescent="0.25">
      <c r="A26933" t="s">
        <v>15052</v>
      </c>
      <c r="B26933" s="83" t="s">
        <v>15142</v>
      </c>
      <c r="C26933" t="s">
        <v>15143</v>
      </c>
      <c r="D26933" s="83" t="s">
        <v>15076</v>
      </c>
      <c r="E26933" s="83">
        <v>22.1</v>
      </c>
      <c r="F26933" s="84">
        <v>24.13</v>
      </c>
    </row>
    <row r="26934" spans="1:6" x14ac:dyDescent="0.25">
      <c r="A26934" t="s">
        <v>15052</v>
      </c>
      <c r="B26934" s="83" t="s">
        <v>15144</v>
      </c>
      <c r="C26934" t="s">
        <v>15145</v>
      </c>
      <c r="D26934" s="83" t="s">
        <v>15073</v>
      </c>
      <c r="E26934" s="83">
        <v>13.96</v>
      </c>
      <c r="F26934" s="83">
        <v>15.13</v>
      </c>
    </row>
    <row r="26935" spans="1:6" x14ac:dyDescent="0.25">
      <c r="A26935" t="s">
        <v>15052</v>
      </c>
      <c r="B26935" s="83" t="s">
        <v>15146</v>
      </c>
      <c r="C26935" t="s">
        <v>15147</v>
      </c>
      <c r="D26935" s="83" t="s">
        <v>15073</v>
      </c>
      <c r="E26935" s="83">
        <v>19.39</v>
      </c>
      <c r="F26935" s="83">
        <v>21.01</v>
      </c>
    </row>
    <row r="26936" spans="1:6" x14ac:dyDescent="0.25">
      <c r="A26936" t="s">
        <v>15052</v>
      </c>
      <c r="B26936" s="83" t="s">
        <v>15148</v>
      </c>
      <c r="C26936" t="s">
        <v>15149</v>
      </c>
      <c r="D26936" s="83" t="s">
        <v>15073</v>
      </c>
      <c r="E26936" s="83">
        <v>9.43</v>
      </c>
      <c r="F26936" s="84">
        <v>10.220000000000001</v>
      </c>
    </row>
    <row r="26937" spans="1:6" x14ac:dyDescent="0.25">
      <c r="A26937" t="s">
        <v>15052</v>
      </c>
      <c r="B26937" s="83" t="s">
        <v>15150</v>
      </c>
      <c r="C26937" t="s">
        <v>15151</v>
      </c>
      <c r="D26937" s="83" t="s">
        <v>15076</v>
      </c>
      <c r="E26937" s="83">
        <v>18.760000000000002</v>
      </c>
      <c r="F26937" s="83">
        <v>20.46</v>
      </c>
    </row>
    <row r="26938" spans="1:6" x14ac:dyDescent="0.25">
      <c r="A26938" t="s">
        <v>15052</v>
      </c>
      <c r="B26938" s="83">
        <v>8711</v>
      </c>
      <c r="C26938" t="s">
        <v>15152</v>
      </c>
      <c r="F26938" s="84"/>
    </row>
    <row r="26939" spans="1:6" x14ac:dyDescent="0.25">
      <c r="A26939" t="s">
        <v>15052</v>
      </c>
      <c r="B26939" s="83" t="s">
        <v>15153</v>
      </c>
      <c r="C26939" t="s">
        <v>15154</v>
      </c>
      <c r="D26939" s="83" t="s">
        <v>15073</v>
      </c>
      <c r="E26939" s="83">
        <v>28.72</v>
      </c>
      <c r="F26939" s="84">
        <v>31.18</v>
      </c>
    </row>
    <row r="26940" spans="1:6" x14ac:dyDescent="0.25">
      <c r="A26940" t="s">
        <v>15052</v>
      </c>
      <c r="B26940" s="83">
        <v>8712</v>
      </c>
      <c r="C26940" t="s">
        <v>15155</v>
      </c>
      <c r="F26940" s="84"/>
    </row>
    <row r="26941" spans="1:6" x14ac:dyDescent="0.25">
      <c r="A26941" t="s">
        <v>15052</v>
      </c>
      <c r="B26941" s="83" t="s">
        <v>15156</v>
      </c>
      <c r="C26941" t="s">
        <v>15157</v>
      </c>
      <c r="D26941" s="83" t="s">
        <v>15076</v>
      </c>
      <c r="E26941" s="83">
        <v>44.76</v>
      </c>
      <c r="F26941" s="84">
        <v>48.72</v>
      </c>
    </row>
    <row r="26942" spans="1:6" x14ac:dyDescent="0.25">
      <c r="A26942" t="s">
        <v>15052</v>
      </c>
      <c r="B26942" s="83" t="s">
        <v>15158</v>
      </c>
      <c r="C26942" t="s">
        <v>15159</v>
      </c>
      <c r="D26942" s="83" t="s">
        <v>15076</v>
      </c>
      <c r="E26942" s="83">
        <v>6.69</v>
      </c>
      <c r="F26942" s="84">
        <v>7.28</v>
      </c>
    </row>
    <row r="26943" spans="1:6" x14ac:dyDescent="0.25">
      <c r="A26943" t="s">
        <v>15052</v>
      </c>
      <c r="B26943" s="83" t="s">
        <v>15160</v>
      </c>
      <c r="C26943" t="s">
        <v>15161</v>
      </c>
      <c r="D26943" s="83" t="s">
        <v>15076</v>
      </c>
      <c r="E26943" s="83">
        <v>21.32</v>
      </c>
      <c r="F26943" s="84">
        <v>23.16</v>
      </c>
    </row>
    <row r="26944" spans="1:6" x14ac:dyDescent="0.25">
      <c r="A26944" t="s">
        <v>15052</v>
      </c>
      <c r="B26944" s="83">
        <v>8713</v>
      </c>
      <c r="C26944" t="s">
        <v>15162</v>
      </c>
      <c r="F26944" s="84"/>
    </row>
    <row r="26945" spans="1:6" x14ac:dyDescent="0.25">
      <c r="A26945" t="s">
        <v>15052</v>
      </c>
      <c r="B26945" s="83" t="s">
        <v>15163</v>
      </c>
      <c r="C26945" t="s">
        <v>15164</v>
      </c>
      <c r="D26945" s="83" t="s">
        <v>15073</v>
      </c>
      <c r="E26945" s="83">
        <v>18.37</v>
      </c>
      <c r="F26945" s="84">
        <v>19.899999999999999</v>
      </c>
    </row>
    <row r="26946" spans="1:6" x14ac:dyDescent="0.25">
      <c r="A26946" t="s">
        <v>15052</v>
      </c>
      <c r="B26946" s="83" t="s">
        <v>15165</v>
      </c>
      <c r="C26946" t="s">
        <v>15166</v>
      </c>
      <c r="D26946" s="83" t="s">
        <v>15073</v>
      </c>
      <c r="E26946" s="83">
        <v>7.38</v>
      </c>
      <c r="F26946" s="84">
        <v>8.02</v>
      </c>
    </row>
    <row r="26947" spans="1:6" x14ac:dyDescent="0.25">
      <c r="A26947" t="s">
        <v>15052</v>
      </c>
      <c r="B26947" s="83" t="s">
        <v>15167</v>
      </c>
      <c r="C26947" t="s">
        <v>15168</v>
      </c>
      <c r="D26947" s="83" t="s">
        <v>15073</v>
      </c>
      <c r="E26947" s="83">
        <v>11.25</v>
      </c>
      <c r="F26947" s="84">
        <v>12.23</v>
      </c>
    </row>
    <row r="26948" spans="1:6" x14ac:dyDescent="0.25">
      <c r="A26948" t="s">
        <v>15052</v>
      </c>
      <c r="B26948" s="83" t="s">
        <v>15169</v>
      </c>
      <c r="C26948" t="s">
        <v>15170</v>
      </c>
      <c r="D26948" s="83" t="s">
        <v>15073</v>
      </c>
      <c r="E26948" s="83">
        <v>55.7</v>
      </c>
      <c r="F26948" s="84">
        <v>60.59</v>
      </c>
    </row>
    <row r="26949" spans="1:6" x14ac:dyDescent="0.25">
      <c r="A26949" t="s">
        <v>15052</v>
      </c>
      <c r="B26949" s="83" t="s">
        <v>15171</v>
      </c>
      <c r="C26949" t="s">
        <v>15172</v>
      </c>
      <c r="D26949" s="83" t="s">
        <v>15073</v>
      </c>
      <c r="E26949" s="83">
        <v>46.48</v>
      </c>
      <c r="F26949" s="84">
        <v>50.58</v>
      </c>
    </row>
    <row r="26950" spans="1:6" x14ac:dyDescent="0.25">
      <c r="A26950" t="s">
        <v>15052</v>
      </c>
      <c r="B26950" s="83">
        <v>8714</v>
      </c>
      <c r="C26950" t="s">
        <v>15173</v>
      </c>
      <c r="F26950" s="84"/>
    </row>
    <row r="26951" spans="1:6" x14ac:dyDescent="0.25">
      <c r="A26951" t="s">
        <v>15052</v>
      </c>
      <c r="B26951" s="83" t="s">
        <v>15174</v>
      </c>
      <c r="C26951" t="s">
        <v>15175</v>
      </c>
      <c r="D26951" s="83" t="s">
        <v>15176</v>
      </c>
      <c r="E26951" s="83">
        <v>158.66999999999999</v>
      </c>
      <c r="F26951" s="84">
        <v>171.88</v>
      </c>
    </row>
    <row r="26952" spans="1:6" x14ac:dyDescent="0.25">
      <c r="A26952" t="s">
        <v>15052</v>
      </c>
      <c r="B26952" s="83" t="s">
        <v>15177</v>
      </c>
      <c r="C26952" t="s">
        <v>15178</v>
      </c>
      <c r="D26952" s="83" t="s">
        <v>15176</v>
      </c>
      <c r="E26952" s="83">
        <v>109.09</v>
      </c>
      <c r="F26952" s="84">
        <v>118.17</v>
      </c>
    </row>
    <row r="26953" spans="1:6" x14ac:dyDescent="0.25">
      <c r="A26953" t="s">
        <v>15052</v>
      </c>
      <c r="B26953" s="83" t="s">
        <v>15179</v>
      </c>
      <c r="C26953" t="s">
        <v>15180</v>
      </c>
      <c r="D26953" s="83" t="s">
        <v>15073</v>
      </c>
      <c r="E26953" s="83">
        <v>17.329999999999998</v>
      </c>
      <c r="F26953" s="84">
        <v>18.78</v>
      </c>
    </row>
    <row r="26954" spans="1:6" x14ac:dyDescent="0.25">
      <c r="A26954" t="s">
        <v>15052</v>
      </c>
      <c r="B26954" s="83">
        <v>8715</v>
      </c>
      <c r="C26954" t="s">
        <v>15181</v>
      </c>
      <c r="F26954" s="84"/>
    </row>
    <row r="26955" spans="1:6" x14ac:dyDescent="0.25">
      <c r="A26955" t="s">
        <v>15052</v>
      </c>
      <c r="B26955" s="83" t="s">
        <v>15182</v>
      </c>
      <c r="C26955" t="s">
        <v>15183</v>
      </c>
      <c r="D26955" s="83" t="s">
        <v>15176</v>
      </c>
      <c r="E26955" s="83">
        <v>498.69</v>
      </c>
      <c r="F26955" s="84">
        <v>540.19000000000005</v>
      </c>
    </row>
    <row r="26956" spans="1:6" x14ac:dyDescent="0.25">
      <c r="A26956" t="s">
        <v>15052</v>
      </c>
      <c r="B26956" s="83" t="s">
        <v>15184</v>
      </c>
      <c r="C26956" t="s">
        <v>15185</v>
      </c>
      <c r="D26956" s="83" t="s">
        <v>15176</v>
      </c>
      <c r="E26956" s="83">
        <v>302.24</v>
      </c>
      <c r="F26956" s="84">
        <v>327.39</v>
      </c>
    </row>
    <row r="26957" spans="1:6" x14ac:dyDescent="0.25">
      <c r="A26957" t="s">
        <v>15052</v>
      </c>
      <c r="B26957" s="83" t="s">
        <v>15186</v>
      </c>
      <c r="C26957" t="s">
        <v>15187</v>
      </c>
      <c r="D26957" s="83" t="s">
        <v>15176</v>
      </c>
      <c r="E26957" s="83">
        <v>261.92</v>
      </c>
      <c r="F26957" s="84">
        <v>281.29000000000002</v>
      </c>
    </row>
    <row r="26958" spans="1:6" x14ac:dyDescent="0.25">
      <c r="A26958" t="s">
        <v>15052</v>
      </c>
      <c r="B26958" s="83" t="s">
        <v>15188</v>
      </c>
      <c r="C26958" t="s">
        <v>15189</v>
      </c>
      <c r="D26958" s="83" t="s">
        <v>15176</v>
      </c>
      <c r="E26958" s="83">
        <v>350.94</v>
      </c>
      <c r="F26958" s="84">
        <v>357.12</v>
      </c>
    </row>
    <row r="26959" spans="1:6" x14ac:dyDescent="0.25">
      <c r="A26959" t="s">
        <v>15052</v>
      </c>
      <c r="B26959" s="83" t="s">
        <v>15190</v>
      </c>
      <c r="C26959" t="s">
        <v>15191</v>
      </c>
      <c r="D26959" s="83" t="s">
        <v>15176</v>
      </c>
      <c r="E26959" s="83">
        <v>159.97</v>
      </c>
      <c r="F26959" s="84">
        <v>171.71</v>
      </c>
    </row>
    <row r="26960" spans="1:6" x14ac:dyDescent="0.25">
      <c r="A26960" t="s">
        <v>15052</v>
      </c>
      <c r="B26960" s="83" t="s">
        <v>15192</v>
      </c>
      <c r="C26960" t="s">
        <v>15193</v>
      </c>
      <c r="D26960" s="83" t="s">
        <v>15176</v>
      </c>
      <c r="E26960" s="83">
        <v>213.91</v>
      </c>
      <c r="F26960" s="84">
        <v>217.66</v>
      </c>
    </row>
    <row r="26961" spans="1:6" x14ac:dyDescent="0.25">
      <c r="A26961" t="s">
        <v>15052</v>
      </c>
      <c r="B26961" s="83">
        <v>8716</v>
      </c>
      <c r="C26961" t="s">
        <v>15194</v>
      </c>
      <c r="F26961" s="84"/>
    </row>
    <row r="26962" spans="1:6" x14ac:dyDescent="0.25">
      <c r="A26962" t="s">
        <v>15052</v>
      </c>
      <c r="B26962" s="83" t="s">
        <v>15195</v>
      </c>
      <c r="C26962" t="s">
        <v>15196</v>
      </c>
      <c r="D26962" s="83" t="s">
        <v>15076</v>
      </c>
      <c r="E26962" s="83">
        <v>102.31</v>
      </c>
      <c r="F26962" s="84">
        <v>111.36</v>
      </c>
    </row>
    <row r="26963" spans="1:6" x14ac:dyDescent="0.25">
      <c r="A26963" t="s">
        <v>15052</v>
      </c>
      <c r="B26963" s="83" t="s">
        <v>15197</v>
      </c>
      <c r="C26963" t="s">
        <v>15198</v>
      </c>
      <c r="D26963" s="83" t="s">
        <v>15076</v>
      </c>
      <c r="E26963" s="83">
        <v>256.72000000000003</v>
      </c>
      <c r="F26963" s="84">
        <v>279.45</v>
      </c>
    </row>
    <row r="26964" spans="1:6" x14ac:dyDescent="0.25">
      <c r="A26964" t="s">
        <v>15052</v>
      </c>
      <c r="B26964" s="83">
        <v>8717</v>
      </c>
      <c r="C26964" t="s">
        <v>15199</v>
      </c>
      <c r="F26964" s="84"/>
    </row>
    <row r="26965" spans="1:6" x14ac:dyDescent="0.25">
      <c r="A26965" t="s">
        <v>15052</v>
      </c>
      <c r="B26965" s="83" t="s">
        <v>15200</v>
      </c>
      <c r="C26965" t="s">
        <v>15201</v>
      </c>
      <c r="D26965" s="83" t="s">
        <v>15073</v>
      </c>
      <c r="E26965" s="83">
        <v>43.64</v>
      </c>
      <c r="F26965" s="84">
        <v>47.27</v>
      </c>
    </row>
    <row r="26966" spans="1:6" x14ac:dyDescent="0.25">
      <c r="A26966" t="s">
        <v>15052</v>
      </c>
      <c r="B26966" s="83" t="s">
        <v>15202</v>
      </c>
      <c r="C26966" t="s">
        <v>15203</v>
      </c>
      <c r="D26966" s="83" t="s">
        <v>15073</v>
      </c>
      <c r="E26966" s="83">
        <v>10.91</v>
      </c>
      <c r="F26966" s="84">
        <v>11.82</v>
      </c>
    </row>
    <row r="26967" spans="1:6" x14ac:dyDescent="0.25">
      <c r="A26967" t="s">
        <v>15052</v>
      </c>
      <c r="B26967" s="83" t="s">
        <v>15204</v>
      </c>
      <c r="C26967" t="s">
        <v>15205</v>
      </c>
      <c r="D26967" s="83" t="s">
        <v>15073</v>
      </c>
      <c r="E26967" s="83">
        <v>23.57</v>
      </c>
      <c r="F26967" s="84">
        <v>25.3</v>
      </c>
    </row>
    <row r="26968" spans="1:6" x14ac:dyDescent="0.25">
      <c r="A26968" t="s">
        <v>15052</v>
      </c>
      <c r="B26968" s="83" t="s">
        <v>15206</v>
      </c>
      <c r="C26968" t="s">
        <v>15207</v>
      </c>
      <c r="D26968" s="83" t="s">
        <v>15073</v>
      </c>
      <c r="E26968" s="83">
        <v>31.08</v>
      </c>
      <c r="F26968" s="84">
        <v>31.62</v>
      </c>
    </row>
    <row r="26969" spans="1:6" x14ac:dyDescent="0.25">
      <c r="A26969" t="s">
        <v>15052</v>
      </c>
      <c r="B26969" s="83" t="s">
        <v>15208</v>
      </c>
      <c r="C26969" t="s">
        <v>15209</v>
      </c>
      <c r="D26969" s="83" t="s">
        <v>15073</v>
      </c>
      <c r="E26969" s="83">
        <v>10.34</v>
      </c>
      <c r="F26969" s="84">
        <v>10.56</v>
      </c>
    </row>
    <row r="26970" spans="1:6" x14ac:dyDescent="0.25">
      <c r="A26970" t="s">
        <v>15052</v>
      </c>
      <c r="B26970" s="83" t="s">
        <v>15210</v>
      </c>
      <c r="C26970" t="s">
        <v>15211</v>
      </c>
      <c r="D26970" s="83" t="s">
        <v>15073</v>
      </c>
      <c r="E26970" s="83">
        <v>14.95</v>
      </c>
      <c r="F26970" s="84">
        <v>16.190000000000001</v>
      </c>
    </row>
    <row r="26971" spans="1:6" x14ac:dyDescent="0.25">
      <c r="A26971" t="s">
        <v>15052</v>
      </c>
      <c r="B26971" s="83" t="s">
        <v>15212</v>
      </c>
      <c r="C26971" t="s">
        <v>15213</v>
      </c>
      <c r="D26971" s="83" t="s">
        <v>15073</v>
      </c>
      <c r="E26971" s="83">
        <v>9.0299999999999994</v>
      </c>
      <c r="F26971" s="84">
        <v>9.77</v>
      </c>
    </row>
    <row r="26972" spans="1:6" x14ac:dyDescent="0.25">
      <c r="A26972" t="s">
        <v>15052</v>
      </c>
      <c r="B26972" s="83" t="s">
        <v>15214</v>
      </c>
      <c r="C26972" t="s">
        <v>15215</v>
      </c>
      <c r="D26972" s="83" t="s">
        <v>15094</v>
      </c>
      <c r="E26972" s="83">
        <v>21.82</v>
      </c>
      <c r="F26972" s="83">
        <v>23.63</v>
      </c>
    </row>
    <row r="26973" spans="1:6" x14ac:dyDescent="0.25">
      <c r="A26973" t="s">
        <v>15052</v>
      </c>
      <c r="B26973" s="83" t="s">
        <v>15216</v>
      </c>
      <c r="C26973" t="s">
        <v>15217</v>
      </c>
      <c r="D26973" s="83" t="s">
        <v>15094</v>
      </c>
      <c r="E26973" s="83">
        <v>11.64</v>
      </c>
      <c r="F26973" s="83">
        <v>12.6</v>
      </c>
    </row>
    <row r="26974" spans="1:6" x14ac:dyDescent="0.25">
      <c r="A26974" t="s">
        <v>15052</v>
      </c>
      <c r="B26974" s="83" t="s">
        <v>15218</v>
      </c>
      <c r="C26974" t="s">
        <v>15219</v>
      </c>
      <c r="D26974" s="83" t="s">
        <v>15073</v>
      </c>
      <c r="E26974" s="83">
        <v>14.95</v>
      </c>
      <c r="F26974" s="83">
        <v>16.190000000000001</v>
      </c>
    </row>
    <row r="26975" spans="1:6" x14ac:dyDescent="0.25">
      <c r="A26975" t="s">
        <v>15052</v>
      </c>
      <c r="B26975" s="83" t="s">
        <v>15220</v>
      </c>
      <c r="C26975" t="s">
        <v>15221</v>
      </c>
      <c r="D26975" s="83" t="s">
        <v>15073</v>
      </c>
      <c r="E26975" s="83">
        <v>16.66</v>
      </c>
      <c r="F26975" s="83">
        <v>18.05</v>
      </c>
    </row>
    <row r="26976" spans="1:6" x14ac:dyDescent="0.25">
      <c r="A26976" t="s">
        <v>15052</v>
      </c>
      <c r="B26976" s="83">
        <v>8718</v>
      </c>
      <c r="C26976" t="s">
        <v>15222</v>
      </c>
    </row>
    <row r="26977" spans="1:6" x14ac:dyDescent="0.25">
      <c r="A26977" t="s">
        <v>15052</v>
      </c>
      <c r="B26977" s="83" t="s">
        <v>15223</v>
      </c>
      <c r="C26977" t="s">
        <v>15224</v>
      </c>
      <c r="D26977" s="83" t="s">
        <v>15073</v>
      </c>
      <c r="E26977" s="83">
        <v>10.91</v>
      </c>
      <c r="F26977" s="83">
        <v>11.82</v>
      </c>
    </row>
    <row r="26978" spans="1:6" x14ac:dyDescent="0.25">
      <c r="A26978" t="s">
        <v>15052</v>
      </c>
      <c r="B26978" s="83" t="s">
        <v>15225</v>
      </c>
      <c r="C26978" t="s">
        <v>15226</v>
      </c>
      <c r="D26978" s="83" t="s">
        <v>15073</v>
      </c>
      <c r="E26978" s="83">
        <v>10.34</v>
      </c>
      <c r="F26978" s="83">
        <v>11.23</v>
      </c>
    </row>
    <row r="26979" spans="1:6" x14ac:dyDescent="0.25">
      <c r="A26979" t="s">
        <v>15052</v>
      </c>
      <c r="B26979" s="83" t="s">
        <v>15227</v>
      </c>
      <c r="C26979" t="s">
        <v>15228</v>
      </c>
      <c r="D26979" s="83" t="s">
        <v>15073</v>
      </c>
      <c r="E26979" s="83">
        <v>21.54</v>
      </c>
      <c r="F26979" s="83">
        <v>23.39</v>
      </c>
    </row>
    <row r="26980" spans="1:6" x14ac:dyDescent="0.25">
      <c r="A26980" t="s">
        <v>15052</v>
      </c>
      <c r="B26980" s="83" t="s">
        <v>15229</v>
      </c>
      <c r="C26980" t="s">
        <v>15230</v>
      </c>
      <c r="D26980" s="83" t="s">
        <v>15073</v>
      </c>
      <c r="E26980" s="83">
        <v>25.85</v>
      </c>
      <c r="F26980" s="84">
        <v>28.06</v>
      </c>
    </row>
    <row r="26981" spans="1:6" x14ac:dyDescent="0.25">
      <c r="A26981" t="s">
        <v>15052</v>
      </c>
      <c r="B26981" s="83" t="s">
        <v>15231</v>
      </c>
      <c r="C26981" t="s">
        <v>15232</v>
      </c>
      <c r="D26981" s="83" t="s">
        <v>15094</v>
      </c>
      <c r="E26981" s="83">
        <v>8.4700000000000006</v>
      </c>
      <c r="F26981" s="84">
        <v>9.2100000000000009</v>
      </c>
    </row>
    <row r="26982" spans="1:6" x14ac:dyDescent="0.25">
      <c r="A26982" t="s">
        <v>15052</v>
      </c>
      <c r="B26982" s="83">
        <v>8719</v>
      </c>
      <c r="C26982" t="s">
        <v>15233</v>
      </c>
      <c r="F26982" s="84"/>
    </row>
    <row r="26983" spans="1:6" x14ac:dyDescent="0.25">
      <c r="A26983" t="s">
        <v>15052</v>
      </c>
      <c r="B26983" s="83" t="s">
        <v>15234</v>
      </c>
      <c r="C26983" t="s">
        <v>15235</v>
      </c>
      <c r="D26983" s="83" t="s">
        <v>15073</v>
      </c>
      <c r="E26983" s="83">
        <v>17.23</v>
      </c>
      <c r="F26983" s="84">
        <v>18.71</v>
      </c>
    </row>
    <row r="26984" spans="1:6" x14ac:dyDescent="0.25">
      <c r="A26984" t="s">
        <v>15052</v>
      </c>
      <c r="B26984" s="83" t="s">
        <v>15236</v>
      </c>
      <c r="C26984" t="s">
        <v>15237</v>
      </c>
      <c r="D26984" s="83" t="s">
        <v>15073</v>
      </c>
      <c r="E26984" s="83">
        <v>18.46</v>
      </c>
      <c r="F26984" s="84">
        <v>20.05</v>
      </c>
    </row>
    <row r="26985" spans="1:6" x14ac:dyDescent="0.25">
      <c r="A26985" t="s">
        <v>15052</v>
      </c>
      <c r="B26985" s="83" t="s">
        <v>15238</v>
      </c>
      <c r="C26985" t="s">
        <v>15239</v>
      </c>
      <c r="D26985" s="83" t="s">
        <v>15073</v>
      </c>
      <c r="E26985" s="83">
        <v>21.54</v>
      </c>
      <c r="F26985" s="84">
        <v>23.39</v>
      </c>
    </row>
    <row r="26986" spans="1:6" x14ac:dyDescent="0.25">
      <c r="A26986" t="s">
        <v>15052</v>
      </c>
      <c r="B26986" s="83" t="s">
        <v>15240</v>
      </c>
      <c r="C26986" t="s">
        <v>15241</v>
      </c>
      <c r="D26986" s="83" t="s">
        <v>15073</v>
      </c>
      <c r="E26986" s="83">
        <v>23.5</v>
      </c>
      <c r="F26986" s="84">
        <v>25.51</v>
      </c>
    </row>
    <row r="26987" spans="1:6" x14ac:dyDescent="0.25">
      <c r="A26987" t="s">
        <v>15052</v>
      </c>
      <c r="B26987" s="83" t="s">
        <v>15242</v>
      </c>
      <c r="C26987" t="s">
        <v>15243</v>
      </c>
      <c r="D26987" s="83" t="s">
        <v>15073</v>
      </c>
      <c r="E26987" s="83">
        <v>9.19</v>
      </c>
      <c r="F26987" s="84">
        <v>9.9499999999999993</v>
      </c>
    </row>
    <row r="26988" spans="1:6" x14ac:dyDescent="0.25">
      <c r="A26988" t="s">
        <v>15052</v>
      </c>
      <c r="B26988" s="83" t="s">
        <v>15244</v>
      </c>
      <c r="C26988" t="s">
        <v>15245</v>
      </c>
      <c r="D26988" s="83" t="s">
        <v>15094</v>
      </c>
      <c r="E26988" s="83">
        <v>2.86</v>
      </c>
      <c r="F26988" s="84">
        <v>3.1</v>
      </c>
    </row>
    <row r="26989" spans="1:6" x14ac:dyDescent="0.25">
      <c r="A26989" t="s">
        <v>15052</v>
      </c>
      <c r="B26989" s="83" t="s">
        <v>15246</v>
      </c>
      <c r="C26989" t="s">
        <v>15247</v>
      </c>
      <c r="D26989" s="83" t="s">
        <v>15073</v>
      </c>
      <c r="E26989" s="83">
        <v>25.85</v>
      </c>
      <c r="F26989" s="84">
        <v>28.06</v>
      </c>
    </row>
    <row r="26990" spans="1:6" x14ac:dyDescent="0.25">
      <c r="A26990" t="s">
        <v>15052</v>
      </c>
      <c r="B26990" s="83" t="s">
        <v>15248</v>
      </c>
      <c r="C26990" t="s">
        <v>15249</v>
      </c>
      <c r="D26990" s="83" t="s">
        <v>15073</v>
      </c>
      <c r="E26990" s="83">
        <v>22.48</v>
      </c>
      <c r="F26990" s="83">
        <v>24.4</v>
      </c>
    </row>
    <row r="26991" spans="1:6" x14ac:dyDescent="0.25">
      <c r="A26991" t="s">
        <v>15052</v>
      </c>
      <c r="B26991" s="83" t="s">
        <v>15250</v>
      </c>
      <c r="C26991" t="s">
        <v>15251</v>
      </c>
      <c r="D26991" s="83" t="s">
        <v>15094</v>
      </c>
      <c r="E26991" s="83">
        <v>9.06</v>
      </c>
      <c r="F26991" s="83">
        <v>9.84</v>
      </c>
    </row>
    <row r="26992" spans="1:6" x14ac:dyDescent="0.25">
      <c r="A26992" t="s">
        <v>15052</v>
      </c>
      <c r="B26992" s="83">
        <v>8720</v>
      </c>
      <c r="C26992" t="s">
        <v>15252</v>
      </c>
      <c r="F26992" s="84"/>
    </row>
    <row r="26993" spans="1:6" x14ac:dyDescent="0.25">
      <c r="A26993" t="s">
        <v>15052</v>
      </c>
      <c r="B26993" s="83" t="s">
        <v>15253</v>
      </c>
      <c r="C26993" t="s">
        <v>15254</v>
      </c>
      <c r="D26993" s="83" t="s">
        <v>15073</v>
      </c>
      <c r="E26993" s="83">
        <v>19.88</v>
      </c>
      <c r="F26993" s="84">
        <v>21.59</v>
      </c>
    </row>
    <row r="26994" spans="1:6" x14ac:dyDescent="0.25">
      <c r="A26994" t="s">
        <v>15052</v>
      </c>
      <c r="B26994" s="83" t="s">
        <v>15255</v>
      </c>
      <c r="C26994" t="s">
        <v>15256</v>
      </c>
      <c r="D26994" s="83" t="s">
        <v>15073</v>
      </c>
      <c r="E26994" s="83">
        <v>17.23</v>
      </c>
      <c r="F26994" s="84">
        <v>18.71</v>
      </c>
    </row>
    <row r="26995" spans="1:6" x14ac:dyDescent="0.25">
      <c r="A26995" t="s">
        <v>15052</v>
      </c>
      <c r="B26995" s="83" t="s">
        <v>15257</v>
      </c>
      <c r="C26995" t="s">
        <v>15258</v>
      </c>
      <c r="D26995" s="83" t="s">
        <v>15094</v>
      </c>
      <c r="E26995" s="83">
        <v>2.9</v>
      </c>
      <c r="F26995" s="84">
        <v>3.14</v>
      </c>
    </row>
    <row r="26996" spans="1:6" x14ac:dyDescent="0.25">
      <c r="A26996" t="s">
        <v>15052</v>
      </c>
      <c r="B26996" s="83">
        <v>8721</v>
      </c>
      <c r="C26996" t="s">
        <v>15259</v>
      </c>
      <c r="F26996" s="84"/>
    </row>
    <row r="26997" spans="1:6" x14ac:dyDescent="0.25">
      <c r="A26997" t="s">
        <v>15052</v>
      </c>
      <c r="B26997" s="83" t="s">
        <v>15260</v>
      </c>
      <c r="C26997" t="s">
        <v>15261</v>
      </c>
      <c r="D26997" s="83" t="s">
        <v>15073</v>
      </c>
      <c r="E26997" s="83">
        <v>6.82</v>
      </c>
      <c r="F26997" s="84">
        <v>7.38</v>
      </c>
    </row>
    <row r="26998" spans="1:6" x14ac:dyDescent="0.25">
      <c r="A26998" t="s">
        <v>15052</v>
      </c>
      <c r="B26998" s="83">
        <v>8722</v>
      </c>
      <c r="C26998" t="s">
        <v>15262</v>
      </c>
      <c r="F26998" s="84"/>
    </row>
    <row r="26999" spans="1:6" x14ac:dyDescent="0.25">
      <c r="A26999" t="s">
        <v>15052</v>
      </c>
      <c r="B26999" s="83" t="s">
        <v>15263</v>
      </c>
      <c r="C26999" t="s">
        <v>15264</v>
      </c>
      <c r="D26999" s="83" t="s">
        <v>15073</v>
      </c>
      <c r="E26999" s="83">
        <v>29.09</v>
      </c>
      <c r="F26999" s="84">
        <v>31.51</v>
      </c>
    </row>
    <row r="27000" spans="1:6" x14ac:dyDescent="0.25">
      <c r="A27000" t="s">
        <v>15052</v>
      </c>
      <c r="B27000" s="83">
        <v>8664</v>
      </c>
      <c r="C27000" t="s">
        <v>15265</v>
      </c>
      <c r="F27000" s="84"/>
    </row>
    <row r="27001" spans="1:6" x14ac:dyDescent="0.25">
      <c r="A27001" t="s">
        <v>15052</v>
      </c>
      <c r="B27001" s="83">
        <v>8723</v>
      </c>
      <c r="C27001" t="s">
        <v>15266</v>
      </c>
      <c r="F27001" s="84"/>
    </row>
    <row r="27002" spans="1:6" x14ac:dyDescent="0.25">
      <c r="A27002" t="s">
        <v>15052</v>
      </c>
      <c r="B27002" s="83" t="s">
        <v>15267</v>
      </c>
      <c r="C27002" t="s">
        <v>15268</v>
      </c>
      <c r="D27002" s="83" t="s">
        <v>15073</v>
      </c>
      <c r="E27002" s="83">
        <v>251.26</v>
      </c>
      <c r="F27002" s="84">
        <v>257.01</v>
      </c>
    </row>
    <row r="27003" spans="1:6" x14ac:dyDescent="0.25">
      <c r="A27003" t="s">
        <v>15052</v>
      </c>
      <c r="B27003" s="83" t="s">
        <v>15269</v>
      </c>
      <c r="C27003" t="s">
        <v>15270</v>
      </c>
      <c r="D27003" s="83" t="s">
        <v>15076</v>
      </c>
      <c r="E27003" s="83">
        <v>1130.67</v>
      </c>
      <c r="F27003" s="84">
        <v>1156.55</v>
      </c>
    </row>
    <row r="27004" spans="1:6" x14ac:dyDescent="0.25">
      <c r="A27004" t="s">
        <v>15052</v>
      </c>
      <c r="B27004" s="83" t="s">
        <v>15271</v>
      </c>
      <c r="C27004" t="s">
        <v>15272</v>
      </c>
      <c r="D27004" s="83" t="s">
        <v>15076</v>
      </c>
      <c r="E27004" s="83">
        <v>3015.12</v>
      </c>
      <c r="F27004" s="84">
        <v>3084.12</v>
      </c>
    </row>
    <row r="27005" spans="1:6" x14ac:dyDescent="0.25">
      <c r="A27005" t="s">
        <v>15052</v>
      </c>
      <c r="B27005" s="83" t="s">
        <v>15273</v>
      </c>
      <c r="C27005" t="s">
        <v>15274</v>
      </c>
      <c r="D27005" s="83" t="s">
        <v>15076</v>
      </c>
      <c r="E27005" s="83">
        <v>4522.68</v>
      </c>
      <c r="F27005" s="84">
        <v>4626.18</v>
      </c>
    </row>
    <row r="27006" spans="1:6" x14ac:dyDescent="0.25">
      <c r="A27006" t="s">
        <v>15052</v>
      </c>
      <c r="B27006" s="83">
        <v>8724</v>
      </c>
      <c r="C27006" t="s">
        <v>15275</v>
      </c>
      <c r="F27006" s="84"/>
    </row>
    <row r="27007" spans="1:6" x14ac:dyDescent="0.25">
      <c r="A27007" t="s">
        <v>15052</v>
      </c>
      <c r="B27007" s="83" t="s">
        <v>15276</v>
      </c>
      <c r="C27007" t="s">
        <v>15277</v>
      </c>
      <c r="D27007" s="83" t="s">
        <v>15076</v>
      </c>
      <c r="E27007" s="83">
        <v>571.47</v>
      </c>
      <c r="F27007" s="84">
        <v>591.94000000000005</v>
      </c>
    </row>
    <row r="27008" spans="1:6" x14ac:dyDescent="0.25">
      <c r="A27008" t="s">
        <v>15052</v>
      </c>
      <c r="B27008" s="83" t="s">
        <v>15278</v>
      </c>
      <c r="C27008" t="s">
        <v>15279</v>
      </c>
      <c r="D27008" s="83" t="s">
        <v>15076</v>
      </c>
      <c r="E27008" s="83">
        <v>818.06</v>
      </c>
      <c r="F27008" s="84">
        <v>863.49</v>
      </c>
    </row>
    <row r="27009" spans="1:6" x14ac:dyDescent="0.25">
      <c r="A27009" t="s">
        <v>15052</v>
      </c>
      <c r="B27009" s="83" t="s">
        <v>15280</v>
      </c>
      <c r="C27009" t="s">
        <v>15281</v>
      </c>
      <c r="D27009" s="83" t="s">
        <v>15076</v>
      </c>
      <c r="E27009" s="83">
        <v>935.31</v>
      </c>
      <c r="F27009" s="83">
        <v>971.63</v>
      </c>
    </row>
    <row r="27010" spans="1:6" x14ac:dyDescent="0.25">
      <c r="A27010" t="s">
        <v>15052</v>
      </c>
      <c r="B27010" s="83">
        <v>8725</v>
      </c>
      <c r="C27010" t="s">
        <v>15282</v>
      </c>
      <c r="F27010" s="84"/>
    </row>
    <row r="27011" spans="1:6" x14ac:dyDescent="0.25">
      <c r="A27011" t="s">
        <v>15052</v>
      </c>
      <c r="B27011" s="83" t="s">
        <v>15283</v>
      </c>
      <c r="C27011" t="s">
        <v>15284</v>
      </c>
      <c r="D27011" s="83" t="s">
        <v>15073</v>
      </c>
      <c r="E27011" s="83">
        <v>144.94</v>
      </c>
      <c r="F27011" s="84">
        <v>152.07</v>
      </c>
    </row>
    <row r="27012" spans="1:6" x14ac:dyDescent="0.25">
      <c r="A27012" t="s">
        <v>15052</v>
      </c>
      <c r="B27012" s="83" t="s">
        <v>15285</v>
      </c>
      <c r="C27012" t="s">
        <v>15286</v>
      </c>
      <c r="D27012" s="83" t="s">
        <v>15073</v>
      </c>
      <c r="E27012" s="83">
        <v>638.61</v>
      </c>
      <c r="F27012" s="84">
        <v>674.67</v>
      </c>
    </row>
    <row r="27013" spans="1:6" x14ac:dyDescent="0.25">
      <c r="A27013" t="s">
        <v>15052</v>
      </c>
      <c r="B27013" s="83" t="s">
        <v>15287</v>
      </c>
      <c r="C27013" t="s">
        <v>15288</v>
      </c>
      <c r="D27013" s="83" t="s">
        <v>15076</v>
      </c>
      <c r="E27013" s="83">
        <v>8511.81</v>
      </c>
      <c r="F27013" s="84">
        <v>9037.15</v>
      </c>
    </row>
    <row r="27014" spans="1:6" x14ac:dyDescent="0.25">
      <c r="A27014" t="s">
        <v>15052</v>
      </c>
      <c r="B27014" s="83" t="s">
        <v>15289</v>
      </c>
      <c r="C27014" t="s">
        <v>15290</v>
      </c>
      <c r="D27014" s="83" t="s">
        <v>15076</v>
      </c>
      <c r="E27014" s="83">
        <v>14009.41</v>
      </c>
      <c r="F27014" s="84">
        <v>14915.17</v>
      </c>
    </row>
    <row r="27015" spans="1:6" x14ac:dyDescent="0.25">
      <c r="A27015" t="s">
        <v>15052</v>
      </c>
      <c r="B27015" s="83" t="s">
        <v>15291</v>
      </c>
      <c r="C27015" t="s">
        <v>15292</v>
      </c>
      <c r="D27015" s="83" t="s">
        <v>15076</v>
      </c>
      <c r="E27015" s="83">
        <v>11469.08</v>
      </c>
      <c r="F27015" s="84">
        <v>12117.03</v>
      </c>
    </row>
    <row r="27016" spans="1:6" x14ac:dyDescent="0.25">
      <c r="A27016" t="s">
        <v>15052</v>
      </c>
      <c r="B27016" s="83" t="s">
        <v>15293</v>
      </c>
      <c r="C27016" t="s">
        <v>15294</v>
      </c>
      <c r="D27016" s="83" t="s">
        <v>15076</v>
      </c>
      <c r="E27016" s="83">
        <v>13297.45</v>
      </c>
      <c r="F27016" s="84">
        <v>14071.72</v>
      </c>
    </row>
    <row r="27017" spans="1:6" x14ac:dyDescent="0.25">
      <c r="A27017" t="s">
        <v>15052</v>
      </c>
      <c r="B27017" s="83" t="s">
        <v>15295</v>
      </c>
      <c r="C27017" t="s">
        <v>15296</v>
      </c>
      <c r="D27017" s="83" t="s">
        <v>15076</v>
      </c>
      <c r="E27017" s="83">
        <v>11333.08</v>
      </c>
      <c r="F27017" s="84">
        <v>11981.03</v>
      </c>
    </row>
    <row r="27018" spans="1:6" x14ac:dyDescent="0.25">
      <c r="A27018" t="s">
        <v>15052</v>
      </c>
      <c r="B27018" s="83" t="s">
        <v>15297</v>
      </c>
      <c r="C27018" t="s">
        <v>15298</v>
      </c>
      <c r="D27018" s="83" t="s">
        <v>15076</v>
      </c>
      <c r="E27018" s="83">
        <v>13161.45</v>
      </c>
      <c r="F27018" s="84">
        <v>13935.72</v>
      </c>
    </row>
    <row r="27019" spans="1:6" x14ac:dyDescent="0.25">
      <c r="A27019" t="s">
        <v>15052</v>
      </c>
      <c r="B27019" s="83" t="s">
        <v>15299</v>
      </c>
      <c r="C27019" t="s">
        <v>15300</v>
      </c>
      <c r="D27019" s="83" t="s">
        <v>15076</v>
      </c>
      <c r="E27019" s="83">
        <v>9463.0400000000009</v>
      </c>
      <c r="F27019" s="84">
        <v>9997.8799999999992</v>
      </c>
    </row>
    <row r="27020" spans="1:6" x14ac:dyDescent="0.25">
      <c r="A27020" t="s">
        <v>15052</v>
      </c>
      <c r="B27020" s="83" t="s">
        <v>15301</v>
      </c>
      <c r="C27020" t="s">
        <v>15302</v>
      </c>
      <c r="D27020" s="83" t="s">
        <v>15076</v>
      </c>
      <c r="E27020" s="83">
        <v>12165.26</v>
      </c>
      <c r="F27020" s="84">
        <v>12829.45</v>
      </c>
    </row>
    <row r="27021" spans="1:6" x14ac:dyDescent="0.25">
      <c r="A27021" t="s">
        <v>15052</v>
      </c>
      <c r="B27021" s="83" t="s">
        <v>15303</v>
      </c>
      <c r="C27021" t="s">
        <v>15304</v>
      </c>
      <c r="D27021" s="83" t="s">
        <v>15076</v>
      </c>
      <c r="E27021" s="83">
        <v>17205.45</v>
      </c>
      <c r="F27021" s="84">
        <v>18133.13</v>
      </c>
    </row>
    <row r="27022" spans="1:6" x14ac:dyDescent="0.25">
      <c r="A27022" t="s">
        <v>15052</v>
      </c>
      <c r="B27022" s="83" t="s">
        <v>15305</v>
      </c>
      <c r="C27022" t="s">
        <v>15306</v>
      </c>
      <c r="D27022" s="83" t="s">
        <v>15076</v>
      </c>
      <c r="E27022" s="83">
        <v>10683.95</v>
      </c>
      <c r="F27022" s="84">
        <v>11335.59</v>
      </c>
    </row>
    <row r="27023" spans="1:6" x14ac:dyDescent="0.25">
      <c r="A27023" t="s">
        <v>15052</v>
      </c>
      <c r="B27023" s="83" t="s">
        <v>15307</v>
      </c>
      <c r="C27023" t="s">
        <v>15308</v>
      </c>
      <c r="D27023" s="83" t="s">
        <v>15076</v>
      </c>
      <c r="E27023" s="83">
        <v>14418.57</v>
      </c>
      <c r="F27023" s="84">
        <v>15325.3</v>
      </c>
    </row>
    <row r="27024" spans="1:6" x14ac:dyDescent="0.25">
      <c r="A27024" t="s">
        <v>15052</v>
      </c>
      <c r="B27024" s="83" t="s">
        <v>15309</v>
      </c>
      <c r="C27024" t="s">
        <v>15310</v>
      </c>
      <c r="D27024" s="83" t="s">
        <v>15076</v>
      </c>
      <c r="E27024" s="83">
        <v>15232.59</v>
      </c>
      <c r="F27024" s="84">
        <v>16135.54</v>
      </c>
    </row>
    <row r="27025" spans="1:6" x14ac:dyDescent="0.25">
      <c r="A27025" t="s">
        <v>15052</v>
      </c>
      <c r="B27025" s="83" t="s">
        <v>15311</v>
      </c>
      <c r="C27025" t="s">
        <v>15312</v>
      </c>
      <c r="D27025" s="83" t="s">
        <v>15076</v>
      </c>
      <c r="E27025" s="83">
        <v>29513.4</v>
      </c>
      <c r="F27025" s="84">
        <v>31189.26</v>
      </c>
    </row>
    <row r="27026" spans="1:6" x14ac:dyDescent="0.25">
      <c r="A27026" t="s">
        <v>15052</v>
      </c>
      <c r="B27026" s="83" t="s">
        <v>15313</v>
      </c>
      <c r="C27026" t="s">
        <v>15314</v>
      </c>
      <c r="D27026" s="83" t="s">
        <v>15076</v>
      </c>
      <c r="E27026" s="83">
        <v>317.8</v>
      </c>
      <c r="F27026" s="84">
        <v>330.07</v>
      </c>
    </row>
    <row r="27027" spans="1:6" x14ac:dyDescent="0.25">
      <c r="A27027" t="s">
        <v>15052</v>
      </c>
      <c r="B27027" s="83" t="s">
        <v>15315</v>
      </c>
      <c r="C27027" t="s">
        <v>15316</v>
      </c>
      <c r="D27027" s="83" t="s">
        <v>15076</v>
      </c>
      <c r="E27027" s="83">
        <v>379.03</v>
      </c>
      <c r="F27027" s="84">
        <v>392.16</v>
      </c>
    </row>
    <row r="27028" spans="1:6" x14ac:dyDescent="0.25">
      <c r="A27028" t="s">
        <v>15052</v>
      </c>
      <c r="B27028" s="83" t="s">
        <v>15317</v>
      </c>
      <c r="C27028" t="s">
        <v>15318</v>
      </c>
      <c r="D27028" s="83" t="s">
        <v>15076</v>
      </c>
      <c r="E27028" s="83">
        <v>339.62</v>
      </c>
      <c r="F27028" s="84">
        <v>347.98</v>
      </c>
    </row>
    <row r="27029" spans="1:6" x14ac:dyDescent="0.25">
      <c r="A27029" t="s">
        <v>15052</v>
      </c>
      <c r="B27029" s="83" t="s">
        <v>15319</v>
      </c>
      <c r="C27029" t="s">
        <v>15320</v>
      </c>
      <c r="D27029" s="83" t="s">
        <v>15076</v>
      </c>
      <c r="E27029" s="83">
        <v>339.62</v>
      </c>
      <c r="F27029" s="84">
        <v>347.98</v>
      </c>
    </row>
    <row r="27030" spans="1:6" x14ac:dyDescent="0.25">
      <c r="A27030" t="s">
        <v>15052</v>
      </c>
      <c r="B27030" s="83" t="s">
        <v>15321</v>
      </c>
      <c r="C27030" t="s">
        <v>15322</v>
      </c>
      <c r="D27030" s="83" t="s">
        <v>15076</v>
      </c>
      <c r="E27030" s="83">
        <v>657.42</v>
      </c>
      <c r="F27030" s="84">
        <v>678.05</v>
      </c>
    </row>
    <row r="27031" spans="1:6" x14ac:dyDescent="0.25">
      <c r="A27031" t="s">
        <v>15052</v>
      </c>
      <c r="B27031" s="83" t="s">
        <v>15323</v>
      </c>
      <c r="C27031" t="s">
        <v>15324</v>
      </c>
      <c r="D27031" s="83" t="s">
        <v>15076</v>
      </c>
      <c r="E27031" s="83">
        <v>339.62</v>
      </c>
      <c r="F27031" s="84">
        <v>347.98</v>
      </c>
    </row>
    <row r="27032" spans="1:6" x14ac:dyDescent="0.25">
      <c r="A27032" t="s">
        <v>15052</v>
      </c>
      <c r="B27032" s="83" t="s">
        <v>15325</v>
      </c>
      <c r="C27032" t="s">
        <v>15326</v>
      </c>
      <c r="D27032" s="83" t="s">
        <v>15076</v>
      </c>
      <c r="E27032" s="83">
        <v>339.62</v>
      </c>
      <c r="F27032" s="84">
        <v>347.98</v>
      </c>
    </row>
    <row r="27033" spans="1:6" x14ac:dyDescent="0.25">
      <c r="A27033" t="s">
        <v>15052</v>
      </c>
      <c r="B27033" s="83" t="s">
        <v>15327</v>
      </c>
      <c r="C27033" t="s">
        <v>15328</v>
      </c>
      <c r="D27033" s="83" t="s">
        <v>15076</v>
      </c>
      <c r="E27033" s="83">
        <v>1177.6400000000001</v>
      </c>
      <c r="F27033" s="84">
        <v>1209.6300000000001</v>
      </c>
    </row>
    <row r="27034" spans="1:6" x14ac:dyDescent="0.25">
      <c r="A27034" t="s">
        <v>15052</v>
      </c>
      <c r="B27034" s="83" t="s">
        <v>15329</v>
      </c>
      <c r="C27034" t="s">
        <v>15330</v>
      </c>
      <c r="D27034" s="83" t="s">
        <v>15076</v>
      </c>
      <c r="E27034" s="83">
        <v>718.65</v>
      </c>
      <c r="F27034" s="84">
        <v>740.14</v>
      </c>
    </row>
    <row r="27035" spans="1:6" x14ac:dyDescent="0.25">
      <c r="A27035" t="s">
        <v>15052</v>
      </c>
      <c r="B27035" s="83" t="s">
        <v>15331</v>
      </c>
      <c r="C27035" t="s">
        <v>15332</v>
      </c>
      <c r="D27035" s="83" t="s">
        <v>15076</v>
      </c>
      <c r="E27035" s="83">
        <v>980.93</v>
      </c>
      <c r="F27035" s="84">
        <v>1008.42</v>
      </c>
    </row>
    <row r="27036" spans="1:6" x14ac:dyDescent="0.25">
      <c r="A27036" t="s">
        <v>15052</v>
      </c>
      <c r="B27036" s="83" t="s">
        <v>15333</v>
      </c>
      <c r="C27036" t="s">
        <v>15334</v>
      </c>
      <c r="D27036" s="83" t="s">
        <v>15076</v>
      </c>
      <c r="E27036" s="83">
        <v>339.62</v>
      </c>
      <c r="F27036" s="83">
        <v>347.98</v>
      </c>
    </row>
    <row r="27037" spans="1:6" x14ac:dyDescent="0.25">
      <c r="A27037" t="s">
        <v>15052</v>
      </c>
      <c r="B27037" s="83" t="s">
        <v>15335</v>
      </c>
      <c r="C27037" t="s">
        <v>15336</v>
      </c>
      <c r="D27037" s="83" t="s">
        <v>15337</v>
      </c>
      <c r="E27037" s="83">
        <v>980</v>
      </c>
      <c r="F27037" s="83">
        <v>980</v>
      </c>
    </row>
    <row r="27038" spans="1:6" x14ac:dyDescent="0.25">
      <c r="A27038" t="s">
        <v>15052</v>
      </c>
      <c r="B27038" s="83" t="s">
        <v>15338</v>
      </c>
      <c r="C27038" t="s">
        <v>15339</v>
      </c>
      <c r="D27038" s="83" t="s">
        <v>15337</v>
      </c>
      <c r="E27038" s="83">
        <v>1503.78</v>
      </c>
      <c r="F27038" s="83">
        <v>1503.78</v>
      </c>
    </row>
    <row r="27039" spans="1:6" x14ac:dyDescent="0.25">
      <c r="A27039" t="s">
        <v>15052</v>
      </c>
      <c r="B27039" s="83" t="s">
        <v>15340</v>
      </c>
      <c r="C27039" t="s">
        <v>15341</v>
      </c>
      <c r="D27039" s="83" t="s">
        <v>15337</v>
      </c>
      <c r="E27039" s="83">
        <v>1639.75</v>
      </c>
      <c r="F27039" s="83">
        <v>1639.75</v>
      </c>
    </row>
    <row r="27040" spans="1:6" x14ac:dyDescent="0.25">
      <c r="A27040" t="s">
        <v>15052</v>
      </c>
      <c r="B27040" s="83" t="s">
        <v>15342</v>
      </c>
      <c r="C27040" t="s">
        <v>15343</v>
      </c>
      <c r="D27040" s="83" t="s">
        <v>15337</v>
      </c>
      <c r="E27040" s="83">
        <v>794.68</v>
      </c>
      <c r="F27040" s="83">
        <v>794.71</v>
      </c>
    </row>
    <row r="27041" spans="1:6" x14ac:dyDescent="0.25">
      <c r="A27041" t="s">
        <v>15052</v>
      </c>
      <c r="B27041" s="83" t="s">
        <v>15344</v>
      </c>
      <c r="C27041" t="s">
        <v>15345</v>
      </c>
      <c r="D27041" s="83" t="s">
        <v>15337</v>
      </c>
      <c r="E27041" s="83">
        <v>925.56</v>
      </c>
      <c r="F27041" s="83">
        <v>925.73</v>
      </c>
    </row>
    <row r="27042" spans="1:6" x14ac:dyDescent="0.25">
      <c r="A27042" t="s">
        <v>15052</v>
      </c>
      <c r="B27042" s="83" t="s">
        <v>15346</v>
      </c>
      <c r="C27042" t="s">
        <v>15347</v>
      </c>
      <c r="D27042" s="83" t="s">
        <v>15337</v>
      </c>
      <c r="E27042" s="83">
        <v>1349.81</v>
      </c>
      <c r="F27042" s="83">
        <v>1349.81</v>
      </c>
    </row>
    <row r="27043" spans="1:6" x14ac:dyDescent="0.25">
      <c r="A27043" t="s">
        <v>15052</v>
      </c>
      <c r="B27043" s="83" t="s">
        <v>15348</v>
      </c>
      <c r="C27043" t="s">
        <v>15349</v>
      </c>
      <c r="D27043" s="83" t="s">
        <v>15337</v>
      </c>
      <c r="E27043" s="83">
        <v>1607.24</v>
      </c>
      <c r="F27043" s="83">
        <v>1607.24</v>
      </c>
    </row>
    <row r="27044" spans="1:6" x14ac:dyDescent="0.25">
      <c r="A27044" t="s">
        <v>15052</v>
      </c>
      <c r="B27044" s="83" t="s">
        <v>15350</v>
      </c>
      <c r="C27044" t="s">
        <v>15351</v>
      </c>
      <c r="D27044" s="83" t="s">
        <v>15337</v>
      </c>
      <c r="E27044" s="83">
        <v>2050.12</v>
      </c>
      <c r="F27044" s="83">
        <v>2050.12</v>
      </c>
    </row>
    <row r="27045" spans="1:6" x14ac:dyDescent="0.25">
      <c r="A27045" t="s">
        <v>15052</v>
      </c>
      <c r="B27045" s="83" t="s">
        <v>15352</v>
      </c>
      <c r="C27045" t="s">
        <v>15353</v>
      </c>
      <c r="D27045" s="83" t="s">
        <v>15337</v>
      </c>
      <c r="E27045" s="83">
        <v>1021.74</v>
      </c>
      <c r="F27045" s="83">
        <v>1021.81</v>
      </c>
    </row>
    <row r="27046" spans="1:6" x14ac:dyDescent="0.25">
      <c r="A27046" t="s">
        <v>15052</v>
      </c>
      <c r="B27046" s="83" t="s">
        <v>15354</v>
      </c>
      <c r="C27046" t="s">
        <v>15355</v>
      </c>
      <c r="D27046" s="83" t="s">
        <v>15076</v>
      </c>
      <c r="E27046" s="83">
        <v>1634.06</v>
      </c>
      <c r="F27046" s="83">
        <v>1671.8</v>
      </c>
    </row>
    <row r="27047" spans="1:6" x14ac:dyDescent="0.25">
      <c r="A27047" t="s">
        <v>15052</v>
      </c>
      <c r="B27047" s="83">
        <v>8726</v>
      </c>
      <c r="C27047" t="s">
        <v>15356</v>
      </c>
    </row>
    <row r="27048" spans="1:6" x14ac:dyDescent="0.25">
      <c r="A27048" t="s">
        <v>15052</v>
      </c>
      <c r="B27048" s="83" t="s">
        <v>15357</v>
      </c>
      <c r="C27048" t="s">
        <v>15358</v>
      </c>
      <c r="D27048" s="83" t="s">
        <v>15094</v>
      </c>
      <c r="E27048" s="83">
        <v>60.7</v>
      </c>
      <c r="F27048" s="83">
        <v>63.18</v>
      </c>
    </row>
    <row r="27049" spans="1:6" x14ac:dyDescent="0.25">
      <c r="A27049" t="s">
        <v>15052</v>
      </c>
      <c r="B27049" s="83" t="s">
        <v>15359</v>
      </c>
      <c r="C27049" t="s">
        <v>15360</v>
      </c>
      <c r="D27049" s="83" t="s">
        <v>15076</v>
      </c>
      <c r="E27049" s="83">
        <v>36.729999999999997</v>
      </c>
      <c r="F27049" s="83">
        <v>40.380000000000003</v>
      </c>
    </row>
    <row r="27050" spans="1:6" x14ac:dyDescent="0.25">
      <c r="A27050" t="s">
        <v>15052</v>
      </c>
      <c r="B27050" s="83" t="s">
        <v>15361</v>
      </c>
      <c r="C27050" t="s">
        <v>15362</v>
      </c>
      <c r="D27050" s="83" t="s">
        <v>15076</v>
      </c>
      <c r="E27050" s="83">
        <v>63.51</v>
      </c>
      <c r="F27050" s="83">
        <v>69.89</v>
      </c>
    </row>
    <row r="27051" spans="1:6" x14ac:dyDescent="0.25">
      <c r="A27051" t="s">
        <v>15052</v>
      </c>
      <c r="B27051" s="83" t="s">
        <v>15363</v>
      </c>
      <c r="C27051" t="s">
        <v>15364</v>
      </c>
      <c r="D27051" s="83" t="s">
        <v>15076</v>
      </c>
      <c r="E27051" s="83">
        <v>84.33</v>
      </c>
      <c r="F27051" s="83">
        <v>92.85</v>
      </c>
    </row>
    <row r="27052" spans="1:6" x14ac:dyDescent="0.25">
      <c r="A27052" t="s">
        <v>15052</v>
      </c>
      <c r="B27052" s="83">
        <v>8727</v>
      </c>
      <c r="C27052" t="s">
        <v>15365</v>
      </c>
      <c r="F27052" s="84"/>
    </row>
    <row r="27053" spans="1:6" x14ac:dyDescent="0.25">
      <c r="A27053" t="s">
        <v>15052</v>
      </c>
      <c r="B27053" s="83" t="s">
        <v>15366</v>
      </c>
      <c r="C27053" t="s">
        <v>15367</v>
      </c>
      <c r="D27053" s="83" t="s">
        <v>15073</v>
      </c>
      <c r="E27053" s="83">
        <v>167.24</v>
      </c>
      <c r="F27053" s="83">
        <v>172.01</v>
      </c>
    </row>
    <row r="27054" spans="1:6" x14ac:dyDescent="0.25">
      <c r="A27054" t="s">
        <v>15052</v>
      </c>
      <c r="B27054" s="83" t="s">
        <v>15368</v>
      </c>
      <c r="C27054" t="s">
        <v>15369</v>
      </c>
      <c r="D27054" s="83" t="s">
        <v>15073</v>
      </c>
      <c r="E27054" s="83">
        <v>144.19999999999999</v>
      </c>
      <c r="F27054" s="83">
        <v>146.15</v>
      </c>
    </row>
    <row r="27055" spans="1:6" x14ac:dyDescent="0.25">
      <c r="A27055" t="s">
        <v>15052</v>
      </c>
      <c r="B27055" s="83" t="s">
        <v>15370</v>
      </c>
      <c r="C27055" t="s">
        <v>15371</v>
      </c>
      <c r="D27055" s="83" t="s">
        <v>15073</v>
      </c>
      <c r="E27055" s="83">
        <v>10.98</v>
      </c>
      <c r="F27055" s="83">
        <v>11.92</v>
      </c>
    </row>
    <row r="27056" spans="1:6" x14ac:dyDescent="0.25">
      <c r="A27056" t="s">
        <v>15052</v>
      </c>
      <c r="B27056" s="83" t="s">
        <v>15372</v>
      </c>
      <c r="C27056" t="s">
        <v>15373</v>
      </c>
      <c r="D27056" s="83" t="s">
        <v>15094</v>
      </c>
      <c r="E27056" s="83">
        <v>14.43</v>
      </c>
      <c r="F27056" s="83">
        <v>14.88</v>
      </c>
    </row>
    <row r="27057" spans="1:6" x14ac:dyDescent="0.25">
      <c r="A27057" t="s">
        <v>15052</v>
      </c>
      <c r="B27057" s="83" t="s">
        <v>15374</v>
      </c>
      <c r="C27057" t="s">
        <v>15375</v>
      </c>
      <c r="D27057" s="83" t="s">
        <v>15094</v>
      </c>
      <c r="E27057" s="83">
        <v>214.39</v>
      </c>
      <c r="F27057" s="83">
        <v>218.55</v>
      </c>
    </row>
    <row r="27058" spans="1:6" x14ac:dyDescent="0.25">
      <c r="A27058" t="s">
        <v>15052</v>
      </c>
      <c r="B27058" s="83" t="s">
        <v>15376</v>
      </c>
      <c r="C27058" t="s">
        <v>15377</v>
      </c>
      <c r="D27058" s="83" t="s">
        <v>15073</v>
      </c>
      <c r="E27058" s="83">
        <v>95.11</v>
      </c>
      <c r="F27058" s="83">
        <v>98.25</v>
      </c>
    </row>
    <row r="27059" spans="1:6" x14ac:dyDescent="0.25">
      <c r="A27059" t="s">
        <v>15052</v>
      </c>
      <c r="B27059" s="83" t="s">
        <v>15378</v>
      </c>
      <c r="C27059" t="s">
        <v>15379</v>
      </c>
      <c r="D27059" s="83" t="s">
        <v>15073</v>
      </c>
      <c r="E27059" s="83">
        <v>66.42</v>
      </c>
      <c r="F27059" s="83">
        <v>68.400000000000006</v>
      </c>
    </row>
    <row r="27060" spans="1:6" x14ac:dyDescent="0.25">
      <c r="A27060" t="s">
        <v>15052</v>
      </c>
      <c r="B27060" s="83" t="s">
        <v>15380</v>
      </c>
      <c r="C27060" t="s">
        <v>15381</v>
      </c>
      <c r="D27060" s="83" t="s">
        <v>15073</v>
      </c>
      <c r="E27060" s="83">
        <v>83.87</v>
      </c>
      <c r="F27060" s="83">
        <v>87.54</v>
      </c>
    </row>
    <row r="27061" spans="1:6" x14ac:dyDescent="0.25">
      <c r="A27061" t="s">
        <v>15052</v>
      </c>
      <c r="B27061" s="83">
        <v>8728</v>
      </c>
      <c r="C27061" t="s">
        <v>15382</v>
      </c>
    </row>
    <row r="27062" spans="1:6" x14ac:dyDescent="0.25">
      <c r="A27062" t="s">
        <v>15052</v>
      </c>
      <c r="B27062" s="83" t="s">
        <v>15383</v>
      </c>
      <c r="C27062" t="s">
        <v>15384</v>
      </c>
      <c r="D27062" s="83" t="s">
        <v>15076</v>
      </c>
      <c r="E27062" s="83">
        <v>5.01</v>
      </c>
      <c r="F27062" s="83">
        <v>5.32</v>
      </c>
    </row>
    <row r="27063" spans="1:6" x14ac:dyDescent="0.25">
      <c r="A27063" t="s">
        <v>15052</v>
      </c>
      <c r="B27063" s="83" t="s">
        <v>15385</v>
      </c>
      <c r="C27063" t="s">
        <v>15386</v>
      </c>
      <c r="D27063" s="83" t="s">
        <v>15094</v>
      </c>
      <c r="E27063" s="83">
        <v>2.95</v>
      </c>
      <c r="F27063" s="83">
        <v>3.19</v>
      </c>
    </row>
    <row r="27064" spans="1:6" x14ac:dyDescent="0.25">
      <c r="A27064" t="s">
        <v>15052</v>
      </c>
      <c r="B27064" s="83" t="s">
        <v>15387</v>
      </c>
      <c r="C27064" t="s">
        <v>15388</v>
      </c>
      <c r="D27064" s="83" t="s">
        <v>15094</v>
      </c>
      <c r="E27064" s="83">
        <v>12.31</v>
      </c>
      <c r="F27064" s="83">
        <v>12.8</v>
      </c>
    </row>
    <row r="27065" spans="1:6" x14ac:dyDescent="0.25">
      <c r="A27065" t="s">
        <v>15052</v>
      </c>
      <c r="B27065" s="83">
        <v>8729</v>
      </c>
      <c r="C27065" t="s">
        <v>15389</v>
      </c>
    </row>
    <row r="27066" spans="1:6" x14ac:dyDescent="0.25">
      <c r="A27066" t="s">
        <v>15052</v>
      </c>
      <c r="B27066" s="83" t="s">
        <v>15390</v>
      </c>
      <c r="C27066" t="s">
        <v>15391</v>
      </c>
      <c r="D27066" s="83" t="s">
        <v>15094</v>
      </c>
      <c r="E27066" s="83">
        <v>1.7</v>
      </c>
      <c r="F27066" s="83">
        <v>1.82</v>
      </c>
    </row>
    <row r="27067" spans="1:6" x14ac:dyDescent="0.25">
      <c r="A27067" t="s">
        <v>15052</v>
      </c>
      <c r="B27067" s="83" t="s">
        <v>15392</v>
      </c>
      <c r="C27067" t="s">
        <v>15393</v>
      </c>
      <c r="D27067" s="83" t="s">
        <v>15073</v>
      </c>
      <c r="E27067" s="83">
        <v>1.54</v>
      </c>
      <c r="F27067" s="83">
        <v>1.66</v>
      </c>
    </row>
    <row r="27068" spans="1:6" x14ac:dyDescent="0.25">
      <c r="A27068" t="s">
        <v>15052</v>
      </c>
      <c r="B27068" s="83" t="s">
        <v>15394</v>
      </c>
      <c r="C27068" t="s">
        <v>15395</v>
      </c>
      <c r="D27068" s="83" t="s">
        <v>15396</v>
      </c>
      <c r="E27068" s="83">
        <v>49.39</v>
      </c>
      <c r="F27068" s="83">
        <v>49.75</v>
      </c>
    </row>
    <row r="27069" spans="1:6" x14ac:dyDescent="0.25">
      <c r="A27069" t="s">
        <v>15052</v>
      </c>
      <c r="B27069" s="83" t="s">
        <v>15397</v>
      </c>
      <c r="C27069" t="s">
        <v>15398</v>
      </c>
      <c r="D27069" s="83" t="s">
        <v>15399</v>
      </c>
      <c r="E27069" s="83">
        <v>12.5</v>
      </c>
      <c r="F27069" s="83">
        <v>12.5</v>
      </c>
    </row>
    <row r="27070" spans="1:6" x14ac:dyDescent="0.25">
      <c r="A27070" t="s">
        <v>15052</v>
      </c>
      <c r="B27070" s="83" t="s">
        <v>15400</v>
      </c>
      <c r="C27070" t="s">
        <v>15401</v>
      </c>
      <c r="D27070" s="83" t="s">
        <v>15396</v>
      </c>
      <c r="E27070" s="83">
        <v>22</v>
      </c>
      <c r="F27070" s="83">
        <v>22</v>
      </c>
    </row>
    <row r="27071" spans="1:6" x14ac:dyDescent="0.25">
      <c r="A27071" t="s">
        <v>15052</v>
      </c>
      <c r="B27071" s="83" t="s">
        <v>15402</v>
      </c>
      <c r="C27071" t="s">
        <v>15403</v>
      </c>
      <c r="D27071" s="83" t="s">
        <v>15073</v>
      </c>
      <c r="E27071" s="83">
        <v>8.6999999999999993</v>
      </c>
      <c r="F27071" s="83">
        <v>9.4600000000000009</v>
      </c>
    </row>
    <row r="27072" spans="1:6" x14ac:dyDescent="0.25">
      <c r="A27072" t="s">
        <v>15052</v>
      </c>
      <c r="B27072" s="83" t="s">
        <v>15404</v>
      </c>
      <c r="C27072" t="s">
        <v>15405</v>
      </c>
      <c r="D27072" s="83" t="s">
        <v>15073</v>
      </c>
      <c r="E27072" s="83">
        <v>15.29</v>
      </c>
      <c r="F27072" s="83">
        <v>16.25</v>
      </c>
    </row>
    <row r="27073" spans="1:6" x14ac:dyDescent="0.25">
      <c r="A27073" t="s">
        <v>15052</v>
      </c>
      <c r="B27073" s="83" t="s">
        <v>15406</v>
      </c>
      <c r="C27073" t="s">
        <v>15407</v>
      </c>
      <c r="D27073" s="83" t="s">
        <v>15094</v>
      </c>
      <c r="E27073" s="83">
        <v>10.09</v>
      </c>
      <c r="F27073" s="83">
        <v>10.95</v>
      </c>
    </row>
    <row r="27074" spans="1:6" x14ac:dyDescent="0.25">
      <c r="A27074" t="s">
        <v>15052</v>
      </c>
      <c r="B27074" s="83" t="s">
        <v>15408</v>
      </c>
      <c r="C27074" t="s">
        <v>15409</v>
      </c>
      <c r="D27074" s="83" t="s">
        <v>15073</v>
      </c>
      <c r="E27074" s="83">
        <v>8.41</v>
      </c>
      <c r="F27074" s="83">
        <v>8.73</v>
      </c>
    </row>
    <row r="27075" spans="1:6" x14ac:dyDescent="0.25">
      <c r="A27075" t="s">
        <v>15052</v>
      </c>
      <c r="B27075" s="83" t="s">
        <v>15410</v>
      </c>
      <c r="C27075" t="s">
        <v>15411</v>
      </c>
      <c r="D27075" s="83" t="s">
        <v>15073</v>
      </c>
      <c r="E27075" s="83">
        <v>9.99</v>
      </c>
      <c r="F27075" s="83">
        <v>10.39</v>
      </c>
    </row>
    <row r="27076" spans="1:6" x14ac:dyDescent="0.25">
      <c r="A27076" t="s">
        <v>15052</v>
      </c>
      <c r="B27076" s="83">
        <v>8730</v>
      </c>
      <c r="C27076" t="s">
        <v>15412</v>
      </c>
      <c r="F27076" s="84"/>
    </row>
    <row r="27077" spans="1:6" x14ac:dyDescent="0.25">
      <c r="A27077" t="s">
        <v>15052</v>
      </c>
      <c r="B27077" s="83" t="s">
        <v>15413</v>
      </c>
      <c r="C27077" t="s">
        <v>15414</v>
      </c>
      <c r="D27077" s="83" t="s">
        <v>15094</v>
      </c>
      <c r="E27077" s="83">
        <v>251.64</v>
      </c>
      <c r="F27077" s="83">
        <v>256</v>
      </c>
    </row>
    <row r="27078" spans="1:6" x14ac:dyDescent="0.25">
      <c r="A27078" t="s">
        <v>15052</v>
      </c>
      <c r="B27078" s="83" t="s">
        <v>15415</v>
      </c>
      <c r="C27078" t="s">
        <v>15416</v>
      </c>
      <c r="D27078" s="83" t="s">
        <v>15094</v>
      </c>
      <c r="E27078" s="83">
        <v>156.79</v>
      </c>
      <c r="F27078" s="83">
        <v>159.29</v>
      </c>
    </row>
    <row r="27079" spans="1:6" x14ac:dyDescent="0.25">
      <c r="A27079" t="s">
        <v>15052</v>
      </c>
      <c r="B27079" s="83" t="s">
        <v>15417</v>
      </c>
      <c r="C27079" t="s">
        <v>15418</v>
      </c>
      <c r="D27079" s="83" t="s">
        <v>15094</v>
      </c>
      <c r="E27079" s="83">
        <v>27.59</v>
      </c>
      <c r="F27079" s="83">
        <v>28.38</v>
      </c>
    </row>
    <row r="27080" spans="1:6" x14ac:dyDescent="0.25">
      <c r="A27080" t="s">
        <v>15052</v>
      </c>
      <c r="B27080" s="83" t="s">
        <v>15419</v>
      </c>
      <c r="C27080" t="s">
        <v>15420</v>
      </c>
      <c r="D27080" s="83" t="s">
        <v>15094</v>
      </c>
      <c r="E27080" s="83">
        <v>13.56</v>
      </c>
      <c r="F27080" s="83">
        <v>14.32</v>
      </c>
    </row>
    <row r="27081" spans="1:6" x14ac:dyDescent="0.25">
      <c r="A27081" t="s">
        <v>15052</v>
      </c>
      <c r="B27081" s="83" t="s">
        <v>15421</v>
      </c>
      <c r="C27081" t="s">
        <v>15422</v>
      </c>
      <c r="D27081" s="83" t="s">
        <v>15094</v>
      </c>
      <c r="E27081" s="83">
        <v>6.41</v>
      </c>
      <c r="F27081" s="83">
        <v>6.87</v>
      </c>
    </row>
    <row r="27082" spans="1:6" x14ac:dyDescent="0.25">
      <c r="A27082" t="s">
        <v>15052</v>
      </c>
      <c r="B27082" s="83">
        <v>8665</v>
      </c>
      <c r="C27082" t="s">
        <v>15423</v>
      </c>
    </row>
    <row r="27083" spans="1:6" x14ac:dyDescent="0.25">
      <c r="A27083" t="s">
        <v>15052</v>
      </c>
      <c r="B27083" s="83">
        <v>8731</v>
      </c>
      <c r="C27083" t="s">
        <v>15424</v>
      </c>
    </row>
    <row r="27084" spans="1:6" x14ac:dyDescent="0.25">
      <c r="A27084" t="s">
        <v>15052</v>
      </c>
      <c r="B27084" s="83" t="s">
        <v>15425</v>
      </c>
      <c r="C27084" t="s">
        <v>15426</v>
      </c>
      <c r="D27084" s="83" t="s">
        <v>15176</v>
      </c>
      <c r="E27084" s="83">
        <v>4.03</v>
      </c>
      <c r="F27084" s="83">
        <v>4.12</v>
      </c>
    </row>
    <row r="27085" spans="1:6" x14ac:dyDescent="0.25">
      <c r="A27085" t="s">
        <v>15052</v>
      </c>
      <c r="B27085" s="83" t="s">
        <v>15427</v>
      </c>
      <c r="C27085" t="s">
        <v>15428</v>
      </c>
      <c r="D27085" s="83" t="s">
        <v>15073</v>
      </c>
      <c r="E27085" s="83">
        <v>10.28</v>
      </c>
      <c r="F27085" s="83">
        <v>11.14</v>
      </c>
    </row>
    <row r="27086" spans="1:6" x14ac:dyDescent="0.25">
      <c r="A27086" t="s">
        <v>15052</v>
      </c>
      <c r="B27086" s="83" t="s">
        <v>15429</v>
      </c>
      <c r="C27086" t="s">
        <v>15430</v>
      </c>
      <c r="D27086" s="83" t="s">
        <v>15073</v>
      </c>
      <c r="E27086" s="83">
        <v>2.74</v>
      </c>
      <c r="F27086" s="83">
        <v>2.8</v>
      </c>
    </row>
    <row r="27087" spans="1:6" x14ac:dyDescent="0.25">
      <c r="A27087" t="s">
        <v>15052</v>
      </c>
      <c r="B27087" s="83" t="s">
        <v>15431</v>
      </c>
      <c r="C27087" t="s">
        <v>15432</v>
      </c>
      <c r="D27087" s="83" t="s">
        <v>15073</v>
      </c>
      <c r="E27087" s="83">
        <v>5.59</v>
      </c>
      <c r="F27087" s="83">
        <v>5.87</v>
      </c>
    </row>
    <row r="27088" spans="1:6" x14ac:dyDescent="0.25">
      <c r="A27088" t="s">
        <v>15052</v>
      </c>
      <c r="B27088" s="83">
        <v>8732</v>
      </c>
      <c r="C27088" t="s">
        <v>15433</v>
      </c>
    </row>
    <row r="27089" spans="1:6" x14ac:dyDescent="0.25">
      <c r="A27089" t="s">
        <v>15052</v>
      </c>
      <c r="B27089" s="83" t="s">
        <v>15434</v>
      </c>
      <c r="C27089" t="s">
        <v>15435</v>
      </c>
      <c r="D27089" s="83" t="s">
        <v>15176</v>
      </c>
      <c r="E27089" s="83">
        <v>8.9700000000000006</v>
      </c>
      <c r="F27089" s="83">
        <v>9.3800000000000008</v>
      </c>
    </row>
    <row r="27090" spans="1:6" x14ac:dyDescent="0.25">
      <c r="A27090" t="s">
        <v>15052</v>
      </c>
      <c r="B27090" s="83" t="s">
        <v>15436</v>
      </c>
      <c r="C27090" t="s">
        <v>15437</v>
      </c>
      <c r="D27090" s="83" t="s">
        <v>15176</v>
      </c>
      <c r="E27090" s="83">
        <v>7.85</v>
      </c>
      <c r="F27090" s="83">
        <v>8.2100000000000009</v>
      </c>
    </row>
    <row r="27091" spans="1:6" x14ac:dyDescent="0.25">
      <c r="A27091" t="s">
        <v>15052</v>
      </c>
      <c r="B27091" s="83" t="s">
        <v>15438</v>
      </c>
      <c r="C27091" t="s">
        <v>15439</v>
      </c>
      <c r="D27091" s="83" t="s">
        <v>15176</v>
      </c>
      <c r="E27091" s="83">
        <v>8.4</v>
      </c>
      <c r="F27091" s="83">
        <v>8.7899999999999991</v>
      </c>
    </row>
    <row r="27092" spans="1:6" x14ac:dyDescent="0.25">
      <c r="A27092" t="s">
        <v>15052</v>
      </c>
      <c r="B27092" s="83" t="s">
        <v>15440</v>
      </c>
      <c r="C27092" t="s">
        <v>15441</v>
      </c>
      <c r="D27092" s="83" t="s">
        <v>15176</v>
      </c>
      <c r="E27092" s="83">
        <v>7.42</v>
      </c>
      <c r="F27092" s="83">
        <v>7.77</v>
      </c>
    </row>
    <row r="27093" spans="1:6" x14ac:dyDescent="0.25">
      <c r="A27093" t="s">
        <v>15052</v>
      </c>
      <c r="B27093" s="83" t="s">
        <v>15442</v>
      </c>
      <c r="C27093" t="s">
        <v>15443</v>
      </c>
      <c r="D27093" s="83" t="s">
        <v>15176</v>
      </c>
      <c r="E27093" s="83">
        <v>10.51</v>
      </c>
      <c r="F27093" s="83">
        <v>11</v>
      </c>
    </row>
    <row r="27094" spans="1:6" x14ac:dyDescent="0.25">
      <c r="A27094" t="s">
        <v>15052</v>
      </c>
      <c r="B27094" s="83" t="s">
        <v>15444</v>
      </c>
      <c r="C27094" t="s">
        <v>15445</v>
      </c>
      <c r="D27094" s="83" t="s">
        <v>15176</v>
      </c>
      <c r="E27094" s="83">
        <v>9.1</v>
      </c>
      <c r="F27094" s="83">
        <v>9.5299999999999994</v>
      </c>
    </row>
    <row r="27095" spans="1:6" x14ac:dyDescent="0.25">
      <c r="A27095" t="s">
        <v>15052</v>
      </c>
      <c r="B27095" s="83" t="s">
        <v>15446</v>
      </c>
      <c r="C27095" t="s">
        <v>15447</v>
      </c>
      <c r="D27095" s="83" t="s">
        <v>15176</v>
      </c>
      <c r="E27095" s="83">
        <v>7.28</v>
      </c>
      <c r="F27095" s="83">
        <v>7.62</v>
      </c>
    </row>
    <row r="27096" spans="1:6" x14ac:dyDescent="0.25">
      <c r="A27096" t="s">
        <v>15052</v>
      </c>
      <c r="B27096" s="83" t="s">
        <v>15448</v>
      </c>
      <c r="C27096" t="s">
        <v>15449</v>
      </c>
      <c r="D27096" s="83" t="s">
        <v>15176</v>
      </c>
      <c r="E27096" s="83">
        <v>9.1</v>
      </c>
      <c r="F27096" s="83">
        <v>9.5299999999999994</v>
      </c>
    </row>
    <row r="27097" spans="1:6" x14ac:dyDescent="0.25">
      <c r="A27097" t="s">
        <v>15052</v>
      </c>
      <c r="B27097" s="83" t="s">
        <v>15450</v>
      </c>
      <c r="C27097" t="s">
        <v>15451</v>
      </c>
      <c r="D27097" s="83" t="s">
        <v>15176</v>
      </c>
      <c r="E27097" s="83">
        <v>7.99</v>
      </c>
      <c r="F27097" s="83">
        <v>8.36</v>
      </c>
    </row>
    <row r="27098" spans="1:6" x14ac:dyDescent="0.25">
      <c r="A27098" t="s">
        <v>15052</v>
      </c>
      <c r="B27098" s="83" t="s">
        <v>15452</v>
      </c>
      <c r="C27098" t="s">
        <v>15453</v>
      </c>
      <c r="D27098" s="83" t="s">
        <v>15176</v>
      </c>
      <c r="E27098" s="83">
        <v>3.36</v>
      </c>
      <c r="F27098" s="83">
        <v>3.44</v>
      </c>
    </row>
    <row r="27099" spans="1:6" x14ac:dyDescent="0.25">
      <c r="A27099" t="s">
        <v>15052</v>
      </c>
      <c r="B27099" s="83" t="s">
        <v>15454</v>
      </c>
      <c r="C27099" t="s">
        <v>15455</v>
      </c>
      <c r="D27099" s="83" t="s">
        <v>15176</v>
      </c>
      <c r="E27099" s="83">
        <v>5.04</v>
      </c>
      <c r="F27099" s="83">
        <v>5.15</v>
      </c>
    </row>
    <row r="27100" spans="1:6" x14ac:dyDescent="0.25">
      <c r="A27100" t="s">
        <v>15052</v>
      </c>
      <c r="B27100" s="83">
        <v>8733</v>
      </c>
      <c r="C27100" t="s">
        <v>15456</v>
      </c>
    </row>
    <row r="27101" spans="1:6" x14ac:dyDescent="0.25">
      <c r="A27101" t="s">
        <v>15052</v>
      </c>
      <c r="B27101" s="83" t="s">
        <v>15457</v>
      </c>
      <c r="C27101" t="s">
        <v>15458</v>
      </c>
      <c r="D27101" s="83" t="s">
        <v>15176</v>
      </c>
      <c r="E27101" s="83">
        <v>41.84</v>
      </c>
      <c r="F27101" s="84">
        <v>45.28</v>
      </c>
    </row>
    <row r="27102" spans="1:6" x14ac:dyDescent="0.25">
      <c r="A27102" t="s">
        <v>15052</v>
      </c>
      <c r="B27102" s="83" t="s">
        <v>15459</v>
      </c>
      <c r="C27102" t="s">
        <v>15460</v>
      </c>
      <c r="D27102" s="83" t="s">
        <v>15176</v>
      </c>
      <c r="E27102" s="83">
        <v>94.21</v>
      </c>
      <c r="F27102" s="84">
        <v>101.95</v>
      </c>
    </row>
    <row r="27103" spans="1:6" x14ac:dyDescent="0.25">
      <c r="A27103" t="s">
        <v>15052</v>
      </c>
      <c r="B27103" s="83" t="s">
        <v>15461</v>
      </c>
      <c r="C27103" t="s">
        <v>15462</v>
      </c>
      <c r="D27103" s="83" t="s">
        <v>15176</v>
      </c>
      <c r="E27103" s="83">
        <v>124.85</v>
      </c>
      <c r="F27103" s="84">
        <v>135.1</v>
      </c>
    </row>
    <row r="27104" spans="1:6" x14ac:dyDescent="0.25">
      <c r="A27104" t="s">
        <v>15052</v>
      </c>
      <c r="B27104" s="83" t="s">
        <v>15463</v>
      </c>
      <c r="C27104" t="s">
        <v>15464</v>
      </c>
      <c r="D27104" s="83" t="s">
        <v>15176</v>
      </c>
      <c r="E27104" s="83">
        <v>71.42</v>
      </c>
      <c r="F27104" s="83">
        <v>77.290000000000006</v>
      </c>
    </row>
    <row r="27105" spans="1:6" x14ac:dyDescent="0.25">
      <c r="A27105" t="s">
        <v>15052</v>
      </c>
      <c r="B27105" s="83">
        <v>8734</v>
      </c>
      <c r="C27105" t="s">
        <v>15465</v>
      </c>
    </row>
    <row r="27106" spans="1:6" x14ac:dyDescent="0.25">
      <c r="A27106" t="s">
        <v>15052</v>
      </c>
      <c r="B27106" s="83" t="s">
        <v>15466</v>
      </c>
      <c r="C27106" t="s">
        <v>15467</v>
      </c>
      <c r="D27106" s="83" t="s">
        <v>15073</v>
      </c>
      <c r="E27106" s="83">
        <v>24.08</v>
      </c>
      <c r="F27106" s="83">
        <v>26.06</v>
      </c>
    </row>
    <row r="27107" spans="1:6" x14ac:dyDescent="0.25">
      <c r="A27107" t="s">
        <v>15052</v>
      </c>
      <c r="B27107" s="83" t="s">
        <v>15468</v>
      </c>
      <c r="C27107" t="s">
        <v>15469</v>
      </c>
      <c r="D27107" s="83" t="s">
        <v>15073</v>
      </c>
      <c r="E27107" s="83">
        <v>13.69</v>
      </c>
      <c r="F27107" s="83">
        <v>14.7</v>
      </c>
    </row>
    <row r="27108" spans="1:6" x14ac:dyDescent="0.25">
      <c r="A27108" t="s">
        <v>15052</v>
      </c>
      <c r="B27108" s="83">
        <v>8735</v>
      </c>
      <c r="C27108" t="s">
        <v>15470</v>
      </c>
    </row>
    <row r="27109" spans="1:6" x14ac:dyDescent="0.25">
      <c r="A27109" t="s">
        <v>15052</v>
      </c>
      <c r="B27109" s="83" t="s">
        <v>15471</v>
      </c>
      <c r="C27109" t="s">
        <v>15472</v>
      </c>
      <c r="D27109" s="83" t="s">
        <v>15176</v>
      </c>
      <c r="E27109" s="83">
        <v>71.42</v>
      </c>
      <c r="F27109" s="83">
        <v>77.290000000000006</v>
      </c>
    </row>
    <row r="27110" spans="1:6" x14ac:dyDescent="0.25">
      <c r="A27110" t="s">
        <v>15052</v>
      </c>
      <c r="B27110" s="83" t="s">
        <v>15473</v>
      </c>
      <c r="C27110" t="s">
        <v>15474</v>
      </c>
      <c r="D27110" s="83" t="s">
        <v>15176</v>
      </c>
      <c r="E27110" s="83">
        <v>5.79</v>
      </c>
      <c r="F27110" s="83">
        <v>5.97</v>
      </c>
    </row>
    <row r="27111" spans="1:6" x14ac:dyDescent="0.25">
      <c r="A27111" t="s">
        <v>15052</v>
      </c>
      <c r="B27111" s="83" t="s">
        <v>15475</v>
      </c>
      <c r="C27111" t="s">
        <v>15476</v>
      </c>
      <c r="D27111" s="83" t="s">
        <v>15176</v>
      </c>
      <c r="E27111" s="83">
        <v>4.7699999999999996</v>
      </c>
      <c r="F27111" s="83">
        <v>4.88</v>
      </c>
    </row>
    <row r="27112" spans="1:6" x14ac:dyDescent="0.25">
      <c r="A27112" t="s">
        <v>15052</v>
      </c>
      <c r="B27112" s="83" t="s">
        <v>15477</v>
      </c>
      <c r="C27112" t="s">
        <v>15478</v>
      </c>
      <c r="D27112" s="83" t="s">
        <v>15176</v>
      </c>
      <c r="E27112" s="83">
        <v>4.45</v>
      </c>
      <c r="F27112" s="83">
        <v>4.5599999999999996</v>
      </c>
    </row>
    <row r="27113" spans="1:6" x14ac:dyDescent="0.25">
      <c r="A27113" t="s">
        <v>15052</v>
      </c>
      <c r="B27113" s="83" t="s">
        <v>15479</v>
      </c>
      <c r="C27113" t="s">
        <v>15480</v>
      </c>
      <c r="D27113" s="83" t="s">
        <v>15176</v>
      </c>
      <c r="E27113" s="83">
        <v>2.57</v>
      </c>
      <c r="F27113" s="83">
        <v>2.63</v>
      </c>
    </row>
    <row r="27114" spans="1:6" x14ac:dyDescent="0.25">
      <c r="A27114" t="s">
        <v>15052</v>
      </c>
      <c r="B27114" s="83" t="s">
        <v>15481</v>
      </c>
      <c r="C27114" t="s">
        <v>15482</v>
      </c>
      <c r="D27114" s="83" t="s">
        <v>15176</v>
      </c>
      <c r="E27114" s="83">
        <v>51.65</v>
      </c>
      <c r="F27114" s="83">
        <v>54.58</v>
      </c>
    </row>
    <row r="27115" spans="1:6" x14ac:dyDescent="0.25">
      <c r="A27115" t="s">
        <v>15052</v>
      </c>
      <c r="B27115" s="83" t="s">
        <v>15483</v>
      </c>
      <c r="C27115" t="s">
        <v>15484</v>
      </c>
      <c r="D27115" s="83" t="s">
        <v>15176</v>
      </c>
      <c r="E27115" s="83">
        <v>71.42</v>
      </c>
      <c r="F27115" s="83">
        <v>77.290000000000006</v>
      </c>
    </row>
    <row r="27116" spans="1:6" x14ac:dyDescent="0.25">
      <c r="A27116" t="s">
        <v>15052</v>
      </c>
      <c r="B27116" s="83" t="s">
        <v>15485</v>
      </c>
      <c r="C27116" t="s">
        <v>15486</v>
      </c>
      <c r="D27116" s="83" t="s">
        <v>15176</v>
      </c>
      <c r="E27116" s="83">
        <v>46.38</v>
      </c>
      <c r="F27116" s="83">
        <v>49</v>
      </c>
    </row>
    <row r="27117" spans="1:6" x14ac:dyDescent="0.25">
      <c r="A27117" t="s">
        <v>15052</v>
      </c>
      <c r="B27117" s="83">
        <v>8736</v>
      </c>
      <c r="C27117" t="s">
        <v>15487</v>
      </c>
    </row>
    <row r="27118" spans="1:6" x14ac:dyDescent="0.25">
      <c r="A27118" t="s">
        <v>15052</v>
      </c>
      <c r="B27118" s="83" t="s">
        <v>15488</v>
      </c>
      <c r="C27118" t="s">
        <v>15489</v>
      </c>
      <c r="D27118" s="83" t="s">
        <v>15073</v>
      </c>
      <c r="E27118" s="83">
        <v>110.73</v>
      </c>
      <c r="F27118" s="83">
        <v>117.36</v>
      </c>
    </row>
    <row r="27119" spans="1:6" x14ac:dyDescent="0.25">
      <c r="A27119" t="s">
        <v>15052</v>
      </c>
      <c r="B27119" s="83" t="s">
        <v>15490</v>
      </c>
      <c r="C27119" t="s">
        <v>15491</v>
      </c>
      <c r="D27119" s="83" t="s">
        <v>15073</v>
      </c>
      <c r="E27119" s="83">
        <v>75.38</v>
      </c>
      <c r="F27119" s="83">
        <v>80.349999999999994</v>
      </c>
    </row>
    <row r="27120" spans="1:6" x14ac:dyDescent="0.25">
      <c r="A27120" t="s">
        <v>15052</v>
      </c>
      <c r="B27120" s="83">
        <v>8666</v>
      </c>
      <c r="C27120" t="s">
        <v>15492</v>
      </c>
    </row>
    <row r="27121" spans="1:6" x14ac:dyDescent="0.25">
      <c r="A27121" t="s">
        <v>15052</v>
      </c>
      <c r="B27121" s="83">
        <v>8737</v>
      </c>
      <c r="C27121" t="s">
        <v>15493</v>
      </c>
    </row>
    <row r="27122" spans="1:6" x14ac:dyDescent="0.25">
      <c r="A27122" t="s">
        <v>15052</v>
      </c>
      <c r="B27122" s="83" t="s">
        <v>15494</v>
      </c>
      <c r="C27122" t="s">
        <v>15495</v>
      </c>
      <c r="D27122" s="83" t="s">
        <v>15176</v>
      </c>
      <c r="E27122" s="83">
        <v>232.76</v>
      </c>
      <c r="F27122" s="83">
        <v>251.88</v>
      </c>
    </row>
    <row r="27123" spans="1:6" x14ac:dyDescent="0.25">
      <c r="A27123" t="s">
        <v>15052</v>
      </c>
      <c r="B27123" s="83">
        <v>8738</v>
      </c>
      <c r="C27123" t="s">
        <v>15496</v>
      </c>
      <c r="F27123" s="84"/>
    </row>
    <row r="27124" spans="1:6" x14ac:dyDescent="0.25">
      <c r="A27124" t="s">
        <v>15052</v>
      </c>
      <c r="B27124" s="83" t="s">
        <v>15497</v>
      </c>
      <c r="C27124" t="s">
        <v>15498</v>
      </c>
      <c r="D27124" s="83" t="s">
        <v>15076</v>
      </c>
      <c r="E27124" s="83">
        <v>34.619999999999997</v>
      </c>
      <c r="F27124" s="83">
        <v>37.479999999999997</v>
      </c>
    </row>
    <row r="27125" spans="1:6" x14ac:dyDescent="0.25">
      <c r="A27125" t="s">
        <v>15052</v>
      </c>
      <c r="B27125" s="83" t="s">
        <v>15499</v>
      </c>
      <c r="C27125" t="s">
        <v>15500</v>
      </c>
      <c r="D27125" s="83" t="s">
        <v>15076</v>
      </c>
      <c r="E27125" s="83">
        <v>40.1</v>
      </c>
      <c r="F27125" s="83">
        <v>43.44</v>
      </c>
    </row>
    <row r="27126" spans="1:6" x14ac:dyDescent="0.25">
      <c r="A27126" t="s">
        <v>15052</v>
      </c>
      <c r="B27126" s="83" t="s">
        <v>15501</v>
      </c>
      <c r="C27126" t="s">
        <v>15502</v>
      </c>
      <c r="D27126" s="83" t="s">
        <v>15076</v>
      </c>
      <c r="E27126" s="83">
        <v>17.309999999999999</v>
      </c>
      <c r="F27126" s="83">
        <v>18.739999999999998</v>
      </c>
    </row>
    <row r="27127" spans="1:6" x14ac:dyDescent="0.25">
      <c r="A27127" t="s">
        <v>15052</v>
      </c>
      <c r="B27127" s="83" t="s">
        <v>15503</v>
      </c>
      <c r="C27127" t="s">
        <v>15504</v>
      </c>
      <c r="D27127" s="83" t="s">
        <v>15076</v>
      </c>
      <c r="E27127" s="83">
        <v>20.05</v>
      </c>
      <c r="F27127" s="83">
        <v>21.72</v>
      </c>
    </row>
    <row r="27128" spans="1:6" x14ac:dyDescent="0.25">
      <c r="A27128" t="s">
        <v>15052</v>
      </c>
      <c r="B27128" s="83" t="s">
        <v>15505</v>
      </c>
      <c r="C27128" t="s">
        <v>15506</v>
      </c>
      <c r="D27128" s="83" t="s">
        <v>15176</v>
      </c>
      <c r="E27128" s="83">
        <v>164.87</v>
      </c>
      <c r="F27128" s="83">
        <v>176.97</v>
      </c>
    </row>
    <row r="27129" spans="1:6" x14ac:dyDescent="0.25">
      <c r="A27129" t="s">
        <v>15052</v>
      </c>
      <c r="B27129" s="83" t="s">
        <v>15507</v>
      </c>
      <c r="C27129" t="s">
        <v>15508</v>
      </c>
      <c r="D27129" s="83" t="s">
        <v>15094</v>
      </c>
      <c r="E27129" s="83">
        <v>171.3</v>
      </c>
      <c r="F27129" s="83">
        <v>171.99</v>
      </c>
    </row>
    <row r="27130" spans="1:6" x14ac:dyDescent="0.25">
      <c r="A27130" t="s">
        <v>15052</v>
      </c>
      <c r="B27130" s="83" t="s">
        <v>15509</v>
      </c>
      <c r="C27130" t="s">
        <v>15510</v>
      </c>
      <c r="D27130" s="83" t="s">
        <v>15094</v>
      </c>
      <c r="E27130" s="83">
        <v>179.06</v>
      </c>
      <c r="F27130" s="83">
        <v>179.75</v>
      </c>
    </row>
    <row r="27131" spans="1:6" x14ac:dyDescent="0.25">
      <c r="A27131" t="s">
        <v>15052</v>
      </c>
      <c r="B27131" s="83" t="s">
        <v>15511</v>
      </c>
      <c r="C27131" t="s">
        <v>15512</v>
      </c>
      <c r="D27131" s="83" t="s">
        <v>15094</v>
      </c>
      <c r="E27131" s="83">
        <v>210.21</v>
      </c>
      <c r="F27131" s="83">
        <v>210.89</v>
      </c>
    </row>
    <row r="27132" spans="1:6" x14ac:dyDescent="0.25">
      <c r="A27132" t="s">
        <v>15052</v>
      </c>
      <c r="B27132" s="83" t="s">
        <v>15513</v>
      </c>
      <c r="C27132" t="s">
        <v>15514</v>
      </c>
      <c r="D27132" s="83" t="s">
        <v>15094</v>
      </c>
      <c r="E27132" s="83">
        <v>243.19</v>
      </c>
      <c r="F27132" s="83">
        <v>243.88</v>
      </c>
    </row>
    <row r="27133" spans="1:6" x14ac:dyDescent="0.25">
      <c r="A27133" t="s">
        <v>15052</v>
      </c>
      <c r="B27133" s="83" t="s">
        <v>15515</v>
      </c>
      <c r="C27133" t="s">
        <v>15516</v>
      </c>
      <c r="D27133" s="83" t="s">
        <v>15094</v>
      </c>
      <c r="E27133" s="83">
        <v>266.57</v>
      </c>
      <c r="F27133" s="83">
        <v>267.25</v>
      </c>
    </row>
    <row r="27134" spans="1:6" x14ac:dyDescent="0.25">
      <c r="A27134" t="s">
        <v>15052</v>
      </c>
      <c r="B27134" s="83" t="s">
        <v>15517</v>
      </c>
      <c r="C27134" t="s">
        <v>15518</v>
      </c>
      <c r="D27134" s="83" t="s">
        <v>15094</v>
      </c>
      <c r="E27134" s="83">
        <v>307.95999999999998</v>
      </c>
      <c r="F27134" s="83">
        <v>308.64999999999998</v>
      </c>
    </row>
    <row r="27135" spans="1:6" x14ac:dyDescent="0.25">
      <c r="A27135" t="s">
        <v>15052</v>
      </c>
      <c r="B27135" s="83" t="s">
        <v>15519</v>
      </c>
      <c r="C27135" t="s">
        <v>15520</v>
      </c>
      <c r="D27135" s="83" t="s">
        <v>15094</v>
      </c>
      <c r="E27135" s="83">
        <v>307.19</v>
      </c>
      <c r="F27135" s="83">
        <v>309.16000000000003</v>
      </c>
    </row>
    <row r="27136" spans="1:6" x14ac:dyDescent="0.25">
      <c r="A27136" t="s">
        <v>15052</v>
      </c>
      <c r="B27136" s="83" t="s">
        <v>15521</v>
      </c>
      <c r="C27136" t="s">
        <v>15522</v>
      </c>
      <c r="D27136" s="83" t="s">
        <v>15094</v>
      </c>
      <c r="E27136" s="83">
        <v>373.59</v>
      </c>
      <c r="F27136" s="83">
        <v>375.62</v>
      </c>
    </row>
    <row r="27137" spans="1:6" x14ac:dyDescent="0.25">
      <c r="A27137" t="s">
        <v>15052</v>
      </c>
      <c r="B27137" s="83" t="s">
        <v>15523</v>
      </c>
      <c r="C27137" t="s">
        <v>15524</v>
      </c>
      <c r="D27137" s="83" t="s">
        <v>15094</v>
      </c>
      <c r="E27137" s="83">
        <v>420.97</v>
      </c>
      <c r="F27137" s="83">
        <v>423.04</v>
      </c>
    </row>
    <row r="27138" spans="1:6" x14ac:dyDescent="0.25">
      <c r="A27138" t="s">
        <v>15052</v>
      </c>
      <c r="B27138" s="83" t="s">
        <v>15525</v>
      </c>
      <c r="C27138" t="s">
        <v>15526</v>
      </c>
      <c r="D27138" s="83" t="s">
        <v>15094</v>
      </c>
      <c r="E27138" s="83">
        <v>495.05</v>
      </c>
      <c r="F27138" s="83">
        <v>497.15</v>
      </c>
    </row>
    <row r="27139" spans="1:6" x14ac:dyDescent="0.25">
      <c r="A27139" t="s">
        <v>15052</v>
      </c>
      <c r="B27139" s="83" t="s">
        <v>15527</v>
      </c>
      <c r="C27139" t="s">
        <v>15528</v>
      </c>
      <c r="D27139" s="83" t="s">
        <v>15094</v>
      </c>
      <c r="E27139" s="83">
        <v>606.66</v>
      </c>
      <c r="F27139" s="83">
        <v>608.80999999999995</v>
      </c>
    </row>
    <row r="27140" spans="1:6" x14ac:dyDescent="0.25">
      <c r="A27140" t="s">
        <v>15052</v>
      </c>
      <c r="B27140" s="83" t="s">
        <v>15529</v>
      </c>
      <c r="C27140" t="s">
        <v>15530</v>
      </c>
      <c r="D27140" s="83" t="s">
        <v>15094</v>
      </c>
      <c r="E27140" s="83">
        <v>149.91</v>
      </c>
      <c r="F27140" s="83">
        <v>150.79</v>
      </c>
    </row>
    <row r="27141" spans="1:6" x14ac:dyDescent="0.25">
      <c r="A27141" t="s">
        <v>15052</v>
      </c>
      <c r="B27141" s="83" t="s">
        <v>15531</v>
      </c>
      <c r="C27141" t="s">
        <v>15532</v>
      </c>
      <c r="D27141" s="83" t="s">
        <v>15094</v>
      </c>
      <c r="E27141" s="83">
        <v>183.31</v>
      </c>
      <c r="F27141" s="83">
        <v>184.22</v>
      </c>
    </row>
    <row r="27142" spans="1:6" x14ac:dyDescent="0.25">
      <c r="A27142" t="s">
        <v>15052</v>
      </c>
      <c r="B27142" s="83" t="s">
        <v>15533</v>
      </c>
      <c r="C27142" t="s">
        <v>15534</v>
      </c>
      <c r="D27142" s="83" t="s">
        <v>15094</v>
      </c>
      <c r="E27142" s="83">
        <v>206.91</v>
      </c>
      <c r="F27142" s="83">
        <v>207.84</v>
      </c>
    </row>
    <row r="27143" spans="1:6" x14ac:dyDescent="0.25">
      <c r="A27143" t="s">
        <v>15052</v>
      </c>
      <c r="B27143" s="83" t="s">
        <v>15535</v>
      </c>
      <c r="C27143" t="s">
        <v>15536</v>
      </c>
      <c r="D27143" s="83" t="s">
        <v>15094</v>
      </c>
      <c r="E27143" s="83">
        <v>245</v>
      </c>
      <c r="F27143" s="83">
        <v>245.97</v>
      </c>
    </row>
    <row r="27144" spans="1:6" x14ac:dyDescent="0.25">
      <c r="A27144" t="s">
        <v>15052</v>
      </c>
      <c r="B27144" s="83" t="s">
        <v>15537</v>
      </c>
      <c r="C27144" t="s">
        <v>15538</v>
      </c>
      <c r="D27144" s="83" t="s">
        <v>15094</v>
      </c>
      <c r="E27144" s="83">
        <v>301.5</v>
      </c>
      <c r="F27144" s="83">
        <v>302.51</v>
      </c>
    </row>
    <row r="27145" spans="1:6" x14ac:dyDescent="0.25">
      <c r="A27145" t="s">
        <v>15052</v>
      </c>
      <c r="B27145" s="83" t="s">
        <v>15539</v>
      </c>
      <c r="C27145" t="s">
        <v>15540</v>
      </c>
      <c r="D27145" s="83" t="s">
        <v>15076</v>
      </c>
      <c r="E27145" s="83">
        <v>72.3</v>
      </c>
      <c r="F27145" s="83">
        <v>72.3</v>
      </c>
    </row>
    <row r="27146" spans="1:6" x14ac:dyDescent="0.25">
      <c r="A27146" t="s">
        <v>15052</v>
      </c>
      <c r="B27146" s="83" t="s">
        <v>15541</v>
      </c>
      <c r="C27146" t="s">
        <v>15542</v>
      </c>
      <c r="D27146" s="83" t="s">
        <v>15076</v>
      </c>
      <c r="E27146" s="83">
        <v>166.96</v>
      </c>
      <c r="F27146" s="83">
        <v>168.72</v>
      </c>
    </row>
    <row r="27147" spans="1:6" x14ac:dyDescent="0.25">
      <c r="A27147" t="s">
        <v>15052</v>
      </c>
      <c r="B27147" s="83" t="s">
        <v>15543</v>
      </c>
      <c r="C27147" t="s">
        <v>15544</v>
      </c>
      <c r="D27147" s="83" t="s">
        <v>15076</v>
      </c>
      <c r="E27147" s="83">
        <v>199.26</v>
      </c>
      <c r="F27147" s="83">
        <v>201.16</v>
      </c>
    </row>
    <row r="27148" spans="1:6" x14ac:dyDescent="0.25">
      <c r="A27148" t="s">
        <v>15052</v>
      </c>
      <c r="B27148" s="83" t="s">
        <v>15545</v>
      </c>
      <c r="C27148" t="s">
        <v>15546</v>
      </c>
      <c r="D27148" s="83" t="s">
        <v>15076</v>
      </c>
      <c r="E27148" s="83">
        <v>83.48</v>
      </c>
      <c r="F27148" s="83">
        <v>84.36</v>
      </c>
    </row>
    <row r="27149" spans="1:6" x14ac:dyDescent="0.25">
      <c r="A27149" t="s">
        <v>15052</v>
      </c>
      <c r="B27149" s="83" t="s">
        <v>15547</v>
      </c>
      <c r="C27149" t="s">
        <v>15548</v>
      </c>
      <c r="D27149" s="83" t="s">
        <v>15076</v>
      </c>
      <c r="E27149" s="83">
        <v>99.63</v>
      </c>
      <c r="F27149" s="83">
        <v>100.58</v>
      </c>
    </row>
    <row r="27150" spans="1:6" x14ac:dyDescent="0.25">
      <c r="A27150" t="s">
        <v>15052</v>
      </c>
      <c r="B27150" s="83" t="s">
        <v>15549</v>
      </c>
      <c r="C27150" t="s">
        <v>15550</v>
      </c>
      <c r="D27150" s="83" t="s">
        <v>15094</v>
      </c>
      <c r="E27150" s="83">
        <v>228.58</v>
      </c>
      <c r="F27150" s="83">
        <v>230.15</v>
      </c>
    </row>
    <row r="27151" spans="1:6" x14ac:dyDescent="0.25">
      <c r="A27151" t="s">
        <v>15052</v>
      </c>
      <c r="B27151" s="83" t="s">
        <v>15551</v>
      </c>
      <c r="C27151" t="s">
        <v>15552</v>
      </c>
      <c r="D27151" s="83" t="s">
        <v>15176</v>
      </c>
      <c r="E27151" s="83">
        <v>347.34</v>
      </c>
      <c r="F27151" s="83">
        <v>377.95</v>
      </c>
    </row>
    <row r="27152" spans="1:6" x14ac:dyDescent="0.25">
      <c r="A27152" t="s">
        <v>15052</v>
      </c>
      <c r="B27152" s="83" t="s">
        <v>15553</v>
      </c>
      <c r="C27152" t="s">
        <v>15554</v>
      </c>
      <c r="D27152" s="83" t="s">
        <v>15094</v>
      </c>
      <c r="E27152" s="83">
        <v>42.86</v>
      </c>
      <c r="F27152" s="83">
        <v>44.42</v>
      </c>
    </row>
    <row r="27153" spans="1:6" x14ac:dyDescent="0.25">
      <c r="A27153" t="s">
        <v>15052</v>
      </c>
      <c r="B27153" s="83" t="s">
        <v>15555</v>
      </c>
      <c r="C27153" t="s">
        <v>15556</v>
      </c>
      <c r="D27153" s="83" t="s">
        <v>15094</v>
      </c>
      <c r="E27153" s="83">
        <v>61.9</v>
      </c>
      <c r="F27153" s="83">
        <v>63.51</v>
      </c>
    </row>
    <row r="27154" spans="1:6" x14ac:dyDescent="0.25">
      <c r="A27154" t="s">
        <v>15052</v>
      </c>
      <c r="B27154" s="83" t="s">
        <v>15557</v>
      </c>
      <c r="C27154" t="s">
        <v>15558</v>
      </c>
      <c r="D27154" s="83" t="s">
        <v>15094</v>
      </c>
      <c r="E27154" s="83">
        <v>86.58</v>
      </c>
      <c r="F27154" s="83">
        <v>88.25</v>
      </c>
    </row>
    <row r="27155" spans="1:6" x14ac:dyDescent="0.25">
      <c r="A27155" t="s">
        <v>15052</v>
      </c>
      <c r="B27155" s="83" t="s">
        <v>15559</v>
      </c>
      <c r="C27155" t="s">
        <v>15560</v>
      </c>
      <c r="D27155" s="83" t="s">
        <v>15094</v>
      </c>
      <c r="E27155" s="83">
        <v>116.72</v>
      </c>
      <c r="F27155" s="83">
        <v>118.47</v>
      </c>
    </row>
    <row r="27156" spans="1:6" x14ac:dyDescent="0.25">
      <c r="A27156" t="s">
        <v>15052</v>
      </c>
      <c r="B27156" s="83" t="s">
        <v>15561</v>
      </c>
      <c r="C27156" t="s">
        <v>15562</v>
      </c>
      <c r="D27156" s="83" t="s">
        <v>15094</v>
      </c>
      <c r="E27156" s="83">
        <v>193.44</v>
      </c>
      <c r="F27156" s="83">
        <v>195.4</v>
      </c>
    </row>
    <row r="27157" spans="1:6" x14ac:dyDescent="0.25">
      <c r="A27157" t="s">
        <v>15052</v>
      </c>
      <c r="B27157" s="83" t="s">
        <v>15563</v>
      </c>
      <c r="C27157" t="s">
        <v>15564</v>
      </c>
      <c r="D27157" s="83" t="s">
        <v>15094</v>
      </c>
      <c r="E27157" s="83">
        <v>42.62</v>
      </c>
      <c r="F27157" s="83">
        <v>45.94</v>
      </c>
    </row>
    <row r="27158" spans="1:6" x14ac:dyDescent="0.25">
      <c r="A27158" t="s">
        <v>15052</v>
      </c>
      <c r="B27158" s="83" t="s">
        <v>15565</v>
      </c>
      <c r="C27158" t="s">
        <v>15566</v>
      </c>
      <c r="D27158" s="83" t="s">
        <v>15094</v>
      </c>
      <c r="E27158" s="83">
        <v>79.760000000000005</v>
      </c>
      <c r="F27158" s="83">
        <v>83.56</v>
      </c>
    </row>
    <row r="27159" spans="1:6" x14ac:dyDescent="0.25">
      <c r="A27159" t="s">
        <v>15052</v>
      </c>
      <c r="B27159" s="83" t="s">
        <v>15567</v>
      </c>
      <c r="C27159" t="s">
        <v>15568</v>
      </c>
      <c r="D27159" s="83" t="s">
        <v>15094</v>
      </c>
      <c r="E27159" s="83">
        <v>44.72</v>
      </c>
      <c r="F27159" s="83">
        <v>48.15</v>
      </c>
    </row>
    <row r="27160" spans="1:6" x14ac:dyDescent="0.25">
      <c r="A27160" t="s">
        <v>15052</v>
      </c>
      <c r="B27160" s="83" t="s">
        <v>15569</v>
      </c>
      <c r="C27160" t="s">
        <v>15570</v>
      </c>
      <c r="D27160" s="83" t="s">
        <v>15094</v>
      </c>
      <c r="E27160" s="83">
        <v>105.56</v>
      </c>
      <c r="F27160" s="83">
        <v>109.79</v>
      </c>
    </row>
    <row r="27161" spans="1:6" x14ac:dyDescent="0.25">
      <c r="A27161" t="s">
        <v>15052</v>
      </c>
      <c r="B27161" s="83" t="s">
        <v>15571</v>
      </c>
      <c r="C27161" t="s">
        <v>15572</v>
      </c>
      <c r="D27161" s="83" t="s">
        <v>15094</v>
      </c>
      <c r="E27161" s="83">
        <v>46.19</v>
      </c>
      <c r="F27161" s="83">
        <v>49.71</v>
      </c>
    </row>
    <row r="27162" spans="1:6" x14ac:dyDescent="0.25">
      <c r="A27162" t="s">
        <v>15052</v>
      </c>
      <c r="B27162" s="83" t="s">
        <v>15573</v>
      </c>
      <c r="C27162" t="s">
        <v>15574</v>
      </c>
      <c r="D27162" s="83" t="s">
        <v>15094</v>
      </c>
      <c r="E27162" s="83">
        <v>131.99</v>
      </c>
      <c r="F27162" s="83">
        <v>136.63</v>
      </c>
    </row>
    <row r="27163" spans="1:6" x14ac:dyDescent="0.25">
      <c r="A27163" t="s">
        <v>15052</v>
      </c>
      <c r="B27163" s="83" t="s">
        <v>15575</v>
      </c>
      <c r="C27163" t="s">
        <v>15576</v>
      </c>
      <c r="D27163" s="83" t="s">
        <v>15094</v>
      </c>
      <c r="E27163" s="83">
        <v>48.25</v>
      </c>
      <c r="F27163" s="83">
        <v>51.9</v>
      </c>
    </row>
    <row r="27164" spans="1:6" x14ac:dyDescent="0.25">
      <c r="A27164" t="s">
        <v>15052</v>
      </c>
      <c r="B27164" s="83" t="s">
        <v>15577</v>
      </c>
      <c r="C27164" t="s">
        <v>15578</v>
      </c>
      <c r="D27164" s="83" t="s">
        <v>15094</v>
      </c>
      <c r="E27164" s="83">
        <v>157.63999999999999</v>
      </c>
      <c r="F27164" s="83">
        <v>162.69999999999999</v>
      </c>
    </row>
    <row r="27165" spans="1:6" x14ac:dyDescent="0.25">
      <c r="A27165" t="s">
        <v>15052</v>
      </c>
      <c r="B27165" s="83" t="s">
        <v>15579</v>
      </c>
      <c r="C27165" t="s">
        <v>15580</v>
      </c>
      <c r="D27165" s="83" t="s">
        <v>15076</v>
      </c>
      <c r="E27165" s="83">
        <v>8965.7199999999993</v>
      </c>
      <c r="F27165" s="83">
        <v>9066.7199999999993</v>
      </c>
    </row>
    <row r="27166" spans="1:6" x14ac:dyDescent="0.25">
      <c r="A27166" t="s">
        <v>15052</v>
      </c>
      <c r="B27166" s="83" t="s">
        <v>15581</v>
      </c>
      <c r="C27166" t="s">
        <v>15582</v>
      </c>
      <c r="D27166" s="83" t="s">
        <v>15583</v>
      </c>
      <c r="E27166" s="83">
        <v>23.46</v>
      </c>
      <c r="F27166" s="83">
        <v>23.67</v>
      </c>
    </row>
    <row r="27167" spans="1:6" x14ac:dyDescent="0.25">
      <c r="A27167" t="s">
        <v>15052</v>
      </c>
      <c r="B27167" s="83" t="s">
        <v>15584</v>
      </c>
      <c r="C27167" t="s">
        <v>15585</v>
      </c>
      <c r="D27167" s="83" t="s">
        <v>15076</v>
      </c>
      <c r="E27167" s="83">
        <v>18410.02</v>
      </c>
      <c r="F27167" s="83">
        <v>18593.68</v>
      </c>
    </row>
    <row r="27168" spans="1:6" x14ac:dyDescent="0.25">
      <c r="A27168" t="s">
        <v>15052</v>
      </c>
      <c r="B27168" s="83" t="s">
        <v>15586</v>
      </c>
      <c r="C27168" t="s">
        <v>15587</v>
      </c>
      <c r="D27168" s="83" t="s">
        <v>15583</v>
      </c>
      <c r="E27168" s="83">
        <v>23.46</v>
      </c>
      <c r="F27168" s="83">
        <v>23.67</v>
      </c>
    </row>
    <row r="27169" spans="1:6" x14ac:dyDescent="0.25">
      <c r="A27169" t="s">
        <v>15052</v>
      </c>
      <c r="B27169" s="83" t="s">
        <v>15588</v>
      </c>
      <c r="C27169" t="s">
        <v>15589</v>
      </c>
      <c r="D27169" s="83" t="s">
        <v>15076</v>
      </c>
      <c r="E27169" s="83">
        <v>5037.28</v>
      </c>
      <c r="F27169" s="84">
        <v>5127.18</v>
      </c>
    </row>
    <row r="27170" spans="1:6" x14ac:dyDescent="0.25">
      <c r="A27170" t="s">
        <v>15052</v>
      </c>
      <c r="B27170" s="83" t="s">
        <v>15590</v>
      </c>
      <c r="C27170" t="s">
        <v>15591</v>
      </c>
      <c r="D27170" s="83" t="s">
        <v>15583</v>
      </c>
      <c r="E27170" s="83">
        <v>10.81</v>
      </c>
      <c r="F27170" s="84">
        <v>10.98</v>
      </c>
    </row>
    <row r="27171" spans="1:6" x14ac:dyDescent="0.25">
      <c r="A27171" t="s">
        <v>15052</v>
      </c>
      <c r="B27171" s="83" t="s">
        <v>15592</v>
      </c>
      <c r="C27171" t="s">
        <v>15593</v>
      </c>
      <c r="D27171" s="83" t="s">
        <v>15076</v>
      </c>
      <c r="E27171" s="83">
        <v>3497.98</v>
      </c>
      <c r="F27171" s="84">
        <v>3531.92</v>
      </c>
    </row>
    <row r="27172" spans="1:6" x14ac:dyDescent="0.25">
      <c r="A27172" t="s">
        <v>15052</v>
      </c>
      <c r="B27172" s="83" t="s">
        <v>15594</v>
      </c>
      <c r="C27172" t="s">
        <v>15595</v>
      </c>
      <c r="D27172" s="83" t="s">
        <v>15583</v>
      </c>
      <c r="E27172" s="83">
        <v>19.899999999999999</v>
      </c>
      <c r="F27172" s="84">
        <v>20.03</v>
      </c>
    </row>
    <row r="27173" spans="1:6" x14ac:dyDescent="0.25">
      <c r="A27173" t="s">
        <v>15052</v>
      </c>
      <c r="B27173" s="83" t="s">
        <v>15596</v>
      </c>
      <c r="C27173" t="s">
        <v>15597</v>
      </c>
      <c r="D27173" s="83" t="s">
        <v>15176</v>
      </c>
      <c r="E27173" s="83">
        <v>82.98</v>
      </c>
      <c r="F27173" s="84">
        <v>84.04</v>
      </c>
    </row>
    <row r="27174" spans="1:6" x14ac:dyDescent="0.25">
      <c r="A27174" t="s">
        <v>15052</v>
      </c>
      <c r="B27174" s="83">
        <v>8739</v>
      </c>
      <c r="C27174" t="s">
        <v>15598</v>
      </c>
      <c r="F27174" s="84"/>
    </row>
    <row r="27175" spans="1:6" x14ac:dyDescent="0.25">
      <c r="A27175" t="s">
        <v>15052</v>
      </c>
      <c r="B27175" s="83" t="s">
        <v>15599</v>
      </c>
      <c r="C27175" t="s">
        <v>15600</v>
      </c>
      <c r="D27175" s="83" t="s">
        <v>15073</v>
      </c>
      <c r="E27175" s="83">
        <v>75.650000000000006</v>
      </c>
      <c r="F27175" s="84">
        <v>79.239999999999995</v>
      </c>
    </row>
    <row r="27176" spans="1:6" x14ac:dyDescent="0.25">
      <c r="A27176" t="s">
        <v>15052</v>
      </c>
      <c r="B27176" s="83" t="s">
        <v>15601</v>
      </c>
      <c r="C27176" t="s">
        <v>15602</v>
      </c>
      <c r="D27176" s="83" t="s">
        <v>15073</v>
      </c>
      <c r="E27176" s="83">
        <v>70.81</v>
      </c>
      <c r="F27176" s="84">
        <v>74.39</v>
      </c>
    </row>
    <row r="27177" spans="1:6" x14ac:dyDescent="0.25">
      <c r="A27177" t="s">
        <v>15052</v>
      </c>
      <c r="B27177" s="83" t="s">
        <v>15603</v>
      </c>
      <c r="C27177" t="s">
        <v>15604</v>
      </c>
      <c r="D27177" s="83" t="s">
        <v>15073</v>
      </c>
      <c r="E27177" s="83">
        <v>75.819999999999993</v>
      </c>
      <c r="F27177" s="84">
        <v>79.709999999999994</v>
      </c>
    </row>
    <row r="27178" spans="1:6" x14ac:dyDescent="0.25">
      <c r="A27178" t="s">
        <v>15052</v>
      </c>
      <c r="B27178" s="83">
        <v>8740</v>
      </c>
      <c r="C27178" t="s">
        <v>15605</v>
      </c>
      <c r="F27178" s="84"/>
    </row>
    <row r="27179" spans="1:6" x14ac:dyDescent="0.25">
      <c r="A27179" t="s">
        <v>15052</v>
      </c>
      <c r="B27179" s="83" t="s">
        <v>15606</v>
      </c>
      <c r="C27179" t="s">
        <v>15607</v>
      </c>
      <c r="D27179" s="83" t="s">
        <v>15176</v>
      </c>
      <c r="E27179" s="83">
        <v>686.51</v>
      </c>
      <c r="F27179" s="84">
        <v>689.07</v>
      </c>
    </row>
    <row r="27180" spans="1:6" x14ac:dyDescent="0.25">
      <c r="A27180" t="s">
        <v>15052</v>
      </c>
      <c r="B27180" s="83" t="s">
        <v>15608</v>
      </c>
      <c r="C27180" t="s">
        <v>15609</v>
      </c>
      <c r="D27180" s="83" t="s">
        <v>15176</v>
      </c>
      <c r="E27180" s="83">
        <v>703.41</v>
      </c>
      <c r="F27180" s="84">
        <v>705.97</v>
      </c>
    </row>
    <row r="27181" spans="1:6" x14ac:dyDescent="0.25">
      <c r="A27181" t="s">
        <v>15052</v>
      </c>
      <c r="B27181" s="83" t="s">
        <v>15610</v>
      </c>
      <c r="C27181" t="s">
        <v>15611</v>
      </c>
      <c r="D27181" s="83" t="s">
        <v>15176</v>
      </c>
      <c r="E27181" s="83">
        <v>740.83</v>
      </c>
      <c r="F27181" s="84">
        <v>740.83</v>
      </c>
    </row>
    <row r="27182" spans="1:6" x14ac:dyDescent="0.25">
      <c r="A27182" t="s">
        <v>15052</v>
      </c>
      <c r="B27182" s="83" t="s">
        <v>15612</v>
      </c>
      <c r="C27182" t="s">
        <v>15613</v>
      </c>
      <c r="D27182" s="83" t="s">
        <v>15176</v>
      </c>
      <c r="E27182" s="83">
        <v>723.95</v>
      </c>
      <c r="F27182" s="84">
        <v>726.51</v>
      </c>
    </row>
    <row r="27183" spans="1:6" x14ac:dyDescent="0.25">
      <c r="A27183" t="s">
        <v>15052</v>
      </c>
      <c r="B27183" s="83" t="s">
        <v>15614</v>
      </c>
      <c r="C27183" t="s">
        <v>15615</v>
      </c>
      <c r="D27183" s="83" t="s">
        <v>15176</v>
      </c>
      <c r="E27183" s="83">
        <v>744.49</v>
      </c>
      <c r="F27183" s="84">
        <v>747.05</v>
      </c>
    </row>
    <row r="27184" spans="1:6" x14ac:dyDescent="0.25">
      <c r="A27184" t="s">
        <v>15052</v>
      </c>
      <c r="B27184" s="83" t="s">
        <v>15616</v>
      </c>
      <c r="C27184" t="s">
        <v>15617</v>
      </c>
      <c r="D27184" s="83" t="s">
        <v>15176</v>
      </c>
      <c r="E27184" s="83">
        <v>772.87</v>
      </c>
      <c r="F27184" s="84">
        <v>775.43</v>
      </c>
    </row>
    <row r="27185" spans="1:6" x14ac:dyDescent="0.25">
      <c r="A27185" t="s">
        <v>15052</v>
      </c>
      <c r="B27185" s="83" t="s">
        <v>15618</v>
      </c>
      <c r="C27185" t="s">
        <v>15619</v>
      </c>
      <c r="D27185" s="83" t="s">
        <v>15176</v>
      </c>
      <c r="E27185" s="83">
        <v>687.81</v>
      </c>
      <c r="F27185" s="84">
        <v>696.7</v>
      </c>
    </row>
    <row r="27186" spans="1:6" x14ac:dyDescent="0.25">
      <c r="A27186" t="s">
        <v>15052</v>
      </c>
      <c r="B27186" s="83" t="s">
        <v>15620</v>
      </c>
      <c r="C27186" t="s">
        <v>15621</v>
      </c>
      <c r="D27186" s="83" t="s">
        <v>15176</v>
      </c>
      <c r="E27186" s="83">
        <v>703.6</v>
      </c>
      <c r="F27186" s="84">
        <v>712.49</v>
      </c>
    </row>
    <row r="27187" spans="1:6" x14ac:dyDescent="0.25">
      <c r="A27187" t="s">
        <v>15052</v>
      </c>
      <c r="B27187" s="83" t="s">
        <v>15622</v>
      </c>
      <c r="C27187" t="s">
        <v>15623</v>
      </c>
      <c r="D27187" s="83" t="s">
        <v>15176</v>
      </c>
      <c r="E27187" s="83">
        <v>719.82</v>
      </c>
      <c r="F27187" s="84">
        <v>728.71</v>
      </c>
    </row>
    <row r="27188" spans="1:6" x14ac:dyDescent="0.25">
      <c r="A27188" t="s">
        <v>15052</v>
      </c>
      <c r="B27188" s="83" t="s">
        <v>15624</v>
      </c>
      <c r="C27188" t="s">
        <v>15625</v>
      </c>
      <c r="D27188" s="83" t="s">
        <v>15176</v>
      </c>
      <c r="E27188" s="83">
        <v>736.47</v>
      </c>
      <c r="F27188" s="84">
        <v>745.36</v>
      </c>
    </row>
    <row r="27189" spans="1:6" x14ac:dyDescent="0.25">
      <c r="A27189" t="s">
        <v>15052</v>
      </c>
      <c r="B27189" s="83" t="s">
        <v>15626</v>
      </c>
      <c r="C27189" t="s">
        <v>15627</v>
      </c>
      <c r="D27189" s="83" t="s">
        <v>15176</v>
      </c>
      <c r="E27189" s="83">
        <v>753.57</v>
      </c>
      <c r="F27189" s="84">
        <v>762.46</v>
      </c>
    </row>
    <row r="27190" spans="1:6" x14ac:dyDescent="0.25">
      <c r="A27190" t="s">
        <v>15052</v>
      </c>
      <c r="B27190" s="83" t="s">
        <v>15628</v>
      </c>
      <c r="C27190" t="s">
        <v>15629</v>
      </c>
      <c r="D27190" s="83" t="s">
        <v>15176</v>
      </c>
      <c r="E27190" s="83">
        <v>663.28</v>
      </c>
      <c r="F27190" s="84">
        <v>672.17</v>
      </c>
    </row>
    <row r="27191" spans="1:6" x14ac:dyDescent="0.25">
      <c r="A27191" t="s">
        <v>15052</v>
      </c>
      <c r="B27191" s="83" t="s">
        <v>15630</v>
      </c>
      <c r="C27191" t="s">
        <v>15631</v>
      </c>
      <c r="D27191" s="83" t="s">
        <v>15176</v>
      </c>
      <c r="E27191" s="83">
        <v>672.44</v>
      </c>
      <c r="F27191" s="84">
        <v>681.33</v>
      </c>
    </row>
    <row r="27192" spans="1:6" x14ac:dyDescent="0.25">
      <c r="A27192" t="s">
        <v>15052</v>
      </c>
      <c r="B27192" s="83">
        <v>8741</v>
      </c>
      <c r="C27192" t="s">
        <v>15632</v>
      </c>
      <c r="F27192" s="84"/>
    </row>
    <row r="27193" spans="1:6" x14ac:dyDescent="0.25">
      <c r="A27193" t="s">
        <v>15052</v>
      </c>
      <c r="B27193" s="83" t="s">
        <v>15633</v>
      </c>
      <c r="C27193" t="s">
        <v>15634</v>
      </c>
      <c r="D27193" s="83" t="s">
        <v>15176</v>
      </c>
      <c r="E27193" s="83">
        <v>713.47</v>
      </c>
      <c r="F27193" s="84">
        <v>732.21</v>
      </c>
    </row>
    <row r="27194" spans="1:6" x14ac:dyDescent="0.25">
      <c r="A27194" t="s">
        <v>15052</v>
      </c>
      <c r="B27194" s="83" t="s">
        <v>15635</v>
      </c>
      <c r="C27194" t="s">
        <v>15636</v>
      </c>
      <c r="D27194" s="83" t="s">
        <v>15176</v>
      </c>
      <c r="E27194" s="83">
        <v>732.14</v>
      </c>
      <c r="F27194" s="84">
        <v>750.89</v>
      </c>
    </row>
    <row r="27195" spans="1:6" x14ac:dyDescent="0.25">
      <c r="A27195" t="s">
        <v>15052</v>
      </c>
      <c r="B27195" s="83" t="s">
        <v>15637</v>
      </c>
      <c r="C27195" t="s">
        <v>15638</v>
      </c>
      <c r="D27195" s="83" t="s">
        <v>15176</v>
      </c>
      <c r="E27195" s="83">
        <v>775.27</v>
      </c>
      <c r="F27195" s="84">
        <v>794.02</v>
      </c>
    </row>
    <row r="27196" spans="1:6" x14ac:dyDescent="0.25">
      <c r="A27196" t="s">
        <v>15052</v>
      </c>
      <c r="B27196" s="83" t="s">
        <v>15639</v>
      </c>
      <c r="C27196" t="s">
        <v>15640</v>
      </c>
      <c r="D27196" s="83" t="s">
        <v>15176</v>
      </c>
      <c r="E27196" s="83">
        <v>793.16</v>
      </c>
      <c r="F27196" s="84">
        <v>811.91</v>
      </c>
    </row>
    <row r="27197" spans="1:6" x14ac:dyDescent="0.25">
      <c r="A27197" t="s">
        <v>15052</v>
      </c>
      <c r="B27197" s="83" t="s">
        <v>15641</v>
      </c>
      <c r="C27197" t="s">
        <v>15642</v>
      </c>
      <c r="D27197" s="83" t="s">
        <v>15176</v>
      </c>
      <c r="E27197" s="83">
        <v>830.09</v>
      </c>
      <c r="F27197" s="84">
        <v>848.84</v>
      </c>
    </row>
    <row r="27198" spans="1:6" x14ac:dyDescent="0.25">
      <c r="A27198" t="s">
        <v>15052</v>
      </c>
      <c r="B27198" s="83" t="s">
        <v>15643</v>
      </c>
      <c r="C27198" t="s">
        <v>15644</v>
      </c>
      <c r="D27198" s="83" t="s">
        <v>15176</v>
      </c>
      <c r="E27198" s="83">
        <v>660.45</v>
      </c>
      <c r="F27198" s="84">
        <v>679.19</v>
      </c>
    </row>
    <row r="27199" spans="1:6" x14ac:dyDescent="0.25">
      <c r="A27199" t="s">
        <v>15052</v>
      </c>
      <c r="B27199" s="83" t="s">
        <v>15645</v>
      </c>
      <c r="C27199" t="s">
        <v>15646</v>
      </c>
      <c r="D27199" s="83" t="s">
        <v>15176</v>
      </c>
      <c r="E27199" s="83">
        <v>680.58</v>
      </c>
      <c r="F27199" s="84">
        <v>699.32</v>
      </c>
    </row>
    <row r="27200" spans="1:6" x14ac:dyDescent="0.25">
      <c r="A27200" t="s">
        <v>15052</v>
      </c>
      <c r="B27200" s="83" t="s">
        <v>15647</v>
      </c>
      <c r="C27200" t="s">
        <v>15648</v>
      </c>
      <c r="D27200" s="83" t="s">
        <v>15176</v>
      </c>
      <c r="E27200" s="83">
        <v>679.84</v>
      </c>
      <c r="F27200" s="84">
        <v>698.58</v>
      </c>
    </row>
    <row r="27201" spans="1:6" x14ac:dyDescent="0.25">
      <c r="A27201" t="s">
        <v>15052</v>
      </c>
      <c r="B27201" s="83" t="s">
        <v>15649</v>
      </c>
      <c r="C27201" t="s">
        <v>15650</v>
      </c>
      <c r="D27201" s="83" t="s">
        <v>15176</v>
      </c>
      <c r="E27201" s="83">
        <v>703.01</v>
      </c>
      <c r="F27201" s="84">
        <v>721.75</v>
      </c>
    </row>
    <row r="27202" spans="1:6" x14ac:dyDescent="0.25">
      <c r="A27202" t="s">
        <v>15052</v>
      </c>
      <c r="B27202" s="83" t="s">
        <v>15651</v>
      </c>
      <c r="C27202" t="s">
        <v>15652</v>
      </c>
      <c r="D27202" s="83" t="s">
        <v>15176</v>
      </c>
      <c r="E27202" s="83">
        <v>655.92</v>
      </c>
      <c r="F27202" s="84">
        <v>674.66</v>
      </c>
    </row>
    <row r="27203" spans="1:6" x14ac:dyDescent="0.25">
      <c r="A27203" t="s">
        <v>15052</v>
      </c>
      <c r="B27203" s="83">
        <v>8667</v>
      </c>
      <c r="C27203" t="s">
        <v>15653</v>
      </c>
      <c r="F27203" s="84"/>
    </row>
    <row r="27204" spans="1:6" x14ac:dyDescent="0.25">
      <c r="A27204" t="s">
        <v>15052</v>
      </c>
      <c r="B27204" s="83">
        <v>8742</v>
      </c>
      <c r="C27204" t="s">
        <v>15654</v>
      </c>
      <c r="F27204" s="84"/>
    </row>
    <row r="27205" spans="1:6" x14ac:dyDescent="0.25">
      <c r="A27205" t="s">
        <v>15052</v>
      </c>
      <c r="B27205" s="83" t="s">
        <v>15655</v>
      </c>
      <c r="C27205" t="s">
        <v>15656</v>
      </c>
      <c r="D27205" s="83" t="s">
        <v>15176</v>
      </c>
      <c r="E27205" s="83">
        <v>537.49</v>
      </c>
      <c r="F27205" s="84">
        <v>551.97</v>
      </c>
    </row>
    <row r="27206" spans="1:6" x14ac:dyDescent="0.25">
      <c r="A27206" t="s">
        <v>15052</v>
      </c>
      <c r="B27206" s="83" t="s">
        <v>15657</v>
      </c>
      <c r="C27206" t="s">
        <v>15658</v>
      </c>
      <c r="D27206" s="83" t="s">
        <v>15176</v>
      </c>
      <c r="E27206" s="83">
        <v>420.01</v>
      </c>
      <c r="F27206" s="84">
        <v>434.49</v>
      </c>
    </row>
    <row r="27207" spans="1:6" x14ac:dyDescent="0.25">
      <c r="A27207" t="s">
        <v>15052</v>
      </c>
      <c r="B27207" s="83" t="s">
        <v>15659</v>
      </c>
      <c r="C27207" t="s">
        <v>15660</v>
      </c>
      <c r="D27207" s="83" t="s">
        <v>15176</v>
      </c>
      <c r="E27207" s="83">
        <v>448.95</v>
      </c>
      <c r="F27207" s="84">
        <v>463.43</v>
      </c>
    </row>
    <row r="27208" spans="1:6" x14ac:dyDescent="0.25">
      <c r="A27208" t="s">
        <v>15052</v>
      </c>
      <c r="B27208" s="83">
        <v>8744</v>
      </c>
      <c r="C27208" t="s">
        <v>15661</v>
      </c>
      <c r="F27208" s="84"/>
    </row>
    <row r="27209" spans="1:6" x14ac:dyDescent="0.25">
      <c r="A27209" t="s">
        <v>15052</v>
      </c>
      <c r="B27209" s="83" t="s">
        <v>15662</v>
      </c>
      <c r="C27209" t="s">
        <v>15663</v>
      </c>
      <c r="D27209" s="83" t="s">
        <v>15176</v>
      </c>
      <c r="E27209" s="83">
        <v>199.4</v>
      </c>
      <c r="F27209" s="84">
        <v>202.56</v>
      </c>
    </row>
    <row r="27210" spans="1:6" x14ac:dyDescent="0.25">
      <c r="A27210" t="s">
        <v>15052</v>
      </c>
      <c r="B27210" s="83" t="s">
        <v>15664</v>
      </c>
      <c r="C27210" t="s">
        <v>15665</v>
      </c>
      <c r="D27210" s="83" t="s">
        <v>15176</v>
      </c>
      <c r="E27210" s="83">
        <v>188.32</v>
      </c>
      <c r="F27210" s="84">
        <v>191.12</v>
      </c>
    </row>
    <row r="27211" spans="1:6" x14ac:dyDescent="0.25">
      <c r="A27211" t="s">
        <v>15052</v>
      </c>
      <c r="B27211" s="83" t="s">
        <v>15666</v>
      </c>
      <c r="C27211" t="s">
        <v>15667</v>
      </c>
      <c r="D27211" s="83" t="s">
        <v>15176</v>
      </c>
      <c r="E27211" s="83">
        <v>555.88</v>
      </c>
      <c r="F27211" s="84">
        <v>574.62</v>
      </c>
    </row>
    <row r="27212" spans="1:6" x14ac:dyDescent="0.25">
      <c r="A27212" t="s">
        <v>15052</v>
      </c>
      <c r="B27212" s="83" t="s">
        <v>15668</v>
      </c>
      <c r="C27212" t="s">
        <v>15669</v>
      </c>
      <c r="D27212" s="83" t="s">
        <v>15176</v>
      </c>
      <c r="E27212" s="83">
        <v>367.62</v>
      </c>
      <c r="F27212" s="84">
        <v>373.11</v>
      </c>
    </row>
    <row r="27213" spans="1:6" x14ac:dyDescent="0.25">
      <c r="A27213" t="s">
        <v>15052</v>
      </c>
      <c r="B27213" s="83">
        <v>8745</v>
      </c>
      <c r="C27213" t="s">
        <v>15670</v>
      </c>
      <c r="F27213" s="84"/>
    </row>
    <row r="27214" spans="1:6" x14ac:dyDescent="0.25">
      <c r="A27214" t="s">
        <v>15052</v>
      </c>
      <c r="B27214" s="83" t="s">
        <v>15671</v>
      </c>
      <c r="C27214" t="s">
        <v>15672</v>
      </c>
      <c r="D27214" s="83" t="s">
        <v>15176</v>
      </c>
      <c r="E27214" s="83">
        <v>252.98</v>
      </c>
      <c r="F27214" s="84">
        <v>263.57</v>
      </c>
    </row>
    <row r="27215" spans="1:6" x14ac:dyDescent="0.25">
      <c r="A27215" t="s">
        <v>15052</v>
      </c>
      <c r="B27215" s="83" t="s">
        <v>15673</v>
      </c>
      <c r="C27215" t="s">
        <v>15674</v>
      </c>
      <c r="D27215" s="83" t="s">
        <v>15176</v>
      </c>
      <c r="E27215" s="83">
        <v>170.25</v>
      </c>
      <c r="F27215" s="84">
        <v>173.4</v>
      </c>
    </row>
    <row r="27216" spans="1:6" x14ac:dyDescent="0.25">
      <c r="A27216" t="s">
        <v>15052</v>
      </c>
      <c r="B27216" s="83">
        <v>8668</v>
      </c>
      <c r="C27216" t="s">
        <v>15675</v>
      </c>
      <c r="F27216" s="84"/>
    </row>
    <row r="27217" spans="1:6" x14ac:dyDescent="0.25">
      <c r="A27217" t="s">
        <v>15052</v>
      </c>
      <c r="B27217" s="83">
        <v>8746</v>
      </c>
      <c r="C27217" t="s">
        <v>15676</v>
      </c>
      <c r="F27217" s="84"/>
    </row>
    <row r="27218" spans="1:6" x14ac:dyDescent="0.25">
      <c r="A27218" t="s">
        <v>15052</v>
      </c>
      <c r="B27218" s="83" t="s">
        <v>15677</v>
      </c>
      <c r="C27218" t="s">
        <v>15678</v>
      </c>
      <c r="D27218" s="83" t="s">
        <v>15073</v>
      </c>
      <c r="E27218" s="83">
        <v>31.93</v>
      </c>
      <c r="F27218" s="84">
        <v>32.369999999999997</v>
      </c>
    </row>
    <row r="27219" spans="1:6" x14ac:dyDescent="0.25">
      <c r="A27219" t="s">
        <v>15052</v>
      </c>
      <c r="B27219" s="83" t="s">
        <v>15679</v>
      </c>
      <c r="C27219" t="s">
        <v>15680</v>
      </c>
      <c r="D27219" s="83" t="s">
        <v>15073</v>
      </c>
      <c r="E27219" s="83">
        <v>14.31</v>
      </c>
      <c r="F27219" s="84">
        <v>14.51</v>
      </c>
    </row>
    <row r="27220" spans="1:6" x14ac:dyDescent="0.25">
      <c r="A27220" t="s">
        <v>15052</v>
      </c>
      <c r="B27220" s="83" t="s">
        <v>15681</v>
      </c>
      <c r="C27220" t="s">
        <v>15682</v>
      </c>
      <c r="D27220" s="83" t="s">
        <v>15073</v>
      </c>
      <c r="E27220" s="83">
        <v>20.14</v>
      </c>
      <c r="F27220" s="83">
        <v>20.38</v>
      </c>
    </row>
    <row r="27221" spans="1:6" x14ac:dyDescent="0.25">
      <c r="A27221" t="s">
        <v>15052</v>
      </c>
      <c r="B27221" s="83" t="s">
        <v>15683</v>
      </c>
      <c r="C27221" t="s">
        <v>15684</v>
      </c>
      <c r="D27221" s="83" t="s">
        <v>15073</v>
      </c>
      <c r="E27221" s="83">
        <v>22.18</v>
      </c>
      <c r="F27221" s="83">
        <v>22.47</v>
      </c>
    </row>
    <row r="27222" spans="1:6" x14ac:dyDescent="0.25">
      <c r="A27222" t="s">
        <v>15052</v>
      </c>
      <c r="B27222" s="83" t="s">
        <v>15685</v>
      </c>
      <c r="C27222" t="s">
        <v>15686</v>
      </c>
      <c r="D27222" s="83" t="s">
        <v>15687</v>
      </c>
      <c r="E27222" s="83">
        <v>13.99</v>
      </c>
      <c r="F27222" s="83">
        <v>14.31</v>
      </c>
    </row>
    <row r="27223" spans="1:6" x14ac:dyDescent="0.25">
      <c r="A27223" t="s">
        <v>15052</v>
      </c>
      <c r="B27223" s="83" t="s">
        <v>15688</v>
      </c>
      <c r="C27223" t="s">
        <v>15689</v>
      </c>
      <c r="D27223" s="83" t="s">
        <v>15687</v>
      </c>
      <c r="E27223" s="83">
        <v>13.41</v>
      </c>
      <c r="F27223" s="83">
        <v>13.74</v>
      </c>
    </row>
    <row r="27224" spans="1:6" x14ac:dyDescent="0.25">
      <c r="A27224" t="s">
        <v>15052</v>
      </c>
      <c r="B27224" s="83" t="s">
        <v>15690</v>
      </c>
      <c r="C27224" t="s">
        <v>15691</v>
      </c>
      <c r="D27224" s="83" t="s">
        <v>15687</v>
      </c>
      <c r="E27224" s="83">
        <v>13.96</v>
      </c>
      <c r="F27224" s="83">
        <v>14.29</v>
      </c>
    </row>
    <row r="27225" spans="1:6" x14ac:dyDescent="0.25">
      <c r="A27225" t="s">
        <v>15052</v>
      </c>
      <c r="B27225" s="83" t="s">
        <v>15692</v>
      </c>
      <c r="C27225" t="s">
        <v>15693</v>
      </c>
      <c r="D27225" s="83" t="s">
        <v>15687</v>
      </c>
      <c r="E27225" s="83">
        <v>14.11</v>
      </c>
      <c r="F27225" s="83">
        <v>14.43</v>
      </c>
    </row>
    <row r="27226" spans="1:6" x14ac:dyDescent="0.25">
      <c r="A27226" t="s">
        <v>15052</v>
      </c>
      <c r="B27226" s="83" t="s">
        <v>15694</v>
      </c>
      <c r="C27226" t="s">
        <v>15695</v>
      </c>
      <c r="D27226" s="83" t="s">
        <v>15687</v>
      </c>
      <c r="E27226" s="83">
        <v>14.57</v>
      </c>
      <c r="F27226" s="83">
        <v>14.89</v>
      </c>
    </row>
    <row r="27227" spans="1:6" x14ac:dyDescent="0.25">
      <c r="A27227" t="s">
        <v>15052</v>
      </c>
      <c r="B27227" s="83" t="s">
        <v>15696</v>
      </c>
      <c r="C27227" t="s">
        <v>15697</v>
      </c>
      <c r="D27227" s="83" t="s">
        <v>15687</v>
      </c>
      <c r="E27227" s="83">
        <v>15.31</v>
      </c>
      <c r="F27227" s="83">
        <v>15.63</v>
      </c>
    </row>
    <row r="27228" spans="1:6" x14ac:dyDescent="0.25">
      <c r="A27228" t="s">
        <v>15052</v>
      </c>
      <c r="B27228" s="83" t="s">
        <v>15698</v>
      </c>
      <c r="C27228" t="s">
        <v>15699</v>
      </c>
      <c r="D27228" s="83" t="s">
        <v>15687</v>
      </c>
      <c r="E27228" s="83">
        <v>13.61</v>
      </c>
      <c r="F27228" s="83">
        <v>13.94</v>
      </c>
    </row>
    <row r="27229" spans="1:6" x14ac:dyDescent="0.25">
      <c r="A27229" t="s">
        <v>15052</v>
      </c>
      <c r="B27229" s="83" t="s">
        <v>15700</v>
      </c>
      <c r="C27229" t="s">
        <v>15701</v>
      </c>
      <c r="D27229" s="83" t="s">
        <v>15687</v>
      </c>
      <c r="E27229" s="83">
        <v>13.32</v>
      </c>
      <c r="F27229" s="83">
        <v>13.65</v>
      </c>
    </row>
    <row r="27230" spans="1:6" x14ac:dyDescent="0.25">
      <c r="A27230" t="s">
        <v>15052</v>
      </c>
      <c r="B27230" s="83" t="s">
        <v>15702</v>
      </c>
      <c r="C27230" t="s">
        <v>15703</v>
      </c>
      <c r="D27230" s="83" t="s">
        <v>15687</v>
      </c>
      <c r="E27230" s="83">
        <v>13.51</v>
      </c>
      <c r="F27230" s="83">
        <v>13.83</v>
      </c>
    </row>
    <row r="27231" spans="1:6" x14ac:dyDescent="0.25">
      <c r="A27231" t="s">
        <v>15052</v>
      </c>
      <c r="B27231" s="83" t="s">
        <v>15704</v>
      </c>
      <c r="C27231" t="s">
        <v>15705</v>
      </c>
      <c r="D27231" s="83" t="s">
        <v>15687</v>
      </c>
      <c r="E27231" s="83">
        <v>13.67</v>
      </c>
      <c r="F27231" s="83">
        <v>14</v>
      </c>
    </row>
    <row r="27232" spans="1:6" x14ac:dyDescent="0.25">
      <c r="A27232" t="s">
        <v>15052</v>
      </c>
      <c r="B27232" s="83" t="s">
        <v>15706</v>
      </c>
      <c r="C27232" t="s">
        <v>15707</v>
      </c>
      <c r="D27232" s="83" t="s">
        <v>15687</v>
      </c>
      <c r="E27232" s="83">
        <v>13.64</v>
      </c>
      <c r="F27232" s="83">
        <v>13.97</v>
      </c>
    </row>
    <row r="27233" spans="1:6" x14ac:dyDescent="0.25">
      <c r="A27233" t="s">
        <v>15052</v>
      </c>
      <c r="B27233" s="83" t="s">
        <v>15708</v>
      </c>
      <c r="C27233" t="s">
        <v>15709</v>
      </c>
      <c r="D27233" s="83" t="s">
        <v>15687</v>
      </c>
      <c r="E27233" s="83">
        <v>13.6</v>
      </c>
      <c r="F27233" s="83">
        <v>13.93</v>
      </c>
    </row>
    <row r="27234" spans="1:6" x14ac:dyDescent="0.25">
      <c r="A27234" t="s">
        <v>15052</v>
      </c>
      <c r="B27234" s="83" t="s">
        <v>15710</v>
      </c>
      <c r="C27234" t="s">
        <v>15711</v>
      </c>
      <c r="D27234" s="83" t="s">
        <v>15687</v>
      </c>
      <c r="E27234" s="83">
        <v>13.64</v>
      </c>
      <c r="F27234" s="83">
        <v>13.97</v>
      </c>
    </row>
    <row r="27235" spans="1:6" x14ac:dyDescent="0.25">
      <c r="A27235" t="s">
        <v>15052</v>
      </c>
      <c r="B27235" s="83">
        <v>8747</v>
      </c>
      <c r="C27235" t="s">
        <v>15598</v>
      </c>
    </row>
    <row r="27236" spans="1:6" x14ac:dyDescent="0.25">
      <c r="A27236" t="s">
        <v>15052</v>
      </c>
      <c r="B27236" s="83" t="s">
        <v>15712</v>
      </c>
      <c r="C27236" t="s">
        <v>15713</v>
      </c>
      <c r="D27236" s="83" t="s">
        <v>15073</v>
      </c>
      <c r="E27236" s="83">
        <v>77.72</v>
      </c>
      <c r="F27236" s="83">
        <v>80.55</v>
      </c>
    </row>
    <row r="27237" spans="1:6" x14ac:dyDescent="0.25">
      <c r="A27237" t="s">
        <v>15052</v>
      </c>
      <c r="B27237" s="83" t="s">
        <v>15714</v>
      </c>
      <c r="C27237" t="s">
        <v>15715</v>
      </c>
      <c r="D27237" s="83" t="s">
        <v>15073</v>
      </c>
      <c r="E27237" s="83">
        <v>56.22</v>
      </c>
      <c r="F27237" s="83">
        <v>58.59</v>
      </c>
    </row>
    <row r="27238" spans="1:6" x14ac:dyDescent="0.25">
      <c r="A27238" t="s">
        <v>15052</v>
      </c>
      <c r="B27238" s="83" t="s">
        <v>15716</v>
      </c>
      <c r="C27238" t="s">
        <v>15717</v>
      </c>
      <c r="D27238" s="83" t="s">
        <v>15073</v>
      </c>
      <c r="E27238" s="83">
        <v>59.45</v>
      </c>
      <c r="F27238" s="83">
        <v>62.34</v>
      </c>
    </row>
    <row r="27239" spans="1:6" x14ac:dyDescent="0.25">
      <c r="A27239" t="s">
        <v>15052</v>
      </c>
      <c r="B27239" s="83" t="s">
        <v>15718</v>
      </c>
      <c r="C27239" t="s">
        <v>15719</v>
      </c>
      <c r="D27239" s="83" t="s">
        <v>15073</v>
      </c>
      <c r="E27239" s="83">
        <v>68.28</v>
      </c>
      <c r="F27239" s="83">
        <v>71.12</v>
      </c>
    </row>
    <row r="27240" spans="1:6" x14ac:dyDescent="0.25">
      <c r="A27240" t="s">
        <v>15052</v>
      </c>
      <c r="B27240" s="83" t="s">
        <v>15720</v>
      </c>
      <c r="C27240" t="s">
        <v>15721</v>
      </c>
      <c r="D27240" s="83" t="s">
        <v>15073</v>
      </c>
      <c r="E27240" s="83">
        <v>71.7</v>
      </c>
      <c r="F27240" s="83">
        <v>74.540000000000006</v>
      </c>
    </row>
    <row r="27241" spans="1:6" x14ac:dyDescent="0.25">
      <c r="A27241" t="s">
        <v>15052</v>
      </c>
      <c r="B27241" s="83" t="s">
        <v>15722</v>
      </c>
      <c r="C27241" t="s">
        <v>15723</v>
      </c>
      <c r="D27241" s="83" t="s">
        <v>15073</v>
      </c>
      <c r="E27241" s="83">
        <v>74.010000000000005</v>
      </c>
      <c r="F27241" s="83">
        <v>76.84</v>
      </c>
    </row>
    <row r="27242" spans="1:6" x14ac:dyDescent="0.25">
      <c r="A27242" t="s">
        <v>15052</v>
      </c>
      <c r="B27242" s="83" t="s">
        <v>15724</v>
      </c>
      <c r="C27242" t="s">
        <v>15725</v>
      </c>
      <c r="D27242" s="83" t="s">
        <v>15073</v>
      </c>
      <c r="E27242" s="83">
        <v>150.69</v>
      </c>
      <c r="F27242" s="83">
        <v>159.74</v>
      </c>
    </row>
    <row r="27243" spans="1:6" x14ac:dyDescent="0.25">
      <c r="A27243" t="s">
        <v>15052</v>
      </c>
      <c r="B27243" s="83" t="s">
        <v>15726</v>
      </c>
      <c r="C27243" t="s">
        <v>15727</v>
      </c>
      <c r="D27243" s="83" t="s">
        <v>15073</v>
      </c>
      <c r="E27243" s="83">
        <v>122.63</v>
      </c>
      <c r="F27243" s="83">
        <v>130.59</v>
      </c>
    </row>
    <row r="27244" spans="1:6" x14ac:dyDescent="0.25">
      <c r="A27244" t="s">
        <v>15052</v>
      </c>
      <c r="B27244" s="83" t="s">
        <v>15728</v>
      </c>
      <c r="C27244" t="s">
        <v>15729</v>
      </c>
      <c r="D27244" s="83" t="s">
        <v>15073</v>
      </c>
      <c r="E27244" s="83">
        <v>100.18</v>
      </c>
      <c r="F27244" s="83">
        <v>107.26</v>
      </c>
    </row>
    <row r="27245" spans="1:6" x14ac:dyDescent="0.25">
      <c r="A27245" t="s">
        <v>15052</v>
      </c>
      <c r="B27245" s="83" t="s">
        <v>15730</v>
      </c>
      <c r="C27245" t="s">
        <v>15731</v>
      </c>
      <c r="D27245" s="83" t="s">
        <v>15073</v>
      </c>
      <c r="E27245" s="83">
        <v>75.790000000000006</v>
      </c>
      <c r="F27245" s="84">
        <v>79.42</v>
      </c>
    </row>
    <row r="27246" spans="1:6" x14ac:dyDescent="0.25">
      <c r="A27246" t="s">
        <v>15052</v>
      </c>
      <c r="B27246" s="83" t="s">
        <v>15732</v>
      </c>
      <c r="C27246" t="s">
        <v>15733</v>
      </c>
      <c r="D27246" s="83" t="s">
        <v>15073</v>
      </c>
      <c r="E27246" s="83">
        <v>58.18</v>
      </c>
      <c r="F27246" s="83">
        <v>61.3</v>
      </c>
    </row>
    <row r="27247" spans="1:6" x14ac:dyDescent="0.25">
      <c r="A27247" t="s">
        <v>15052</v>
      </c>
      <c r="B27247" s="83" t="s">
        <v>15734</v>
      </c>
      <c r="C27247" t="s">
        <v>15735</v>
      </c>
      <c r="D27247" s="83" t="s">
        <v>15073</v>
      </c>
      <c r="E27247" s="83">
        <v>141.13999999999999</v>
      </c>
      <c r="F27247" s="83">
        <v>145.16999999999999</v>
      </c>
    </row>
    <row r="27248" spans="1:6" x14ac:dyDescent="0.25">
      <c r="A27248" t="s">
        <v>15052</v>
      </c>
      <c r="B27248" s="83" t="s">
        <v>15736</v>
      </c>
      <c r="C27248" t="s">
        <v>15737</v>
      </c>
      <c r="D27248" s="83" t="s">
        <v>15073</v>
      </c>
      <c r="E27248" s="83">
        <v>68.98</v>
      </c>
      <c r="F27248" s="84">
        <v>71.3</v>
      </c>
    </row>
    <row r="27249" spans="1:6" x14ac:dyDescent="0.25">
      <c r="A27249" t="s">
        <v>15052</v>
      </c>
      <c r="B27249" s="83" t="s">
        <v>15738</v>
      </c>
      <c r="C27249" t="s">
        <v>15739</v>
      </c>
      <c r="D27249" s="83" t="s">
        <v>15073</v>
      </c>
      <c r="E27249" s="83">
        <v>49.58</v>
      </c>
      <c r="F27249" s="83">
        <v>51.46</v>
      </c>
    </row>
    <row r="27250" spans="1:6" x14ac:dyDescent="0.25">
      <c r="A27250" t="s">
        <v>15052</v>
      </c>
      <c r="B27250" s="83" t="s">
        <v>15740</v>
      </c>
      <c r="C27250" t="s">
        <v>15741</v>
      </c>
      <c r="D27250" s="83" t="s">
        <v>15073</v>
      </c>
      <c r="E27250" s="83">
        <v>47.24</v>
      </c>
      <c r="F27250" s="83">
        <v>49.13</v>
      </c>
    </row>
    <row r="27251" spans="1:6" x14ac:dyDescent="0.25">
      <c r="A27251" t="s">
        <v>15052</v>
      </c>
      <c r="B27251" s="83" t="s">
        <v>15742</v>
      </c>
      <c r="C27251" t="s">
        <v>15743</v>
      </c>
      <c r="D27251" s="83" t="s">
        <v>15073</v>
      </c>
      <c r="E27251" s="83">
        <v>59.88</v>
      </c>
      <c r="F27251" s="83">
        <v>62.2</v>
      </c>
    </row>
    <row r="27252" spans="1:6" x14ac:dyDescent="0.25">
      <c r="A27252" t="s">
        <v>15052</v>
      </c>
      <c r="B27252" s="83" t="s">
        <v>15744</v>
      </c>
      <c r="C27252" t="s">
        <v>15745</v>
      </c>
      <c r="D27252" s="83" t="s">
        <v>15073</v>
      </c>
      <c r="E27252" s="83">
        <v>63.18</v>
      </c>
      <c r="F27252" s="84">
        <v>65.5</v>
      </c>
    </row>
    <row r="27253" spans="1:6" x14ac:dyDescent="0.25">
      <c r="A27253" t="s">
        <v>15052</v>
      </c>
      <c r="B27253" s="83" t="s">
        <v>15746</v>
      </c>
      <c r="C27253" t="s">
        <v>15747</v>
      </c>
      <c r="D27253" s="83" t="s">
        <v>15073</v>
      </c>
      <c r="E27253" s="83">
        <v>65.400000000000006</v>
      </c>
      <c r="F27253" s="84">
        <v>67.72</v>
      </c>
    </row>
    <row r="27254" spans="1:6" x14ac:dyDescent="0.25">
      <c r="A27254" t="s">
        <v>15052</v>
      </c>
      <c r="B27254" s="83" t="s">
        <v>15748</v>
      </c>
      <c r="C27254" t="s">
        <v>15749</v>
      </c>
      <c r="D27254" s="83" t="s">
        <v>15073</v>
      </c>
      <c r="E27254" s="83">
        <v>67.680000000000007</v>
      </c>
      <c r="F27254" s="84">
        <v>70.989999999999995</v>
      </c>
    </row>
    <row r="27255" spans="1:6" x14ac:dyDescent="0.25">
      <c r="A27255" t="s">
        <v>15052</v>
      </c>
      <c r="B27255" s="83" t="s">
        <v>15750</v>
      </c>
      <c r="C27255" t="s">
        <v>15751</v>
      </c>
      <c r="D27255" s="83" t="s">
        <v>15073</v>
      </c>
      <c r="E27255" s="83">
        <v>51.41</v>
      </c>
      <c r="F27255" s="84">
        <v>54.25</v>
      </c>
    </row>
    <row r="27256" spans="1:6" x14ac:dyDescent="0.25">
      <c r="A27256" t="s">
        <v>15052</v>
      </c>
      <c r="B27256" s="83" t="s">
        <v>15752</v>
      </c>
      <c r="C27256" t="s">
        <v>15753</v>
      </c>
      <c r="D27256" s="83" t="s">
        <v>15399</v>
      </c>
      <c r="E27256" s="83">
        <v>66.760000000000005</v>
      </c>
      <c r="F27256" s="84">
        <v>69.14</v>
      </c>
    </row>
    <row r="27257" spans="1:6" x14ac:dyDescent="0.25">
      <c r="A27257" t="s">
        <v>15052</v>
      </c>
      <c r="B27257" s="83" t="s">
        <v>15754</v>
      </c>
      <c r="C27257" t="s">
        <v>15755</v>
      </c>
      <c r="D27257" s="83" t="s">
        <v>15399</v>
      </c>
      <c r="E27257" s="83">
        <v>69.58</v>
      </c>
      <c r="F27257" s="84">
        <v>71.959999999999994</v>
      </c>
    </row>
    <row r="27258" spans="1:6" x14ac:dyDescent="0.25">
      <c r="A27258" t="s">
        <v>15052</v>
      </c>
      <c r="B27258" s="83" t="s">
        <v>15756</v>
      </c>
      <c r="C27258" t="s">
        <v>15757</v>
      </c>
      <c r="D27258" s="83" t="s">
        <v>15073</v>
      </c>
      <c r="E27258" s="83">
        <v>98.1</v>
      </c>
      <c r="F27258" s="84">
        <v>100.99</v>
      </c>
    </row>
    <row r="27259" spans="1:6" x14ac:dyDescent="0.25">
      <c r="A27259" t="s">
        <v>15052</v>
      </c>
      <c r="B27259" s="83" t="s">
        <v>15758</v>
      </c>
      <c r="C27259" t="s">
        <v>15759</v>
      </c>
      <c r="D27259" s="83" t="s">
        <v>15073</v>
      </c>
      <c r="E27259" s="83">
        <v>68.58</v>
      </c>
      <c r="F27259" s="84">
        <v>70.989999999999995</v>
      </c>
    </row>
    <row r="27260" spans="1:6" x14ac:dyDescent="0.25">
      <c r="A27260" t="s">
        <v>15052</v>
      </c>
      <c r="B27260" s="83" t="s">
        <v>15760</v>
      </c>
      <c r="C27260" t="s">
        <v>15761</v>
      </c>
      <c r="D27260" s="83" t="s">
        <v>15073</v>
      </c>
      <c r="E27260" s="83">
        <v>65.84</v>
      </c>
      <c r="F27260" s="84">
        <v>68.25</v>
      </c>
    </row>
    <row r="27261" spans="1:6" x14ac:dyDescent="0.25">
      <c r="A27261" t="s">
        <v>15052</v>
      </c>
      <c r="B27261" s="83" t="s">
        <v>15762</v>
      </c>
      <c r="C27261" t="s">
        <v>15763</v>
      </c>
      <c r="D27261" s="83" t="s">
        <v>15073</v>
      </c>
      <c r="E27261" s="83">
        <v>87.42</v>
      </c>
      <c r="F27261" s="84">
        <v>90.31</v>
      </c>
    </row>
    <row r="27262" spans="1:6" x14ac:dyDescent="0.25">
      <c r="A27262" t="s">
        <v>15052</v>
      </c>
      <c r="B27262" s="83" t="s">
        <v>15764</v>
      </c>
      <c r="C27262" t="s">
        <v>15765</v>
      </c>
      <c r="D27262" s="83" t="s">
        <v>15073</v>
      </c>
      <c r="E27262" s="83">
        <v>91.29</v>
      </c>
      <c r="F27262" s="84">
        <v>94.18</v>
      </c>
    </row>
    <row r="27263" spans="1:6" x14ac:dyDescent="0.25">
      <c r="A27263" t="s">
        <v>15052</v>
      </c>
      <c r="B27263" s="83" t="s">
        <v>15766</v>
      </c>
      <c r="C27263" t="s">
        <v>15767</v>
      </c>
      <c r="D27263" s="83" t="s">
        <v>15073</v>
      </c>
      <c r="E27263" s="83">
        <v>93.9</v>
      </c>
      <c r="F27263" s="84">
        <v>96.79</v>
      </c>
    </row>
    <row r="27264" spans="1:6" x14ac:dyDescent="0.25">
      <c r="A27264" t="s">
        <v>15052</v>
      </c>
      <c r="B27264" s="83" t="s">
        <v>15768</v>
      </c>
      <c r="C27264" t="s">
        <v>15769</v>
      </c>
      <c r="D27264" s="83" t="s">
        <v>15073</v>
      </c>
      <c r="E27264" s="83">
        <v>92.38</v>
      </c>
      <c r="F27264" s="84">
        <v>96.5</v>
      </c>
    </row>
    <row r="27265" spans="1:6" x14ac:dyDescent="0.25">
      <c r="A27265" t="s">
        <v>15052</v>
      </c>
      <c r="B27265" s="83" t="s">
        <v>15770</v>
      </c>
      <c r="C27265" t="s">
        <v>15771</v>
      </c>
      <c r="D27265" s="83" t="s">
        <v>15073</v>
      </c>
      <c r="E27265" s="83">
        <v>71.86</v>
      </c>
      <c r="F27265" s="84">
        <v>75.38</v>
      </c>
    </row>
    <row r="27266" spans="1:6" x14ac:dyDescent="0.25">
      <c r="A27266" t="s">
        <v>15052</v>
      </c>
      <c r="B27266" s="83" t="s">
        <v>15772</v>
      </c>
      <c r="C27266" t="s">
        <v>15773</v>
      </c>
      <c r="D27266" s="83" t="s">
        <v>15073</v>
      </c>
      <c r="E27266" s="83">
        <v>76.5</v>
      </c>
      <c r="F27266" s="84">
        <v>81.16</v>
      </c>
    </row>
    <row r="27267" spans="1:6" x14ac:dyDescent="0.25">
      <c r="A27267" t="s">
        <v>15052</v>
      </c>
      <c r="B27267" s="83" t="s">
        <v>15774</v>
      </c>
      <c r="C27267" t="s">
        <v>15775</v>
      </c>
      <c r="D27267" s="83" t="s">
        <v>15073</v>
      </c>
      <c r="E27267" s="83">
        <v>83.89</v>
      </c>
      <c r="F27267" s="84">
        <v>87.52</v>
      </c>
    </row>
    <row r="27268" spans="1:6" x14ac:dyDescent="0.25">
      <c r="A27268" t="s">
        <v>15052</v>
      </c>
      <c r="B27268" s="83" t="s">
        <v>15776</v>
      </c>
      <c r="C27268" t="s">
        <v>15777</v>
      </c>
      <c r="D27268" s="83" t="s">
        <v>15073</v>
      </c>
      <c r="E27268" s="83">
        <v>62.11</v>
      </c>
      <c r="F27268" s="84">
        <v>65.25</v>
      </c>
    </row>
    <row r="27269" spans="1:6" x14ac:dyDescent="0.25">
      <c r="A27269" t="s">
        <v>15052</v>
      </c>
      <c r="B27269" s="83" t="s">
        <v>15778</v>
      </c>
      <c r="C27269" t="s">
        <v>15779</v>
      </c>
      <c r="D27269" s="83" t="s">
        <v>15073</v>
      </c>
      <c r="E27269" s="83">
        <v>74.400000000000006</v>
      </c>
      <c r="F27269" s="84">
        <v>78.03</v>
      </c>
    </row>
    <row r="27270" spans="1:6" x14ac:dyDescent="0.25">
      <c r="A27270" t="s">
        <v>15052</v>
      </c>
      <c r="B27270" s="83" t="s">
        <v>15780</v>
      </c>
      <c r="C27270" t="s">
        <v>15781</v>
      </c>
      <c r="D27270" s="83" t="s">
        <v>15073</v>
      </c>
      <c r="E27270" s="83">
        <v>77.84</v>
      </c>
      <c r="F27270" s="84">
        <v>81.47</v>
      </c>
    </row>
    <row r="27271" spans="1:6" x14ac:dyDescent="0.25">
      <c r="A27271" t="s">
        <v>15052</v>
      </c>
      <c r="B27271" s="83" t="s">
        <v>15782</v>
      </c>
      <c r="C27271" t="s">
        <v>15783</v>
      </c>
      <c r="D27271" s="83" t="s">
        <v>15073</v>
      </c>
      <c r="E27271" s="83">
        <v>80.16</v>
      </c>
      <c r="F27271" s="84">
        <v>83.79</v>
      </c>
    </row>
    <row r="27272" spans="1:6" x14ac:dyDescent="0.25">
      <c r="A27272" t="s">
        <v>15052</v>
      </c>
      <c r="B27272" s="83" t="s">
        <v>15784</v>
      </c>
      <c r="C27272" t="s">
        <v>15785</v>
      </c>
      <c r="D27272" s="83" t="s">
        <v>15073</v>
      </c>
      <c r="E27272" s="83">
        <v>82.4</v>
      </c>
      <c r="F27272" s="84">
        <v>86.36</v>
      </c>
    </row>
    <row r="27273" spans="1:6" x14ac:dyDescent="0.25">
      <c r="A27273" t="s">
        <v>15052</v>
      </c>
      <c r="B27273" s="83" t="s">
        <v>15786</v>
      </c>
      <c r="C27273" t="s">
        <v>15787</v>
      </c>
      <c r="D27273" s="83" t="s">
        <v>15073</v>
      </c>
      <c r="E27273" s="83">
        <v>63.77</v>
      </c>
      <c r="F27273" s="84">
        <v>67.180000000000007</v>
      </c>
    </row>
    <row r="27274" spans="1:6" x14ac:dyDescent="0.25">
      <c r="A27274" t="s">
        <v>15052</v>
      </c>
      <c r="B27274" s="83">
        <v>8748</v>
      </c>
      <c r="C27274" t="s">
        <v>15605</v>
      </c>
      <c r="F27274" s="84"/>
    </row>
    <row r="27275" spans="1:6" x14ac:dyDescent="0.25">
      <c r="A27275" t="s">
        <v>15052</v>
      </c>
      <c r="B27275" s="83" t="s">
        <v>15788</v>
      </c>
      <c r="C27275" t="s">
        <v>15789</v>
      </c>
      <c r="D27275" s="83" t="s">
        <v>15176</v>
      </c>
      <c r="E27275" s="83">
        <v>701.22</v>
      </c>
      <c r="F27275" s="84">
        <v>705.06</v>
      </c>
    </row>
    <row r="27276" spans="1:6" x14ac:dyDescent="0.25">
      <c r="A27276" t="s">
        <v>15052</v>
      </c>
      <c r="B27276" s="83" t="s">
        <v>15790</v>
      </c>
      <c r="C27276" t="s">
        <v>15791</v>
      </c>
      <c r="D27276" s="83" t="s">
        <v>15176</v>
      </c>
      <c r="E27276" s="83">
        <v>718.12</v>
      </c>
      <c r="F27276" s="84">
        <v>721.96</v>
      </c>
    </row>
    <row r="27277" spans="1:6" x14ac:dyDescent="0.25">
      <c r="A27277" t="s">
        <v>15052</v>
      </c>
      <c r="B27277" s="83" t="s">
        <v>15792</v>
      </c>
      <c r="C27277" t="s">
        <v>15793</v>
      </c>
      <c r="D27277" s="83" t="s">
        <v>15176</v>
      </c>
      <c r="E27277" s="83">
        <v>738.66</v>
      </c>
      <c r="F27277" s="84">
        <v>742.5</v>
      </c>
    </row>
    <row r="27278" spans="1:6" x14ac:dyDescent="0.25">
      <c r="A27278" t="s">
        <v>15052</v>
      </c>
      <c r="B27278" s="83" t="s">
        <v>15794</v>
      </c>
      <c r="C27278" t="s">
        <v>15795</v>
      </c>
      <c r="D27278" s="83" t="s">
        <v>15176</v>
      </c>
      <c r="E27278" s="83">
        <v>759.2</v>
      </c>
      <c r="F27278" s="84">
        <v>763.04</v>
      </c>
    </row>
    <row r="27279" spans="1:6" x14ac:dyDescent="0.25">
      <c r="A27279" t="s">
        <v>15052</v>
      </c>
      <c r="B27279" s="83" t="s">
        <v>15796</v>
      </c>
      <c r="C27279" t="s">
        <v>15797</v>
      </c>
      <c r="D27279" s="83" t="s">
        <v>15176</v>
      </c>
      <c r="E27279" s="83">
        <v>787.58</v>
      </c>
      <c r="F27279" s="83">
        <v>791.42</v>
      </c>
    </row>
    <row r="27280" spans="1:6" x14ac:dyDescent="0.25">
      <c r="A27280" t="s">
        <v>15052</v>
      </c>
      <c r="B27280" s="83" t="s">
        <v>15798</v>
      </c>
      <c r="C27280" t="s">
        <v>15799</v>
      </c>
      <c r="D27280" s="83" t="s">
        <v>15176</v>
      </c>
      <c r="E27280" s="83">
        <v>863.83</v>
      </c>
      <c r="F27280" s="84">
        <v>867.67</v>
      </c>
    </row>
    <row r="27281" spans="1:6" x14ac:dyDescent="0.25">
      <c r="A27281" t="s">
        <v>15052</v>
      </c>
      <c r="B27281" s="83" t="s">
        <v>15800</v>
      </c>
      <c r="C27281" t="s">
        <v>15801</v>
      </c>
      <c r="D27281" s="83" t="s">
        <v>15176</v>
      </c>
      <c r="E27281" s="83">
        <v>722.66</v>
      </c>
      <c r="F27281" s="84">
        <v>734.56</v>
      </c>
    </row>
    <row r="27282" spans="1:6" x14ac:dyDescent="0.25">
      <c r="A27282" t="s">
        <v>15052</v>
      </c>
      <c r="B27282" s="83" t="s">
        <v>15802</v>
      </c>
      <c r="C27282" t="s">
        <v>15803</v>
      </c>
      <c r="D27282" s="83" t="s">
        <v>15176</v>
      </c>
      <c r="E27282" s="83">
        <v>738.45</v>
      </c>
      <c r="F27282" s="84">
        <v>750.35</v>
      </c>
    </row>
    <row r="27283" spans="1:6" x14ac:dyDescent="0.25">
      <c r="A27283" t="s">
        <v>15052</v>
      </c>
      <c r="B27283" s="83" t="s">
        <v>15804</v>
      </c>
      <c r="C27283" t="s">
        <v>15805</v>
      </c>
      <c r="D27283" s="83" t="s">
        <v>15176</v>
      </c>
      <c r="E27283" s="83">
        <v>754.67</v>
      </c>
      <c r="F27283" s="84">
        <v>766.57</v>
      </c>
    </row>
    <row r="27284" spans="1:6" x14ac:dyDescent="0.25">
      <c r="A27284" t="s">
        <v>15052</v>
      </c>
      <c r="B27284" s="83" t="s">
        <v>15806</v>
      </c>
      <c r="C27284" t="s">
        <v>15807</v>
      </c>
      <c r="D27284" s="83" t="s">
        <v>15176</v>
      </c>
      <c r="E27284" s="83">
        <v>771.32</v>
      </c>
      <c r="F27284" s="84">
        <v>783.22</v>
      </c>
    </row>
    <row r="27285" spans="1:6" x14ac:dyDescent="0.25">
      <c r="A27285" t="s">
        <v>15052</v>
      </c>
      <c r="B27285" s="83" t="s">
        <v>15808</v>
      </c>
      <c r="C27285" t="s">
        <v>15809</v>
      </c>
      <c r="D27285" s="83" t="s">
        <v>15176</v>
      </c>
      <c r="E27285" s="83">
        <v>788.42</v>
      </c>
      <c r="F27285" s="84">
        <v>800.32</v>
      </c>
    </row>
    <row r="27286" spans="1:6" x14ac:dyDescent="0.25">
      <c r="A27286" t="s">
        <v>15052</v>
      </c>
      <c r="B27286" s="83" t="s">
        <v>15810</v>
      </c>
      <c r="C27286" t="s">
        <v>15811</v>
      </c>
      <c r="D27286" s="83" t="s">
        <v>15176</v>
      </c>
      <c r="E27286" s="83">
        <v>805.99</v>
      </c>
      <c r="F27286" s="84">
        <v>817.89</v>
      </c>
    </row>
    <row r="27287" spans="1:6" x14ac:dyDescent="0.25">
      <c r="A27287" t="s">
        <v>15052</v>
      </c>
      <c r="B27287" s="83" t="s">
        <v>15812</v>
      </c>
      <c r="C27287" t="s">
        <v>15813</v>
      </c>
      <c r="D27287" s="83" t="s">
        <v>15176</v>
      </c>
      <c r="E27287" s="83">
        <v>698.13</v>
      </c>
      <c r="F27287" s="84">
        <v>710.03</v>
      </c>
    </row>
    <row r="27288" spans="1:6" x14ac:dyDescent="0.25">
      <c r="A27288" t="s">
        <v>15052</v>
      </c>
      <c r="B27288" s="83" t="s">
        <v>15814</v>
      </c>
      <c r="C27288" t="s">
        <v>15815</v>
      </c>
      <c r="D27288" s="83" t="s">
        <v>15176</v>
      </c>
      <c r="E27288" s="83">
        <v>707.29</v>
      </c>
      <c r="F27288" s="84">
        <v>719.19</v>
      </c>
    </row>
    <row r="27289" spans="1:6" x14ac:dyDescent="0.25">
      <c r="A27289" t="s">
        <v>15052</v>
      </c>
      <c r="B27289" s="83">
        <v>8749</v>
      </c>
      <c r="C27289" t="s">
        <v>15816</v>
      </c>
      <c r="F27289" s="84"/>
    </row>
    <row r="27290" spans="1:6" x14ac:dyDescent="0.25">
      <c r="A27290" t="s">
        <v>15052</v>
      </c>
      <c r="B27290" s="83" t="s">
        <v>15817</v>
      </c>
      <c r="C27290" t="s">
        <v>15818</v>
      </c>
      <c r="D27290" s="83" t="s">
        <v>15176</v>
      </c>
      <c r="E27290" s="83">
        <v>729.26</v>
      </c>
      <c r="F27290" s="84">
        <v>730.62</v>
      </c>
    </row>
    <row r="27291" spans="1:6" x14ac:dyDescent="0.25">
      <c r="A27291" t="s">
        <v>15052</v>
      </c>
      <c r="B27291" s="83" t="s">
        <v>15819</v>
      </c>
      <c r="C27291" t="s">
        <v>15820</v>
      </c>
      <c r="D27291" s="83" t="s">
        <v>15176</v>
      </c>
      <c r="E27291" s="83">
        <v>749.11</v>
      </c>
      <c r="F27291" s="84">
        <v>750.47</v>
      </c>
    </row>
    <row r="27292" spans="1:6" x14ac:dyDescent="0.25">
      <c r="A27292" t="s">
        <v>15052</v>
      </c>
      <c r="B27292" s="83" t="s">
        <v>15821</v>
      </c>
      <c r="C27292" t="s">
        <v>15822</v>
      </c>
      <c r="D27292" s="83" t="s">
        <v>15176</v>
      </c>
      <c r="E27292" s="83">
        <v>760.14</v>
      </c>
      <c r="F27292" s="84">
        <v>761.5</v>
      </c>
    </row>
    <row r="27293" spans="1:6" x14ac:dyDescent="0.25">
      <c r="A27293" t="s">
        <v>15052</v>
      </c>
      <c r="B27293" s="83" t="s">
        <v>15823</v>
      </c>
      <c r="C27293" t="s">
        <v>15824</v>
      </c>
      <c r="D27293" s="83" t="s">
        <v>15176</v>
      </c>
      <c r="E27293" s="83">
        <v>775.58</v>
      </c>
      <c r="F27293" s="84">
        <v>776.94</v>
      </c>
    </row>
    <row r="27294" spans="1:6" x14ac:dyDescent="0.25">
      <c r="A27294" t="s">
        <v>15052</v>
      </c>
      <c r="B27294" s="83" t="s">
        <v>15825</v>
      </c>
      <c r="C27294" t="s">
        <v>15826</v>
      </c>
      <c r="D27294" s="83" t="s">
        <v>15176</v>
      </c>
      <c r="E27294" s="83">
        <v>821.9</v>
      </c>
      <c r="F27294" s="84">
        <v>823.26</v>
      </c>
    </row>
    <row r="27295" spans="1:6" x14ac:dyDescent="0.25">
      <c r="A27295" t="s">
        <v>15052</v>
      </c>
      <c r="B27295" s="83" t="s">
        <v>15827</v>
      </c>
      <c r="C27295" t="s">
        <v>15828</v>
      </c>
      <c r="D27295" s="83" t="s">
        <v>15176</v>
      </c>
      <c r="E27295" s="83">
        <v>844.43</v>
      </c>
      <c r="F27295" s="84">
        <v>845.79</v>
      </c>
    </row>
    <row r="27296" spans="1:6" x14ac:dyDescent="0.25">
      <c r="A27296" t="s">
        <v>15052</v>
      </c>
      <c r="B27296" s="83">
        <v>8750</v>
      </c>
      <c r="C27296" t="s">
        <v>15632</v>
      </c>
      <c r="F27296" s="84"/>
    </row>
    <row r="27297" spans="1:6" x14ac:dyDescent="0.25">
      <c r="A27297" t="s">
        <v>15052</v>
      </c>
      <c r="B27297" s="83" t="s">
        <v>15829</v>
      </c>
      <c r="C27297" t="s">
        <v>15830</v>
      </c>
      <c r="D27297" s="83" t="s">
        <v>15176</v>
      </c>
      <c r="E27297" s="83">
        <v>738.91</v>
      </c>
      <c r="F27297" s="84">
        <v>760.67</v>
      </c>
    </row>
    <row r="27298" spans="1:6" x14ac:dyDescent="0.25">
      <c r="A27298" t="s">
        <v>15052</v>
      </c>
      <c r="B27298" s="83" t="s">
        <v>15831</v>
      </c>
      <c r="C27298" t="s">
        <v>15832</v>
      </c>
      <c r="D27298" s="83" t="s">
        <v>15176</v>
      </c>
      <c r="E27298" s="83">
        <v>765.97</v>
      </c>
      <c r="F27298" s="84">
        <v>787.73</v>
      </c>
    </row>
    <row r="27299" spans="1:6" x14ac:dyDescent="0.25">
      <c r="A27299" t="s">
        <v>15052</v>
      </c>
      <c r="B27299" s="83" t="s">
        <v>15833</v>
      </c>
      <c r="C27299" t="s">
        <v>15834</v>
      </c>
      <c r="D27299" s="83" t="s">
        <v>15176</v>
      </c>
      <c r="E27299" s="83">
        <v>810.12</v>
      </c>
      <c r="F27299" s="84">
        <v>831.88</v>
      </c>
    </row>
    <row r="27300" spans="1:6" x14ac:dyDescent="0.25">
      <c r="A27300" t="s">
        <v>15052</v>
      </c>
      <c r="B27300" s="83" t="s">
        <v>15835</v>
      </c>
      <c r="C27300" t="s">
        <v>15836</v>
      </c>
      <c r="D27300" s="83" t="s">
        <v>15176</v>
      </c>
      <c r="E27300" s="83">
        <v>828.01</v>
      </c>
      <c r="F27300" s="84">
        <v>849.77</v>
      </c>
    </row>
    <row r="27301" spans="1:6" x14ac:dyDescent="0.25">
      <c r="A27301" t="s">
        <v>15052</v>
      </c>
      <c r="B27301" s="83" t="s">
        <v>15837</v>
      </c>
      <c r="C27301" t="s">
        <v>15838</v>
      </c>
      <c r="D27301" s="83" t="s">
        <v>15176</v>
      </c>
      <c r="E27301" s="83">
        <v>864.94</v>
      </c>
      <c r="F27301" s="84">
        <v>886.7</v>
      </c>
    </row>
    <row r="27302" spans="1:6" x14ac:dyDescent="0.25">
      <c r="A27302" t="s">
        <v>15052</v>
      </c>
      <c r="B27302" s="83" t="s">
        <v>15839</v>
      </c>
      <c r="C27302" t="s">
        <v>15840</v>
      </c>
      <c r="D27302" s="83" t="s">
        <v>15176</v>
      </c>
      <c r="E27302" s="83">
        <v>695.3</v>
      </c>
      <c r="F27302" s="84">
        <v>717.05</v>
      </c>
    </row>
    <row r="27303" spans="1:6" x14ac:dyDescent="0.25">
      <c r="A27303" t="s">
        <v>15052</v>
      </c>
      <c r="B27303" s="83" t="s">
        <v>15841</v>
      </c>
      <c r="C27303" t="s">
        <v>15842</v>
      </c>
      <c r="D27303" s="83" t="s">
        <v>15176</v>
      </c>
      <c r="E27303" s="83">
        <v>715.43</v>
      </c>
      <c r="F27303" s="84">
        <v>737.18</v>
      </c>
    </row>
    <row r="27304" spans="1:6" x14ac:dyDescent="0.25">
      <c r="A27304" t="s">
        <v>15052</v>
      </c>
      <c r="B27304" s="83" t="s">
        <v>15843</v>
      </c>
      <c r="C27304" t="s">
        <v>15844</v>
      </c>
      <c r="D27304" s="83" t="s">
        <v>15176</v>
      </c>
      <c r="E27304" s="83">
        <v>722.76</v>
      </c>
      <c r="F27304" s="84">
        <v>744.52</v>
      </c>
    </row>
    <row r="27305" spans="1:6" x14ac:dyDescent="0.25">
      <c r="A27305" t="s">
        <v>15052</v>
      </c>
      <c r="B27305" s="83" t="s">
        <v>15845</v>
      </c>
      <c r="C27305" t="s">
        <v>15846</v>
      </c>
      <c r="D27305" s="83" t="s">
        <v>15176</v>
      </c>
      <c r="E27305" s="83">
        <v>737.86</v>
      </c>
      <c r="F27305" s="84">
        <v>759.61</v>
      </c>
    </row>
    <row r="27306" spans="1:6" x14ac:dyDescent="0.25">
      <c r="A27306" t="s">
        <v>15052</v>
      </c>
      <c r="B27306" s="83" t="s">
        <v>15847</v>
      </c>
      <c r="C27306" t="s">
        <v>15848</v>
      </c>
      <c r="D27306" s="83" t="s">
        <v>15176</v>
      </c>
      <c r="E27306" s="83">
        <v>690.77</v>
      </c>
      <c r="F27306" s="84">
        <v>712.52</v>
      </c>
    </row>
    <row r="27307" spans="1:6" x14ac:dyDescent="0.25">
      <c r="A27307" t="s">
        <v>15052</v>
      </c>
      <c r="B27307" s="83">
        <v>8751</v>
      </c>
      <c r="C27307" t="s">
        <v>15849</v>
      </c>
      <c r="F27307" s="84"/>
    </row>
    <row r="27308" spans="1:6" x14ac:dyDescent="0.25">
      <c r="A27308" t="s">
        <v>15052</v>
      </c>
      <c r="B27308" s="83" t="s">
        <v>15850</v>
      </c>
      <c r="C27308" t="s">
        <v>15851</v>
      </c>
      <c r="D27308" s="83" t="s">
        <v>15687</v>
      </c>
      <c r="E27308" s="83">
        <v>25.24</v>
      </c>
      <c r="F27308" s="84">
        <v>26.52</v>
      </c>
    </row>
    <row r="27309" spans="1:6" x14ac:dyDescent="0.25">
      <c r="A27309" t="s">
        <v>15052</v>
      </c>
      <c r="B27309" s="83" t="s">
        <v>15852</v>
      </c>
      <c r="C27309" t="s">
        <v>15853</v>
      </c>
      <c r="D27309" s="83" t="s">
        <v>15687</v>
      </c>
      <c r="E27309" s="83">
        <v>25.24</v>
      </c>
      <c r="F27309" s="84">
        <v>26.52</v>
      </c>
    </row>
    <row r="27310" spans="1:6" x14ac:dyDescent="0.25">
      <c r="A27310" t="s">
        <v>15052</v>
      </c>
      <c r="B27310" s="83">
        <v>8752</v>
      </c>
      <c r="C27310" t="s">
        <v>15854</v>
      </c>
      <c r="F27310" s="84"/>
    </row>
    <row r="27311" spans="1:6" x14ac:dyDescent="0.25">
      <c r="A27311" t="s">
        <v>15052</v>
      </c>
      <c r="B27311" s="83" t="s">
        <v>15855</v>
      </c>
      <c r="C27311" t="s">
        <v>15856</v>
      </c>
      <c r="D27311" s="83" t="s">
        <v>15073</v>
      </c>
      <c r="E27311" s="83">
        <v>119.51</v>
      </c>
      <c r="F27311" s="84">
        <v>122.94</v>
      </c>
    </row>
    <row r="27312" spans="1:6" x14ac:dyDescent="0.25">
      <c r="A27312" t="s">
        <v>15052</v>
      </c>
      <c r="B27312" s="83" t="s">
        <v>15857</v>
      </c>
      <c r="C27312" t="s">
        <v>15858</v>
      </c>
      <c r="D27312" s="83" t="s">
        <v>15073</v>
      </c>
      <c r="E27312" s="83">
        <v>127.43</v>
      </c>
      <c r="F27312" s="84">
        <v>131.07</v>
      </c>
    </row>
    <row r="27313" spans="1:6" x14ac:dyDescent="0.25">
      <c r="A27313" t="s">
        <v>15052</v>
      </c>
      <c r="B27313" s="83" t="s">
        <v>15859</v>
      </c>
      <c r="C27313" t="s">
        <v>15860</v>
      </c>
      <c r="D27313" s="83" t="s">
        <v>15073</v>
      </c>
      <c r="E27313" s="83">
        <v>135.38</v>
      </c>
      <c r="F27313" s="84">
        <v>139.18</v>
      </c>
    </row>
    <row r="27314" spans="1:6" x14ac:dyDescent="0.25">
      <c r="A27314" t="s">
        <v>15052</v>
      </c>
      <c r="B27314" s="83" t="s">
        <v>15861</v>
      </c>
      <c r="C27314" t="s">
        <v>15862</v>
      </c>
      <c r="D27314" s="83" t="s">
        <v>15073</v>
      </c>
      <c r="E27314" s="83">
        <v>123.47</v>
      </c>
      <c r="F27314" s="84">
        <v>127</v>
      </c>
    </row>
    <row r="27315" spans="1:6" x14ac:dyDescent="0.25">
      <c r="A27315" t="s">
        <v>15052</v>
      </c>
      <c r="B27315" s="83" t="s">
        <v>15863</v>
      </c>
      <c r="C27315" t="s">
        <v>15864</v>
      </c>
      <c r="D27315" s="83" t="s">
        <v>15073</v>
      </c>
      <c r="E27315" s="83">
        <v>135.38</v>
      </c>
      <c r="F27315" s="84">
        <v>139.18</v>
      </c>
    </row>
    <row r="27316" spans="1:6" x14ac:dyDescent="0.25">
      <c r="A27316" t="s">
        <v>15052</v>
      </c>
      <c r="B27316" s="83" t="s">
        <v>15865</v>
      </c>
      <c r="C27316" t="s">
        <v>15866</v>
      </c>
      <c r="D27316" s="83" t="s">
        <v>15073</v>
      </c>
      <c r="E27316" s="83">
        <v>154.06</v>
      </c>
      <c r="F27316" s="84">
        <v>158.34</v>
      </c>
    </row>
    <row r="27317" spans="1:6" x14ac:dyDescent="0.25">
      <c r="A27317" t="s">
        <v>15052</v>
      </c>
      <c r="B27317" s="83" t="s">
        <v>15867</v>
      </c>
      <c r="C27317" t="s">
        <v>15868</v>
      </c>
      <c r="D27317" s="83" t="s">
        <v>15073</v>
      </c>
      <c r="E27317" s="83">
        <v>162.35</v>
      </c>
      <c r="F27317" s="84">
        <v>166.8</v>
      </c>
    </row>
    <row r="27318" spans="1:6" x14ac:dyDescent="0.25">
      <c r="A27318" t="s">
        <v>15052</v>
      </c>
      <c r="B27318" s="83" t="s">
        <v>15869</v>
      </c>
      <c r="C27318" t="s">
        <v>15870</v>
      </c>
      <c r="D27318" s="83" t="s">
        <v>15073</v>
      </c>
      <c r="E27318" s="83">
        <v>127.43</v>
      </c>
      <c r="F27318" s="84">
        <v>131.07</v>
      </c>
    </row>
    <row r="27319" spans="1:6" x14ac:dyDescent="0.25">
      <c r="A27319" t="s">
        <v>15052</v>
      </c>
      <c r="B27319" s="83" t="s">
        <v>15871</v>
      </c>
      <c r="C27319" t="s">
        <v>15872</v>
      </c>
      <c r="D27319" s="83" t="s">
        <v>15073</v>
      </c>
      <c r="E27319" s="83">
        <v>141.99</v>
      </c>
      <c r="F27319" s="84">
        <v>145.97999999999999</v>
      </c>
    </row>
    <row r="27320" spans="1:6" x14ac:dyDescent="0.25">
      <c r="A27320" t="s">
        <v>15052</v>
      </c>
      <c r="B27320" s="83" t="s">
        <v>15873</v>
      </c>
      <c r="C27320" t="s">
        <v>15874</v>
      </c>
      <c r="D27320" s="83" t="s">
        <v>15073</v>
      </c>
      <c r="E27320" s="83">
        <v>176.64</v>
      </c>
      <c r="F27320" s="84">
        <v>181.41</v>
      </c>
    </row>
    <row r="27321" spans="1:6" x14ac:dyDescent="0.25">
      <c r="A27321" t="s">
        <v>15052</v>
      </c>
      <c r="B27321" s="83" t="s">
        <v>15875</v>
      </c>
      <c r="C27321" t="s">
        <v>15876</v>
      </c>
      <c r="D27321" s="83" t="s">
        <v>15073</v>
      </c>
      <c r="E27321" s="83">
        <v>122.29</v>
      </c>
      <c r="F27321" s="84">
        <v>126.8</v>
      </c>
    </row>
    <row r="27322" spans="1:6" x14ac:dyDescent="0.25">
      <c r="A27322" t="s">
        <v>15052</v>
      </c>
      <c r="B27322" s="83" t="s">
        <v>15877</v>
      </c>
      <c r="C27322" t="s">
        <v>15878</v>
      </c>
      <c r="D27322" s="83" t="s">
        <v>15073</v>
      </c>
      <c r="E27322" s="83">
        <v>130.21</v>
      </c>
      <c r="F27322" s="84">
        <v>134.93</v>
      </c>
    </row>
    <row r="27323" spans="1:6" x14ac:dyDescent="0.25">
      <c r="A27323" t="s">
        <v>15052</v>
      </c>
      <c r="B27323" s="83" t="s">
        <v>15879</v>
      </c>
      <c r="C27323" t="s">
        <v>15880</v>
      </c>
      <c r="D27323" s="83" t="s">
        <v>15073</v>
      </c>
      <c r="E27323" s="83">
        <v>138.15</v>
      </c>
      <c r="F27323" s="84">
        <v>143.04</v>
      </c>
    </row>
    <row r="27324" spans="1:6" x14ac:dyDescent="0.25">
      <c r="A27324" t="s">
        <v>15052</v>
      </c>
      <c r="B27324" s="83" t="s">
        <v>15881</v>
      </c>
      <c r="C27324" t="s">
        <v>15882</v>
      </c>
      <c r="D27324" s="83" t="s">
        <v>15073</v>
      </c>
      <c r="E27324" s="83">
        <v>126.25</v>
      </c>
      <c r="F27324" s="84">
        <v>130.87</v>
      </c>
    </row>
    <row r="27325" spans="1:6" x14ac:dyDescent="0.25">
      <c r="A27325" t="s">
        <v>15052</v>
      </c>
      <c r="B27325" s="83" t="s">
        <v>15883</v>
      </c>
      <c r="C27325" t="s">
        <v>15884</v>
      </c>
      <c r="D27325" s="83" t="s">
        <v>15073</v>
      </c>
      <c r="E27325" s="83">
        <v>138.15</v>
      </c>
      <c r="F27325" s="84">
        <v>143.04</v>
      </c>
    </row>
    <row r="27326" spans="1:6" x14ac:dyDescent="0.25">
      <c r="A27326" t="s">
        <v>15052</v>
      </c>
      <c r="B27326" s="83" t="s">
        <v>15885</v>
      </c>
      <c r="C27326" t="s">
        <v>15886</v>
      </c>
      <c r="D27326" s="83" t="s">
        <v>15073</v>
      </c>
      <c r="E27326" s="83">
        <v>156.83000000000001</v>
      </c>
      <c r="F27326" s="84">
        <v>162.19999999999999</v>
      </c>
    </row>
    <row r="27327" spans="1:6" x14ac:dyDescent="0.25">
      <c r="A27327" t="s">
        <v>15052</v>
      </c>
      <c r="B27327" s="83" t="s">
        <v>15887</v>
      </c>
      <c r="C27327" t="s">
        <v>15888</v>
      </c>
      <c r="D27327" s="83" t="s">
        <v>15073</v>
      </c>
      <c r="E27327" s="83">
        <v>130.21</v>
      </c>
      <c r="F27327" s="84">
        <v>134.93</v>
      </c>
    </row>
    <row r="27328" spans="1:6" x14ac:dyDescent="0.25">
      <c r="A27328" t="s">
        <v>15052</v>
      </c>
      <c r="B27328" s="83" t="s">
        <v>15889</v>
      </c>
      <c r="C27328" t="s">
        <v>15890</v>
      </c>
      <c r="D27328" s="83" t="s">
        <v>15073</v>
      </c>
      <c r="E27328" s="83">
        <v>144.76</v>
      </c>
      <c r="F27328" s="84">
        <v>149.84</v>
      </c>
    </row>
    <row r="27329" spans="1:6" x14ac:dyDescent="0.25">
      <c r="A27329" t="s">
        <v>15052</v>
      </c>
      <c r="B27329" s="83" t="s">
        <v>15891</v>
      </c>
      <c r="C27329" t="s">
        <v>15892</v>
      </c>
      <c r="D27329" s="83" t="s">
        <v>15073</v>
      </c>
      <c r="E27329" s="83">
        <v>179.42</v>
      </c>
      <c r="F27329" s="84">
        <v>185.27</v>
      </c>
    </row>
    <row r="27330" spans="1:6" x14ac:dyDescent="0.25">
      <c r="A27330" t="s">
        <v>15052</v>
      </c>
      <c r="B27330" s="83">
        <v>8753</v>
      </c>
      <c r="C27330" t="s">
        <v>15893</v>
      </c>
      <c r="F27330" s="84"/>
    </row>
    <row r="27331" spans="1:6" x14ac:dyDescent="0.25">
      <c r="A27331" t="s">
        <v>15052</v>
      </c>
      <c r="B27331" s="83" t="s">
        <v>15894</v>
      </c>
      <c r="C27331" t="s">
        <v>15895</v>
      </c>
      <c r="D27331" s="83" t="s">
        <v>15399</v>
      </c>
      <c r="E27331" s="83">
        <v>22.69</v>
      </c>
      <c r="F27331" s="84">
        <v>23.49</v>
      </c>
    </row>
    <row r="27332" spans="1:6" x14ac:dyDescent="0.25">
      <c r="A27332" t="s">
        <v>15052</v>
      </c>
      <c r="B27332" s="83" t="s">
        <v>15896</v>
      </c>
      <c r="C27332" t="s">
        <v>15897</v>
      </c>
      <c r="D27332" s="83" t="s">
        <v>15399</v>
      </c>
      <c r="E27332" s="83">
        <v>25.51</v>
      </c>
      <c r="F27332" s="84">
        <v>26.31</v>
      </c>
    </row>
    <row r="27333" spans="1:6" x14ac:dyDescent="0.25">
      <c r="A27333" t="s">
        <v>15052</v>
      </c>
      <c r="B27333" s="83" t="s">
        <v>15898</v>
      </c>
      <c r="C27333" t="s">
        <v>15899</v>
      </c>
      <c r="D27333" s="83" t="s">
        <v>15399</v>
      </c>
      <c r="E27333" s="83">
        <v>19.77</v>
      </c>
      <c r="F27333" s="84">
        <v>20.23</v>
      </c>
    </row>
    <row r="27334" spans="1:6" x14ac:dyDescent="0.25">
      <c r="A27334" t="s">
        <v>15052</v>
      </c>
      <c r="B27334" s="83" t="s">
        <v>15900</v>
      </c>
      <c r="C27334" t="s">
        <v>15901</v>
      </c>
      <c r="D27334" s="83" t="s">
        <v>15399</v>
      </c>
      <c r="E27334" s="83">
        <v>23.23</v>
      </c>
      <c r="F27334" s="84">
        <v>23.69</v>
      </c>
    </row>
    <row r="27335" spans="1:6" x14ac:dyDescent="0.25">
      <c r="A27335" t="s">
        <v>15052</v>
      </c>
      <c r="B27335" s="83" t="s">
        <v>15902</v>
      </c>
      <c r="C27335" t="s">
        <v>15903</v>
      </c>
      <c r="D27335" s="83" t="s">
        <v>15399</v>
      </c>
      <c r="E27335" s="83">
        <v>19.38</v>
      </c>
      <c r="F27335" s="84">
        <v>19.38</v>
      </c>
    </row>
    <row r="27336" spans="1:6" x14ac:dyDescent="0.25">
      <c r="A27336" t="s">
        <v>15052</v>
      </c>
      <c r="B27336" s="83">
        <v>8754</v>
      </c>
      <c r="C27336" t="s">
        <v>15904</v>
      </c>
      <c r="F27336" s="84"/>
    </row>
    <row r="27337" spans="1:6" x14ac:dyDescent="0.25">
      <c r="A27337" t="s">
        <v>15052</v>
      </c>
      <c r="B27337" s="83" t="s">
        <v>15905</v>
      </c>
      <c r="C27337" t="s">
        <v>15906</v>
      </c>
      <c r="D27337" s="83" t="s">
        <v>15073</v>
      </c>
      <c r="E27337" s="83">
        <v>14.08</v>
      </c>
      <c r="F27337" s="83">
        <v>15.16</v>
      </c>
    </row>
    <row r="27338" spans="1:6" x14ac:dyDescent="0.25">
      <c r="A27338" t="s">
        <v>15052</v>
      </c>
      <c r="B27338" s="83">
        <v>8755</v>
      </c>
      <c r="C27338" t="s">
        <v>15907</v>
      </c>
    </row>
    <row r="27339" spans="1:6" x14ac:dyDescent="0.25">
      <c r="A27339" t="s">
        <v>15052</v>
      </c>
      <c r="B27339" s="83" t="s">
        <v>15908</v>
      </c>
      <c r="C27339" t="s">
        <v>15909</v>
      </c>
      <c r="D27339" s="83" t="s">
        <v>15176</v>
      </c>
      <c r="E27339" s="83">
        <v>698.41</v>
      </c>
      <c r="F27339" s="83">
        <v>716.24</v>
      </c>
    </row>
    <row r="27340" spans="1:6" x14ac:dyDescent="0.25">
      <c r="A27340" t="s">
        <v>15052</v>
      </c>
      <c r="B27340" s="83" t="s">
        <v>15910</v>
      </c>
      <c r="C27340" t="s">
        <v>15911</v>
      </c>
      <c r="D27340" s="83" t="s">
        <v>15176</v>
      </c>
      <c r="E27340" s="83">
        <v>4042.71</v>
      </c>
      <c r="F27340" s="83">
        <v>4058.01</v>
      </c>
    </row>
    <row r="27341" spans="1:6" x14ac:dyDescent="0.25">
      <c r="A27341" t="s">
        <v>15052</v>
      </c>
      <c r="B27341" s="83">
        <v>8756</v>
      </c>
      <c r="C27341" t="s">
        <v>15912</v>
      </c>
    </row>
    <row r="27342" spans="1:6" x14ac:dyDescent="0.25">
      <c r="A27342" t="s">
        <v>15052</v>
      </c>
      <c r="B27342" s="83" t="s">
        <v>15913</v>
      </c>
      <c r="C27342" t="s">
        <v>15914</v>
      </c>
      <c r="D27342" s="83" t="s">
        <v>15915</v>
      </c>
      <c r="E27342" s="83">
        <v>348.77</v>
      </c>
      <c r="F27342" s="83">
        <v>350.15</v>
      </c>
    </row>
    <row r="27343" spans="1:6" x14ac:dyDescent="0.25">
      <c r="A27343" t="s">
        <v>15052</v>
      </c>
      <c r="B27343" s="83" t="s">
        <v>15916</v>
      </c>
      <c r="C27343" t="s">
        <v>15917</v>
      </c>
      <c r="D27343" s="83" t="s">
        <v>15073</v>
      </c>
      <c r="E27343" s="83">
        <v>181.25</v>
      </c>
      <c r="F27343" s="84">
        <v>193.95</v>
      </c>
    </row>
    <row r="27344" spans="1:6" x14ac:dyDescent="0.25">
      <c r="A27344" t="s">
        <v>15052</v>
      </c>
      <c r="B27344" s="83" t="s">
        <v>15918</v>
      </c>
      <c r="C27344" t="s">
        <v>15919</v>
      </c>
      <c r="D27344" s="83" t="s">
        <v>15094</v>
      </c>
      <c r="E27344" s="83">
        <v>8.3000000000000007</v>
      </c>
      <c r="F27344" s="84">
        <v>8.75</v>
      </c>
    </row>
    <row r="27345" spans="1:6" x14ac:dyDescent="0.25">
      <c r="A27345" t="s">
        <v>15052</v>
      </c>
      <c r="B27345" s="83" t="s">
        <v>15920</v>
      </c>
      <c r="C27345" t="s">
        <v>15921</v>
      </c>
      <c r="D27345" s="83" t="s">
        <v>15094</v>
      </c>
      <c r="E27345" s="83">
        <v>5.73</v>
      </c>
      <c r="F27345" s="84">
        <v>6.15</v>
      </c>
    </row>
    <row r="27346" spans="1:6" x14ac:dyDescent="0.25">
      <c r="A27346" t="s">
        <v>15052</v>
      </c>
      <c r="B27346" s="83" t="s">
        <v>15922</v>
      </c>
      <c r="C27346" t="s">
        <v>15923</v>
      </c>
      <c r="D27346" s="83" t="s">
        <v>15687</v>
      </c>
      <c r="E27346" s="83">
        <v>55.19</v>
      </c>
      <c r="F27346" s="84">
        <v>57.32</v>
      </c>
    </row>
    <row r="27347" spans="1:6" x14ac:dyDescent="0.25">
      <c r="A27347" t="s">
        <v>15052</v>
      </c>
      <c r="B27347" s="83" t="s">
        <v>15924</v>
      </c>
      <c r="C27347" t="s">
        <v>15925</v>
      </c>
      <c r="D27347" s="83" t="s">
        <v>15687</v>
      </c>
      <c r="E27347" s="83">
        <v>17.66</v>
      </c>
      <c r="F27347" s="84">
        <v>18.39</v>
      </c>
    </row>
    <row r="27348" spans="1:6" x14ac:dyDescent="0.25">
      <c r="A27348" t="s">
        <v>15052</v>
      </c>
      <c r="B27348" s="83" t="s">
        <v>15926</v>
      </c>
      <c r="C27348" t="s">
        <v>15927</v>
      </c>
      <c r="D27348" s="83" t="s">
        <v>15073</v>
      </c>
      <c r="E27348" s="83">
        <v>46.55</v>
      </c>
      <c r="F27348" s="84">
        <v>49.92</v>
      </c>
    </row>
    <row r="27349" spans="1:6" x14ac:dyDescent="0.25">
      <c r="A27349" t="s">
        <v>15052</v>
      </c>
      <c r="B27349" s="83" t="s">
        <v>15928</v>
      </c>
      <c r="C27349" t="s">
        <v>15929</v>
      </c>
      <c r="D27349" s="83" t="s">
        <v>15073</v>
      </c>
      <c r="E27349" s="83">
        <v>50.25</v>
      </c>
      <c r="F27349" s="84">
        <v>53.63</v>
      </c>
    </row>
    <row r="27350" spans="1:6" x14ac:dyDescent="0.25">
      <c r="A27350" t="s">
        <v>15052</v>
      </c>
      <c r="B27350" s="83">
        <v>8669</v>
      </c>
      <c r="C27350" t="s">
        <v>15930</v>
      </c>
      <c r="F27350" s="84"/>
    </row>
    <row r="27351" spans="1:6" x14ac:dyDescent="0.25">
      <c r="A27351" t="s">
        <v>15052</v>
      </c>
      <c r="B27351" s="83">
        <v>8757</v>
      </c>
      <c r="C27351" t="s">
        <v>15931</v>
      </c>
      <c r="F27351" s="84"/>
    </row>
    <row r="27352" spans="1:6" x14ac:dyDescent="0.25">
      <c r="A27352" t="s">
        <v>15052</v>
      </c>
      <c r="B27352" s="83" t="s">
        <v>15932</v>
      </c>
      <c r="C27352" t="s">
        <v>15933</v>
      </c>
      <c r="D27352" s="83" t="s">
        <v>15073</v>
      </c>
      <c r="E27352" s="83">
        <v>190.01</v>
      </c>
      <c r="F27352" s="84">
        <v>194.46</v>
      </c>
    </row>
    <row r="27353" spans="1:6" x14ac:dyDescent="0.25">
      <c r="A27353" t="s">
        <v>15052</v>
      </c>
      <c r="B27353" s="83" t="s">
        <v>15934</v>
      </c>
      <c r="C27353" t="s">
        <v>15935</v>
      </c>
      <c r="D27353" s="83" t="s">
        <v>15073</v>
      </c>
      <c r="E27353" s="83">
        <v>363.69</v>
      </c>
      <c r="F27353" s="84">
        <v>370.3</v>
      </c>
    </row>
    <row r="27354" spans="1:6" x14ac:dyDescent="0.25">
      <c r="A27354" t="s">
        <v>15052</v>
      </c>
      <c r="B27354" s="83" t="s">
        <v>15936</v>
      </c>
      <c r="C27354" t="s">
        <v>15937</v>
      </c>
      <c r="D27354" s="83" t="s">
        <v>15073</v>
      </c>
      <c r="E27354" s="83">
        <v>110.34</v>
      </c>
      <c r="F27354" s="84">
        <v>113.55</v>
      </c>
    </row>
    <row r="27355" spans="1:6" x14ac:dyDescent="0.25">
      <c r="A27355" t="s">
        <v>15052</v>
      </c>
      <c r="B27355" s="83">
        <v>8758</v>
      </c>
      <c r="C27355" t="s">
        <v>15938</v>
      </c>
      <c r="F27355" s="84"/>
    </row>
    <row r="27356" spans="1:6" x14ac:dyDescent="0.25">
      <c r="A27356" t="s">
        <v>15052</v>
      </c>
      <c r="B27356" s="83" t="s">
        <v>15939</v>
      </c>
      <c r="C27356" t="s">
        <v>15940</v>
      </c>
      <c r="D27356" s="83" t="s">
        <v>15073</v>
      </c>
      <c r="E27356" s="83">
        <v>145.91999999999999</v>
      </c>
      <c r="F27356" s="84">
        <v>150.09</v>
      </c>
    </row>
    <row r="27357" spans="1:6" x14ac:dyDescent="0.25">
      <c r="A27357" t="s">
        <v>15052</v>
      </c>
      <c r="B27357" s="83" t="s">
        <v>15941</v>
      </c>
      <c r="C27357" t="s">
        <v>15942</v>
      </c>
      <c r="D27357" s="83" t="s">
        <v>15073</v>
      </c>
      <c r="E27357" s="83">
        <v>142.77000000000001</v>
      </c>
      <c r="F27357" s="83">
        <v>146.66</v>
      </c>
    </row>
    <row r="27358" spans="1:6" x14ac:dyDescent="0.25">
      <c r="A27358" t="s">
        <v>15052</v>
      </c>
      <c r="B27358" s="83" t="s">
        <v>15943</v>
      </c>
      <c r="C27358" t="s">
        <v>15944</v>
      </c>
      <c r="D27358" s="83" t="s">
        <v>15073</v>
      </c>
      <c r="E27358" s="83">
        <v>260.27999999999997</v>
      </c>
      <c r="F27358" s="84">
        <v>266.31</v>
      </c>
    </row>
    <row r="27359" spans="1:6" x14ac:dyDescent="0.25">
      <c r="A27359" t="s">
        <v>15052</v>
      </c>
      <c r="B27359" s="83" t="s">
        <v>15945</v>
      </c>
      <c r="C27359" t="s">
        <v>15946</v>
      </c>
      <c r="D27359" s="83" t="s">
        <v>15073</v>
      </c>
      <c r="E27359" s="83">
        <v>254.42</v>
      </c>
      <c r="F27359" s="84">
        <v>259.92</v>
      </c>
    </row>
    <row r="27360" spans="1:6" x14ac:dyDescent="0.25">
      <c r="A27360" t="s">
        <v>15052</v>
      </c>
      <c r="B27360" s="83" t="s">
        <v>15947</v>
      </c>
      <c r="C27360" t="s">
        <v>15948</v>
      </c>
      <c r="D27360" s="83" t="s">
        <v>15073</v>
      </c>
      <c r="E27360" s="83">
        <v>89.31</v>
      </c>
      <c r="F27360" s="84">
        <v>92.57</v>
      </c>
    </row>
    <row r="27361" spans="1:6" x14ac:dyDescent="0.25">
      <c r="A27361" t="s">
        <v>15052</v>
      </c>
      <c r="B27361" s="83">
        <v>8759</v>
      </c>
      <c r="C27361" t="s">
        <v>15949</v>
      </c>
    </row>
    <row r="27362" spans="1:6" x14ac:dyDescent="0.25">
      <c r="A27362" t="s">
        <v>15052</v>
      </c>
      <c r="B27362" s="83" t="s">
        <v>15950</v>
      </c>
      <c r="C27362" t="s">
        <v>15951</v>
      </c>
      <c r="D27362" s="83" t="s">
        <v>15073</v>
      </c>
      <c r="E27362" s="83">
        <v>67.709999999999994</v>
      </c>
      <c r="F27362" s="83">
        <v>70.36</v>
      </c>
    </row>
    <row r="27363" spans="1:6" x14ac:dyDescent="0.25">
      <c r="A27363" t="s">
        <v>15052</v>
      </c>
      <c r="B27363" s="83" t="s">
        <v>15952</v>
      </c>
      <c r="C27363" t="s">
        <v>15953</v>
      </c>
      <c r="D27363" s="83" t="s">
        <v>15073</v>
      </c>
      <c r="E27363" s="83">
        <v>88.93</v>
      </c>
      <c r="F27363" s="83">
        <v>91.97</v>
      </c>
    </row>
    <row r="27364" spans="1:6" x14ac:dyDescent="0.25">
      <c r="A27364" t="s">
        <v>15052</v>
      </c>
      <c r="B27364" s="83" t="s">
        <v>15954</v>
      </c>
      <c r="C27364" t="s">
        <v>15955</v>
      </c>
      <c r="D27364" s="83" t="s">
        <v>15073</v>
      </c>
      <c r="E27364" s="83">
        <v>56.28</v>
      </c>
      <c r="F27364" s="83">
        <v>58.69</v>
      </c>
    </row>
    <row r="27365" spans="1:6" x14ac:dyDescent="0.25">
      <c r="A27365" t="s">
        <v>15052</v>
      </c>
      <c r="B27365" s="83">
        <v>8760</v>
      </c>
      <c r="C27365" t="s">
        <v>15956</v>
      </c>
    </row>
    <row r="27366" spans="1:6" x14ac:dyDescent="0.25">
      <c r="A27366" t="s">
        <v>15052</v>
      </c>
      <c r="B27366" s="83" t="s">
        <v>15957</v>
      </c>
      <c r="C27366" t="s">
        <v>28563</v>
      </c>
      <c r="D27366" s="83" t="s">
        <v>15073</v>
      </c>
      <c r="E27366" s="83">
        <v>74.78</v>
      </c>
      <c r="F27366" s="83">
        <v>77.33</v>
      </c>
    </row>
    <row r="27367" spans="1:6" x14ac:dyDescent="0.25">
      <c r="A27367" t="s">
        <v>15052</v>
      </c>
      <c r="B27367" s="83" t="s">
        <v>15958</v>
      </c>
      <c r="C27367" t="s">
        <v>28564</v>
      </c>
      <c r="D27367" s="83" t="s">
        <v>15073</v>
      </c>
      <c r="E27367" s="83">
        <v>86.72</v>
      </c>
      <c r="F27367" s="83">
        <v>89.58</v>
      </c>
    </row>
    <row r="27368" spans="1:6" x14ac:dyDescent="0.25">
      <c r="A27368" t="s">
        <v>15052</v>
      </c>
      <c r="B27368" s="83" t="s">
        <v>15959</v>
      </c>
      <c r="C27368" t="s">
        <v>15960</v>
      </c>
      <c r="D27368" s="83" t="s">
        <v>15073</v>
      </c>
      <c r="E27368" s="83">
        <v>66.41</v>
      </c>
      <c r="F27368" s="83">
        <v>68.66</v>
      </c>
    </row>
    <row r="27369" spans="1:6" x14ac:dyDescent="0.25">
      <c r="A27369" t="s">
        <v>15052</v>
      </c>
      <c r="B27369" s="83">
        <v>8761</v>
      </c>
      <c r="C27369" t="s">
        <v>15961</v>
      </c>
    </row>
    <row r="27370" spans="1:6" x14ac:dyDescent="0.25">
      <c r="A27370" t="s">
        <v>15052</v>
      </c>
      <c r="B27370" s="83" t="s">
        <v>15962</v>
      </c>
      <c r="C27370" t="s">
        <v>28565</v>
      </c>
      <c r="D27370" s="83" t="s">
        <v>15073</v>
      </c>
      <c r="E27370" s="83">
        <v>75.3</v>
      </c>
      <c r="F27370" s="83">
        <v>77.87</v>
      </c>
    </row>
    <row r="27371" spans="1:6" x14ac:dyDescent="0.25">
      <c r="A27371" t="s">
        <v>15052</v>
      </c>
      <c r="B27371" s="83" t="s">
        <v>15963</v>
      </c>
      <c r="C27371" t="s">
        <v>28566</v>
      </c>
      <c r="D27371" s="83" t="s">
        <v>15073</v>
      </c>
      <c r="E27371" s="83">
        <v>92.14</v>
      </c>
      <c r="F27371" s="83">
        <v>94.86</v>
      </c>
    </row>
    <row r="27372" spans="1:6" x14ac:dyDescent="0.25">
      <c r="A27372" t="s">
        <v>15052</v>
      </c>
      <c r="B27372" s="83" t="s">
        <v>15964</v>
      </c>
      <c r="C27372" t="s">
        <v>28567</v>
      </c>
      <c r="D27372" s="83" t="s">
        <v>15073</v>
      </c>
      <c r="E27372" s="83">
        <v>67.180000000000007</v>
      </c>
      <c r="F27372" s="83">
        <v>69.62</v>
      </c>
    </row>
    <row r="27373" spans="1:6" x14ac:dyDescent="0.25">
      <c r="A27373" t="s">
        <v>15052</v>
      </c>
      <c r="B27373" s="83" t="s">
        <v>15965</v>
      </c>
      <c r="C27373" t="s">
        <v>28568</v>
      </c>
      <c r="D27373" s="83" t="s">
        <v>15094</v>
      </c>
      <c r="E27373" s="83">
        <v>27.91</v>
      </c>
      <c r="F27373" s="83">
        <v>28.76</v>
      </c>
    </row>
    <row r="27374" spans="1:6" x14ac:dyDescent="0.25">
      <c r="A27374" t="s">
        <v>15052</v>
      </c>
      <c r="B27374" s="83" t="s">
        <v>15966</v>
      </c>
      <c r="C27374" t="s">
        <v>28569</v>
      </c>
      <c r="D27374" s="83" t="s">
        <v>15094</v>
      </c>
      <c r="E27374" s="83">
        <v>21.02</v>
      </c>
      <c r="F27374" s="83">
        <v>21.79</v>
      </c>
    </row>
    <row r="27375" spans="1:6" x14ac:dyDescent="0.25">
      <c r="A27375" t="s">
        <v>15052</v>
      </c>
      <c r="B27375" s="83" t="s">
        <v>15967</v>
      </c>
      <c r="C27375" t="s">
        <v>28570</v>
      </c>
      <c r="D27375" s="83" t="s">
        <v>15094</v>
      </c>
      <c r="E27375" s="83">
        <v>26.8</v>
      </c>
      <c r="F27375" s="83">
        <v>27.68</v>
      </c>
    </row>
    <row r="27376" spans="1:6" x14ac:dyDescent="0.25">
      <c r="A27376" t="s">
        <v>15052</v>
      </c>
      <c r="B27376" s="83" t="s">
        <v>15968</v>
      </c>
      <c r="C27376" t="s">
        <v>28571</v>
      </c>
      <c r="D27376" s="83" t="s">
        <v>15094</v>
      </c>
      <c r="E27376" s="83">
        <v>18.3</v>
      </c>
      <c r="F27376" s="83">
        <v>19.010000000000002</v>
      </c>
    </row>
    <row r="27377" spans="1:6" x14ac:dyDescent="0.25">
      <c r="A27377" t="s">
        <v>15052</v>
      </c>
      <c r="B27377" s="83">
        <v>8762</v>
      </c>
      <c r="C27377" t="s">
        <v>15969</v>
      </c>
    </row>
    <row r="27378" spans="1:6" x14ac:dyDescent="0.25">
      <c r="A27378" t="s">
        <v>15052</v>
      </c>
      <c r="B27378" s="83" t="s">
        <v>15970</v>
      </c>
      <c r="C27378" t="s">
        <v>15971</v>
      </c>
      <c r="D27378" s="83" t="s">
        <v>15073</v>
      </c>
      <c r="E27378" s="83">
        <v>101.99</v>
      </c>
      <c r="F27378" s="83">
        <v>103.05</v>
      </c>
    </row>
    <row r="27379" spans="1:6" x14ac:dyDescent="0.25">
      <c r="A27379" t="s">
        <v>15052</v>
      </c>
      <c r="B27379" s="83" t="s">
        <v>15972</v>
      </c>
      <c r="C27379" t="s">
        <v>15973</v>
      </c>
      <c r="D27379" s="83" t="s">
        <v>15073</v>
      </c>
      <c r="E27379" s="83">
        <v>142.91999999999999</v>
      </c>
      <c r="F27379" s="83">
        <v>144.13</v>
      </c>
    </row>
    <row r="27380" spans="1:6" x14ac:dyDescent="0.25">
      <c r="A27380" t="s">
        <v>15052</v>
      </c>
      <c r="B27380" s="83" t="s">
        <v>15974</v>
      </c>
      <c r="C27380" t="s">
        <v>15975</v>
      </c>
      <c r="D27380" s="83" t="s">
        <v>15073</v>
      </c>
      <c r="E27380" s="83">
        <v>210.42</v>
      </c>
      <c r="F27380" s="83">
        <v>211.83</v>
      </c>
    </row>
    <row r="27381" spans="1:6" x14ac:dyDescent="0.25">
      <c r="A27381" t="s">
        <v>15052</v>
      </c>
      <c r="B27381" s="83">
        <v>8764</v>
      </c>
      <c r="C27381" t="s">
        <v>15976</v>
      </c>
    </row>
    <row r="27382" spans="1:6" x14ac:dyDescent="0.25">
      <c r="A27382" t="s">
        <v>15052</v>
      </c>
      <c r="B27382" s="83" t="s">
        <v>15977</v>
      </c>
      <c r="C27382" t="s">
        <v>15978</v>
      </c>
      <c r="D27382" s="83" t="s">
        <v>15073</v>
      </c>
      <c r="E27382" s="83">
        <v>206.87</v>
      </c>
      <c r="F27382" s="83">
        <v>210.51</v>
      </c>
    </row>
    <row r="27383" spans="1:6" x14ac:dyDescent="0.25">
      <c r="A27383" t="s">
        <v>15052</v>
      </c>
      <c r="B27383" s="83" t="s">
        <v>15979</v>
      </c>
      <c r="C27383" t="s">
        <v>15980</v>
      </c>
      <c r="D27383" s="83" t="s">
        <v>15073</v>
      </c>
      <c r="E27383" s="83">
        <v>146.66</v>
      </c>
      <c r="F27383" s="84">
        <v>150.25</v>
      </c>
    </row>
    <row r="27384" spans="1:6" x14ac:dyDescent="0.25">
      <c r="A27384" t="s">
        <v>15052</v>
      </c>
      <c r="B27384" s="83">
        <v>8765</v>
      </c>
      <c r="C27384" t="s">
        <v>15981</v>
      </c>
      <c r="F27384" s="84"/>
    </row>
    <row r="27385" spans="1:6" x14ac:dyDescent="0.25">
      <c r="A27385" t="s">
        <v>15052</v>
      </c>
      <c r="B27385" s="83" t="s">
        <v>15982</v>
      </c>
      <c r="C27385" t="s">
        <v>15983</v>
      </c>
      <c r="D27385" s="83" t="s">
        <v>15073</v>
      </c>
      <c r="E27385" s="83">
        <v>1748.58</v>
      </c>
      <c r="F27385" s="84">
        <v>1759.17</v>
      </c>
    </row>
    <row r="27386" spans="1:6" x14ac:dyDescent="0.25">
      <c r="A27386" t="s">
        <v>15052</v>
      </c>
      <c r="B27386" s="83" t="s">
        <v>15984</v>
      </c>
      <c r="C27386" t="s">
        <v>15985</v>
      </c>
      <c r="D27386" s="83" t="s">
        <v>15073</v>
      </c>
      <c r="E27386" s="83">
        <v>2306.2600000000002</v>
      </c>
      <c r="F27386" s="84">
        <v>2316.84</v>
      </c>
    </row>
    <row r="27387" spans="1:6" x14ac:dyDescent="0.25">
      <c r="A27387" t="s">
        <v>15052</v>
      </c>
      <c r="B27387" s="83" t="s">
        <v>15986</v>
      </c>
      <c r="C27387" t="s">
        <v>15987</v>
      </c>
      <c r="D27387" s="83" t="s">
        <v>15073</v>
      </c>
      <c r="E27387" s="83">
        <v>645.82000000000005</v>
      </c>
      <c r="F27387" s="83">
        <v>656.41</v>
      </c>
    </row>
    <row r="27388" spans="1:6" x14ac:dyDescent="0.25">
      <c r="A27388" t="s">
        <v>15052</v>
      </c>
      <c r="B27388" s="83">
        <v>8767</v>
      </c>
      <c r="C27388" t="s">
        <v>15988</v>
      </c>
    </row>
    <row r="27389" spans="1:6" x14ac:dyDescent="0.25">
      <c r="A27389" t="s">
        <v>15052</v>
      </c>
      <c r="B27389" s="83" t="s">
        <v>15989</v>
      </c>
      <c r="C27389" t="s">
        <v>15990</v>
      </c>
      <c r="D27389" s="83" t="s">
        <v>15094</v>
      </c>
      <c r="E27389" s="83">
        <v>6.88</v>
      </c>
      <c r="F27389" s="83">
        <v>7.31</v>
      </c>
    </row>
    <row r="27390" spans="1:6" x14ac:dyDescent="0.25">
      <c r="A27390" t="s">
        <v>15052</v>
      </c>
      <c r="B27390" s="83" t="s">
        <v>15991</v>
      </c>
      <c r="C27390" t="s">
        <v>15992</v>
      </c>
      <c r="D27390" s="83" t="s">
        <v>15094</v>
      </c>
      <c r="E27390" s="83">
        <v>7.47</v>
      </c>
      <c r="F27390" s="84">
        <v>7.85</v>
      </c>
    </row>
    <row r="27391" spans="1:6" x14ac:dyDescent="0.25">
      <c r="A27391" t="s">
        <v>15052</v>
      </c>
      <c r="B27391" s="83">
        <v>8768</v>
      </c>
      <c r="C27391" t="s">
        <v>15993</v>
      </c>
    </row>
    <row r="27392" spans="1:6" x14ac:dyDescent="0.25">
      <c r="A27392" t="s">
        <v>15052</v>
      </c>
      <c r="B27392" s="83" t="s">
        <v>15994</v>
      </c>
      <c r="C27392" t="s">
        <v>15995</v>
      </c>
      <c r="D27392" s="83" t="s">
        <v>15176</v>
      </c>
      <c r="E27392" s="83">
        <v>3504.39</v>
      </c>
      <c r="F27392" s="84">
        <v>3654.56</v>
      </c>
    </row>
    <row r="27393" spans="1:6" x14ac:dyDescent="0.25">
      <c r="A27393" t="s">
        <v>15052</v>
      </c>
      <c r="B27393" s="83" t="s">
        <v>15996</v>
      </c>
      <c r="C27393" t="s">
        <v>15997</v>
      </c>
      <c r="D27393" s="83" t="s">
        <v>15176</v>
      </c>
      <c r="E27393" s="83">
        <v>3268.04</v>
      </c>
      <c r="F27393" s="84">
        <v>3412.5</v>
      </c>
    </row>
    <row r="27394" spans="1:6" x14ac:dyDescent="0.25">
      <c r="A27394" t="s">
        <v>15052</v>
      </c>
      <c r="B27394" s="83">
        <v>8769</v>
      </c>
      <c r="C27394" t="s">
        <v>15998</v>
      </c>
      <c r="F27394" s="84"/>
    </row>
    <row r="27395" spans="1:6" x14ac:dyDescent="0.25">
      <c r="A27395" t="s">
        <v>15052</v>
      </c>
      <c r="B27395" s="83" t="s">
        <v>15999</v>
      </c>
      <c r="C27395" t="s">
        <v>16000</v>
      </c>
      <c r="D27395" s="83" t="s">
        <v>15073</v>
      </c>
      <c r="E27395" s="83">
        <v>98.56</v>
      </c>
      <c r="F27395" s="84">
        <v>100.21</v>
      </c>
    </row>
    <row r="27396" spans="1:6" x14ac:dyDescent="0.25">
      <c r="A27396" t="s">
        <v>15052</v>
      </c>
      <c r="B27396" s="83" t="s">
        <v>16001</v>
      </c>
      <c r="C27396" t="s">
        <v>16002</v>
      </c>
      <c r="D27396" s="83" t="s">
        <v>15073</v>
      </c>
      <c r="E27396" s="83">
        <v>80.930000000000007</v>
      </c>
      <c r="F27396" s="84">
        <v>82.58</v>
      </c>
    </row>
    <row r="27397" spans="1:6" x14ac:dyDescent="0.25">
      <c r="A27397" t="s">
        <v>15052</v>
      </c>
      <c r="B27397" s="83" t="s">
        <v>16003</v>
      </c>
      <c r="C27397" t="s">
        <v>16004</v>
      </c>
      <c r="D27397" s="83" t="s">
        <v>15073</v>
      </c>
      <c r="E27397" s="83">
        <v>116.19</v>
      </c>
      <c r="F27397" s="84">
        <v>117.84</v>
      </c>
    </row>
    <row r="27398" spans="1:6" x14ac:dyDescent="0.25">
      <c r="A27398" t="s">
        <v>15052</v>
      </c>
      <c r="B27398" s="83">
        <v>8770</v>
      </c>
      <c r="C27398" t="s">
        <v>16005</v>
      </c>
      <c r="F27398" s="84"/>
    </row>
    <row r="27399" spans="1:6" x14ac:dyDescent="0.25">
      <c r="A27399" t="s">
        <v>15052</v>
      </c>
      <c r="B27399" s="83" t="s">
        <v>16006</v>
      </c>
      <c r="C27399" t="s">
        <v>16007</v>
      </c>
      <c r="D27399" s="83" t="s">
        <v>15073</v>
      </c>
      <c r="E27399" s="83">
        <v>101.73</v>
      </c>
      <c r="F27399" s="84">
        <v>101.73</v>
      </c>
    </row>
    <row r="27400" spans="1:6" x14ac:dyDescent="0.25">
      <c r="A27400" t="s">
        <v>15052</v>
      </c>
      <c r="B27400" s="83" t="s">
        <v>16008</v>
      </c>
      <c r="C27400" t="s">
        <v>16009</v>
      </c>
      <c r="D27400" s="83" t="s">
        <v>15073</v>
      </c>
      <c r="E27400" s="83">
        <v>101.23</v>
      </c>
      <c r="F27400" s="84">
        <v>101.23</v>
      </c>
    </row>
    <row r="27401" spans="1:6" x14ac:dyDescent="0.25">
      <c r="A27401" t="s">
        <v>15052</v>
      </c>
      <c r="B27401" s="83">
        <v>8771</v>
      </c>
      <c r="C27401" t="s">
        <v>16010</v>
      </c>
      <c r="F27401" s="84"/>
    </row>
    <row r="27402" spans="1:6" x14ac:dyDescent="0.25">
      <c r="A27402" t="s">
        <v>15052</v>
      </c>
      <c r="B27402" s="83" t="s">
        <v>16011</v>
      </c>
      <c r="C27402" t="s">
        <v>16012</v>
      </c>
      <c r="D27402" s="83" t="s">
        <v>15073</v>
      </c>
      <c r="E27402" s="83">
        <v>458.3</v>
      </c>
      <c r="F27402" s="84">
        <v>464.35</v>
      </c>
    </row>
    <row r="27403" spans="1:6" x14ac:dyDescent="0.25">
      <c r="A27403" t="s">
        <v>15052</v>
      </c>
      <c r="B27403" s="83" t="s">
        <v>16013</v>
      </c>
      <c r="C27403" t="s">
        <v>16014</v>
      </c>
      <c r="D27403" s="83" t="s">
        <v>15073</v>
      </c>
      <c r="E27403" s="83">
        <v>345.58</v>
      </c>
      <c r="F27403" s="84">
        <v>357.68</v>
      </c>
    </row>
    <row r="27404" spans="1:6" x14ac:dyDescent="0.25">
      <c r="A27404" t="s">
        <v>15052</v>
      </c>
      <c r="B27404" s="83" t="s">
        <v>16015</v>
      </c>
      <c r="C27404" t="s">
        <v>16016</v>
      </c>
      <c r="D27404" s="83" t="s">
        <v>15073</v>
      </c>
      <c r="E27404" s="83">
        <v>651.74</v>
      </c>
      <c r="F27404" s="83">
        <v>666.26</v>
      </c>
    </row>
    <row r="27405" spans="1:6" x14ac:dyDescent="0.25">
      <c r="A27405" t="s">
        <v>15052</v>
      </c>
      <c r="B27405" s="83" t="s">
        <v>16017</v>
      </c>
      <c r="C27405" t="s">
        <v>16018</v>
      </c>
      <c r="D27405" s="83" t="s">
        <v>15073</v>
      </c>
      <c r="E27405" s="83">
        <v>701.65</v>
      </c>
      <c r="F27405" s="83">
        <v>716.17</v>
      </c>
    </row>
    <row r="27406" spans="1:6" x14ac:dyDescent="0.25">
      <c r="A27406" t="s">
        <v>15052</v>
      </c>
      <c r="B27406" s="83" t="s">
        <v>16019</v>
      </c>
      <c r="C27406" t="s">
        <v>16020</v>
      </c>
      <c r="D27406" s="83" t="s">
        <v>15073</v>
      </c>
      <c r="E27406" s="83">
        <v>923.52</v>
      </c>
      <c r="F27406" s="83">
        <v>938.04</v>
      </c>
    </row>
    <row r="27407" spans="1:6" x14ac:dyDescent="0.25">
      <c r="A27407" t="s">
        <v>15052</v>
      </c>
      <c r="B27407" s="83">
        <v>8670</v>
      </c>
      <c r="C27407" t="s">
        <v>16021</v>
      </c>
    </row>
    <row r="27408" spans="1:6" x14ac:dyDescent="0.25">
      <c r="A27408" t="s">
        <v>15052</v>
      </c>
      <c r="B27408" s="83">
        <v>8775</v>
      </c>
      <c r="C27408" t="s">
        <v>16022</v>
      </c>
    </row>
    <row r="27409" spans="1:6" x14ac:dyDescent="0.25">
      <c r="A27409" t="s">
        <v>15052</v>
      </c>
      <c r="B27409" s="83" t="s">
        <v>16023</v>
      </c>
      <c r="C27409" t="s">
        <v>16024</v>
      </c>
      <c r="D27409" s="83" t="s">
        <v>15073</v>
      </c>
      <c r="E27409" s="83">
        <v>86.64</v>
      </c>
      <c r="F27409" s="84">
        <v>93.8</v>
      </c>
    </row>
    <row r="27410" spans="1:6" x14ac:dyDescent="0.25">
      <c r="A27410" t="s">
        <v>15052</v>
      </c>
      <c r="B27410" s="83" t="s">
        <v>16025</v>
      </c>
      <c r="C27410" t="s">
        <v>16026</v>
      </c>
      <c r="D27410" s="83" t="s">
        <v>15073</v>
      </c>
      <c r="E27410" s="83">
        <v>127.02</v>
      </c>
      <c r="F27410" s="84">
        <v>137.69999999999999</v>
      </c>
    </row>
    <row r="27411" spans="1:6" x14ac:dyDescent="0.25">
      <c r="A27411" t="s">
        <v>15052</v>
      </c>
      <c r="B27411" s="83" t="s">
        <v>16027</v>
      </c>
      <c r="C27411" t="s">
        <v>16028</v>
      </c>
      <c r="D27411" s="83" t="s">
        <v>15073</v>
      </c>
      <c r="E27411" s="83">
        <v>79.5</v>
      </c>
      <c r="F27411" s="83">
        <v>85.93</v>
      </c>
    </row>
    <row r="27412" spans="1:6" x14ac:dyDescent="0.25">
      <c r="A27412" t="s">
        <v>15052</v>
      </c>
      <c r="B27412" s="83" t="s">
        <v>16029</v>
      </c>
      <c r="C27412" t="s">
        <v>16030</v>
      </c>
      <c r="D27412" s="83" t="s">
        <v>15073</v>
      </c>
      <c r="E27412" s="83">
        <v>395.83</v>
      </c>
      <c r="F27412" s="84">
        <v>419.35</v>
      </c>
    </row>
    <row r="27413" spans="1:6" x14ac:dyDescent="0.25">
      <c r="A27413" t="s">
        <v>15052</v>
      </c>
      <c r="B27413" s="83">
        <v>8774</v>
      </c>
      <c r="C27413" t="s">
        <v>16031</v>
      </c>
      <c r="F27413" s="84"/>
    </row>
    <row r="27414" spans="1:6" x14ac:dyDescent="0.25">
      <c r="A27414" t="s">
        <v>15052</v>
      </c>
      <c r="B27414" s="83" t="s">
        <v>16032</v>
      </c>
      <c r="C27414" t="s">
        <v>16033</v>
      </c>
      <c r="D27414" s="83" t="s">
        <v>15076</v>
      </c>
      <c r="E27414" s="83">
        <v>96.72</v>
      </c>
      <c r="F27414" s="83">
        <v>98.78</v>
      </c>
    </row>
    <row r="27415" spans="1:6" x14ac:dyDescent="0.25">
      <c r="A27415" t="s">
        <v>15052</v>
      </c>
      <c r="B27415" s="83" t="s">
        <v>16034</v>
      </c>
      <c r="C27415" t="s">
        <v>16035</v>
      </c>
      <c r="D27415" s="83" t="s">
        <v>15076</v>
      </c>
      <c r="E27415" s="83">
        <v>125.18</v>
      </c>
      <c r="F27415" s="84">
        <v>126.85</v>
      </c>
    </row>
    <row r="27416" spans="1:6" x14ac:dyDescent="0.25">
      <c r="A27416" t="s">
        <v>15052</v>
      </c>
      <c r="B27416" s="83" t="s">
        <v>16036</v>
      </c>
      <c r="C27416" t="s">
        <v>16037</v>
      </c>
      <c r="D27416" s="83" t="s">
        <v>15073</v>
      </c>
      <c r="E27416" s="83">
        <v>870.1</v>
      </c>
      <c r="F27416" s="83">
        <v>899.34</v>
      </c>
    </row>
    <row r="27417" spans="1:6" x14ac:dyDescent="0.25">
      <c r="A27417" t="s">
        <v>15052</v>
      </c>
      <c r="B27417" s="83" t="s">
        <v>16038</v>
      </c>
      <c r="C27417" t="s">
        <v>16039</v>
      </c>
      <c r="D27417" s="83" t="s">
        <v>15073</v>
      </c>
      <c r="E27417" s="83">
        <v>609.84</v>
      </c>
      <c r="F27417" s="84">
        <v>630.27</v>
      </c>
    </row>
    <row r="27418" spans="1:6" x14ac:dyDescent="0.25">
      <c r="A27418" t="s">
        <v>15052</v>
      </c>
      <c r="B27418" s="83" t="s">
        <v>16040</v>
      </c>
      <c r="C27418" t="s">
        <v>16041</v>
      </c>
      <c r="D27418" s="83" t="s">
        <v>15073</v>
      </c>
      <c r="E27418" s="83">
        <v>1012.74</v>
      </c>
      <c r="F27418" s="84">
        <v>1044.02</v>
      </c>
    </row>
    <row r="27419" spans="1:6" x14ac:dyDescent="0.25">
      <c r="A27419" t="s">
        <v>15052</v>
      </c>
      <c r="B27419" s="83" t="s">
        <v>16042</v>
      </c>
      <c r="C27419" t="s">
        <v>16043</v>
      </c>
      <c r="D27419" s="83" t="s">
        <v>15073</v>
      </c>
      <c r="E27419" s="83">
        <v>917.42</v>
      </c>
      <c r="F27419" s="84">
        <v>945.41</v>
      </c>
    </row>
    <row r="27420" spans="1:6" x14ac:dyDescent="0.25">
      <c r="A27420" t="s">
        <v>15052</v>
      </c>
      <c r="B27420" s="83">
        <v>8777</v>
      </c>
      <c r="C27420" t="s">
        <v>16044</v>
      </c>
      <c r="F27420" s="84"/>
    </row>
    <row r="27421" spans="1:6" x14ac:dyDescent="0.25">
      <c r="A27421" t="s">
        <v>15052</v>
      </c>
      <c r="B27421" s="83" t="s">
        <v>16045</v>
      </c>
      <c r="C27421" t="s">
        <v>16046</v>
      </c>
      <c r="D27421" s="83" t="s">
        <v>15073</v>
      </c>
      <c r="E27421" s="83">
        <v>413.56</v>
      </c>
      <c r="F27421" s="84">
        <v>425.83</v>
      </c>
    </row>
    <row r="27422" spans="1:6" x14ac:dyDescent="0.25">
      <c r="A27422" t="s">
        <v>15052</v>
      </c>
      <c r="B27422" s="83" t="s">
        <v>16047</v>
      </c>
      <c r="C27422" t="s">
        <v>16048</v>
      </c>
      <c r="D27422" s="83" t="s">
        <v>15073</v>
      </c>
      <c r="E27422" s="83">
        <v>497.88</v>
      </c>
      <c r="F27422" s="84">
        <v>519.07000000000005</v>
      </c>
    </row>
    <row r="27423" spans="1:6" x14ac:dyDescent="0.25">
      <c r="A27423" t="s">
        <v>15052</v>
      </c>
      <c r="B27423" s="83" t="s">
        <v>16049</v>
      </c>
      <c r="C27423" t="s">
        <v>16050</v>
      </c>
      <c r="D27423" s="83" t="s">
        <v>15073</v>
      </c>
      <c r="E27423" s="83">
        <v>498.9</v>
      </c>
      <c r="F27423" s="83">
        <v>520.09</v>
      </c>
    </row>
    <row r="27424" spans="1:6" x14ac:dyDescent="0.25">
      <c r="A27424" t="s">
        <v>15052</v>
      </c>
      <c r="B27424" s="83" t="s">
        <v>16051</v>
      </c>
      <c r="C27424" t="s">
        <v>16052</v>
      </c>
      <c r="D27424" s="83" t="s">
        <v>15073</v>
      </c>
      <c r="E27424" s="83">
        <v>419.58</v>
      </c>
      <c r="F27424" s="83">
        <v>431.85</v>
      </c>
    </row>
    <row r="27425" spans="1:6" x14ac:dyDescent="0.25">
      <c r="A27425" t="s">
        <v>15052</v>
      </c>
      <c r="B27425" s="83">
        <v>8776</v>
      </c>
      <c r="C27425" t="s">
        <v>16053</v>
      </c>
    </row>
    <row r="27426" spans="1:6" x14ac:dyDescent="0.25">
      <c r="A27426" t="s">
        <v>15052</v>
      </c>
      <c r="B27426" s="83" t="s">
        <v>16054</v>
      </c>
      <c r="C27426" t="s">
        <v>16055</v>
      </c>
      <c r="D27426" s="83" t="s">
        <v>15076</v>
      </c>
      <c r="E27426" s="83">
        <v>137.91</v>
      </c>
      <c r="F27426" s="84">
        <v>142.04</v>
      </c>
    </row>
    <row r="27427" spans="1:6" x14ac:dyDescent="0.25">
      <c r="A27427" t="s">
        <v>15052</v>
      </c>
      <c r="B27427" s="83" t="s">
        <v>16056</v>
      </c>
      <c r="C27427" t="s">
        <v>16057</v>
      </c>
      <c r="D27427" s="83" t="s">
        <v>15076</v>
      </c>
      <c r="E27427" s="83">
        <v>159.38999999999999</v>
      </c>
      <c r="F27427" s="84">
        <v>161.44999999999999</v>
      </c>
    </row>
    <row r="27428" spans="1:6" x14ac:dyDescent="0.25">
      <c r="A27428" t="s">
        <v>15052</v>
      </c>
      <c r="B27428" s="83" t="s">
        <v>16058</v>
      </c>
      <c r="C27428" t="s">
        <v>16059</v>
      </c>
      <c r="D27428" s="83" t="s">
        <v>15076</v>
      </c>
      <c r="E27428" s="83">
        <v>1946.95</v>
      </c>
      <c r="F27428" s="84">
        <v>1972.98</v>
      </c>
    </row>
    <row r="27429" spans="1:6" x14ac:dyDescent="0.25">
      <c r="A27429" t="s">
        <v>15052</v>
      </c>
      <c r="B27429" s="83" t="s">
        <v>16060</v>
      </c>
      <c r="C27429" t="s">
        <v>16061</v>
      </c>
      <c r="D27429" s="83" t="s">
        <v>15076</v>
      </c>
      <c r="E27429" s="83">
        <v>2123.8200000000002</v>
      </c>
      <c r="F27429" s="84">
        <v>2153.84</v>
      </c>
    </row>
    <row r="27430" spans="1:6" x14ac:dyDescent="0.25">
      <c r="A27430" t="s">
        <v>15052</v>
      </c>
      <c r="B27430" s="83" t="s">
        <v>16062</v>
      </c>
      <c r="C27430" t="s">
        <v>16063</v>
      </c>
      <c r="D27430" s="83" t="s">
        <v>15076</v>
      </c>
      <c r="E27430" s="83">
        <v>2300.6799999999998</v>
      </c>
      <c r="F27430" s="84">
        <v>2334.69</v>
      </c>
    </row>
    <row r="27431" spans="1:6" x14ac:dyDescent="0.25">
      <c r="A27431" t="s">
        <v>15052</v>
      </c>
      <c r="B27431" s="83" t="s">
        <v>16064</v>
      </c>
      <c r="C27431" t="s">
        <v>16065</v>
      </c>
      <c r="D27431" s="83" t="s">
        <v>15076</v>
      </c>
      <c r="E27431" s="83">
        <v>1483.63</v>
      </c>
      <c r="F27431" s="84">
        <v>1539.98</v>
      </c>
    </row>
    <row r="27432" spans="1:6" x14ac:dyDescent="0.25">
      <c r="A27432" t="s">
        <v>15052</v>
      </c>
      <c r="B27432" s="83" t="s">
        <v>16066</v>
      </c>
      <c r="C27432" t="s">
        <v>16067</v>
      </c>
      <c r="D27432" s="83" t="s">
        <v>15076</v>
      </c>
      <c r="E27432" s="83">
        <v>1621.24</v>
      </c>
      <c r="F27432" s="84">
        <v>1683.35</v>
      </c>
    </row>
    <row r="27433" spans="1:6" x14ac:dyDescent="0.25">
      <c r="A27433" t="s">
        <v>15052</v>
      </c>
      <c r="B27433" s="83" t="s">
        <v>16068</v>
      </c>
      <c r="C27433" t="s">
        <v>16069</v>
      </c>
      <c r="D27433" s="83" t="s">
        <v>15076</v>
      </c>
      <c r="E27433" s="83">
        <v>1758.86</v>
      </c>
      <c r="F27433" s="84">
        <v>1826.71</v>
      </c>
    </row>
    <row r="27434" spans="1:6" x14ac:dyDescent="0.25">
      <c r="A27434" t="s">
        <v>15052</v>
      </c>
      <c r="B27434" s="83" t="s">
        <v>16070</v>
      </c>
      <c r="C27434" t="s">
        <v>16071</v>
      </c>
      <c r="D27434" s="83" t="s">
        <v>15076</v>
      </c>
      <c r="E27434" s="83">
        <v>1896.53</v>
      </c>
      <c r="F27434" s="84">
        <v>1970.14</v>
      </c>
    </row>
    <row r="27435" spans="1:6" x14ac:dyDescent="0.25">
      <c r="A27435" t="s">
        <v>15052</v>
      </c>
      <c r="B27435" s="83">
        <v>8778</v>
      </c>
      <c r="C27435" t="s">
        <v>16072</v>
      </c>
      <c r="F27435" s="84"/>
    </row>
    <row r="27436" spans="1:6" x14ac:dyDescent="0.25">
      <c r="A27436" t="s">
        <v>15052</v>
      </c>
      <c r="B27436" s="83" t="s">
        <v>16073</v>
      </c>
      <c r="C27436" t="s">
        <v>16074</v>
      </c>
      <c r="D27436" s="83" t="s">
        <v>15076</v>
      </c>
      <c r="E27436" s="83">
        <v>256.63</v>
      </c>
      <c r="F27436" s="84">
        <v>262.24</v>
      </c>
    </row>
    <row r="27437" spans="1:6" x14ac:dyDescent="0.25">
      <c r="A27437" t="s">
        <v>15052</v>
      </c>
      <c r="B27437" s="83" t="s">
        <v>16075</v>
      </c>
      <c r="C27437" t="s">
        <v>16076</v>
      </c>
      <c r="D27437" s="83" t="s">
        <v>15076</v>
      </c>
      <c r="E27437" s="83">
        <v>268.7</v>
      </c>
      <c r="F27437" s="84">
        <v>274.52999999999997</v>
      </c>
    </row>
    <row r="27438" spans="1:6" x14ac:dyDescent="0.25">
      <c r="A27438" t="s">
        <v>15052</v>
      </c>
      <c r="B27438" s="83" t="s">
        <v>16077</v>
      </c>
      <c r="C27438" t="s">
        <v>16078</v>
      </c>
      <c r="D27438" s="83" t="s">
        <v>15076</v>
      </c>
      <c r="E27438" s="83">
        <v>306.02</v>
      </c>
      <c r="F27438" s="84">
        <v>312.08999999999997</v>
      </c>
    </row>
    <row r="27439" spans="1:6" x14ac:dyDescent="0.25">
      <c r="A27439" t="s">
        <v>15052</v>
      </c>
      <c r="B27439" s="83" t="s">
        <v>16079</v>
      </c>
      <c r="C27439" t="s">
        <v>16080</v>
      </c>
      <c r="D27439" s="83" t="s">
        <v>15076</v>
      </c>
      <c r="E27439" s="83">
        <v>343.57</v>
      </c>
      <c r="F27439" s="84">
        <v>349.91</v>
      </c>
    </row>
    <row r="27440" spans="1:6" x14ac:dyDescent="0.25">
      <c r="A27440" t="s">
        <v>15052</v>
      </c>
      <c r="B27440" s="83" t="s">
        <v>16081</v>
      </c>
      <c r="C27440" t="s">
        <v>16082</v>
      </c>
      <c r="D27440" s="83" t="s">
        <v>15076</v>
      </c>
      <c r="E27440" s="83">
        <v>196.45</v>
      </c>
      <c r="F27440" s="84">
        <v>202.06</v>
      </c>
    </row>
    <row r="27441" spans="1:6" x14ac:dyDescent="0.25">
      <c r="A27441" t="s">
        <v>15052</v>
      </c>
      <c r="B27441" s="83" t="s">
        <v>16083</v>
      </c>
      <c r="C27441" t="s">
        <v>16084</v>
      </c>
      <c r="D27441" s="83" t="s">
        <v>15076</v>
      </c>
      <c r="E27441" s="83">
        <v>343.73</v>
      </c>
      <c r="F27441" s="84">
        <v>352.86</v>
      </c>
    </row>
    <row r="27442" spans="1:6" x14ac:dyDescent="0.25">
      <c r="A27442" t="s">
        <v>15052</v>
      </c>
      <c r="B27442" s="83" t="s">
        <v>16085</v>
      </c>
      <c r="C27442" t="s">
        <v>16086</v>
      </c>
      <c r="D27442" s="83" t="s">
        <v>15076</v>
      </c>
      <c r="E27442" s="83">
        <v>345.46</v>
      </c>
      <c r="F27442" s="84">
        <v>354.6</v>
      </c>
    </row>
    <row r="27443" spans="1:6" x14ac:dyDescent="0.25">
      <c r="A27443" t="s">
        <v>15052</v>
      </c>
      <c r="B27443" s="83" t="s">
        <v>16087</v>
      </c>
      <c r="C27443" t="s">
        <v>16088</v>
      </c>
      <c r="D27443" s="83" t="s">
        <v>15076</v>
      </c>
      <c r="E27443" s="83">
        <v>346.01</v>
      </c>
      <c r="F27443" s="84">
        <v>355.16</v>
      </c>
    </row>
    <row r="27444" spans="1:6" x14ac:dyDescent="0.25">
      <c r="A27444" t="s">
        <v>15052</v>
      </c>
      <c r="B27444" s="83" t="s">
        <v>16089</v>
      </c>
      <c r="C27444" t="s">
        <v>16090</v>
      </c>
      <c r="D27444" s="83" t="s">
        <v>15076</v>
      </c>
      <c r="E27444" s="83">
        <v>345.38</v>
      </c>
      <c r="F27444" s="84">
        <v>354.53</v>
      </c>
    </row>
    <row r="27445" spans="1:6" x14ac:dyDescent="0.25">
      <c r="A27445" t="s">
        <v>15052</v>
      </c>
      <c r="B27445" s="83" t="s">
        <v>16091</v>
      </c>
      <c r="C27445" t="s">
        <v>16092</v>
      </c>
      <c r="D27445" s="83" t="s">
        <v>15076</v>
      </c>
      <c r="E27445" s="83">
        <v>1002.37</v>
      </c>
      <c r="F27445" s="84">
        <v>1027.71</v>
      </c>
    </row>
    <row r="27446" spans="1:6" x14ac:dyDescent="0.25">
      <c r="A27446" t="s">
        <v>15052</v>
      </c>
      <c r="B27446" s="83" t="s">
        <v>16093</v>
      </c>
      <c r="C27446" t="s">
        <v>16094</v>
      </c>
      <c r="D27446" s="83" t="s">
        <v>15076</v>
      </c>
      <c r="E27446" s="83">
        <v>1016.17</v>
      </c>
      <c r="F27446" s="84">
        <v>1041.74</v>
      </c>
    </row>
    <row r="27447" spans="1:6" x14ac:dyDescent="0.25">
      <c r="A27447" t="s">
        <v>15052</v>
      </c>
      <c r="B27447" s="83" t="s">
        <v>16095</v>
      </c>
      <c r="C27447" t="s">
        <v>16096</v>
      </c>
      <c r="D27447" s="83" t="s">
        <v>15076</v>
      </c>
      <c r="E27447" s="83">
        <v>1054.04</v>
      </c>
      <c r="F27447" s="84">
        <v>1079.8599999999999</v>
      </c>
    </row>
    <row r="27448" spans="1:6" x14ac:dyDescent="0.25">
      <c r="A27448" t="s">
        <v>15052</v>
      </c>
      <c r="B27448" s="83" t="s">
        <v>16097</v>
      </c>
      <c r="C27448" t="s">
        <v>16098</v>
      </c>
      <c r="D27448" s="83" t="s">
        <v>15076</v>
      </c>
      <c r="E27448" s="83">
        <v>1090.96</v>
      </c>
      <c r="F27448" s="84">
        <v>1117.05</v>
      </c>
    </row>
    <row r="27449" spans="1:6" x14ac:dyDescent="0.25">
      <c r="A27449" t="s">
        <v>15052</v>
      </c>
      <c r="B27449" s="83" t="s">
        <v>16099</v>
      </c>
      <c r="C27449" t="s">
        <v>16100</v>
      </c>
      <c r="D27449" s="83" t="s">
        <v>15076</v>
      </c>
      <c r="E27449" s="83">
        <v>92.57</v>
      </c>
      <c r="F27449" s="84">
        <v>94.2</v>
      </c>
    </row>
    <row r="27450" spans="1:6" x14ac:dyDescent="0.25">
      <c r="A27450" t="s">
        <v>15052</v>
      </c>
      <c r="B27450" s="83" t="s">
        <v>16101</v>
      </c>
      <c r="C27450" t="s">
        <v>16102</v>
      </c>
      <c r="D27450" s="83" t="s">
        <v>15076</v>
      </c>
      <c r="E27450" s="83">
        <v>108.02</v>
      </c>
      <c r="F27450" s="84">
        <v>109.64</v>
      </c>
    </row>
    <row r="27451" spans="1:6" x14ac:dyDescent="0.25">
      <c r="A27451" t="s">
        <v>15052</v>
      </c>
      <c r="B27451" s="83">
        <v>8779</v>
      </c>
      <c r="C27451" t="s">
        <v>16103</v>
      </c>
      <c r="F27451" s="84"/>
    </row>
    <row r="27452" spans="1:6" x14ac:dyDescent="0.25">
      <c r="A27452" t="s">
        <v>15052</v>
      </c>
      <c r="B27452" s="83" t="s">
        <v>16104</v>
      </c>
      <c r="C27452" t="s">
        <v>16105</v>
      </c>
      <c r="D27452" s="83" t="s">
        <v>15076</v>
      </c>
      <c r="E27452" s="83">
        <v>1069.97</v>
      </c>
      <c r="F27452" s="84">
        <v>1094.77</v>
      </c>
    </row>
    <row r="27453" spans="1:6" x14ac:dyDescent="0.25">
      <c r="A27453" t="s">
        <v>15052</v>
      </c>
      <c r="B27453" s="83" t="s">
        <v>16106</v>
      </c>
      <c r="C27453" t="s">
        <v>16107</v>
      </c>
      <c r="D27453" s="83" t="s">
        <v>15076</v>
      </c>
      <c r="E27453" s="83">
        <v>1119.1099999999999</v>
      </c>
      <c r="F27453" s="84">
        <v>1143.92</v>
      </c>
    </row>
    <row r="27454" spans="1:6" x14ac:dyDescent="0.25">
      <c r="A27454" t="s">
        <v>15052</v>
      </c>
      <c r="B27454" s="83" t="s">
        <v>16108</v>
      </c>
      <c r="C27454" t="s">
        <v>16109</v>
      </c>
      <c r="D27454" s="83" t="s">
        <v>15076</v>
      </c>
      <c r="E27454" s="83">
        <v>1168.18</v>
      </c>
      <c r="F27454" s="84">
        <v>1192.99</v>
      </c>
    </row>
    <row r="27455" spans="1:6" x14ac:dyDescent="0.25">
      <c r="A27455" t="s">
        <v>15052</v>
      </c>
      <c r="B27455" s="83" t="s">
        <v>16110</v>
      </c>
      <c r="C27455" t="s">
        <v>16111</v>
      </c>
      <c r="D27455" s="83" t="s">
        <v>15076</v>
      </c>
      <c r="E27455" s="83">
        <v>949.15</v>
      </c>
      <c r="F27455" s="84">
        <v>973.95</v>
      </c>
    </row>
    <row r="27456" spans="1:6" x14ac:dyDescent="0.25">
      <c r="A27456" t="s">
        <v>15052</v>
      </c>
      <c r="B27456" s="83">
        <v>8784</v>
      </c>
      <c r="C27456" t="s">
        <v>16112</v>
      </c>
      <c r="F27456" s="84"/>
    </row>
    <row r="27457" spans="1:6" x14ac:dyDescent="0.25">
      <c r="A27457" t="s">
        <v>15052</v>
      </c>
      <c r="B27457" s="83" t="s">
        <v>16113</v>
      </c>
      <c r="C27457" t="s">
        <v>16114</v>
      </c>
      <c r="D27457" s="83" t="s">
        <v>15076</v>
      </c>
      <c r="E27457" s="83">
        <v>3186.71</v>
      </c>
      <c r="F27457" s="84">
        <v>3204.03</v>
      </c>
    </row>
    <row r="27458" spans="1:6" x14ac:dyDescent="0.25">
      <c r="A27458" t="s">
        <v>15052</v>
      </c>
      <c r="B27458" s="83" t="s">
        <v>16115</v>
      </c>
      <c r="C27458" t="s">
        <v>16116</v>
      </c>
      <c r="D27458" s="83" t="s">
        <v>15076</v>
      </c>
      <c r="E27458" s="83">
        <v>1759.75</v>
      </c>
      <c r="F27458" s="84">
        <v>1777.07</v>
      </c>
    </row>
    <row r="27459" spans="1:6" x14ac:dyDescent="0.25">
      <c r="A27459" t="s">
        <v>15052</v>
      </c>
      <c r="B27459" s="83" t="s">
        <v>16117</v>
      </c>
      <c r="C27459" t="s">
        <v>16118</v>
      </c>
      <c r="D27459" s="83" t="s">
        <v>15076</v>
      </c>
      <c r="E27459" s="83">
        <v>1610.11</v>
      </c>
      <c r="F27459" s="84">
        <v>1627.43</v>
      </c>
    </row>
    <row r="27460" spans="1:6" x14ac:dyDescent="0.25">
      <c r="A27460" t="s">
        <v>15052</v>
      </c>
      <c r="B27460" s="83">
        <v>8865</v>
      </c>
      <c r="C27460" t="s">
        <v>16119</v>
      </c>
      <c r="F27460" s="84"/>
    </row>
    <row r="27461" spans="1:6" x14ac:dyDescent="0.25">
      <c r="A27461" t="s">
        <v>15052</v>
      </c>
      <c r="B27461" s="83" t="s">
        <v>16120</v>
      </c>
      <c r="C27461" t="s">
        <v>16121</v>
      </c>
      <c r="D27461" s="83" t="s">
        <v>15073</v>
      </c>
      <c r="E27461" s="83">
        <v>307.33999999999997</v>
      </c>
      <c r="F27461" s="84">
        <v>318.55</v>
      </c>
    </row>
    <row r="27462" spans="1:6" x14ac:dyDescent="0.25">
      <c r="A27462" t="s">
        <v>15052</v>
      </c>
      <c r="B27462" s="83">
        <v>8773</v>
      </c>
      <c r="C27462" t="s">
        <v>16122</v>
      </c>
      <c r="F27462" s="84"/>
    </row>
    <row r="27463" spans="1:6" x14ac:dyDescent="0.25">
      <c r="A27463" t="s">
        <v>15052</v>
      </c>
      <c r="B27463" s="83" t="s">
        <v>16123</v>
      </c>
      <c r="C27463" t="s">
        <v>16124</v>
      </c>
      <c r="D27463" s="83" t="s">
        <v>15073</v>
      </c>
      <c r="E27463" s="83">
        <v>134.32</v>
      </c>
      <c r="F27463" s="84">
        <v>144.75</v>
      </c>
    </row>
    <row r="27464" spans="1:6" x14ac:dyDescent="0.25">
      <c r="A27464" t="s">
        <v>15052</v>
      </c>
      <c r="B27464" s="83" t="s">
        <v>16125</v>
      </c>
      <c r="C27464" t="s">
        <v>16126</v>
      </c>
      <c r="D27464" s="83" t="s">
        <v>15073</v>
      </c>
      <c r="E27464" s="83">
        <v>408.6</v>
      </c>
      <c r="F27464" s="84">
        <v>430.38</v>
      </c>
    </row>
    <row r="27465" spans="1:6" x14ac:dyDescent="0.25">
      <c r="A27465" t="s">
        <v>15052</v>
      </c>
      <c r="B27465" s="83" t="s">
        <v>16127</v>
      </c>
      <c r="C27465" t="s">
        <v>16128</v>
      </c>
      <c r="D27465" s="83" t="s">
        <v>15073</v>
      </c>
      <c r="E27465" s="83">
        <v>483.54</v>
      </c>
      <c r="F27465" s="84">
        <v>508.46</v>
      </c>
    </row>
    <row r="27466" spans="1:6" x14ac:dyDescent="0.25">
      <c r="A27466" t="s">
        <v>15052</v>
      </c>
      <c r="B27466" s="83" t="s">
        <v>16129</v>
      </c>
      <c r="C27466" t="s">
        <v>16130</v>
      </c>
      <c r="D27466" s="83" t="s">
        <v>15073</v>
      </c>
      <c r="E27466" s="83">
        <v>531.87</v>
      </c>
      <c r="F27466" s="84">
        <v>559.80999999999995</v>
      </c>
    </row>
    <row r="27467" spans="1:6" x14ac:dyDescent="0.25">
      <c r="A27467" t="s">
        <v>15052</v>
      </c>
      <c r="B27467" s="83" t="s">
        <v>16131</v>
      </c>
      <c r="C27467" t="s">
        <v>16132</v>
      </c>
      <c r="D27467" s="83" t="s">
        <v>15073</v>
      </c>
      <c r="E27467" s="83">
        <v>580.41</v>
      </c>
      <c r="F27467" s="84">
        <v>605.58000000000004</v>
      </c>
    </row>
    <row r="27468" spans="1:6" x14ac:dyDescent="0.25">
      <c r="A27468" t="s">
        <v>15052</v>
      </c>
      <c r="B27468" s="83">
        <v>8783</v>
      </c>
      <c r="C27468" t="s">
        <v>16133</v>
      </c>
      <c r="F27468" s="84"/>
    </row>
    <row r="27469" spans="1:6" x14ac:dyDescent="0.25">
      <c r="A27469" t="s">
        <v>15052</v>
      </c>
      <c r="B27469" s="83" t="s">
        <v>16134</v>
      </c>
      <c r="C27469" t="s">
        <v>16135</v>
      </c>
      <c r="D27469" s="83" t="s">
        <v>15076</v>
      </c>
      <c r="E27469" s="83">
        <v>23.03</v>
      </c>
      <c r="F27469" s="84">
        <v>23.86</v>
      </c>
    </row>
    <row r="27470" spans="1:6" x14ac:dyDescent="0.25">
      <c r="A27470" t="s">
        <v>15052</v>
      </c>
      <c r="B27470" s="83" t="s">
        <v>16136</v>
      </c>
      <c r="C27470" t="s">
        <v>16137</v>
      </c>
      <c r="D27470" s="83" t="s">
        <v>15076</v>
      </c>
      <c r="E27470" s="83">
        <v>22.13</v>
      </c>
      <c r="F27470" s="84">
        <v>22.96</v>
      </c>
    </row>
    <row r="27471" spans="1:6" x14ac:dyDescent="0.25">
      <c r="A27471" t="s">
        <v>15052</v>
      </c>
      <c r="B27471" s="83" t="s">
        <v>16138</v>
      </c>
      <c r="C27471" t="s">
        <v>16139</v>
      </c>
      <c r="D27471" s="83" t="s">
        <v>15076</v>
      </c>
      <c r="E27471" s="83">
        <v>24</v>
      </c>
      <c r="F27471" s="84">
        <v>24.78</v>
      </c>
    </row>
    <row r="27472" spans="1:6" x14ac:dyDescent="0.25">
      <c r="A27472" t="s">
        <v>15052</v>
      </c>
      <c r="B27472" s="83" t="s">
        <v>16140</v>
      </c>
      <c r="C27472" t="s">
        <v>16141</v>
      </c>
      <c r="D27472" s="83" t="s">
        <v>15076</v>
      </c>
      <c r="E27472" s="83">
        <v>19.07</v>
      </c>
      <c r="F27472" s="84">
        <v>19.84</v>
      </c>
    </row>
    <row r="27473" spans="1:6" x14ac:dyDescent="0.25">
      <c r="A27473" t="s">
        <v>15052</v>
      </c>
      <c r="B27473" s="83" t="s">
        <v>16142</v>
      </c>
      <c r="C27473" t="s">
        <v>16143</v>
      </c>
      <c r="D27473" s="83" t="s">
        <v>15076</v>
      </c>
      <c r="E27473" s="83">
        <v>102.68</v>
      </c>
      <c r="F27473" s="84">
        <v>107.55</v>
      </c>
    </row>
    <row r="27474" spans="1:6" x14ac:dyDescent="0.25">
      <c r="A27474" t="s">
        <v>15052</v>
      </c>
      <c r="B27474" s="83" t="s">
        <v>16144</v>
      </c>
      <c r="C27474" t="s">
        <v>16145</v>
      </c>
      <c r="D27474" s="83" t="s">
        <v>15076</v>
      </c>
      <c r="E27474" s="83">
        <v>71.66</v>
      </c>
      <c r="F27474" s="84">
        <v>73.87</v>
      </c>
    </row>
    <row r="27475" spans="1:6" x14ac:dyDescent="0.25">
      <c r="A27475" t="s">
        <v>15052</v>
      </c>
      <c r="B27475" s="83" t="s">
        <v>16146</v>
      </c>
      <c r="C27475" t="s">
        <v>16147</v>
      </c>
      <c r="D27475" s="83" t="s">
        <v>15076</v>
      </c>
      <c r="E27475" s="83">
        <v>116.88</v>
      </c>
      <c r="F27475" s="84">
        <v>121.75</v>
      </c>
    </row>
    <row r="27476" spans="1:6" x14ac:dyDescent="0.25">
      <c r="A27476" t="s">
        <v>15052</v>
      </c>
      <c r="B27476" s="83" t="s">
        <v>16148</v>
      </c>
      <c r="C27476" t="s">
        <v>16149</v>
      </c>
      <c r="D27476" s="83" t="s">
        <v>15076</v>
      </c>
      <c r="E27476" s="83">
        <v>114.39</v>
      </c>
      <c r="F27476" s="84">
        <v>119.26</v>
      </c>
    </row>
    <row r="27477" spans="1:6" x14ac:dyDescent="0.25">
      <c r="A27477" t="s">
        <v>15052</v>
      </c>
      <c r="B27477" s="83" t="s">
        <v>16150</v>
      </c>
      <c r="C27477" t="s">
        <v>16151</v>
      </c>
      <c r="D27477" s="83" t="s">
        <v>15076</v>
      </c>
      <c r="E27477" s="83">
        <v>129.09</v>
      </c>
      <c r="F27477" s="84">
        <v>134.29</v>
      </c>
    </row>
    <row r="27478" spans="1:6" x14ac:dyDescent="0.25">
      <c r="A27478" t="s">
        <v>15052</v>
      </c>
      <c r="B27478" s="83" t="s">
        <v>16152</v>
      </c>
      <c r="C27478" t="s">
        <v>16153</v>
      </c>
      <c r="D27478" s="83" t="s">
        <v>15076</v>
      </c>
      <c r="E27478" s="83">
        <v>110.79</v>
      </c>
      <c r="F27478" s="84">
        <v>115.39</v>
      </c>
    </row>
    <row r="27479" spans="1:6" x14ac:dyDescent="0.25">
      <c r="A27479" t="s">
        <v>15052</v>
      </c>
      <c r="B27479" s="83" t="s">
        <v>16154</v>
      </c>
      <c r="C27479" t="s">
        <v>16155</v>
      </c>
      <c r="D27479" s="83" t="s">
        <v>15076</v>
      </c>
      <c r="E27479" s="83">
        <v>103.86</v>
      </c>
      <c r="F27479" s="84">
        <v>105.19</v>
      </c>
    </row>
    <row r="27480" spans="1:6" x14ac:dyDescent="0.25">
      <c r="A27480" t="s">
        <v>15052</v>
      </c>
      <c r="B27480" s="83" t="s">
        <v>16156</v>
      </c>
      <c r="C27480" t="s">
        <v>16157</v>
      </c>
      <c r="D27480" s="83" t="s">
        <v>15076</v>
      </c>
      <c r="E27480" s="83">
        <v>140.75</v>
      </c>
      <c r="F27480" s="84">
        <v>145.44999999999999</v>
      </c>
    </row>
    <row r="27481" spans="1:6" x14ac:dyDescent="0.25">
      <c r="A27481" t="s">
        <v>15052</v>
      </c>
      <c r="B27481" s="83" t="s">
        <v>16158</v>
      </c>
      <c r="C27481" t="s">
        <v>16159</v>
      </c>
      <c r="D27481" s="83" t="s">
        <v>15076</v>
      </c>
      <c r="E27481" s="83">
        <v>561.94000000000005</v>
      </c>
      <c r="F27481" s="84">
        <v>564.32000000000005</v>
      </c>
    </row>
    <row r="27482" spans="1:6" x14ac:dyDescent="0.25">
      <c r="A27482" t="s">
        <v>15052</v>
      </c>
      <c r="B27482" s="83" t="s">
        <v>16160</v>
      </c>
      <c r="C27482" t="s">
        <v>16161</v>
      </c>
      <c r="D27482" s="83" t="s">
        <v>15076</v>
      </c>
      <c r="E27482" s="83">
        <v>318.48</v>
      </c>
      <c r="F27482" s="84">
        <v>320.20999999999998</v>
      </c>
    </row>
    <row r="27483" spans="1:6" x14ac:dyDescent="0.25">
      <c r="A27483" t="s">
        <v>15052</v>
      </c>
      <c r="B27483" s="83" t="s">
        <v>16162</v>
      </c>
      <c r="C27483" t="s">
        <v>16163</v>
      </c>
      <c r="D27483" s="83" t="s">
        <v>15076</v>
      </c>
      <c r="E27483" s="83">
        <v>14.92</v>
      </c>
      <c r="F27483" s="84">
        <v>15.38</v>
      </c>
    </row>
    <row r="27484" spans="1:6" x14ac:dyDescent="0.25">
      <c r="A27484" t="s">
        <v>15052</v>
      </c>
      <c r="B27484" s="83" t="s">
        <v>16164</v>
      </c>
      <c r="C27484" t="s">
        <v>16165</v>
      </c>
      <c r="D27484" s="83" t="s">
        <v>15076</v>
      </c>
      <c r="E27484" s="83">
        <v>232.97</v>
      </c>
      <c r="F27484" s="84">
        <v>238.99</v>
      </c>
    </row>
    <row r="27485" spans="1:6" x14ac:dyDescent="0.25">
      <c r="A27485" t="s">
        <v>15052</v>
      </c>
      <c r="B27485" s="83" t="s">
        <v>16166</v>
      </c>
      <c r="C27485" t="s">
        <v>16167</v>
      </c>
      <c r="D27485" s="83" t="s">
        <v>15076</v>
      </c>
      <c r="E27485" s="83">
        <v>23.95</v>
      </c>
      <c r="F27485" s="84">
        <v>24.78</v>
      </c>
    </row>
    <row r="27486" spans="1:6" x14ac:dyDescent="0.25">
      <c r="A27486" t="s">
        <v>15052</v>
      </c>
      <c r="B27486" s="83" t="s">
        <v>16168</v>
      </c>
      <c r="C27486" t="s">
        <v>16169</v>
      </c>
      <c r="D27486" s="83" t="s">
        <v>15076</v>
      </c>
      <c r="E27486" s="83">
        <v>56.56</v>
      </c>
      <c r="F27486" s="84">
        <v>57.73</v>
      </c>
    </row>
    <row r="27487" spans="1:6" x14ac:dyDescent="0.25">
      <c r="A27487" t="s">
        <v>15052</v>
      </c>
      <c r="B27487" s="83">
        <v>8782</v>
      </c>
      <c r="C27487" t="s">
        <v>16170</v>
      </c>
      <c r="F27487" s="84"/>
    </row>
    <row r="27488" spans="1:6" x14ac:dyDescent="0.25">
      <c r="A27488" t="s">
        <v>15052</v>
      </c>
      <c r="B27488" s="83" t="s">
        <v>16171</v>
      </c>
      <c r="C27488" t="s">
        <v>16172</v>
      </c>
      <c r="D27488" s="83" t="s">
        <v>15076</v>
      </c>
      <c r="E27488" s="83">
        <v>121.77</v>
      </c>
      <c r="F27488" s="84">
        <v>129.01</v>
      </c>
    </row>
    <row r="27489" spans="1:6" x14ac:dyDescent="0.25">
      <c r="A27489" t="s">
        <v>15052</v>
      </c>
      <c r="B27489" s="83">
        <v>8785</v>
      </c>
      <c r="C27489" t="s">
        <v>16173</v>
      </c>
      <c r="F27489" s="84"/>
    </row>
    <row r="27490" spans="1:6" x14ac:dyDescent="0.25">
      <c r="A27490" t="s">
        <v>15052</v>
      </c>
      <c r="B27490" s="83" t="s">
        <v>16174</v>
      </c>
      <c r="C27490" t="s">
        <v>16175</v>
      </c>
      <c r="D27490" s="83" t="s">
        <v>15094</v>
      </c>
      <c r="E27490" s="83">
        <v>25.75</v>
      </c>
      <c r="F27490" s="84">
        <v>27.38</v>
      </c>
    </row>
    <row r="27491" spans="1:6" x14ac:dyDescent="0.25">
      <c r="A27491" t="s">
        <v>15052</v>
      </c>
      <c r="B27491" s="83">
        <v>8671</v>
      </c>
      <c r="C27491" t="s">
        <v>16176</v>
      </c>
      <c r="F27491" s="84"/>
    </row>
    <row r="27492" spans="1:6" x14ac:dyDescent="0.25">
      <c r="A27492" t="s">
        <v>15052</v>
      </c>
      <c r="B27492" s="83">
        <v>8786</v>
      </c>
      <c r="C27492" t="s">
        <v>16177</v>
      </c>
      <c r="F27492" s="84"/>
    </row>
    <row r="27493" spans="1:6" x14ac:dyDescent="0.25">
      <c r="A27493" t="s">
        <v>15052</v>
      </c>
      <c r="B27493" s="83" t="s">
        <v>16178</v>
      </c>
      <c r="C27493" t="s">
        <v>16179</v>
      </c>
      <c r="D27493" s="83" t="s">
        <v>15094</v>
      </c>
      <c r="E27493" s="83">
        <v>19.989999999999998</v>
      </c>
      <c r="F27493" s="84">
        <v>20.45</v>
      </c>
    </row>
    <row r="27494" spans="1:6" x14ac:dyDescent="0.25">
      <c r="A27494" t="s">
        <v>15052</v>
      </c>
      <c r="B27494" s="83" t="s">
        <v>16180</v>
      </c>
      <c r="C27494" t="s">
        <v>16181</v>
      </c>
      <c r="D27494" s="83" t="s">
        <v>15073</v>
      </c>
      <c r="E27494" s="83">
        <v>108.76</v>
      </c>
      <c r="F27494" s="84">
        <v>112.43</v>
      </c>
    </row>
    <row r="27495" spans="1:6" x14ac:dyDescent="0.25">
      <c r="A27495" t="s">
        <v>15052</v>
      </c>
      <c r="B27495" s="83" t="s">
        <v>16182</v>
      </c>
      <c r="C27495" t="s">
        <v>16183</v>
      </c>
      <c r="D27495" s="83" t="s">
        <v>15073</v>
      </c>
      <c r="E27495" s="83">
        <v>75.209999999999994</v>
      </c>
      <c r="F27495" s="84">
        <v>76.69</v>
      </c>
    </row>
    <row r="27496" spans="1:6" x14ac:dyDescent="0.25">
      <c r="A27496" t="s">
        <v>15052</v>
      </c>
      <c r="B27496" s="83" t="s">
        <v>16184</v>
      </c>
      <c r="C27496" t="s">
        <v>16185</v>
      </c>
      <c r="D27496" s="83" t="s">
        <v>15073</v>
      </c>
      <c r="E27496" s="83">
        <v>37.049999999999997</v>
      </c>
      <c r="F27496" s="84">
        <v>37.36</v>
      </c>
    </row>
    <row r="27497" spans="1:6" x14ac:dyDescent="0.25">
      <c r="A27497" t="s">
        <v>15052</v>
      </c>
      <c r="B27497" s="83" t="s">
        <v>16186</v>
      </c>
      <c r="C27497" t="s">
        <v>16187</v>
      </c>
      <c r="D27497" s="83" t="s">
        <v>15094</v>
      </c>
      <c r="E27497" s="83">
        <v>52.85</v>
      </c>
      <c r="F27497" s="84">
        <v>53.68</v>
      </c>
    </row>
    <row r="27498" spans="1:6" x14ac:dyDescent="0.25">
      <c r="A27498" t="s">
        <v>15052</v>
      </c>
      <c r="B27498" s="83" t="s">
        <v>16188</v>
      </c>
      <c r="C27498" t="s">
        <v>16189</v>
      </c>
      <c r="D27498" s="83" t="s">
        <v>15094</v>
      </c>
      <c r="E27498" s="83">
        <v>64.319999999999993</v>
      </c>
      <c r="F27498" s="84">
        <v>65.23</v>
      </c>
    </row>
    <row r="27499" spans="1:6" x14ac:dyDescent="0.25">
      <c r="A27499" t="s">
        <v>15052</v>
      </c>
      <c r="B27499" s="83" t="s">
        <v>16190</v>
      </c>
      <c r="C27499" t="s">
        <v>16191</v>
      </c>
      <c r="D27499" s="83" t="s">
        <v>15094</v>
      </c>
      <c r="E27499" s="83">
        <v>38.119999999999997</v>
      </c>
      <c r="F27499" s="84">
        <v>38.71</v>
      </c>
    </row>
    <row r="27500" spans="1:6" x14ac:dyDescent="0.25">
      <c r="A27500" t="s">
        <v>15052</v>
      </c>
      <c r="B27500" s="83" t="s">
        <v>16192</v>
      </c>
      <c r="C27500" t="s">
        <v>16193</v>
      </c>
      <c r="D27500" s="83" t="s">
        <v>15094</v>
      </c>
      <c r="E27500" s="83">
        <v>11.74</v>
      </c>
      <c r="F27500" s="84">
        <v>12.51</v>
      </c>
    </row>
    <row r="27501" spans="1:6" x14ac:dyDescent="0.25">
      <c r="A27501" t="s">
        <v>15052</v>
      </c>
      <c r="B27501" s="83">
        <v>8787</v>
      </c>
      <c r="C27501" t="s">
        <v>16194</v>
      </c>
      <c r="F27501" s="84"/>
    </row>
    <row r="27502" spans="1:6" x14ac:dyDescent="0.25">
      <c r="A27502" t="s">
        <v>15052</v>
      </c>
      <c r="B27502" s="83" t="s">
        <v>16195</v>
      </c>
      <c r="C27502" t="s">
        <v>16196</v>
      </c>
      <c r="D27502" s="83" t="s">
        <v>15687</v>
      </c>
      <c r="E27502" s="83">
        <v>22.65</v>
      </c>
      <c r="F27502" s="84">
        <v>23.7</v>
      </c>
    </row>
    <row r="27503" spans="1:6" x14ac:dyDescent="0.25">
      <c r="A27503" t="s">
        <v>15052</v>
      </c>
      <c r="B27503" s="83" t="s">
        <v>16197</v>
      </c>
      <c r="C27503" t="s">
        <v>16198</v>
      </c>
      <c r="D27503" s="83" t="s">
        <v>15073</v>
      </c>
      <c r="E27503" s="83">
        <v>310.39999999999998</v>
      </c>
      <c r="F27503" s="84">
        <v>324.69</v>
      </c>
    </row>
    <row r="27504" spans="1:6" x14ac:dyDescent="0.25">
      <c r="A27504" t="s">
        <v>15052</v>
      </c>
      <c r="B27504" s="83" t="s">
        <v>16199</v>
      </c>
      <c r="C27504" t="s">
        <v>16200</v>
      </c>
      <c r="D27504" s="83" t="s">
        <v>15073</v>
      </c>
      <c r="E27504" s="83">
        <v>319.10000000000002</v>
      </c>
      <c r="F27504" s="84">
        <v>334.53</v>
      </c>
    </row>
    <row r="27505" spans="1:6" x14ac:dyDescent="0.25">
      <c r="A27505" t="s">
        <v>15052</v>
      </c>
      <c r="B27505" s="83" t="s">
        <v>16201</v>
      </c>
      <c r="C27505" t="s">
        <v>16202</v>
      </c>
      <c r="D27505" s="83" t="s">
        <v>15073</v>
      </c>
      <c r="E27505" s="83">
        <v>306.77</v>
      </c>
      <c r="F27505" s="84">
        <v>321.5</v>
      </c>
    </row>
    <row r="27506" spans="1:6" x14ac:dyDescent="0.25">
      <c r="A27506" t="s">
        <v>15052</v>
      </c>
      <c r="B27506" s="83" t="s">
        <v>16203</v>
      </c>
      <c r="C27506" t="s">
        <v>16204</v>
      </c>
      <c r="D27506" s="83" t="s">
        <v>15073</v>
      </c>
      <c r="E27506" s="83">
        <v>794.13</v>
      </c>
      <c r="F27506" s="84">
        <v>831.16</v>
      </c>
    </row>
    <row r="27507" spans="1:6" x14ac:dyDescent="0.25">
      <c r="A27507" t="s">
        <v>15052</v>
      </c>
      <c r="B27507" s="83" t="s">
        <v>16205</v>
      </c>
      <c r="C27507" t="s">
        <v>16206</v>
      </c>
      <c r="D27507" s="83" t="s">
        <v>15073</v>
      </c>
      <c r="E27507" s="83">
        <v>368.36</v>
      </c>
      <c r="F27507" s="84">
        <v>385.9</v>
      </c>
    </row>
    <row r="27508" spans="1:6" x14ac:dyDescent="0.25">
      <c r="A27508" t="s">
        <v>15052</v>
      </c>
      <c r="B27508" s="83" t="s">
        <v>16207</v>
      </c>
      <c r="C27508" t="s">
        <v>16208</v>
      </c>
      <c r="D27508" s="83" t="s">
        <v>15073</v>
      </c>
      <c r="E27508" s="83">
        <v>247.52</v>
      </c>
      <c r="F27508" s="84">
        <v>260.17</v>
      </c>
    </row>
    <row r="27509" spans="1:6" x14ac:dyDescent="0.25">
      <c r="A27509" t="s">
        <v>15052</v>
      </c>
      <c r="B27509" s="83" t="s">
        <v>16209</v>
      </c>
      <c r="C27509" t="s">
        <v>16210</v>
      </c>
      <c r="D27509" s="83" t="s">
        <v>15073</v>
      </c>
      <c r="E27509" s="83">
        <v>230.55</v>
      </c>
      <c r="F27509" s="84">
        <v>241.84</v>
      </c>
    </row>
    <row r="27510" spans="1:6" x14ac:dyDescent="0.25">
      <c r="A27510" t="s">
        <v>15052</v>
      </c>
      <c r="B27510" s="83">
        <v>8788</v>
      </c>
      <c r="C27510" t="s">
        <v>16211</v>
      </c>
      <c r="F27510" s="84"/>
    </row>
    <row r="27511" spans="1:6" x14ac:dyDescent="0.25">
      <c r="A27511" t="s">
        <v>15052</v>
      </c>
      <c r="B27511" s="83" t="s">
        <v>16212</v>
      </c>
      <c r="C27511" t="s">
        <v>16213</v>
      </c>
      <c r="D27511" s="83" t="s">
        <v>15073</v>
      </c>
      <c r="E27511" s="83">
        <v>48.42</v>
      </c>
      <c r="F27511" s="84">
        <v>49.41</v>
      </c>
    </row>
    <row r="27512" spans="1:6" x14ac:dyDescent="0.25">
      <c r="A27512" t="s">
        <v>15052</v>
      </c>
      <c r="B27512" s="83" t="s">
        <v>16214</v>
      </c>
      <c r="C27512" t="s">
        <v>16215</v>
      </c>
      <c r="D27512" s="83" t="s">
        <v>15073</v>
      </c>
      <c r="E27512" s="83">
        <v>54.3</v>
      </c>
      <c r="F27512" s="84">
        <v>55.29</v>
      </c>
    </row>
    <row r="27513" spans="1:6" x14ac:dyDescent="0.25">
      <c r="A27513" t="s">
        <v>15052</v>
      </c>
      <c r="B27513" s="83" t="s">
        <v>16216</v>
      </c>
      <c r="C27513" t="s">
        <v>16217</v>
      </c>
      <c r="D27513" s="83" t="s">
        <v>15073</v>
      </c>
      <c r="E27513" s="83">
        <v>74.92</v>
      </c>
      <c r="F27513" s="84">
        <v>76.05</v>
      </c>
    </row>
    <row r="27514" spans="1:6" x14ac:dyDescent="0.25">
      <c r="A27514" t="s">
        <v>15052</v>
      </c>
      <c r="B27514" s="83" t="s">
        <v>16218</v>
      </c>
      <c r="C27514" t="s">
        <v>16219</v>
      </c>
      <c r="D27514" s="83" t="s">
        <v>15073</v>
      </c>
      <c r="E27514" s="83">
        <v>220.29</v>
      </c>
      <c r="F27514" s="84">
        <v>222.82</v>
      </c>
    </row>
    <row r="27515" spans="1:6" x14ac:dyDescent="0.25">
      <c r="A27515" t="s">
        <v>15052</v>
      </c>
      <c r="B27515" s="83" t="s">
        <v>16220</v>
      </c>
      <c r="C27515" t="s">
        <v>16221</v>
      </c>
      <c r="D27515" s="83" t="s">
        <v>15073</v>
      </c>
      <c r="E27515" s="83">
        <v>167.2</v>
      </c>
      <c r="F27515" s="84">
        <v>169.73</v>
      </c>
    </row>
    <row r="27516" spans="1:6" x14ac:dyDescent="0.25">
      <c r="A27516" t="s">
        <v>15052</v>
      </c>
      <c r="B27516" s="83" t="s">
        <v>16222</v>
      </c>
      <c r="C27516" t="s">
        <v>16223</v>
      </c>
      <c r="D27516" s="83" t="s">
        <v>15094</v>
      </c>
      <c r="E27516" s="83">
        <v>56.88</v>
      </c>
      <c r="F27516" s="84">
        <v>57.78</v>
      </c>
    </row>
    <row r="27517" spans="1:6" x14ac:dyDescent="0.25">
      <c r="A27517" t="s">
        <v>15052</v>
      </c>
      <c r="B27517" s="83">
        <v>8789</v>
      </c>
      <c r="C27517" t="s">
        <v>16224</v>
      </c>
      <c r="F27517" s="84"/>
    </row>
    <row r="27518" spans="1:6" x14ac:dyDescent="0.25">
      <c r="A27518" t="s">
        <v>15052</v>
      </c>
      <c r="B27518" s="83" t="s">
        <v>16225</v>
      </c>
      <c r="C27518" t="s">
        <v>16226</v>
      </c>
      <c r="D27518" s="83" t="s">
        <v>15073</v>
      </c>
      <c r="E27518" s="83">
        <v>91.84</v>
      </c>
      <c r="F27518" s="84">
        <v>94.11</v>
      </c>
    </row>
    <row r="27519" spans="1:6" x14ac:dyDescent="0.25">
      <c r="A27519" t="s">
        <v>15052</v>
      </c>
      <c r="B27519" s="83" t="s">
        <v>16227</v>
      </c>
      <c r="C27519" t="s">
        <v>16228</v>
      </c>
      <c r="D27519" s="83" t="s">
        <v>15073</v>
      </c>
      <c r="E27519" s="83">
        <v>159.65</v>
      </c>
      <c r="F27519" s="84">
        <v>162.47999999999999</v>
      </c>
    </row>
    <row r="27520" spans="1:6" x14ac:dyDescent="0.25">
      <c r="A27520" t="s">
        <v>15052</v>
      </c>
      <c r="B27520" s="83" t="s">
        <v>16229</v>
      </c>
      <c r="C27520" t="s">
        <v>16230</v>
      </c>
      <c r="D27520" s="83" t="s">
        <v>15073</v>
      </c>
      <c r="E27520" s="83">
        <v>95.8</v>
      </c>
      <c r="F27520" s="84">
        <v>98.07</v>
      </c>
    </row>
    <row r="27521" spans="1:6" x14ac:dyDescent="0.25">
      <c r="A27521" t="s">
        <v>15052</v>
      </c>
      <c r="B27521" s="83" t="s">
        <v>16231</v>
      </c>
      <c r="C27521" t="s">
        <v>16232</v>
      </c>
      <c r="D27521" s="83" t="s">
        <v>15073</v>
      </c>
      <c r="E27521" s="83">
        <v>74.72</v>
      </c>
      <c r="F27521" s="84">
        <v>75.849999999999994</v>
      </c>
    </row>
    <row r="27522" spans="1:6" x14ac:dyDescent="0.25">
      <c r="A27522" t="s">
        <v>15052</v>
      </c>
      <c r="B27522" s="83" t="s">
        <v>16233</v>
      </c>
      <c r="C27522" t="s">
        <v>16234</v>
      </c>
      <c r="D27522" s="83" t="s">
        <v>15073</v>
      </c>
      <c r="E27522" s="83">
        <v>75.64</v>
      </c>
      <c r="F27522" s="84">
        <v>76.77</v>
      </c>
    </row>
    <row r="27523" spans="1:6" x14ac:dyDescent="0.25">
      <c r="A27523" t="s">
        <v>15052</v>
      </c>
      <c r="B27523" s="83" t="s">
        <v>16235</v>
      </c>
      <c r="C27523" t="s">
        <v>16236</v>
      </c>
      <c r="D27523" s="83" t="s">
        <v>15094</v>
      </c>
      <c r="E27523" s="83">
        <v>78.59</v>
      </c>
      <c r="F27523" s="84">
        <v>79.489999999999995</v>
      </c>
    </row>
    <row r="27524" spans="1:6" x14ac:dyDescent="0.25">
      <c r="A27524" t="s">
        <v>15052</v>
      </c>
      <c r="B27524" s="83">
        <v>8790</v>
      </c>
      <c r="C27524" t="s">
        <v>16237</v>
      </c>
      <c r="F27524" s="84"/>
    </row>
    <row r="27525" spans="1:6" x14ac:dyDescent="0.25">
      <c r="A27525" t="s">
        <v>15052</v>
      </c>
      <c r="B27525" s="83" t="s">
        <v>16238</v>
      </c>
      <c r="C27525" t="s">
        <v>16239</v>
      </c>
      <c r="D27525" s="83" t="s">
        <v>15073</v>
      </c>
      <c r="E27525" s="83">
        <v>133.02000000000001</v>
      </c>
      <c r="F27525" s="84">
        <v>137.88</v>
      </c>
    </row>
    <row r="27526" spans="1:6" x14ac:dyDescent="0.25">
      <c r="A27526" t="s">
        <v>15052</v>
      </c>
      <c r="B27526" s="83" t="s">
        <v>16240</v>
      </c>
      <c r="C27526" t="s">
        <v>16241</v>
      </c>
      <c r="D27526" s="83" t="s">
        <v>15073</v>
      </c>
      <c r="E27526" s="83">
        <v>100.86</v>
      </c>
      <c r="F27526" s="84">
        <v>104.09</v>
      </c>
    </row>
    <row r="27527" spans="1:6" x14ac:dyDescent="0.25">
      <c r="A27527" t="s">
        <v>15052</v>
      </c>
      <c r="B27527" s="83" t="s">
        <v>16242</v>
      </c>
      <c r="C27527" t="s">
        <v>16243</v>
      </c>
      <c r="D27527" s="83" t="s">
        <v>15073</v>
      </c>
      <c r="E27527" s="83">
        <v>96.8</v>
      </c>
      <c r="F27527" s="84">
        <v>101.66</v>
      </c>
    </row>
    <row r="27528" spans="1:6" x14ac:dyDescent="0.25">
      <c r="A27528" t="s">
        <v>15052</v>
      </c>
      <c r="B27528" s="83" t="s">
        <v>16244</v>
      </c>
      <c r="C27528" t="s">
        <v>16245</v>
      </c>
      <c r="D27528" s="83" t="s">
        <v>15094</v>
      </c>
      <c r="E27528" s="83">
        <v>16.46</v>
      </c>
      <c r="F27528" s="84">
        <v>17.809999999999999</v>
      </c>
    </row>
    <row r="27529" spans="1:6" x14ac:dyDescent="0.25">
      <c r="A27529" t="s">
        <v>15052</v>
      </c>
      <c r="B27529" s="83">
        <v>8791</v>
      </c>
      <c r="C27529" t="s">
        <v>16246</v>
      </c>
      <c r="F27529" s="84"/>
    </row>
    <row r="27530" spans="1:6" x14ac:dyDescent="0.25">
      <c r="A27530" t="s">
        <v>15052</v>
      </c>
      <c r="B27530" s="83" t="s">
        <v>16247</v>
      </c>
      <c r="C27530" t="s">
        <v>16248</v>
      </c>
      <c r="D27530" s="83" t="s">
        <v>15094</v>
      </c>
      <c r="E27530" s="83">
        <v>114.51</v>
      </c>
      <c r="F27530" s="84">
        <v>115.05</v>
      </c>
    </row>
    <row r="27531" spans="1:6" x14ac:dyDescent="0.25">
      <c r="A27531" t="s">
        <v>15052</v>
      </c>
      <c r="B27531" s="83" t="s">
        <v>16249</v>
      </c>
      <c r="C27531" t="s">
        <v>16250</v>
      </c>
      <c r="D27531" s="83" t="s">
        <v>15094</v>
      </c>
      <c r="E27531" s="83">
        <v>110.8</v>
      </c>
      <c r="F27531" s="84">
        <v>111.25</v>
      </c>
    </row>
    <row r="27532" spans="1:6" x14ac:dyDescent="0.25">
      <c r="A27532" t="s">
        <v>15052</v>
      </c>
      <c r="B27532" s="83" t="s">
        <v>16251</v>
      </c>
      <c r="C27532" t="s">
        <v>16252</v>
      </c>
      <c r="D27532" s="83" t="s">
        <v>15094</v>
      </c>
      <c r="E27532" s="83">
        <v>205.65</v>
      </c>
      <c r="F27532" s="84">
        <v>206.1</v>
      </c>
    </row>
    <row r="27533" spans="1:6" x14ac:dyDescent="0.25">
      <c r="A27533" t="s">
        <v>15052</v>
      </c>
      <c r="B27533" s="83" t="s">
        <v>16253</v>
      </c>
      <c r="C27533" t="s">
        <v>16254</v>
      </c>
      <c r="D27533" s="83" t="s">
        <v>15094</v>
      </c>
      <c r="E27533" s="83">
        <v>82.71</v>
      </c>
      <c r="F27533" s="84">
        <v>83.61</v>
      </c>
    </row>
    <row r="27534" spans="1:6" x14ac:dyDescent="0.25">
      <c r="A27534" t="s">
        <v>15052</v>
      </c>
      <c r="B27534" s="83" t="s">
        <v>16255</v>
      </c>
      <c r="C27534" t="s">
        <v>16256</v>
      </c>
      <c r="D27534" s="83" t="s">
        <v>15094</v>
      </c>
      <c r="E27534" s="83">
        <v>46.91</v>
      </c>
      <c r="F27534" s="84">
        <v>47.81</v>
      </c>
    </row>
    <row r="27535" spans="1:6" x14ac:dyDescent="0.25">
      <c r="A27535" t="s">
        <v>15052</v>
      </c>
      <c r="B27535" s="83" t="s">
        <v>16257</v>
      </c>
      <c r="C27535" t="s">
        <v>16258</v>
      </c>
      <c r="D27535" s="83" t="s">
        <v>15094</v>
      </c>
      <c r="E27535" s="83">
        <v>37.340000000000003</v>
      </c>
      <c r="F27535" s="84">
        <v>39.51</v>
      </c>
    </row>
    <row r="27536" spans="1:6" x14ac:dyDescent="0.25">
      <c r="A27536" t="s">
        <v>15052</v>
      </c>
      <c r="B27536" s="83" t="s">
        <v>16259</v>
      </c>
      <c r="C27536" t="s">
        <v>16260</v>
      </c>
      <c r="D27536" s="83" t="s">
        <v>15094</v>
      </c>
      <c r="E27536" s="83">
        <v>44.71</v>
      </c>
      <c r="F27536" s="84">
        <v>45.61</v>
      </c>
    </row>
    <row r="27537" spans="1:6" x14ac:dyDescent="0.25">
      <c r="A27537" t="s">
        <v>15052</v>
      </c>
      <c r="B27537" s="83">
        <v>8792</v>
      </c>
      <c r="C27537" t="s">
        <v>16261</v>
      </c>
      <c r="F27537" s="84"/>
    </row>
    <row r="27538" spans="1:6" x14ac:dyDescent="0.25">
      <c r="A27538" t="s">
        <v>15052</v>
      </c>
      <c r="B27538" s="83" t="s">
        <v>16262</v>
      </c>
      <c r="C27538" t="s">
        <v>16263</v>
      </c>
      <c r="D27538" s="83" t="s">
        <v>15094</v>
      </c>
      <c r="E27538" s="83">
        <v>37.549999999999997</v>
      </c>
      <c r="F27538" s="84">
        <v>38.869999999999997</v>
      </c>
    </row>
    <row r="27539" spans="1:6" x14ac:dyDescent="0.25">
      <c r="A27539" t="s">
        <v>15052</v>
      </c>
      <c r="B27539" s="83" t="s">
        <v>16264</v>
      </c>
      <c r="C27539" t="s">
        <v>16265</v>
      </c>
      <c r="D27539" s="83" t="s">
        <v>15094</v>
      </c>
      <c r="E27539" s="83">
        <v>43.3</v>
      </c>
      <c r="F27539" s="84">
        <v>44.71</v>
      </c>
    </row>
    <row r="27540" spans="1:6" x14ac:dyDescent="0.25">
      <c r="A27540" t="s">
        <v>15052</v>
      </c>
      <c r="B27540" s="83" t="s">
        <v>16266</v>
      </c>
      <c r="C27540" t="s">
        <v>16267</v>
      </c>
      <c r="D27540" s="83" t="s">
        <v>15094</v>
      </c>
      <c r="E27540" s="83">
        <v>57.84</v>
      </c>
      <c r="F27540" s="84">
        <v>60.01</v>
      </c>
    </row>
    <row r="27541" spans="1:6" x14ac:dyDescent="0.25">
      <c r="A27541" t="s">
        <v>15052</v>
      </c>
      <c r="B27541" s="83" t="s">
        <v>16268</v>
      </c>
      <c r="C27541" t="s">
        <v>16269</v>
      </c>
      <c r="D27541" s="83" t="s">
        <v>15094</v>
      </c>
      <c r="E27541" s="83">
        <v>122.61</v>
      </c>
      <c r="F27541" s="84">
        <v>125.92</v>
      </c>
    </row>
    <row r="27542" spans="1:6" x14ac:dyDescent="0.25">
      <c r="A27542" t="s">
        <v>15052</v>
      </c>
      <c r="B27542" s="83" t="s">
        <v>16270</v>
      </c>
      <c r="C27542" t="s">
        <v>16271</v>
      </c>
      <c r="D27542" s="83" t="s">
        <v>15094</v>
      </c>
      <c r="E27542" s="83">
        <v>43.07</v>
      </c>
      <c r="F27542" s="84">
        <v>44.39</v>
      </c>
    </row>
    <row r="27543" spans="1:6" x14ac:dyDescent="0.25">
      <c r="A27543" t="s">
        <v>15052</v>
      </c>
      <c r="B27543" s="83" t="s">
        <v>16272</v>
      </c>
      <c r="C27543" t="s">
        <v>16273</v>
      </c>
      <c r="D27543" s="83" t="s">
        <v>15094</v>
      </c>
      <c r="E27543" s="83">
        <v>50</v>
      </c>
      <c r="F27543" s="84">
        <v>51.4</v>
      </c>
    </row>
    <row r="27544" spans="1:6" x14ac:dyDescent="0.25">
      <c r="A27544" t="s">
        <v>15052</v>
      </c>
      <c r="B27544" s="83" t="s">
        <v>16274</v>
      </c>
      <c r="C27544" t="s">
        <v>16275</v>
      </c>
      <c r="D27544" s="83" t="s">
        <v>15094</v>
      </c>
      <c r="E27544" s="83">
        <v>60.42</v>
      </c>
      <c r="F27544" s="84">
        <v>62</v>
      </c>
    </row>
    <row r="27545" spans="1:6" x14ac:dyDescent="0.25">
      <c r="A27545" t="s">
        <v>15052</v>
      </c>
      <c r="B27545" s="83" t="s">
        <v>16276</v>
      </c>
      <c r="C27545" t="s">
        <v>16277</v>
      </c>
      <c r="D27545" s="83" t="s">
        <v>15094</v>
      </c>
      <c r="E27545" s="83">
        <v>70.819999999999993</v>
      </c>
      <c r="F27545" s="83">
        <v>72.56</v>
      </c>
    </row>
    <row r="27546" spans="1:6" x14ac:dyDescent="0.25">
      <c r="A27546" t="s">
        <v>15052</v>
      </c>
      <c r="B27546" s="83" t="s">
        <v>16278</v>
      </c>
      <c r="C27546" t="s">
        <v>16279</v>
      </c>
      <c r="D27546" s="83" t="s">
        <v>15094</v>
      </c>
      <c r="E27546" s="83">
        <v>77.63</v>
      </c>
      <c r="F27546" s="83">
        <v>79.52</v>
      </c>
    </row>
    <row r="27547" spans="1:6" x14ac:dyDescent="0.25">
      <c r="A27547" t="s">
        <v>15052</v>
      </c>
      <c r="B27547" s="83" t="s">
        <v>16280</v>
      </c>
      <c r="C27547" t="s">
        <v>16281</v>
      </c>
      <c r="D27547" s="83" t="s">
        <v>15094</v>
      </c>
      <c r="E27547" s="83">
        <v>88.05</v>
      </c>
      <c r="F27547" s="83">
        <v>90.19</v>
      </c>
    </row>
    <row r="27548" spans="1:6" x14ac:dyDescent="0.25">
      <c r="A27548" t="s">
        <v>15052</v>
      </c>
      <c r="B27548" s="83" t="s">
        <v>16282</v>
      </c>
      <c r="C27548" t="s">
        <v>16283</v>
      </c>
      <c r="D27548" s="83" t="s">
        <v>15094</v>
      </c>
      <c r="E27548" s="83">
        <v>139.34</v>
      </c>
      <c r="F27548" s="83">
        <v>142.65</v>
      </c>
    </row>
    <row r="27549" spans="1:6" x14ac:dyDescent="0.25">
      <c r="A27549" t="s">
        <v>15052</v>
      </c>
      <c r="B27549" s="83" t="s">
        <v>16284</v>
      </c>
      <c r="C27549" t="s">
        <v>16285</v>
      </c>
      <c r="D27549" s="83" t="s">
        <v>15094</v>
      </c>
      <c r="E27549" s="83">
        <v>48.59</v>
      </c>
      <c r="F27549" s="83">
        <v>49.91</v>
      </c>
    </row>
    <row r="27550" spans="1:6" x14ac:dyDescent="0.25">
      <c r="A27550" t="s">
        <v>15052</v>
      </c>
      <c r="B27550" s="83" t="s">
        <v>16286</v>
      </c>
      <c r="C27550" t="s">
        <v>16287</v>
      </c>
      <c r="D27550" s="83" t="s">
        <v>15094</v>
      </c>
      <c r="E27550" s="83">
        <v>56.69</v>
      </c>
      <c r="F27550" s="83">
        <v>58.1</v>
      </c>
    </row>
    <row r="27551" spans="1:6" x14ac:dyDescent="0.25">
      <c r="A27551" t="s">
        <v>15052</v>
      </c>
      <c r="B27551" s="83" t="s">
        <v>16288</v>
      </c>
      <c r="C27551" t="s">
        <v>16289</v>
      </c>
      <c r="D27551" s="83" t="s">
        <v>15094</v>
      </c>
      <c r="E27551" s="83">
        <v>68.78</v>
      </c>
      <c r="F27551" s="83">
        <v>70.36</v>
      </c>
    </row>
    <row r="27552" spans="1:6" x14ac:dyDescent="0.25">
      <c r="A27552" t="s">
        <v>15052</v>
      </c>
      <c r="B27552" s="83" t="s">
        <v>16290</v>
      </c>
      <c r="C27552" t="s">
        <v>16291</v>
      </c>
      <c r="D27552" s="83" t="s">
        <v>15094</v>
      </c>
      <c r="E27552" s="83">
        <v>88.67</v>
      </c>
      <c r="F27552" s="83">
        <v>90.55</v>
      </c>
    </row>
    <row r="27553" spans="1:6" x14ac:dyDescent="0.25">
      <c r="A27553" t="s">
        <v>15052</v>
      </c>
      <c r="B27553" s="83" t="s">
        <v>16292</v>
      </c>
      <c r="C27553" t="s">
        <v>16293</v>
      </c>
      <c r="D27553" s="83" t="s">
        <v>15094</v>
      </c>
      <c r="E27553" s="83">
        <v>100.6</v>
      </c>
      <c r="F27553" s="83">
        <v>102.73</v>
      </c>
    </row>
    <row r="27554" spans="1:6" x14ac:dyDescent="0.25">
      <c r="A27554" t="s">
        <v>15052</v>
      </c>
      <c r="B27554" s="83">
        <v>8793</v>
      </c>
      <c r="C27554" t="s">
        <v>16294</v>
      </c>
    </row>
    <row r="27555" spans="1:6" x14ac:dyDescent="0.25">
      <c r="A27555" t="s">
        <v>15052</v>
      </c>
      <c r="B27555" s="83" t="s">
        <v>16295</v>
      </c>
      <c r="C27555" t="s">
        <v>16296</v>
      </c>
      <c r="D27555" s="83" t="s">
        <v>15094</v>
      </c>
      <c r="E27555" s="83">
        <v>24.28</v>
      </c>
      <c r="F27555" s="83">
        <v>25.62</v>
      </c>
    </row>
    <row r="27556" spans="1:6" x14ac:dyDescent="0.25">
      <c r="A27556" t="s">
        <v>15052</v>
      </c>
      <c r="B27556" s="83" t="s">
        <v>16297</v>
      </c>
      <c r="C27556" t="s">
        <v>16298</v>
      </c>
      <c r="D27556" s="83" t="s">
        <v>15094</v>
      </c>
      <c r="E27556" s="83">
        <v>28.79</v>
      </c>
      <c r="F27556" s="83">
        <v>30.26</v>
      </c>
    </row>
    <row r="27557" spans="1:6" x14ac:dyDescent="0.25">
      <c r="A27557" t="s">
        <v>15052</v>
      </c>
      <c r="B27557" s="83" t="s">
        <v>16299</v>
      </c>
      <c r="C27557" t="s">
        <v>16300</v>
      </c>
      <c r="D27557" s="83" t="s">
        <v>15094</v>
      </c>
      <c r="E27557" s="83">
        <v>32.6</v>
      </c>
      <c r="F27557" s="83">
        <v>34.14</v>
      </c>
    </row>
    <row r="27558" spans="1:6" x14ac:dyDescent="0.25">
      <c r="A27558" t="s">
        <v>15052</v>
      </c>
      <c r="B27558" s="83" t="s">
        <v>16301</v>
      </c>
      <c r="C27558" t="s">
        <v>16302</v>
      </c>
      <c r="D27558" s="83" t="s">
        <v>15094</v>
      </c>
      <c r="E27558" s="83">
        <v>40.049999999999997</v>
      </c>
      <c r="F27558" s="83">
        <v>41.82</v>
      </c>
    </row>
    <row r="27559" spans="1:6" x14ac:dyDescent="0.25">
      <c r="A27559" t="s">
        <v>15052</v>
      </c>
      <c r="B27559" s="83" t="s">
        <v>16303</v>
      </c>
      <c r="C27559" t="s">
        <v>16304</v>
      </c>
      <c r="D27559" s="83" t="s">
        <v>15094</v>
      </c>
      <c r="E27559" s="83">
        <v>27.46</v>
      </c>
      <c r="F27559" s="83">
        <v>28.86</v>
      </c>
    </row>
    <row r="27560" spans="1:6" x14ac:dyDescent="0.25">
      <c r="A27560" t="s">
        <v>15052</v>
      </c>
      <c r="B27560" s="83" t="s">
        <v>16305</v>
      </c>
      <c r="C27560" t="s">
        <v>16306</v>
      </c>
      <c r="D27560" s="83" t="s">
        <v>15094</v>
      </c>
      <c r="E27560" s="83">
        <v>33.04</v>
      </c>
      <c r="F27560" s="83">
        <v>34.58</v>
      </c>
    </row>
    <row r="27561" spans="1:6" x14ac:dyDescent="0.25">
      <c r="A27561" t="s">
        <v>15052</v>
      </c>
      <c r="B27561" s="83" t="s">
        <v>16307</v>
      </c>
      <c r="C27561" t="s">
        <v>16308</v>
      </c>
      <c r="D27561" s="83" t="s">
        <v>15094</v>
      </c>
      <c r="E27561" s="83">
        <v>38.42</v>
      </c>
      <c r="F27561" s="83">
        <v>40.1</v>
      </c>
    </row>
    <row r="27562" spans="1:6" x14ac:dyDescent="0.25">
      <c r="A27562" t="s">
        <v>15052</v>
      </c>
      <c r="B27562" s="83" t="s">
        <v>16309</v>
      </c>
      <c r="C27562" t="s">
        <v>16310</v>
      </c>
      <c r="D27562" s="83" t="s">
        <v>15094</v>
      </c>
      <c r="E27562" s="83">
        <v>47.06</v>
      </c>
      <c r="F27562" s="83">
        <v>48.95</v>
      </c>
    </row>
    <row r="27563" spans="1:6" x14ac:dyDescent="0.25">
      <c r="A27563" t="s">
        <v>15052</v>
      </c>
      <c r="B27563" s="83" t="s">
        <v>16311</v>
      </c>
      <c r="C27563" t="s">
        <v>16312</v>
      </c>
      <c r="D27563" s="83" t="s">
        <v>15094</v>
      </c>
      <c r="E27563" s="83">
        <v>66.459999999999994</v>
      </c>
      <c r="F27563" s="83">
        <v>68.900000000000006</v>
      </c>
    </row>
    <row r="27564" spans="1:6" x14ac:dyDescent="0.25">
      <c r="A27564" t="s">
        <v>15052</v>
      </c>
      <c r="B27564" s="83" t="s">
        <v>16313</v>
      </c>
      <c r="C27564" t="s">
        <v>16314</v>
      </c>
      <c r="D27564" s="83" t="s">
        <v>15094</v>
      </c>
      <c r="E27564" s="83">
        <v>78.069999999999993</v>
      </c>
      <c r="F27564" s="83">
        <v>80.849999999999994</v>
      </c>
    </row>
    <row r="27565" spans="1:6" x14ac:dyDescent="0.25">
      <c r="A27565" t="s">
        <v>15052</v>
      </c>
      <c r="B27565" s="83" t="s">
        <v>16315</v>
      </c>
      <c r="C27565" t="s">
        <v>16316</v>
      </c>
      <c r="D27565" s="83" t="s">
        <v>15094</v>
      </c>
      <c r="E27565" s="83">
        <v>90.78</v>
      </c>
      <c r="F27565" s="83">
        <v>94</v>
      </c>
    </row>
    <row r="27566" spans="1:6" x14ac:dyDescent="0.25">
      <c r="A27566" t="s">
        <v>15052</v>
      </c>
      <c r="B27566" s="83">
        <v>8794</v>
      </c>
      <c r="C27566" t="s">
        <v>16317</v>
      </c>
    </row>
    <row r="27567" spans="1:6" x14ac:dyDescent="0.25">
      <c r="A27567" t="s">
        <v>15052</v>
      </c>
      <c r="B27567" s="83" t="s">
        <v>16318</v>
      </c>
      <c r="C27567" t="s">
        <v>16319</v>
      </c>
      <c r="D27567" s="83" t="s">
        <v>15094</v>
      </c>
      <c r="E27567" s="83">
        <v>47.58</v>
      </c>
      <c r="F27567" s="83">
        <v>49.44</v>
      </c>
    </row>
    <row r="27568" spans="1:6" x14ac:dyDescent="0.25">
      <c r="A27568" t="s">
        <v>15052</v>
      </c>
      <c r="B27568" s="83">
        <v>8795</v>
      </c>
      <c r="C27568" t="s">
        <v>16320</v>
      </c>
    </row>
    <row r="27569" spans="1:6" x14ac:dyDescent="0.25">
      <c r="A27569" t="s">
        <v>15052</v>
      </c>
      <c r="B27569" s="83" t="s">
        <v>16321</v>
      </c>
      <c r="C27569" t="s">
        <v>16322</v>
      </c>
      <c r="D27569" s="83" t="s">
        <v>15094</v>
      </c>
      <c r="E27569" s="83">
        <v>20.23</v>
      </c>
      <c r="F27569" s="83">
        <v>21.52</v>
      </c>
    </row>
    <row r="27570" spans="1:6" x14ac:dyDescent="0.25">
      <c r="A27570" t="s">
        <v>15052</v>
      </c>
      <c r="B27570" s="83">
        <v>8797</v>
      </c>
      <c r="C27570" t="s">
        <v>16323</v>
      </c>
    </row>
    <row r="27571" spans="1:6" x14ac:dyDescent="0.25">
      <c r="A27571" t="s">
        <v>15052</v>
      </c>
      <c r="B27571" s="83" t="s">
        <v>16324</v>
      </c>
      <c r="C27571" t="s">
        <v>16325</v>
      </c>
      <c r="D27571" s="83" t="s">
        <v>15094</v>
      </c>
      <c r="E27571" s="83">
        <v>88.98</v>
      </c>
      <c r="F27571" s="83">
        <v>93.55</v>
      </c>
    </row>
    <row r="27572" spans="1:6" x14ac:dyDescent="0.25">
      <c r="A27572" t="s">
        <v>15052</v>
      </c>
      <c r="B27572" s="83" t="s">
        <v>16326</v>
      </c>
      <c r="C27572" t="s">
        <v>16327</v>
      </c>
      <c r="D27572" s="83" t="s">
        <v>15094</v>
      </c>
      <c r="E27572" s="83">
        <v>90.71</v>
      </c>
      <c r="F27572" s="83">
        <v>95.28</v>
      </c>
    </row>
    <row r="27573" spans="1:6" x14ac:dyDescent="0.25">
      <c r="A27573" t="s">
        <v>15052</v>
      </c>
      <c r="B27573" s="83" t="s">
        <v>16328</v>
      </c>
      <c r="C27573" t="s">
        <v>16329</v>
      </c>
      <c r="D27573" s="83" t="s">
        <v>15094</v>
      </c>
      <c r="E27573" s="83">
        <v>60.21</v>
      </c>
      <c r="F27573" s="83">
        <v>64.23</v>
      </c>
    </row>
    <row r="27574" spans="1:6" x14ac:dyDescent="0.25">
      <c r="A27574" t="s">
        <v>15052</v>
      </c>
      <c r="B27574" s="83">
        <v>8798</v>
      </c>
      <c r="C27574" t="s">
        <v>16330</v>
      </c>
    </row>
    <row r="27575" spans="1:6" x14ac:dyDescent="0.25">
      <c r="A27575" t="s">
        <v>15052</v>
      </c>
      <c r="B27575" s="83" t="s">
        <v>16331</v>
      </c>
      <c r="C27575" t="s">
        <v>16332</v>
      </c>
      <c r="D27575" s="83" t="s">
        <v>15076</v>
      </c>
      <c r="E27575" s="83">
        <v>47.7</v>
      </c>
      <c r="F27575" s="83">
        <v>49.98</v>
      </c>
    </row>
    <row r="27576" spans="1:6" x14ac:dyDescent="0.25">
      <c r="A27576" t="s">
        <v>15052</v>
      </c>
      <c r="B27576" s="83" t="s">
        <v>16333</v>
      </c>
      <c r="C27576" t="s">
        <v>16334</v>
      </c>
      <c r="D27576" s="83" t="s">
        <v>15076</v>
      </c>
      <c r="E27576" s="83">
        <v>49.53</v>
      </c>
      <c r="F27576" s="83">
        <v>51.81</v>
      </c>
    </row>
    <row r="27577" spans="1:6" x14ac:dyDescent="0.25">
      <c r="A27577" t="s">
        <v>15052</v>
      </c>
      <c r="B27577" s="83" t="s">
        <v>16335</v>
      </c>
      <c r="C27577" t="s">
        <v>16336</v>
      </c>
      <c r="D27577" s="83" t="s">
        <v>15076</v>
      </c>
      <c r="E27577" s="83">
        <v>49.69</v>
      </c>
      <c r="F27577" s="83">
        <v>51.97</v>
      </c>
    </row>
    <row r="27578" spans="1:6" x14ac:dyDescent="0.25">
      <c r="A27578" t="s">
        <v>15052</v>
      </c>
      <c r="B27578" s="83">
        <v>8799</v>
      </c>
      <c r="C27578" t="s">
        <v>16337</v>
      </c>
    </row>
    <row r="27579" spans="1:6" x14ac:dyDescent="0.25">
      <c r="A27579" t="s">
        <v>15052</v>
      </c>
      <c r="B27579" s="83" t="s">
        <v>16338</v>
      </c>
      <c r="C27579" t="s">
        <v>16339</v>
      </c>
      <c r="D27579" s="83" t="s">
        <v>15094</v>
      </c>
      <c r="E27579" s="83">
        <v>35.880000000000003</v>
      </c>
      <c r="F27579" s="83">
        <v>36.770000000000003</v>
      </c>
    </row>
    <row r="27580" spans="1:6" x14ac:dyDescent="0.25">
      <c r="A27580" t="s">
        <v>15052</v>
      </c>
      <c r="B27580" s="83">
        <v>10529</v>
      </c>
      <c r="C27580" t="s">
        <v>16340</v>
      </c>
    </row>
    <row r="27581" spans="1:6" x14ac:dyDescent="0.25">
      <c r="A27581" t="s">
        <v>15052</v>
      </c>
      <c r="B27581" s="83" t="s">
        <v>16341</v>
      </c>
      <c r="C27581" t="s">
        <v>16342</v>
      </c>
      <c r="D27581" s="83" t="s">
        <v>15073</v>
      </c>
      <c r="E27581" s="83">
        <v>18.96</v>
      </c>
      <c r="F27581" s="83">
        <v>19.87</v>
      </c>
    </row>
    <row r="27582" spans="1:6" x14ac:dyDescent="0.25">
      <c r="A27582" t="s">
        <v>15052</v>
      </c>
      <c r="B27582" s="83">
        <v>8672</v>
      </c>
      <c r="C27582" t="s">
        <v>16343</v>
      </c>
    </row>
    <row r="27583" spans="1:6" x14ac:dyDescent="0.25">
      <c r="A27583" t="s">
        <v>15052</v>
      </c>
      <c r="B27583" s="83">
        <v>8800</v>
      </c>
      <c r="C27583" t="s">
        <v>16344</v>
      </c>
    </row>
    <row r="27584" spans="1:6" x14ac:dyDescent="0.25">
      <c r="A27584" t="s">
        <v>15052</v>
      </c>
      <c r="B27584" s="83" t="s">
        <v>16345</v>
      </c>
      <c r="C27584" t="s">
        <v>16346</v>
      </c>
      <c r="D27584" s="83" t="s">
        <v>15073</v>
      </c>
      <c r="E27584" s="83">
        <v>73.400000000000006</v>
      </c>
      <c r="F27584" s="83">
        <v>77.02</v>
      </c>
    </row>
    <row r="27585" spans="1:6" x14ac:dyDescent="0.25">
      <c r="A27585" t="s">
        <v>15052</v>
      </c>
      <c r="B27585" s="83">
        <v>8801</v>
      </c>
      <c r="C27585" t="s">
        <v>16347</v>
      </c>
    </row>
    <row r="27586" spans="1:6" x14ac:dyDescent="0.25">
      <c r="A27586" t="s">
        <v>15052</v>
      </c>
      <c r="B27586" s="83" t="s">
        <v>16348</v>
      </c>
      <c r="C27586" t="s">
        <v>16349</v>
      </c>
      <c r="D27586" s="83" t="s">
        <v>15073</v>
      </c>
      <c r="E27586" s="83">
        <v>52.21</v>
      </c>
      <c r="F27586" s="83">
        <v>54.57</v>
      </c>
    </row>
    <row r="27587" spans="1:6" x14ac:dyDescent="0.25">
      <c r="A27587" t="s">
        <v>15052</v>
      </c>
      <c r="B27587" s="83" t="s">
        <v>16350</v>
      </c>
      <c r="C27587" t="s">
        <v>16351</v>
      </c>
      <c r="D27587" s="83" t="s">
        <v>15073</v>
      </c>
      <c r="E27587" s="83">
        <v>23.76</v>
      </c>
      <c r="F27587" s="83">
        <v>24.99</v>
      </c>
    </row>
    <row r="27588" spans="1:6" x14ac:dyDescent="0.25">
      <c r="A27588" t="s">
        <v>15052</v>
      </c>
      <c r="B27588" s="83" t="s">
        <v>16352</v>
      </c>
      <c r="C27588" t="s">
        <v>16353</v>
      </c>
      <c r="D27588" s="83" t="s">
        <v>15073</v>
      </c>
      <c r="E27588" s="83">
        <v>27.03</v>
      </c>
      <c r="F27588" s="83">
        <v>27.03</v>
      </c>
    </row>
    <row r="27589" spans="1:6" x14ac:dyDescent="0.25">
      <c r="A27589" t="s">
        <v>15052</v>
      </c>
      <c r="B27589" s="83">
        <v>8802</v>
      </c>
      <c r="C27589" t="s">
        <v>16354</v>
      </c>
    </row>
    <row r="27590" spans="1:6" x14ac:dyDescent="0.25">
      <c r="A27590" t="s">
        <v>15052</v>
      </c>
      <c r="B27590" s="83" t="s">
        <v>16355</v>
      </c>
      <c r="C27590" t="s">
        <v>16356</v>
      </c>
      <c r="D27590" s="83" t="s">
        <v>15073</v>
      </c>
      <c r="E27590" s="83">
        <v>33.909999999999997</v>
      </c>
      <c r="F27590" s="83">
        <v>36.17</v>
      </c>
    </row>
    <row r="27591" spans="1:6" x14ac:dyDescent="0.25">
      <c r="A27591" t="s">
        <v>15052</v>
      </c>
      <c r="B27591" s="83" t="s">
        <v>16357</v>
      </c>
      <c r="C27591" t="s">
        <v>16358</v>
      </c>
      <c r="D27591" s="83" t="s">
        <v>15073</v>
      </c>
      <c r="E27591" s="83">
        <v>37.4</v>
      </c>
      <c r="F27591" s="83">
        <v>39.72</v>
      </c>
    </row>
    <row r="27592" spans="1:6" x14ac:dyDescent="0.25">
      <c r="A27592" t="s">
        <v>15052</v>
      </c>
      <c r="B27592" s="83" t="s">
        <v>16359</v>
      </c>
      <c r="C27592" t="s">
        <v>16360</v>
      </c>
      <c r="D27592" s="83" t="s">
        <v>15073</v>
      </c>
      <c r="E27592" s="83">
        <v>40.89</v>
      </c>
      <c r="F27592" s="83">
        <v>43.27</v>
      </c>
    </row>
    <row r="27593" spans="1:6" x14ac:dyDescent="0.25">
      <c r="A27593" t="s">
        <v>15052</v>
      </c>
      <c r="B27593" s="83" t="s">
        <v>16361</v>
      </c>
      <c r="C27593" t="s">
        <v>16362</v>
      </c>
      <c r="D27593" s="83" t="s">
        <v>15073</v>
      </c>
      <c r="E27593" s="83">
        <v>44.37</v>
      </c>
      <c r="F27593" s="83">
        <v>46.82</v>
      </c>
    </row>
    <row r="27594" spans="1:6" x14ac:dyDescent="0.25">
      <c r="A27594" t="s">
        <v>15052</v>
      </c>
      <c r="B27594" s="83" t="s">
        <v>16363</v>
      </c>
      <c r="C27594" t="s">
        <v>16364</v>
      </c>
      <c r="D27594" s="83" t="s">
        <v>15073</v>
      </c>
      <c r="E27594" s="83">
        <v>32.49</v>
      </c>
      <c r="F27594" s="83">
        <v>34.76</v>
      </c>
    </row>
    <row r="27595" spans="1:6" x14ac:dyDescent="0.25">
      <c r="A27595" t="s">
        <v>15052</v>
      </c>
      <c r="B27595" s="83" t="s">
        <v>16365</v>
      </c>
      <c r="C27595" t="s">
        <v>16366</v>
      </c>
      <c r="D27595" s="83" t="s">
        <v>15073</v>
      </c>
      <c r="E27595" s="83">
        <v>35.51</v>
      </c>
      <c r="F27595" s="83">
        <v>37.83</v>
      </c>
    </row>
    <row r="27596" spans="1:6" x14ac:dyDescent="0.25">
      <c r="A27596" t="s">
        <v>15052</v>
      </c>
      <c r="B27596" s="83" t="s">
        <v>16367</v>
      </c>
      <c r="C27596" t="s">
        <v>16368</v>
      </c>
      <c r="D27596" s="83" t="s">
        <v>15073</v>
      </c>
      <c r="E27596" s="83">
        <v>38.520000000000003</v>
      </c>
      <c r="F27596" s="83">
        <v>40.909999999999997</v>
      </c>
    </row>
    <row r="27597" spans="1:6" x14ac:dyDescent="0.25">
      <c r="A27597" t="s">
        <v>15052</v>
      </c>
      <c r="B27597" s="83" t="s">
        <v>16369</v>
      </c>
      <c r="C27597" t="s">
        <v>16370</v>
      </c>
      <c r="D27597" s="83" t="s">
        <v>15073</v>
      </c>
      <c r="E27597" s="83">
        <v>41.54</v>
      </c>
      <c r="F27597" s="83">
        <v>43.98</v>
      </c>
    </row>
    <row r="27598" spans="1:6" x14ac:dyDescent="0.25">
      <c r="A27598" t="s">
        <v>15052</v>
      </c>
      <c r="B27598" s="83">
        <v>8803</v>
      </c>
      <c r="C27598" t="s">
        <v>16371</v>
      </c>
    </row>
    <row r="27599" spans="1:6" x14ac:dyDescent="0.25">
      <c r="A27599" t="s">
        <v>15052</v>
      </c>
      <c r="B27599" s="83" t="s">
        <v>16372</v>
      </c>
      <c r="C27599" t="s">
        <v>16373</v>
      </c>
      <c r="D27599" s="83" t="s">
        <v>15073</v>
      </c>
      <c r="E27599" s="83">
        <v>29.65</v>
      </c>
      <c r="F27599" s="83">
        <v>31.4</v>
      </c>
    </row>
    <row r="27600" spans="1:6" x14ac:dyDescent="0.25">
      <c r="A27600" t="s">
        <v>15052</v>
      </c>
      <c r="B27600" s="83" t="s">
        <v>16374</v>
      </c>
      <c r="C27600" t="s">
        <v>16375</v>
      </c>
      <c r="D27600" s="83" t="s">
        <v>15073</v>
      </c>
      <c r="E27600" s="83">
        <v>33.14</v>
      </c>
      <c r="F27600" s="83">
        <v>34.950000000000003</v>
      </c>
    </row>
    <row r="27601" spans="1:6" x14ac:dyDescent="0.25">
      <c r="A27601" t="s">
        <v>15052</v>
      </c>
      <c r="B27601" s="83" t="s">
        <v>16376</v>
      </c>
      <c r="C27601" t="s">
        <v>16377</v>
      </c>
      <c r="D27601" s="83" t="s">
        <v>15073</v>
      </c>
      <c r="E27601" s="83">
        <v>36.630000000000003</v>
      </c>
      <c r="F27601" s="83">
        <v>38.5</v>
      </c>
    </row>
    <row r="27602" spans="1:6" x14ac:dyDescent="0.25">
      <c r="A27602" t="s">
        <v>15052</v>
      </c>
      <c r="B27602" s="83" t="s">
        <v>16378</v>
      </c>
      <c r="C27602" t="s">
        <v>16379</v>
      </c>
      <c r="D27602" s="83" t="s">
        <v>15073</v>
      </c>
      <c r="E27602" s="83">
        <v>40.119999999999997</v>
      </c>
      <c r="F27602" s="83">
        <v>42.05</v>
      </c>
    </row>
    <row r="27603" spans="1:6" x14ac:dyDescent="0.25">
      <c r="A27603" t="s">
        <v>15052</v>
      </c>
      <c r="B27603" s="83" t="s">
        <v>16380</v>
      </c>
      <c r="C27603" t="s">
        <v>16381</v>
      </c>
      <c r="D27603" s="83" t="s">
        <v>15073</v>
      </c>
      <c r="E27603" s="83">
        <v>28.24</v>
      </c>
      <c r="F27603" s="83">
        <v>29.99</v>
      </c>
    </row>
    <row r="27604" spans="1:6" x14ac:dyDescent="0.25">
      <c r="A27604" t="s">
        <v>15052</v>
      </c>
      <c r="B27604" s="83" t="s">
        <v>16382</v>
      </c>
      <c r="C27604" t="s">
        <v>16383</v>
      </c>
      <c r="D27604" s="83" t="s">
        <v>15073</v>
      </c>
      <c r="E27604" s="83">
        <v>31.25</v>
      </c>
      <c r="F27604" s="83">
        <v>33.06</v>
      </c>
    </row>
    <row r="27605" spans="1:6" x14ac:dyDescent="0.25">
      <c r="A27605" t="s">
        <v>15052</v>
      </c>
      <c r="B27605" s="83" t="s">
        <v>16384</v>
      </c>
      <c r="C27605" t="s">
        <v>16385</v>
      </c>
      <c r="D27605" s="83" t="s">
        <v>15073</v>
      </c>
      <c r="E27605" s="83">
        <v>34.270000000000003</v>
      </c>
      <c r="F27605" s="83">
        <v>36.14</v>
      </c>
    </row>
    <row r="27606" spans="1:6" x14ac:dyDescent="0.25">
      <c r="A27606" t="s">
        <v>15052</v>
      </c>
      <c r="B27606" s="83" t="s">
        <v>16386</v>
      </c>
      <c r="C27606" t="s">
        <v>16387</v>
      </c>
      <c r="D27606" s="83" t="s">
        <v>15073</v>
      </c>
      <c r="E27606" s="83">
        <v>37.28</v>
      </c>
      <c r="F27606" s="83">
        <v>39.21</v>
      </c>
    </row>
    <row r="27607" spans="1:6" x14ac:dyDescent="0.25">
      <c r="A27607" t="s">
        <v>15052</v>
      </c>
      <c r="B27607" s="83">
        <v>8804</v>
      </c>
      <c r="C27607" t="s">
        <v>16388</v>
      </c>
    </row>
    <row r="27608" spans="1:6" x14ac:dyDescent="0.25">
      <c r="A27608" t="s">
        <v>15052</v>
      </c>
      <c r="B27608" s="83" t="s">
        <v>16389</v>
      </c>
      <c r="C27608" t="s">
        <v>16390</v>
      </c>
      <c r="D27608" s="83" t="s">
        <v>15073</v>
      </c>
      <c r="E27608" s="83">
        <v>31.72</v>
      </c>
      <c r="F27608" s="83">
        <v>33.11</v>
      </c>
    </row>
    <row r="27609" spans="1:6" x14ac:dyDescent="0.25">
      <c r="A27609" t="s">
        <v>15052</v>
      </c>
      <c r="B27609" s="83">
        <v>8805</v>
      </c>
      <c r="C27609" t="s">
        <v>16391</v>
      </c>
    </row>
    <row r="27610" spans="1:6" x14ac:dyDescent="0.25">
      <c r="A27610" t="s">
        <v>15052</v>
      </c>
      <c r="B27610" s="83" t="s">
        <v>16392</v>
      </c>
      <c r="C27610" t="s">
        <v>16393</v>
      </c>
      <c r="D27610" s="83" t="s">
        <v>15073</v>
      </c>
      <c r="E27610" s="83">
        <v>74.39</v>
      </c>
      <c r="F27610" s="83">
        <v>74.39</v>
      </c>
    </row>
    <row r="27611" spans="1:6" x14ac:dyDescent="0.25">
      <c r="A27611" t="s">
        <v>15052</v>
      </c>
      <c r="B27611" s="83" t="s">
        <v>16394</v>
      </c>
      <c r="C27611" t="s">
        <v>16395</v>
      </c>
      <c r="D27611" s="83" t="s">
        <v>15073</v>
      </c>
      <c r="E27611" s="83">
        <v>73.31</v>
      </c>
      <c r="F27611" s="83">
        <v>73.31</v>
      </c>
    </row>
    <row r="27612" spans="1:6" x14ac:dyDescent="0.25">
      <c r="A27612" t="s">
        <v>15052</v>
      </c>
      <c r="B27612" s="83">
        <v>8673</v>
      </c>
      <c r="C27612" t="s">
        <v>16396</v>
      </c>
    </row>
    <row r="27613" spans="1:6" x14ac:dyDescent="0.25">
      <c r="A27613" t="s">
        <v>15052</v>
      </c>
      <c r="B27613" s="83">
        <v>8807</v>
      </c>
      <c r="C27613" t="s">
        <v>16397</v>
      </c>
    </row>
    <row r="27614" spans="1:6" x14ac:dyDescent="0.25">
      <c r="A27614" t="s">
        <v>15052</v>
      </c>
      <c r="B27614" s="83" t="s">
        <v>16398</v>
      </c>
      <c r="C27614" t="s">
        <v>16399</v>
      </c>
      <c r="D27614" s="83" t="s">
        <v>15073</v>
      </c>
      <c r="E27614" s="83">
        <v>10.47</v>
      </c>
      <c r="F27614" s="83">
        <v>11.33</v>
      </c>
    </row>
    <row r="27615" spans="1:6" x14ac:dyDescent="0.25">
      <c r="A27615" t="s">
        <v>15052</v>
      </c>
      <c r="B27615" s="83" t="s">
        <v>16400</v>
      </c>
      <c r="C27615" t="s">
        <v>16401</v>
      </c>
      <c r="D27615" s="83" t="s">
        <v>15073</v>
      </c>
      <c r="E27615" s="83">
        <v>3.56</v>
      </c>
      <c r="F27615" s="83">
        <v>3.74</v>
      </c>
    </row>
    <row r="27616" spans="1:6" x14ac:dyDescent="0.25">
      <c r="A27616" t="s">
        <v>15052</v>
      </c>
      <c r="B27616" s="83">
        <v>8808</v>
      </c>
      <c r="C27616" t="s">
        <v>16402</v>
      </c>
    </row>
    <row r="27617" spans="1:6" x14ac:dyDescent="0.25">
      <c r="A27617" t="s">
        <v>15052</v>
      </c>
      <c r="B27617" s="83" t="s">
        <v>16403</v>
      </c>
      <c r="C27617" t="s">
        <v>16404</v>
      </c>
      <c r="D27617" s="83" t="s">
        <v>15073</v>
      </c>
      <c r="E27617" s="83">
        <v>36.76</v>
      </c>
      <c r="F27617" s="83">
        <v>39.08</v>
      </c>
    </row>
    <row r="27618" spans="1:6" x14ac:dyDescent="0.25">
      <c r="A27618" t="s">
        <v>15052</v>
      </c>
      <c r="B27618" s="83" t="s">
        <v>16405</v>
      </c>
      <c r="C27618" t="s">
        <v>16406</v>
      </c>
      <c r="D27618" s="83" t="s">
        <v>15073</v>
      </c>
      <c r="E27618" s="83">
        <v>40.090000000000003</v>
      </c>
      <c r="F27618" s="83">
        <v>42.46</v>
      </c>
    </row>
    <row r="27619" spans="1:6" x14ac:dyDescent="0.25">
      <c r="A27619" t="s">
        <v>15052</v>
      </c>
      <c r="B27619" s="83" t="s">
        <v>16407</v>
      </c>
      <c r="C27619" t="s">
        <v>16408</v>
      </c>
      <c r="D27619" s="83" t="s">
        <v>15073</v>
      </c>
      <c r="E27619" s="83">
        <v>43.42</v>
      </c>
      <c r="F27619" s="83">
        <v>45.85</v>
      </c>
    </row>
    <row r="27620" spans="1:6" x14ac:dyDescent="0.25">
      <c r="A27620" t="s">
        <v>15052</v>
      </c>
      <c r="B27620" s="83" t="s">
        <v>16409</v>
      </c>
      <c r="C27620" t="s">
        <v>16410</v>
      </c>
      <c r="D27620" s="83" t="s">
        <v>15073</v>
      </c>
      <c r="E27620" s="83">
        <v>60.65</v>
      </c>
      <c r="F27620" s="83">
        <v>63.65</v>
      </c>
    </row>
    <row r="27621" spans="1:6" x14ac:dyDescent="0.25">
      <c r="A27621" t="s">
        <v>15052</v>
      </c>
      <c r="B27621" s="83">
        <v>8809</v>
      </c>
      <c r="C27621" t="s">
        <v>16411</v>
      </c>
    </row>
    <row r="27622" spans="1:6" x14ac:dyDescent="0.25">
      <c r="A27622" t="s">
        <v>15052</v>
      </c>
      <c r="B27622" s="83" t="s">
        <v>16412</v>
      </c>
      <c r="C27622" t="s">
        <v>16413</v>
      </c>
      <c r="D27622" s="83" t="s">
        <v>15073</v>
      </c>
      <c r="E27622" s="83">
        <v>67.75</v>
      </c>
      <c r="F27622" s="83">
        <v>69.86</v>
      </c>
    </row>
    <row r="27623" spans="1:6" x14ac:dyDescent="0.25">
      <c r="A27623" t="s">
        <v>15052</v>
      </c>
      <c r="B27623" s="83" t="s">
        <v>16414</v>
      </c>
      <c r="C27623" t="s">
        <v>16415</v>
      </c>
      <c r="D27623" s="83" t="s">
        <v>15073</v>
      </c>
      <c r="E27623" s="83">
        <v>69.98</v>
      </c>
      <c r="F27623" s="83">
        <v>72.099999999999994</v>
      </c>
    </row>
    <row r="27624" spans="1:6" x14ac:dyDescent="0.25">
      <c r="A27624" t="s">
        <v>15052</v>
      </c>
      <c r="B27624" s="83" t="s">
        <v>16416</v>
      </c>
      <c r="C27624" t="s">
        <v>16417</v>
      </c>
      <c r="D27624" s="83" t="s">
        <v>15073</v>
      </c>
      <c r="E27624" s="83">
        <v>71.58</v>
      </c>
      <c r="F27624" s="83">
        <v>73.7</v>
      </c>
    </row>
    <row r="27625" spans="1:6" x14ac:dyDescent="0.25">
      <c r="A27625" t="s">
        <v>15052</v>
      </c>
      <c r="B27625" s="83">
        <v>8810</v>
      </c>
      <c r="C27625" t="s">
        <v>16418</v>
      </c>
    </row>
    <row r="27626" spans="1:6" x14ac:dyDescent="0.25">
      <c r="A27626" t="s">
        <v>15052</v>
      </c>
      <c r="B27626" s="83" t="s">
        <v>16419</v>
      </c>
      <c r="C27626" t="s">
        <v>16420</v>
      </c>
      <c r="D27626" s="83" t="s">
        <v>15073</v>
      </c>
      <c r="E27626" s="83">
        <v>81.069999999999993</v>
      </c>
      <c r="F27626" s="83">
        <v>83.63</v>
      </c>
    </row>
    <row r="27627" spans="1:6" x14ac:dyDescent="0.25">
      <c r="A27627" t="s">
        <v>15052</v>
      </c>
      <c r="B27627" s="83" t="s">
        <v>16421</v>
      </c>
      <c r="C27627" t="s">
        <v>16422</v>
      </c>
      <c r="D27627" s="83" t="s">
        <v>15073</v>
      </c>
      <c r="E27627" s="83">
        <v>76.91</v>
      </c>
      <c r="F27627" s="83">
        <v>79.48</v>
      </c>
    </row>
    <row r="27628" spans="1:6" x14ac:dyDescent="0.25">
      <c r="A27628" t="s">
        <v>15052</v>
      </c>
      <c r="B27628" s="83" t="s">
        <v>16423</v>
      </c>
      <c r="C27628" t="s">
        <v>16424</v>
      </c>
      <c r="D27628" s="83" t="s">
        <v>15073</v>
      </c>
      <c r="E27628" s="83">
        <v>86.57</v>
      </c>
      <c r="F27628" s="83">
        <v>89.68</v>
      </c>
    </row>
    <row r="27629" spans="1:6" x14ac:dyDescent="0.25">
      <c r="A27629" t="s">
        <v>15052</v>
      </c>
      <c r="B27629" s="83" t="s">
        <v>16425</v>
      </c>
      <c r="C27629" t="s">
        <v>16426</v>
      </c>
      <c r="D27629" s="83" t="s">
        <v>15073</v>
      </c>
      <c r="E27629" s="83">
        <v>84.96</v>
      </c>
      <c r="F27629" s="83">
        <v>87.94</v>
      </c>
    </row>
    <row r="27630" spans="1:6" x14ac:dyDescent="0.25">
      <c r="A27630" t="s">
        <v>15052</v>
      </c>
      <c r="B27630" s="83" t="s">
        <v>16427</v>
      </c>
      <c r="C27630" t="s">
        <v>16428</v>
      </c>
      <c r="D27630" s="83" t="s">
        <v>15073</v>
      </c>
      <c r="E27630" s="83">
        <v>84.79</v>
      </c>
      <c r="F27630" s="83">
        <v>87.35</v>
      </c>
    </row>
    <row r="27631" spans="1:6" x14ac:dyDescent="0.25">
      <c r="A27631" t="s">
        <v>15052</v>
      </c>
      <c r="B27631" s="83" t="s">
        <v>16429</v>
      </c>
      <c r="C27631" t="s">
        <v>16430</v>
      </c>
      <c r="D27631" s="83" t="s">
        <v>15073</v>
      </c>
      <c r="E27631" s="83">
        <v>80.92</v>
      </c>
      <c r="F27631" s="83">
        <v>83.49</v>
      </c>
    </row>
    <row r="27632" spans="1:6" x14ac:dyDescent="0.25">
      <c r="A27632" t="s">
        <v>15052</v>
      </c>
      <c r="B27632" s="83" t="s">
        <v>16431</v>
      </c>
      <c r="C27632" t="s">
        <v>16432</v>
      </c>
      <c r="D27632" s="83" t="s">
        <v>15073</v>
      </c>
      <c r="E27632" s="83">
        <v>123.29</v>
      </c>
      <c r="F27632" s="83">
        <v>126.27</v>
      </c>
    </row>
    <row r="27633" spans="1:6" x14ac:dyDescent="0.25">
      <c r="A27633" t="s">
        <v>15052</v>
      </c>
      <c r="B27633" s="83">
        <v>8811</v>
      </c>
      <c r="C27633" t="s">
        <v>16433</v>
      </c>
    </row>
    <row r="27634" spans="1:6" x14ac:dyDescent="0.25">
      <c r="A27634" t="s">
        <v>15052</v>
      </c>
      <c r="B27634" s="83" t="s">
        <v>16434</v>
      </c>
      <c r="C27634" t="s">
        <v>16435</v>
      </c>
      <c r="D27634" s="83" t="s">
        <v>15073</v>
      </c>
      <c r="E27634" s="83">
        <v>107.92</v>
      </c>
      <c r="F27634" s="83">
        <v>109.97</v>
      </c>
    </row>
    <row r="27635" spans="1:6" x14ac:dyDescent="0.25">
      <c r="A27635" t="s">
        <v>15052</v>
      </c>
      <c r="B27635" s="83" t="s">
        <v>16436</v>
      </c>
      <c r="C27635" t="s">
        <v>16437</v>
      </c>
      <c r="D27635" s="83" t="s">
        <v>15073</v>
      </c>
      <c r="E27635" s="83">
        <v>110.34</v>
      </c>
      <c r="F27635" s="83">
        <v>112.39</v>
      </c>
    </row>
    <row r="27636" spans="1:6" x14ac:dyDescent="0.25">
      <c r="A27636" t="s">
        <v>15052</v>
      </c>
      <c r="B27636" s="83">
        <v>8812</v>
      </c>
      <c r="C27636" t="s">
        <v>16438</v>
      </c>
    </row>
    <row r="27637" spans="1:6" x14ac:dyDescent="0.25">
      <c r="A27637" t="s">
        <v>15052</v>
      </c>
      <c r="B27637" s="83" t="s">
        <v>16439</v>
      </c>
      <c r="C27637" t="s">
        <v>16440</v>
      </c>
      <c r="D27637" s="83" t="s">
        <v>15073</v>
      </c>
      <c r="E27637" s="83">
        <v>159.25</v>
      </c>
      <c r="F27637" s="83">
        <v>161.58000000000001</v>
      </c>
    </row>
    <row r="27638" spans="1:6" x14ac:dyDescent="0.25">
      <c r="A27638" t="s">
        <v>15052</v>
      </c>
      <c r="B27638" s="83" t="s">
        <v>16441</v>
      </c>
      <c r="C27638" t="s">
        <v>16442</v>
      </c>
      <c r="D27638" s="83" t="s">
        <v>15073</v>
      </c>
      <c r="E27638" s="83">
        <v>131.75</v>
      </c>
      <c r="F27638" s="83">
        <v>134.09</v>
      </c>
    </row>
    <row r="27639" spans="1:6" x14ac:dyDescent="0.25">
      <c r="A27639" t="s">
        <v>15052</v>
      </c>
      <c r="B27639" s="83" t="s">
        <v>16443</v>
      </c>
      <c r="C27639" t="s">
        <v>16444</v>
      </c>
      <c r="D27639" s="83" t="s">
        <v>15073</v>
      </c>
      <c r="E27639" s="83">
        <v>91.44</v>
      </c>
      <c r="F27639" s="83">
        <v>93.78</v>
      </c>
    </row>
    <row r="27640" spans="1:6" x14ac:dyDescent="0.25">
      <c r="A27640" t="s">
        <v>15052</v>
      </c>
      <c r="B27640" s="83" t="s">
        <v>16445</v>
      </c>
      <c r="C27640" t="s">
        <v>16446</v>
      </c>
      <c r="D27640" s="83" t="s">
        <v>15073</v>
      </c>
      <c r="E27640" s="83">
        <v>144.41999999999999</v>
      </c>
      <c r="F27640" s="83">
        <v>146.76</v>
      </c>
    </row>
    <row r="27641" spans="1:6" x14ac:dyDescent="0.25">
      <c r="A27641" t="s">
        <v>15052</v>
      </c>
      <c r="B27641" s="83" t="s">
        <v>16447</v>
      </c>
      <c r="C27641" t="s">
        <v>16448</v>
      </c>
      <c r="D27641" s="83" t="s">
        <v>15073</v>
      </c>
      <c r="E27641" s="83">
        <v>140.51</v>
      </c>
      <c r="F27641" s="83">
        <v>142.84</v>
      </c>
    </row>
    <row r="27642" spans="1:6" x14ac:dyDescent="0.25">
      <c r="A27642" t="s">
        <v>15052</v>
      </c>
      <c r="B27642" s="83" t="s">
        <v>16449</v>
      </c>
      <c r="C27642" t="s">
        <v>16450</v>
      </c>
      <c r="D27642" s="83" t="s">
        <v>15073</v>
      </c>
      <c r="E27642" s="83">
        <v>89.08</v>
      </c>
      <c r="F27642" s="83">
        <v>91.41</v>
      </c>
    </row>
    <row r="27643" spans="1:6" x14ac:dyDescent="0.25">
      <c r="A27643" t="s">
        <v>15052</v>
      </c>
      <c r="B27643" s="83">
        <v>8814</v>
      </c>
      <c r="C27643" t="s">
        <v>16451</v>
      </c>
    </row>
    <row r="27644" spans="1:6" x14ac:dyDescent="0.25">
      <c r="A27644" t="s">
        <v>15052</v>
      </c>
      <c r="B27644" s="83" t="s">
        <v>16452</v>
      </c>
      <c r="C27644" t="s">
        <v>16453</v>
      </c>
      <c r="D27644" s="83" t="s">
        <v>15073</v>
      </c>
      <c r="E27644" s="83">
        <v>296.12</v>
      </c>
      <c r="F27644" s="83">
        <v>300.07</v>
      </c>
    </row>
    <row r="27645" spans="1:6" x14ac:dyDescent="0.25">
      <c r="A27645" t="s">
        <v>15052</v>
      </c>
      <c r="B27645" s="83" t="s">
        <v>16454</v>
      </c>
      <c r="C27645" t="s">
        <v>16455</v>
      </c>
      <c r="D27645" s="83" t="s">
        <v>15073</v>
      </c>
      <c r="E27645" s="83">
        <v>381.13</v>
      </c>
      <c r="F27645" s="83">
        <v>385.08</v>
      </c>
    </row>
    <row r="27646" spans="1:6" x14ac:dyDescent="0.25">
      <c r="A27646" t="s">
        <v>15052</v>
      </c>
      <c r="B27646" s="83" t="s">
        <v>16456</v>
      </c>
      <c r="C27646" t="s">
        <v>16457</v>
      </c>
      <c r="D27646" s="83" t="s">
        <v>15073</v>
      </c>
      <c r="E27646" s="83">
        <v>370.63</v>
      </c>
      <c r="F27646" s="83">
        <v>374.58</v>
      </c>
    </row>
    <row r="27647" spans="1:6" x14ac:dyDescent="0.25">
      <c r="A27647" t="s">
        <v>15052</v>
      </c>
      <c r="B27647" s="83">
        <v>8815</v>
      </c>
      <c r="C27647" t="s">
        <v>16458</v>
      </c>
    </row>
    <row r="27648" spans="1:6" x14ac:dyDescent="0.25">
      <c r="A27648" t="s">
        <v>15052</v>
      </c>
      <c r="B27648" s="83" t="s">
        <v>16459</v>
      </c>
      <c r="C27648" t="s">
        <v>16460</v>
      </c>
      <c r="D27648" s="83" t="s">
        <v>15073</v>
      </c>
      <c r="E27648" s="83">
        <v>5.69</v>
      </c>
      <c r="F27648" s="83">
        <v>6.11</v>
      </c>
    </row>
    <row r="27649" spans="1:6" x14ac:dyDescent="0.25">
      <c r="A27649" t="s">
        <v>15052</v>
      </c>
      <c r="B27649" s="83" t="s">
        <v>16461</v>
      </c>
      <c r="C27649" t="s">
        <v>16462</v>
      </c>
      <c r="D27649" s="83" t="s">
        <v>15073</v>
      </c>
      <c r="E27649" s="83">
        <v>6.72</v>
      </c>
      <c r="F27649" s="83">
        <v>7.14</v>
      </c>
    </row>
    <row r="27650" spans="1:6" x14ac:dyDescent="0.25">
      <c r="A27650" t="s">
        <v>15052</v>
      </c>
      <c r="B27650" s="83" t="s">
        <v>16463</v>
      </c>
      <c r="C27650" t="s">
        <v>16464</v>
      </c>
      <c r="D27650" s="83" t="s">
        <v>15073</v>
      </c>
      <c r="E27650" s="83">
        <v>6.57</v>
      </c>
      <c r="F27650" s="83">
        <v>6.99</v>
      </c>
    </row>
    <row r="27651" spans="1:6" x14ac:dyDescent="0.25">
      <c r="A27651" t="s">
        <v>15052</v>
      </c>
      <c r="B27651" s="83" t="s">
        <v>16465</v>
      </c>
      <c r="C27651" t="s">
        <v>16466</v>
      </c>
      <c r="D27651" s="83" t="s">
        <v>15073</v>
      </c>
      <c r="E27651" s="83">
        <v>5.57</v>
      </c>
      <c r="F27651" s="83">
        <v>5.99</v>
      </c>
    </row>
    <row r="27652" spans="1:6" x14ac:dyDescent="0.25">
      <c r="A27652" t="s">
        <v>15052</v>
      </c>
      <c r="B27652" s="83" t="s">
        <v>16467</v>
      </c>
      <c r="C27652" t="s">
        <v>16468</v>
      </c>
      <c r="D27652" s="83" t="s">
        <v>15073</v>
      </c>
      <c r="E27652" s="83">
        <v>11.2</v>
      </c>
      <c r="F27652" s="83">
        <v>11.65</v>
      </c>
    </row>
    <row r="27653" spans="1:6" x14ac:dyDescent="0.25">
      <c r="A27653" t="s">
        <v>15052</v>
      </c>
      <c r="B27653" s="83" t="s">
        <v>16469</v>
      </c>
      <c r="C27653" t="s">
        <v>16470</v>
      </c>
      <c r="D27653" s="83" t="s">
        <v>15073</v>
      </c>
      <c r="E27653" s="83">
        <v>21.64</v>
      </c>
      <c r="F27653" s="83">
        <v>22.09</v>
      </c>
    </row>
    <row r="27654" spans="1:6" x14ac:dyDescent="0.25">
      <c r="A27654" t="s">
        <v>15052</v>
      </c>
      <c r="B27654" s="83" t="s">
        <v>16471</v>
      </c>
      <c r="C27654" t="s">
        <v>16472</v>
      </c>
      <c r="D27654" s="83" t="s">
        <v>15073</v>
      </c>
      <c r="E27654" s="83">
        <v>34.049999999999997</v>
      </c>
      <c r="F27654" s="83">
        <v>34.5</v>
      </c>
    </row>
    <row r="27655" spans="1:6" x14ac:dyDescent="0.25">
      <c r="A27655" t="s">
        <v>15052</v>
      </c>
      <c r="B27655" s="83">
        <v>8816</v>
      </c>
      <c r="C27655" t="s">
        <v>16473</v>
      </c>
    </row>
    <row r="27656" spans="1:6" x14ac:dyDescent="0.25">
      <c r="A27656" t="s">
        <v>15052</v>
      </c>
      <c r="B27656" s="83" t="s">
        <v>16474</v>
      </c>
      <c r="C27656" t="s">
        <v>16475</v>
      </c>
      <c r="D27656" s="83" t="s">
        <v>15073</v>
      </c>
      <c r="E27656" s="83">
        <v>87.22</v>
      </c>
      <c r="F27656" s="83">
        <v>88.29</v>
      </c>
    </row>
    <row r="27657" spans="1:6" x14ac:dyDescent="0.25">
      <c r="A27657" t="s">
        <v>15052</v>
      </c>
      <c r="B27657" s="83" t="s">
        <v>16476</v>
      </c>
      <c r="C27657" t="s">
        <v>16477</v>
      </c>
      <c r="D27657" s="83" t="s">
        <v>15073</v>
      </c>
      <c r="E27657" s="83">
        <v>121.17</v>
      </c>
      <c r="F27657" s="83">
        <v>122.35</v>
      </c>
    </row>
    <row r="27658" spans="1:6" x14ac:dyDescent="0.25">
      <c r="A27658" t="s">
        <v>15052</v>
      </c>
      <c r="B27658" s="83">
        <v>8817</v>
      </c>
      <c r="C27658" t="s">
        <v>16478</v>
      </c>
    </row>
    <row r="27659" spans="1:6" x14ac:dyDescent="0.25">
      <c r="A27659" t="s">
        <v>15052</v>
      </c>
      <c r="B27659" s="83" t="s">
        <v>16479</v>
      </c>
      <c r="C27659" t="s">
        <v>16480</v>
      </c>
      <c r="D27659" s="83" t="s">
        <v>15073</v>
      </c>
      <c r="E27659" s="83">
        <v>46.05</v>
      </c>
      <c r="F27659" s="83">
        <v>48.42</v>
      </c>
    </row>
    <row r="27660" spans="1:6" x14ac:dyDescent="0.25">
      <c r="A27660" t="s">
        <v>15052</v>
      </c>
      <c r="B27660" s="83" t="s">
        <v>16481</v>
      </c>
      <c r="C27660" t="s">
        <v>16482</v>
      </c>
      <c r="D27660" s="83" t="s">
        <v>15073</v>
      </c>
      <c r="E27660" s="83">
        <v>46.46</v>
      </c>
      <c r="F27660" s="83">
        <v>48.83</v>
      </c>
    </row>
    <row r="27661" spans="1:6" x14ac:dyDescent="0.25">
      <c r="A27661" t="s">
        <v>15052</v>
      </c>
      <c r="B27661" s="83" t="s">
        <v>16483</v>
      </c>
      <c r="C27661" t="s">
        <v>16484</v>
      </c>
      <c r="D27661" s="83" t="s">
        <v>15073</v>
      </c>
      <c r="E27661" s="83">
        <v>48.49</v>
      </c>
      <c r="F27661" s="83">
        <v>50.86</v>
      </c>
    </row>
    <row r="27662" spans="1:6" x14ac:dyDescent="0.25">
      <c r="A27662" t="s">
        <v>15052</v>
      </c>
      <c r="B27662" s="83" t="s">
        <v>16485</v>
      </c>
      <c r="C27662" t="s">
        <v>16486</v>
      </c>
      <c r="D27662" s="83" t="s">
        <v>15073</v>
      </c>
      <c r="E27662" s="83">
        <v>10.99</v>
      </c>
      <c r="F27662" s="83">
        <v>11.33</v>
      </c>
    </row>
    <row r="27663" spans="1:6" x14ac:dyDescent="0.25">
      <c r="A27663" t="s">
        <v>15052</v>
      </c>
      <c r="B27663" s="83" t="s">
        <v>16487</v>
      </c>
      <c r="C27663" t="s">
        <v>16488</v>
      </c>
      <c r="D27663" s="83" t="s">
        <v>15073</v>
      </c>
      <c r="E27663" s="83">
        <v>297.08</v>
      </c>
      <c r="F27663" s="83">
        <v>299.06</v>
      </c>
    </row>
    <row r="27664" spans="1:6" x14ac:dyDescent="0.25">
      <c r="A27664" t="s">
        <v>15052</v>
      </c>
      <c r="B27664" s="83" t="s">
        <v>16489</v>
      </c>
      <c r="C27664" t="s">
        <v>16490</v>
      </c>
      <c r="D27664" s="83" t="s">
        <v>15073</v>
      </c>
      <c r="E27664" s="83">
        <v>258.14999999999998</v>
      </c>
      <c r="F27664" s="83">
        <v>260.13</v>
      </c>
    </row>
    <row r="27665" spans="1:6" x14ac:dyDescent="0.25">
      <c r="A27665" t="s">
        <v>15052</v>
      </c>
      <c r="B27665" s="83" t="s">
        <v>16491</v>
      </c>
      <c r="C27665" t="s">
        <v>16492</v>
      </c>
      <c r="D27665" s="83" t="s">
        <v>15073</v>
      </c>
      <c r="E27665" s="83">
        <v>99.23</v>
      </c>
      <c r="F27665" s="84">
        <v>99.98</v>
      </c>
    </row>
    <row r="27666" spans="1:6" x14ac:dyDescent="0.25">
      <c r="A27666" t="s">
        <v>15052</v>
      </c>
      <c r="B27666" s="83" t="s">
        <v>16493</v>
      </c>
      <c r="C27666" t="s">
        <v>16494</v>
      </c>
      <c r="D27666" s="83" t="s">
        <v>15073</v>
      </c>
      <c r="E27666" s="83">
        <v>18.3</v>
      </c>
      <c r="F27666" s="84">
        <v>19.600000000000001</v>
      </c>
    </row>
    <row r="27667" spans="1:6" x14ac:dyDescent="0.25">
      <c r="A27667" t="s">
        <v>15052</v>
      </c>
      <c r="B27667" s="83" t="s">
        <v>16495</v>
      </c>
      <c r="C27667" t="s">
        <v>16496</v>
      </c>
      <c r="D27667" s="83" t="s">
        <v>15073</v>
      </c>
      <c r="E27667" s="83">
        <v>18.71</v>
      </c>
      <c r="F27667" s="84">
        <v>20.010000000000002</v>
      </c>
    </row>
    <row r="27668" spans="1:6" x14ac:dyDescent="0.25">
      <c r="A27668" t="s">
        <v>15052</v>
      </c>
      <c r="B27668" s="83" t="s">
        <v>16497</v>
      </c>
      <c r="C27668" t="s">
        <v>16498</v>
      </c>
      <c r="D27668" s="83" t="s">
        <v>15073</v>
      </c>
      <c r="E27668" s="83">
        <v>20.74</v>
      </c>
      <c r="F27668" s="84">
        <v>22.04</v>
      </c>
    </row>
    <row r="27669" spans="1:6" x14ac:dyDescent="0.25">
      <c r="A27669" t="s">
        <v>15052</v>
      </c>
      <c r="B27669" s="83" t="s">
        <v>16499</v>
      </c>
      <c r="C27669" t="s">
        <v>16500</v>
      </c>
      <c r="D27669" s="83" t="s">
        <v>15073</v>
      </c>
      <c r="E27669" s="83">
        <v>5.77</v>
      </c>
      <c r="F27669" s="84">
        <v>6.16</v>
      </c>
    </row>
    <row r="27670" spans="1:6" x14ac:dyDescent="0.25">
      <c r="A27670" t="s">
        <v>15052</v>
      </c>
      <c r="B27670" s="83" t="s">
        <v>16501</v>
      </c>
      <c r="C27670" t="s">
        <v>16502</v>
      </c>
      <c r="D27670" s="83" t="s">
        <v>15073</v>
      </c>
      <c r="E27670" s="83">
        <v>248.93</v>
      </c>
      <c r="F27670" s="84">
        <v>250.69</v>
      </c>
    </row>
    <row r="27671" spans="1:6" x14ac:dyDescent="0.25">
      <c r="A27671" t="s">
        <v>15052</v>
      </c>
      <c r="B27671" s="83" t="s">
        <v>16503</v>
      </c>
      <c r="C27671" t="s">
        <v>16504</v>
      </c>
      <c r="D27671" s="83" t="s">
        <v>15073</v>
      </c>
      <c r="E27671" s="83">
        <v>194.81</v>
      </c>
      <c r="F27671" s="84">
        <v>196.58</v>
      </c>
    </row>
    <row r="27672" spans="1:6" x14ac:dyDescent="0.25">
      <c r="A27672" t="s">
        <v>15052</v>
      </c>
      <c r="B27672" s="83">
        <v>8818</v>
      </c>
      <c r="C27672" t="s">
        <v>16505</v>
      </c>
      <c r="F27672" s="84"/>
    </row>
    <row r="27673" spans="1:6" x14ac:dyDescent="0.25">
      <c r="A27673" t="s">
        <v>15052</v>
      </c>
      <c r="B27673" s="83" t="s">
        <v>16506</v>
      </c>
      <c r="C27673" t="s">
        <v>16507</v>
      </c>
      <c r="D27673" s="83" t="s">
        <v>15073</v>
      </c>
      <c r="E27673" s="83">
        <v>52.37</v>
      </c>
      <c r="F27673" s="84">
        <v>55.25</v>
      </c>
    </row>
    <row r="27674" spans="1:6" x14ac:dyDescent="0.25">
      <c r="A27674" t="s">
        <v>15052</v>
      </c>
      <c r="B27674" s="83" t="s">
        <v>16508</v>
      </c>
      <c r="C27674" t="s">
        <v>16509</v>
      </c>
      <c r="D27674" s="83" t="s">
        <v>15073</v>
      </c>
      <c r="E27674" s="83">
        <v>60.54</v>
      </c>
      <c r="F27674" s="84">
        <v>64.08</v>
      </c>
    </row>
    <row r="27675" spans="1:6" x14ac:dyDescent="0.25">
      <c r="A27675" t="s">
        <v>15052</v>
      </c>
      <c r="B27675" s="83" t="s">
        <v>16510</v>
      </c>
      <c r="C27675" t="s">
        <v>16511</v>
      </c>
      <c r="D27675" s="83" t="s">
        <v>15073</v>
      </c>
      <c r="E27675" s="83">
        <v>56.75</v>
      </c>
      <c r="F27675" s="84">
        <v>60.28</v>
      </c>
    </row>
    <row r="27676" spans="1:6" x14ac:dyDescent="0.25">
      <c r="A27676" t="s">
        <v>15052</v>
      </c>
      <c r="B27676" s="83" t="s">
        <v>16512</v>
      </c>
      <c r="C27676" t="s">
        <v>16513</v>
      </c>
      <c r="D27676" s="83" t="s">
        <v>15073</v>
      </c>
      <c r="E27676" s="83">
        <v>66.05</v>
      </c>
      <c r="F27676" s="84">
        <v>69.58</v>
      </c>
    </row>
    <row r="27677" spans="1:6" x14ac:dyDescent="0.25">
      <c r="A27677" t="s">
        <v>15052</v>
      </c>
      <c r="B27677" s="83" t="s">
        <v>16514</v>
      </c>
      <c r="C27677" t="s">
        <v>16515</v>
      </c>
      <c r="D27677" s="83" t="s">
        <v>15073</v>
      </c>
      <c r="E27677" s="83">
        <v>66.349999999999994</v>
      </c>
      <c r="F27677" s="84">
        <v>70.16</v>
      </c>
    </row>
    <row r="27678" spans="1:6" x14ac:dyDescent="0.25">
      <c r="A27678" t="s">
        <v>15052</v>
      </c>
      <c r="B27678" s="83" t="s">
        <v>16516</v>
      </c>
      <c r="C27678" t="s">
        <v>16517</v>
      </c>
      <c r="D27678" s="83" t="s">
        <v>15073</v>
      </c>
      <c r="E27678" s="83">
        <v>62.56</v>
      </c>
      <c r="F27678" s="84">
        <v>66.36</v>
      </c>
    </row>
    <row r="27679" spans="1:6" x14ac:dyDescent="0.25">
      <c r="A27679" t="s">
        <v>15052</v>
      </c>
      <c r="B27679" s="83" t="s">
        <v>16518</v>
      </c>
      <c r="C27679" t="s">
        <v>16519</v>
      </c>
      <c r="D27679" s="83" t="s">
        <v>15073</v>
      </c>
      <c r="E27679" s="83">
        <v>71.849999999999994</v>
      </c>
      <c r="F27679" s="84">
        <v>75.66</v>
      </c>
    </row>
    <row r="27680" spans="1:6" x14ac:dyDescent="0.25">
      <c r="A27680" t="s">
        <v>15052</v>
      </c>
      <c r="B27680" s="83" t="s">
        <v>16520</v>
      </c>
      <c r="C27680" t="s">
        <v>16521</v>
      </c>
      <c r="D27680" s="83" t="s">
        <v>15073</v>
      </c>
      <c r="E27680" s="83">
        <v>84.62</v>
      </c>
      <c r="F27680" s="84">
        <v>89.09</v>
      </c>
    </row>
    <row r="27681" spans="1:6" x14ac:dyDescent="0.25">
      <c r="A27681" t="s">
        <v>15052</v>
      </c>
      <c r="B27681" s="83" t="s">
        <v>16522</v>
      </c>
      <c r="C27681" t="s">
        <v>16523</v>
      </c>
      <c r="D27681" s="83" t="s">
        <v>15073</v>
      </c>
      <c r="E27681" s="83">
        <v>57.26</v>
      </c>
      <c r="F27681" s="84">
        <v>60.2</v>
      </c>
    </row>
    <row r="27682" spans="1:6" x14ac:dyDescent="0.25">
      <c r="A27682" t="s">
        <v>15052</v>
      </c>
      <c r="B27682" s="83" t="s">
        <v>16524</v>
      </c>
      <c r="C27682" t="s">
        <v>16525</v>
      </c>
      <c r="D27682" s="83" t="s">
        <v>15073</v>
      </c>
      <c r="E27682" s="83">
        <v>43</v>
      </c>
      <c r="F27682" s="84">
        <v>45.71</v>
      </c>
    </row>
    <row r="27683" spans="1:6" x14ac:dyDescent="0.25">
      <c r="A27683" t="s">
        <v>15052</v>
      </c>
      <c r="B27683" s="83" t="s">
        <v>16526</v>
      </c>
      <c r="C27683" t="s">
        <v>16527</v>
      </c>
      <c r="D27683" s="83" t="s">
        <v>15073</v>
      </c>
      <c r="E27683" s="83">
        <v>63.05</v>
      </c>
      <c r="F27683" s="84">
        <v>66.680000000000007</v>
      </c>
    </row>
    <row r="27684" spans="1:6" x14ac:dyDescent="0.25">
      <c r="A27684" t="s">
        <v>15052</v>
      </c>
      <c r="B27684" s="83" t="s">
        <v>16528</v>
      </c>
      <c r="C27684" t="s">
        <v>16529</v>
      </c>
      <c r="D27684" s="83" t="s">
        <v>15073</v>
      </c>
      <c r="E27684" s="83">
        <v>59.26</v>
      </c>
      <c r="F27684" s="84">
        <v>62.88</v>
      </c>
    </row>
    <row r="27685" spans="1:6" x14ac:dyDescent="0.25">
      <c r="A27685" t="s">
        <v>15052</v>
      </c>
      <c r="B27685" s="83" t="s">
        <v>16530</v>
      </c>
      <c r="C27685" t="s">
        <v>16531</v>
      </c>
      <c r="D27685" s="83" t="s">
        <v>15073</v>
      </c>
      <c r="E27685" s="83">
        <v>68.55</v>
      </c>
      <c r="F27685" s="83">
        <v>72.180000000000007</v>
      </c>
    </row>
    <row r="27686" spans="1:6" x14ac:dyDescent="0.25">
      <c r="A27686" t="s">
        <v>15052</v>
      </c>
      <c r="B27686" s="83" t="s">
        <v>16532</v>
      </c>
      <c r="C27686" t="s">
        <v>16533</v>
      </c>
      <c r="D27686" s="83" t="s">
        <v>15073</v>
      </c>
      <c r="E27686" s="83">
        <v>46.32</v>
      </c>
      <c r="F27686" s="83">
        <v>49.1</v>
      </c>
    </row>
    <row r="27687" spans="1:6" x14ac:dyDescent="0.25">
      <c r="A27687" t="s">
        <v>15052</v>
      </c>
      <c r="B27687" s="83" t="s">
        <v>16534</v>
      </c>
      <c r="C27687" t="s">
        <v>16535</v>
      </c>
      <c r="D27687" s="83" t="s">
        <v>15073</v>
      </c>
      <c r="E27687" s="83">
        <v>68.5</v>
      </c>
      <c r="F27687" s="83">
        <v>72.38</v>
      </c>
    </row>
    <row r="27688" spans="1:6" x14ac:dyDescent="0.25">
      <c r="A27688" t="s">
        <v>15052</v>
      </c>
      <c r="B27688" s="83" t="s">
        <v>16536</v>
      </c>
      <c r="C27688" t="s">
        <v>16537</v>
      </c>
      <c r="D27688" s="83" t="s">
        <v>15073</v>
      </c>
      <c r="E27688" s="83">
        <v>64.709999999999994</v>
      </c>
      <c r="F27688" s="84">
        <v>68.58</v>
      </c>
    </row>
    <row r="27689" spans="1:6" x14ac:dyDescent="0.25">
      <c r="A27689" t="s">
        <v>15052</v>
      </c>
      <c r="B27689" s="83" t="s">
        <v>16538</v>
      </c>
      <c r="C27689" t="s">
        <v>16539</v>
      </c>
      <c r="D27689" s="83" t="s">
        <v>15073</v>
      </c>
      <c r="E27689" s="83">
        <v>74.010000000000005</v>
      </c>
      <c r="F27689" s="83">
        <v>77.88</v>
      </c>
    </row>
    <row r="27690" spans="1:6" x14ac:dyDescent="0.25">
      <c r="A27690" t="s">
        <v>15052</v>
      </c>
      <c r="B27690" s="83" t="s">
        <v>16540</v>
      </c>
      <c r="C27690" t="s">
        <v>16541</v>
      </c>
      <c r="D27690" s="83" t="s">
        <v>15073</v>
      </c>
      <c r="E27690" s="83">
        <v>49.65</v>
      </c>
      <c r="F27690" s="83">
        <v>52.48</v>
      </c>
    </row>
    <row r="27691" spans="1:6" x14ac:dyDescent="0.25">
      <c r="A27691" t="s">
        <v>15052</v>
      </c>
      <c r="B27691" s="83" t="s">
        <v>16542</v>
      </c>
      <c r="C27691" t="s">
        <v>16543</v>
      </c>
      <c r="D27691" s="83" t="s">
        <v>15073</v>
      </c>
      <c r="E27691" s="83">
        <v>92.37</v>
      </c>
      <c r="F27691" s="83">
        <v>96.91</v>
      </c>
    </row>
    <row r="27692" spans="1:6" x14ac:dyDescent="0.25">
      <c r="A27692" t="s">
        <v>15052</v>
      </c>
      <c r="B27692" s="83" t="s">
        <v>16544</v>
      </c>
      <c r="C27692" t="s">
        <v>16545</v>
      </c>
      <c r="D27692" s="83" t="s">
        <v>15073</v>
      </c>
      <c r="E27692" s="83">
        <v>68.92</v>
      </c>
      <c r="F27692" s="83">
        <v>72.5</v>
      </c>
    </row>
    <row r="27693" spans="1:6" x14ac:dyDescent="0.25">
      <c r="A27693" t="s">
        <v>15052</v>
      </c>
      <c r="B27693" s="83">
        <v>8819</v>
      </c>
      <c r="C27693" t="s">
        <v>16546</v>
      </c>
    </row>
    <row r="27694" spans="1:6" x14ac:dyDescent="0.25">
      <c r="A27694" t="s">
        <v>15052</v>
      </c>
      <c r="B27694" s="83" t="s">
        <v>16547</v>
      </c>
      <c r="C27694" t="s">
        <v>16548</v>
      </c>
      <c r="D27694" s="83" t="s">
        <v>15073</v>
      </c>
      <c r="E27694" s="83">
        <v>26.94</v>
      </c>
      <c r="F27694" s="83">
        <v>26.94</v>
      </c>
    </row>
    <row r="27695" spans="1:6" x14ac:dyDescent="0.25">
      <c r="A27695" t="s">
        <v>15052</v>
      </c>
      <c r="B27695" s="83" t="s">
        <v>16549</v>
      </c>
      <c r="C27695" t="s">
        <v>16550</v>
      </c>
      <c r="D27695" s="83" t="s">
        <v>15073</v>
      </c>
      <c r="E27695" s="83">
        <v>109.53</v>
      </c>
      <c r="F27695" s="83">
        <v>110.05</v>
      </c>
    </row>
    <row r="27696" spans="1:6" x14ac:dyDescent="0.25">
      <c r="A27696" t="s">
        <v>15052</v>
      </c>
      <c r="B27696" s="83" t="s">
        <v>16551</v>
      </c>
      <c r="C27696" t="s">
        <v>16552</v>
      </c>
      <c r="D27696" s="83" t="s">
        <v>15073</v>
      </c>
      <c r="E27696" s="83">
        <v>109.53</v>
      </c>
      <c r="F27696" s="83">
        <v>110.05</v>
      </c>
    </row>
    <row r="27697" spans="1:6" x14ac:dyDescent="0.25">
      <c r="A27697" t="s">
        <v>15052</v>
      </c>
      <c r="B27697" s="83" t="s">
        <v>16553</v>
      </c>
      <c r="C27697" t="s">
        <v>16554</v>
      </c>
      <c r="D27697" s="83" t="s">
        <v>15073</v>
      </c>
      <c r="E27697" s="83">
        <v>176.49</v>
      </c>
      <c r="F27697" s="83">
        <v>177.01</v>
      </c>
    </row>
    <row r="27698" spans="1:6" x14ac:dyDescent="0.25">
      <c r="A27698" t="s">
        <v>15052</v>
      </c>
      <c r="B27698" s="83" t="s">
        <v>16555</v>
      </c>
      <c r="C27698" t="s">
        <v>16556</v>
      </c>
      <c r="D27698" s="83" t="s">
        <v>15073</v>
      </c>
      <c r="E27698" s="83">
        <v>166.02</v>
      </c>
      <c r="F27698" s="83">
        <v>166.54</v>
      </c>
    </row>
    <row r="27699" spans="1:6" x14ac:dyDescent="0.25">
      <c r="A27699" t="s">
        <v>15052</v>
      </c>
      <c r="B27699" s="83" t="s">
        <v>16557</v>
      </c>
      <c r="C27699" t="s">
        <v>16558</v>
      </c>
      <c r="D27699" s="83" t="s">
        <v>15073</v>
      </c>
      <c r="E27699" s="83">
        <v>140.25</v>
      </c>
      <c r="F27699" s="83">
        <v>140.77000000000001</v>
      </c>
    </row>
    <row r="27700" spans="1:6" x14ac:dyDescent="0.25">
      <c r="A27700" t="s">
        <v>15052</v>
      </c>
      <c r="B27700" s="83" t="s">
        <v>16559</v>
      </c>
      <c r="C27700" t="s">
        <v>16560</v>
      </c>
      <c r="D27700" s="83" t="s">
        <v>15073</v>
      </c>
      <c r="E27700" s="83">
        <v>129.78</v>
      </c>
      <c r="F27700" s="83">
        <v>130.30000000000001</v>
      </c>
    </row>
    <row r="27701" spans="1:6" x14ac:dyDescent="0.25">
      <c r="A27701" t="s">
        <v>15052</v>
      </c>
      <c r="B27701" s="83">
        <v>8820</v>
      </c>
      <c r="C27701" t="s">
        <v>16561</v>
      </c>
    </row>
    <row r="27702" spans="1:6" x14ac:dyDescent="0.25">
      <c r="A27702" t="s">
        <v>15052</v>
      </c>
      <c r="B27702" s="83" t="s">
        <v>16562</v>
      </c>
      <c r="C27702" t="s">
        <v>16563</v>
      </c>
      <c r="D27702" s="83" t="s">
        <v>15073</v>
      </c>
      <c r="E27702" s="83">
        <v>56.09</v>
      </c>
      <c r="F27702" s="83">
        <v>59.11</v>
      </c>
    </row>
    <row r="27703" spans="1:6" x14ac:dyDescent="0.25">
      <c r="A27703" t="s">
        <v>15052</v>
      </c>
      <c r="B27703" s="83" t="s">
        <v>16564</v>
      </c>
      <c r="C27703" t="s">
        <v>16565</v>
      </c>
      <c r="D27703" s="83" t="s">
        <v>15073</v>
      </c>
      <c r="E27703" s="83">
        <v>88.12</v>
      </c>
      <c r="F27703" s="83">
        <v>92.65</v>
      </c>
    </row>
    <row r="27704" spans="1:6" x14ac:dyDescent="0.25">
      <c r="A27704" t="s">
        <v>15052</v>
      </c>
      <c r="B27704" s="83" t="s">
        <v>16566</v>
      </c>
      <c r="C27704" t="s">
        <v>16567</v>
      </c>
      <c r="D27704" s="83" t="s">
        <v>15176</v>
      </c>
      <c r="E27704" s="83">
        <v>1436.54</v>
      </c>
      <c r="F27704" s="83">
        <v>1493.75</v>
      </c>
    </row>
    <row r="27705" spans="1:6" x14ac:dyDescent="0.25">
      <c r="A27705" t="s">
        <v>15052</v>
      </c>
      <c r="B27705" s="83" t="s">
        <v>16568</v>
      </c>
      <c r="C27705" t="s">
        <v>16569</v>
      </c>
      <c r="D27705" s="83" t="s">
        <v>15073</v>
      </c>
      <c r="E27705" s="83">
        <v>139.09</v>
      </c>
      <c r="F27705" s="83">
        <v>144.13999999999999</v>
      </c>
    </row>
    <row r="27706" spans="1:6" x14ac:dyDescent="0.25">
      <c r="A27706" t="s">
        <v>15052</v>
      </c>
      <c r="B27706" s="83" t="s">
        <v>16570</v>
      </c>
      <c r="C27706" t="s">
        <v>16571</v>
      </c>
      <c r="D27706" s="83" t="s">
        <v>15073</v>
      </c>
      <c r="E27706" s="83">
        <v>152.15</v>
      </c>
      <c r="F27706" s="83">
        <v>157.4</v>
      </c>
    </row>
    <row r="27707" spans="1:6" x14ac:dyDescent="0.25">
      <c r="A27707" t="s">
        <v>15052</v>
      </c>
      <c r="B27707" s="83" t="s">
        <v>16572</v>
      </c>
      <c r="C27707" t="s">
        <v>16573</v>
      </c>
      <c r="D27707" s="83" t="s">
        <v>15073</v>
      </c>
      <c r="E27707" s="83">
        <v>91.84</v>
      </c>
      <c r="F27707" s="83">
        <v>96.42</v>
      </c>
    </row>
    <row r="27708" spans="1:6" x14ac:dyDescent="0.25">
      <c r="A27708" t="s">
        <v>15052</v>
      </c>
      <c r="B27708" s="83" t="s">
        <v>16574</v>
      </c>
      <c r="C27708" t="s">
        <v>16575</v>
      </c>
      <c r="D27708" s="83" t="s">
        <v>15073</v>
      </c>
      <c r="E27708" s="83">
        <v>67.900000000000006</v>
      </c>
      <c r="F27708" s="83">
        <v>71.400000000000006</v>
      </c>
    </row>
    <row r="27709" spans="1:6" x14ac:dyDescent="0.25">
      <c r="A27709" t="s">
        <v>15052</v>
      </c>
      <c r="B27709" s="83" t="s">
        <v>16576</v>
      </c>
      <c r="C27709" t="s">
        <v>16577</v>
      </c>
      <c r="D27709" s="83" t="s">
        <v>15073</v>
      </c>
      <c r="E27709" s="83">
        <v>211.84</v>
      </c>
      <c r="F27709" s="83">
        <v>218.03</v>
      </c>
    </row>
    <row r="27710" spans="1:6" x14ac:dyDescent="0.25">
      <c r="A27710" t="s">
        <v>15052</v>
      </c>
      <c r="B27710" s="83">
        <v>8821</v>
      </c>
      <c r="C27710" t="s">
        <v>16578</v>
      </c>
    </row>
    <row r="27711" spans="1:6" x14ac:dyDescent="0.25">
      <c r="A27711" t="s">
        <v>15052</v>
      </c>
      <c r="B27711" s="83" t="s">
        <v>16579</v>
      </c>
      <c r="C27711" t="s">
        <v>16580</v>
      </c>
      <c r="D27711" s="83" t="s">
        <v>15073</v>
      </c>
      <c r="E27711" s="83">
        <v>56.09</v>
      </c>
      <c r="F27711" s="83">
        <v>59.11</v>
      </c>
    </row>
    <row r="27712" spans="1:6" x14ac:dyDescent="0.25">
      <c r="A27712" t="s">
        <v>15052</v>
      </c>
      <c r="B27712" s="83" t="s">
        <v>16581</v>
      </c>
      <c r="C27712" t="s">
        <v>16582</v>
      </c>
      <c r="D27712" s="83" t="s">
        <v>15073</v>
      </c>
      <c r="E27712" s="83">
        <v>62.51</v>
      </c>
      <c r="F27712" s="83">
        <v>65.72</v>
      </c>
    </row>
    <row r="27713" spans="1:6" x14ac:dyDescent="0.25">
      <c r="A27713" t="s">
        <v>15052</v>
      </c>
      <c r="B27713" s="83" t="s">
        <v>16583</v>
      </c>
      <c r="C27713" t="s">
        <v>16584</v>
      </c>
      <c r="D27713" s="83" t="s">
        <v>15073</v>
      </c>
      <c r="E27713" s="83">
        <v>79.53</v>
      </c>
      <c r="F27713" s="83">
        <v>83.46</v>
      </c>
    </row>
    <row r="27714" spans="1:6" x14ac:dyDescent="0.25">
      <c r="A27714" t="s">
        <v>15052</v>
      </c>
      <c r="B27714" s="83" t="s">
        <v>16585</v>
      </c>
      <c r="C27714" t="s">
        <v>16586</v>
      </c>
      <c r="D27714" s="83" t="s">
        <v>15073</v>
      </c>
      <c r="E27714" s="83">
        <v>146.58000000000001</v>
      </c>
      <c r="F27714" s="83">
        <v>151.72</v>
      </c>
    </row>
    <row r="27715" spans="1:6" x14ac:dyDescent="0.25">
      <c r="A27715" t="s">
        <v>15052</v>
      </c>
      <c r="B27715" s="83" t="s">
        <v>16587</v>
      </c>
      <c r="C27715" t="s">
        <v>16588</v>
      </c>
      <c r="D27715" s="83" t="s">
        <v>15073</v>
      </c>
      <c r="E27715" s="83">
        <v>154.44</v>
      </c>
      <c r="F27715" s="83">
        <v>159.68</v>
      </c>
    </row>
    <row r="27716" spans="1:6" x14ac:dyDescent="0.25">
      <c r="A27716" t="s">
        <v>15052</v>
      </c>
      <c r="B27716" s="83" t="s">
        <v>16589</v>
      </c>
      <c r="C27716" t="s">
        <v>16590</v>
      </c>
      <c r="D27716" s="83" t="s">
        <v>15073</v>
      </c>
      <c r="E27716" s="83">
        <v>122.99</v>
      </c>
      <c r="F27716" s="83">
        <v>127.85</v>
      </c>
    </row>
    <row r="27717" spans="1:6" x14ac:dyDescent="0.25">
      <c r="A27717" t="s">
        <v>15052</v>
      </c>
      <c r="B27717" s="83" t="s">
        <v>16591</v>
      </c>
      <c r="C27717" t="s">
        <v>16592</v>
      </c>
      <c r="D27717" s="83" t="s">
        <v>15073</v>
      </c>
      <c r="E27717" s="83">
        <v>130.85</v>
      </c>
      <c r="F27717" s="83">
        <v>135.81</v>
      </c>
    </row>
    <row r="27718" spans="1:6" x14ac:dyDescent="0.25">
      <c r="A27718" t="s">
        <v>15052</v>
      </c>
      <c r="B27718" s="83" t="s">
        <v>16593</v>
      </c>
      <c r="C27718" t="s">
        <v>16594</v>
      </c>
      <c r="D27718" s="83" t="s">
        <v>15073</v>
      </c>
      <c r="E27718" s="83">
        <v>139.24</v>
      </c>
      <c r="F27718" s="83">
        <v>144.29</v>
      </c>
    </row>
    <row r="27719" spans="1:6" x14ac:dyDescent="0.25">
      <c r="A27719" t="s">
        <v>15052</v>
      </c>
      <c r="B27719" s="83" t="s">
        <v>16595</v>
      </c>
      <c r="C27719" t="s">
        <v>16596</v>
      </c>
      <c r="D27719" s="83" t="s">
        <v>15073</v>
      </c>
      <c r="E27719" s="83">
        <v>155.07</v>
      </c>
      <c r="F27719" s="83">
        <v>160.31</v>
      </c>
    </row>
    <row r="27720" spans="1:6" x14ac:dyDescent="0.25">
      <c r="A27720" t="s">
        <v>15052</v>
      </c>
      <c r="B27720" s="83" t="s">
        <v>16597</v>
      </c>
      <c r="C27720" t="s">
        <v>16598</v>
      </c>
      <c r="D27720" s="83" t="s">
        <v>15073</v>
      </c>
      <c r="E27720" s="83">
        <v>123.41</v>
      </c>
      <c r="F27720" s="83">
        <v>128.27000000000001</v>
      </c>
    </row>
    <row r="27721" spans="1:6" x14ac:dyDescent="0.25">
      <c r="A27721" t="s">
        <v>15052</v>
      </c>
      <c r="B27721" s="83" t="s">
        <v>16599</v>
      </c>
      <c r="C27721" t="s">
        <v>16600</v>
      </c>
      <c r="D27721" s="83" t="s">
        <v>15073</v>
      </c>
      <c r="E27721" s="83">
        <v>123.57</v>
      </c>
      <c r="F27721" s="83">
        <v>128.44</v>
      </c>
    </row>
    <row r="27722" spans="1:6" x14ac:dyDescent="0.25">
      <c r="A27722" t="s">
        <v>15052</v>
      </c>
      <c r="B27722" s="83" t="s">
        <v>16601</v>
      </c>
      <c r="C27722" t="s">
        <v>16602</v>
      </c>
      <c r="D27722" s="83" t="s">
        <v>15073</v>
      </c>
      <c r="E27722" s="83">
        <v>125.39</v>
      </c>
      <c r="F27722" s="83">
        <v>130.44</v>
      </c>
    </row>
    <row r="27723" spans="1:6" x14ac:dyDescent="0.25">
      <c r="A27723" t="s">
        <v>15052</v>
      </c>
      <c r="B27723" s="83">
        <v>8822</v>
      </c>
      <c r="C27723" t="s">
        <v>16603</v>
      </c>
    </row>
    <row r="27724" spans="1:6" x14ac:dyDescent="0.25">
      <c r="A27724" t="s">
        <v>15052</v>
      </c>
      <c r="B27724" s="83" t="s">
        <v>16604</v>
      </c>
      <c r="C27724" t="s">
        <v>16605</v>
      </c>
      <c r="D27724" s="83" t="s">
        <v>15073</v>
      </c>
      <c r="E27724" s="83">
        <v>99.5</v>
      </c>
      <c r="F27724" s="83">
        <v>103.3</v>
      </c>
    </row>
    <row r="27725" spans="1:6" x14ac:dyDescent="0.25">
      <c r="A27725" t="s">
        <v>15052</v>
      </c>
      <c r="B27725" s="83">
        <v>8823</v>
      </c>
      <c r="C27725" t="s">
        <v>16606</v>
      </c>
    </row>
    <row r="27726" spans="1:6" x14ac:dyDescent="0.25">
      <c r="A27726" t="s">
        <v>15052</v>
      </c>
      <c r="B27726" s="83" t="s">
        <v>16607</v>
      </c>
      <c r="C27726" t="s">
        <v>16608</v>
      </c>
      <c r="D27726" s="83" t="s">
        <v>15073</v>
      </c>
      <c r="E27726" s="83">
        <v>145.08000000000001</v>
      </c>
      <c r="F27726" s="84">
        <v>151.81</v>
      </c>
    </row>
    <row r="27727" spans="1:6" x14ac:dyDescent="0.25">
      <c r="A27727" t="s">
        <v>15052</v>
      </c>
      <c r="B27727" s="83" t="s">
        <v>16609</v>
      </c>
      <c r="C27727" t="s">
        <v>16610</v>
      </c>
      <c r="D27727" s="83" t="s">
        <v>15073</v>
      </c>
      <c r="E27727" s="83">
        <v>124.12</v>
      </c>
      <c r="F27727" s="84">
        <v>130.85</v>
      </c>
    </row>
    <row r="27728" spans="1:6" x14ac:dyDescent="0.25">
      <c r="A27728" t="s">
        <v>15052</v>
      </c>
      <c r="B27728" s="83">
        <v>8824</v>
      </c>
      <c r="C27728" t="s">
        <v>16611</v>
      </c>
      <c r="F27728" s="84"/>
    </row>
    <row r="27729" spans="1:6" x14ac:dyDescent="0.25">
      <c r="A27729" t="s">
        <v>15052</v>
      </c>
      <c r="B27729" s="83" t="s">
        <v>16612</v>
      </c>
      <c r="C27729" t="s">
        <v>16613</v>
      </c>
      <c r="D27729" s="83" t="s">
        <v>15073</v>
      </c>
      <c r="E27729" s="83">
        <v>266.49</v>
      </c>
      <c r="F27729" s="84">
        <v>268.98</v>
      </c>
    </row>
    <row r="27730" spans="1:6" x14ac:dyDescent="0.25">
      <c r="A27730" t="s">
        <v>15052</v>
      </c>
      <c r="B27730" s="83" t="s">
        <v>16614</v>
      </c>
      <c r="C27730" t="s">
        <v>47123</v>
      </c>
      <c r="D27730" s="83" t="s">
        <v>15073</v>
      </c>
      <c r="E27730" s="83">
        <v>199.13</v>
      </c>
      <c r="F27730" s="84">
        <v>201.09</v>
      </c>
    </row>
    <row r="27731" spans="1:6" x14ac:dyDescent="0.25">
      <c r="A27731" t="s">
        <v>15052</v>
      </c>
      <c r="B27731" s="83" t="s">
        <v>16615</v>
      </c>
      <c r="C27731" t="s">
        <v>16616</v>
      </c>
      <c r="D27731" s="83" t="s">
        <v>15073</v>
      </c>
      <c r="E27731" s="83">
        <v>108.08</v>
      </c>
      <c r="F27731" s="84">
        <v>111.07</v>
      </c>
    </row>
    <row r="27732" spans="1:6" x14ac:dyDescent="0.25">
      <c r="A27732" t="s">
        <v>15052</v>
      </c>
      <c r="B27732" s="83" t="s">
        <v>16617</v>
      </c>
      <c r="C27732" t="s">
        <v>16618</v>
      </c>
      <c r="D27732" s="83" t="s">
        <v>15073</v>
      </c>
      <c r="E27732" s="83">
        <v>134.91999999999999</v>
      </c>
      <c r="F27732" s="84">
        <v>137.91</v>
      </c>
    </row>
    <row r="27733" spans="1:6" x14ac:dyDescent="0.25">
      <c r="A27733" t="s">
        <v>15052</v>
      </c>
      <c r="B27733" s="83">
        <v>8825</v>
      </c>
      <c r="C27733" t="s">
        <v>16619</v>
      </c>
      <c r="F27733" s="84"/>
    </row>
    <row r="27734" spans="1:6" x14ac:dyDescent="0.25">
      <c r="A27734" t="s">
        <v>15052</v>
      </c>
      <c r="B27734" s="83" t="s">
        <v>16620</v>
      </c>
      <c r="C27734" t="s">
        <v>16621</v>
      </c>
      <c r="D27734" s="83" t="s">
        <v>15073</v>
      </c>
      <c r="E27734" s="83">
        <v>107.2</v>
      </c>
      <c r="F27734" s="84">
        <v>109.16</v>
      </c>
    </row>
    <row r="27735" spans="1:6" x14ac:dyDescent="0.25">
      <c r="A27735" t="s">
        <v>15052</v>
      </c>
      <c r="B27735" s="83">
        <v>8826</v>
      </c>
      <c r="C27735" t="s">
        <v>16622</v>
      </c>
      <c r="F27735" s="84"/>
    </row>
    <row r="27736" spans="1:6" x14ac:dyDescent="0.25">
      <c r="A27736" t="s">
        <v>15052</v>
      </c>
      <c r="B27736" s="83" t="s">
        <v>16623</v>
      </c>
      <c r="C27736" t="s">
        <v>16624</v>
      </c>
      <c r="D27736" s="83" t="s">
        <v>15094</v>
      </c>
      <c r="E27736" s="83">
        <v>37.14</v>
      </c>
      <c r="F27736" s="84">
        <v>37.83</v>
      </c>
    </row>
    <row r="27737" spans="1:6" x14ac:dyDescent="0.25">
      <c r="A27737" t="s">
        <v>15052</v>
      </c>
      <c r="B27737" s="83">
        <v>8827</v>
      </c>
      <c r="C27737" t="s">
        <v>16625</v>
      </c>
      <c r="F27737" s="84"/>
    </row>
    <row r="27738" spans="1:6" x14ac:dyDescent="0.25">
      <c r="A27738" t="s">
        <v>15052</v>
      </c>
      <c r="B27738" s="83" t="s">
        <v>16626</v>
      </c>
      <c r="C27738" t="s">
        <v>16627</v>
      </c>
      <c r="D27738" s="83" t="s">
        <v>15094</v>
      </c>
      <c r="E27738" s="83">
        <v>12.33</v>
      </c>
      <c r="F27738" s="84">
        <v>12.76</v>
      </c>
    </row>
    <row r="27739" spans="1:6" x14ac:dyDescent="0.25">
      <c r="A27739" t="s">
        <v>15052</v>
      </c>
      <c r="B27739" s="83" t="s">
        <v>16628</v>
      </c>
      <c r="C27739" t="s">
        <v>16629</v>
      </c>
      <c r="D27739" s="83" t="s">
        <v>15094</v>
      </c>
      <c r="E27739" s="83">
        <v>212.56</v>
      </c>
      <c r="F27739" s="83">
        <v>221.44</v>
      </c>
    </row>
    <row r="27740" spans="1:6" x14ac:dyDescent="0.25">
      <c r="A27740" t="s">
        <v>15052</v>
      </c>
      <c r="B27740" s="83" t="s">
        <v>16630</v>
      </c>
      <c r="C27740" t="s">
        <v>16631</v>
      </c>
      <c r="D27740" s="83" t="s">
        <v>15094</v>
      </c>
      <c r="E27740" s="83">
        <v>12.27</v>
      </c>
      <c r="F27740" s="84">
        <v>12.8</v>
      </c>
    </row>
    <row r="27741" spans="1:6" x14ac:dyDescent="0.25">
      <c r="A27741" t="s">
        <v>15052</v>
      </c>
      <c r="B27741" s="83">
        <v>8828</v>
      </c>
      <c r="C27741" t="s">
        <v>16632</v>
      </c>
      <c r="F27741" s="84"/>
    </row>
    <row r="27742" spans="1:6" x14ac:dyDescent="0.25">
      <c r="A27742" t="s">
        <v>15052</v>
      </c>
      <c r="B27742" s="83" t="s">
        <v>16633</v>
      </c>
      <c r="C27742" t="s">
        <v>16634</v>
      </c>
      <c r="D27742" s="83" t="s">
        <v>15073</v>
      </c>
      <c r="E27742" s="83">
        <v>139.72999999999999</v>
      </c>
      <c r="F27742" s="83">
        <v>144.11000000000001</v>
      </c>
    </row>
    <row r="27743" spans="1:6" x14ac:dyDescent="0.25">
      <c r="A27743" t="s">
        <v>15052</v>
      </c>
      <c r="B27743" s="83">
        <v>8674</v>
      </c>
      <c r="C27743" t="s">
        <v>16635</v>
      </c>
    </row>
    <row r="27744" spans="1:6" x14ac:dyDescent="0.25">
      <c r="A27744" t="s">
        <v>15052</v>
      </c>
      <c r="B27744" s="83">
        <v>8829</v>
      </c>
      <c r="C27744" t="s">
        <v>16636</v>
      </c>
    </row>
    <row r="27745" spans="1:6" x14ac:dyDescent="0.25">
      <c r="A27745" t="s">
        <v>15052</v>
      </c>
      <c r="B27745" s="83" t="s">
        <v>16637</v>
      </c>
      <c r="C27745" t="s">
        <v>16638</v>
      </c>
      <c r="D27745" s="83" t="s">
        <v>15094</v>
      </c>
      <c r="E27745" s="83">
        <v>16.09</v>
      </c>
      <c r="F27745" s="83">
        <v>16.64</v>
      </c>
    </row>
    <row r="27746" spans="1:6" x14ac:dyDescent="0.25">
      <c r="A27746" t="s">
        <v>15052</v>
      </c>
      <c r="B27746" s="83" t="s">
        <v>16639</v>
      </c>
      <c r="C27746" t="s">
        <v>16640</v>
      </c>
      <c r="D27746" s="83" t="s">
        <v>15094</v>
      </c>
      <c r="E27746" s="83">
        <v>19.649999999999999</v>
      </c>
      <c r="F27746" s="83">
        <v>20.2</v>
      </c>
    </row>
    <row r="27747" spans="1:6" x14ac:dyDescent="0.25">
      <c r="A27747" t="s">
        <v>15052</v>
      </c>
      <c r="B27747" s="83">
        <v>8830</v>
      </c>
      <c r="C27747" t="s">
        <v>16641</v>
      </c>
    </row>
    <row r="27748" spans="1:6" x14ac:dyDescent="0.25">
      <c r="A27748" t="s">
        <v>15052</v>
      </c>
      <c r="B27748" s="83" t="s">
        <v>16642</v>
      </c>
      <c r="C27748" t="s">
        <v>16643</v>
      </c>
      <c r="D27748" s="83" t="s">
        <v>15094</v>
      </c>
      <c r="E27748" s="83">
        <v>12.3</v>
      </c>
      <c r="F27748" s="83">
        <v>12.86</v>
      </c>
    </row>
    <row r="27749" spans="1:6" x14ac:dyDescent="0.25">
      <c r="A27749" t="s">
        <v>15052</v>
      </c>
      <c r="B27749" s="83">
        <v>8831</v>
      </c>
      <c r="C27749" t="s">
        <v>16644</v>
      </c>
    </row>
    <row r="27750" spans="1:6" x14ac:dyDescent="0.25">
      <c r="A27750" t="s">
        <v>15052</v>
      </c>
      <c r="B27750" s="83" t="s">
        <v>16645</v>
      </c>
      <c r="C27750" t="s">
        <v>16646</v>
      </c>
      <c r="D27750" s="83" t="s">
        <v>15094</v>
      </c>
      <c r="E27750" s="83">
        <v>67.47</v>
      </c>
      <c r="F27750" s="83">
        <v>69.81</v>
      </c>
    </row>
    <row r="27751" spans="1:6" x14ac:dyDescent="0.25">
      <c r="A27751" t="s">
        <v>15052</v>
      </c>
      <c r="B27751" s="83" t="s">
        <v>16647</v>
      </c>
      <c r="C27751" t="s">
        <v>16648</v>
      </c>
      <c r="D27751" s="83" t="s">
        <v>15094</v>
      </c>
      <c r="E27751" s="83">
        <v>47.11</v>
      </c>
      <c r="F27751" s="83">
        <v>49.45</v>
      </c>
    </row>
    <row r="27752" spans="1:6" x14ac:dyDescent="0.25">
      <c r="A27752" t="s">
        <v>15052</v>
      </c>
      <c r="B27752" s="83" t="s">
        <v>16649</v>
      </c>
      <c r="C27752" t="s">
        <v>16650</v>
      </c>
      <c r="D27752" s="83" t="s">
        <v>15094</v>
      </c>
      <c r="E27752" s="83">
        <v>55.26</v>
      </c>
      <c r="F27752" s="83">
        <v>57.59</v>
      </c>
    </row>
    <row r="27753" spans="1:6" x14ac:dyDescent="0.25">
      <c r="A27753" t="s">
        <v>15052</v>
      </c>
      <c r="B27753" s="83" t="s">
        <v>16651</v>
      </c>
      <c r="C27753" t="s">
        <v>16652</v>
      </c>
      <c r="D27753" s="83" t="s">
        <v>15094</v>
      </c>
      <c r="E27753" s="83">
        <v>48.44</v>
      </c>
      <c r="F27753" s="83">
        <v>50.78</v>
      </c>
    </row>
    <row r="27754" spans="1:6" x14ac:dyDescent="0.25">
      <c r="A27754" t="s">
        <v>15052</v>
      </c>
      <c r="B27754" s="83" t="s">
        <v>16653</v>
      </c>
      <c r="C27754" t="s">
        <v>16654</v>
      </c>
      <c r="D27754" s="83" t="s">
        <v>15094</v>
      </c>
      <c r="E27754" s="83">
        <v>37.6</v>
      </c>
      <c r="F27754" s="83">
        <v>39.94</v>
      </c>
    </row>
    <row r="27755" spans="1:6" x14ac:dyDescent="0.25">
      <c r="A27755" t="s">
        <v>15052</v>
      </c>
      <c r="B27755" s="83" t="s">
        <v>16655</v>
      </c>
      <c r="C27755" t="s">
        <v>16656</v>
      </c>
      <c r="D27755" s="83" t="s">
        <v>15094</v>
      </c>
      <c r="E27755" s="83">
        <v>41.94</v>
      </c>
      <c r="F27755" s="83">
        <v>44.28</v>
      </c>
    </row>
    <row r="27756" spans="1:6" x14ac:dyDescent="0.25">
      <c r="A27756" t="s">
        <v>15052</v>
      </c>
      <c r="B27756" s="83">
        <v>8832</v>
      </c>
      <c r="C27756" t="s">
        <v>16657</v>
      </c>
    </row>
    <row r="27757" spans="1:6" x14ac:dyDescent="0.25">
      <c r="A27757" t="s">
        <v>15052</v>
      </c>
      <c r="B27757" s="83" t="s">
        <v>16658</v>
      </c>
      <c r="C27757" t="s">
        <v>16659</v>
      </c>
      <c r="D27757" s="83" t="s">
        <v>15094</v>
      </c>
      <c r="E27757" s="83">
        <v>45.81</v>
      </c>
      <c r="F27757" s="83">
        <v>46.38</v>
      </c>
    </row>
    <row r="27758" spans="1:6" x14ac:dyDescent="0.25">
      <c r="A27758" t="s">
        <v>15052</v>
      </c>
      <c r="B27758" s="83" t="s">
        <v>16660</v>
      </c>
      <c r="C27758" t="s">
        <v>16661</v>
      </c>
      <c r="D27758" s="83" t="s">
        <v>15094</v>
      </c>
      <c r="E27758" s="83">
        <v>27.59</v>
      </c>
      <c r="F27758" s="83">
        <v>28.14</v>
      </c>
    </row>
    <row r="27759" spans="1:6" x14ac:dyDescent="0.25">
      <c r="A27759" t="s">
        <v>15052</v>
      </c>
      <c r="B27759" s="83" t="s">
        <v>16662</v>
      </c>
      <c r="C27759" t="s">
        <v>16663</v>
      </c>
      <c r="D27759" s="83" t="s">
        <v>15094</v>
      </c>
      <c r="E27759" s="83">
        <v>36.36</v>
      </c>
      <c r="F27759" s="83">
        <v>36.909999999999997</v>
      </c>
    </row>
    <row r="27760" spans="1:6" x14ac:dyDescent="0.25">
      <c r="A27760" t="s">
        <v>15052</v>
      </c>
      <c r="B27760" s="83">
        <v>8833</v>
      </c>
      <c r="C27760" t="s">
        <v>16664</v>
      </c>
    </row>
    <row r="27761" spans="1:6" x14ac:dyDescent="0.25">
      <c r="A27761" t="s">
        <v>15052</v>
      </c>
      <c r="B27761" s="83" t="s">
        <v>16665</v>
      </c>
      <c r="C27761" t="s">
        <v>16666</v>
      </c>
      <c r="D27761" s="83" t="s">
        <v>15094</v>
      </c>
      <c r="E27761" s="83">
        <v>47.33</v>
      </c>
      <c r="F27761" s="83">
        <v>47.9</v>
      </c>
    </row>
    <row r="27762" spans="1:6" x14ac:dyDescent="0.25">
      <c r="A27762" t="s">
        <v>15052</v>
      </c>
      <c r="B27762" s="83" t="s">
        <v>16667</v>
      </c>
      <c r="C27762" t="s">
        <v>16668</v>
      </c>
      <c r="D27762" s="83" t="s">
        <v>15094</v>
      </c>
      <c r="E27762" s="83">
        <v>28.43</v>
      </c>
      <c r="F27762" s="83">
        <v>28.98</v>
      </c>
    </row>
    <row r="27763" spans="1:6" x14ac:dyDescent="0.25">
      <c r="A27763" t="s">
        <v>15052</v>
      </c>
      <c r="B27763" s="83" t="s">
        <v>16669</v>
      </c>
      <c r="C27763" t="s">
        <v>16670</v>
      </c>
      <c r="D27763" s="83" t="s">
        <v>15094</v>
      </c>
      <c r="E27763" s="83">
        <v>35.31</v>
      </c>
      <c r="F27763" s="83">
        <v>35.86</v>
      </c>
    </row>
    <row r="27764" spans="1:6" x14ac:dyDescent="0.25">
      <c r="A27764" t="s">
        <v>15052</v>
      </c>
      <c r="B27764" s="83">
        <v>8834</v>
      </c>
      <c r="C27764" t="s">
        <v>16671</v>
      </c>
    </row>
    <row r="27765" spans="1:6" x14ac:dyDescent="0.25">
      <c r="A27765" t="s">
        <v>15052</v>
      </c>
      <c r="B27765" s="83" t="s">
        <v>16672</v>
      </c>
      <c r="C27765" t="s">
        <v>16673</v>
      </c>
      <c r="D27765" s="83" t="s">
        <v>15094</v>
      </c>
      <c r="E27765" s="83">
        <v>23.38</v>
      </c>
      <c r="F27765" s="83">
        <v>24.22</v>
      </c>
    </row>
    <row r="27766" spans="1:6" x14ac:dyDescent="0.25">
      <c r="A27766" t="s">
        <v>15052</v>
      </c>
      <c r="B27766" s="83" t="s">
        <v>16674</v>
      </c>
      <c r="C27766" t="s">
        <v>16675</v>
      </c>
      <c r="D27766" s="83" t="s">
        <v>15094</v>
      </c>
      <c r="E27766" s="83">
        <v>33.75</v>
      </c>
      <c r="F27766" s="83">
        <v>34.200000000000003</v>
      </c>
    </row>
    <row r="27767" spans="1:6" x14ac:dyDescent="0.25">
      <c r="A27767" t="s">
        <v>15052</v>
      </c>
      <c r="B27767" s="83">
        <v>8835</v>
      </c>
      <c r="C27767" t="s">
        <v>16676</v>
      </c>
    </row>
    <row r="27768" spans="1:6" x14ac:dyDescent="0.25">
      <c r="A27768" t="s">
        <v>15052</v>
      </c>
      <c r="B27768" s="83" t="s">
        <v>16677</v>
      </c>
      <c r="C27768" t="s">
        <v>16678</v>
      </c>
      <c r="D27768" s="83" t="s">
        <v>15094</v>
      </c>
      <c r="E27768" s="83">
        <v>20.92</v>
      </c>
      <c r="F27768" s="83">
        <v>22.64</v>
      </c>
    </row>
    <row r="27769" spans="1:6" x14ac:dyDescent="0.25">
      <c r="A27769" t="s">
        <v>15052</v>
      </c>
      <c r="B27769" s="83" t="s">
        <v>16679</v>
      </c>
      <c r="C27769" t="s">
        <v>16680</v>
      </c>
      <c r="D27769" s="83" t="s">
        <v>15094</v>
      </c>
      <c r="E27769" s="83">
        <v>18.22</v>
      </c>
      <c r="F27769" s="84">
        <v>19.79</v>
      </c>
    </row>
    <row r="27770" spans="1:6" x14ac:dyDescent="0.25">
      <c r="A27770" t="s">
        <v>15052</v>
      </c>
      <c r="B27770" s="83" t="s">
        <v>16681</v>
      </c>
      <c r="C27770" t="s">
        <v>16682</v>
      </c>
      <c r="D27770" s="83" t="s">
        <v>15094</v>
      </c>
      <c r="E27770" s="83">
        <v>19.97</v>
      </c>
      <c r="F27770" s="84">
        <v>21.68</v>
      </c>
    </row>
    <row r="27771" spans="1:6" x14ac:dyDescent="0.25">
      <c r="A27771" t="s">
        <v>15052</v>
      </c>
      <c r="B27771" s="83">
        <v>8836</v>
      </c>
      <c r="C27771" t="s">
        <v>16683</v>
      </c>
      <c r="F27771" s="84"/>
    </row>
    <row r="27772" spans="1:6" x14ac:dyDescent="0.25">
      <c r="A27772" t="s">
        <v>15052</v>
      </c>
      <c r="B27772" s="83" t="s">
        <v>16684</v>
      </c>
      <c r="C27772" t="s">
        <v>16685</v>
      </c>
      <c r="D27772" s="83" t="s">
        <v>15094</v>
      </c>
      <c r="E27772" s="83">
        <v>41.31</v>
      </c>
      <c r="F27772" s="84">
        <v>44.67</v>
      </c>
    </row>
    <row r="27773" spans="1:6" x14ac:dyDescent="0.25">
      <c r="A27773" t="s">
        <v>15052</v>
      </c>
      <c r="B27773" s="83" t="s">
        <v>16686</v>
      </c>
      <c r="C27773" t="s">
        <v>16687</v>
      </c>
      <c r="D27773" s="83" t="s">
        <v>15094</v>
      </c>
      <c r="E27773" s="83">
        <v>41.83</v>
      </c>
      <c r="F27773" s="84">
        <v>45.19</v>
      </c>
    </row>
    <row r="27774" spans="1:6" x14ac:dyDescent="0.25">
      <c r="A27774" t="s">
        <v>15052</v>
      </c>
      <c r="B27774" s="83">
        <v>8837</v>
      </c>
      <c r="C27774" t="s">
        <v>16688</v>
      </c>
    </row>
    <row r="27775" spans="1:6" x14ac:dyDescent="0.25">
      <c r="A27775" t="s">
        <v>15052</v>
      </c>
      <c r="B27775" s="83" t="s">
        <v>16689</v>
      </c>
      <c r="C27775" t="s">
        <v>16690</v>
      </c>
      <c r="D27775" s="83" t="s">
        <v>15073</v>
      </c>
      <c r="E27775" s="83">
        <v>259.89</v>
      </c>
      <c r="F27775" s="83">
        <v>265.07</v>
      </c>
    </row>
    <row r="27776" spans="1:6" x14ac:dyDescent="0.25">
      <c r="A27776" t="s">
        <v>15052</v>
      </c>
      <c r="B27776" s="83">
        <v>8838</v>
      </c>
      <c r="C27776" t="s">
        <v>16691</v>
      </c>
    </row>
    <row r="27777" spans="1:6" x14ac:dyDescent="0.25">
      <c r="A27777" t="s">
        <v>15052</v>
      </c>
      <c r="B27777" s="83" t="s">
        <v>16692</v>
      </c>
      <c r="C27777" t="s">
        <v>16693</v>
      </c>
      <c r="D27777" s="83" t="s">
        <v>15073</v>
      </c>
      <c r="E27777" s="83">
        <v>296.86</v>
      </c>
      <c r="F27777" s="83">
        <v>301.83999999999997</v>
      </c>
    </row>
    <row r="27778" spans="1:6" x14ac:dyDescent="0.25">
      <c r="A27778" t="s">
        <v>15052</v>
      </c>
      <c r="B27778" s="83">
        <v>8839</v>
      </c>
      <c r="C27778" t="s">
        <v>16694</v>
      </c>
    </row>
    <row r="27779" spans="1:6" x14ac:dyDescent="0.25">
      <c r="A27779" t="s">
        <v>15052</v>
      </c>
      <c r="B27779" s="83" t="s">
        <v>16695</v>
      </c>
      <c r="C27779" t="s">
        <v>16696</v>
      </c>
      <c r="D27779" s="83" t="s">
        <v>15073</v>
      </c>
      <c r="E27779" s="83">
        <v>299.64</v>
      </c>
      <c r="F27779" s="84">
        <v>304.62</v>
      </c>
    </row>
    <row r="27780" spans="1:6" x14ac:dyDescent="0.25">
      <c r="A27780" t="s">
        <v>15052</v>
      </c>
      <c r="B27780" s="83">
        <v>8840</v>
      </c>
      <c r="C27780" t="s">
        <v>16697</v>
      </c>
      <c r="F27780" s="84"/>
    </row>
    <row r="27781" spans="1:6" x14ac:dyDescent="0.25">
      <c r="A27781" t="s">
        <v>15052</v>
      </c>
      <c r="B27781" s="83" t="s">
        <v>16698</v>
      </c>
      <c r="C27781" t="s">
        <v>16699</v>
      </c>
      <c r="D27781" s="83" t="s">
        <v>15094</v>
      </c>
      <c r="E27781" s="83">
        <v>40.31</v>
      </c>
      <c r="F27781" s="84">
        <v>42.3</v>
      </c>
    </row>
    <row r="27782" spans="1:6" x14ac:dyDescent="0.25">
      <c r="A27782" t="s">
        <v>15052</v>
      </c>
      <c r="B27782" s="83" t="s">
        <v>16700</v>
      </c>
      <c r="C27782" t="s">
        <v>16701</v>
      </c>
      <c r="D27782" s="83" t="s">
        <v>15094</v>
      </c>
      <c r="E27782" s="83">
        <v>47.37</v>
      </c>
      <c r="F27782" s="84">
        <v>49.77</v>
      </c>
    </row>
    <row r="27783" spans="1:6" x14ac:dyDescent="0.25">
      <c r="A27783" t="s">
        <v>15052</v>
      </c>
      <c r="B27783" s="83">
        <v>8841</v>
      </c>
      <c r="C27783" t="s">
        <v>16702</v>
      </c>
      <c r="F27783" s="84"/>
    </row>
    <row r="27784" spans="1:6" x14ac:dyDescent="0.25">
      <c r="A27784" t="s">
        <v>15052</v>
      </c>
      <c r="B27784" s="83" t="s">
        <v>16703</v>
      </c>
      <c r="C27784" t="s">
        <v>28572</v>
      </c>
      <c r="D27784" s="83" t="s">
        <v>15073</v>
      </c>
      <c r="E27784" s="83">
        <v>297.14999999999998</v>
      </c>
      <c r="F27784" s="84">
        <v>304.82</v>
      </c>
    </row>
    <row r="27785" spans="1:6" x14ac:dyDescent="0.25">
      <c r="A27785" t="s">
        <v>15052</v>
      </c>
      <c r="B27785" s="83">
        <v>8842</v>
      </c>
      <c r="C27785" t="s">
        <v>16704</v>
      </c>
      <c r="F27785" s="84"/>
    </row>
    <row r="27786" spans="1:6" x14ac:dyDescent="0.25">
      <c r="A27786" t="s">
        <v>15052</v>
      </c>
      <c r="B27786" s="83" t="s">
        <v>16705</v>
      </c>
      <c r="C27786" t="s">
        <v>16706</v>
      </c>
      <c r="D27786" s="83" t="s">
        <v>15073</v>
      </c>
      <c r="E27786" s="83">
        <v>121.88</v>
      </c>
      <c r="F27786" s="83">
        <v>122.4</v>
      </c>
    </row>
    <row r="27787" spans="1:6" x14ac:dyDescent="0.25">
      <c r="A27787" t="s">
        <v>15052</v>
      </c>
      <c r="B27787" s="83">
        <v>8843</v>
      </c>
      <c r="C27787" t="s">
        <v>16707</v>
      </c>
    </row>
    <row r="27788" spans="1:6" x14ac:dyDescent="0.25">
      <c r="A27788" t="s">
        <v>15052</v>
      </c>
      <c r="B27788" s="83" t="s">
        <v>16708</v>
      </c>
      <c r="C27788" t="s">
        <v>28573</v>
      </c>
      <c r="D27788" s="83" t="s">
        <v>15073</v>
      </c>
      <c r="E27788" s="83">
        <v>322.52</v>
      </c>
      <c r="F27788" s="83">
        <v>329.81</v>
      </c>
    </row>
    <row r="27789" spans="1:6" x14ac:dyDescent="0.25">
      <c r="A27789" t="s">
        <v>15052</v>
      </c>
      <c r="B27789" s="83">
        <v>8844</v>
      </c>
      <c r="C27789" t="s">
        <v>16709</v>
      </c>
    </row>
    <row r="27790" spans="1:6" x14ac:dyDescent="0.25">
      <c r="A27790" t="s">
        <v>15052</v>
      </c>
      <c r="B27790" s="83" t="s">
        <v>16710</v>
      </c>
      <c r="C27790" t="s">
        <v>28574</v>
      </c>
      <c r="D27790" s="83" t="s">
        <v>15073</v>
      </c>
      <c r="E27790" s="83">
        <v>338.89</v>
      </c>
      <c r="F27790" s="83">
        <v>346.35</v>
      </c>
    </row>
    <row r="27791" spans="1:6" x14ac:dyDescent="0.25">
      <c r="A27791" t="s">
        <v>15052</v>
      </c>
      <c r="B27791" s="83">
        <v>8675</v>
      </c>
      <c r="C27791" t="s">
        <v>16711</v>
      </c>
    </row>
    <row r="27792" spans="1:6" x14ac:dyDescent="0.25">
      <c r="A27792" t="s">
        <v>15052</v>
      </c>
      <c r="B27792" s="83">
        <v>8845</v>
      </c>
      <c r="C27792" t="s">
        <v>16712</v>
      </c>
    </row>
    <row r="27793" spans="1:6" x14ac:dyDescent="0.25">
      <c r="A27793" t="s">
        <v>15052</v>
      </c>
      <c r="B27793" s="83" t="s">
        <v>16713</v>
      </c>
      <c r="C27793" t="s">
        <v>16714</v>
      </c>
      <c r="D27793" s="83" t="s">
        <v>15073</v>
      </c>
      <c r="E27793" s="83">
        <v>16.2</v>
      </c>
      <c r="F27793" s="84">
        <v>16.97</v>
      </c>
    </row>
    <row r="27794" spans="1:6" x14ac:dyDescent="0.25">
      <c r="A27794" t="s">
        <v>15052</v>
      </c>
      <c r="B27794" s="83" t="s">
        <v>16715</v>
      </c>
      <c r="C27794" t="s">
        <v>16716</v>
      </c>
      <c r="D27794" s="83" t="s">
        <v>15073</v>
      </c>
      <c r="E27794" s="83">
        <v>14.43</v>
      </c>
      <c r="F27794" s="84">
        <v>15.35</v>
      </c>
    </row>
    <row r="27795" spans="1:6" x14ac:dyDescent="0.25">
      <c r="A27795" t="s">
        <v>15052</v>
      </c>
      <c r="B27795" s="83" t="s">
        <v>16717</v>
      </c>
      <c r="C27795" t="s">
        <v>16718</v>
      </c>
      <c r="D27795" s="83" t="s">
        <v>15073</v>
      </c>
      <c r="E27795" s="83">
        <v>13.4</v>
      </c>
      <c r="F27795" s="83">
        <v>14.32</v>
      </c>
    </row>
    <row r="27796" spans="1:6" x14ac:dyDescent="0.25">
      <c r="A27796" t="s">
        <v>15052</v>
      </c>
      <c r="B27796" s="83" t="s">
        <v>16719</v>
      </c>
      <c r="C27796" t="s">
        <v>16720</v>
      </c>
      <c r="D27796" s="83" t="s">
        <v>15073</v>
      </c>
      <c r="E27796" s="83">
        <v>9.43</v>
      </c>
      <c r="F27796" s="83">
        <v>10.01</v>
      </c>
    </row>
    <row r="27797" spans="1:6" x14ac:dyDescent="0.25">
      <c r="A27797" t="s">
        <v>15052</v>
      </c>
      <c r="B27797" s="83" t="s">
        <v>16721</v>
      </c>
      <c r="C27797" t="s">
        <v>16722</v>
      </c>
      <c r="D27797" s="83" t="s">
        <v>15073</v>
      </c>
      <c r="E27797" s="83">
        <v>13.05</v>
      </c>
      <c r="F27797" s="83">
        <v>13.95</v>
      </c>
    </row>
    <row r="27798" spans="1:6" x14ac:dyDescent="0.25">
      <c r="A27798" t="s">
        <v>15052</v>
      </c>
      <c r="B27798" s="83" t="s">
        <v>16723</v>
      </c>
      <c r="C27798" t="s">
        <v>16724</v>
      </c>
      <c r="D27798" s="83" t="s">
        <v>15073</v>
      </c>
      <c r="E27798" s="83">
        <v>34.380000000000003</v>
      </c>
      <c r="F27798" s="83">
        <v>36.74</v>
      </c>
    </row>
    <row r="27799" spans="1:6" x14ac:dyDescent="0.25">
      <c r="A27799" t="s">
        <v>15052</v>
      </c>
      <c r="B27799" s="83" t="s">
        <v>16725</v>
      </c>
      <c r="C27799" t="s">
        <v>16726</v>
      </c>
      <c r="D27799" s="83" t="s">
        <v>15073</v>
      </c>
      <c r="E27799" s="83">
        <v>70.25</v>
      </c>
      <c r="F27799" s="83">
        <v>74.739999999999995</v>
      </c>
    </row>
    <row r="27800" spans="1:6" x14ac:dyDescent="0.25">
      <c r="A27800" t="s">
        <v>15052</v>
      </c>
      <c r="B27800" s="83" t="s">
        <v>16727</v>
      </c>
      <c r="C27800" t="s">
        <v>16728</v>
      </c>
      <c r="D27800" s="83" t="s">
        <v>15073</v>
      </c>
      <c r="E27800" s="83">
        <v>54.63</v>
      </c>
      <c r="F27800" s="83">
        <v>58.2</v>
      </c>
    </row>
    <row r="27801" spans="1:6" x14ac:dyDescent="0.25">
      <c r="A27801" t="s">
        <v>15052</v>
      </c>
      <c r="B27801" s="83" t="s">
        <v>16729</v>
      </c>
      <c r="C27801" t="s">
        <v>16730</v>
      </c>
      <c r="D27801" s="83" t="s">
        <v>15073</v>
      </c>
      <c r="E27801" s="83">
        <v>36.43</v>
      </c>
      <c r="F27801" s="83">
        <v>38.659999999999997</v>
      </c>
    </row>
    <row r="27802" spans="1:6" x14ac:dyDescent="0.25">
      <c r="A27802" t="s">
        <v>15052</v>
      </c>
      <c r="B27802" s="83" t="s">
        <v>16731</v>
      </c>
      <c r="C27802" t="s">
        <v>16732</v>
      </c>
      <c r="D27802" s="83" t="s">
        <v>15073</v>
      </c>
      <c r="E27802" s="83">
        <v>41.38</v>
      </c>
      <c r="F27802" s="83">
        <v>43.79</v>
      </c>
    </row>
    <row r="27803" spans="1:6" x14ac:dyDescent="0.25">
      <c r="A27803" t="s">
        <v>15052</v>
      </c>
      <c r="B27803" s="83" t="s">
        <v>16733</v>
      </c>
      <c r="C27803" t="s">
        <v>16734</v>
      </c>
      <c r="D27803" s="83" t="s">
        <v>15073</v>
      </c>
      <c r="E27803" s="83">
        <v>46.54</v>
      </c>
      <c r="F27803" s="83">
        <v>49.17</v>
      </c>
    </row>
    <row r="27804" spans="1:6" x14ac:dyDescent="0.25">
      <c r="A27804" t="s">
        <v>15052</v>
      </c>
      <c r="B27804" s="83" t="s">
        <v>16735</v>
      </c>
      <c r="C27804" t="s">
        <v>16736</v>
      </c>
      <c r="D27804" s="83" t="s">
        <v>15073</v>
      </c>
      <c r="E27804" s="83">
        <v>51.97</v>
      </c>
      <c r="F27804" s="83">
        <v>54.83</v>
      </c>
    </row>
    <row r="27805" spans="1:6" x14ac:dyDescent="0.25">
      <c r="A27805" t="s">
        <v>15052</v>
      </c>
      <c r="B27805" s="83" t="s">
        <v>16737</v>
      </c>
      <c r="C27805" t="s">
        <v>16738</v>
      </c>
      <c r="D27805" s="83" t="s">
        <v>15073</v>
      </c>
      <c r="E27805" s="83">
        <v>57.73</v>
      </c>
      <c r="F27805" s="83">
        <v>60.85</v>
      </c>
    </row>
    <row r="27806" spans="1:6" x14ac:dyDescent="0.25">
      <c r="A27806" t="s">
        <v>15052</v>
      </c>
      <c r="B27806" s="83" t="s">
        <v>16739</v>
      </c>
      <c r="C27806" t="s">
        <v>16740</v>
      </c>
      <c r="D27806" s="83" t="s">
        <v>15073</v>
      </c>
      <c r="E27806" s="83">
        <v>50.59</v>
      </c>
      <c r="F27806" s="83">
        <v>53.3</v>
      </c>
    </row>
    <row r="27807" spans="1:6" x14ac:dyDescent="0.25">
      <c r="A27807" t="s">
        <v>15052</v>
      </c>
      <c r="B27807" s="83" t="s">
        <v>16741</v>
      </c>
      <c r="C27807" t="s">
        <v>16742</v>
      </c>
      <c r="D27807" s="83" t="s">
        <v>15073</v>
      </c>
      <c r="E27807" s="83">
        <v>32.32</v>
      </c>
      <c r="F27807" s="83">
        <v>34.54</v>
      </c>
    </row>
    <row r="27808" spans="1:6" x14ac:dyDescent="0.25">
      <c r="A27808" t="s">
        <v>15052</v>
      </c>
      <c r="B27808" s="83" t="s">
        <v>16743</v>
      </c>
      <c r="C27808" t="s">
        <v>16744</v>
      </c>
      <c r="D27808" s="83" t="s">
        <v>15073</v>
      </c>
      <c r="E27808" s="83">
        <v>32.9</v>
      </c>
      <c r="F27808" s="83">
        <v>35.18</v>
      </c>
    </row>
    <row r="27809" spans="1:6" x14ac:dyDescent="0.25">
      <c r="A27809" t="s">
        <v>15052</v>
      </c>
      <c r="B27809" s="83" t="s">
        <v>16745</v>
      </c>
      <c r="C27809" t="s">
        <v>16746</v>
      </c>
      <c r="D27809" s="83" t="s">
        <v>15073</v>
      </c>
      <c r="E27809" s="83">
        <v>35.020000000000003</v>
      </c>
      <c r="F27809" s="83">
        <v>37.479999999999997</v>
      </c>
    </row>
    <row r="27810" spans="1:6" x14ac:dyDescent="0.25">
      <c r="A27810" t="s">
        <v>15052</v>
      </c>
      <c r="B27810" s="83">
        <v>8846</v>
      </c>
      <c r="C27810" t="s">
        <v>16747</v>
      </c>
    </row>
    <row r="27811" spans="1:6" x14ac:dyDescent="0.25">
      <c r="A27811" t="s">
        <v>15052</v>
      </c>
      <c r="B27811" s="83" t="s">
        <v>16748</v>
      </c>
      <c r="C27811" t="s">
        <v>16749</v>
      </c>
      <c r="D27811" s="83" t="s">
        <v>15073</v>
      </c>
      <c r="E27811" s="83">
        <v>21.87</v>
      </c>
      <c r="F27811" s="83">
        <v>23.29</v>
      </c>
    </row>
    <row r="27812" spans="1:6" x14ac:dyDescent="0.25">
      <c r="A27812" t="s">
        <v>15052</v>
      </c>
      <c r="B27812" s="83" t="s">
        <v>16750</v>
      </c>
      <c r="C27812" t="s">
        <v>16751</v>
      </c>
      <c r="D27812" s="83" t="s">
        <v>15073</v>
      </c>
      <c r="E27812" s="83">
        <v>25.5</v>
      </c>
      <c r="F27812" s="83">
        <v>27.24</v>
      </c>
    </row>
    <row r="27813" spans="1:6" x14ac:dyDescent="0.25">
      <c r="A27813" t="s">
        <v>15052</v>
      </c>
      <c r="B27813" s="83">
        <v>8847</v>
      </c>
      <c r="C27813" t="s">
        <v>16752</v>
      </c>
    </row>
    <row r="27814" spans="1:6" x14ac:dyDescent="0.25">
      <c r="A27814" t="s">
        <v>15052</v>
      </c>
      <c r="B27814" s="83" t="s">
        <v>16753</v>
      </c>
      <c r="C27814" t="s">
        <v>16754</v>
      </c>
      <c r="D27814" s="83" t="s">
        <v>15073</v>
      </c>
      <c r="E27814" s="83">
        <v>20.38</v>
      </c>
      <c r="F27814" s="83">
        <v>21.45</v>
      </c>
    </row>
    <row r="27815" spans="1:6" x14ac:dyDescent="0.25">
      <c r="A27815" t="s">
        <v>15052</v>
      </c>
      <c r="B27815" s="83" t="s">
        <v>16755</v>
      </c>
      <c r="C27815" t="s">
        <v>16756</v>
      </c>
      <c r="D27815" s="83" t="s">
        <v>15073</v>
      </c>
      <c r="E27815" s="83">
        <v>53.28</v>
      </c>
      <c r="F27815" s="83">
        <v>56.63</v>
      </c>
    </row>
    <row r="27816" spans="1:6" x14ac:dyDescent="0.25">
      <c r="A27816" t="s">
        <v>15052</v>
      </c>
      <c r="B27816" s="83">
        <v>8848</v>
      </c>
      <c r="C27816" t="s">
        <v>16757</v>
      </c>
    </row>
    <row r="27817" spans="1:6" x14ac:dyDescent="0.25">
      <c r="A27817" t="s">
        <v>15052</v>
      </c>
      <c r="B27817" s="83" t="s">
        <v>16758</v>
      </c>
      <c r="C27817" t="s">
        <v>16759</v>
      </c>
      <c r="D27817" s="83" t="s">
        <v>15094</v>
      </c>
      <c r="E27817" s="83">
        <v>28.8</v>
      </c>
      <c r="F27817" s="83">
        <v>30.53</v>
      </c>
    </row>
    <row r="27818" spans="1:6" x14ac:dyDescent="0.25">
      <c r="A27818" t="s">
        <v>15052</v>
      </c>
      <c r="B27818" s="83" t="s">
        <v>16760</v>
      </c>
      <c r="C27818" t="s">
        <v>16761</v>
      </c>
      <c r="D27818" s="83" t="s">
        <v>15094</v>
      </c>
      <c r="E27818" s="83">
        <v>35.19</v>
      </c>
      <c r="F27818" s="83">
        <v>37</v>
      </c>
    </row>
    <row r="27819" spans="1:6" x14ac:dyDescent="0.25">
      <c r="A27819" t="s">
        <v>15052</v>
      </c>
      <c r="B27819" s="83" t="s">
        <v>16762</v>
      </c>
      <c r="C27819" t="s">
        <v>16763</v>
      </c>
      <c r="D27819" s="83" t="s">
        <v>15073</v>
      </c>
      <c r="E27819" s="83">
        <v>132.33000000000001</v>
      </c>
      <c r="F27819" s="83">
        <v>137.96</v>
      </c>
    </row>
    <row r="27820" spans="1:6" x14ac:dyDescent="0.25">
      <c r="A27820" t="s">
        <v>15052</v>
      </c>
      <c r="B27820" s="83" t="s">
        <v>16764</v>
      </c>
      <c r="C27820" t="s">
        <v>16765</v>
      </c>
      <c r="D27820" s="83" t="s">
        <v>15073</v>
      </c>
      <c r="E27820" s="83">
        <v>99.02</v>
      </c>
      <c r="F27820" s="83">
        <v>102.12</v>
      </c>
    </row>
    <row r="27821" spans="1:6" x14ac:dyDescent="0.25">
      <c r="A27821" t="s">
        <v>15052</v>
      </c>
      <c r="B27821" s="83" t="s">
        <v>16766</v>
      </c>
      <c r="C27821" t="s">
        <v>16767</v>
      </c>
      <c r="D27821" s="83" t="s">
        <v>15073</v>
      </c>
      <c r="E27821" s="83">
        <v>86.68</v>
      </c>
      <c r="F27821" s="83">
        <v>89.33</v>
      </c>
    </row>
    <row r="27822" spans="1:6" x14ac:dyDescent="0.25">
      <c r="A27822" t="s">
        <v>15052</v>
      </c>
      <c r="B27822" s="83" t="s">
        <v>16768</v>
      </c>
      <c r="C27822" t="s">
        <v>16769</v>
      </c>
      <c r="D27822" s="83" t="s">
        <v>15073</v>
      </c>
      <c r="E27822" s="83">
        <v>99.36</v>
      </c>
      <c r="F27822" s="83">
        <v>102.02</v>
      </c>
    </row>
    <row r="27823" spans="1:6" x14ac:dyDescent="0.25">
      <c r="A27823" t="s">
        <v>15052</v>
      </c>
      <c r="B27823" s="83" t="s">
        <v>16770</v>
      </c>
      <c r="C27823" t="s">
        <v>16771</v>
      </c>
      <c r="D27823" s="83" t="s">
        <v>15073</v>
      </c>
      <c r="E27823" s="83">
        <v>72.239999999999995</v>
      </c>
      <c r="F27823" s="83">
        <v>75.22</v>
      </c>
    </row>
    <row r="27824" spans="1:6" x14ac:dyDescent="0.25">
      <c r="A27824" t="s">
        <v>15052</v>
      </c>
      <c r="B27824" s="83" t="s">
        <v>16772</v>
      </c>
      <c r="C27824" t="s">
        <v>16773</v>
      </c>
      <c r="D27824" s="83" t="s">
        <v>15073</v>
      </c>
      <c r="E27824" s="83">
        <v>340.81</v>
      </c>
      <c r="F27824" s="83">
        <v>352.11</v>
      </c>
    </row>
    <row r="27825" spans="1:6" x14ac:dyDescent="0.25">
      <c r="A27825" t="s">
        <v>15052</v>
      </c>
      <c r="B27825" s="83" t="s">
        <v>16774</v>
      </c>
      <c r="C27825" t="s">
        <v>16775</v>
      </c>
      <c r="D27825" s="83" t="s">
        <v>15073</v>
      </c>
      <c r="E27825" s="83">
        <v>293.77</v>
      </c>
      <c r="F27825" s="83">
        <v>305.07</v>
      </c>
    </row>
    <row r="27826" spans="1:6" x14ac:dyDescent="0.25">
      <c r="A27826" t="s">
        <v>15052</v>
      </c>
      <c r="B27826" s="83">
        <v>8851</v>
      </c>
      <c r="C27826" t="s">
        <v>16776</v>
      </c>
    </row>
    <row r="27827" spans="1:6" x14ac:dyDescent="0.25">
      <c r="A27827" t="s">
        <v>15052</v>
      </c>
      <c r="B27827" s="83" t="s">
        <v>16777</v>
      </c>
      <c r="C27827" t="s">
        <v>16778</v>
      </c>
      <c r="D27827" s="83" t="s">
        <v>15073</v>
      </c>
      <c r="E27827" s="83">
        <v>95.74</v>
      </c>
      <c r="F27827" s="83">
        <v>98.57</v>
      </c>
    </row>
    <row r="27828" spans="1:6" x14ac:dyDescent="0.25">
      <c r="A27828" t="s">
        <v>15052</v>
      </c>
      <c r="B27828" s="83" t="s">
        <v>16779</v>
      </c>
      <c r="C27828" t="s">
        <v>16780</v>
      </c>
      <c r="D27828" s="83" t="s">
        <v>15073</v>
      </c>
      <c r="E27828" s="83">
        <v>93.38</v>
      </c>
      <c r="F27828" s="83">
        <v>96.2</v>
      </c>
    </row>
    <row r="27829" spans="1:6" x14ac:dyDescent="0.25">
      <c r="A27829" t="s">
        <v>15052</v>
      </c>
      <c r="B27829" s="83">
        <v>8852</v>
      </c>
      <c r="C27829" t="s">
        <v>16781</v>
      </c>
    </row>
    <row r="27830" spans="1:6" x14ac:dyDescent="0.25">
      <c r="A27830" t="s">
        <v>15052</v>
      </c>
      <c r="B27830" s="83" t="s">
        <v>16782</v>
      </c>
      <c r="C27830" t="s">
        <v>16783</v>
      </c>
      <c r="D27830" s="83" t="s">
        <v>15073</v>
      </c>
      <c r="E27830" s="83">
        <v>76.16</v>
      </c>
      <c r="F27830" s="83">
        <v>78.790000000000006</v>
      </c>
    </row>
    <row r="27831" spans="1:6" x14ac:dyDescent="0.25">
      <c r="A27831" t="s">
        <v>15052</v>
      </c>
      <c r="B27831" s="83" t="s">
        <v>16784</v>
      </c>
      <c r="C27831" t="s">
        <v>16785</v>
      </c>
      <c r="D27831" s="83" t="s">
        <v>15073</v>
      </c>
      <c r="E27831" s="83">
        <v>359.32</v>
      </c>
      <c r="F27831" s="83">
        <v>363.81</v>
      </c>
    </row>
    <row r="27832" spans="1:6" x14ac:dyDescent="0.25">
      <c r="A27832" t="s">
        <v>15052</v>
      </c>
      <c r="B27832" s="83" t="s">
        <v>16786</v>
      </c>
      <c r="C27832" t="s">
        <v>16787</v>
      </c>
      <c r="D27832" s="83" t="s">
        <v>15073</v>
      </c>
      <c r="E27832" s="83">
        <v>386.05</v>
      </c>
      <c r="F27832" s="83">
        <v>390.54</v>
      </c>
    </row>
    <row r="27833" spans="1:6" x14ac:dyDescent="0.25">
      <c r="A27833" t="s">
        <v>15052</v>
      </c>
      <c r="B27833" s="83" t="s">
        <v>16788</v>
      </c>
      <c r="C27833" t="s">
        <v>16789</v>
      </c>
      <c r="D27833" s="83" t="s">
        <v>15073</v>
      </c>
      <c r="E27833" s="83">
        <v>189.09</v>
      </c>
      <c r="F27833" s="83">
        <v>191.72</v>
      </c>
    </row>
    <row r="27834" spans="1:6" x14ac:dyDescent="0.25">
      <c r="A27834" t="s">
        <v>15052</v>
      </c>
      <c r="B27834" s="83">
        <v>8853</v>
      </c>
      <c r="C27834" t="s">
        <v>16790</v>
      </c>
    </row>
    <row r="27835" spans="1:6" x14ac:dyDescent="0.25">
      <c r="A27835" t="s">
        <v>15052</v>
      </c>
      <c r="B27835" s="83" t="s">
        <v>16791</v>
      </c>
      <c r="C27835" t="s">
        <v>16792</v>
      </c>
      <c r="D27835" s="83" t="s">
        <v>15073</v>
      </c>
      <c r="E27835" s="83">
        <v>14.69</v>
      </c>
      <c r="F27835" s="83">
        <v>14.83</v>
      </c>
    </row>
    <row r="27836" spans="1:6" x14ac:dyDescent="0.25">
      <c r="A27836" t="s">
        <v>15052</v>
      </c>
      <c r="B27836" s="83" t="s">
        <v>16793</v>
      </c>
      <c r="C27836" t="s">
        <v>16794</v>
      </c>
      <c r="D27836" s="83" t="s">
        <v>15073</v>
      </c>
      <c r="E27836" s="83">
        <v>149.53</v>
      </c>
      <c r="F27836" s="83">
        <v>154.4</v>
      </c>
    </row>
    <row r="27837" spans="1:6" x14ac:dyDescent="0.25">
      <c r="A27837" t="s">
        <v>15052</v>
      </c>
      <c r="B27837" s="83" t="s">
        <v>16795</v>
      </c>
      <c r="C27837" t="s">
        <v>16796</v>
      </c>
      <c r="D27837" s="83" t="s">
        <v>15073</v>
      </c>
      <c r="E27837" s="83">
        <v>79.61</v>
      </c>
      <c r="F27837" s="83">
        <v>80.25</v>
      </c>
    </row>
    <row r="27838" spans="1:6" x14ac:dyDescent="0.25">
      <c r="A27838" t="s">
        <v>15052</v>
      </c>
      <c r="B27838" s="83" t="s">
        <v>16797</v>
      </c>
      <c r="C27838" t="s">
        <v>16798</v>
      </c>
      <c r="D27838" s="83" t="s">
        <v>15073</v>
      </c>
      <c r="E27838" s="83">
        <v>73.239999999999995</v>
      </c>
      <c r="F27838" s="83">
        <v>73.75</v>
      </c>
    </row>
    <row r="27839" spans="1:6" x14ac:dyDescent="0.25">
      <c r="A27839" t="s">
        <v>15052</v>
      </c>
      <c r="B27839" s="83">
        <v>8854</v>
      </c>
      <c r="C27839" t="s">
        <v>16799</v>
      </c>
    </row>
    <row r="27840" spans="1:6" x14ac:dyDescent="0.25">
      <c r="A27840" t="s">
        <v>15052</v>
      </c>
      <c r="B27840" s="83" t="s">
        <v>16800</v>
      </c>
      <c r="C27840" t="s">
        <v>16801</v>
      </c>
      <c r="D27840" s="83" t="s">
        <v>15073</v>
      </c>
      <c r="E27840" s="83">
        <v>57.16</v>
      </c>
      <c r="F27840" s="83">
        <v>58.13</v>
      </c>
    </row>
    <row r="27841" spans="1:6" x14ac:dyDescent="0.25">
      <c r="A27841" t="s">
        <v>15052</v>
      </c>
      <c r="B27841" s="83" t="s">
        <v>16802</v>
      </c>
      <c r="C27841" t="s">
        <v>16803</v>
      </c>
      <c r="D27841" s="83" t="s">
        <v>15073</v>
      </c>
      <c r="E27841" s="83">
        <v>71.03</v>
      </c>
      <c r="F27841" s="83">
        <v>73.55</v>
      </c>
    </row>
    <row r="27842" spans="1:6" x14ac:dyDescent="0.25">
      <c r="A27842" t="s">
        <v>15052</v>
      </c>
      <c r="B27842" s="83" t="s">
        <v>16804</v>
      </c>
      <c r="C27842" t="s">
        <v>16805</v>
      </c>
      <c r="D27842" s="83" t="s">
        <v>15073</v>
      </c>
      <c r="E27842" s="83">
        <v>88.69</v>
      </c>
      <c r="F27842" s="83">
        <v>91.53</v>
      </c>
    </row>
    <row r="27843" spans="1:6" x14ac:dyDescent="0.25">
      <c r="A27843" t="s">
        <v>15052</v>
      </c>
      <c r="B27843" s="83" t="s">
        <v>16806</v>
      </c>
      <c r="C27843" t="s">
        <v>16807</v>
      </c>
      <c r="D27843" s="83" t="s">
        <v>15073</v>
      </c>
      <c r="E27843" s="83">
        <v>104.92</v>
      </c>
      <c r="F27843" s="83">
        <v>107.94</v>
      </c>
    </row>
    <row r="27844" spans="1:6" x14ac:dyDescent="0.25">
      <c r="A27844" t="s">
        <v>15052</v>
      </c>
      <c r="B27844" s="83" t="s">
        <v>16808</v>
      </c>
      <c r="C27844" t="s">
        <v>16809</v>
      </c>
      <c r="D27844" s="83" t="s">
        <v>15073</v>
      </c>
      <c r="E27844" s="83">
        <v>121.45</v>
      </c>
      <c r="F27844" s="83">
        <v>124.69</v>
      </c>
    </row>
    <row r="27845" spans="1:6" x14ac:dyDescent="0.25">
      <c r="A27845" t="s">
        <v>15052</v>
      </c>
      <c r="B27845" s="83" t="s">
        <v>16810</v>
      </c>
      <c r="C27845" t="s">
        <v>16811</v>
      </c>
      <c r="D27845" s="83" t="s">
        <v>15073</v>
      </c>
      <c r="E27845" s="83">
        <v>138.37</v>
      </c>
      <c r="F27845" s="83">
        <v>141.86000000000001</v>
      </c>
    </row>
    <row r="27846" spans="1:6" x14ac:dyDescent="0.25">
      <c r="A27846" t="s">
        <v>15052</v>
      </c>
      <c r="B27846" s="83" t="s">
        <v>16812</v>
      </c>
      <c r="C27846" t="s">
        <v>16813</v>
      </c>
      <c r="D27846" s="83" t="s">
        <v>15073</v>
      </c>
      <c r="E27846" s="83">
        <v>155.76</v>
      </c>
      <c r="F27846" s="83">
        <v>159.54</v>
      </c>
    </row>
    <row r="27847" spans="1:6" x14ac:dyDescent="0.25">
      <c r="A27847" t="s">
        <v>15052</v>
      </c>
      <c r="B27847" s="83" t="s">
        <v>16814</v>
      </c>
      <c r="C27847" t="s">
        <v>16815</v>
      </c>
      <c r="D27847" s="83" t="s">
        <v>15073</v>
      </c>
      <c r="E27847" s="83">
        <v>173.75</v>
      </c>
      <c r="F27847" s="83">
        <v>177.88</v>
      </c>
    </row>
    <row r="27848" spans="1:6" x14ac:dyDescent="0.25">
      <c r="A27848" t="s">
        <v>15052</v>
      </c>
      <c r="B27848" s="83" t="s">
        <v>16816</v>
      </c>
      <c r="C27848" t="s">
        <v>16817</v>
      </c>
      <c r="D27848" s="83" t="s">
        <v>15073</v>
      </c>
      <c r="E27848" s="83">
        <v>187.82</v>
      </c>
      <c r="F27848" s="83">
        <v>191.94</v>
      </c>
    </row>
    <row r="27849" spans="1:6" x14ac:dyDescent="0.25">
      <c r="A27849" t="s">
        <v>15052</v>
      </c>
      <c r="B27849" s="83" t="s">
        <v>16818</v>
      </c>
      <c r="C27849" t="s">
        <v>16819</v>
      </c>
      <c r="D27849" s="83" t="s">
        <v>15073</v>
      </c>
      <c r="E27849" s="83">
        <v>54.08</v>
      </c>
      <c r="F27849" s="83">
        <v>56.35</v>
      </c>
    </row>
    <row r="27850" spans="1:6" x14ac:dyDescent="0.25">
      <c r="A27850" t="s">
        <v>15052</v>
      </c>
      <c r="B27850" s="83" t="s">
        <v>16820</v>
      </c>
      <c r="C27850" t="s">
        <v>16821</v>
      </c>
      <c r="D27850" s="83" t="s">
        <v>15073</v>
      </c>
      <c r="E27850" s="83">
        <v>206.6</v>
      </c>
      <c r="F27850" s="83">
        <v>211.13</v>
      </c>
    </row>
    <row r="27851" spans="1:6" x14ac:dyDescent="0.25">
      <c r="A27851" t="s">
        <v>15052</v>
      </c>
      <c r="B27851" s="83" t="s">
        <v>16822</v>
      </c>
      <c r="C27851" t="s">
        <v>16823</v>
      </c>
      <c r="D27851" s="83" t="s">
        <v>15073</v>
      </c>
      <c r="E27851" s="83">
        <v>220.66</v>
      </c>
      <c r="F27851" s="83">
        <v>225.2</v>
      </c>
    </row>
    <row r="27852" spans="1:6" x14ac:dyDescent="0.25">
      <c r="A27852" t="s">
        <v>15052</v>
      </c>
      <c r="B27852" s="83">
        <v>8676</v>
      </c>
      <c r="C27852" t="s">
        <v>16824</v>
      </c>
    </row>
    <row r="27853" spans="1:6" x14ac:dyDescent="0.25">
      <c r="A27853" t="s">
        <v>15052</v>
      </c>
      <c r="B27853" s="83">
        <v>8855</v>
      </c>
      <c r="C27853" t="s">
        <v>16825</v>
      </c>
    </row>
    <row r="27854" spans="1:6" x14ac:dyDescent="0.25">
      <c r="A27854" t="s">
        <v>15052</v>
      </c>
      <c r="B27854" s="83" t="s">
        <v>16826</v>
      </c>
      <c r="C27854" t="s">
        <v>16827</v>
      </c>
      <c r="D27854" s="83" t="s">
        <v>15073</v>
      </c>
      <c r="E27854" s="83">
        <v>59.02</v>
      </c>
      <c r="F27854" s="83">
        <v>61.44</v>
      </c>
    </row>
    <row r="27855" spans="1:6" x14ac:dyDescent="0.25">
      <c r="A27855" t="s">
        <v>15052</v>
      </c>
      <c r="B27855" s="83" t="s">
        <v>16828</v>
      </c>
      <c r="C27855" t="s">
        <v>16829</v>
      </c>
      <c r="D27855" s="83" t="s">
        <v>15073</v>
      </c>
      <c r="E27855" s="83">
        <v>56.71</v>
      </c>
      <c r="F27855" s="83">
        <v>58.59</v>
      </c>
    </row>
    <row r="27856" spans="1:6" x14ac:dyDescent="0.25">
      <c r="A27856" t="s">
        <v>15052</v>
      </c>
      <c r="B27856" s="83" t="s">
        <v>16830</v>
      </c>
      <c r="C27856" t="s">
        <v>16831</v>
      </c>
      <c r="D27856" s="83" t="s">
        <v>15073</v>
      </c>
      <c r="E27856" s="83">
        <v>66.900000000000006</v>
      </c>
      <c r="F27856" s="83">
        <v>69.19</v>
      </c>
    </row>
    <row r="27857" spans="1:6" x14ac:dyDescent="0.25">
      <c r="A27857" t="s">
        <v>15052</v>
      </c>
      <c r="B27857" s="83" t="s">
        <v>16832</v>
      </c>
      <c r="C27857" t="s">
        <v>16833</v>
      </c>
      <c r="D27857" s="83" t="s">
        <v>15094</v>
      </c>
      <c r="E27857" s="83">
        <v>17.63</v>
      </c>
      <c r="F27857" s="83">
        <v>18.489999999999998</v>
      </c>
    </row>
    <row r="27858" spans="1:6" x14ac:dyDescent="0.25">
      <c r="A27858" t="s">
        <v>15052</v>
      </c>
      <c r="B27858" s="83">
        <v>8856</v>
      </c>
      <c r="C27858" t="s">
        <v>16834</v>
      </c>
    </row>
    <row r="27859" spans="1:6" x14ac:dyDescent="0.25">
      <c r="A27859" t="s">
        <v>15052</v>
      </c>
      <c r="B27859" s="83" t="s">
        <v>16835</v>
      </c>
      <c r="C27859" t="s">
        <v>16836</v>
      </c>
      <c r="D27859" s="83" t="s">
        <v>15094</v>
      </c>
      <c r="E27859" s="83">
        <v>28.31</v>
      </c>
      <c r="F27859" s="83">
        <v>29.7</v>
      </c>
    </row>
    <row r="27860" spans="1:6" x14ac:dyDescent="0.25">
      <c r="A27860" t="s">
        <v>15052</v>
      </c>
      <c r="B27860" s="83" t="s">
        <v>16837</v>
      </c>
      <c r="C27860" t="s">
        <v>16838</v>
      </c>
      <c r="D27860" s="83" t="s">
        <v>15073</v>
      </c>
      <c r="E27860" s="83">
        <v>154.46</v>
      </c>
      <c r="F27860" s="83">
        <v>158.79</v>
      </c>
    </row>
    <row r="27861" spans="1:6" x14ac:dyDescent="0.25">
      <c r="A27861" t="s">
        <v>15052</v>
      </c>
      <c r="B27861" s="83" t="s">
        <v>16839</v>
      </c>
      <c r="C27861" t="s">
        <v>16840</v>
      </c>
      <c r="D27861" s="83" t="s">
        <v>15073</v>
      </c>
      <c r="E27861" s="83">
        <v>158.05000000000001</v>
      </c>
      <c r="F27861" s="83">
        <v>164.13</v>
      </c>
    </row>
    <row r="27862" spans="1:6" x14ac:dyDescent="0.25">
      <c r="A27862" t="s">
        <v>15052</v>
      </c>
      <c r="B27862" s="83" t="s">
        <v>16841</v>
      </c>
      <c r="C27862" t="s">
        <v>16842</v>
      </c>
      <c r="D27862" s="83" t="s">
        <v>15073</v>
      </c>
      <c r="E27862" s="83">
        <v>125.09</v>
      </c>
      <c r="F27862" s="83">
        <v>131.16</v>
      </c>
    </row>
    <row r="27863" spans="1:6" x14ac:dyDescent="0.25">
      <c r="A27863" t="s">
        <v>15052</v>
      </c>
      <c r="B27863" s="83">
        <v>8857</v>
      </c>
      <c r="C27863" t="s">
        <v>16843</v>
      </c>
    </row>
    <row r="27864" spans="1:6" x14ac:dyDescent="0.25">
      <c r="A27864" t="s">
        <v>15052</v>
      </c>
      <c r="B27864" s="83" t="s">
        <v>16844</v>
      </c>
      <c r="C27864" t="s">
        <v>16845</v>
      </c>
      <c r="D27864" s="83" t="s">
        <v>15073</v>
      </c>
      <c r="E27864" s="83">
        <v>58.08</v>
      </c>
      <c r="F27864" s="83">
        <v>59.39</v>
      </c>
    </row>
    <row r="27865" spans="1:6" x14ac:dyDescent="0.25">
      <c r="A27865" t="s">
        <v>15052</v>
      </c>
      <c r="B27865" s="83" t="s">
        <v>16846</v>
      </c>
      <c r="C27865" t="s">
        <v>16847</v>
      </c>
      <c r="D27865" s="83" t="s">
        <v>15094</v>
      </c>
      <c r="E27865" s="83">
        <v>15.69</v>
      </c>
      <c r="F27865" s="83">
        <v>16.45</v>
      </c>
    </row>
    <row r="27866" spans="1:6" x14ac:dyDescent="0.25">
      <c r="A27866" t="s">
        <v>15052</v>
      </c>
      <c r="B27866" s="83">
        <v>8858</v>
      </c>
      <c r="C27866" t="s">
        <v>16848</v>
      </c>
    </row>
    <row r="27867" spans="1:6" x14ac:dyDescent="0.25">
      <c r="A27867" t="s">
        <v>15052</v>
      </c>
      <c r="B27867" s="83" t="s">
        <v>16849</v>
      </c>
      <c r="C27867" t="s">
        <v>16850</v>
      </c>
      <c r="D27867" s="83" t="s">
        <v>15094</v>
      </c>
      <c r="E27867" s="83">
        <v>5.88</v>
      </c>
      <c r="F27867" s="83">
        <v>6.03</v>
      </c>
    </row>
    <row r="27868" spans="1:6" x14ac:dyDescent="0.25">
      <c r="A27868" t="s">
        <v>15052</v>
      </c>
      <c r="B27868" s="83">
        <v>8677</v>
      </c>
      <c r="C27868" t="s">
        <v>16851</v>
      </c>
    </row>
    <row r="27869" spans="1:6" x14ac:dyDescent="0.25">
      <c r="A27869" t="s">
        <v>15052</v>
      </c>
      <c r="B27869" s="83">
        <v>8859</v>
      </c>
      <c r="C27869" t="s">
        <v>16852</v>
      </c>
    </row>
    <row r="27870" spans="1:6" x14ac:dyDescent="0.25">
      <c r="A27870" t="s">
        <v>15052</v>
      </c>
      <c r="B27870" s="83" t="s">
        <v>16853</v>
      </c>
      <c r="C27870" t="s">
        <v>16854</v>
      </c>
      <c r="D27870" s="83" t="s">
        <v>15094</v>
      </c>
      <c r="E27870" s="83">
        <v>228.18</v>
      </c>
      <c r="F27870" s="83">
        <v>237.11</v>
      </c>
    </row>
    <row r="27871" spans="1:6" x14ac:dyDescent="0.25">
      <c r="A27871" t="s">
        <v>15052</v>
      </c>
      <c r="B27871" s="83" t="s">
        <v>16855</v>
      </c>
      <c r="C27871" t="s">
        <v>16856</v>
      </c>
      <c r="D27871" s="83" t="s">
        <v>15094</v>
      </c>
      <c r="E27871" s="83">
        <v>317.27</v>
      </c>
      <c r="F27871" s="83">
        <v>329.04</v>
      </c>
    </row>
    <row r="27872" spans="1:6" x14ac:dyDescent="0.25">
      <c r="A27872" t="s">
        <v>15052</v>
      </c>
      <c r="B27872" s="83" t="s">
        <v>16857</v>
      </c>
      <c r="C27872" t="s">
        <v>16858</v>
      </c>
      <c r="D27872" s="83" t="s">
        <v>15094</v>
      </c>
      <c r="E27872" s="83">
        <v>520.72</v>
      </c>
      <c r="F27872" s="83">
        <v>539.29999999999995</v>
      </c>
    </row>
    <row r="27873" spans="1:6" x14ac:dyDescent="0.25">
      <c r="A27873" t="s">
        <v>15052</v>
      </c>
      <c r="B27873" s="83" t="s">
        <v>16859</v>
      </c>
      <c r="C27873" t="s">
        <v>16860</v>
      </c>
      <c r="D27873" s="83" t="s">
        <v>15094</v>
      </c>
      <c r="E27873" s="83">
        <v>315.52999999999997</v>
      </c>
      <c r="F27873" s="83">
        <v>327.16000000000003</v>
      </c>
    </row>
    <row r="27874" spans="1:6" x14ac:dyDescent="0.25">
      <c r="A27874" t="s">
        <v>15052</v>
      </c>
      <c r="B27874" s="83" t="s">
        <v>16861</v>
      </c>
      <c r="C27874" t="s">
        <v>16862</v>
      </c>
      <c r="D27874" s="83" t="s">
        <v>15094</v>
      </c>
      <c r="E27874" s="83">
        <v>124.72</v>
      </c>
      <c r="F27874" s="83">
        <v>130.11000000000001</v>
      </c>
    </row>
    <row r="27875" spans="1:6" x14ac:dyDescent="0.25">
      <c r="A27875" t="s">
        <v>15052</v>
      </c>
      <c r="B27875" s="83" t="s">
        <v>16863</v>
      </c>
      <c r="C27875" t="s">
        <v>16864</v>
      </c>
      <c r="D27875" s="83" t="s">
        <v>15094</v>
      </c>
      <c r="E27875" s="83">
        <v>213.8</v>
      </c>
      <c r="F27875" s="83">
        <v>222.03</v>
      </c>
    </row>
    <row r="27876" spans="1:6" x14ac:dyDescent="0.25">
      <c r="A27876" t="s">
        <v>15052</v>
      </c>
      <c r="B27876" s="83" t="s">
        <v>16865</v>
      </c>
      <c r="C27876" t="s">
        <v>16866</v>
      </c>
      <c r="D27876" s="83" t="s">
        <v>15094</v>
      </c>
      <c r="E27876" s="83">
        <v>692.99</v>
      </c>
      <c r="F27876" s="83">
        <v>717.56</v>
      </c>
    </row>
    <row r="27877" spans="1:6" x14ac:dyDescent="0.25">
      <c r="A27877" t="s">
        <v>15052</v>
      </c>
      <c r="B27877" s="83" t="s">
        <v>16867</v>
      </c>
      <c r="C27877" t="s">
        <v>16868</v>
      </c>
      <c r="D27877" s="83" t="s">
        <v>15094</v>
      </c>
      <c r="E27877" s="83">
        <v>795.51</v>
      </c>
      <c r="F27877" s="83">
        <v>823.51</v>
      </c>
    </row>
    <row r="27878" spans="1:6" x14ac:dyDescent="0.25">
      <c r="A27878" t="s">
        <v>15052</v>
      </c>
      <c r="B27878" s="83" t="s">
        <v>16869</v>
      </c>
      <c r="C27878" t="s">
        <v>16870</v>
      </c>
      <c r="D27878" s="83" t="s">
        <v>15094</v>
      </c>
      <c r="E27878" s="83">
        <v>762.77</v>
      </c>
      <c r="F27878" s="83">
        <v>789.61</v>
      </c>
    </row>
    <row r="27879" spans="1:6" x14ac:dyDescent="0.25">
      <c r="A27879" t="s">
        <v>15052</v>
      </c>
      <c r="B27879" s="83" t="s">
        <v>16871</v>
      </c>
      <c r="C27879" t="s">
        <v>16872</v>
      </c>
      <c r="D27879" s="83" t="s">
        <v>15094</v>
      </c>
      <c r="E27879" s="83">
        <v>967.81</v>
      </c>
      <c r="F27879" s="83">
        <v>1001.5</v>
      </c>
    </row>
    <row r="27880" spans="1:6" x14ac:dyDescent="0.25">
      <c r="A27880" t="s">
        <v>15052</v>
      </c>
      <c r="B27880" s="83" t="s">
        <v>16873</v>
      </c>
      <c r="C27880" t="s">
        <v>16874</v>
      </c>
      <c r="D27880" s="83" t="s">
        <v>15094</v>
      </c>
      <c r="E27880" s="83">
        <v>865.29</v>
      </c>
      <c r="F27880" s="83">
        <v>895.56</v>
      </c>
    </row>
    <row r="27881" spans="1:6" x14ac:dyDescent="0.25">
      <c r="A27881" t="s">
        <v>15052</v>
      </c>
      <c r="B27881" s="83" t="s">
        <v>16875</v>
      </c>
      <c r="C27881" t="s">
        <v>16876</v>
      </c>
      <c r="D27881" s="83" t="s">
        <v>15094</v>
      </c>
      <c r="E27881" s="83">
        <v>545.29</v>
      </c>
      <c r="F27881" s="83">
        <v>567.32000000000005</v>
      </c>
    </row>
    <row r="27882" spans="1:6" x14ac:dyDescent="0.25">
      <c r="A27882" t="s">
        <v>15052</v>
      </c>
      <c r="B27882" s="83" t="s">
        <v>16877</v>
      </c>
      <c r="C27882" t="s">
        <v>16878</v>
      </c>
      <c r="D27882" s="83" t="s">
        <v>15094</v>
      </c>
      <c r="E27882" s="83">
        <v>750.33</v>
      </c>
      <c r="F27882" s="83">
        <v>779.21</v>
      </c>
    </row>
    <row r="27883" spans="1:6" x14ac:dyDescent="0.25">
      <c r="A27883" t="s">
        <v>15052</v>
      </c>
      <c r="B27883" s="83" t="s">
        <v>16879</v>
      </c>
      <c r="C27883" t="s">
        <v>16880</v>
      </c>
      <c r="D27883" s="83" t="s">
        <v>15094</v>
      </c>
      <c r="E27883" s="83">
        <v>647.80999999999995</v>
      </c>
      <c r="F27883" s="83">
        <v>673.27</v>
      </c>
    </row>
    <row r="27884" spans="1:6" x14ac:dyDescent="0.25">
      <c r="A27884" t="s">
        <v>15052</v>
      </c>
      <c r="B27884" s="83" t="s">
        <v>16881</v>
      </c>
      <c r="C27884" t="s">
        <v>16882</v>
      </c>
      <c r="D27884" s="83" t="s">
        <v>15094</v>
      </c>
      <c r="E27884" s="83">
        <v>898.03</v>
      </c>
      <c r="F27884" s="83">
        <v>929.45</v>
      </c>
    </row>
    <row r="27885" spans="1:6" x14ac:dyDescent="0.25">
      <c r="A27885" t="s">
        <v>15052</v>
      </c>
      <c r="B27885" s="83" t="s">
        <v>16883</v>
      </c>
      <c r="C27885" t="s">
        <v>16884</v>
      </c>
      <c r="D27885" s="83" t="s">
        <v>15094</v>
      </c>
      <c r="E27885" s="83">
        <v>617.98</v>
      </c>
      <c r="F27885" s="83">
        <v>640.11</v>
      </c>
    </row>
    <row r="27886" spans="1:6" x14ac:dyDescent="0.25">
      <c r="A27886" t="s">
        <v>15052</v>
      </c>
      <c r="B27886" s="83" t="s">
        <v>16885</v>
      </c>
      <c r="C27886" t="s">
        <v>16886</v>
      </c>
      <c r="D27886" s="83" t="s">
        <v>15094</v>
      </c>
      <c r="E27886" s="83">
        <v>823.02</v>
      </c>
      <c r="F27886" s="83">
        <v>852</v>
      </c>
    </row>
    <row r="27887" spans="1:6" x14ac:dyDescent="0.25">
      <c r="A27887" t="s">
        <v>15052</v>
      </c>
      <c r="B27887" s="83" t="s">
        <v>16887</v>
      </c>
      <c r="C27887" t="s">
        <v>16888</v>
      </c>
      <c r="D27887" s="83" t="s">
        <v>15094</v>
      </c>
      <c r="E27887" s="83">
        <v>720.5</v>
      </c>
      <c r="F27887" s="83">
        <v>746.06</v>
      </c>
    </row>
    <row r="27888" spans="1:6" x14ac:dyDescent="0.25">
      <c r="A27888" t="s">
        <v>15052</v>
      </c>
      <c r="B27888" s="83" t="s">
        <v>16889</v>
      </c>
      <c r="C27888" t="s">
        <v>16890</v>
      </c>
      <c r="D27888" s="83" t="s">
        <v>15094</v>
      </c>
      <c r="E27888" s="83">
        <v>681.01</v>
      </c>
      <c r="F27888" s="83">
        <v>705.19</v>
      </c>
    </row>
    <row r="27889" spans="1:6" x14ac:dyDescent="0.25">
      <c r="A27889" t="s">
        <v>15052</v>
      </c>
      <c r="B27889" s="83" t="s">
        <v>16891</v>
      </c>
      <c r="C27889" t="s">
        <v>16892</v>
      </c>
      <c r="D27889" s="83" t="s">
        <v>15094</v>
      </c>
      <c r="E27889" s="83">
        <v>886.05</v>
      </c>
      <c r="F27889" s="83">
        <v>917.08</v>
      </c>
    </row>
    <row r="27890" spans="1:6" x14ac:dyDescent="0.25">
      <c r="A27890" t="s">
        <v>15052</v>
      </c>
      <c r="B27890" s="83" t="s">
        <v>16893</v>
      </c>
      <c r="C27890" t="s">
        <v>16894</v>
      </c>
      <c r="D27890" s="83" t="s">
        <v>15094</v>
      </c>
      <c r="E27890" s="83">
        <v>783.53</v>
      </c>
      <c r="F27890" s="83">
        <v>811.14</v>
      </c>
    </row>
    <row r="27891" spans="1:6" x14ac:dyDescent="0.25">
      <c r="A27891" t="s">
        <v>15052</v>
      </c>
      <c r="B27891" s="83" t="s">
        <v>16895</v>
      </c>
      <c r="C27891" t="s">
        <v>16896</v>
      </c>
      <c r="D27891" s="83" t="s">
        <v>15094</v>
      </c>
      <c r="E27891" s="83">
        <v>490.91</v>
      </c>
      <c r="F27891" s="83">
        <v>510.84</v>
      </c>
    </row>
    <row r="27892" spans="1:6" x14ac:dyDescent="0.25">
      <c r="A27892" t="s">
        <v>15052</v>
      </c>
      <c r="B27892" s="83" t="s">
        <v>16897</v>
      </c>
      <c r="C27892" t="s">
        <v>16898</v>
      </c>
      <c r="D27892" s="83" t="s">
        <v>15094</v>
      </c>
      <c r="E27892" s="83">
        <v>695.95</v>
      </c>
      <c r="F27892" s="83">
        <v>722.73</v>
      </c>
    </row>
    <row r="27893" spans="1:6" x14ac:dyDescent="0.25">
      <c r="A27893" t="s">
        <v>15052</v>
      </c>
      <c r="B27893" s="83" t="s">
        <v>16899</v>
      </c>
      <c r="C27893" t="s">
        <v>16900</v>
      </c>
      <c r="D27893" s="83" t="s">
        <v>15094</v>
      </c>
      <c r="E27893" s="83">
        <v>593.42999999999995</v>
      </c>
      <c r="F27893" s="83">
        <v>616.79</v>
      </c>
    </row>
    <row r="27894" spans="1:6" x14ac:dyDescent="0.25">
      <c r="A27894" t="s">
        <v>15052</v>
      </c>
      <c r="B27894" s="83">
        <v>8861</v>
      </c>
      <c r="C27894" t="s">
        <v>16901</v>
      </c>
    </row>
    <row r="27895" spans="1:6" x14ac:dyDescent="0.25">
      <c r="A27895" t="s">
        <v>15052</v>
      </c>
      <c r="B27895" s="83" t="s">
        <v>16902</v>
      </c>
      <c r="C27895" t="s">
        <v>16903</v>
      </c>
      <c r="D27895" s="83" t="s">
        <v>15094</v>
      </c>
      <c r="E27895" s="83">
        <v>268.17</v>
      </c>
      <c r="F27895" s="83">
        <v>271.24</v>
      </c>
    </row>
    <row r="27896" spans="1:6" x14ac:dyDescent="0.25">
      <c r="A27896" t="s">
        <v>15052</v>
      </c>
      <c r="B27896" s="83" t="s">
        <v>16904</v>
      </c>
      <c r="C27896" t="s">
        <v>16905</v>
      </c>
      <c r="D27896" s="83" t="s">
        <v>15094</v>
      </c>
      <c r="E27896" s="83">
        <v>595.66999999999996</v>
      </c>
      <c r="F27896" s="83">
        <v>607.54999999999995</v>
      </c>
    </row>
    <row r="27897" spans="1:6" x14ac:dyDescent="0.25">
      <c r="A27897" t="s">
        <v>15052</v>
      </c>
      <c r="B27897" s="83" t="s">
        <v>16906</v>
      </c>
      <c r="C27897" t="s">
        <v>16907</v>
      </c>
      <c r="D27897" s="83" t="s">
        <v>15094</v>
      </c>
      <c r="E27897" s="83">
        <v>857.82</v>
      </c>
      <c r="F27897" s="83">
        <v>883.3</v>
      </c>
    </row>
    <row r="27898" spans="1:6" x14ac:dyDescent="0.25">
      <c r="A27898" t="s">
        <v>15052</v>
      </c>
      <c r="B27898" s="83" t="s">
        <v>16908</v>
      </c>
      <c r="C27898" t="s">
        <v>16909</v>
      </c>
      <c r="D27898" s="83" t="s">
        <v>15073</v>
      </c>
      <c r="E27898" s="83">
        <v>149.15</v>
      </c>
      <c r="F27898" s="83">
        <v>152.78</v>
      </c>
    </row>
    <row r="27899" spans="1:6" x14ac:dyDescent="0.25">
      <c r="A27899" t="s">
        <v>15052</v>
      </c>
      <c r="B27899" s="83" t="s">
        <v>16910</v>
      </c>
      <c r="C27899" t="s">
        <v>16911</v>
      </c>
      <c r="D27899" s="83" t="s">
        <v>15076</v>
      </c>
      <c r="E27899" s="83">
        <v>937.63</v>
      </c>
      <c r="F27899" s="83">
        <v>944.45</v>
      </c>
    </row>
    <row r="27900" spans="1:6" x14ac:dyDescent="0.25">
      <c r="A27900" t="s">
        <v>15052</v>
      </c>
      <c r="B27900" s="83">
        <v>8862</v>
      </c>
      <c r="C27900" t="s">
        <v>16912</v>
      </c>
    </row>
    <row r="27901" spans="1:6" x14ac:dyDescent="0.25">
      <c r="A27901" t="s">
        <v>15052</v>
      </c>
      <c r="B27901" s="83" t="s">
        <v>16913</v>
      </c>
      <c r="C27901" t="s">
        <v>28575</v>
      </c>
      <c r="D27901" s="83" t="s">
        <v>15076</v>
      </c>
      <c r="E27901" s="83">
        <v>3212.66</v>
      </c>
      <c r="F27901" s="83">
        <v>3340.8</v>
      </c>
    </row>
    <row r="27902" spans="1:6" x14ac:dyDescent="0.25">
      <c r="A27902" t="s">
        <v>15052</v>
      </c>
      <c r="B27902" s="83" t="s">
        <v>16914</v>
      </c>
      <c r="C27902" t="s">
        <v>28576</v>
      </c>
      <c r="D27902" s="83" t="s">
        <v>15076</v>
      </c>
      <c r="E27902" s="83">
        <v>403.19</v>
      </c>
      <c r="F27902" s="83">
        <v>415.27</v>
      </c>
    </row>
    <row r="27903" spans="1:6" x14ac:dyDescent="0.25">
      <c r="A27903" t="s">
        <v>15052</v>
      </c>
      <c r="B27903" s="83" t="s">
        <v>16915</v>
      </c>
      <c r="C27903" t="s">
        <v>28577</v>
      </c>
      <c r="D27903" s="83" t="s">
        <v>15076</v>
      </c>
      <c r="E27903" s="83">
        <v>863.6</v>
      </c>
      <c r="F27903" s="83">
        <v>901.33</v>
      </c>
    </row>
    <row r="27904" spans="1:6" x14ac:dyDescent="0.25">
      <c r="A27904" t="s">
        <v>15052</v>
      </c>
      <c r="B27904" s="83" t="s">
        <v>16916</v>
      </c>
      <c r="C27904" t="s">
        <v>28578</v>
      </c>
      <c r="D27904" s="83" t="s">
        <v>15076</v>
      </c>
      <c r="E27904" s="83">
        <v>1014.12</v>
      </c>
      <c r="F27904" s="83">
        <v>1059.28</v>
      </c>
    </row>
    <row r="27905" spans="1:6" x14ac:dyDescent="0.25">
      <c r="A27905" t="s">
        <v>15052</v>
      </c>
      <c r="B27905" s="83" t="s">
        <v>16917</v>
      </c>
      <c r="C27905" t="s">
        <v>16918</v>
      </c>
      <c r="D27905" s="83" t="s">
        <v>15076</v>
      </c>
      <c r="E27905" s="83">
        <v>285.93</v>
      </c>
      <c r="F27905" s="83">
        <v>300.10000000000002</v>
      </c>
    </row>
    <row r="27906" spans="1:6" x14ac:dyDescent="0.25">
      <c r="A27906" t="s">
        <v>15052</v>
      </c>
      <c r="B27906" s="83">
        <v>8863</v>
      </c>
      <c r="C27906" t="s">
        <v>16919</v>
      </c>
    </row>
    <row r="27907" spans="1:6" x14ac:dyDescent="0.25">
      <c r="A27907" t="s">
        <v>15052</v>
      </c>
      <c r="B27907" s="83" t="s">
        <v>16920</v>
      </c>
      <c r="C27907" t="s">
        <v>16921</v>
      </c>
      <c r="D27907" s="83" t="s">
        <v>15076</v>
      </c>
      <c r="E27907" s="83">
        <v>361.54</v>
      </c>
      <c r="F27907" s="83">
        <v>375.69</v>
      </c>
    </row>
    <row r="27908" spans="1:6" x14ac:dyDescent="0.25">
      <c r="A27908" t="s">
        <v>15052</v>
      </c>
      <c r="B27908" s="83" t="s">
        <v>16922</v>
      </c>
      <c r="C27908" t="s">
        <v>16923</v>
      </c>
      <c r="D27908" s="83" t="s">
        <v>15076</v>
      </c>
      <c r="E27908" s="83">
        <v>423.05</v>
      </c>
      <c r="F27908" s="83">
        <v>440.47</v>
      </c>
    </row>
    <row r="27909" spans="1:6" x14ac:dyDescent="0.25">
      <c r="A27909" t="s">
        <v>15052</v>
      </c>
      <c r="B27909" s="83" t="s">
        <v>16924</v>
      </c>
      <c r="C27909" t="s">
        <v>16925</v>
      </c>
      <c r="D27909" s="83" t="s">
        <v>15076</v>
      </c>
      <c r="E27909" s="83">
        <v>491.2</v>
      </c>
      <c r="F27909" s="83">
        <v>512.28</v>
      </c>
    </row>
    <row r="27910" spans="1:6" x14ac:dyDescent="0.25">
      <c r="A27910" t="s">
        <v>15052</v>
      </c>
      <c r="B27910" s="83">
        <v>8864</v>
      </c>
      <c r="C27910" t="s">
        <v>16926</v>
      </c>
    </row>
    <row r="27911" spans="1:6" x14ac:dyDescent="0.25">
      <c r="A27911" t="s">
        <v>15052</v>
      </c>
      <c r="B27911" s="83" t="s">
        <v>16927</v>
      </c>
      <c r="C27911" t="s">
        <v>28579</v>
      </c>
      <c r="D27911" s="83" t="s">
        <v>15076</v>
      </c>
      <c r="E27911" s="83">
        <v>82.74</v>
      </c>
      <c r="F27911" s="83">
        <v>86.81</v>
      </c>
    </row>
    <row r="27912" spans="1:6" x14ac:dyDescent="0.25">
      <c r="A27912" t="s">
        <v>15052</v>
      </c>
      <c r="B27912" s="83" t="s">
        <v>16929</v>
      </c>
      <c r="C27912" t="s">
        <v>28580</v>
      </c>
      <c r="D27912" s="83" t="s">
        <v>15094</v>
      </c>
      <c r="E27912" s="83">
        <v>527.42999999999995</v>
      </c>
      <c r="F27912" s="83">
        <v>554.63</v>
      </c>
    </row>
    <row r="27913" spans="1:6" x14ac:dyDescent="0.25">
      <c r="A27913" t="s">
        <v>15052</v>
      </c>
      <c r="B27913" s="83" t="s">
        <v>16928</v>
      </c>
      <c r="C27913" t="s">
        <v>28581</v>
      </c>
      <c r="D27913" s="83" t="s">
        <v>15094</v>
      </c>
      <c r="E27913" s="83">
        <v>127.33</v>
      </c>
      <c r="F27913" s="83">
        <v>134.72999999999999</v>
      </c>
    </row>
    <row r="27914" spans="1:6" x14ac:dyDescent="0.25">
      <c r="A27914" t="s">
        <v>15052</v>
      </c>
      <c r="B27914" s="83">
        <v>8781</v>
      </c>
      <c r="C27914" t="s">
        <v>16930</v>
      </c>
    </row>
    <row r="27915" spans="1:6" x14ac:dyDescent="0.25">
      <c r="A27915" t="s">
        <v>15052</v>
      </c>
      <c r="B27915" s="83" t="s">
        <v>16931</v>
      </c>
      <c r="C27915" t="s">
        <v>16932</v>
      </c>
      <c r="D27915" s="83" t="s">
        <v>15094</v>
      </c>
      <c r="E27915" s="83">
        <v>120.15</v>
      </c>
      <c r="F27915" s="83">
        <v>125.47</v>
      </c>
    </row>
    <row r="27916" spans="1:6" x14ac:dyDescent="0.25">
      <c r="A27916" t="s">
        <v>15052</v>
      </c>
      <c r="B27916" s="83" t="s">
        <v>16933</v>
      </c>
      <c r="C27916" t="s">
        <v>16934</v>
      </c>
      <c r="D27916" s="83" t="s">
        <v>15094</v>
      </c>
      <c r="E27916" s="83">
        <v>78.430000000000007</v>
      </c>
      <c r="F27916" s="83">
        <v>82.31</v>
      </c>
    </row>
    <row r="27917" spans="1:6" x14ac:dyDescent="0.25">
      <c r="A27917" t="s">
        <v>15052</v>
      </c>
      <c r="B27917" s="83" t="s">
        <v>16935</v>
      </c>
      <c r="C27917" t="s">
        <v>16936</v>
      </c>
      <c r="D27917" s="83" t="s">
        <v>15094</v>
      </c>
      <c r="E27917" s="83">
        <v>159.22</v>
      </c>
      <c r="F27917" s="83">
        <v>160.94999999999999</v>
      </c>
    </row>
    <row r="27918" spans="1:6" x14ac:dyDescent="0.25">
      <c r="A27918" t="s">
        <v>15052</v>
      </c>
      <c r="B27918" s="83">
        <v>11760</v>
      </c>
      <c r="C27918" t="s">
        <v>47124</v>
      </c>
    </row>
    <row r="27919" spans="1:6" x14ac:dyDescent="0.25">
      <c r="A27919" t="s">
        <v>15052</v>
      </c>
      <c r="B27919" s="83" t="s">
        <v>47125</v>
      </c>
      <c r="C27919" t="s">
        <v>47126</v>
      </c>
      <c r="D27919" s="83" t="s">
        <v>15094</v>
      </c>
      <c r="E27919" s="83">
        <v>523.86</v>
      </c>
      <c r="F27919" s="83">
        <v>556.83000000000004</v>
      </c>
    </row>
    <row r="27920" spans="1:6" x14ac:dyDescent="0.25">
      <c r="A27920" t="s">
        <v>15052</v>
      </c>
      <c r="B27920" s="83">
        <v>8678</v>
      </c>
      <c r="C27920" t="s">
        <v>16937</v>
      </c>
    </row>
    <row r="27921" spans="1:6" x14ac:dyDescent="0.25">
      <c r="A27921" t="s">
        <v>15052</v>
      </c>
      <c r="B27921" s="83">
        <v>8866</v>
      </c>
      <c r="C27921" t="s">
        <v>16938</v>
      </c>
    </row>
    <row r="27922" spans="1:6" x14ac:dyDescent="0.25">
      <c r="A27922" t="s">
        <v>15052</v>
      </c>
      <c r="B27922" s="83" t="s">
        <v>28582</v>
      </c>
      <c r="C27922" t="s">
        <v>28583</v>
      </c>
      <c r="D27922" s="83" t="s">
        <v>15073</v>
      </c>
      <c r="E27922" s="83">
        <v>3.84</v>
      </c>
      <c r="F27922" s="83">
        <v>4.0199999999999996</v>
      </c>
    </row>
    <row r="27923" spans="1:6" x14ac:dyDescent="0.25">
      <c r="A27923" t="s">
        <v>15052</v>
      </c>
      <c r="B27923" s="83" t="s">
        <v>16939</v>
      </c>
      <c r="C27923" t="s">
        <v>16940</v>
      </c>
      <c r="D27923" s="83" t="s">
        <v>15073</v>
      </c>
      <c r="E27923" s="83">
        <v>3.13</v>
      </c>
      <c r="F27923" s="83">
        <v>3.37</v>
      </c>
    </row>
    <row r="27924" spans="1:6" x14ac:dyDescent="0.25">
      <c r="A27924" t="s">
        <v>15052</v>
      </c>
      <c r="B27924" s="83" t="s">
        <v>16941</v>
      </c>
      <c r="C27924" t="s">
        <v>16942</v>
      </c>
      <c r="D27924" s="83" t="s">
        <v>15073</v>
      </c>
      <c r="E27924" s="83">
        <v>4.74</v>
      </c>
      <c r="F27924" s="83">
        <v>5.13</v>
      </c>
    </row>
    <row r="27925" spans="1:6" x14ac:dyDescent="0.25">
      <c r="A27925" t="s">
        <v>15052</v>
      </c>
      <c r="B27925" s="83" t="s">
        <v>16943</v>
      </c>
      <c r="C27925" t="s">
        <v>16944</v>
      </c>
      <c r="D27925" s="83" t="s">
        <v>15073</v>
      </c>
      <c r="E27925" s="83">
        <v>5.43</v>
      </c>
      <c r="F27925" s="83">
        <v>5.82</v>
      </c>
    </row>
    <row r="27926" spans="1:6" x14ac:dyDescent="0.25">
      <c r="A27926" t="s">
        <v>15052</v>
      </c>
      <c r="B27926" s="83" t="s">
        <v>16945</v>
      </c>
      <c r="C27926" t="s">
        <v>16946</v>
      </c>
      <c r="D27926" s="83" t="s">
        <v>15073</v>
      </c>
      <c r="E27926" s="83">
        <v>3.55</v>
      </c>
      <c r="F27926" s="83">
        <v>3.83</v>
      </c>
    </row>
    <row r="27927" spans="1:6" x14ac:dyDescent="0.25">
      <c r="A27927" t="s">
        <v>15052</v>
      </c>
      <c r="B27927" s="83" t="s">
        <v>28584</v>
      </c>
      <c r="C27927" t="s">
        <v>28585</v>
      </c>
      <c r="D27927" s="83" t="s">
        <v>15073</v>
      </c>
      <c r="E27927" s="83">
        <v>1.3</v>
      </c>
      <c r="F27927" s="83">
        <v>1.4</v>
      </c>
    </row>
    <row r="27928" spans="1:6" x14ac:dyDescent="0.25">
      <c r="A27928" t="s">
        <v>15052</v>
      </c>
      <c r="B27928" s="83">
        <v>8867</v>
      </c>
      <c r="C27928" t="s">
        <v>16947</v>
      </c>
    </row>
    <row r="27929" spans="1:6" x14ac:dyDescent="0.25">
      <c r="A27929" t="s">
        <v>15052</v>
      </c>
      <c r="B27929" s="83" t="s">
        <v>16948</v>
      </c>
      <c r="C27929" t="s">
        <v>16949</v>
      </c>
      <c r="D27929" s="83" t="s">
        <v>15073</v>
      </c>
      <c r="E27929" s="83">
        <v>7.17</v>
      </c>
      <c r="F27929" s="83">
        <v>7.62</v>
      </c>
    </row>
    <row r="27930" spans="1:6" x14ac:dyDescent="0.25">
      <c r="A27930" t="s">
        <v>15052</v>
      </c>
      <c r="B27930" s="83" t="s">
        <v>16950</v>
      </c>
      <c r="C27930" t="s">
        <v>16951</v>
      </c>
      <c r="D27930" s="83" t="s">
        <v>15073</v>
      </c>
      <c r="E27930" s="83">
        <v>6.43</v>
      </c>
      <c r="F27930" s="83">
        <v>6.82</v>
      </c>
    </row>
    <row r="27931" spans="1:6" x14ac:dyDescent="0.25">
      <c r="A27931" t="s">
        <v>15052</v>
      </c>
      <c r="B27931" s="83" t="s">
        <v>16952</v>
      </c>
      <c r="C27931" t="s">
        <v>16953</v>
      </c>
      <c r="D27931" s="83" t="s">
        <v>15073</v>
      </c>
      <c r="E27931" s="83">
        <v>9.01</v>
      </c>
      <c r="F27931" s="83">
        <v>9.6199999999999992</v>
      </c>
    </row>
    <row r="27932" spans="1:6" x14ac:dyDescent="0.25">
      <c r="A27932" t="s">
        <v>15052</v>
      </c>
      <c r="B27932" s="83">
        <v>8868</v>
      </c>
      <c r="C27932" t="s">
        <v>16954</v>
      </c>
    </row>
    <row r="27933" spans="1:6" x14ac:dyDescent="0.25">
      <c r="A27933" t="s">
        <v>15052</v>
      </c>
      <c r="B27933" s="83" t="s">
        <v>16955</v>
      </c>
      <c r="C27933" t="s">
        <v>16956</v>
      </c>
      <c r="D27933" s="83" t="s">
        <v>15073</v>
      </c>
      <c r="E27933" s="83">
        <v>18.86</v>
      </c>
      <c r="F27933" s="83">
        <v>20.11</v>
      </c>
    </row>
    <row r="27934" spans="1:6" x14ac:dyDescent="0.25">
      <c r="A27934" t="s">
        <v>15052</v>
      </c>
      <c r="B27934" s="83" t="s">
        <v>16957</v>
      </c>
      <c r="C27934" t="s">
        <v>16958</v>
      </c>
      <c r="D27934" s="83" t="s">
        <v>15073</v>
      </c>
      <c r="E27934" s="83">
        <v>17.190000000000001</v>
      </c>
      <c r="F27934" s="83">
        <v>18.440000000000001</v>
      </c>
    </row>
    <row r="27935" spans="1:6" x14ac:dyDescent="0.25">
      <c r="A27935" t="s">
        <v>15052</v>
      </c>
      <c r="B27935" s="83" t="s">
        <v>16959</v>
      </c>
      <c r="C27935" t="s">
        <v>16960</v>
      </c>
      <c r="D27935" s="83" t="s">
        <v>15073</v>
      </c>
      <c r="E27935" s="83">
        <v>22.49</v>
      </c>
      <c r="F27935" s="83">
        <v>23.74</v>
      </c>
    </row>
    <row r="27936" spans="1:6" x14ac:dyDescent="0.25">
      <c r="A27936" t="s">
        <v>15052</v>
      </c>
      <c r="B27936" s="83" t="s">
        <v>16961</v>
      </c>
      <c r="C27936" t="s">
        <v>16962</v>
      </c>
      <c r="D27936" s="83" t="s">
        <v>15073</v>
      </c>
      <c r="E27936" s="83">
        <v>14.98</v>
      </c>
      <c r="F27936" s="83">
        <v>15.92</v>
      </c>
    </row>
    <row r="27937" spans="1:6" x14ac:dyDescent="0.25">
      <c r="A27937" t="s">
        <v>15052</v>
      </c>
      <c r="B27937" s="83" t="s">
        <v>16963</v>
      </c>
      <c r="C27937" t="s">
        <v>16964</v>
      </c>
      <c r="D27937" s="83" t="s">
        <v>15073</v>
      </c>
      <c r="E27937" s="83">
        <v>19.43</v>
      </c>
      <c r="F27937" s="83">
        <v>20.68</v>
      </c>
    </row>
    <row r="27938" spans="1:6" x14ac:dyDescent="0.25">
      <c r="A27938" t="s">
        <v>15052</v>
      </c>
      <c r="B27938" s="83" t="s">
        <v>16965</v>
      </c>
      <c r="C27938" t="s">
        <v>16966</v>
      </c>
      <c r="D27938" s="83" t="s">
        <v>15073</v>
      </c>
      <c r="E27938" s="83">
        <v>13.46</v>
      </c>
      <c r="F27938" s="83">
        <v>14.39</v>
      </c>
    </row>
    <row r="27939" spans="1:6" x14ac:dyDescent="0.25">
      <c r="A27939" t="s">
        <v>15052</v>
      </c>
      <c r="B27939" s="83" t="s">
        <v>16967</v>
      </c>
      <c r="C27939" t="s">
        <v>16968</v>
      </c>
      <c r="D27939" s="83" t="s">
        <v>15073</v>
      </c>
      <c r="E27939" s="83">
        <v>14.98</v>
      </c>
      <c r="F27939" s="83">
        <v>15.92</v>
      </c>
    </row>
    <row r="27940" spans="1:6" x14ac:dyDescent="0.25">
      <c r="A27940" t="s">
        <v>15052</v>
      </c>
      <c r="B27940" s="83" t="s">
        <v>16969</v>
      </c>
      <c r="C27940" t="s">
        <v>16970</v>
      </c>
      <c r="D27940" s="83" t="s">
        <v>15073</v>
      </c>
      <c r="E27940" s="83">
        <v>13.46</v>
      </c>
      <c r="F27940" s="83">
        <v>14.39</v>
      </c>
    </row>
    <row r="27941" spans="1:6" x14ac:dyDescent="0.25">
      <c r="A27941" t="s">
        <v>15052</v>
      </c>
      <c r="B27941" s="83" t="s">
        <v>16971</v>
      </c>
      <c r="C27941" t="s">
        <v>16972</v>
      </c>
      <c r="D27941" s="83" t="s">
        <v>15073</v>
      </c>
      <c r="E27941" s="83">
        <v>35.43</v>
      </c>
      <c r="F27941" s="83">
        <v>37.76</v>
      </c>
    </row>
    <row r="27942" spans="1:6" x14ac:dyDescent="0.25">
      <c r="A27942" t="s">
        <v>15052</v>
      </c>
      <c r="B27942" s="83" t="s">
        <v>16973</v>
      </c>
      <c r="C27942" t="s">
        <v>16974</v>
      </c>
      <c r="D27942" s="83" t="s">
        <v>15073</v>
      </c>
      <c r="E27942" s="83">
        <v>24.69</v>
      </c>
      <c r="F27942" s="83">
        <v>26.44</v>
      </c>
    </row>
    <row r="27943" spans="1:6" x14ac:dyDescent="0.25">
      <c r="A27943" t="s">
        <v>15052</v>
      </c>
      <c r="B27943" s="83" t="s">
        <v>16975</v>
      </c>
      <c r="C27943" t="s">
        <v>16976</v>
      </c>
      <c r="D27943" s="83" t="s">
        <v>15073</v>
      </c>
      <c r="E27943" s="83">
        <v>32.369999999999997</v>
      </c>
      <c r="F27943" s="83">
        <v>34.700000000000003</v>
      </c>
    </row>
    <row r="27944" spans="1:6" x14ac:dyDescent="0.25">
      <c r="A27944" t="s">
        <v>15052</v>
      </c>
      <c r="B27944" s="83" t="s">
        <v>16977</v>
      </c>
      <c r="C27944" t="s">
        <v>16978</v>
      </c>
      <c r="D27944" s="83" t="s">
        <v>15073</v>
      </c>
      <c r="E27944" s="83">
        <v>23.16</v>
      </c>
      <c r="F27944" s="83">
        <v>24.91</v>
      </c>
    </row>
    <row r="27945" spans="1:6" x14ac:dyDescent="0.25">
      <c r="A27945" t="s">
        <v>15052</v>
      </c>
      <c r="B27945" s="83">
        <v>8869</v>
      </c>
      <c r="C27945" t="s">
        <v>16979</v>
      </c>
    </row>
    <row r="27946" spans="1:6" x14ac:dyDescent="0.25">
      <c r="A27946" t="s">
        <v>15052</v>
      </c>
      <c r="B27946" s="83" t="s">
        <v>16980</v>
      </c>
      <c r="C27946" t="s">
        <v>16981</v>
      </c>
      <c r="D27946" s="83" t="s">
        <v>15073</v>
      </c>
      <c r="E27946" s="83">
        <v>15.73</v>
      </c>
      <c r="F27946" s="83">
        <v>16.64</v>
      </c>
    </row>
    <row r="27947" spans="1:6" x14ac:dyDescent="0.25">
      <c r="A27947" t="s">
        <v>15052</v>
      </c>
      <c r="B27947" s="83" t="s">
        <v>16982</v>
      </c>
      <c r="C27947" t="s">
        <v>16983</v>
      </c>
      <c r="D27947" s="83" t="s">
        <v>15073</v>
      </c>
      <c r="E27947" s="83">
        <v>29.19</v>
      </c>
      <c r="F27947" s="83">
        <v>31.03</v>
      </c>
    </row>
    <row r="27948" spans="1:6" x14ac:dyDescent="0.25">
      <c r="A27948" t="s">
        <v>15052</v>
      </c>
      <c r="B27948" s="83" t="s">
        <v>16984</v>
      </c>
      <c r="C27948" t="s">
        <v>16985</v>
      </c>
      <c r="D27948" s="83" t="s">
        <v>15073</v>
      </c>
      <c r="E27948" s="83">
        <v>20.45</v>
      </c>
      <c r="F27948" s="83">
        <v>21.54</v>
      </c>
    </row>
    <row r="27949" spans="1:6" x14ac:dyDescent="0.25">
      <c r="A27949" t="s">
        <v>15052</v>
      </c>
      <c r="B27949" s="83" t="s">
        <v>16986</v>
      </c>
      <c r="C27949" t="s">
        <v>16987</v>
      </c>
      <c r="D27949" s="83" t="s">
        <v>15094</v>
      </c>
      <c r="E27949" s="83">
        <v>5.36</v>
      </c>
      <c r="F27949" s="83">
        <v>5.77</v>
      </c>
    </row>
    <row r="27950" spans="1:6" x14ac:dyDescent="0.25">
      <c r="A27950" t="s">
        <v>15052</v>
      </c>
      <c r="B27950" s="83" t="s">
        <v>16988</v>
      </c>
      <c r="C27950" t="s">
        <v>16989</v>
      </c>
      <c r="D27950" s="83" t="s">
        <v>15073</v>
      </c>
      <c r="E27950" s="83">
        <v>14.48</v>
      </c>
      <c r="F27950" s="83">
        <v>15.39</v>
      </c>
    </row>
    <row r="27951" spans="1:6" x14ac:dyDescent="0.25">
      <c r="A27951" t="s">
        <v>15052</v>
      </c>
      <c r="B27951" s="83" t="s">
        <v>16990</v>
      </c>
      <c r="C27951" t="s">
        <v>16991</v>
      </c>
      <c r="D27951" s="83" t="s">
        <v>15073</v>
      </c>
      <c r="E27951" s="83">
        <v>17.46</v>
      </c>
      <c r="F27951" s="83">
        <v>18.510000000000002</v>
      </c>
    </row>
    <row r="27952" spans="1:6" x14ac:dyDescent="0.25">
      <c r="A27952" t="s">
        <v>15052</v>
      </c>
      <c r="B27952" s="83" t="s">
        <v>16992</v>
      </c>
      <c r="C27952" t="s">
        <v>16993</v>
      </c>
      <c r="D27952" s="83" t="s">
        <v>15073</v>
      </c>
      <c r="E27952" s="83">
        <v>40.619999999999997</v>
      </c>
      <c r="F27952" s="83">
        <v>43.42</v>
      </c>
    </row>
    <row r="27953" spans="1:6" x14ac:dyDescent="0.25">
      <c r="A27953" t="s">
        <v>15052</v>
      </c>
      <c r="B27953" s="83" t="s">
        <v>16994</v>
      </c>
      <c r="C27953" t="s">
        <v>16995</v>
      </c>
      <c r="D27953" s="83" t="s">
        <v>15073</v>
      </c>
      <c r="E27953" s="83">
        <v>23.06</v>
      </c>
      <c r="F27953" s="83">
        <v>24.37</v>
      </c>
    </row>
    <row r="27954" spans="1:6" x14ac:dyDescent="0.25">
      <c r="A27954" t="s">
        <v>15052</v>
      </c>
      <c r="B27954" s="83">
        <v>8870</v>
      </c>
      <c r="C27954" t="s">
        <v>16996</v>
      </c>
    </row>
    <row r="27955" spans="1:6" x14ac:dyDescent="0.25">
      <c r="A27955" t="s">
        <v>15052</v>
      </c>
      <c r="B27955" s="83" t="s">
        <v>16997</v>
      </c>
      <c r="C27955" t="s">
        <v>16998</v>
      </c>
      <c r="D27955" s="83" t="s">
        <v>15073</v>
      </c>
      <c r="E27955" s="83">
        <v>15.43</v>
      </c>
      <c r="F27955" s="83">
        <v>16.34</v>
      </c>
    </row>
    <row r="27956" spans="1:6" x14ac:dyDescent="0.25">
      <c r="A27956" t="s">
        <v>15052</v>
      </c>
      <c r="B27956" s="83" t="s">
        <v>16999</v>
      </c>
      <c r="C27956" t="s">
        <v>17000</v>
      </c>
      <c r="D27956" s="83" t="s">
        <v>15073</v>
      </c>
      <c r="E27956" s="83">
        <v>28.89</v>
      </c>
      <c r="F27956" s="83">
        <v>30.73</v>
      </c>
    </row>
    <row r="27957" spans="1:6" x14ac:dyDescent="0.25">
      <c r="A27957" t="s">
        <v>15052</v>
      </c>
      <c r="B27957" s="83" t="s">
        <v>17001</v>
      </c>
      <c r="C27957" t="s">
        <v>17002</v>
      </c>
      <c r="D27957" s="83" t="s">
        <v>15073</v>
      </c>
      <c r="E27957" s="83">
        <v>19.989999999999998</v>
      </c>
      <c r="F27957" s="83">
        <v>21.09</v>
      </c>
    </row>
    <row r="27958" spans="1:6" x14ac:dyDescent="0.25">
      <c r="A27958" t="s">
        <v>15052</v>
      </c>
      <c r="B27958" s="83" t="s">
        <v>17003</v>
      </c>
      <c r="C27958" t="s">
        <v>17004</v>
      </c>
      <c r="D27958" s="83" t="s">
        <v>15073</v>
      </c>
      <c r="E27958" s="83">
        <v>19.47</v>
      </c>
      <c r="F27958" s="83">
        <v>20.52</v>
      </c>
    </row>
    <row r="27959" spans="1:6" x14ac:dyDescent="0.25">
      <c r="A27959" t="s">
        <v>15052</v>
      </c>
      <c r="B27959" s="83" t="s">
        <v>17005</v>
      </c>
      <c r="C27959" t="s">
        <v>17006</v>
      </c>
      <c r="D27959" s="83" t="s">
        <v>15073</v>
      </c>
      <c r="E27959" s="83">
        <v>42.63</v>
      </c>
      <c r="F27959" s="83">
        <v>45.43</v>
      </c>
    </row>
    <row r="27960" spans="1:6" x14ac:dyDescent="0.25">
      <c r="A27960" t="s">
        <v>15052</v>
      </c>
      <c r="B27960" s="83" t="s">
        <v>17007</v>
      </c>
      <c r="C27960" t="s">
        <v>17008</v>
      </c>
      <c r="D27960" s="83" t="s">
        <v>15073</v>
      </c>
      <c r="E27960" s="83">
        <v>22.6</v>
      </c>
      <c r="F27960" s="83">
        <v>23.92</v>
      </c>
    </row>
    <row r="27961" spans="1:6" x14ac:dyDescent="0.25">
      <c r="A27961" t="s">
        <v>15052</v>
      </c>
      <c r="B27961" s="83">
        <v>8871</v>
      </c>
      <c r="C27961" t="s">
        <v>17009</v>
      </c>
    </row>
    <row r="27962" spans="1:6" x14ac:dyDescent="0.25">
      <c r="A27962" t="s">
        <v>15052</v>
      </c>
      <c r="B27962" s="83" t="s">
        <v>17010</v>
      </c>
      <c r="C27962" t="s">
        <v>17011</v>
      </c>
      <c r="D27962" s="83" t="s">
        <v>15073</v>
      </c>
      <c r="E27962" s="83">
        <v>18.940000000000001</v>
      </c>
      <c r="F27962" s="83">
        <v>19.989999999999998</v>
      </c>
    </row>
    <row r="27963" spans="1:6" x14ac:dyDescent="0.25">
      <c r="A27963" t="s">
        <v>15052</v>
      </c>
      <c r="B27963" s="83" t="s">
        <v>17012</v>
      </c>
      <c r="C27963" t="s">
        <v>17013</v>
      </c>
      <c r="D27963" s="83" t="s">
        <v>15073</v>
      </c>
      <c r="E27963" s="83">
        <v>16.86</v>
      </c>
      <c r="F27963" s="83">
        <v>17.73</v>
      </c>
    </row>
    <row r="27964" spans="1:6" x14ac:dyDescent="0.25">
      <c r="A27964" t="s">
        <v>15052</v>
      </c>
      <c r="B27964" s="83">
        <v>8872</v>
      </c>
      <c r="C27964" t="s">
        <v>17014</v>
      </c>
    </row>
    <row r="27965" spans="1:6" x14ac:dyDescent="0.25">
      <c r="A27965" t="s">
        <v>15052</v>
      </c>
      <c r="B27965" s="83" t="s">
        <v>17015</v>
      </c>
      <c r="C27965" t="s">
        <v>17016</v>
      </c>
      <c r="D27965" s="83" t="s">
        <v>15073</v>
      </c>
      <c r="E27965" s="83">
        <v>26.92</v>
      </c>
      <c r="F27965" s="83">
        <v>28.22</v>
      </c>
    </row>
    <row r="27966" spans="1:6" x14ac:dyDescent="0.25">
      <c r="A27966" t="s">
        <v>15052</v>
      </c>
      <c r="B27966" s="83" t="s">
        <v>17017</v>
      </c>
      <c r="C27966" t="s">
        <v>17018</v>
      </c>
      <c r="D27966" s="83" t="s">
        <v>15073</v>
      </c>
      <c r="E27966" s="83">
        <v>40.340000000000003</v>
      </c>
      <c r="F27966" s="83">
        <v>41.83</v>
      </c>
    </row>
    <row r="27967" spans="1:6" x14ac:dyDescent="0.25">
      <c r="A27967" t="s">
        <v>15052</v>
      </c>
      <c r="B27967" s="83">
        <v>8873</v>
      </c>
      <c r="C27967" t="s">
        <v>17019</v>
      </c>
    </row>
    <row r="27968" spans="1:6" x14ac:dyDescent="0.25">
      <c r="A27968" t="s">
        <v>15052</v>
      </c>
      <c r="B27968" s="83" t="s">
        <v>17020</v>
      </c>
      <c r="C27968" t="s">
        <v>17021</v>
      </c>
      <c r="D27968" s="83" t="s">
        <v>15073</v>
      </c>
      <c r="E27968" s="83">
        <v>24.54</v>
      </c>
      <c r="F27968" s="83">
        <v>25.84</v>
      </c>
    </row>
    <row r="27969" spans="1:6" x14ac:dyDescent="0.25">
      <c r="A27969" t="s">
        <v>15052</v>
      </c>
      <c r="B27969" s="83" t="s">
        <v>17022</v>
      </c>
      <c r="C27969" t="s">
        <v>17023</v>
      </c>
      <c r="D27969" s="83" t="s">
        <v>15073</v>
      </c>
      <c r="E27969" s="83">
        <v>48.42</v>
      </c>
      <c r="F27969" s="83">
        <v>51.01</v>
      </c>
    </row>
    <row r="27970" spans="1:6" x14ac:dyDescent="0.25">
      <c r="A27970" t="s">
        <v>15052</v>
      </c>
      <c r="B27970" s="83">
        <v>8874</v>
      </c>
      <c r="C27970" t="s">
        <v>17024</v>
      </c>
    </row>
    <row r="27971" spans="1:6" x14ac:dyDescent="0.25">
      <c r="A27971" t="s">
        <v>15052</v>
      </c>
      <c r="B27971" s="83" t="s">
        <v>17025</v>
      </c>
      <c r="C27971" t="s">
        <v>17026</v>
      </c>
      <c r="D27971" s="83" t="s">
        <v>15073</v>
      </c>
      <c r="E27971" s="83">
        <v>26.57</v>
      </c>
      <c r="F27971" s="83">
        <v>27.87</v>
      </c>
    </row>
    <row r="27972" spans="1:6" x14ac:dyDescent="0.25">
      <c r="A27972" t="s">
        <v>15052</v>
      </c>
      <c r="B27972" s="83" t="s">
        <v>17027</v>
      </c>
      <c r="C27972" t="s">
        <v>17028</v>
      </c>
      <c r="D27972" s="83" t="s">
        <v>15094</v>
      </c>
      <c r="E27972" s="83">
        <v>10.31</v>
      </c>
      <c r="F27972" s="83">
        <v>11.02</v>
      </c>
    </row>
    <row r="27973" spans="1:6" x14ac:dyDescent="0.25">
      <c r="A27973" t="s">
        <v>15052</v>
      </c>
      <c r="B27973" s="83" t="s">
        <v>17029</v>
      </c>
      <c r="C27973" t="s">
        <v>17030</v>
      </c>
      <c r="D27973" s="83" t="s">
        <v>15073</v>
      </c>
      <c r="E27973" s="83">
        <v>22.87</v>
      </c>
      <c r="F27973" s="83">
        <v>24.16</v>
      </c>
    </row>
    <row r="27974" spans="1:6" x14ac:dyDescent="0.25">
      <c r="A27974" t="s">
        <v>15052</v>
      </c>
      <c r="B27974" s="83" t="s">
        <v>17031</v>
      </c>
      <c r="C27974" t="s">
        <v>17032</v>
      </c>
      <c r="D27974" s="83" t="s">
        <v>15073</v>
      </c>
      <c r="E27974" s="83">
        <v>23.39</v>
      </c>
      <c r="F27974" s="83">
        <v>24.68</v>
      </c>
    </row>
    <row r="27975" spans="1:6" x14ac:dyDescent="0.25">
      <c r="A27975" t="s">
        <v>15052</v>
      </c>
      <c r="B27975" s="83" t="s">
        <v>17033</v>
      </c>
      <c r="C27975" t="s">
        <v>17034</v>
      </c>
      <c r="D27975" s="83" t="s">
        <v>15073</v>
      </c>
      <c r="E27975" s="83">
        <v>23.88</v>
      </c>
      <c r="F27975" s="83">
        <v>25.17</v>
      </c>
    </row>
    <row r="27976" spans="1:6" x14ac:dyDescent="0.25">
      <c r="A27976" t="s">
        <v>15052</v>
      </c>
      <c r="B27976" s="83" t="s">
        <v>17035</v>
      </c>
      <c r="C27976" t="s">
        <v>17036</v>
      </c>
      <c r="D27976" s="83" t="s">
        <v>15094</v>
      </c>
      <c r="E27976" s="83">
        <v>9.89</v>
      </c>
      <c r="F27976" s="83">
        <v>10.6</v>
      </c>
    </row>
    <row r="27977" spans="1:6" x14ac:dyDescent="0.25">
      <c r="A27977" t="s">
        <v>15052</v>
      </c>
      <c r="B27977" s="83">
        <v>8876</v>
      </c>
      <c r="C27977" t="s">
        <v>17037</v>
      </c>
    </row>
    <row r="27978" spans="1:6" x14ac:dyDescent="0.25">
      <c r="A27978" t="s">
        <v>15052</v>
      </c>
      <c r="B27978" s="83" t="s">
        <v>17038</v>
      </c>
      <c r="C27978" t="s">
        <v>17039</v>
      </c>
      <c r="D27978" s="83" t="s">
        <v>15073</v>
      </c>
      <c r="E27978" s="83">
        <v>30.95</v>
      </c>
      <c r="F27978" s="83">
        <v>32.44</v>
      </c>
    </row>
    <row r="27979" spans="1:6" x14ac:dyDescent="0.25">
      <c r="A27979" t="s">
        <v>15052</v>
      </c>
      <c r="B27979" s="83" t="s">
        <v>17040</v>
      </c>
      <c r="C27979" t="s">
        <v>17041</v>
      </c>
      <c r="D27979" s="83" t="s">
        <v>15094</v>
      </c>
      <c r="E27979" s="83">
        <v>10.06</v>
      </c>
      <c r="F27979" s="83">
        <v>10.35</v>
      </c>
    </row>
    <row r="27980" spans="1:6" x14ac:dyDescent="0.25">
      <c r="A27980" t="s">
        <v>15052</v>
      </c>
      <c r="B27980" s="83">
        <v>11637</v>
      </c>
      <c r="C27980" t="s">
        <v>17042</v>
      </c>
    </row>
    <row r="27981" spans="1:6" x14ac:dyDescent="0.25">
      <c r="A27981" t="s">
        <v>15052</v>
      </c>
      <c r="B27981" s="83" t="s">
        <v>17043</v>
      </c>
      <c r="C27981" t="s">
        <v>17044</v>
      </c>
      <c r="D27981" s="83" t="s">
        <v>15073</v>
      </c>
      <c r="E27981" s="83">
        <v>15.04</v>
      </c>
      <c r="F27981" s="83">
        <v>15.75</v>
      </c>
    </row>
    <row r="27982" spans="1:6" x14ac:dyDescent="0.25">
      <c r="A27982" t="s">
        <v>15052</v>
      </c>
      <c r="B27982" s="83" t="s">
        <v>17045</v>
      </c>
      <c r="C27982" t="s">
        <v>17046</v>
      </c>
      <c r="D27982" s="83" t="s">
        <v>15073</v>
      </c>
      <c r="E27982" s="83">
        <v>12.84</v>
      </c>
      <c r="F27982" s="83">
        <v>13.55</v>
      </c>
    </row>
    <row r="27983" spans="1:6" x14ac:dyDescent="0.25">
      <c r="A27983" t="s">
        <v>15052</v>
      </c>
      <c r="B27983" s="83" t="s">
        <v>17047</v>
      </c>
      <c r="C27983" t="s">
        <v>17048</v>
      </c>
      <c r="D27983" s="83" t="s">
        <v>15073</v>
      </c>
      <c r="E27983" s="83">
        <v>15.19</v>
      </c>
      <c r="F27983" s="83">
        <v>15.94</v>
      </c>
    </row>
    <row r="27984" spans="1:6" x14ac:dyDescent="0.25">
      <c r="A27984" t="s">
        <v>15052</v>
      </c>
      <c r="B27984" s="83">
        <v>8875</v>
      </c>
      <c r="C27984" t="s">
        <v>17049</v>
      </c>
    </row>
    <row r="27985" spans="1:6" x14ac:dyDescent="0.25">
      <c r="A27985" t="s">
        <v>15052</v>
      </c>
      <c r="B27985" s="83" t="s">
        <v>17050</v>
      </c>
      <c r="C27985" t="s">
        <v>17051</v>
      </c>
      <c r="D27985" s="83" t="s">
        <v>15073</v>
      </c>
      <c r="E27985" s="83">
        <v>22.94</v>
      </c>
      <c r="F27985" s="83">
        <v>24.37</v>
      </c>
    </row>
    <row r="27986" spans="1:6" x14ac:dyDescent="0.25">
      <c r="A27986" t="s">
        <v>15052</v>
      </c>
      <c r="B27986" s="83" t="s">
        <v>17052</v>
      </c>
      <c r="C27986" t="s">
        <v>17053</v>
      </c>
      <c r="D27986" s="83" t="s">
        <v>15073</v>
      </c>
      <c r="E27986" s="83">
        <v>34.270000000000003</v>
      </c>
      <c r="F27986" s="83">
        <v>35.96</v>
      </c>
    </row>
    <row r="27987" spans="1:6" x14ac:dyDescent="0.25">
      <c r="A27987" t="s">
        <v>15052</v>
      </c>
      <c r="B27987" s="83" t="s">
        <v>17054</v>
      </c>
      <c r="C27987" t="s">
        <v>17055</v>
      </c>
      <c r="D27987" s="83" t="s">
        <v>15073</v>
      </c>
      <c r="E27987" s="83">
        <v>19.14</v>
      </c>
      <c r="F27987" s="83">
        <v>20.07</v>
      </c>
    </row>
    <row r="27988" spans="1:6" x14ac:dyDescent="0.25">
      <c r="A27988" t="s">
        <v>15052</v>
      </c>
      <c r="B27988" s="83" t="s">
        <v>17056</v>
      </c>
      <c r="C27988" t="s">
        <v>17057</v>
      </c>
      <c r="D27988" s="83" t="s">
        <v>15073</v>
      </c>
      <c r="E27988" s="83">
        <v>34.33</v>
      </c>
      <c r="F27988" s="83">
        <v>36.01</v>
      </c>
    </row>
    <row r="27989" spans="1:6" x14ac:dyDescent="0.25">
      <c r="A27989" t="s">
        <v>15052</v>
      </c>
      <c r="B27989" s="83">
        <v>8877</v>
      </c>
      <c r="C27989" t="s">
        <v>17058</v>
      </c>
    </row>
    <row r="27990" spans="1:6" x14ac:dyDescent="0.25">
      <c r="A27990" t="s">
        <v>15052</v>
      </c>
      <c r="B27990" s="83" t="s">
        <v>17059</v>
      </c>
      <c r="C27990" t="s">
        <v>17060</v>
      </c>
      <c r="D27990" s="83" t="s">
        <v>15073</v>
      </c>
      <c r="E27990" s="83">
        <v>27.28</v>
      </c>
      <c r="F27990" s="83">
        <v>29.08</v>
      </c>
    </row>
    <row r="27991" spans="1:6" x14ac:dyDescent="0.25">
      <c r="A27991" t="s">
        <v>15052</v>
      </c>
      <c r="B27991" s="83" t="s">
        <v>17061</v>
      </c>
      <c r="C27991" t="s">
        <v>17062</v>
      </c>
      <c r="D27991" s="83" t="s">
        <v>15073</v>
      </c>
      <c r="E27991" s="83">
        <v>19.420000000000002</v>
      </c>
      <c r="F27991" s="83">
        <v>20.329999999999998</v>
      </c>
    </row>
    <row r="27992" spans="1:6" x14ac:dyDescent="0.25">
      <c r="A27992" t="s">
        <v>15052</v>
      </c>
      <c r="B27992" s="83" t="s">
        <v>17063</v>
      </c>
      <c r="C27992" t="s">
        <v>17064</v>
      </c>
      <c r="D27992" s="83" t="s">
        <v>15073</v>
      </c>
      <c r="E27992" s="83">
        <v>25.96</v>
      </c>
      <c r="F27992" s="83">
        <v>27.05</v>
      </c>
    </row>
    <row r="27993" spans="1:6" x14ac:dyDescent="0.25">
      <c r="A27993" t="s">
        <v>15052</v>
      </c>
      <c r="B27993" s="83">
        <v>8878</v>
      </c>
      <c r="C27993" t="s">
        <v>17065</v>
      </c>
    </row>
    <row r="27994" spans="1:6" x14ac:dyDescent="0.25">
      <c r="A27994" t="s">
        <v>15052</v>
      </c>
      <c r="B27994" s="83" t="s">
        <v>17066</v>
      </c>
      <c r="C27994" t="s">
        <v>17067</v>
      </c>
      <c r="D27994" s="83" t="s">
        <v>15073</v>
      </c>
      <c r="E27994" s="83">
        <v>30.8</v>
      </c>
      <c r="F27994" s="83">
        <v>32.9</v>
      </c>
    </row>
    <row r="27995" spans="1:6" x14ac:dyDescent="0.25">
      <c r="A27995" t="s">
        <v>15052</v>
      </c>
      <c r="B27995" s="83" t="s">
        <v>17068</v>
      </c>
      <c r="C27995" t="s">
        <v>17069</v>
      </c>
      <c r="D27995" s="83" t="s">
        <v>15073</v>
      </c>
      <c r="E27995" s="83">
        <v>34.22</v>
      </c>
      <c r="F27995" s="83">
        <v>35.869999999999997</v>
      </c>
    </row>
    <row r="27996" spans="1:6" x14ac:dyDescent="0.25">
      <c r="A27996" t="s">
        <v>15052</v>
      </c>
      <c r="B27996" s="83" t="s">
        <v>17070</v>
      </c>
      <c r="C27996" t="s">
        <v>17071</v>
      </c>
      <c r="D27996" s="83" t="s">
        <v>15073</v>
      </c>
      <c r="E27996" s="83">
        <v>21.13</v>
      </c>
      <c r="F27996" s="83">
        <v>22.23</v>
      </c>
    </row>
    <row r="27997" spans="1:6" x14ac:dyDescent="0.25">
      <c r="A27997" t="s">
        <v>15052</v>
      </c>
      <c r="B27997" s="83" t="s">
        <v>17072</v>
      </c>
      <c r="C27997" t="s">
        <v>17073</v>
      </c>
      <c r="D27997" s="83" t="s">
        <v>15073</v>
      </c>
      <c r="E27997" s="83">
        <v>34.49</v>
      </c>
      <c r="F27997" s="83">
        <v>36.29</v>
      </c>
    </row>
    <row r="27998" spans="1:6" x14ac:dyDescent="0.25">
      <c r="A27998" t="s">
        <v>15052</v>
      </c>
      <c r="B27998" s="83" t="s">
        <v>17074</v>
      </c>
      <c r="C27998" t="s">
        <v>17075</v>
      </c>
      <c r="D27998" s="83" t="s">
        <v>15073</v>
      </c>
      <c r="E27998" s="83">
        <v>37.659999999999997</v>
      </c>
      <c r="F27998" s="83">
        <v>39.450000000000003</v>
      </c>
    </row>
    <row r="27999" spans="1:6" x14ac:dyDescent="0.25">
      <c r="A27999" t="s">
        <v>15052</v>
      </c>
      <c r="B27999" s="83" t="s">
        <v>17076</v>
      </c>
      <c r="C27999" t="s">
        <v>17077</v>
      </c>
      <c r="D27999" s="83" t="s">
        <v>15073</v>
      </c>
      <c r="E27999" s="83">
        <v>33.840000000000003</v>
      </c>
      <c r="F27999" s="83">
        <v>35.450000000000003</v>
      </c>
    </row>
    <row r="28000" spans="1:6" x14ac:dyDescent="0.25">
      <c r="A28000" t="s">
        <v>15052</v>
      </c>
      <c r="B28000" s="83" t="s">
        <v>17078</v>
      </c>
      <c r="C28000" t="s">
        <v>17079</v>
      </c>
      <c r="D28000" s="83" t="s">
        <v>15094</v>
      </c>
      <c r="E28000" s="83">
        <v>9.8800000000000008</v>
      </c>
      <c r="F28000" s="83">
        <v>10.51</v>
      </c>
    </row>
    <row r="28001" spans="1:6" x14ac:dyDescent="0.25">
      <c r="A28001" t="s">
        <v>15052</v>
      </c>
      <c r="B28001" s="83">
        <v>8879</v>
      </c>
      <c r="C28001" t="s">
        <v>17080</v>
      </c>
    </row>
    <row r="28002" spans="1:6" x14ac:dyDescent="0.25">
      <c r="A28002" t="s">
        <v>15052</v>
      </c>
      <c r="B28002" s="83" t="s">
        <v>17081</v>
      </c>
      <c r="C28002" t="s">
        <v>17082</v>
      </c>
      <c r="D28002" s="83" t="s">
        <v>15073</v>
      </c>
      <c r="E28002" s="83">
        <v>27.19</v>
      </c>
      <c r="F28002" s="83">
        <v>28.1</v>
      </c>
    </row>
    <row r="28003" spans="1:6" x14ac:dyDescent="0.25">
      <c r="A28003" t="s">
        <v>15052</v>
      </c>
      <c r="B28003" s="83" t="s">
        <v>17083</v>
      </c>
      <c r="C28003" t="s">
        <v>17084</v>
      </c>
      <c r="D28003" s="83" t="s">
        <v>15073</v>
      </c>
      <c r="E28003" s="83">
        <v>42.17</v>
      </c>
      <c r="F28003" s="83">
        <v>44.02</v>
      </c>
    </row>
    <row r="28004" spans="1:6" x14ac:dyDescent="0.25">
      <c r="A28004" t="s">
        <v>15052</v>
      </c>
      <c r="B28004" s="83" t="s">
        <v>17085</v>
      </c>
      <c r="C28004" t="s">
        <v>17086</v>
      </c>
      <c r="D28004" s="83" t="s">
        <v>15073</v>
      </c>
      <c r="E28004" s="83">
        <v>37.630000000000003</v>
      </c>
      <c r="F28004" s="83">
        <v>38.729999999999997</v>
      </c>
    </row>
    <row r="28005" spans="1:6" x14ac:dyDescent="0.25">
      <c r="A28005" t="s">
        <v>15052</v>
      </c>
      <c r="B28005" s="83">
        <v>8880</v>
      </c>
      <c r="C28005" t="s">
        <v>17087</v>
      </c>
    </row>
    <row r="28006" spans="1:6" x14ac:dyDescent="0.25">
      <c r="A28006" t="s">
        <v>15052</v>
      </c>
      <c r="B28006" s="83" t="s">
        <v>17088</v>
      </c>
      <c r="C28006" t="s">
        <v>17089</v>
      </c>
      <c r="D28006" s="83" t="s">
        <v>15073</v>
      </c>
      <c r="E28006" s="83">
        <v>55.49</v>
      </c>
      <c r="F28006" s="83">
        <v>56.89</v>
      </c>
    </row>
    <row r="28007" spans="1:6" x14ac:dyDescent="0.25">
      <c r="A28007" t="s">
        <v>15052</v>
      </c>
      <c r="B28007" s="83" t="s">
        <v>17090</v>
      </c>
      <c r="C28007" t="s">
        <v>17091</v>
      </c>
      <c r="D28007" s="83" t="s">
        <v>15073</v>
      </c>
      <c r="E28007" s="83">
        <v>115.37</v>
      </c>
      <c r="F28007" s="83">
        <v>117.35</v>
      </c>
    </row>
    <row r="28008" spans="1:6" x14ac:dyDescent="0.25">
      <c r="A28008" t="s">
        <v>15052</v>
      </c>
      <c r="B28008" s="83" t="s">
        <v>17092</v>
      </c>
      <c r="C28008" t="s">
        <v>17093</v>
      </c>
      <c r="D28008" s="83" t="s">
        <v>15073</v>
      </c>
      <c r="E28008" s="83">
        <v>25.77</v>
      </c>
      <c r="F28008" s="83">
        <v>26.56</v>
      </c>
    </row>
    <row r="28009" spans="1:6" x14ac:dyDescent="0.25">
      <c r="A28009" t="s">
        <v>15052</v>
      </c>
      <c r="B28009" s="83" t="s">
        <v>17094</v>
      </c>
      <c r="C28009" t="s">
        <v>17095</v>
      </c>
      <c r="D28009" s="83" t="s">
        <v>15073</v>
      </c>
      <c r="E28009" s="83">
        <v>29.72</v>
      </c>
      <c r="F28009" s="83">
        <v>30.33</v>
      </c>
    </row>
    <row r="28010" spans="1:6" x14ac:dyDescent="0.25">
      <c r="A28010" t="s">
        <v>15052</v>
      </c>
      <c r="B28010" s="83">
        <v>8883</v>
      </c>
      <c r="C28010" t="s">
        <v>17096</v>
      </c>
    </row>
    <row r="28011" spans="1:6" x14ac:dyDescent="0.25">
      <c r="A28011" t="s">
        <v>15052</v>
      </c>
      <c r="B28011" s="83" t="s">
        <v>17097</v>
      </c>
      <c r="C28011" t="s">
        <v>17098</v>
      </c>
      <c r="D28011" s="83" t="s">
        <v>15073</v>
      </c>
      <c r="E28011" s="83">
        <v>28.47</v>
      </c>
      <c r="F28011" s="83">
        <v>29.12</v>
      </c>
    </row>
    <row r="28012" spans="1:6" x14ac:dyDescent="0.25">
      <c r="A28012" t="s">
        <v>15052</v>
      </c>
      <c r="B28012" s="83">
        <v>8881</v>
      </c>
      <c r="C28012" t="s">
        <v>17099</v>
      </c>
    </row>
    <row r="28013" spans="1:6" x14ac:dyDescent="0.25">
      <c r="A28013" t="s">
        <v>15052</v>
      </c>
      <c r="B28013" s="83" t="s">
        <v>17100</v>
      </c>
      <c r="C28013" t="s">
        <v>17101</v>
      </c>
      <c r="D28013" s="83" t="s">
        <v>15073</v>
      </c>
      <c r="E28013" s="83">
        <v>27.63</v>
      </c>
      <c r="F28013" s="83">
        <v>28.45</v>
      </c>
    </row>
    <row r="28014" spans="1:6" x14ac:dyDescent="0.25">
      <c r="A28014" t="s">
        <v>15052</v>
      </c>
      <c r="B28014" s="83" t="s">
        <v>17102</v>
      </c>
      <c r="C28014" t="s">
        <v>17103</v>
      </c>
      <c r="D28014" s="83" t="s">
        <v>15073</v>
      </c>
      <c r="E28014" s="83">
        <v>38.78</v>
      </c>
      <c r="F28014" s="83">
        <v>41.41</v>
      </c>
    </row>
    <row r="28015" spans="1:6" x14ac:dyDescent="0.25">
      <c r="A28015" t="s">
        <v>15052</v>
      </c>
      <c r="B28015" s="83" t="s">
        <v>17104</v>
      </c>
      <c r="C28015" t="s">
        <v>17105</v>
      </c>
      <c r="D28015" s="83" t="s">
        <v>15073</v>
      </c>
      <c r="E28015" s="83">
        <v>18.670000000000002</v>
      </c>
      <c r="F28015" s="83">
        <v>19.579999999999998</v>
      </c>
    </row>
    <row r="28016" spans="1:6" x14ac:dyDescent="0.25">
      <c r="A28016" t="s">
        <v>15052</v>
      </c>
      <c r="B28016" s="83">
        <v>8882</v>
      </c>
      <c r="C28016" t="s">
        <v>17106</v>
      </c>
      <c r="F28016" s="84"/>
    </row>
    <row r="28017" spans="1:6" x14ac:dyDescent="0.25">
      <c r="A28017" t="s">
        <v>15052</v>
      </c>
      <c r="B28017" s="83" t="s">
        <v>17107</v>
      </c>
      <c r="C28017" t="s">
        <v>17108</v>
      </c>
      <c r="D28017" s="83" t="s">
        <v>15073</v>
      </c>
      <c r="E28017" s="83">
        <v>29.82</v>
      </c>
      <c r="F28017" s="84">
        <v>31.37</v>
      </c>
    </row>
    <row r="28018" spans="1:6" x14ac:dyDescent="0.25">
      <c r="A28018" t="s">
        <v>15052</v>
      </c>
      <c r="B28018" s="83" t="s">
        <v>17109</v>
      </c>
      <c r="C28018" t="s">
        <v>17110</v>
      </c>
      <c r="D28018" s="83" t="s">
        <v>15073</v>
      </c>
      <c r="E28018" s="83">
        <v>36.99</v>
      </c>
      <c r="F28018" s="84">
        <v>38.99</v>
      </c>
    </row>
    <row r="28019" spans="1:6" x14ac:dyDescent="0.25">
      <c r="A28019" t="s">
        <v>15052</v>
      </c>
      <c r="B28019" s="83" t="s">
        <v>17111</v>
      </c>
      <c r="C28019" t="s">
        <v>17112</v>
      </c>
      <c r="D28019" s="83" t="s">
        <v>15073</v>
      </c>
      <c r="E28019" s="83">
        <v>20.22</v>
      </c>
      <c r="F28019" s="84">
        <v>21.31</v>
      </c>
    </row>
    <row r="28020" spans="1:6" x14ac:dyDescent="0.25">
      <c r="A28020" t="s">
        <v>15052</v>
      </c>
      <c r="B28020" s="83" t="s">
        <v>17113</v>
      </c>
      <c r="C28020" t="s">
        <v>17114</v>
      </c>
      <c r="D28020" s="83" t="s">
        <v>15073</v>
      </c>
      <c r="E28020" s="83">
        <v>27.39</v>
      </c>
      <c r="F28020" s="84">
        <v>28.93</v>
      </c>
    </row>
    <row r="28021" spans="1:6" x14ac:dyDescent="0.25">
      <c r="A28021" t="s">
        <v>15052</v>
      </c>
      <c r="B28021" s="83">
        <v>8884</v>
      </c>
      <c r="C28021" t="s">
        <v>17115</v>
      </c>
      <c r="F28021" s="84"/>
    </row>
    <row r="28022" spans="1:6" x14ac:dyDescent="0.25">
      <c r="A28022" t="s">
        <v>15052</v>
      </c>
      <c r="B28022" s="83" t="s">
        <v>17116</v>
      </c>
      <c r="C28022" t="s">
        <v>17117</v>
      </c>
      <c r="D28022" s="83" t="s">
        <v>15094</v>
      </c>
      <c r="E28022" s="83">
        <v>13.39</v>
      </c>
      <c r="F28022" s="84">
        <v>14.37</v>
      </c>
    </row>
    <row r="28023" spans="1:6" x14ac:dyDescent="0.25">
      <c r="A28023" t="s">
        <v>15052</v>
      </c>
      <c r="B28023" s="83" t="s">
        <v>17118</v>
      </c>
      <c r="C28023" t="s">
        <v>17119</v>
      </c>
      <c r="D28023" s="83" t="s">
        <v>15073</v>
      </c>
      <c r="E28023" s="83">
        <v>36.119999999999997</v>
      </c>
      <c r="F28023" s="84">
        <v>37.43</v>
      </c>
    </row>
    <row r="28024" spans="1:6" x14ac:dyDescent="0.25">
      <c r="A28024" t="s">
        <v>15052</v>
      </c>
      <c r="B28024" s="83" t="s">
        <v>17120</v>
      </c>
      <c r="C28024" t="s">
        <v>17121</v>
      </c>
      <c r="D28024" s="83" t="s">
        <v>15073</v>
      </c>
      <c r="E28024" s="83">
        <v>54.19</v>
      </c>
      <c r="F28024" s="84">
        <v>56.97</v>
      </c>
    </row>
    <row r="28025" spans="1:6" x14ac:dyDescent="0.25">
      <c r="A28025" t="s">
        <v>15052</v>
      </c>
      <c r="B28025" s="83">
        <v>8885</v>
      </c>
      <c r="C28025" t="s">
        <v>17122</v>
      </c>
      <c r="F28025" s="84"/>
    </row>
    <row r="28026" spans="1:6" x14ac:dyDescent="0.25">
      <c r="A28026" t="s">
        <v>15052</v>
      </c>
      <c r="B28026" s="83" t="s">
        <v>17123</v>
      </c>
      <c r="C28026" t="s">
        <v>17124</v>
      </c>
      <c r="D28026" s="83" t="s">
        <v>15094</v>
      </c>
      <c r="E28026" s="83">
        <v>6.19</v>
      </c>
      <c r="F28026" s="84">
        <v>6.66</v>
      </c>
    </row>
    <row r="28027" spans="1:6" x14ac:dyDescent="0.25">
      <c r="A28027" t="s">
        <v>15052</v>
      </c>
      <c r="B28027" s="83" t="s">
        <v>17125</v>
      </c>
      <c r="C28027" t="s">
        <v>17126</v>
      </c>
      <c r="D28027" s="83" t="s">
        <v>15094</v>
      </c>
      <c r="E28027" s="83">
        <v>7.96</v>
      </c>
      <c r="F28027" s="84">
        <v>8.56</v>
      </c>
    </row>
    <row r="28028" spans="1:6" x14ac:dyDescent="0.25">
      <c r="A28028" t="s">
        <v>15052</v>
      </c>
      <c r="B28028" s="83" t="s">
        <v>17127</v>
      </c>
      <c r="C28028" t="s">
        <v>17128</v>
      </c>
      <c r="D28028" s="83" t="s">
        <v>15073</v>
      </c>
      <c r="E28028" s="83">
        <v>12.98</v>
      </c>
      <c r="F28028" s="84">
        <v>13.64</v>
      </c>
    </row>
    <row r="28029" spans="1:6" x14ac:dyDescent="0.25">
      <c r="A28029" t="s">
        <v>15052</v>
      </c>
      <c r="B28029" s="83" t="s">
        <v>17129</v>
      </c>
      <c r="C28029" t="s">
        <v>17130</v>
      </c>
      <c r="D28029" s="83" t="s">
        <v>15073</v>
      </c>
      <c r="E28029" s="83">
        <v>12.98</v>
      </c>
      <c r="F28029" s="84">
        <v>13.64</v>
      </c>
    </row>
    <row r="28030" spans="1:6" x14ac:dyDescent="0.25">
      <c r="A28030" t="s">
        <v>15052</v>
      </c>
      <c r="B28030" s="83" t="s">
        <v>17131</v>
      </c>
      <c r="C28030" t="s">
        <v>17132</v>
      </c>
      <c r="D28030" s="83" t="s">
        <v>15073</v>
      </c>
      <c r="E28030" s="83">
        <v>25.96</v>
      </c>
      <c r="F28030" s="84">
        <v>27.27</v>
      </c>
    </row>
    <row r="28031" spans="1:6" x14ac:dyDescent="0.25">
      <c r="A28031" t="s">
        <v>15052</v>
      </c>
      <c r="B28031" s="83" t="s">
        <v>17133</v>
      </c>
      <c r="C28031" t="s">
        <v>17134</v>
      </c>
      <c r="D28031" s="83" t="s">
        <v>15073</v>
      </c>
      <c r="E28031" s="83">
        <v>13.44</v>
      </c>
      <c r="F28031" s="84">
        <v>14.08</v>
      </c>
    </row>
    <row r="28032" spans="1:6" x14ac:dyDescent="0.25">
      <c r="A28032" t="s">
        <v>15052</v>
      </c>
      <c r="B28032" s="83" t="s">
        <v>17135</v>
      </c>
      <c r="C28032" t="s">
        <v>17136</v>
      </c>
      <c r="D28032" s="83" t="s">
        <v>15094</v>
      </c>
      <c r="E28032" s="83">
        <v>13.39</v>
      </c>
      <c r="F28032" s="84">
        <v>14.37</v>
      </c>
    </row>
    <row r="28033" spans="1:6" x14ac:dyDescent="0.25">
      <c r="A28033" t="s">
        <v>15052</v>
      </c>
      <c r="B28033" s="83" t="s">
        <v>17137</v>
      </c>
      <c r="C28033" t="s">
        <v>17138</v>
      </c>
      <c r="D28033" s="83" t="s">
        <v>15094</v>
      </c>
      <c r="E28033" s="83">
        <v>15.8</v>
      </c>
      <c r="F28033" s="84">
        <v>17.03</v>
      </c>
    </row>
    <row r="28034" spans="1:6" x14ac:dyDescent="0.25">
      <c r="A28034" t="s">
        <v>15052</v>
      </c>
      <c r="B28034" s="83" t="s">
        <v>17139</v>
      </c>
      <c r="C28034" t="s">
        <v>17140</v>
      </c>
      <c r="D28034" s="83" t="s">
        <v>15076</v>
      </c>
      <c r="E28034" s="83">
        <v>299.98</v>
      </c>
      <c r="F28034" s="84">
        <v>319.52</v>
      </c>
    </row>
    <row r="28035" spans="1:6" x14ac:dyDescent="0.25">
      <c r="A28035" t="s">
        <v>15052</v>
      </c>
      <c r="B28035" s="83">
        <v>11633</v>
      </c>
      <c r="C28035" t="s">
        <v>17141</v>
      </c>
      <c r="F28035" s="84"/>
    </row>
    <row r="28036" spans="1:6" x14ac:dyDescent="0.25">
      <c r="A28036" t="s">
        <v>15052</v>
      </c>
      <c r="B28036" s="83" t="s">
        <v>17142</v>
      </c>
      <c r="C28036" t="s">
        <v>17143</v>
      </c>
      <c r="D28036" s="83" t="s">
        <v>15094</v>
      </c>
      <c r="E28036" s="83">
        <v>1.22</v>
      </c>
      <c r="F28036" s="84">
        <v>1.31</v>
      </c>
    </row>
    <row r="28037" spans="1:6" x14ac:dyDescent="0.25">
      <c r="A28037" t="s">
        <v>15052</v>
      </c>
      <c r="B28037" s="83">
        <v>8679</v>
      </c>
      <c r="C28037" t="s">
        <v>17144</v>
      </c>
      <c r="F28037" s="84"/>
    </row>
    <row r="28038" spans="1:6" x14ac:dyDescent="0.25">
      <c r="A28038" t="s">
        <v>15052</v>
      </c>
      <c r="B28038" s="83">
        <v>8886</v>
      </c>
      <c r="C28038" t="s">
        <v>17145</v>
      </c>
    </row>
    <row r="28039" spans="1:6" x14ac:dyDescent="0.25">
      <c r="A28039" t="s">
        <v>15052</v>
      </c>
      <c r="B28039" s="83" t="s">
        <v>17146</v>
      </c>
      <c r="C28039" t="s">
        <v>28586</v>
      </c>
      <c r="D28039" s="83" t="s">
        <v>15076</v>
      </c>
      <c r="E28039" s="83">
        <v>462.09</v>
      </c>
      <c r="F28039" s="84">
        <v>464.32</v>
      </c>
    </row>
    <row r="28040" spans="1:6" x14ac:dyDescent="0.25">
      <c r="A28040" t="s">
        <v>15052</v>
      </c>
      <c r="B28040" s="83" t="s">
        <v>17147</v>
      </c>
      <c r="C28040" t="s">
        <v>28587</v>
      </c>
      <c r="D28040" s="83" t="s">
        <v>15076</v>
      </c>
      <c r="E28040" s="83">
        <v>476.04</v>
      </c>
      <c r="F28040" s="84">
        <v>478.83</v>
      </c>
    </row>
    <row r="28041" spans="1:6" x14ac:dyDescent="0.25">
      <c r="A28041" t="s">
        <v>15052</v>
      </c>
      <c r="B28041" s="83" t="s">
        <v>17148</v>
      </c>
      <c r="C28041" t="s">
        <v>28588</v>
      </c>
      <c r="D28041" s="83" t="s">
        <v>15076</v>
      </c>
      <c r="E28041" s="83">
        <v>1792.47</v>
      </c>
      <c r="F28041" s="83">
        <v>1796.19</v>
      </c>
    </row>
    <row r="28042" spans="1:6" x14ac:dyDescent="0.25">
      <c r="A28042" t="s">
        <v>15052</v>
      </c>
      <c r="B28042" s="83">
        <v>8887</v>
      </c>
      <c r="C28042" t="s">
        <v>17149</v>
      </c>
      <c r="F28042" s="84"/>
    </row>
    <row r="28043" spans="1:6" x14ac:dyDescent="0.25">
      <c r="A28043" t="s">
        <v>15052</v>
      </c>
      <c r="B28043" s="83" t="s">
        <v>17150</v>
      </c>
      <c r="C28043" t="s">
        <v>17151</v>
      </c>
      <c r="D28043" s="83" t="s">
        <v>15076</v>
      </c>
      <c r="E28043" s="83">
        <v>375.01</v>
      </c>
      <c r="F28043" s="84">
        <v>378.77</v>
      </c>
    </row>
    <row r="28044" spans="1:6" x14ac:dyDescent="0.25">
      <c r="A28044" t="s">
        <v>15052</v>
      </c>
      <c r="B28044" s="83" t="s">
        <v>17152</v>
      </c>
      <c r="C28044" t="s">
        <v>17153</v>
      </c>
      <c r="D28044" s="83" t="s">
        <v>15076</v>
      </c>
      <c r="E28044" s="83">
        <v>413.28</v>
      </c>
      <c r="F28044" s="83">
        <v>416.57</v>
      </c>
    </row>
    <row r="28045" spans="1:6" x14ac:dyDescent="0.25">
      <c r="A28045" t="s">
        <v>15052</v>
      </c>
      <c r="B28045" s="83" t="s">
        <v>17154</v>
      </c>
      <c r="C28045" t="s">
        <v>17155</v>
      </c>
      <c r="D28045" s="83" t="s">
        <v>15076</v>
      </c>
      <c r="E28045" s="83">
        <v>523.4</v>
      </c>
      <c r="F28045" s="84">
        <v>532.15</v>
      </c>
    </row>
    <row r="28046" spans="1:6" x14ac:dyDescent="0.25">
      <c r="A28046" t="s">
        <v>15052</v>
      </c>
      <c r="B28046" s="83" t="s">
        <v>17156</v>
      </c>
      <c r="C28046" t="s">
        <v>17157</v>
      </c>
      <c r="D28046" s="83" t="s">
        <v>15076</v>
      </c>
      <c r="E28046" s="83">
        <v>515.6</v>
      </c>
      <c r="F28046" s="84">
        <v>526.11</v>
      </c>
    </row>
    <row r="28047" spans="1:6" x14ac:dyDescent="0.25">
      <c r="A28047" t="s">
        <v>15052</v>
      </c>
      <c r="B28047" s="83" t="s">
        <v>17158</v>
      </c>
      <c r="C28047" t="s">
        <v>17159</v>
      </c>
      <c r="D28047" s="83" t="s">
        <v>15076</v>
      </c>
      <c r="E28047" s="83">
        <v>427.46</v>
      </c>
      <c r="F28047" s="84">
        <v>436.22</v>
      </c>
    </row>
    <row r="28048" spans="1:6" x14ac:dyDescent="0.25">
      <c r="A28048" t="s">
        <v>15052</v>
      </c>
      <c r="B28048" s="83" t="s">
        <v>17160</v>
      </c>
      <c r="C28048" t="s">
        <v>17161</v>
      </c>
      <c r="D28048" s="83" t="s">
        <v>15076</v>
      </c>
      <c r="E28048" s="83">
        <v>406.85</v>
      </c>
      <c r="F28048" s="84">
        <v>415.6</v>
      </c>
    </row>
    <row r="28049" spans="1:6" x14ac:dyDescent="0.25">
      <c r="A28049" t="s">
        <v>15052</v>
      </c>
      <c r="B28049" s="83">
        <v>8888</v>
      </c>
      <c r="C28049" t="s">
        <v>17162</v>
      </c>
      <c r="F28049" s="84"/>
    </row>
    <row r="28050" spans="1:6" x14ac:dyDescent="0.25">
      <c r="A28050" t="s">
        <v>15052</v>
      </c>
      <c r="B28050" s="83" t="s">
        <v>17163</v>
      </c>
      <c r="C28050" t="s">
        <v>28589</v>
      </c>
      <c r="D28050" s="83" t="s">
        <v>15076</v>
      </c>
      <c r="E28050" s="83">
        <v>854.33</v>
      </c>
      <c r="F28050" s="84">
        <v>857.68</v>
      </c>
    </row>
    <row r="28051" spans="1:6" x14ac:dyDescent="0.25">
      <c r="A28051" t="s">
        <v>15052</v>
      </c>
      <c r="B28051" s="83" t="s">
        <v>17164</v>
      </c>
      <c r="C28051" t="s">
        <v>17165</v>
      </c>
      <c r="D28051" s="83" t="s">
        <v>15076</v>
      </c>
      <c r="E28051" s="83">
        <v>485.27</v>
      </c>
      <c r="F28051" s="84">
        <v>494.99</v>
      </c>
    </row>
    <row r="28052" spans="1:6" x14ac:dyDescent="0.25">
      <c r="A28052" t="s">
        <v>15052</v>
      </c>
      <c r="B28052" s="83" t="s">
        <v>17166</v>
      </c>
      <c r="C28052" t="s">
        <v>17167</v>
      </c>
      <c r="D28052" s="83" t="s">
        <v>15076</v>
      </c>
      <c r="E28052" s="83">
        <v>899.61</v>
      </c>
      <c r="F28052" s="84">
        <v>910.11</v>
      </c>
    </row>
    <row r="28053" spans="1:6" x14ac:dyDescent="0.25">
      <c r="A28053" t="s">
        <v>15052</v>
      </c>
      <c r="B28053" s="83" t="s">
        <v>17168</v>
      </c>
      <c r="C28053" t="s">
        <v>17169</v>
      </c>
      <c r="D28053" s="83" t="s">
        <v>15076</v>
      </c>
      <c r="E28053" s="83">
        <v>832.67</v>
      </c>
      <c r="F28053" s="84">
        <v>845.76</v>
      </c>
    </row>
    <row r="28054" spans="1:6" x14ac:dyDescent="0.25">
      <c r="A28054" t="s">
        <v>15052</v>
      </c>
      <c r="B28054" s="83" t="s">
        <v>17170</v>
      </c>
      <c r="C28054" t="s">
        <v>17171</v>
      </c>
      <c r="D28054" s="83" t="s">
        <v>15076</v>
      </c>
      <c r="E28054" s="83">
        <v>778.14</v>
      </c>
      <c r="F28054" s="84">
        <v>788.62</v>
      </c>
    </row>
    <row r="28055" spans="1:6" x14ac:dyDescent="0.25">
      <c r="A28055" t="s">
        <v>15052</v>
      </c>
      <c r="B28055" s="83" t="s">
        <v>17172</v>
      </c>
      <c r="C28055" t="s">
        <v>17173</v>
      </c>
      <c r="D28055" s="83" t="s">
        <v>15076</v>
      </c>
      <c r="E28055" s="83">
        <v>141.44999999999999</v>
      </c>
      <c r="F28055" s="84">
        <v>148.02000000000001</v>
      </c>
    </row>
    <row r="28056" spans="1:6" x14ac:dyDescent="0.25">
      <c r="A28056" t="s">
        <v>15052</v>
      </c>
      <c r="B28056" s="83" t="s">
        <v>17174</v>
      </c>
      <c r="C28056" t="s">
        <v>17175</v>
      </c>
      <c r="D28056" s="83" t="s">
        <v>15076</v>
      </c>
      <c r="E28056" s="83">
        <v>147.13999999999999</v>
      </c>
      <c r="F28056" s="84">
        <v>153.71</v>
      </c>
    </row>
    <row r="28057" spans="1:6" x14ac:dyDescent="0.25">
      <c r="A28057" t="s">
        <v>15052</v>
      </c>
      <c r="B28057" s="83">
        <v>8889</v>
      </c>
      <c r="C28057" t="s">
        <v>17176</v>
      </c>
      <c r="F28057" s="84"/>
    </row>
    <row r="28058" spans="1:6" x14ac:dyDescent="0.25">
      <c r="A28058" t="s">
        <v>15052</v>
      </c>
      <c r="B28058" s="83" t="s">
        <v>17177</v>
      </c>
      <c r="C28058" t="s">
        <v>17178</v>
      </c>
      <c r="D28058" s="83" t="s">
        <v>15076</v>
      </c>
      <c r="E28058" s="83">
        <v>688.92</v>
      </c>
      <c r="F28058" s="84">
        <v>690.56</v>
      </c>
    </row>
    <row r="28059" spans="1:6" x14ac:dyDescent="0.25">
      <c r="A28059" t="s">
        <v>15052</v>
      </c>
      <c r="B28059" s="83" t="s">
        <v>17179</v>
      </c>
      <c r="C28059" t="s">
        <v>17180</v>
      </c>
      <c r="D28059" s="83" t="s">
        <v>15076</v>
      </c>
      <c r="E28059" s="83">
        <v>389.2</v>
      </c>
      <c r="F28059" s="84">
        <v>390.52</v>
      </c>
    </row>
    <row r="28060" spans="1:6" x14ac:dyDescent="0.25">
      <c r="A28060" t="s">
        <v>15052</v>
      </c>
      <c r="B28060" s="83" t="s">
        <v>17181</v>
      </c>
      <c r="C28060" t="s">
        <v>17182</v>
      </c>
      <c r="D28060" s="83" t="s">
        <v>15076</v>
      </c>
      <c r="E28060" s="83">
        <v>357.43</v>
      </c>
      <c r="F28060" s="84">
        <v>358.48</v>
      </c>
    </row>
    <row r="28061" spans="1:6" x14ac:dyDescent="0.25">
      <c r="A28061" t="s">
        <v>15052</v>
      </c>
      <c r="B28061" s="83" t="s">
        <v>17183</v>
      </c>
      <c r="C28061" t="s">
        <v>17184</v>
      </c>
      <c r="D28061" s="83" t="s">
        <v>15076</v>
      </c>
      <c r="E28061" s="83">
        <v>133.5</v>
      </c>
      <c r="F28061" s="84">
        <v>134.55000000000001</v>
      </c>
    </row>
    <row r="28062" spans="1:6" x14ac:dyDescent="0.25">
      <c r="A28062" t="s">
        <v>15052</v>
      </c>
      <c r="B28062" s="83" t="s">
        <v>17185</v>
      </c>
      <c r="C28062" t="s">
        <v>17186</v>
      </c>
      <c r="D28062" s="83" t="s">
        <v>15076</v>
      </c>
      <c r="E28062" s="83">
        <v>94.05</v>
      </c>
      <c r="F28062" s="84">
        <v>95.1</v>
      </c>
    </row>
    <row r="28063" spans="1:6" x14ac:dyDescent="0.25">
      <c r="A28063" t="s">
        <v>15052</v>
      </c>
      <c r="B28063" s="83" t="s">
        <v>17187</v>
      </c>
      <c r="C28063" t="s">
        <v>17188</v>
      </c>
      <c r="D28063" s="83" t="s">
        <v>15076</v>
      </c>
      <c r="E28063" s="83">
        <v>64.73</v>
      </c>
      <c r="F28063" s="84">
        <v>65.78</v>
      </c>
    </row>
    <row r="28064" spans="1:6" x14ac:dyDescent="0.25">
      <c r="A28064" t="s">
        <v>15052</v>
      </c>
      <c r="B28064" s="83" t="s">
        <v>17189</v>
      </c>
      <c r="C28064" t="s">
        <v>17190</v>
      </c>
      <c r="D28064" s="83" t="s">
        <v>15076</v>
      </c>
      <c r="E28064" s="83">
        <v>118.43</v>
      </c>
      <c r="F28064" s="84">
        <v>119.75</v>
      </c>
    </row>
    <row r="28065" spans="1:6" x14ac:dyDescent="0.25">
      <c r="A28065" t="s">
        <v>15052</v>
      </c>
      <c r="B28065" s="83" t="s">
        <v>17191</v>
      </c>
      <c r="C28065" t="s">
        <v>17192</v>
      </c>
      <c r="D28065" s="83" t="s">
        <v>15076</v>
      </c>
      <c r="E28065" s="83">
        <v>265</v>
      </c>
      <c r="F28065" s="84">
        <v>266.45999999999998</v>
      </c>
    </row>
    <row r="28066" spans="1:6" x14ac:dyDescent="0.25">
      <c r="A28066" t="s">
        <v>15052</v>
      </c>
      <c r="B28066" s="83" t="s">
        <v>17193</v>
      </c>
      <c r="C28066" t="s">
        <v>17194</v>
      </c>
      <c r="D28066" s="83" t="s">
        <v>15076</v>
      </c>
      <c r="E28066" s="83">
        <v>86.43</v>
      </c>
      <c r="F28066" s="84">
        <v>87.48</v>
      </c>
    </row>
    <row r="28067" spans="1:6" x14ac:dyDescent="0.25">
      <c r="A28067" t="s">
        <v>15052</v>
      </c>
      <c r="B28067" s="83" t="s">
        <v>17195</v>
      </c>
      <c r="C28067" t="s">
        <v>17196</v>
      </c>
      <c r="D28067" s="83" t="s">
        <v>15076</v>
      </c>
      <c r="E28067" s="83">
        <v>102.61</v>
      </c>
      <c r="F28067" s="84">
        <v>103.66</v>
      </c>
    </row>
    <row r="28068" spans="1:6" x14ac:dyDescent="0.25">
      <c r="A28068" t="s">
        <v>15052</v>
      </c>
      <c r="B28068" s="83" t="s">
        <v>17197</v>
      </c>
      <c r="C28068" t="s">
        <v>17198</v>
      </c>
      <c r="D28068" s="83" t="s">
        <v>15076</v>
      </c>
      <c r="E28068" s="83">
        <v>184.3</v>
      </c>
      <c r="F28068" s="84">
        <v>185.62</v>
      </c>
    </row>
    <row r="28069" spans="1:6" x14ac:dyDescent="0.25">
      <c r="A28069" t="s">
        <v>15052</v>
      </c>
      <c r="B28069" s="83" t="s">
        <v>17199</v>
      </c>
      <c r="C28069" t="s">
        <v>17200</v>
      </c>
      <c r="D28069" s="83" t="s">
        <v>15076</v>
      </c>
      <c r="E28069" s="83">
        <v>136.53</v>
      </c>
      <c r="F28069" s="84">
        <v>137.58000000000001</v>
      </c>
    </row>
    <row r="28070" spans="1:6" x14ac:dyDescent="0.25">
      <c r="A28070" t="s">
        <v>15052</v>
      </c>
      <c r="B28070" s="83" t="s">
        <v>17201</v>
      </c>
      <c r="C28070" t="s">
        <v>17202</v>
      </c>
      <c r="D28070" s="83" t="s">
        <v>15076</v>
      </c>
      <c r="E28070" s="83">
        <v>68.37</v>
      </c>
      <c r="F28070" s="84">
        <v>69.42</v>
      </c>
    </row>
    <row r="28071" spans="1:6" x14ac:dyDescent="0.25">
      <c r="A28071" t="s">
        <v>15052</v>
      </c>
      <c r="B28071" s="83" t="s">
        <v>17203</v>
      </c>
      <c r="C28071" t="s">
        <v>17204</v>
      </c>
      <c r="D28071" s="83" t="s">
        <v>15076</v>
      </c>
      <c r="E28071" s="83">
        <v>210.94</v>
      </c>
      <c r="F28071" s="84">
        <v>211.99</v>
      </c>
    </row>
    <row r="28072" spans="1:6" x14ac:dyDescent="0.25">
      <c r="A28072" t="s">
        <v>15052</v>
      </c>
      <c r="B28072" s="83" t="s">
        <v>17205</v>
      </c>
      <c r="C28072" t="s">
        <v>17206</v>
      </c>
      <c r="D28072" s="83" t="s">
        <v>15076</v>
      </c>
      <c r="E28072" s="83">
        <v>18.850000000000001</v>
      </c>
      <c r="F28072" s="84">
        <v>19.899999999999999</v>
      </c>
    </row>
    <row r="28073" spans="1:6" x14ac:dyDescent="0.25">
      <c r="A28073" t="s">
        <v>15052</v>
      </c>
      <c r="B28073" s="83">
        <v>8890</v>
      </c>
      <c r="C28073" t="s">
        <v>17207</v>
      </c>
      <c r="F28073" s="84"/>
    </row>
    <row r="28074" spans="1:6" x14ac:dyDescent="0.25">
      <c r="A28074" t="s">
        <v>15052</v>
      </c>
      <c r="B28074" s="83" t="s">
        <v>17208</v>
      </c>
      <c r="C28074" t="s">
        <v>17209</v>
      </c>
      <c r="D28074" s="83" t="s">
        <v>15076</v>
      </c>
      <c r="E28074" s="83">
        <v>17.87</v>
      </c>
      <c r="F28074" s="84">
        <v>18.920000000000002</v>
      </c>
    </row>
    <row r="28075" spans="1:6" x14ac:dyDescent="0.25">
      <c r="A28075" t="s">
        <v>15052</v>
      </c>
      <c r="B28075" s="83" t="s">
        <v>17210</v>
      </c>
      <c r="C28075" t="s">
        <v>17211</v>
      </c>
      <c r="D28075" s="83" t="s">
        <v>15076</v>
      </c>
      <c r="E28075" s="83">
        <v>56.46</v>
      </c>
      <c r="F28075" s="84">
        <v>57.51</v>
      </c>
    </row>
    <row r="28076" spans="1:6" x14ac:dyDescent="0.25">
      <c r="A28076" t="s">
        <v>15052</v>
      </c>
      <c r="B28076" s="83">
        <v>8891</v>
      </c>
      <c r="C28076" t="s">
        <v>17212</v>
      </c>
      <c r="F28076" s="84"/>
    </row>
    <row r="28077" spans="1:6" x14ac:dyDescent="0.25">
      <c r="A28077" t="s">
        <v>15052</v>
      </c>
      <c r="B28077" s="83" t="s">
        <v>17217</v>
      </c>
      <c r="C28077" t="s">
        <v>17218</v>
      </c>
      <c r="D28077" s="83" t="s">
        <v>15076</v>
      </c>
      <c r="E28077" s="83">
        <v>36.26</v>
      </c>
      <c r="F28077" s="84">
        <v>37.57</v>
      </c>
    </row>
    <row r="28078" spans="1:6" x14ac:dyDescent="0.25">
      <c r="A28078" t="s">
        <v>15052</v>
      </c>
      <c r="B28078" s="83" t="s">
        <v>17219</v>
      </c>
      <c r="C28078" t="s">
        <v>17220</v>
      </c>
      <c r="D28078" s="83" t="s">
        <v>15076</v>
      </c>
      <c r="E28078" s="83">
        <v>88.36</v>
      </c>
      <c r="F28078" s="83">
        <v>91.1</v>
      </c>
    </row>
    <row r="28079" spans="1:6" x14ac:dyDescent="0.25">
      <c r="A28079" t="s">
        <v>15052</v>
      </c>
      <c r="B28079" s="83" t="s">
        <v>17221</v>
      </c>
      <c r="C28079" t="s">
        <v>17222</v>
      </c>
      <c r="D28079" s="83" t="s">
        <v>15076</v>
      </c>
      <c r="E28079" s="83">
        <v>75.81</v>
      </c>
      <c r="F28079" s="83">
        <v>78.55</v>
      </c>
    </row>
    <row r="28080" spans="1:6" x14ac:dyDescent="0.25">
      <c r="A28080" t="s">
        <v>15052</v>
      </c>
      <c r="B28080" s="83" t="s">
        <v>17223</v>
      </c>
      <c r="C28080" t="s">
        <v>17224</v>
      </c>
      <c r="D28080" s="83" t="s">
        <v>15076</v>
      </c>
      <c r="E28080" s="83">
        <v>79.31</v>
      </c>
      <c r="F28080" s="83">
        <v>82.05</v>
      </c>
    </row>
    <row r="28081" spans="1:6" x14ac:dyDescent="0.25">
      <c r="A28081" t="s">
        <v>15052</v>
      </c>
      <c r="B28081" s="83">
        <v>8892</v>
      </c>
      <c r="C28081" t="s">
        <v>17225</v>
      </c>
    </row>
    <row r="28082" spans="1:6" x14ac:dyDescent="0.25">
      <c r="A28082" t="s">
        <v>15052</v>
      </c>
      <c r="B28082" s="83" t="s">
        <v>17226</v>
      </c>
      <c r="C28082" t="s">
        <v>17227</v>
      </c>
      <c r="D28082" s="83" t="s">
        <v>15076</v>
      </c>
      <c r="E28082" s="83">
        <v>197.38</v>
      </c>
      <c r="F28082" s="83">
        <v>198.44</v>
      </c>
    </row>
    <row r="28083" spans="1:6" x14ac:dyDescent="0.25">
      <c r="A28083" t="s">
        <v>15052</v>
      </c>
      <c r="B28083" s="83" t="s">
        <v>17228</v>
      </c>
      <c r="C28083" t="s">
        <v>17229</v>
      </c>
      <c r="D28083" s="83" t="s">
        <v>15076</v>
      </c>
      <c r="E28083" s="83">
        <v>239.38</v>
      </c>
      <c r="F28083" s="83">
        <v>240.44</v>
      </c>
    </row>
    <row r="28084" spans="1:6" x14ac:dyDescent="0.25">
      <c r="A28084" t="s">
        <v>15052</v>
      </c>
      <c r="B28084" s="83">
        <v>8893</v>
      </c>
      <c r="C28084" t="s">
        <v>17230</v>
      </c>
    </row>
    <row r="28085" spans="1:6" x14ac:dyDescent="0.25">
      <c r="A28085" t="s">
        <v>15052</v>
      </c>
      <c r="B28085" s="83" t="s">
        <v>17231</v>
      </c>
      <c r="C28085" t="s">
        <v>17232</v>
      </c>
      <c r="D28085" s="83" t="s">
        <v>15076</v>
      </c>
      <c r="E28085" s="83">
        <v>989.52</v>
      </c>
      <c r="F28085" s="83">
        <v>1005.11</v>
      </c>
    </row>
    <row r="28086" spans="1:6" x14ac:dyDescent="0.25">
      <c r="A28086" t="s">
        <v>15052</v>
      </c>
      <c r="B28086" s="83" t="s">
        <v>17233</v>
      </c>
      <c r="C28086" t="s">
        <v>17234</v>
      </c>
      <c r="D28086" s="83" t="s">
        <v>15076</v>
      </c>
      <c r="E28086" s="83">
        <v>570.42999999999995</v>
      </c>
      <c r="F28086" s="83">
        <v>580.03</v>
      </c>
    </row>
    <row r="28087" spans="1:6" x14ac:dyDescent="0.25">
      <c r="A28087" t="s">
        <v>15052</v>
      </c>
      <c r="B28087" s="83" t="s">
        <v>17235</v>
      </c>
      <c r="C28087" t="s">
        <v>17236</v>
      </c>
      <c r="D28087" s="83" t="s">
        <v>15076</v>
      </c>
      <c r="E28087" s="83">
        <v>596.74</v>
      </c>
      <c r="F28087" s="83">
        <v>606.34</v>
      </c>
    </row>
    <row r="28088" spans="1:6" x14ac:dyDescent="0.25">
      <c r="A28088" t="s">
        <v>15052</v>
      </c>
      <c r="B28088" s="83" t="s">
        <v>17237</v>
      </c>
      <c r="C28088" t="s">
        <v>17238</v>
      </c>
      <c r="D28088" s="83" t="s">
        <v>15076</v>
      </c>
      <c r="E28088" s="83">
        <v>1298.1099999999999</v>
      </c>
      <c r="F28088" s="83">
        <v>1314.62</v>
      </c>
    </row>
    <row r="28089" spans="1:6" x14ac:dyDescent="0.25">
      <c r="A28089" t="s">
        <v>15052</v>
      </c>
      <c r="B28089" s="83" t="s">
        <v>17239</v>
      </c>
      <c r="C28089" t="s">
        <v>17240</v>
      </c>
      <c r="D28089" s="83" t="s">
        <v>15076</v>
      </c>
      <c r="E28089" s="83">
        <v>1084.6500000000001</v>
      </c>
      <c r="F28089" s="83">
        <v>1102.67</v>
      </c>
    </row>
    <row r="28090" spans="1:6" x14ac:dyDescent="0.25">
      <c r="A28090" t="s">
        <v>15052</v>
      </c>
      <c r="B28090" s="83" t="s">
        <v>17241</v>
      </c>
      <c r="C28090" t="s">
        <v>17242</v>
      </c>
      <c r="D28090" s="83" t="s">
        <v>15076</v>
      </c>
      <c r="E28090" s="83">
        <v>363.92</v>
      </c>
      <c r="F28090" s="83">
        <v>373.52</v>
      </c>
    </row>
    <row r="28091" spans="1:6" x14ac:dyDescent="0.25">
      <c r="A28091" t="s">
        <v>15052</v>
      </c>
      <c r="B28091" s="83" t="s">
        <v>17243</v>
      </c>
      <c r="C28091" t="s">
        <v>17244</v>
      </c>
      <c r="D28091" s="83" t="s">
        <v>15076</v>
      </c>
      <c r="E28091" s="83">
        <v>1065.29</v>
      </c>
      <c r="F28091" s="83">
        <v>1081.8</v>
      </c>
    </row>
    <row r="28092" spans="1:6" x14ac:dyDescent="0.25">
      <c r="A28092" t="s">
        <v>15052</v>
      </c>
      <c r="B28092" s="83" t="s">
        <v>17245</v>
      </c>
      <c r="C28092" t="s">
        <v>17246</v>
      </c>
      <c r="D28092" s="83" t="s">
        <v>15076</v>
      </c>
      <c r="E28092" s="83">
        <v>1168.5899999999999</v>
      </c>
      <c r="F28092" s="83">
        <v>1185.0999999999999</v>
      </c>
    </row>
    <row r="28093" spans="1:6" x14ac:dyDescent="0.25">
      <c r="A28093" t="s">
        <v>15052</v>
      </c>
      <c r="B28093" s="83">
        <v>8894</v>
      </c>
      <c r="C28093" t="s">
        <v>17247</v>
      </c>
    </row>
    <row r="28094" spans="1:6" x14ac:dyDescent="0.25">
      <c r="A28094" t="s">
        <v>15052</v>
      </c>
      <c r="B28094" s="83" t="s">
        <v>17248</v>
      </c>
      <c r="C28094" t="s">
        <v>28590</v>
      </c>
      <c r="D28094" s="83" t="s">
        <v>15076</v>
      </c>
      <c r="E28094" s="83">
        <v>1066.8699999999999</v>
      </c>
      <c r="F28094" s="83">
        <v>1096.19</v>
      </c>
    </row>
    <row r="28095" spans="1:6" x14ac:dyDescent="0.25">
      <c r="A28095" t="s">
        <v>15052</v>
      </c>
      <c r="B28095" s="83" t="s">
        <v>17249</v>
      </c>
      <c r="C28095" t="s">
        <v>28591</v>
      </c>
      <c r="D28095" s="83" t="s">
        <v>15076</v>
      </c>
      <c r="E28095" s="83">
        <v>1344.22</v>
      </c>
      <c r="F28095" s="83">
        <v>1382.23</v>
      </c>
    </row>
    <row r="28096" spans="1:6" x14ac:dyDescent="0.25">
      <c r="A28096" t="s">
        <v>15052</v>
      </c>
      <c r="B28096" s="83" t="s">
        <v>17250</v>
      </c>
      <c r="C28096" t="s">
        <v>17251</v>
      </c>
      <c r="D28096" s="83" t="s">
        <v>15076</v>
      </c>
      <c r="E28096" s="83">
        <v>516.20000000000005</v>
      </c>
      <c r="F28096" s="83">
        <v>526.95000000000005</v>
      </c>
    </row>
    <row r="28097" spans="1:6" x14ac:dyDescent="0.25">
      <c r="A28097" t="s">
        <v>15052</v>
      </c>
      <c r="B28097" s="83">
        <v>8895</v>
      </c>
      <c r="C28097" t="s">
        <v>17252</v>
      </c>
    </row>
    <row r="28098" spans="1:6" x14ac:dyDescent="0.25">
      <c r="A28098" t="s">
        <v>15052</v>
      </c>
      <c r="B28098" s="83" t="s">
        <v>17253</v>
      </c>
      <c r="C28098" t="s">
        <v>17254</v>
      </c>
      <c r="D28098" s="83" t="s">
        <v>15076</v>
      </c>
      <c r="E28098" s="83">
        <v>666.88</v>
      </c>
      <c r="F28098" s="83">
        <v>667.55</v>
      </c>
    </row>
    <row r="28099" spans="1:6" x14ac:dyDescent="0.25">
      <c r="A28099" t="s">
        <v>15052</v>
      </c>
      <c r="B28099" s="83" t="s">
        <v>17255</v>
      </c>
      <c r="C28099" t="s">
        <v>17256</v>
      </c>
      <c r="D28099" s="83" t="s">
        <v>15076</v>
      </c>
      <c r="E28099" s="83">
        <v>158.16</v>
      </c>
      <c r="F28099" s="83">
        <v>158.83000000000001</v>
      </c>
    </row>
    <row r="28100" spans="1:6" x14ac:dyDescent="0.25">
      <c r="A28100" t="s">
        <v>15052</v>
      </c>
      <c r="B28100" s="83" t="s">
        <v>17257</v>
      </c>
      <c r="C28100" t="s">
        <v>17258</v>
      </c>
      <c r="D28100" s="83" t="s">
        <v>15076</v>
      </c>
      <c r="E28100" s="83">
        <v>467.13</v>
      </c>
      <c r="F28100" s="83">
        <v>476.74</v>
      </c>
    </row>
    <row r="28101" spans="1:6" x14ac:dyDescent="0.25">
      <c r="A28101" t="s">
        <v>15052</v>
      </c>
      <c r="B28101" s="83" t="s">
        <v>17259</v>
      </c>
      <c r="C28101" t="s">
        <v>17260</v>
      </c>
      <c r="D28101" s="83" t="s">
        <v>15076</v>
      </c>
      <c r="E28101" s="83">
        <v>1066.99</v>
      </c>
      <c r="F28101" s="83">
        <v>1074.47</v>
      </c>
    </row>
    <row r="28102" spans="1:6" x14ac:dyDescent="0.25">
      <c r="A28102" t="s">
        <v>15052</v>
      </c>
      <c r="B28102" s="83" t="s">
        <v>17261</v>
      </c>
      <c r="C28102" t="s">
        <v>17262</v>
      </c>
      <c r="D28102" s="83" t="s">
        <v>15076</v>
      </c>
      <c r="E28102" s="83">
        <v>159.79</v>
      </c>
      <c r="F28102" s="83">
        <v>169.22</v>
      </c>
    </row>
    <row r="28103" spans="1:6" x14ac:dyDescent="0.25">
      <c r="A28103" t="s">
        <v>15052</v>
      </c>
      <c r="B28103" s="83" t="s">
        <v>17263</v>
      </c>
      <c r="C28103" t="s">
        <v>17264</v>
      </c>
      <c r="D28103" s="83" t="s">
        <v>15076</v>
      </c>
      <c r="E28103" s="83">
        <v>514.08000000000004</v>
      </c>
      <c r="F28103" s="83">
        <v>519.91999999999996</v>
      </c>
    </row>
    <row r="28104" spans="1:6" x14ac:dyDescent="0.25">
      <c r="A28104" t="s">
        <v>15052</v>
      </c>
      <c r="B28104" s="83" t="s">
        <v>17213</v>
      </c>
      <c r="C28104" t="s">
        <v>17214</v>
      </c>
      <c r="D28104" s="83" t="s">
        <v>15076</v>
      </c>
      <c r="E28104" s="83">
        <v>389.09</v>
      </c>
      <c r="F28104" s="83">
        <v>394.93</v>
      </c>
    </row>
    <row r="28105" spans="1:6" x14ac:dyDescent="0.25">
      <c r="A28105" t="s">
        <v>15052</v>
      </c>
      <c r="B28105" s="83" t="s">
        <v>17215</v>
      </c>
      <c r="C28105" t="s">
        <v>17216</v>
      </c>
      <c r="D28105" s="83" t="s">
        <v>15076</v>
      </c>
      <c r="E28105" s="83">
        <v>281.36</v>
      </c>
      <c r="F28105" s="83">
        <v>284.23</v>
      </c>
    </row>
    <row r="28106" spans="1:6" x14ac:dyDescent="0.25">
      <c r="A28106" t="s">
        <v>15052</v>
      </c>
      <c r="B28106" s="83">
        <v>8896</v>
      </c>
      <c r="C28106" t="s">
        <v>17265</v>
      </c>
    </row>
    <row r="28107" spans="1:6" x14ac:dyDescent="0.25">
      <c r="A28107" t="s">
        <v>15052</v>
      </c>
      <c r="B28107" s="83" t="s">
        <v>17266</v>
      </c>
      <c r="C28107" t="s">
        <v>17267</v>
      </c>
      <c r="D28107" s="83" t="s">
        <v>15076</v>
      </c>
      <c r="E28107" s="83">
        <v>1479.34</v>
      </c>
      <c r="F28107" s="83">
        <v>1486.04</v>
      </c>
    </row>
    <row r="28108" spans="1:6" x14ac:dyDescent="0.25">
      <c r="A28108" t="s">
        <v>15052</v>
      </c>
      <c r="B28108" s="83" t="s">
        <v>17268</v>
      </c>
      <c r="C28108" t="s">
        <v>17269</v>
      </c>
      <c r="D28108" s="83" t="s">
        <v>15076</v>
      </c>
      <c r="E28108" s="83">
        <v>1690.2</v>
      </c>
      <c r="F28108" s="83">
        <v>1696.9</v>
      </c>
    </row>
    <row r="28109" spans="1:6" x14ac:dyDescent="0.25">
      <c r="A28109" t="s">
        <v>15052</v>
      </c>
      <c r="B28109" s="83" t="s">
        <v>17270</v>
      </c>
      <c r="C28109" t="s">
        <v>17271</v>
      </c>
      <c r="D28109" s="83" t="s">
        <v>15076</v>
      </c>
      <c r="E28109" s="83">
        <v>1423.89</v>
      </c>
      <c r="F28109" s="83">
        <v>1430.59</v>
      </c>
    </row>
    <row r="28110" spans="1:6" x14ac:dyDescent="0.25">
      <c r="A28110" t="s">
        <v>15052</v>
      </c>
      <c r="B28110" s="83" t="s">
        <v>17272</v>
      </c>
      <c r="C28110" t="s">
        <v>17273</v>
      </c>
      <c r="D28110" s="83" t="s">
        <v>15076</v>
      </c>
      <c r="E28110" s="83">
        <v>1030.28</v>
      </c>
      <c r="F28110" s="83">
        <v>1036.98</v>
      </c>
    </row>
    <row r="28111" spans="1:6" x14ac:dyDescent="0.25">
      <c r="A28111" t="s">
        <v>15052</v>
      </c>
      <c r="B28111" s="83" t="s">
        <v>17274</v>
      </c>
      <c r="C28111" t="s">
        <v>17275</v>
      </c>
      <c r="D28111" s="83" t="s">
        <v>15076</v>
      </c>
      <c r="E28111" s="83">
        <v>939.34</v>
      </c>
      <c r="F28111" s="83">
        <v>946.04</v>
      </c>
    </row>
    <row r="28112" spans="1:6" x14ac:dyDescent="0.25">
      <c r="A28112" t="s">
        <v>15052</v>
      </c>
      <c r="B28112" s="83" t="s">
        <v>17276</v>
      </c>
      <c r="C28112" t="s">
        <v>17277</v>
      </c>
      <c r="D28112" s="83" t="s">
        <v>15076</v>
      </c>
      <c r="E28112" s="83">
        <v>174.64</v>
      </c>
      <c r="F28112" s="83">
        <v>176.87</v>
      </c>
    </row>
    <row r="28113" spans="1:6" x14ac:dyDescent="0.25">
      <c r="A28113" t="s">
        <v>15052</v>
      </c>
      <c r="B28113" s="83">
        <v>8897</v>
      </c>
      <c r="C28113" t="s">
        <v>17278</v>
      </c>
    </row>
    <row r="28114" spans="1:6" x14ac:dyDescent="0.25">
      <c r="A28114" t="s">
        <v>15052</v>
      </c>
      <c r="B28114" s="83" t="s">
        <v>17279</v>
      </c>
      <c r="C28114" t="s">
        <v>17280</v>
      </c>
      <c r="D28114" s="83" t="s">
        <v>15076</v>
      </c>
      <c r="E28114" s="83">
        <v>155.6</v>
      </c>
      <c r="F28114" s="83">
        <v>156.81</v>
      </c>
    </row>
    <row r="28115" spans="1:6" x14ac:dyDescent="0.25">
      <c r="A28115" t="s">
        <v>15052</v>
      </c>
      <c r="B28115" s="83">
        <v>8898</v>
      </c>
      <c r="C28115" t="s">
        <v>17281</v>
      </c>
    </row>
    <row r="28116" spans="1:6" x14ac:dyDescent="0.25">
      <c r="A28116" t="s">
        <v>15052</v>
      </c>
      <c r="B28116" s="83" t="s">
        <v>17282</v>
      </c>
      <c r="C28116" t="s">
        <v>17283</v>
      </c>
      <c r="D28116" s="83" t="s">
        <v>15076</v>
      </c>
      <c r="E28116" s="83">
        <v>26.55</v>
      </c>
      <c r="F28116" s="83">
        <v>27.31</v>
      </c>
    </row>
    <row r="28117" spans="1:6" x14ac:dyDescent="0.25">
      <c r="A28117" t="s">
        <v>15052</v>
      </c>
      <c r="B28117" s="83" t="s">
        <v>17284</v>
      </c>
      <c r="C28117" t="s">
        <v>17285</v>
      </c>
      <c r="D28117" s="83" t="s">
        <v>15076</v>
      </c>
      <c r="E28117" s="83">
        <v>131.13999999999999</v>
      </c>
      <c r="F28117" s="83">
        <v>134.13999999999999</v>
      </c>
    </row>
    <row r="28118" spans="1:6" x14ac:dyDescent="0.25">
      <c r="A28118" t="s">
        <v>15052</v>
      </c>
      <c r="B28118" s="83" t="s">
        <v>17286</v>
      </c>
      <c r="C28118" t="s">
        <v>17287</v>
      </c>
      <c r="D28118" s="83" t="s">
        <v>15076</v>
      </c>
      <c r="E28118" s="83">
        <v>228.09</v>
      </c>
      <c r="F28118" s="83">
        <v>230.33</v>
      </c>
    </row>
    <row r="28119" spans="1:6" x14ac:dyDescent="0.25">
      <c r="A28119" t="s">
        <v>15052</v>
      </c>
      <c r="B28119" s="83" t="s">
        <v>17288</v>
      </c>
      <c r="C28119" t="s">
        <v>17289</v>
      </c>
      <c r="D28119" s="83" t="s">
        <v>15076</v>
      </c>
      <c r="E28119" s="83">
        <v>282.99</v>
      </c>
      <c r="F28119" s="83">
        <v>285.23</v>
      </c>
    </row>
    <row r="28120" spans="1:6" x14ac:dyDescent="0.25">
      <c r="A28120" t="s">
        <v>15052</v>
      </c>
      <c r="B28120" s="83" t="s">
        <v>17290</v>
      </c>
      <c r="C28120" t="s">
        <v>17291</v>
      </c>
      <c r="D28120" s="83" t="s">
        <v>15076</v>
      </c>
      <c r="E28120" s="83">
        <v>25.28</v>
      </c>
      <c r="F28120" s="83">
        <v>26.62</v>
      </c>
    </row>
    <row r="28121" spans="1:6" x14ac:dyDescent="0.25">
      <c r="A28121" t="s">
        <v>15052</v>
      </c>
      <c r="B28121" s="83">
        <v>8899</v>
      </c>
      <c r="C28121" t="s">
        <v>17292</v>
      </c>
    </row>
    <row r="28122" spans="1:6" x14ac:dyDescent="0.25">
      <c r="A28122" t="s">
        <v>15052</v>
      </c>
      <c r="B28122" s="83" t="s">
        <v>17293</v>
      </c>
      <c r="C28122" t="s">
        <v>17294</v>
      </c>
      <c r="D28122" s="83" t="s">
        <v>15076</v>
      </c>
      <c r="E28122" s="83">
        <v>39.94</v>
      </c>
      <c r="F28122" s="84">
        <v>40.299999999999997</v>
      </c>
    </row>
    <row r="28123" spans="1:6" x14ac:dyDescent="0.25">
      <c r="A28123" t="s">
        <v>15052</v>
      </c>
      <c r="B28123" s="83" t="s">
        <v>17295</v>
      </c>
      <c r="C28123" t="s">
        <v>17296</v>
      </c>
      <c r="D28123" s="83" t="s">
        <v>15076</v>
      </c>
      <c r="E28123" s="83">
        <v>23.12</v>
      </c>
      <c r="F28123" s="83">
        <v>24.49</v>
      </c>
    </row>
    <row r="28124" spans="1:6" x14ac:dyDescent="0.25">
      <c r="A28124" t="s">
        <v>15052</v>
      </c>
      <c r="B28124" s="83" t="s">
        <v>17297</v>
      </c>
      <c r="C28124" t="s">
        <v>17298</v>
      </c>
      <c r="D28124" s="83" t="s">
        <v>15076</v>
      </c>
      <c r="E28124" s="83">
        <v>43.88</v>
      </c>
      <c r="F28124" s="84">
        <v>46</v>
      </c>
    </row>
    <row r="28125" spans="1:6" x14ac:dyDescent="0.25">
      <c r="A28125" t="s">
        <v>15052</v>
      </c>
      <c r="B28125" s="83" t="s">
        <v>17299</v>
      </c>
      <c r="C28125" t="s">
        <v>17300</v>
      </c>
      <c r="D28125" s="83" t="s">
        <v>15076</v>
      </c>
      <c r="E28125" s="83">
        <v>27.47</v>
      </c>
      <c r="F28125" s="84">
        <v>28.26</v>
      </c>
    </row>
    <row r="28126" spans="1:6" x14ac:dyDescent="0.25">
      <c r="A28126" t="s">
        <v>15052</v>
      </c>
      <c r="B28126" s="83" t="s">
        <v>17301</v>
      </c>
      <c r="C28126" t="s">
        <v>17302</v>
      </c>
      <c r="D28126" s="83" t="s">
        <v>15076</v>
      </c>
      <c r="E28126" s="83">
        <v>139.43</v>
      </c>
      <c r="F28126" s="84">
        <v>141.66</v>
      </c>
    </row>
    <row r="28127" spans="1:6" x14ac:dyDescent="0.25">
      <c r="A28127" t="s">
        <v>15052</v>
      </c>
      <c r="B28127" s="83" t="s">
        <v>17303</v>
      </c>
      <c r="C28127" t="s">
        <v>17304</v>
      </c>
      <c r="D28127" s="83" t="s">
        <v>15076</v>
      </c>
      <c r="E28127" s="83">
        <v>46.63</v>
      </c>
      <c r="F28127" s="84">
        <v>48.76</v>
      </c>
    </row>
    <row r="28128" spans="1:6" x14ac:dyDescent="0.25">
      <c r="A28128" t="s">
        <v>15052</v>
      </c>
      <c r="B28128" s="83" t="s">
        <v>17305</v>
      </c>
      <c r="C28128" t="s">
        <v>17306</v>
      </c>
      <c r="D28128" s="83" t="s">
        <v>15076</v>
      </c>
      <c r="E28128" s="83">
        <v>66.78</v>
      </c>
      <c r="F28128" s="84">
        <v>70.17</v>
      </c>
    </row>
    <row r="28129" spans="1:6" x14ac:dyDescent="0.25">
      <c r="A28129" t="s">
        <v>15052</v>
      </c>
      <c r="B28129" s="83" t="s">
        <v>17307</v>
      </c>
      <c r="C28129" t="s">
        <v>17308</v>
      </c>
      <c r="D28129" s="83" t="s">
        <v>15076</v>
      </c>
      <c r="E28129" s="83">
        <v>6.84</v>
      </c>
      <c r="F28129" s="84">
        <v>7.14</v>
      </c>
    </row>
    <row r="28130" spans="1:6" x14ac:dyDescent="0.25">
      <c r="A28130" t="s">
        <v>15052</v>
      </c>
      <c r="B28130" s="83" t="s">
        <v>17309</v>
      </c>
      <c r="C28130" t="s">
        <v>17310</v>
      </c>
      <c r="D28130" s="83" t="s">
        <v>15076</v>
      </c>
      <c r="E28130" s="83">
        <v>50.01</v>
      </c>
      <c r="F28130" s="84">
        <v>52.14</v>
      </c>
    </row>
    <row r="28131" spans="1:6" x14ac:dyDescent="0.25">
      <c r="A28131" t="s">
        <v>15052</v>
      </c>
      <c r="B28131" s="83" t="s">
        <v>17311</v>
      </c>
      <c r="C28131" t="s">
        <v>17312</v>
      </c>
      <c r="D28131" s="83" t="s">
        <v>15076</v>
      </c>
      <c r="E28131" s="83">
        <v>50.54</v>
      </c>
      <c r="F28131" s="84">
        <v>52.78</v>
      </c>
    </row>
    <row r="28132" spans="1:6" x14ac:dyDescent="0.25">
      <c r="A28132" t="s">
        <v>15052</v>
      </c>
      <c r="B28132" s="83" t="s">
        <v>17313</v>
      </c>
      <c r="C28132" t="s">
        <v>17314</v>
      </c>
      <c r="D28132" s="83" t="s">
        <v>15076</v>
      </c>
      <c r="E28132" s="83">
        <v>101.24</v>
      </c>
      <c r="F28132" s="84">
        <v>102.25</v>
      </c>
    </row>
    <row r="28133" spans="1:6" x14ac:dyDescent="0.25">
      <c r="A28133" t="s">
        <v>15052</v>
      </c>
      <c r="B28133" s="83" t="s">
        <v>17318</v>
      </c>
      <c r="C28133" t="s">
        <v>28592</v>
      </c>
      <c r="D28133" s="83" t="s">
        <v>15076</v>
      </c>
      <c r="E28133" s="83">
        <v>41.58</v>
      </c>
      <c r="F28133" s="84">
        <v>43.33</v>
      </c>
    </row>
    <row r="28134" spans="1:6" x14ac:dyDescent="0.25">
      <c r="A28134" t="s">
        <v>15052</v>
      </c>
      <c r="B28134" s="83" t="s">
        <v>17315</v>
      </c>
      <c r="C28134" t="s">
        <v>28593</v>
      </c>
      <c r="D28134" s="83" t="s">
        <v>15076</v>
      </c>
      <c r="E28134" s="83">
        <v>157</v>
      </c>
      <c r="F28134" s="84">
        <v>158.06</v>
      </c>
    </row>
    <row r="28135" spans="1:6" x14ac:dyDescent="0.25">
      <c r="A28135" t="s">
        <v>15052</v>
      </c>
      <c r="B28135" s="83" t="s">
        <v>17316</v>
      </c>
      <c r="C28135" t="s">
        <v>17317</v>
      </c>
      <c r="D28135" s="83" t="s">
        <v>15076</v>
      </c>
      <c r="E28135" s="83">
        <v>187.38</v>
      </c>
      <c r="F28135" s="83">
        <v>188.44</v>
      </c>
    </row>
    <row r="28136" spans="1:6" x14ac:dyDescent="0.25">
      <c r="A28136" t="s">
        <v>15052</v>
      </c>
      <c r="B28136" s="83" t="s">
        <v>17319</v>
      </c>
      <c r="C28136" t="s">
        <v>17320</v>
      </c>
      <c r="D28136" s="83" t="s">
        <v>15076</v>
      </c>
      <c r="E28136" s="83">
        <v>41.77</v>
      </c>
      <c r="F28136" s="83">
        <v>43.23</v>
      </c>
    </row>
    <row r="28137" spans="1:6" x14ac:dyDescent="0.25">
      <c r="A28137" t="s">
        <v>15052</v>
      </c>
      <c r="B28137" s="83" t="s">
        <v>17321</v>
      </c>
      <c r="C28137" t="s">
        <v>17322</v>
      </c>
      <c r="D28137" s="83" t="s">
        <v>15076</v>
      </c>
      <c r="E28137" s="83">
        <v>53.96</v>
      </c>
      <c r="F28137" s="83">
        <v>58.07</v>
      </c>
    </row>
    <row r="28138" spans="1:6" x14ac:dyDescent="0.25">
      <c r="A28138" t="s">
        <v>15052</v>
      </c>
      <c r="B28138" s="83">
        <v>8900</v>
      </c>
      <c r="C28138" t="s">
        <v>17323</v>
      </c>
    </row>
    <row r="28139" spans="1:6" x14ac:dyDescent="0.25">
      <c r="A28139" t="s">
        <v>15052</v>
      </c>
      <c r="B28139" s="83" t="s">
        <v>17324</v>
      </c>
      <c r="C28139" t="s">
        <v>17325</v>
      </c>
      <c r="D28139" s="83" t="s">
        <v>15076</v>
      </c>
      <c r="E28139" s="83">
        <v>216.97</v>
      </c>
      <c r="F28139" s="83">
        <v>219.21</v>
      </c>
    </row>
    <row r="28140" spans="1:6" x14ac:dyDescent="0.25">
      <c r="A28140" t="s">
        <v>15052</v>
      </c>
      <c r="B28140" s="83" t="s">
        <v>17326</v>
      </c>
      <c r="C28140" t="s">
        <v>17327</v>
      </c>
      <c r="D28140" s="83" t="s">
        <v>15076</v>
      </c>
      <c r="E28140" s="83">
        <v>91.95</v>
      </c>
      <c r="F28140" s="83">
        <v>94.19</v>
      </c>
    </row>
    <row r="28141" spans="1:6" x14ac:dyDescent="0.25">
      <c r="A28141" t="s">
        <v>15052</v>
      </c>
      <c r="B28141" s="83" t="s">
        <v>17328</v>
      </c>
      <c r="C28141" t="s">
        <v>17329</v>
      </c>
      <c r="D28141" s="83" t="s">
        <v>15076</v>
      </c>
      <c r="E28141" s="83">
        <v>60.54</v>
      </c>
      <c r="F28141" s="83">
        <v>62.78</v>
      </c>
    </row>
    <row r="28142" spans="1:6" x14ac:dyDescent="0.25">
      <c r="A28142" t="s">
        <v>15052</v>
      </c>
      <c r="B28142" s="83" t="s">
        <v>17330</v>
      </c>
      <c r="C28142" t="s">
        <v>17329</v>
      </c>
      <c r="D28142" s="83" t="s">
        <v>15076</v>
      </c>
      <c r="E28142" s="83">
        <v>60.54</v>
      </c>
      <c r="F28142" s="83">
        <v>62.78</v>
      </c>
    </row>
    <row r="28143" spans="1:6" x14ac:dyDescent="0.25">
      <c r="A28143" t="s">
        <v>15052</v>
      </c>
      <c r="B28143" s="83" t="s">
        <v>17331</v>
      </c>
      <c r="C28143" t="s">
        <v>17332</v>
      </c>
      <c r="D28143" s="83" t="s">
        <v>15076</v>
      </c>
      <c r="E28143" s="83">
        <v>71.59</v>
      </c>
      <c r="F28143" s="83">
        <v>73.83</v>
      </c>
    </row>
    <row r="28144" spans="1:6" x14ac:dyDescent="0.25">
      <c r="A28144" t="s">
        <v>15052</v>
      </c>
      <c r="B28144" s="83" t="s">
        <v>17333</v>
      </c>
      <c r="C28144" t="s">
        <v>17334</v>
      </c>
      <c r="D28144" s="83" t="s">
        <v>15076</v>
      </c>
      <c r="E28144" s="83">
        <v>148.91999999999999</v>
      </c>
      <c r="F28144" s="84">
        <v>151.15</v>
      </c>
    </row>
    <row r="28145" spans="1:6" x14ac:dyDescent="0.25">
      <c r="A28145" t="s">
        <v>15052</v>
      </c>
      <c r="B28145" s="83" t="s">
        <v>17335</v>
      </c>
      <c r="C28145" t="s">
        <v>17336</v>
      </c>
      <c r="D28145" s="83" t="s">
        <v>15076</v>
      </c>
      <c r="E28145" s="83">
        <v>70.62</v>
      </c>
      <c r="F28145" s="83">
        <v>72.86</v>
      </c>
    </row>
    <row r="28146" spans="1:6" x14ac:dyDescent="0.25">
      <c r="A28146" t="s">
        <v>15052</v>
      </c>
      <c r="B28146" s="83">
        <v>8901</v>
      </c>
      <c r="C28146" t="s">
        <v>17337</v>
      </c>
    </row>
    <row r="28147" spans="1:6" x14ac:dyDescent="0.25">
      <c r="A28147" t="s">
        <v>15052</v>
      </c>
      <c r="B28147" s="83" t="s">
        <v>17338</v>
      </c>
      <c r="C28147" t="s">
        <v>28594</v>
      </c>
      <c r="D28147" s="83" t="s">
        <v>15076</v>
      </c>
      <c r="E28147" s="83">
        <v>510.6</v>
      </c>
      <c r="F28147" s="83">
        <v>512.72</v>
      </c>
    </row>
    <row r="28148" spans="1:6" x14ac:dyDescent="0.25">
      <c r="A28148" t="s">
        <v>15052</v>
      </c>
      <c r="B28148" s="83" t="s">
        <v>17339</v>
      </c>
      <c r="C28148" t="s">
        <v>17340</v>
      </c>
      <c r="D28148" s="83" t="s">
        <v>15076</v>
      </c>
      <c r="E28148" s="83">
        <v>295.18</v>
      </c>
      <c r="F28148" s="83">
        <v>298.07</v>
      </c>
    </row>
    <row r="28149" spans="1:6" x14ac:dyDescent="0.25">
      <c r="A28149" t="s">
        <v>15052</v>
      </c>
      <c r="B28149" s="83" t="s">
        <v>17341</v>
      </c>
      <c r="C28149" t="s">
        <v>17342</v>
      </c>
      <c r="D28149" s="83" t="s">
        <v>15076</v>
      </c>
      <c r="E28149" s="83">
        <v>181.01</v>
      </c>
      <c r="F28149" s="83">
        <v>183.13</v>
      </c>
    </row>
    <row r="28150" spans="1:6" x14ac:dyDescent="0.25">
      <c r="A28150" t="s">
        <v>15052</v>
      </c>
      <c r="B28150" s="83" t="s">
        <v>17343</v>
      </c>
      <c r="C28150" t="s">
        <v>17344</v>
      </c>
      <c r="D28150" s="83" t="s">
        <v>15076</v>
      </c>
      <c r="E28150" s="83">
        <v>230.52</v>
      </c>
      <c r="F28150" s="83">
        <v>232.64</v>
      </c>
    </row>
    <row r="28151" spans="1:6" x14ac:dyDescent="0.25">
      <c r="A28151" t="s">
        <v>15052</v>
      </c>
      <c r="B28151" s="83" t="s">
        <v>17345</v>
      </c>
      <c r="C28151" t="s">
        <v>17346</v>
      </c>
      <c r="D28151" s="83" t="s">
        <v>15076</v>
      </c>
      <c r="E28151" s="83">
        <v>264.74</v>
      </c>
      <c r="F28151" s="83">
        <v>267.18</v>
      </c>
    </row>
    <row r="28152" spans="1:6" x14ac:dyDescent="0.25">
      <c r="A28152" t="s">
        <v>15052</v>
      </c>
      <c r="B28152" s="83" t="s">
        <v>17347</v>
      </c>
      <c r="C28152" t="s">
        <v>17348</v>
      </c>
      <c r="D28152" s="83" t="s">
        <v>15076</v>
      </c>
      <c r="E28152" s="83">
        <v>139</v>
      </c>
      <c r="F28152" s="83">
        <v>140.76</v>
      </c>
    </row>
    <row r="28153" spans="1:6" x14ac:dyDescent="0.25">
      <c r="A28153" t="s">
        <v>15052</v>
      </c>
      <c r="B28153" s="83" t="s">
        <v>17349</v>
      </c>
      <c r="C28153" t="s">
        <v>17350</v>
      </c>
      <c r="D28153" s="83" t="s">
        <v>15076</v>
      </c>
      <c r="E28153" s="83">
        <v>237.31</v>
      </c>
      <c r="F28153" s="83">
        <v>239.43</v>
      </c>
    </row>
    <row r="28154" spans="1:6" x14ac:dyDescent="0.25">
      <c r="A28154" t="s">
        <v>15052</v>
      </c>
      <c r="B28154" s="83" t="s">
        <v>17351</v>
      </c>
      <c r="C28154" t="s">
        <v>17352</v>
      </c>
      <c r="D28154" s="83" t="s">
        <v>15076</v>
      </c>
      <c r="E28154" s="83">
        <v>197.52</v>
      </c>
      <c r="F28154" s="83">
        <v>199.64</v>
      </c>
    </row>
    <row r="28155" spans="1:6" x14ac:dyDescent="0.25">
      <c r="A28155" t="s">
        <v>15052</v>
      </c>
      <c r="B28155" s="83" t="s">
        <v>17353</v>
      </c>
      <c r="C28155" t="s">
        <v>17354</v>
      </c>
      <c r="D28155" s="83" t="s">
        <v>15076</v>
      </c>
      <c r="E28155" s="83">
        <v>163.98</v>
      </c>
      <c r="F28155" s="83">
        <v>166.1</v>
      </c>
    </row>
    <row r="28156" spans="1:6" x14ac:dyDescent="0.25">
      <c r="A28156" t="s">
        <v>15052</v>
      </c>
      <c r="B28156" s="83">
        <v>8680</v>
      </c>
      <c r="C28156" t="s">
        <v>17355</v>
      </c>
    </row>
    <row r="28157" spans="1:6" x14ac:dyDescent="0.25">
      <c r="A28157" t="s">
        <v>15052</v>
      </c>
      <c r="B28157" s="83">
        <v>8902</v>
      </c>
      <c r="C28157" t="s">
        <v>17356</v>
      </c>
    </row>
    <row r="28158" spans="1:6" x14ac:dyDescent="0.25">
      <c r="A28158" t="s">
        <v>15052</v>
      </c>
      <c r="B28158" s="83" t="s">
        <v>17357</v>
      </c>
      <c r="C28158" t="s">
        <v>28595</v>
      </c>
      <c r="D28158" s="83" t="s">
        <v>15073</v>
      </c>
      <c r="E28158" s="83">
        <v>1562.94</v>
      </c>
      <c r="F28158" s="83">
        <v>1642.17</v>
      </c>
    </row>
    <row r="28159" spans="1:6" x14ac:dyDescent="0.25">
      <c r="A28159" t="s">
        <v>15052</v>
      </c>
      <c r="B28159" s="83">
        <v>8903</v>
      </c>
      <c r="C28159" t="s">
        <v>17358</v>
      </c>
    </row>
    <row r="28160" spans="1:6" x14ac:dyDescent="0.25">
      <c r="A28160" t="s">
        <v>15052</v>
      </c>
      <c r="B28160" s="83" t="s">
        <v>28596</v>
      </c>
      <c r="C28160" t="s">
        <v>28597</v>
      </c>
      <c r="D28160" s="83" t="s">
        <v>15073</v>
      </c>
      <c r="E28160" s="83">
        <v>334.26</v>
      </c>
      <c r="F28160" s="83">
        <v>346.84</v>
      </c>
    </row>
    <row r="28161" spans="1:6" x14ac:dyDescent="0.25">
      <c r="A28161" t="s">
        <v>15052</v>
      </c>
      <c r="B28161" s="83" t="s">
        <v>28598</v>
      </c>
      <c r="C28161" t="s">
        <v>28599</v>
      </c>
      <c r="D28161" s="83" t="s">
        <v>15073</v>
      </c>
      <c r="E28161" s="83">
        <v>368.47</v>
      </c>
      <c r="F28161" s="83">
        <v>381.92</v>
      </c>
    </row>
    <row r="28162" spans="1:6" x14ac:dyDescent="0.25">
      <c r="A28162" t="s">
        <v>15052</v>
      </c>
      <c r="B28162" s="83">
        <v>8904</v>
      </c>
      <c r="C28162" t="s">
        <v>17359</v>
      </c>
    </row>
    <row r="28163" spans="1:6" x14ac:dyDescent="0.25">
      <c r="A28163" t="s">
        <v>15052</v>
      </c>
      <c r="B28163" s="83" t="s">
        <v>17360</v>
      </c>
      <c r="C28163" t="s">
        <v>17361</v>
      </c>
      <c r="D28163" s="83" t="s">
        <v>15073</v>
      </c>
      <c r="E28163" s="83">
        <v>374.37</v>
      </c>
      <c r="F28163" s="83">
        <v>386.75</v>
      </c>
    </row>
    <row r="28164" spans="1:6" x14ac:dyDescent="0.25">
      <c r="A28164" t="s">
        <v>15052</v>
      </c>
      <c r="B28164" s="83" t="s">
        <v>17362</v>
      </c>
      <c r="C28164" t="s">
        <v>17363</v>
      </c>
      <c r="D28164" s="83" t="s">
        <v>15073</v>
      </c>
      <c r="E28164" s="83">
        <v>408.58</v>
      </c>
      <c r="F28164" s="83">
        <v>421.83</v>
      </c>
    </row>
    <row r="28165" spans="1:6" x14ac:dyDescent="0.25">
      <c r="A28165" t="s">
        <v>15052</v>
      </c>
      <c r="B28165" s="83" t="s">
        <v>28600</v>
      </c>
      <c r="C28165" t="s">
        <v>28601</v>
      </c>
      <c r="D28165" s="83" t="s">
        <v>15073</v>
      </c>
      <c r="E28165" s="83">
        <v>362.19</v>
      </c>
      <c r="F28165" s="83">
        <v>375.59</v>
      </c>
    </row>
    <row r="28166" spans="1:6" x14ac:dyDescent="0.25">
      <c r="A28166" t="s">
        <v>15052</v>
      </c>
      <c r="B28166" s="83" t="s">
        <v>28602</v>
      </c>
      <c r="C28166" t="s">
        <v>28603</v>
      </c>
      <c r="D28166" s="83" t="s">
        <v>15073</v>
      </c>
      <c r="E28166" s="83">
        <v>396.4</v>
      </c>
      <c r="F28166" s="83">
        <v>410.66</v>
      </c>
    </row>
    <row r="28167" spans="1:6" x14ac:dyDescent="0.25">
      <c r="A28167" t="s">
        <v>15052</v>
      </c>
      <c r="B28167" s="83">
        <v>8905</v>
      </c>
      <c r="C28167" t="s">
        <v>17364</v>
      </c>
    </row>
    <row r="28168" spans="1:6" x14ac:dyDescent="0.25">
      <c r="A28168" t="s">
        <v>15052</v>
      </c>
      <c r="B28168" s="83" t="s">
        <v>28604</v>
      </c>
      <c r="C28168" t="s">
        <v>28605</v>
      </c>
      <c r="D28168" s="83" t="s">
        <v>15073</v>
      </c>
      <c r="E28168" s="83">
        <v>377.15</v>
      </c>
      <c r="F28168" s="83">
        <v>389.53</v>
      </c>
    </row>
    <row r="28169" spans="1:6" x14ac:dyDescent="0.25">
      <c r="A28169" t="s">
        <v>15052</v>
      </c>
      <c r="B28169" s="83" t="s">
        <v>28606</v>
      </c>
      <c r="C28169" t="s">
        <v>28607</v>
      </c>
      <c r="D28169" s="83" t="s">
        <v>15073</v>
      </c>
      <c r="E28169" s="83">
        <v>411.36</v>
      </c>
      <c r="F28169" s="83">
        <v>424.61</v>
      </c>
    </row>
    <row r="28170" spans="1:6" x14ac:dyDescent="0.25">
      <c r="A28170" t="s">
        <v>15052</v>
      </c>
      <c r="B28170" s="83" t="s">
        <v>28608</v>
      </c>
      <c r="C28170" t="s">
        <v>28609</v>
      </c>
      <c r="D28170" s="83" t="s">
        <v>15073</v>
      </c>
      <c r="E28170" s="83">
        <v>447.17</v>
      </c>
      <c r="F28170" s="83">
        <v>460.76</v>
      </c>
    </row>
    <row r="28171" spans="1:6" x14ac:dyDescent="0.25">
      <c r="A28171" t="s">
        <v>15052</v>
      </c>
      <c r="B28171" s="83" t="s">
        <v>28610</v>
      </c>
      <c r="C28171" t="s">
        <v>28611</v>
      </c>
      <c r="D28171" s="83" t="s">
        <v>15073</v>
      </c>
      <c r="E28171" s="83">
        <v>481.38</v>
      </c>
      <c r="F28171" s="83">
        <v>495.83</v>
      </c>
    </row>
    <row r="28172" spans="1:6" x14ac:dyDescent="0.25">
      <c r="A28172" t="s">
        <v>15052</v>
      </c>
      <c r="B28172" s="83">
        <v>8906</v>
      </c>
      <c r="C28172" t="s">
        <v>17365</v>
      </c>
    </row>
    <row r="28173" spans="1:6" x14ac:dyDescent="0.25">
      <c r="A28173" t="s">
        <v>15052</v>
      </c>
      <c r="B28173" s="83" t="s">
        <v>17366</v>
      </c>
      <c r="C28173" t="s">
        <v>17367</v>
      </c>
      <c r="D28173" s="83" t="s">
        <v>15076</v>
      </c>
      <c r="E28173" s="83">
        <v>119.15</v>
      </c>
      <c r="F28173" s="83">
        <v>127.89</v>
      </c>
    </row>
    <row r="28174" spans="1:6" x14ac:dyDescent="0.25">
      <c r="A28174" t="s">
        <v>15052</v>
      </c>
      <c r="B28174" s="83">
        <v>11687</v>
      </c>
      <c r="C28174" t="s">
        <v>28612</v>
      </c>
    </row>
    <row r="28175" spans="1:6" x14ac:dyDescent="0.25">
      <c r="A28175" t="s">
        <v>15052</v>
      </c>
      <c r="B28175" s="83" t="s">
        <v>28613</v>
      </c>
      <c r="C28175" t="s">
        <v>28614</v>
      </c>
      <c r="D28175" s="83" t="s">
        <v>15094</v>
      </c>
      <c r="E28175" s="83">
        <v>131.79</v>
      </c>
      <c r="F28175" s="83">
        <v>140.38</v>
      </c>
    </row>
    <row r="28176" spans="1:6" x14ac:dyDescent="0.25">
      <c r="A28176" t="s">
        <v>15052</v>
      </c>
      <c r="B28176" s="83" t="s">
        <v>28615</v>
      </c>
      <c r="C28176" t="s">
        <v>28616</v>
      </c>
      <c r="D28176" s="83" t="s">
        <v>15094</v>
      </c>
      <c r="E28176" s="83">
        <v>115.72</v>
      </c>
      <c r="F28176" s="83">
        <v>124.06</v>
      </c>
    </row>
    <row r="28177" spans="1:6" x14ac:dyDescent="0.25">
      <c r="A28177" t="s">
        <v>15052</v>
      </c>
      <c r="B28177" s="83" t="s">
        <v>28617</v>
      </c>
      <c r="C28177" t="s">
        <v>28618</v>
      </c>
      <c r="D28177" s="83" t="s">
        <v>15094</v>
      </c>
      <c r="E28177" s="83">
        <v>120.31</v>
      </c>
      <c r="F28177" s="83">
        <v>128.72999999999999</v>
      </c>
    </row>
    <row r="28178" spans="1:6" x14ac:dyDescent="0.25">
      <c r="A28178" t="s">
        <v>15052</v>
      </c>
      <c r="B28178" s="83" t="s">
        <v>28619</v>
      </c>
      <c r="C28178" t="s">
        <v>28620</v>
      </c>
      <c r="D28178" s="83" t="s">
        <v>15094</v>
      </c>
      <c r="E28178" s="83">
        <v>48.17</v>
      </c>
      <c r="F28178" s="83">
        <v>50.37</v>
      </c>
    </row>
    <row r="28179" spans="1:6" x14ac:dyDescent="0.25">
      <c r="A28179" t="s">
        <v>15052</v>
      </c>
      <c r="B28179" s="83" t="s">
        <v>28621</v>
      </c>
      <c r="C28179" t="s">
        <v>28622</v>
      </c>
      <c r="D28179" s="83" t="s">
        <v>15094</v>
      </c>
      <c r="E28179" s="83">
        <v>41.08</v>
      </c>
      <c r="F28179" s="83">
        <v>43.18</v>
      </c>
    </row>
    <row r="28180" spans="1:6" x14ac:dyDescent="0.25">
      <c r="A28180" t="s">
        <v>15052</v>
      </c>
      <c r="B28180" s="83" t="s">
        <v>28623</v>
      </c>
      <c r="C28180" t="s">
        <v>28624</v>
      </c>
      <c r="D28180" s="83" t="s">
        <v>15094</v>
      </c>
      <c r="E28180" s="83">
        <v>204.83</v>
      </c>
      <c r="F28180" s="83">
        <v>219.25</v>
      </c>
    </row>
    <row r="28181" spans="1:6" x14ac:dyDescent="0.25">
      <c r="A28181" t="s">
        <v>15052</v>
      </c>
      <c r="B28181" s="83" t="s">
        <v>28625</v>
      </c>
      <c r="C28181" t="s">
        <v>28626</v>
      </c>
      <c r="D28181" s="83" t="s">
        <v>15094</v>
      </c>
      <c r="E28181" s="83">
        <v>188.76</v>
      </c>
      <c r="F28181" s="83">
        <v>202.93</v>
      </c>
    </row>
    <row r="28182" spans="1:6" x14ac:dyDescent="0.25">
      <c r="A28182" t="s">
        <v>15052</v>
      </c>
      <c r="B28182" s="83" t="s">
        <v>28627</v>
      </c>
      <c r="C28182" t="s">
        <v>28628</v>
      </c>
      <c r="D28182" s="83" t="s">
        <v>15094</v>
      </c>
      <c r="E28182" s="83">
        <v>193.35</v>
      </c>
      <c r="F28182" s="83">
        <v>207.6</v>
      </c>
    </row>
    <row r="28183" spans="1:6" x14ac:dyDescent="0.25">
      <c r="A28183" t="s">
        <v>15052</v>
      </c>
      <c r="B28183" s="83">
        <v>8907</v>
      </c>
      <c r="C28183" t="s">
        <v>17368</v>
      </c>
    </row>
    <row r="28184" spans="1:6" x14ac:dyDescent="0.25">
      <c r="A28184" t="s">
        <v>15052</v>
      </c>
      <c r="B28184" s="83" t="s">
        <v>28629</v>
      </c>
      <c r="C28184" t="s">
        <v>28630</v>
      </c>
      <c r="D28184" s="83" t="s">
        <v>15094</v>
      </c>
      <c r="E28184" s="83">
        <v>135.49</v>
      </c>
      <c r="F28184" s="83">
        <v>144.06</v>
      </c>
    </row>
    <row r="28185" spans="1:6" x14ac:dyDescent="0.25">
      <c r="A28185" t="s">
        <v>15052</v>
      </c>
      <c r="B28185" s="83" t="s">
        <v>28631</v>
      </c>
      <c r="C28185" t="s">
        <v>28632</v>
      </c>
      <c r="D28185" s="83" t="s">
        <v>15094</v>
      </c>
      <c r="E28185" s="83">
        <v>116.83</v>
      </c>
      <c r="F28185" s="83">
        <v>125.17</v>
      </c>
    </row>
    <row r="28186" spans="1:6" x14ac:dyDescent="0.25">
      <c r="A28186" t="s">
        <v>15052</v>
      </c>
      <c r="B28186" s="83" t="s">
        <v>28633</v>
      </c>
      <c r="C28186" t="s">
        <v>28634</v>
      </c>
      <c r="D28186" s="83" t="s">
        <v>15094</v>
      </c>
      <c r="E28186" s="83">
        <v>122.16</v>
      </c>
      <c r="F28186" s="83">
        <v>130.57</v>
      </c>
    </row>
    <row r="28187" spans="1:6" x14ac:dyDescent="0.25">
      <c r="A28187" t="s">
        <v>15052</v>
      </c>
      <c r="B28187" s="83" t="s">
        <v>17369</v>
      </c>
      <c r="C28187" t="s">
        <v>17370</v>
      </c>
      <c r="D28187" s="83" t="s">
        <v>15094</v>
      </c>
      <c r="E28187" s="83">
        <v>51.87</v>
      </c>
      <c r="F28187" s="83">
        <v>54.05</v>
      </c>
    </row>
    <row r="28188" spans="1:6" x14ac:dyDescent="0.25">
      <c r="A28188" t="s">
        <v>15052</v>
      </c>
      <c r="B28188" s="83" t="s">
        <v>17371</v>
      </c>
      <c r="C28188" t="s">
        <v>17372</v>
      </c>
      <c r="D28188" s="83" t="s">
        <v>15094</v>
      </c>
      <c r="E28188" s="83">
        <v>43.67</v>
      </c>
      <c r="F28188" s="83">
        <v>45.75</v>
      </c>
    </row>
    <row r="28189" spans="1:6" x14ac:dyDescent="0.25">
      <c r="A28189" t="s">
        <v>15052</v>
      </c>
      <c r="B28189" s="83" t="s">
        <v>17373</v>
      </c>
      <c r="C28189" t="s">
        <v>17374</v>
      </c>
      <c r="D28189" s="83" t="s">
        <v>15094</v>
      </c>
      <c r="E28189" s="83">
        <v>208.53</v>
      </c>
      <c r="F28189" s="83">
        <v>222.93</v>
      </c>
    </row>
    <row r="28190" spans="1:6" x14ac:dyDescent="0.25">
      <c r="A28190" t="s">
        <v>15052</v>
      </c>
      <c r="B28190" s="83" t="s">
        <v>17375</v>
      </c>
      <c r="C28190" t="s">
        <v>28635</v>
      </c>
      <c r="D28190" s="83" t="s">
        <v>15094</v>
      </c>
      <c r="E28190" s="83">
        <v>189.87</v>
      </c>
      <c r="F28190" s="83">
        <v>204.04</v>
      </c>
    </row>
    <row r="28191" spans="1:6" x14ac:dyDescent="0.25">
      <c r="A28191" t="s">
        <v>15052</v>
      </c>
      <c r="B28191" s="83" t="s">
        <v>17376</v>
      </c>
      <c r="C28191" t="s">
        <v>28636</v>
      </c>
      <c r="D28191" s="83" t="s">
        <v>15094</v>
      </c>
      <c r="E28191" s="83">
        <v>195.2</v>
      </c>
      <c r="F28191" s="83">
        <v>209.44</v>
      </c>
    </row>
    <row r="28192" spans="1:6" x14ac:dyDescent="0.25">
      <c r="A28192" t="s">
        <v>15052</v>
      </c>
      <c r="B28192" s="83">
        <v>8908</v>
      </c>
      <c r="C28192" t="s">
        <v>17377</v>
      </c>
    </row>
    <row r="28193" spans="1:6" x14ac:dyDescent="0.25">
      <c r="A28193" t="s">
        <v>15052</v>
      </c>
      <c r="B28193" s="83" t="s">
        <v>28637</v>
      </c>
      <c r="C28193" t="s">
        <v>28638</v>
      </c>
      <c r="D28193" s="83" t="s">
        <v>15094</v>
      </c>
      <c r="E28193" s="83">
        <v>135.77000000000001</v>
      </c>
      <c r="F28193" s="83">
        <v>144.34</v>
      </c>
    </row>
    <row r="28194" spans="1:6" x14ac:dyDescent="0.25">
      <c r="A28194" t="s">
        <v>15052</v>
      </c>
      <c r="B28194" s="83" t="s">
        <v>28639</v>
      </c>
      <c r="C28194" t="s">
        <v>28640</v>
      </c>
      <c r="D28194" s="83" t="s">
        <v>15094</v>
      </c>
      <c r="E28194" s="83">
        <v>116.91</v>
      </c>
      <c r="F28194" s="83">
        <v>125.25</v>
      </c>
    </row>
    <row r="28195" spans="1:6" x14ac:dyDescent="0.25">
      <c r="A28195" t="s">
        <v>15052</v>
      </c>
      <c r="B28195" s="83" t="s">
        <v>28641</v>
      </c>
      <c r="C28195" t="s">
        <v>28642</v>
      </c>
      <c r="D28195" s="83" t="s">
        <v>15094</v>
      </c>
      <c r="E28195" s="83">
        <v>122.3</v>
      </c>
      <c r="F28195" s="83">
        <v>130.69999999999999</v>
      </c>
    </row>
    <row r="28196" spans="1:6" x14ac:dyDescent="0.25">
      <c r="A28196" t="s">
        <v>15052</v>
      </c>
      <c r="B28196" s="83" t="s">
        <v>17378</v>
      </c>
      <c r="C28196" t="s">
        <v>17379</v>
      </c>
      <c r="D28196" s="83" t="s">
        <v>15094</v>
      </c>
      <c r="E28196" s="83">
        <v>52.15</v>
      </c>
      <c r="F28196" s="83">
        <v>54.33</v>
      </c>
    </row>
    <row r="28197" spans="1:6" x14ac:dyDescent="0.25">
      <c r="A28197" t="s">
        <v>15052</v>
      </c>
      <c r="B28197" s="83" t="s">
        <v>17380</v>
      </c>
      <c r="C28197" t="s">
        <v>17381</v>
      </c>
      <c r="D28197" s="83" t="s">
        <v>15094</v>
      </c>
      <c r="E28197" s="83">
        <v>43.87</v>
      </c>
      <c r="F28197" s="83">
        <v>45.95</v>
      </c>
    </row>
    <row r="28198" spans="1:6" x14ac:dyDescent="0.25">
      <c r="A28198" t="s">
        <v>15052</v>
      </c>
      <c r="B28198" s="83" t="s">
        <v>28643</v>
      </c>
      <c r="C28198" t="s">
        <v>28644</v>
      </c>
      <c r="D28198" s="83" t="s">
        <v>15094</v>
      </c>
      <c r="E28198" s="83">
        <v>208.81</v>
      </c>
      <c r="F28198" s="83">
        <v>223.21</v>
      </c>
    </row>
    <row r="28199" spans="1:6" x14ac:dyDescent="0.25">
      <c r="A28199" t="s">
        <v>15052</v>
      </c>
      <c r="B28199" s="83" t="s">
        <v>28645</v>
      </c>
      <c r="C28199" t="s">
        <v>28646</v>
      </c>
      <c r="D28199" s="83" t="s">
        <v>15094</v>
      </c>
      <c r="E28199" s="83">
        <v>189.95</v>
      </c>
      <c r="F28199" s="83">
        <v>204.12</v>
      </c>
    </row>
    <row r="28200" spans="1:6" x14ac:dyDescent="0.25">
      <c r="A28200" t="s">
        <v>15052</v>
      </c>
      <c r="B28200" s="83" t="s">
        <v>28647</v>
      </c>
      <c r="C28200" t="s">
        <v>28648</v>
      </c>
      <c r="D28200" s="83" t="s">
        <v>15094</v>
      </c>
      <c r="E28200" s="83">
        <v>195.34</v>
      </c>
      <c r="F28200" s="83">
        <v>209.57</v>
      </c>
    </row>
    <row r="28201" spans="1:6" x14ac:dyDescent="0.25">
      <c r="A28201" t="s">
        <v>15052</v>
      </c>
      <c r="B28201" s="83">
        <v>8909</v>
      </c>
      <c r="C28201" t="s">
        <v>17382</v>
      </c>
    </row>
    <row r="28202" spans="1:6" x14ac:dyDescent="0.25">
      <c r="A28202" t="s">
        <v>15052</v>
      </c>
      <c r="B28202" s="83" t="s">
        <v>17384</v>
      </c>
      <c r="C28202" t="s">
        <v>28649</v>
      </c>
      <c r="D28202" s="83" t="s">
        <v>15073</v>
      </c>
      <c r="E28202" s="83">
        <v>259.33999999999997</v>
      </c>
      <c r="F28202" s="83">
        <v>273.45</v>
      </c>
    </row>
    <row r="28203" spans="1:6" x14ac:dyDescent="0.25">
      <c r="A28203" t="s">
        <v>15052</v>
      </c>
      <c r="B28203" s="83" t="s">
        <v>17383</v>
      </c>
      <c r="C28203" t="s">
        <v>28650</v>
      </c>
      <c r="D28203" s="83" t="s">
        <v>15073</v>
      </c>
      <c r="E28203" s="83">
        <v>298.98</v>
      </c>
      <c r="F28203" s="83">
        <v>313.94</v>
      </c>
    </row>
    <row r="28204" spans="1:6" x14ac:dyDescent="0.25">
      <c r="A28204" t="s">
        <v>15052</v>
      </c>
      <c r="B28204" s="83">
        <v>8910</v>
      </c>
      <c r="C28204" t="s">
        <v>17385</v>
      </c>
    </row>
    <row r="28205" spans="1:6" x14ac:dyDescent="0.25">
      <c r="A28205" t="s">
        <v>15052</v>
      </c>
      <c r="B28205" s="83" t="s">
        <v>17386</v>
      </c>
      <c r="C28205" t="s">
        <v>28651</v>
      </c>
      <c r="D28205" s="83" t="s">
        <v>15073</v>
      </c>
      <c r="E28205" s="83">
        <v>304.68</v>
      </c>
      <c r="F28205" s="83">
        <v>313.70999999999998</v>
      </c>
    </row>
    <row r="28206" spans="1:6" x14ac:dyDescent="0.25">
      <c r="A28206" t="s">
        <v>15052</v>
      </c>
      <c r="B28206" s="83" t="s">
        <v>17387</v>
      </c>
      <c r="C28206" t="s">
        <v>28652</v>
      </c>
      <c r="D28206" s="83" t="s">
        <v>15073</v>
      </c>
      <c r="E28206" s="83">
        <v>340.6</v>
      </c>
      <c r="F28206" s="83">
        <v>350.61</v>
      </c>
    </row>
    <row r="28207" spans="1:6" x14ac:dyDescent="0.25">
      <c r="A28207" t="s">
        <v>15052</v>
      </c>
      <c r="B28207" s="83">
        <v>8911</v>
      </c>
      <c r="C28207" t="s">
        <v>17388</v>
      </c>
    </row>
    <row r="28208" spans="1:6" x14ac:dyDescent="0.25">
      <c r="A28208" t="s">
        <v>15052</v>
      </c>
      <c r="B28208" s="83" t="s">
        <v>17389</v>
      </c>
      <c r="C28208" t="s">
        <v>28653</v>
      </c>
      <c r="D28208" s="83" t="s">
        <v>15073</v>
      </c>
      <c r="E28208" s="83">
        <v>341.65</v>
      </c>
      <c r="F28208" s="83">
        <v>350.48</v>
      </c>
    </row>
    <row r="28209" spans="1:6" x14ac:dyDescent="0.25">
      <c r="A28209" t="s">
        <v>15052</v>
      </c>
      <c r="B28209" s="83" t="s">
        <v>17390</v>
      </c>
      <c r="C28209" t="s">
        <v>28654</v>
      </c>
      <c r="D28209" s="83" t="s">
        <v>15073</v>
      </c>
      <c r="E28209" s="83">
        <v>377.57</v>
      </c>
      <c r="F28209" s="83">
        <v>387.38</v>
      </c>
    </row>
    <row r="28210" spans="1:6" x14ac:dyDescent="0.25">
      <c r="A28210" t="s">
        <v>15052</v>
      </c>
      <c r="B28210" s="83">
        <v>8912</v>
      </c>
      <c r="C28210" t="s">
        <v>17391</v>
      </c>
    </row>
    <row r="28211" spans="1:6" x14ac:dyDescent="0.25">
      <c r="A28211" t="s">
        <v>15052</v>
      </c>
      <c r="B28211" s="83" t="s">
        <v>17392</v>
      </c>
      <c r="C28211" t="s">
        <v>28655</v>
      </c>
      <c r="D28211" s="83" t="s">
        <v>15073</v>
      </c>
      <c r="E28211" s="83">
        <v>344.43</v>
      </c>
      <c r="F28211" s="83">
        <v>353.26</v>
      </c>
    </row>
    <row r="28212" spans="1:6" x14ac:dyDescent="0.25">
      <c r="A28212" t="s">
        <v>15052</v>
      </c>
      <c r="B28212" s="83" t="s">
        <v>17393</v>
      </c>
      <c r="C28212" t="s">
        <v>28656</v>
      </c>
      <c r="D28212" s="83" t="s">
        <v>15073</v>
      </c>
      <c r="E28212" s="83">
        <v>380.35</v>
      </c>
      <c r="F28212" s="83">
        <v>390.16</v>
      </c>
    </row>
    <row r="28213" spans="1:6" x14ac:dyDescent="0.25">
      <c r="A28213" t="s">
        <v>15052</v>
      </c>
      <c r="B28213" s="83">
        <v>8913</v>
      </c>
      <c r="C28213" t="s">
        <v>17394</v>
      </c>
    </row>
    <row r="28214" spans="1:6" x14ac:dyDescent="0.25">
      <c r="A28214" t="s">
        <v>15052</v>
      </c>
      <c r="B28214" s="83" t="s">
        <v>17395</v>
      </c>
      <c r="C28214" t="s">
        <v>28657</v>
      </c>
      <c r="D28214" s="83" t="s">
        <v>15073</v>
      </c>
      <c r="E28214" s="83">
        <v>262.25</v>
      </c>
      <c r="F28214" s="83">
        <v>267.83999999999997</v>
      </c>
    </row>
    <row r="28215" spans="1:6" x14ac:dyDescent="0.25">
      <c r="A28215" t="s">
        <v>15052</v>
      </c>
      <c r="B28215" s="83" t="s">
        <v>17396</v>
      </c>
      <c r="C28215" t="s">
        <v>28658</v>
      </c>
      <c r="D28215" s="83" t="s">
        <v>15073</v>
      </c>
      <c r="E28215" s="83">
        <v>285.31</v>
      </c>
      <c r="F28215" s="83">
        <v>291.76</v>
      </c>
    </row>
    <row r="28216" spans="1:6" x14ac:dyDescent="0.25">
      <c r="A28216" t="s">
        <v>15052</v>
      </c>
      <c r="B28216" s="83">
        <v>8914</v>
      </c>
      <c r="C28216" t="s">
        <v>17397</v>
      </c>
    </row>
    <row r="28217" spans="1:6" x14ac:dyDescent="0.25">
      <c r="A28217" t="s">
        <v>15052</v>
      </c>
      <c r="B28217" s="83" t="s">
        <v>17398</v>
      </c>
      <c r="C28217" t="s">
        <v>28659</v>
      </c>
      <c r="D28217" s="83" t="s">
        <v>15073</v>
      </c>
      <c r="E28217" s="83">
        <v>167.46</v>
      </c>
      <c r="F28217" s="83">
        <v>176.34</v>
      </c>
    </row>
    <row r="28218" spans="1:6" x14ac:dyDescent="0.25">
      <c r="A28218" t="s">
        <v>15052</v>
      </c>
      <c r="B28218" s="83" t="s">
        <v>17399</v>
      </c>
      <c r="C28218" t="s">
        <v>28660</v>
      </c>
      <c r="D28218" s="83" t="s">
        <v>15073</v>
      </c>
      <c r="E28218" s="83">
        <v>212.2</v>
      </c>
      <c r="F28218" s="83">
        <v>222.32</v>
      </c>
    </row>
    <row r="28219" spans="1:6" x14ac:dyDescent="0.25">
      <c r="A28219" t="s">
        <v>15052</v>
      </c>
      <c r="B28219" s="83">
        <v>8681</v>
      </c>
      <c r="C28219" t="s">
        <v>17400</v>
      </c>
    </row>
    <row r="28220" spans="1:6" x14ac:dyDescent="0.25">
      <c r="A28220" t="s">
        <v>15052</v>
      </c>
      <c r="B28220" s="83">
        <v>8915</v>
      </c>
      <c r="C28220" t="s">
        <v>17401</v>
      </c>
    </row>
    <row r="28221" spans="1:6" x14ac:dyDescent="0.25">
      <c r="A28221" t="s">
        <v>15052</v>
      </c>
      <c r="B28221" s="83" t="s">
        <v>17402</v>
      </c>
      <c r="C28221" t="s">
        <v>47127</v>
      </c>
      <c r="D28221" s="83" t="s">
        <v>15094</v>
      </c>
      <c r="E28221" s="83">
        <v>14.95</v>
      </c>
      <c r="F28221" s="83">
        <v>15.33</v>
      </c>
    </row>
    <row r="28222" spans="1:6" x14ac:dyDescent="0.25">
      <c r="A28222" t="s">
        <v>15052</v>
      </c>
      <c r="B28222" s="83" t="s">
        <v>17403</v>
      </c>
      <c r="C28222" t="s">
        <v>47128</v>
      </c>
      <c r="D28222" s="83" t="s">
        <v>15094</v>
      </c>
      <c r="E28222" s="83">
        <v>2.99</v>
      </c>
      <c r="F28222" s="83">
        <v>3.12</v>
      </c>
    </row>
    <row r="28223" spans="1:6" x14ac:dyDescent="0.25">
      <c r="A28223" t="s">
        <v>15052</v>
      </c>
      <c r="B28223" s="83" t="s">
        <v>17404</v>
      </c>
      <c r="C28223" t="s">
        <v>47129</v>
      </c>
      <c r="D28223" s="83" t="s">
        <v>15094</v>
      </c>
      <c r="E28223" s="83">
        <v>20.59</v>
      </c>
      <c r="F28223" s="83">
        <v>20.97</v>
      </c>
    </row>
    <row r="28224" spans="1:6" x14ac:dyDescent="0.25">
      <c r="A28224" t="s">
        <v>15052</v>
      </c>
      <c r="B28224" s="83" t="s">
        <v>17405</v>
      </c>
      <c r="C28224" t="s">
        <v>47130</v>
      </c>
      <c r="D28224" s="83" t="s">
        <v>15094</v>
      </c>
      <c r="E28224" s="83">
        <v>4.4400000000000004</v>
      </c>
      <c r="F28224" s="83">
        <v>4.5999999999999996</v>
      </c>
    </row>
    <row r="28225" spans="1:6" x14ac:dyDescent="0.25">
      <c r="A28225" t="s">
        <v>15052</v>
      </c>
      <c r="B28225" s="83" t="s">
        <v>17406</v>
      </c>
      <c r="C28225" t="s">
        <v>47131</v>
      </c>
      <c r="D28225" s="83" t="s">
        <v>15094</v>
      </c>
      <c r="E28225" s="83">
        <v>33.33</v>
      </c>
      <c r="F28225" s="83">
        <v>33.700000000000003</v>
      </c>
    </row>
    <row r="28226" spans="1:6" x14ac:dyDescent="0.25">
      <c r="A28226" t="s">
        <v>15052</v>
      </c>
      <c r="B28226" s="83" t="s">
        <v>17407</v>
      </c>
      <c r="C28226" t="s">
        <v>47132</v>
      </c>
      <c r="D28226" s="83" t="s">
        <v>15094</v>
      </c>
      <c r="E28226" s="83">
        <v>38.81</v>
      </c>
      <c r="F28226" s="83">
        <v>39.18</v>
      </c>
    </row>
    <row r="28227" spans="1:6" x14ac:dyDescent="0.25">
      <c r="A28227" t="s">
        <v>15052</v>
      </c>
      <c r="B28227" s="83" t="s">
        <v>17408</v>
      </c>
      <c r="C28227" t="s">
        <v>47133</v>
      </c>
      <c r="D28227" s="83" t="s">
        <v>15094</v>
      </c>
      <c r="E28227" s="83">
        <v>6.11</v>
      </c>
      <c r="F28227" s="83">
        <v>6.3</v>
      </c>
    </row>
    <row r="28228" spans="1:6" x14ac:dyDescent="0.25">
      <c r="A28228" t="s">
        <v>15052</v>
      </c>
      <c r="B28228" s="83" t="s">
        <v>17409</v>
      </c>
      <c r="C28228" t="s">
        <v>47134</v>
      </c>
      <c r="D28228" s="83" t="s">
        <v>15094</v>
      </c>
      <c r="E28228" s="83">
        <v>8.5500000000000007</v>
      </c>
      <c r="F28228" s="83">
        <v>8.7899999999999991</v>
      </c>
    </row>
    <row r="28229" spans="1:6" x14ac:dyDescent="0.25">
      <c r="A28229" t="s">
        <v>15052</v>
      </c>
      <c r="B28229" s="83">
        <v>8916</v>
      </c>
      <c r="C28229" t="s">
        <v>17410</v>
      </c>
    </row>
    <row r="28230" spans="1:6" x14ac:dyDescent="0.25">
      <c r="A28230" t="s">
        <v>15052</v>
      </c>
      <c r="B28230" s="83" t="s">
        <v>17427</v>
      </c>
      <c r="C28230" t="s">
        <v>47135</v>
      </c>
      <c r="D28230" s="83" t="s">
        <v>15094</v>
      </c>
      <c r="E28230" s="83">
        <v>5.65</v>
      </c>
      <c r="F28230" s="83">
        <v>5.81</v>
      </c>
    </row>
    <row r="28231" spans="1:6" x14ac:dyDescent="0.25">
      <c r="A28231" t="s">
        <v>15052</v>
      </c>
      <c r="B28231" s="83" t="s">
        <v>17411</v>
      </c>
      <c r="C28231" t="s">
        <v>47136</v>
      </c>
      <c r="D28231" s="83" t="s">
        <v>15094</v>
      </c>
      <c r="E28231" s="83">
        <v>18.21</v>
      </c>
      <c r="F28231" s="83">
        <v>18.579999999999998</v>
      </c>
    </row>
    <row r="28232" spans="1:6" x14ac:dyDescent="0.25">
      <c r="A28232" t="s">
        <v>15052</v>
      </c>
      <c r="B28232" s="83" t="s">
        <v>17412</v>
      </c>
      <c r="C28232" t="s">
        <v>47137</v>
      </c>
      <c r="D28232" s="83" t="s">
        <v>15094</v>
      </c>
      <c r="E28232" s="83">
        <v>138.97999999999999</v>
      </c>
      <c r="F28232" s="83">
        <v>139.44</v>
      </c>
    </row>
    <row r="28233" spans="1:6" x14ac:dyDescent="0.25">
      <c r="A28233" t="s">
        <v>15052</v>
      </c>
      <c r="B28233" s="83" t="s">
        <v>17413</v>
      </c>
      <c r="C28233" t="s">
        <v>47138</v>
      </c>
      <c r="D28233" s="83" t="s">
        <v>15094</v>
      </c>
      <c r="E28233" s="83">
        <v>3.82</v>
      </c>
      <c r="F28233" s="83">
        <v>3.94</v>
      </c>
    </row>
    <row r="28234" spans="1:6" x14ac:dyDescent="0.25">
      <c r="A28234" t="s">
        <v>15052</v>
      </c>
      <c r="B28234" s="83" t="s">
        <v>17414</v>
      </c>
      <c r="C28234" t="s">
        <v>47139</v>
      </c>
      <c r="D28234" s="83" t="s">
        <v>15094</v>
      </c>
      <c r="E28234" s="83">
        <v>169.33</v>
      </c>
      <c r="F28234" s="83">
        <v>169.88</v>
      </c>
    </row>
    <row r="28235" spans="1:6" x14ac:dyDescent="0.25">
      <c r="A28235" t="s">
        <v>15052</v>
      </c>
      <c r="B28235" s="83" t="s">
        <v>17415</v>
      </c>
      <c r="C28235" t="s">
        <v>47140</v>
      </c>
      <c r="D28235" s="83" t="s">
        <v>15094</v>
      </c>
      <c r="E28235" s="83">
        <v>22.25</v>
      </c>
      <c r="F28235" s="83">
        <v>22.63</v>
      </c>
    </row>
    <row r="28236" spans="1:6" x14ac:dyDescent="0.25">
      <c r="A28236" t="s">
        <v>15052</v>
      </c>
      <c r="B28236" s="83" t="s">
        <v>17416</v>
      </c>
      <c r="C28236" t="s">
        <v>47141</v>
      </c>
      <c r="D28236" s="83" t="s">
        <v>15094</v>
      </c>
      <c r="E28236" s="83">
        <v>206.35</v>
      </c>
      <c r="F28236" s="83">
        <v>206.9</v>
      </c>
    </row>
    <row r="28237" spans="1:6" x14ac:dyDescent="0.25">
      <c r="A28237" t="s">
        <v>15052</v>
      </c>
      <c r="B28237" s="83" t="s">
        <v>17417</v>
      </c>
      <c r="C28237" t="s">
        <v>47142</v>
      </c>
      <c r="D28237" s="83" t="s">
        <v>15094</v>
      </c>
      <c r="E28237" s="83">
        <v>266.27</v>
      </c>
      <c r="F28237" s="83">
        <v>266.82</v>
      </c>
    </row>
    <row r="28238" spans="1:6" x14ac:dyDescent="0.25">
      <c r="A28238" t="s">
        <v>15052</v>
      </c>
      <c r="B28238" s="83" t="s">
        <v>17418</v>
      </c>
      <c r="C28238" t="s">
        <v>47143</v>
      </c>
      <c r="D28238" s="83" t="s">
        <v>15094</v>
      </c>
      <c r="E28238" s="83">
        <v>5.19</v>
      </c>
      <c r="F28238" s="83">
        <v>5.36</v>
      </c>
    </row>
    <row r="28239" spans="1:6" x14ac:dyDescent="0.25">
      <c r="A28239" t="s">
        <v>15052</v>
      </c>
      <c r="B28239" s="83" t="s">
        <v>17419</v>
      </c>
      <c r="C28239" t="s">
        <v>47144</v>
      </c>
      <c r="D28239" s="83" t="s">
        <v>15094</v>
      </c>
      <c r="E28239" s="83">
        <v>33.119999999999997</v>
      </c>
      <c r="F28239" s="83">
        <v>33.5</v>
      </c>
    </row>
    <row r="28240" spans="1:6" x14ac:dyDescent="0.25">
      <c r="A28240" t="s">
        <v>15052</v>
      </c>
      <c r="B28240" s="83" t="s">
        <v>17420</v>
      </c>
      <c r="C28240" t="s">
        <v>47145</v>
      </c>
      <c r="D28240" s="83" t="s">
        <v>15094</v>
      </c>
      <c r="E28240" s="83">
        <v>334.5</v>
      </c>
      <c r="F28240" s="83">
        <v>335.05</v>
      </c>
    </row>
    <row r="28241" spans="1:6" x14ac:dyDescent="0.25">
      <c r="A28241" t="s">
        <v>15052</v>
      </c>
      <c r="B28241" s="83" t="s">
        <v>17421</v>
      </c>
      <c r="C28241" t="s">
        <v>47146</v>
      </c>
      <c r="D28241" s="83" t="s">
        <v>15094</v>
      </c>
      <c r="E28241" s="83">
        <v>44.63</v>
      </c>
      <c r="F28241" s="83">
        <v>45.01</v>
      </c>
    </row>
    <row r="28242" spans="1:6" x14ac:dyDescent="0.25">
      <c r="A28242" t="s">
        <v>15052</v>
      </c>
      <c r="B28242" s="83" t="s">
        <v>17422</v>
      </c>
      <c r="C28242" t="s">
        <v>47147</v>
      </c>
      <c r="D28242" s="83" t="s">
        <v>15094</v>
      </c>
      <c r="E28242" s="83">
        <v>7.63</v>
      </c>
      <c r="F28242" s="83">
        <v>7.82</v>
      </c>
    </row>
    <row r="28243" spans="1:6" x14ac:dyDescent="0.25">
      <c r="A28243" t="s">
        <v>15052</v>
      </c>
      <c r="B28243" s="83" t="s">
        <v>17423</v>
      </c>
      <c r="C28243" t="s">
        <v>47148</v>
      </c>
      <c r="D28243" s="83" t="s">
        <v>15094</v>
      </c>
      <c r="E28243" s="83">
        <v>52.67</v>
      </c>
      <c r="F28243" s="83">
        <v>53.08</v>
      </c>
    </row>
    <row r="28244" spans="1:6" x14ac:dyDescent="0.25">
      <c r="A28244" t="s">
        <v>15052</v>
      </c>
      <c r="B28244" s="83" t="s">
        <v>17424</v>
      </c>
      <c r="C28244" t="s">
        <v>47149</v>
      </c>
      <c r="D28244" s="83" t="s">
        <v>15094</v>
      </c>
      <c r="E28244" s="83">
        <v>10.07</v>
      </c>
      <c r="F28244" s="83">
        <v>10.31</v>
      </c>
    </row>
    <row r="28245" spans="1:6" x14ac:dyDescent="0.25">
      <c r="A28245" t="s">
        <v>15052</v>
      </c>
      <c r="B28245" s="83" t="s">
        <v>17425</v>
      </c>
      <c r="C28245" t="s">
        <v>47150</v>
      </c>
      <c r="D28245" s="83" t="s">
        <v>15094</v>
      </c>
      <c r="E28245" s="83">
        <v>87.72</v>
      </c>
      <c r="F28245" s="83">
        <v>88.14</v>
      </c>
    </row>
    <row r="28246" spans="1:6" x14ac:dyDescent="0.25">
      <c r="A28246" t="s">
        <v>15052</v>
      </c>
      <c r="B28246" s="83" t="s">
        <v>17426</v>
      </c>
      <c r="C28246" t="s">
        <v>47151</v>
      </c>
      <c r="D28246" s="83" t="s">
        <v>15094</v>
      </c>
      <c r="E28246" s="83">
        <v>112.67</v>
      </c>
      <c r="F28246" s="83">
        <v>113.13</v>
      </c>
    </row>
    <row r="28247" spans="1:6" x14ac:dyDescent="0.25">
      <c r="A28247" t="s">
        <v>15052</v>
      </c>
      <c r="B28247" s="83">
        <v>8917</v>
      </c>
      <c r="C28247" t="s">
        <v>17428</v>
      </c>
    </row>
    <row r="28248" spans="1:6" x14ac:dyDescent="0.25">
      <c r="A28248" t="s">
        <v>15052</v>
      </c>
      <c r="B28248" s="83" t="s">
        <v>17429</v>
      </c>
      <c r="C28248" t="s">
        <v>17430</v>
      </c>
      <c r="D28248" s="83" t="s">
        <v>15094</v>
      </c>
      <c r="E28248" s="83">
        <v>12.94</v>
      </c>
      <c r="F28248" s="83">
        <v>13.25</v>
      </c>
    </row>
    <row r="28249" spans="1:6" x14ac:dyDescent="0.25">
      <c r="A28249" t="s">
        <v>15052</v>
      </c>
      <c r="B28249" s="83" t="s">
        <v>17431</v>
      </c>
      <c r="C28249" t="s">
        <v>17432</v>
      </c>
      <c r="D28249" s="83" t="s">
        <v>15094</v>
      </c>
      <c r="E28249" s="83">
        <v>18.510000000000002</v>
      </c>
      <c r="F28249" s="83">
        <v>18.899999999999999</v>
      </c>
    </row>
    <row r="28250" spans="1:6" x14ac:dyDescent="0.25">
      <c r="A28250" t="s">
        <v>15052</v>
      </c>
      <c r="B28250" s="83" t="s">
        <v>17433</v>
      </c>
      <c r="C28250" t="s">
        <v>17434</v>
      </c>
      <c r="D28250" s="83" t="s">
        <v>15094</v>
      </c>
      <c r="E28250" s="83">
        <v>25.64</v>
      </c>
      <c r="F28250" s="83">
        <v>26.03</v>
      </c>
    </row>
    <row r="28251" spans="1:6" x14ac:dyDescent="0.25">
      <c r="A28251" t="s">
        <v>15052</v>
      </c>
      <c r="B28251" s="83" t="s">
        <v>17435</v>
      </c>
      <c r="C28251" t="s">
        <v>17436</v>
      </c>
      <c r="D28251" s="83" t="s">
        <v>15094</v>
      </c>
      <c r="E28251" s="83">
        <v>40.409999999999997</v>
      </c>
      <c r="F28251" s="83">
        <v>40.869999999999997</v>
      </c>
    </row>
    <row r="28252" spans="1:6" x14ac:dyDescent="0.25">
      <c r="A28252" t="s">
        <v>15052</v>
      </c>
      <c r="B28252" s="83" t="s">
        <v>17437</v>
      </c>
      <c r="C28252" t="s">
        <v>17438</v>
      </c>
      <c r="D28252" s="83" t="s">
        <v>15094</v>
      </c>
      <c r="E28252" s="83">
        <v>56.04</v>
      </c>
      <c r="F28252" s="83">
        <v>56.5</v>
      </c>
    </row>
    <row r="28253" spans="1:6" x14ac:dyDescent="0.25">
      <c r="A28253" t="s">
        <v>15052</v>
      </c>
      <c r="B28253" s="83" t="s">
        <v>17439</v>
      </c>
      <c r="C28253" t="s">
        <v>17440</v>
      </c>
      <c r="D28253" s="83" t="s">
        <v>15094</v>
      </c>
      <c r="E28253" s="83">
        <v>79.33</v>
      </c>
      <c r="F28253" s="83">
        <v>79.91</v>
      </c>
    </row>
    <row r="28254" spans="1:6" x14ac:dyDescent="0.25">
      <c r="A28254" t="s">
        <v>15052</v>
      </c>
      <c r="B28254" s="83" t="s">
        <v>17441</v>
      </c>
      <c r="C28254" t="s">
        <v>17442</v>
      </c>
      <c r="D28254" s="83" t="s">
        <v>15094</v>
      </c>
      <c r="E28254" s="83">
        <v>108.3</v>
      </c>
      <c r="F28254" s="83">
        <v>108.88</v>
      </c>
    </row>
    <row r="28255" spans="1:6" x14ac:dyDescent="0.25">
      <c r="A28255" t="s">
        <v>15052</v>
      </c>
      <c r="B28255" s="83">
        <v>8918</v>
      </c>
      <c r="C28255" t="s">
        <v>17443</v>
      </c>
    </row>
    <row r="28256" spans="1:6" x14ac:dyDescent="0.25">
      <c r="A28256" t="s">
        <v>15052</v>
      </c>
      <c r="B28256" s="83" t="s">
        <v>17444</v>
      </c>
      <c r="C28256" t="s">
        <v>47152</v>
      </c>
      <c r="D28256" s="83" t="s">
        <v>15076</v>
      </c>
      <c r="E28256" s="83">
        <v>17.41</v>
      </c>
      <c r="F28256" s="83">
        <v>17.97</v>
      </c>
    </row>
    <row r="28257" spans="1:6" x14ac:dyDescent="0.25">
      <c r="A28257" t="s">
        <v>15052</v>
      </c>
      <c r="B28257" s="83" t="s">
        <v>17445</v>
      </c>
      <c r="C28257" t="s">
        <v>47153</v>
      </c>
      <c r="D28257" s="83" t="s">
        <v>15076</v>
      </c>
      <c r="E28257" s="83">
        <v>10.23</v>
      </c>
      <c r="F28257" s="83">
        <v>10.96</v>
      </c>
    </row>
    <row r="28258" spans="1:6" x14ac:dyDescent="0.25">
      <c r="A28258" t="s">
        <v>15052</v>
      </c>
      <c r="B28258" s="83" t="s">
        <v>17446</v>
      </c>
      <c r="C28258" t="s">
        <v>47154</v>
      </c>
      <c r="D28258" s="83" t="s">
        <v>15076</v>
      </c>
      <c r="E28258" s="83">
        <v>13.36</v>
      </c>
      <c r="F28258" s="83">
        <v>14.21</v>
      </c>
    </row>
    <row r="28259" spans="1:6" x14ac:dyDescent="0.25">
      <c r="A28259" t="s">
        <v>15052</v>
      </c>
      <c r="B28259" s="83" t="s">
        <v>17447</v>
      </c>
      <c r="C28259" t="s">
        <v>47155</v>
      </c>
      <c r="D28259" s="83" t="s">
        <v>15076</v>
      </c>
      <c r="E28259" s="83">
        <v>13.92</v>
      </c>
      <c r="F28259" s="83">
        <v>14.78</v>
      </c>
    </row>
    <row r="28260" spans="1:6" x14ac:dyDescent="0.25">
      <c r="A28260" t="s">
        <v>15052</v>
      </c>
      <c r="B28260" s="83" t="s">
        <v>17448</v>
      </c>
      <c r="C28260" t="s">
        <v>47156</v>
      </c>
      <c r="D28260" s="83" t="s">
        <v>15076</v>
      </c>
      <c r="E28260" s="83">
        <v>15.43</v>
      </c>
      <c r="F28260" s="83">
        <v>16.329999999999998</v>
      </c>
    </row>
    <row r="28261" spans="1:6" x14ac:dyDescent="0.25">
      <c r="A28261" t="s">
        <v>15052</v>
      </c>
      <c r="B28261" s="83" t="s">
        <v>17449</v>
      </c>
      <c r="C28261" t="s">
        <v>47157</v>
      </c>
      <c r="D28261" s="83" t="s">
        <v>15076</v>
      </c>
      <c r="E28261" s="83">
        <v>11.97</v>
      </c>
      <c r="F28261" s="83">
        <v>12.61</v>
      </c>
    </row>
    <row r="28262" spans="1:6" x14ac:dyDescent="0.25">
      <c r="A28262" t="s">
        <v>15052</v>
      </c>
      <c r="B28262" s="83" t="s">
        <v>17450</v>
      </c>
      <c r="C28262" t="s">
        <v>47158</v>
      </c>
      <c r="D28262" s="83" t="s">
        <v>15076</v>
      </c>
      <c r="E28262" s="83">
        <v>11.91</v>
      </c>
      <c r="F28262" s="83">
        <v>12.55</v>
      </c>
    </row>
    <row r="28263" spans="1:6" x14ac:dyDescent="0.25">
      <c r="A28263" t="s">
        <v>15052</v>
      </c>
      <c r="B28263" s="83" t="s">
        <v>17451</v>
      </c>
      <c r="C28263" t="s">
        <v>47159</v>
      </c>
      <c r="D28263" s="83" t="s">
        <v>15076</v>
      </c>
      <c r="E28263" s="83">
        <v>10.58</v>
      </c>
      <c r="F28263" s="83">
        <v>11.14</v>
      </c>
    </row>
    <row r="28264" spans="1:6" x14ac:dyDescent="0.25">
      <c r="A28264" t="s">
        <v>15052</v>
      </c>
      <c r="B28264" s="83" t="s">
        <v>17452</v>
      </c>
      <c r="C28264" t="s">
        <v>47160</v>
      </c>
      <c r="D28264" s="83" t="s">
        <v>15076</v>
      </c>
      <c r="E28264" s="83">
        <v>10.32</v>
      </c>
      <c r="F28264" s="83">
        <v>11.05</v>
      </c>
    </row>
    <row r="28265" spans="1:6" x14ac:dyDescent="0.25">
      <c r="A28265" t="s">
        <v>15052</v>
      </c>
      <c r="B28265" s="83" t="s">
        <v>17453</v>
      </c>
      <c r="C28265" t="s">
        <v>47161</v>
      </c>
      <c r="D28265" s="83" t="s">
        <v>15076</v>
      </c>
      <c r="E28265" s="83">
        <v>14.05</v>
      </c>
      <c r="F28265" s="83">
        <v>14.91</v>
      </c>
    </row>
    <row r="28266" spans="1:6" x14ac:dyDescent="0.25">
      <c r="A28266" t="s">
        <v>15052</v>
      </c>
      <c r="B28266" s="83" t="s">
        <v>17454</v>
      </c>
      <c r="C28266" t="s">
        <v>47162</v>
      </c>
      <c r="D28266" s="83" t="s">
        <v>15076</v>
      </c>
      <c r="E28266" s="83">
        <v>83.23</v>
      </c>
      <c r="F28266" s="83">
        <v>84.76</v>
      </c>
    </row>
    <row r="28267" spans="1:6" x14ac:dyDescent="0.25">
      <c r="A28267" t="s">
        <v>15052</v>
      </c>
      <c r="B28267" s="83">
        <v>8919</v>
      </c>
      <c r="C28267" t="s">
        <v>17455</v>
      </c>
    </row>
    <row r="28268" spans="1:6" x14ac:dyDescent="0.25">
      <c r="A28268" t="s">
        <v>15052</v>
      </c>
      <c r="B28268" s="83" t="s">
        <v>17456</v>
      </c>
      <c r="C28268" t="s">
        <v>17457</v>
      </c>
      <c r="D28268" s="83" t="s">
        <v>15076</v>
      </c>
      <c r="E28268" s="83">
        <v>243.72</v>
      </c>
      <c r="F28268" s="83">
        <v>249.56</v>
      </c>
    </row>
    <row r="28269" spans="1:6" x14ac:dyDescent="0.25">
      <c r="A28269" t="s">
        <v>15052</v>
      </c>
      <c r="B28269" s="83" t="s">
        <v>17458</v>
      </c>
      <c r="C28269" t="s">
        <v>17459</v>
      </c>
      <c r="D28269" s="83" t="s">
        <v>15076</v>
      </c>
      <c r="E28269" s="83">
        <v>936.8</v>
      </c>
      <c r="F28269" s="83">
        <v>946.02</v>
      </c>
    </row>
    <row r="28270" spans="1:6" x14ac:dyDescent="0.25">
      <c r="A28270" t="s">
        <v>15052</v>
      </c>
      <c r="B28270" s="83" t="s">
        <v>17460</v>
      </c>
      <c r="C28270" t="s">
        <v>17461</v>
      </c>
      <c r="D28270" s="83" t="s">
        <v>15076</v>
      </c>
      <c r="E28270" s="83">
        <v>840.9</v>
      </c>
      <c r="F28270" s="83">
        <v>851.93</v>
      </c>
    </row>
    <row r="28271" spans="1:6" x14ac:dyDescent="0.25">
      <c r="A28271" t="s">
        <v>15052</v>
      </c>
      <c r="B28271" s="83" t="s">
        <v>17462</v>
      </c>
      <c r="C28271" t="s">
        <v>17463</v>
      </c>
      <c r="D28271" s="83" t="s">
        <v>15076</v>
      </c>
      <c r="E28271" s="83">
        <v>1413.34</v>
      </c>
      <c r="F28271" s="83">
        <v>1431.39</v>
      </c>
    </row>
    <row r="28272" spans="1:6" x14ac:dyDescent="0.25">
      <c r="A28272" t="s">
        <v>15052</v>
      </c>
      <c r="B28272" s="83" t="s">
        <v>17464</v>
      </c>
      <c r="C28272" t="s">
        <v>17465</v>
      </c>
      <c r="D28272" s="83" t="s">
        <v>15076</v>
      </c>
      <c r="E28272" s="83">
        <v>1331.23</v>
      </c>
      <c r="F28272" s="83">
        <v>1349.27</v>
      </c>
    </row>
    <row r="28273" spans="1:6" x14ac:dyDescent="0.25">
      <c r="A28273" t="s">
        <v>15052</v>
      </c>
      <c r="B28273" s="83" t="s">
        <v>28661</v>
      </c>
      <c r="C28273" t="s">
        <v>28662</v>
      </c>
      <c r="D28273" s="83" t="s">
        <v>15076</v>
      </c>
      <c r="E28273" s="83">
        <v>8473.86</v>
      </c>
      <c r="F28273" s="83">
        <v>8509.6299999999992</v>
      </c>
    </row>
    <row r="28274" spans="1:6" x14ac:dyDescent="0.25">
      <c r="A28274" t="s">
        <v>15052</v>
      </c>
      <c r="B28274" s="83" t="s">
        <v>17466</v>
      </c>
      <c r="C28274" t="s">
        <v>17467</v>
      </c>
      <c r="D28274" s="83" t="s">
        <v>15076</v>
      </c>
      <c r="E28274" s="83">
        <v>49.05</v>
      </c>
      <c r="F28274" s="83">
        <v>50.57</v>
      </c>
    </row>
    <row r="28275" spans="1:6" x14ac:dyDescent="0.25">
      <c r="A28275" t="s">
        <v>15052</v>
      </c>
      <c r="B28275" s="83" t="s">
        <v>17468</v>
      </c>
      <c r="C28275" t="s">
        <v>17469</v>
      </c>
      <c r="D28275" s="83" t="s">
        <v>15076</v>
      </c>
      <c r="E28275" s="83">
        <v>88.99</v>
      </c>
      <c r="F28275" s="83">
        <v>92.69</v>
      </c>
    </row>
    <row r="28276" spans="1:6" x14ac:dyDescent="0.25">
      <c r="A28276" t="s">
        <v>15052</v>
      </c>
      <c r="B28276" s="83" t="s">
        <v>17470</v>
      </c>
      <c r="C28276" t="s">
        <v>17471</v>
      </c>
      <c r="D28276" s="83" t="s">
        <v>15076</v>
      </c>
      <c r="E28276" s="83">
        <v>62.75</v>
      </c>
      <c r="F28276" s="83">
        <v>64.489999999999995</v>
      </c>
    </row>
    <row r="28277" spans="1:6" x14ac:dyDescent="0.25">
      <c r="A28277" t="s">
        <v>15052</v>
      </c>
      <c r="B28277" s="83" t="s">
        <v>17472</v>
      </c>
      <c r="C28277" t="s">
        <v>17473</v>
      </c>
      <c r="D28277" s="83" t="s">
        <v>15076</v>
      </c>
      <c r="E28277" s="83">
        <v>133.09</v>
      </c>
      <c r="F28277" s="83">
        <v>137.28</v>
      </c>
    </row>
    <row r="28278" spans="1:6" x14ac:dyDescent="0.25">
      <c r="A28278" t="s">
        <v>15052</v>
      </c>
      <c r="B28278" s="83" t="s">
        <v>17474</v>
      </c>
      <c r="C28278" t="s">
        <v>17475</v>
      </c>
      <c r="D28278" s="83" t="s">
        <v>15076</v>
      </c>
      <c r="E28278" s="83">
        <v>95.01</v>
      </c>
      <c r="F28278" s="83">
        <v>96.95</v>
      </c>
    </row>
    <row r="28279" spans="1:6" x14ac:dyDescent="0.25">
      <c r="A28279" t="s">
        <v>15052</v>
      </c>
      <c r="B28279" s="83" t="s">
        <v>17476</v>
      </c>
      <c r="C28279" t="s">
        <v>17477</v>
      </c>
      <c r="D28279" s="83" t="s">
        <v>15076</v>
      </c>
      <c r="E28279" s="83">
        <v>118.87</v>
      </c>
      <c r="F28279" s="83">
        <v>120.97</v>
      </c>
    </row>
    <row r="28280" spans="1:6" x14ac:dyDescent="0.25">
      <c r="A28280" t="s">
        <v>15052</v>
      </c>
      <c r="B28280" s="83" t="s">
        <v>17478</v>
      </c>
      <c r="C28280" t="s">
        <v>17479</v>
      </c>
      <c r="D28280" s="83" t="s">
        <v>15076</v>
      </c>
      <c r="E28280" s="83">
        <v>208.71</v>
      </c>
      <c r="F28280" s="83">
        <v>213.76</v>
      </c>
    </row>
    <row r="28281" spans="1:6" x14ac:dyDescent="0.25">
      <c r="A28281" t="s">
        <v>15052</v>
      </c>
      <c r="B28281" s="83" t="s">
        <v>17480</v>
      </c>
      <c r="C28281" t="s">
        <v>17481</v>
      </c>
      <c r="D28281" s="83" t="s">
        <v>15076</v>
      </c>
      <c r="E28281" s="83">
        <v>180.66</v>
      </c>
      <c r="F28281" s="83">
        <v>182.96</v>
      </c>
    </row>
    <row r="28282" spans="1:6" x14ac:dyDescent="0.25">
      <c r="A28282" t="s">
        <v>15052</v>
      </c>
      <c r="B28282" s="83" t="s">
        <v>17482</v>
      </c>
      <c r="C28282" t="s">
        <v>17483</v>
      </c>
      <c r="D28282" s="83" t="s">
        <v>15076</v>
      </c>
      <c r="E28282" s="83">
        <v>94.57</v>
      </c>
      <c r="F28282" s="83">
        <v>99.27</v>
      </c>
    </row>
    <row r="28283" spans="1:6" x14ac:dyDescent="0.25">
      <c r="A28283" t="s">
        <v>15052</v>
      </c>
      <c r="B28283" s="83" t="s">
        <v>17484</v>
      </c>
      <c r="C28283" t="s">
        <v>17485</v>
      </c>
      <c r="D28283" s="83" t="s">
        <v>15076</v>
      </c>
      <c r="E28283" s="83">
        <v>159.96</v>
      </c>
      <c r="F28283" s="83">
        <v>164.66</v>
      </c>
    </row>
    <row r="28284" spans="1:6" x14ac:dyDescent="0.25">
      <c r="A28284" t="s">
        <v>15052</v>
      </c>
      <c r="B28284" s="83" t="s">
        <v>17486</v>
      </c>
      <c r="C28284" t="s">
        <v>17487</v>
      </c>
      <c r="D28284" s="83" t="s">
        <v>15076</v>
      </c>
      <c r="E28284" s="83">
        <v>271.25</v>
      </c>
      <c r="F28284" s="83">
        <v>275.95</v>
      </c>
    </row>
    <row r="28285" spans="1:6" x14ac:dyDescent="0.25">
      <c r="A28285" t="s">
        <v>15052</v>
      </c>
      <c r="B28285" s="83" t="s">
        <v>17488</v>
      </c>
      <c r="C28285" t="s">
        <v>17489</v>
      </c>
      <c r="D28285" s="83" t="s">
        <v>15076</v>
      </c>
      <c r="E28285" s="83">
        <v>626.30999999999995</v>
      </c>
      <c r="F28285" s="84">
        <v>631.02</v>
      </c>
    </row>
    <row r="28286" spans="1:6" x14ac:dyDescent="0.25">
      <c r="A28286" t="s">
        <v>15052</v>
      </c>
      <c r="B28286" s="83">
        <v>8920</v>
      </c>
      <c r="C28286" t="s">
        <v>17490</v>
      </c>
    </row>
    <row r="28287" spans="1:6" x14ac:dyDescent="0.25">
      <c r="A28287" t="s">
        <v>15052</v>
      </c>
      <c r="B28287" s="83" t="s">
        <v>17491</v>
      </c>
      <c r="C28287" t="s">
        <v>47163</v>
      </c>
      <c r="D28287" s="83" t="s">
        <v>15076</v>
      </c>
      <c r="E28287" s="83">
        <v>203.19</v>
      </c>
      <c r="F28287" s="83">
        <v>211.29</v>
      </c>
    </row>
    <row r="28288" spans="1:6" x14ac:dyDescent="0.25">
      <c r="A28288" t="s">
        <v>15052</v>
      </c>
      <c r="B28288" s="83" t="s">
        <v>17492</v>
      </c>
      <c r="C28288" t="s">
        <v>47164</v>
      </c>
      <c r="D28288" s="83" t="s">
        <v>15076</v>
      </c>
      <c r="E28288" s="83">
        <v>200.11</v>
      </c>
      <c r="F28288" s="83">
        <v>208.08</v>
      </c>
    </row>
    <row r="28289" spans="1:6" x14ac:dyDescent="0.25">
      <c r="A28289" t="s">
        <v>15052</v>
      </c>
      <c r="B28289" s="83" t="s">
        <v>17493</v>
      </c>
      <c r="C28289" t="s">
        <v>47165</v>
      </c>
      <c r="D28289" s="83" t="s">
        <v>15076</v>
      </c>
      <c r="E28289" s="83">
        <v>355.22</v>
      </c>
      <c r="F28289" s="83">
        <v>369.21</v>
      </c>
    </row>
    <row r="28290" spans="1:6" x14ac:dyDescent="0.25">
      <c r="A28290" t="s">
        <v>15052</v>
      </c>
      <c r="B28290" s="83" t="s">
        <v>17494</v>
      </c>
      <c r="C28290" t="s">
        <v>47166</v>
      </c>
      <c r="D28290" s="83" t="s">
        <v>15076</v>
      </c>
      <c r="E28290" s="83">
        <v>442</v>
      </c>
      <c r="F28290" s="83">
        <v>459.35</v>
      </c>
    </row>
    <row r="28291" spans="1:6" x14ac:dyDescent="0.25">
      <c r="A28291" t="s">
        <v>15052</v>
      </c>
      <c r="B28291" s="83">
        <v>8921</v>
      </c>
      <c r="C28291" t="s">
        <v>17495</v>
      </c>
    </row>
    <row r="28292" spans="1:6" x14ac:dyDescent="0.25">
      <c r="A28292" t="s">
        <v>15052</v>
      </c>
      <c r="B28292" s="83" t="s">
        <v>17496</v>
      </c>
      <c r="C28292" t="s">
        <v>17497</v>
      </c>
      <c r="D28292" s="83" t="s">
        <v>15076</v>
      </c>
      <c r="E28292" s="83">
        <v>1532.3</v>
      </c>
      <c r="F28292" s="83">
        <v>1546.61</v>
      </c>
    </row>
    <row r="28293" spans="1:6" x14ac:dyDescent="0.25">
      <c r="A28293" t="s">
        <v>15052</v>
      </c>
      <c r="B28293" s="83" t="s">
        <v>17498</v>
      </c>
      <c r="C28293" t="s">
        <v>17499</v>
      </c>
      <c r="D28293" s="83" t="s">
        <v>15076</v>
      </c>
      <c r="E28293" s="83">
        <v>1948.29</v>
      </c>
      <c r="F28293" s="83">
        <v>1969.27</v>
      </c>
    </row>
    <row r="28294" spans="1:6" x14ac:dyDescent="0.25">
      <c r="A28294" t="s">
        <v>15052</v>
      </c>
      <c r="B28294" s="83" t="s">
        <v>17500</v>
      </c>
      <c r="C28294" t="s">
        <v>17501</v>
      </c>
      <c r="D28294" s="83" t="s">
        <v>15076</v>
      </c>
      <c r="E28294" s="83">
        <v>3039.61</v>
      </c>
      <c r="F28294" s="83">
        <v>3062.35</v>
      </c>
    </row>
    <row r="28295" spans="1:6" x14ac:dyDescent="0.25">
      <c r="A28295" t="s">
        <v>15052</v>
      </c>
      <c r="B28295" s="83" t="s">
        <v>17502</v>
      </c>
      <c r="C28295" t="s">
        <v>47167</v>
      </c>
      <c r="D28295" s="83" t="s">
        <v>15076</v>
      </c>
      <c r="E28295" s="83">
        <v>133.76</v>
      </c>
      <c r="F28295" s="83">
        <v>138.34</v>
      </c>
    </row>
    <row r="28296" spans="1:6" x14ac:dyDescent="0.25">
      <c r="A28296" t="s">
        <v>15052</v>
      </c>
      <c r="B28296" s="83" t="s">
        <v>17503</v>
      </c>
      <c r="C28296" t="s">
        <v>17504</v>
      </c>
      <c r="D28296" s="83" t="s">
        <v>15076</v>
      </c>
      <c r="E28296" s="83">
        <v>151.94999999999999</v>
      </c>
      <c r="F28296" s="83">
        <v>156.22</v>
      </c>
    </row>
    <row r="28297" spans="1:6" x14ac:dyDescent="0.25">
      <c r="A28297" t="s">
        <v>15052</v>
      </c>
      <c r="B28297" s="83" t="s">
        <v>17505</v>
      </c>
      <c r="C28297" t="s">
        <v>17506</v>
      </c>
      <c r="D28297" s="83" t="s">
        <v>15076</v>
      </c>
      <c r="E28297" s="83">
        <v>308.5</v>
      </c>
      <c r="F28297" s="83">
        <v>314.14</v>
      </c>
    </row>
    <row r="28298" spans="1:6" x14ac:dyDescent="0.25">
      <c r="A28298" t="s">
        <v>15052</v>
      </c>
      <c r="B28298" s="83" t="s">
        <v>17507</v>
      </c>
      <c r="C28298" t="s">
        <v>17508</v>
      </c>
      <c r="D28298" s="83" t="s">
        <v>15076</v>
      </c>
      <c r="E28298" s="83">
        <v>241.9</v>
      </c>
      <c r="F28298" s="83">
        <v>246.77</v>
      </c>
    </row>
    <row r="28299" spans="1:6" x14ac:dyDescent="0.25">
      <c r="A28299" t="s">
        <v>15052</v>
      </c>
      <c r="B28299" s="83" t="s">
        <v>17509</v>
      </c>
      <c r="C28299" t="s">
        <v>17510</v>
      </c>
      <c r="D28299" s="83" t="s">
        <v>15076</v>
      </c>
      <c r="E28299" s="83">
        <v>532.96</v>
      </c>
      <c r="F28299" s="83">
        <v>539.55999999999995</v>
      </c>
    </row>
    <row r="28300" spans="1:6" x14ac:dyDescent="0.25">
      <c r="A28300" t="s">
        <v>15052</v>
      </c>
      <c r="B28300" s="83" t="s">
        <v>17511</v>
      </c>
      <c r="C28300" t="s">
        <v>17512</v>
      </c>
      <c r="D28300" s="83" t="s">
        <v>15076</v>
      </c>
      <c r="E28300" s="83">
        <v>391.92</v>
      </c>
      <c r="F28300" s="83">
        <v>397.17</v>
      </c>
    </row>
    <row r="28301" spans="1:6" x14ac:dyDescent="0.25">
      <c r="A28301" t="s">
        <v>15052</v>
      </c>
      <c r="B28301" s="83" t="s">
        <v>17513</v>
      </c>
      <c r="C28301" t="s">
        <v>17514</v>
      </c>
      <c r="D28301" s="83" t="s">
        <v>15076</v>
      </c>
      <c r="E28301" s="83">
        <v>841.46</v>
      </c>
      <c r="F28301" s="83">
        <v>852.08</v>
      </c>
    </row>
    <row r="28302" spans="1:6" x14ac:dyDescent="0.25">
      <c r="A28302" t="s">
        <v>15052</v>
      </c>
      <c r="B28302" s="83" t="s">
        <v>17515</v>
      </c>
      <c r="C28302" t="s">
        <v>17516</v>
      </c>
      <c r="D28302" s="83" t="s">
        <v>15076</v>
      </c>
      <c r="E28302" s="83">
        <v>689.28</v>
      </c>
      <c r="F28302" s="83">
        <v>697.8</v>
      </c>
    </row>
    <row r="28303" spans="1:6" x14ac:dyDescent="0.25">
      <c r="A28303" t="s">
        <v>15052</v>
      </c>
      <c r="B28303" s="83" t="s">
        <v>17517</v>
      </c>
      <c r="C28303" t="s">
        <v>17518</v>
      </c>
      <c r="D28303" s="83" t="s">
        <v>15076</v>
      </c>
      <c r="E28303" s="83">
        <v>621.97</v>
      </c>
      <c r="F28303" s="83">
        <v>634.87</v>
      </c>
    </row>
    <row r="28304" spans="1:6" x14ac:dyDescent="0.25">
      <c r="A28304" t="s">
        <v>15052</v>
      </c>
      <c r="B28304" s="83" t="s">
        <v>17519</v>
      </c>
      <c r="C28304" t="s">
        <v>17520</v>
      </c>
      <c r="D28304" s="83" t="s">
        <v>15076</v>
      </c>
      <c r="E28304" s="83">
        <v>1166.02</v>
      </c>
      <c r="F28304" s="83">
        <v>1184.46</v>
      </c>
    </row>
    <row r="28305" spans="1:6" x14ac:dyDescent="0.25">
      <c r="A28305" t="s">
        <v>15052</v>
      </c>
      <c r="B28305" s="83" t="s">
        <v>17521</v>
      </c>
      <c r="C28305" t="s">
        <v>17522</v>
      </c>
      <c r="D28305" s="83" t="s">
        <v>15076</v>
      </c>
      <c r="E28305" s="83">
        <v>360.43</v>
      </c>
      <c r="F28305" s="83">
        <v>364.27</v>
      </c>
    </row>
    <row r="28306" spans="1:6" x14ac:dyDescent="0.25">
      <c r="A28306" t="s">
        <v>15052</v>
      </c>
      <c r="B28306" s="83">
        <v>8922</v>
      </c>
      <c r="C28306" t="s">
        <v>17523</v>
      </c>
    </row>
    <row r="28307" spans="1:6" x14ac:dyDescent="0.25">
      <c r="A28307" t="s">
        <v>15052</v>
      </c>
      <c r="B28307" s="83" t="s">
        <v>17524</v>
      </c>
      <c r="C28307" t="s">
        <v>47168</v>
      </c>
      <c r="D28307" s="83" t="s">
        <v>15076</v>
      </c>
      <c r="E28307" s="83">
        <v>96.34</v>
      </c>
      <c r="F28307" s="83">
        <v>100.52</v>
      </c>
    </row>
    <row r="28308" spans="1:6" x14ac:dyDescent="0.25">
      <c r="A28308" t="s">
        <v>15052</v>
      </c>
      <c r="B28308" s="83" t="s">
        <v>17525</v>
      </c>
      <c r="C28308" t="s">
        <v>47169</v>
      </c>
      <c r="D28308" s="83" t="s">
        <v>15076</v>
      </c>
      <c r="E28308" s="83">
        <v>72.16</v>
      </c>
      <c r="F28308" s="83">
        <v>76.34</v>
      </c>
    </row>
    <row r="28309" spans="1:6" x14ac:dyDescent="0.25">
      <c r="A28309" t="s">
        <v>15052</v>
      </c>
      <c r="B28309" s="83" t="s">
        <v>17526</v>
      </c>
      <c r="C28309" t="s">
        <v>17527</v>
      </c>
      <c r="D28309" s="83" t="s">
        <v>15076</v>
      </c>
      <c r="E28309" s="83">
        <v>66.88</v>
      </c>
      <c r="F28309" s="83">
        <v>69.08</v>
      </c>
    </row>
    <row r="28310" spans="1:6" x14ac:dyDescent="0.25">
      <c r="A28310" t="s">
        <v>15052</v>
      </c>
      <c r="B28310" s="83" t="s">
        <v>17528</v>
      </c>
      <c r="C28310" t="s">
        <v>17529</v>
      </c>
      <c r="D28310" s="83" t="s">
        <v>15076</v>
      </c>
      <c r="E28310" s="83">
        <v>75.2</v>
      </c>
      <c r="F28310" s="83">
        <v>77.45</v>
      </c>
    </row>
    <row r="28311" spans="1:6" x14ac:dyDescent="0.25">
      <c r="A28311" t="s">
        <v>15052</v>
      </c>
      <c r="B28311" s="83" t="s">
        <v>17530</v>
      </c>
      <c r="C28311" t="s">
        <v>17531</v>
      </c>
      <c r="D28311" s="83" t="s">
        <v>15076</v>
      </c>
      <c r="E28311" s="83">
        <v>117.17</v>
      </c>
      <c r="F28311" s="83">
        <v>120.98</v>
      </c>
    </row>
    <row r="28312" spans="1:6" x14ac:dyDescent="0.25">
      <c r="A28312" t="s">
        <v>15052</v>
      </c>
      <c r="B28312" s="83" t="s">
        <v>17532</v>
      </c>
      <c r="C28312" t="s">
        <v>17533</v>
      </c>
      <c r="D28312" s="83" t="s">
        <v>15076</v>
      </c>
      <c r="E28312" s="83">
        <v>89.64</v>
      </c>
      <c r="F28312" s="84">
        <v>92.62</v>
      </c>
    </row>
    <row r="28313" spans="1:6" x14ac:dyDescent="0.25">
      <c r="A28313" t="s">
        <v>15052</v>
      </c>
      <c r="B28313" s="83" t="s">
        <v>17534</v>
      </c>
      <c r="C28313" t="s">
        <v>17535</v>
      </c>
      <c r="D28313" s="83" t="s">
        <v>15076</v>
      </c>
      <c r="E28313" s="83">
        <v>82.81</v>
      </c>
      <c r="F28313" s="83">
        <v>85.79</v>
      </c>
    </row>
    <row r="28314" spans="1:6" x14ac:dyDescent="0.25">
      <c r="A28314" t="s">
        <v>15052</v>
      </c>
      <c r="B28314" s="83" t="s">
        <v>17536</v>
      </c>
      <c r="C28314" t="s">
        <v>17537</v>
      </c>
      <c r="D28314" s="83" t="s">
        <v>15076</v>
      </c>
      <c r="E28314" s="83">
        <v>85.42</v>
      </c>
      <c r="F28314" s="83">
        <v>88.4</v>
      </c>
    </row>
    <row r="28315" spans="1:6" x14ac:dyDescent="0.25">
      <c r="A28315" t="s">
        <v>15052</v>
      </c>
      <c r="B28315" s="83" t="s">
        <v>17538</v>
      </c>
      <c r="C28315" t="s">
        <v>17539</v>
      </c>
      <c r="D28315" s="83" t="s">
        <v>15076</v>
      </c>
      <c r="E28315" s="83">
        <v>72.510000000000005</v>
      </c>
      <c r="F28315" s="83">
        <v>75.25</v>
      </c>
    </row>
    <row r="28316" spans="1:6" x14ac:dyDescent="0.25">
      <c r="A28316" t="s">
        <v>15052</v>
      </c>
      <c r="B28316" s="83" t="s">
        <v>17540</v>
      </c>
      <c r="C28316" t="s">
        <v>17541</v>
      </c>
      <c r="D28316" s="83" t="s">
        <v>15076</v>
      </c>
      <c r="E28316" s="83">
        <v>75.12</v>
      </c>
      <c r="F28316" s="83">
        <v>77.86</v>
      </c>
    </row>
    <row r="28317" spans="1:6" x14ac:dyDescent="0.25">
      <c r="A28317" t="s">
        <v>15052</v>
      </c>
      <c r="B28317" s="83" t="s">
        <v>17542</v>
      </c>
      <c r="C28317" t="s">
        <v>17543</v>
      </c>
      <c r="D28317" s="83" t="s">
        <v>15076</v>
      </c>
      <c r="E28317" s="83">
        <v>56.58</v>
      </c>
      <c r="F28317" s="83">
        <v>58.54</v>
      </c>
    </row>
    <row r="28318" spans="1:6" x14ac:dyDescent="0.25">
      <c r="A28318" t="s">
        <v>15052</v>
      </c>
      <c r="B28318" s="83" t="s">
        <v>17544</v>
      </c>
      <c r="C28318" t="s">
        <v>17545</v>
      </c>
      <c r="D28318" s="83" t="s">
        <v>15076</v>
      </c>
      <c r="E28318" s="83">
        <v>45.88</v>
      </c>
      <c r="F28318" s="83">
        <v>47.84</v>
      </c>
    </row>
    <row r="28319" spans="1:6" x14ac:dyDescent="0.25">
      <c r="A28319" t="s">
        <v>15052</v>
      </c>
      <c r="B28319" s="83" t="s">
        <v>17546</v>
      </c>
      <c r="C28319" t="s">
        <v>17547</v>
      </c>
      <c r="D28319" s="83" t="s">
        <v>15076</v>
      </c>
      <c r="E28319" s="83">
        <v>54.2</v>
      </c>
      <c r="F28319" s="83">
        <v>56.21</v>
      </c>
    </row>
    <row r="28320" spans="1:6" x14ac:dyDescent="0.25">
      <c r="A28320" t="s">
        <v>15052</v>
      </c>
      <c r="B28320" s="83" t="s">
        <v>17548</v>
      </c>
      <c r="C28320" t="s">
        <v>17549</v>
      </c>
      <c r="D28320" s="83" t="s">
        <v>15076</v>
      </c>
      <c r="E28320" s="83">
        <v>96.17</v>
      </c>
      <c r="F28320" s="83">
        <v>99.74</v>
      </c>
    </row>
    <row r="28321" spans="1:6" x14ac:dyDescent="0.25">
      <c r="A28321" t="s">
        <v>15052</v>
      </c>
      <c r="B28321" s="83" t="s">
        <v>17550</v>
      </c>
      <c r="C28321" t="s">
        <v>17551</v>
      </c>
      <c r="D28321" s="83" t="s">
        <v>15076</v>
      </c>
      <c r="E28321" s="83">
        <v>68.64</v>
      </c>
      <c r="F28321" s="83">
        <v>71.38</v>
      </c>
    </row>
    <row r="28322" spans="1:6" x14ac:dyDescent="0.25">
      <c r="A28322" t="s">
        <v>15052</v>
      </c>
      <c r="B28322" s="83" t="s">
        <v>17552</v>
      </c>
      <c r="C28322" t="s">
        <v>17553</v>
      </c>
      <c r="D28322" s="83" t="s">
        <v>15076</v>
      </c>
      <c r="E28322" s="83">
        <v>61.81</v>
      </c>
      <c r="F28322" s="83">
        <v>64.55</v>
      </c>
    </row>
    <row r="28323" spans="1:6" x14ac:dyDescent="0.25">
      <c r="A28323" t="s">
        <v>15052</v>
      </c>
      <c r="B28323" s="83" t="s">
        <v>17554</v>
      </c>
      <c r="C28323" t="s">
        <v>17555</v>
      </c>
      <c r="D28323" s="83" t="s">
        <v>15076</v>
      </c>
      <c r="E28323" s="83">
        <v>64.42</v>
      </c>
      <c r="F28323" s="83">
        <v>67.16</v>
      </c>
    </row>
    <row r="28324" spans="1:6" x14ac:dyDescent="0.25">
      <c r="A28324" t="s">
        <v>15052</v>
      </c>
      <c r="B28324" s="83" t="s">
        <v>17556</v>
      </c>
      <c r="C28324" t="s">
        <v>17557</v>
      </c>
      <c r="D28324" s="83" t="s">
        <v>15076</v>
      </c>
      <c r="E28324" s="83">
        <v>27.74</v>
      </c>
      <c r="F28324" s="83">
        <v>28.35</v>
      </c>
    </row>
    <row r="28325" spans="1:6" x14ac:dyDescent="0.25">
      <c r="A28325" t="s">
        <v>15052</v>
      </c>
      <c r="B28325" s="83" t="s">
        <v>17558</v>
      </c>
      <c r="C28325" t="s">
        <v>17559</v>
      </c>
      <c r="D28325" s="83" t="s">
        <v>15076</v>
      </c>
      <c r="E28325" s="83">
        <v>42.92</v>
      </c>
      <c r="F28325" s="83">
        <v>44.88</v>
      </c>
    </row>
    <row r="28326" spans="1:6" x14ac:dyDescent="0.25">
      <c r="A28326" t="s">
        <v>15052</v>
      </c>
      <c r="B28326" s="83" t="s">
        <v>17560</v>
      </c>
      <c r="C28326" t="s">
        <v>17561</v>
      </c>
      <c r="D28326" s="83" t="s">
        <v>15076</v>
      </c>
      <c r="E28326" s="83">
        <v>51.24</v>
      </c>
      <c r="F28326" s="83">
        <v>53.25</v>
      </c>
    </row>
    <row r="28327" spans="1:6" x14ac:dyDescent="0.25">
      <c r="A28327" t="s">
        <v>15052</v>
      </c>
      <c r="B28327" s="83" t="s">
        <v>17562</v>
      </c>
      <c r="C28327" t="s">
        <v>17563</v>
      </c>
      <c r="D28327" s="83" t="s">
        <v>15076</v>
      </c>
      <c r="E28327" s="83">
        <v>48.14</v>
      </c>
      <c r="F28327" s="83">
        <v>50.1</v>
      </c>
    </row>
    <row r="28328" spans="1:6" x14ac:dyDescent="0.25">
      <c r="A28328" t="s">
        <v>15052</v>
      </c>
      <c r="B28328" s="83" t="s">
        <v>17564</v>
      </c>
      <c r="C28328" t="s">
        <v>17565</v>
      </c>
      <c r="D28328" s="83" t="s">
        <v>15076</v>
      </c>
      <c r="E28328" s="83">
        <v>56.46</v>
      </c>
      <c r="F28328" s="83">
        <v>58.47</v>
      </c>
    </row>
    <row r="28329" spans="1:6" x14ac:dyDescent="0.25">
      <c r="A28329" t="s">
        <v>15052</v>
      </c>
      <c r="B28329" s="83" t="s">
        <v>17566</v>
      </c>
      <c r="C28329" t="s">
        <v>17567</v>
      </c>
      <c r="D28329" s="83" t="s">
        <v>15076</v>
      </c>
      <c r="E28329" s="83">
        <v>56.04</v>
      </c>
      <c r="F28329" s="83">
        <v>58</v>
      </c>
    </row>
    <row r="28330" spans="1:6" x14ac:dyDescent="0.25">
      <c r="A28330" t="s">
        <v>15052</v>
      </c>
      <c r="B28330" s="83" t="s">
        <v>17568</v>
      </c>
      <c r="C28330" t="s">
        <v>17569</v>
      </c>
      <c r="D28330" s="83" t="s">
        <v>15076</v>
      </c>
      <c r="E28330" s="83">
        <v>64.36</v>
      </c>
      <c r="F28330" s="83">
        <v>66.37</v>
      </c>
    </row>
    <row r="28331" spans="1:6" x14ac:dyDescent="0.25">
      <c r="A28331" t="s">
        <v>15052</v>
      </c>
      <c r="B28331" s="83" t="s">
        <v>17570</v>
      </c>
      <c r="C28331" t="s">
        <v>17571</v>
      </c>
      <c r="D28331" s="83" t="s">
        <v>15076</v>
      </c>
      <c r="E28331" s="83">
        <v>176.26</v>
      </c>
      <c r="F28331" s="83">
        <v>178.22</v>
      </c>
    </row>
    <row r="28332" spans="1:6" x14ac:dyDescent="0.25">
      <c r="A28332" t="s">
        <v>15052</v>
      </c>
      <c r="B28332" s="83" t="s">
        <v>17572</v>
      </c>
      <c r="C28332" t="s">
        <v>17573</v>
      </c>
      <c r="D28332" s="83" t="s">
        <v>15076</v>
      </c>
      <c r="E28332" s="83">
        <v>127.47</v>
      </c>
      <c r="F28332" s="83">
        <v>131.52000000000001</v>
      </c>
    </row>
    <row r="28333" spans="1:6" x14ac:dyDescent="0.25">
      <c r="A28333" t="s">
        <v>15052</v>
      </c>
      <c r="B28333" s="83" t="s">
        <v>17574</v>
      </c>
      <c r="C28333" t="s">
        <v>17575</v>
      </c>
      <c r="D28333" s="83" t="s">
        <v>15076</v>
      </c>
      <c r="E28333" s="83">
        <v>85.47</v>
      </c>
      <c r="F28333" s="83">
        <v>89.04</v>
      </c>
    </row>
    <row r="28334" spans="1:6" x14ac:dyDescent="0.25">
      <c r="A28334" t="s">
        <v>15052</v>
      </c>
      <c r="B28334" s="83" t="s">
        <v>17576</v>
      </c>
      <c r="C28334" t="s">
        <v>17577</v>
      </c>
      <c r="D28334" s="83" t="s">
        <v>15076</v>
      </c>
      <c r="E28334" s="83">
        <v>120.79</v>
      </c>
      <c r="F28334" s="83">
        <v>125.92</v>
      </c>
    </row>
    <row r="28335" spans="1:6" x14ac:dyDescent="0.25">
      <c r="A28335" t="s">
        <v>15052</v>
      </c>
      <c r="B28335" s="83" t="s">
        <v>17578</v>
      </c>
      <c r="C28335" t="s">
        <v>17579</v>
      </c>
      <c r="D28335" s="83" t="s">
        <v>15076</v>
      </c>
      <c r="E28335" s="83">
        <v>94.79</v>
      </c>
      <c r="F28335" s="83">
        <v>97.89</v>
      </c>
    </row>
    <row r="28336" spans="1:6" x14ac:dyDescent="0.25">
      <c r="A28336" t="s">
        <v>15052</v>
      </c>
      <c r="B28336" s="83" t="s">
        <v>17580</v>
      </c>
      <c r="C28336" t="s">
        <v>17581</v>
      </c>
      <c r="D28336" s="83" t="s">
        <v>15076</v>
      </c>
      <c r="E28336" s="83">
        <v>63.29</v>
      </c>
      <c r="F28336" s="83">
        <v>66.03</v>
      </c>
    </row>
    <row r="28337" spans="1:6" x14ac:dyDescent="0.25">
      <c r="A28337" t="s">
        <v>15052</v>
      </c>
      <c r="B28337" s="83" t="s">
        <v>17582</v>
      </c>
      <c r="C28337" t="s">
        <v>17583</v>
      </c>
      <c r="D28337" s="83" t="s">
        <v>15076</v>
      </c>
      <c r="E28337" s="83">
        <v>42.2</v>
      </c>
      <c r="F28337" s="83">
        <v>43.5</v>
      </c>
    </row>
    <row r="28338" spans="1:6" x14ac:dyDescent="0.25">
      <c r="A28338" t="s">
        <v>15052</v>
      </c>
      <c r="B28338" s="83" t="s">
        <v>17584</v>
      </c>
      <c r="C28338" t="s">
        <v>17585</v>
      </c>
      <c r="D28338" s="83" t="s">
        <v>15076</v>
      </c>
      <c r="E28338" s="83">
        <v>61.73</v>
      </c>
      <c r="F28338" s="83">
        <v>63.81</v>
      </c>
    </row>
    <row r="28339" spans="1:6" x14ac:dyDescent="0.25">
      <c r="A28339" t="s">
        <v>15052</v>
      </c>
      <c r="B28339" s="83" t="s">
        <v>17586</v>
      </c>
      <c r="C28339" t="s">
        <v>17587</v>
      </c>
      <c r="D28339" s="83" t="s">
        <v>15076</v>
      </c>
      <c r="E28339" s="83">
        <v>54.9</v>
      </c>
      <c r="F28339" s="83">
        <v>56.98</v>
      </c>
    </row>
    <row r="28340" spans="1:6" x14ac:dyDescent="0.25">
      <c r="A28340" t="s">
        <v>15052</v>
      </c>
      <c r="B28340" s="83" t="s">
        <v>17588</v>
      </c>
      <c r="C28340" t="s">
        <v>17589</v>
      </c>
      <c r="D28340" s="83" t="s">
        <v>15076</v>
      </c>
      <c r="E28340" s="83">
        <v>57.51</v>
      </c>
      <c r="F28340" s="83">
        <v>59.59</v>
      </c>
    </row>
    <row r="28341" spans="1:6" x14ac:dyDescent="0.25">
      <c r="A28341" t="s">
        <v>15052</v>
      </c>
      <c r="B28341" s="83" t="s">
        <v>17590</v>
      </c>
      <c r="C28341" t="s">
        <v>17591</v>
      </c>
      <c r="D28341" s="83" t="s">
        <v>15076</v>
      </c>
      <c r="E28341" s="83">
        <v>44.17</v>
      </c>
      <c r="F28341" s="83">
        <v>45.47</v>
      </c>
    </row>
    <row r="28342" spans="1:6" x14ac:dyDescent="0.25">
      <c r="A28342" t="s">
        <v>15052</v>
      </c>
      <c r="B28342" s="83" t="s">
        <v>17592</v>
      </c>
      <c r="C28342" t="s">
        <v>17593</v>
      </c>
      <c r="D28342" s="83" t="s">
        <v>15076</v>
      </c>
      <c r="E28342" s="83">
        <v>37.049999999999997</v>
      </c>
      <c r="F28342" s="83">
        <v>38.229999999999997</v>
      </c>
    </row>
    <row r="28343" spans="1:6" x14ac:dyDescent="0.25">
      <c r="A28343" t="s">
        <v>15052</v>
      </c>
      <c r="B28343" s="83" t="s">
        <v>17594</v>
      </c>
      <c r="C28343" t="s">
        <v>17595</v>
      </c>
      <c r="D28343" s="83" t="s">
        <v>15076</v>
      </c>
      <c r="E28343" s="83">
        <v>49.75</v>
      </c>
      <c r="F28343" s="83">
        <v>51.71</v>
      </c>
    </row>
    <row r="28344" spans="1:6" x14ac:dyDescent="0.25">
      <c r="A28344" t="s">
        <v>15052</v>
      </c>
      <c r="B28344" s="83" t="s">
        <v>17596</v>
      </c>
      <c r="C28344" t="s">
        <v>17597</v>
      </c>
      <c r="D28344" s="83" t="s">
        <v>15076</v>
      </c>
      <c r="E28344" s="83">
        <v>52.36</v>
      </c>
      <c r="F28344" s="83">
        <v>54.32</v>
      </c>
    </row>
    <row r="28345" spans="1:6" x14ac:dyDescent="0.25">
      <c r="A28345" t="s">
        <v>15052</v>
      </c>
      <c r="B28345" s="83" t="s">
        <v>17598</v>
      </c>
      <c r="C28345" t="s">
        <v>17599</v>
      </c>
      <c r="D28345" s="83" t="s">
        <v>15076</v>
      </c>
      <c r="E28345" s="83">
        <v>37.49</v>
      </c>
      <c r="F28345" s="83">
        <v>38.67</v>
      </c>
    </row>
    <row r="28346" spans="1:6" x14ac:dyDescent="0.25">
      <c r="A28346" t="s">
        <v>15052</v>
      </c>
      <c r="B28346" s="83" t="s">
        <v>17600</v>
      </c>
      <c r="C28346" t="s">
        <v>17601</v>
      </c>
      <c r="D28346" s="83" t="s">
        <v>15076</v>
      </c>
      <c r="E28346" s="83">
        <v>31.7</v>
      </c>
      <c r="F28346" s="83">
        <v>32.880000000000003</v>
      </c>
    </row>
    <row r="28347" spans="1:6" x14ac:dyDescent="0.25">
      <c r="A28347" t="s">
        <v>15052</v>
      </c>
      <c r="B28347" s="83" t="s">
        <v>17602</v>
      </c>
      <c r="C28347" t="s">
        <v>17603</v>
      </c>
      <c r="D28347" s="83" t="s">
        <v>15076</v>
      </c>
      <c r="E28347" s="83">
        <v>51.23</v>
      </c>
      <c r="F28347" s="83">
        <v>53.19</v>
      </c>
    </row>
    <row r="28348" spans="1:6" x14ac:dyDescent="0.25">
      <c r="A28348" t="s">
        <v>15052</v>
      </c>
      <c r="B28348" s="83" t="s">
        <v>17604</v>
      </c>
      <c r="C28348" t="s">
        <v>17605</v>
      </c>
      <c r="D28348" s="83" t="s">
        <v>15076</v>
      </c>
      <c r="E28348" s="83">
        <v>44.4</v>
      </c>
      <c r="F28348" s="83">
        <v>46.36</v>
      </c>
    </row>
    <row r="28349" spans="1:6" x14ac:dyDescent="0.25">
      <c r="A28349" t="s">
        <v>15052</v>
      </c>
      <c r="B28349" s="83" t="s">
        <v>17606</v>
      </c>
      <c r="C28349" t="s">
        <v>17607</v>
      </c>
      <c r="D28349" s="83" t="s">
        <v>15076</v>
      </c>
      <c r="E28349" s="83">
        <v>47.01</v>
      </c>
      <c r="F28349" s="83">
        <v>48.97</v>
      </c>
    </row>
    <row r="28350" spans="1:6" x14ac:dyDescent="0.25">
      <c r="A28350" t="s">
        <v>15052</v>
      </c>
      <c r="B28350" s="83" t="s">
        <v>17608</v>
      </c>
      <c r="C28350" t="s">
        <v>17609</v>
      </c>
      <c r="D28350" s="83" t="s">
        <v>15076</v>
      </c>
      <c r="E28350" s="83">
        <v>77.66</v>
      </c>
      <c r="F28350" s="83">
        <v>80.52</v>
      </c>
    </row>
    <row r="28351" spans="1:6" x14ac:dyDescent="0.25">
      <c r="A28351" t="s">
        <v>15052</v>
      </c>
      <c r="B28351" s="83" t="s">
        <v>17610</v>
      </c>
      <c r="C28351" t="s">
        <v>17611</v>
      </c>
      <c r="D28351" s="83" t="s">
        <v>15076</v>
      </c>
      <c r="E28351" s="83">
        <v>80.27</v>
      </c>
      <c r="F28351" s="83">
        <v>83.13</v>
      </c>
    </row>
    <row r="28352" spans="1:6" x14ac:dyDescent="0.25">
      <c r="A28352" t="s">
        <v>15052</v>
      </c>
      <c r="B28352" s="83" t="s">
        <v>17612</v>
      </c>
      <c r="C28352" t="s">
        <v>17613</v>
      </c>
      <c r="D28352" s="83" t="s">
        <v>15076</v>
      </c>
      <c r="E28352" s="83">
        <v>67.16</v>
      </c>
      <c r="F28352" s="83">
        <v>69.900000000000006</v>
      </c>
    </row>
    <row r="28353" spans="1:6" x14ac:dyDescent="0.25">
      <c r="A28353" t="s">
        <v>15052</v>
      </c>
      <c r="B28353" s="83" t="s">
        <v>17614</v>
      </c>
      <c r="C28353" t="s">
        <v>17615</v>
      </c>
      <c r="D28353" s="83" t="s">
        <v>15076</v>
      </c>
      <c r="E28353" s="83">
        <v>69.77</v>
      </c>
      <c r="F28353" s="83">
        <v>72.510000000000005</v>
      </c>
    </row>
    <row r="28354" spans="1:6" x14ac:dyDescent="0.25">
      <c r="A28354" t="s">
        <v>15052</v>
      </c>
      <c r="B28354" s="83" t="s">
        <v>17616</v>
      </c>
      <c r="C28354" t="s">
        <v>17617</v>
      </c>
      <c r="D28354" s="83" t="s">
        <v>15076</v>
      </c>
      <c r="E28354" s="83">
        <v>18.47</v>
      </c>
      <c r="F28354" s="83">
        <v>18.95</v>
      </c>
    </row>
    <row r="28355" spans="1:6" x14ac:dyDescent="0.25">
      <c r="A28355" t="s">
        <v>15052</v>
      </c>
      <c r="B28355" s="83" t="s">
        <v>17618</v>
      </c>
      <c r="C28355" t="s">
        <v>47170</v>
      </c>
      <c r="D28355" s="83" t="s">
        <v>15076</v>
      </c>
      <c r="E28355" s="83">
        <v>6.76</v>
      </c>
      <c r="F28355" s="83">
        <v>6.99</v>
      </c>
    </row>
    <row r="28356" spans="1:6" x14ac:dyDescent="0.25">
      <c r="A28356" t="s">
        <v>15052</v>
      </c>
      <c r="B28356" s="83" t="s">
        <v>17619</v>
      </c>
      <c r="C28356" t="s">
        <v>17620</v>
      </c>
      <c r="D28356" s="83" t="s">
        <v>15076</v>
      </c>
      <c r="E28356" s="83">
        <v>14.04</v>
      </c>
      <c r="F28356" s="83">
        <v>14.44</v>
      </c>
    </row>
    <row r="28357" spans="1:6" x14ac:dyDescent="0.25">
      <c r="A28357" t="s">
        <v>15052</v>
      </c>
      <c r="B28357" s="83" t="s">
        <v>17621</v>
      </c>
      <c r="C28357" t="s">
        <v>17622</v>
      </c>
      <c r="D28357" s="83" t="s">
        <v>15076</v>
      </c>
      <c r="E28357" s="83">
        <v>21.51</v>
      </c>
      <c r="F28357" s="83">
        <v>21.96</v>
      </c>
    </row>
    <row r="28358" spans="1:6" x14ac:dyDescent="0.25">
      <c r="A28358" t="s">
        <v>15052</v>
      </c>
      <c r="B28358" s="83" t="s">
        <v>17623</v>
      </c>
      <c r="C28358" t="s">
        <v>17624</v>
      </c>
      <c r="D28358" s="83" t="s">
        <v>15076</v>
      </c>
      <c r="E28358" s="83">
        <v>34.590000000000003</v>
      </c>
      <c r="F28358" s="83">
        <v>35.97</v>
      </c>
    </row>
    <row r="28359" spans="1:6" x14ac:dyDescent="0.25">
      <c r="A28359" t="s">
        <v>15052</v>
      </c>
      <c r="B28359" s="83" t="s">
        <v>17625</v>
      </c>
      <c r="C28359" t="s">
        <v>17626</v>
      </c>
      <c r="D28359" s="83" t="s">
        <v>15076</v>
      </c>
      <c r="E28359" s="83">
        <v>30.22</v>
      </c>
      <c r="F28359" s="83">
        <v>31.4</v>
      </c>
    </row>
    <row r="28360" spans="1:6" x14ac:dyDescent="0.25">
      <c r="A28360" t="s">
        <v>15052</v>
      </c>
      <c r="B28360" s="83" t="s">
        <v>17627</v>
      </c>
      <c r="C28360" t="s">
        <v>17628</v>
      </c>
      <c r="D28360" s="83" t="s">
        <v>15076</v>
      </c>
      <c r="E28360" s="83">
        <v>45.53</v>
      </c>
      <c r="F28360" s="83">
        <v>47.49</v>
      </c>
    </row>
    <row r="28361" spans="1:6" x14ac:dyDescent="0.25">
      <c r="A28361" t="s">
        <v>15052</v>
      </c>
      <c r="B28361" s="83" t="s">
        <v>17629</v>
      </c>
      <c r="C28361" t="s">
        <v>17630</v>
      </c>
      <c r="D28361" s="83" t="s">
        <v>15076</v>
      </c>
      <c r="E28361" s="83">
        <v>53.85</v>
      </c>
      <c r="F28361" s="83">
        <v>55.86</v>
      </c>
    </row>
    <row r="28362" spans="1:6" x14ac:dyDescent="0.25">
      <c r="A28362" t="s">
        <v>15052</v>
      </c>
      <c r="B28362" s="83" t="s">
        <v>17631</v>
      </c>
      <c r="C28362" t="s">
        <v>17632</v>
      </c>
      <c r="D28362" s="83" t="s">
        <v>15076</v>
      </c>
      <c r="E28362" s="83">
        <v>109.59</v>
      </c>
      <c r="F28362" s="83">
        <v>111.55</v>
      </c>
    </row>
    <row r="28363" spans="1:6" x14ac:dyDescent="0.25">
      <c r="A28363" t="s">
        <v>15052</v>
      </c>
      <c r="B28363" s="83" t="s">
        <v>17633</v>
      </c>
      <c r="C28363" t="s">
        <v>17634</v>
      </c>
      <c r="D28363" s="83" t="s">
        <v>15076</v>
      </c>
      <c r="E28363" s="83">
        <v>117.91</v>
      </c>
      <c r="F28363" s="83">
        <v>119.92</v>
      </c>
    </row>
    <row r="28364" spans="1:6" x14ac:dyDescent="0.25">
      <c r="A28364" t="s">
        <v>15052</v>
      </c>
      <c r="B28364" s="83" t="s">
        <v>17635</v>
      </c>
      <c r="C28364" t="s">
        <v>17636</v>
      </c>
      <c r="D28364" s="83" t="s">
        <v>15076</v>
      </c>
      <c r="E28364" s="83">
        <v>32.83</v>
      </c>
      <c r="F28364" s="83">
        <v>34.01</v>
      </c>
    </row>
    <row r="28365" spans="1:6" x14ac:dyDescent="0.25">
      <c r="A28365" t="s">
        <v>15052</v>
      </c>
      <c r="B28365" s="83" t="s">
        <v>17637</v>
      </c>
      <c r="C28365" t="s">
        <v>17638</v>
      </c>
      <c r="D28365" s="83" t="s">
        <v>15076</v>
      </c>
      <c r="E28365" s="83">
        <v>36.78</v>
      </c>
      <c r="F28365" s="83">
        <v>37.96</v>
      </c>
    </row>
    <row r="28366" spans="1:6" x14ac:dyDescent="0.25">
      <c r="A28366" t="s">
        <v>15052</v>
      </c>
      <c r="B28366" s="83" t="s">
        <v>17639</v>
      </c>
      <c r="C28366" t="s">
        <v>17640</v>
      </c>
      <c r="D28366" s="83" t="s">
        <v>15076</v>
      </c>
      <c r="E28366" s="83">
        <v>96.89</v>
      </c>
      <c r="F28366" s="83">
        <v>98.07</v>
      </c>
    </row>
    <row r="28367" spans="1:6" x14ac:dyDescent="0.25">
      <c r="A28367" t="s">
        <v>15052</v>
      </c>
      <c r="B28367" s="83" t="s">
        <v>17647</v>
      </c>
      <c r="C28367" t="s">
        <v>17648</v>
      </c>
      <c r="D28367" s="83" t="s">
        <v>15076</v>
      </c>
      <c r="E28367" s="83">
        <v>2.5299999999999998</v>
      </c>
      <c r="F28367" s="83">
        <v>2.61</v>
      </c>
    </row>
    <row r="28368" spans="1:6" x14ac:dyDescent="0.25">
      <c r="A28368" t="s">
        <v>15052</v>
      </c>
      <c r="B28368" s="83" t="s">
        <v>17649</v>
      </c>
      <c r="C28368" t="s">
        <v>17650</v>
      </c>
      <c r="D28368" s="83" t="s">
        <v>15076</v>
      </c>
      <c r="E28368" s="83">
        <v>2.98</v>
      </c>
      <c r="F28368" s="83">
        <v>3.06</v>
      </c>
    </row>
    <row r="28369" spans="1:6" x14ac:dyDescent="0.25">
      <c r="A28369" t="s">
        <v>15052</v>
      </c>
      <c r="B28369" s="83" t="s">
        <v>17651</v>
      </c>
      <c r="C28369" t="s">
        <v>17652</v>
      </c>
      <c r="D28369" s="83" t="s">
        <v>15076</v>
      </c>
      <c r="E28369" s="83">
        <v>26.71</v>
      </c>
      <c r="F28369" s="83">
        <v>27.61</v>
      </c>
    </row>
    <row r="28370" spans="1:6" x14ac:dyDescent="0.25">
      <c r="A28370" t="s">
        <v>15052</v>
      </c>
      <c r="B28370" s="83" t="s">
        <v>17653</v>
      </c>
      <c r="C28370" t="s">
        <v>17654</v>
      </c>
      <c r="D28370" s="83" t="s">
        <v>15076</v>
      </c>
      <c r="E28370" s="83">
        <v>28.68</v>
      </c>
      <c r="F28370" s="83">
        <v>29.58</v>
      </c>
    </row>
    <row r="28371" spans="1:6" x14ac:dyDescent="0.25">
      <c r="A28371" t="s">
        <v>15052</v>
      </c>
      <c r="B28371" s="83" t="s">
        <v>17655</v>
      </c>
      <c r="C28371" t="s">
        <v>17656</v>
      </c>
      <c r="D28371" s="83" t="s">
        <v>15076</v>
      </c>
      <c r="E28371" s="83">
        <v>21.56</v>
      </c>
      <c r="F28371" s="83">
        <v>22.34</v>
      </c>
    </row>
    <row r="28372" spans="1:6" x14ac:dyDescent="0.25">
      <c r="A28372" t="s">
        <v>15052</v>
      </c>
      <c r="B28372" s="83" t="s">
        <v>17657</v>
      </c>
      <c r="C28372" t="s">
        <v>17658</v>
      </c>
      <c r="D28372" s="83" t="s">
        <v>15076</v>
      </c>
      <c r="E28372" s="83">
        <v>16.21</v>
      </c>
      <c r="F28372" s="83">
        <v>16.989999999999998</v>
      </c>
    </row>
    <row r="28373" spans="1:6" x14ac:dyDescent="0.25">
      <c r="A28373" t="s">
        <v>15052</v>
      </c>
      <c r="B28373" s="83" t="s">
        <v>17659</v>
      </c>
      <c r="C28373" t="s">
        <v>17660</v>
      </c>
      <c r="D28373" s="83" t="s">
        <v>15076</v>
      </c>
      <c r="E28373" s="83">
        <v>19.100000000000001</v>
      </c>
      <c r="F28373" s="83">
        <v>20.079999999999998</v>
      </c>
    </row>
    <row r="28374" spans="1:6" x14ac:dyDescent="0.25">
      <c r="A28374" t="s">
        <v>15052</v>
      </c>
      <c r="B28374" s="83" t="s">
        <v>17661</v>
      </c>
      <c r="C28374" t="s">
        <v>17662</v>
      </c>
      <c r="D28374" s="83" t="s">
        <v>15076</v>
      </c>
      <c r="E28374" s="83">
        <v>22</v>
      </c>
      <c r="F28374" s="83">
        <v>22.78</v>
      </c>
    </row>
    <row r="28375" spans="1:6" x14ac:dyDescent="0.25">
      <c r="A28375" t="s">
        <v>15052</v>
      </c>
      <c r="B28375" s="83" t="s">
        <v>17663</v>
      </c>
      <c r="C28375" t="s">
        <v>17664</v>
      </c>
      <c r="D28375" s="83" t="s">
        <v>15076</v>
      </c>
      <c r="E28375" s="83">
        <v>14.73</v>
      </c>
      <c r="F28375" s="83">
        <v>15.51</v>
      </c>
    </row>
    <row r="28376" spans="1:6" x14ac:dyDescent="0.25">
      <c r="A28376" t="s">
        <v>15052</v>
      </c>
      <c r="B28376" s="83" t="s">
        <v>17665</v>
      </c>
      <c r="C28376" t="s">
        <v>17666</v>
      </c>
      <c r="D28376" s="83" t="s">
        <v>15076</v>
      </c>
      <c r="E28376" s="83">
        <v>17.34</v>
      </c>
      <c r="F28376" s="83">
        <v>18.12</v>
      </c>
    </row>
    <row r="28377" spans="1:6" x14ac:dyDescent="0.25">
      <c r="A28377" t="s">
        <v>15052</v>
      </c>
      <c r="B28377" s="83" t="s">
        <v>17667</v>
      </c>
      <c r="C28377" t="s">
        <v>17668</v>
      </c>
      <c r="D28377" s="83" t="s">
        <v>15076</v>
      </c>
      <c r="E28377" s="83">
        <v>21.29</v>
      </c>
      <c r="F28377" s="83">
        <v>22.07</v>
      </c>
    </row>
    <row r="28378" spans="1:6" x14ac:dyDescent="0.25">
      <c r="A28378" t="s">
        <v>15052</v>
      </c>
      <c r="B28378" s="83" t="s">
        <v>17669</v>
      </c>
      <c r="C28378" t="s">
        <v>17670</v>
      </c>
      <c r="D28378" s="83" t="s">
        <v>15076</v>
      </c>
      <c r="E28378" s="83">
        <v>81.400000000000006</v>
      </c>
      <c r="F28378" s="83">
        <v>82.18</v>
      </c>
    </row>
    <row r="28379" spans="1:6" x14ac:dyDescent="0.25">
      <c r="A28379" t="s">
        <v>15052</v>
      </c>
      <c r="B28379" s="83" t="s">
        <v>17671</v>
      </c>
      <c r="C28379" t="s">
        <v>17672</v>
      </c>
      <c r="D28379" s="83" t="s">
        <v>15076</v>
      </c>
      <c r="E28379" s="83">
        <v>5.32</v>
      </c>
      <c r="F28379" s="83">
        <v>5.39</v>
      </c>
    </row>
    <row r="28380" spans="1:6" x14ac:dyDescent="0.25">
      <c r="A28380" t="s">
        <v>15052</v>
      </c>
      <c r="B28380" s="83" t="s">
        <v>17673</v>
      </c>
      <c r="C28380" t="s">
        <v>17674</v>
      </c>
      <c r="D28380" s="83" t="s">
        <v>15076</v>
      </c>
      <c r="E28380" s="83">
        <v>4.74</v>
      </c>
      <c r="F28380" s="83">
        <v>4.8099999999999996</v>
      </c>
    </row>
    <row r="28381" spans="1:6" x14ac:dyDescent="0.25">
      <c r="A28381" t="s">
        <v>15052</v>
      </c>
      <c r="B28381" s="83" t="s">
        <v>17675</v>
      </c>
      <c r="C28381" t="s">
        <v>17676</v>
      </c>
      <c r="D28381" s="83" t="s">
        <v>15076</v>
      </c>
      <c r="E28381" s="83">
        <v>5.94</v>
      </c>
      <c r="F28381" s="83">
        <v>6.01</v>
      </c>
    </row>
    <row r="28382" spans="1:6" x14ac:dyDescent="0.25">
      <c r="A28382" t="s">
        <v>15052</v>
      </c>
      <c r="B28382" s="83" t="s">
        <v>17677</v>
      </c>
      <c r="C28382" t="s">
        <v>17678</v>
      </c>
      <c r="D28382" s="83" t="s">
        <v>15076</v>
      </c>
      <c r="E28382" s="83">
        <v>6.77</v>
      </c>
      <c r="F28382" s="83">
        <v>6.84</v>
      </c>
    </row>
    <row r="28383" spans="1:6" x14ac:dyDescent="0.25">
      <c r="A28383" t="s">
        <v>15052</v>
      </c>
      <c r="B28383" s="83" t="s">
        <v>17679</v>
      </c>
      <c r="C28383" t="s">
        <v>17680</v>
      </c>
      <c r="D28383" s="83" t="s">
        <v>15076</v>
      </c>
      <c r="E28383" s="83">
        <v>11.74</v>
      </c>
      <c r="F28383" s="83">
        <v>11.82</v>
      </c>
    </row>
    <row r="28384" spans="1:6" x14ac:dyDescent="0.25">
      <c r="A28384" t="s">
        <v>15052</v>
      </c>
      <c r="B28384" s="83" t="s">
        <v>17681</v>
      </c>
      <c r="C28384" t="s">
        <v>17682</v>
      </c>
      <c r="D28384" s="83" t="s">
        <v>15076</v>
      </c>
      <c r="E28384" s="83">
        <v>12.01</v>
      </c>
      <c r="F28384" s="83">
        <v>12.09</v>
      </c>
    </row>
    <row r="28385" spans="1:6" x14ac:dyDescent="0.25">
      <c r="A28385" t="s">
        <v>15052</v>
      </c>
      <c r="B28385" s="83" t="s">
        <v>17683</v>
      </c>
      <c r="C28385" t="s">
        <v>17684</v>
      </c>
      <c r="D28385" s="83" t="s">
        <v>15076</v>
      </c>
      <c r="E28385" s="83">
        <v>10.86</v>
      </c>
      <c r="F28385" s="83">
        <v>10.94</v>
      </c>
    </row>
    <row r="28386" spans="1:6" x14ac:dyDescent="0.25">
      <c r="A28386" t="s">
        <v>15052</v>
      </c>
      <c r="B28386" s="83" t="s">
        <v>17685</v>
      </c>
      <c r="C28386" t="s">
        <v>17686</v>
      </c>
      <c r="D28386" s="83" t="s">
        <v>15076</v>
      </c>
      <c r="E28386" s="83">
        <v>13.76</v>
      </c>
      <c r="F28386" s="83">
        <v>13.84</v>
      </c>
    </row>
    <row r="28387" spans="1:6" x14ac:dyDescent="0.25">
      <c r="A28387" t="s">
        <v>15052</v>
      </c>
      <c r="B28387" s="83" t="s">
        <v>17687</v>
      </c>
      <c r="C28387" t="s">
        <v>17688</v>
      </c>
      <c r="D28387" s="83" t="s">
        <v>15076</v>
      </c>
      <c r="E28387" s="83">
        <v>8.7200000000000006</v>
      </c>
      <c r="F28387" s="83">
        <v>9.0500000000000007</v>
      </c>
    </row>
    <row r="28388" spans="1:6" x14ac:dyDescent="0.25">
      <c r="A28388" t="s">
        <v>15052</v>
      </c>
      <c r="B28388" s="83" t="s">
        <v>17689</v>
      </c>
      <c r="C28388" t="s">
        <v>17690</v>
      </c>
      <c r="D28388" s="83" t="s">
        <v>15076</v>
      </c>
      <c r="E28388" s="83">
        <v>9.77</v>
      </c>
      <c r="F28388" s="83">
        <v>10.14</v>
      </c>
    </row>
    <row r="28389" spans="1:6" x14ac:dyDescent="0.25">
      <c r="A28389" t="s">
        <v>15052</v>
      </c>
      <c r="B28389" s="83">
        <v>8924</v>
      </c>
      <c r="C28389" t="s">
        <v>17691</v>
      </c>
    </row>
    <row r="28390" spans="1:6" x14ac:dyDescent="0.25">
      <c r="A28390" t="s">
        <v>15052</v>
      </c>
      <c r="B28390" s="83" t="s">
        <v>17692</v>
      </c>
      <c r="C28390" t="s">
        <v>17693</v>
      </c>
      <c r="D28390" s="83" t="s">
        <v>15076</v>
      </c>
      <c r="E28390" s="83">
        <v>43.17</v>
      </c>
      <c r="F28390" s="83">
        <v>44.88</v>
      </c>
    </row>
    <row r="28391" spans="1:6" x14ac:dyDescent="0.25">
      <c r="A28391" t="s">
        <v>15052</v>
      </c>
      <c r="B28391" s="83" t="s">
        <v>17694</v>
      </c>
      <c r="C28391" t="s">
        <v>17695</v>
      </c>
      <c r="D28391" s="83" t="s">
        <v>15076</v>
      </c>
      <c r="E28391" s="83">
        <v>55.96</v>
      </c>
      <c r="F28391" s="83">
        <v>57.67</v>
      </c>
    </row>
    <row r="28392" spans="1:6" x14ac:dyDescent="0.25">
      <c r="A28392" t="s">
        <v>15052</v>
      </c>
      <c r="B28392" s="83" t="s">
        <v>17696</v>
      </c>
      <c r="C28392" t="s">
        <v>17697</v>
      </c>
      <c r="D28392" s="83" t="s">
        <v>15076</v>
      </c>
      <c r="E28392" s="83">
        <v>49.29</v>
      </c>
      <c r="F28392" s="83">
        <v>51</v>
      </c>
    </row>
    <row r="28393" spans="1:6" x14ac:dyDescent="0.25">
      <c r="A28393" t="s">
        <v>15052</v>
      </c>
      <c r="B28393" s="83" t="s">
        <v>17698</v>
      </c>
      <c r="C28393" t="s">
        <v>17699</v>
      </c>
      <c r="D28393" s="83" t="s">
        <v>15076</v>
      </c>
      <c r="E28393" s="83">
        <v>84.14</v>
      </c>
      <c r="F28393" s="83">
        <v>85.85</v>
      </c>
    </row>
    <row r="28394" spans="1:6" x14ac:dyDescent="0.25">
      <c r="A28394" t="s">
        <v>15052</v>
      </c>
      <c r="B28394" s="83" t="s">
        <v>17700</v>
      </c>
      <c r="C28394" t="s">
        <v>17701</v>
      </c>
      <c r="D28394" s="83" t="s">
        <v>15076</v>
      </c>
      <c r="E28394" s="83">
        <v>32.81</v>
      </c>
      <c r="F28394" s="83">
        <v>34.520000000000003</v>
      </c>
    </row>
    <row r="28395" spans="1:6" x14ac:dyDescent="0.25">
      <c r="A28395" t="s">
        <v>15052</v>
      </c>
      <c r="B28395" s="83" t="s">
        <v>17702</v>
      </c>
      <c r="C28395" t="s">
        <v>17703</v>
      </c>
      <c r="D28395" s="83" t="s">
        <v>15076</v>
      </c>
      <c r="E28395" s="83">
        <v>45.99</v>
      </c>
      <c r="F28395" s="83">
        <v>47.7</v>
      </c>
    </row>
    <row r="28396" spans="1:6" x14ac:dyDescent="0.25">
      <c r="A28396" t="s">
        <v>15052</v>
      </c>
      <c r="B28396" s="83" t="s">
        <v>17704</v>
      </c>
      <c r="C28396" t="s">
        <v>17705</v>
      </c>
      <c r="D28396" s="83" t="s">
        <v>15076</v>
      </c>
      <c r="E28396" s="83">
        <v>64.34</v>
      </c>
      <c r="F28396" s="83">
        <v>66.05</v>
      </c>
    </row>
    <row r="28397" spans="1:6" x14ac:dyDescent="0.25">
      <c r="A28397" t="s">
        <v>15052</v>
      </c>
      <c r="B28397" s="83" t="s">
        <v>17706</v>
      </c>
      <c r="C28397" t="s">
        <v>17707</v>
      </c>
      <c r="D28397" s="83" t="s">
        <v>15076</v>
      </c>
      <c r="E28397" s="83">
        <v>55.48</v>
      </c>
      <c r="F28397" s="83">
        <v>57.19</v>
      </c>
    </row>
    <row r="28398" spans="1:6" x14ac:dyDescent="0.25">
      <c r="A28398" t="s">
        <v>15052</v>
      </c>
      <c r="B28398" s="83" t="s">
        <v>17708</v>
      </c>
      <c r="C28398" t="s">
        <v>17709</v>
      </c>
      <c r="D28398" s="83" t="s">
        <v>15076</v>
      </c>
      <c r="E28398" s="83">
        <v>93.24</v>
      </c>
      <c r="F28398" s="83">
        <v>94.95</v>
      </c>
    </row>
    <row r="28399" spans="1:6" x14ac:dyDescent="0.25">
      <c r="A28399" t="s">
        <v>15052</v>
      </c>
      <c r="B28399" s="83" t="s">
        <v>17710</v>
      </c>
      <c r="C28399" t="s">
        <v>17711</v>
      </c>
      <c r="D28399" s="83" t="s">
        <v>15076</v>
      </c>
      <c r="E28399" s="83">
        <v>34.79</v>
      </c>
      <c r="F28399" s="83">
        <v>36.5</v>
      </c>
    </row>
    <row r="28400" spans="1:6" x14ac:dyDescent="0.25">
      <c r="A28400" t="s">
        <v>15052</v>
      </c>
      <c r="B28400" s="83" t="s">
        <v>17712</v>
      </c>
      <c r="C28400" t="s">
        <v>17713</v>
      </c>
      <c r="D28400" s="83" t="s">
        <v>15076</v>
      </c>
      <c r="E28400" s="83">
        <v>43.17</v>
      </c>
      <c r="F28400" s="83">
        <v>44.88</v>
      </c>
    </row>
    <row r="28401" spans="1:6" x14ac:dyDescent="0.25">
      <c r="A28401" t="s">
        <v>15052</v>
      </c>
      <c r="B28401" s="83" t="s">
        <v>17714</v>
      </c>
      <c r="C28401" t="s">
        <v>17715</v>
      </c>
      <c r="D28401" s="83" t="s">
        <v>15076</v>
      </c>
      <c r="E28401" s="83">
        <v>55.96</v>
      </c>
      <c r="F28401" s="83">
        <v>57.67</v>
      </c>
    </row>
    <row r="28402" spans="1:6" x14ac:dyDescent="0.25">
      <c r="A28402" t="s">
        <v>15052</v>
      </c>
      <c r="B28402" s="83" t="s">
        <v>17716</v>
      </c>
      <c r="C28402" t="s">
        <v>17717</v>
      </c>
      <c r="D28402" s="83" t="s">
        <v>15076</v>
      </c>
      <c r="E28402" s="83">
        <v>49.29</v>
      </c>
      <c r="F28402" s="83">
        <v>51</v>
      </c>
    </row>
    <row r="28403" spans="1:6" x14ac:dyDescent="0.25">
      <c r="A28403" t="s">
        <v>15052</v>
      </c>
      <c r="B28403" s="83" t="s">
        <v>17718</v>
      </c>
      <c r="C28403" t="s">
        <v>17719</v>
      </c>
      <c r="D28403" s="83" t="s">
        <v>15076</v>
      </c>
      <c r="E28403" s="83">
        <v>84.14</v>
      </c>
      <c r="F28403" s="83">
        <v>85.85</v>
      </c>
    </row>
    <row r="28404" spans="1:6" x14ac:dyDescent="0.25">
      <c r="A28404" t="s">
        <v>15052</v>
      </c>
      <c r="B28404" s="83" t="s">
        <v>17720</v>
      </c>
      <c r="C28404" t="s">
        <v>17721</v>
      </c>
      <c r="D28404" s="83" t="s">
        <v>15076</v>
      </c>
      <c r="E28404" s="83">
        <v>32.81</v>
      </c>
      <c r="F28404" s="83">
        <v>34.520000000000003</v>
      </c>
    </row>
    <row r="28405" spans="1:6" x14ac:dyDescent="0.25">
      <c r="A28405" t="s">
        <v>15052</v>
      </c>
      <c r="B28405" s="83" t="s">
        <v>17722</v>
      </c>
      <c r="C28405" t="s">
        <v>17723</v>
      </c>
      <c r="D28405" s="83" t="s">
        <v>15076</v>
      </c>
      <c r="E28405" s="83">
        <v>45.99</v>
      </c>
      <c r="F28405" s="83">
        <v>47.7</v>
      </c>
    </row>
    <row r="28406" spans="1:6" x14ac:dyDescent="0.25">
      <c r="A28406" t="s">
        <v>15052</v>
      </c>
      <c r="B28406" s="83" t="s">
        <v>17724</v>
      </c>
      <c r="C28406" t="s">
        <v>17725</v>
      </c>
      <c r="D28406" s="83" t="s">
        <v>15076</v>
      </c>
      <c r="E28406" s="83">
        <v>64.34</v>
      </c>
      <c r="F28406" s="83">
        <v>66.05</v>
      </c>
    </row>
    <row r="28407" spans="1:6" x14ac:dyDescent="0.25">
      <c r="A28407" t="s">
        <v>15052</v>
      </c>
      <c r="B28407" s="83" t="s">
        <v>17726</v>
      </c>
      <c r="C28407" t="s">
        <v>17727</v>
      </c>
      <c r="D28407" s="83" t="s">
        <v>15076</v>
      </c>
      <c r="E28407" s="83">
        <v>55.48</v>
      </c>
      <c r="F28407" s="83">
        <v>57.19</v>
      </c>
    </row>
    <row r="28408" spans="1:6" x14ac:dyDescent="0.25">
      <c r="A28408" t="s">
        <v>15052</v>
      </c>
      <c r="B28408" s="83" t="s">
        <v>17728</v>
      </c>
      <c r="C28408" t="s">
        <v>17729</v>
      </c>
      <c r="D28408" s="83" t="s">
        <v>15076</v>
      </c>
      <c r="E28408" s="83">
        <v>93.24</v>
      </c>
      <c r="F28408" s="83">
        <v>94.95</v>
      </c>
    </row>
    <row r="28409" spans="1:6" x14ac:dyDescent="0.25">
      <c r="A28409" t="s">
        <v>15052</v>
      </c>
      <c r="B28409" s="83" t="s">
        <v>17730</v>
      </c>
      <c r="C28409" t="s">
        <v>17731</v>
      </c>
      <c r="D28409" s="83" t="s">
        <v>15076</v>
      </c>
      <c r="E28409" s="83">
        <v>34.79</v>
      </c>
      <c r="F28409" s="83">
        <v>36.5</v>
      </c>
    </row>
    <row r="28410" spans="1:6" x14ac:dyDescent="0.25">
      <c r="A28410" t="s">
        <v>15052</v>
      </c>
      <c r="B28410" s="83" t="s">
        <v>17732</v>
      </c>
      <c r="C28410" t="s">
        <v>17733</v>
      </c>
      <c r="D28410" s="83" t="s">
        <v>15076</v>
      </c>
      <c r="E28410" s="83">
        <v>45.99</v>
      </c>
      <c r="F28410" s="83">
        <v>47.7</v>
      </c>
    </row>
    <row r="28411" spans="1:6" x14ac:dyDescent="0.25">
      <c r="A28411" t="s">
        <v>15052</v>
      </c>
      <c r="B28411" s="83" t="s">
        <v>17734</v>
      </c>
      <c r="C28411" t="s">
        <v>17735</v>
      </c>
      <c r="D28411" s="83" t="s">
        <v>15076</v>
      </c>
      <c r="E28411" s="83">
        <v>64.34</v>
      </c>
      <c r="F28411" s="83">
        <v>66.05</v>
      </c>
    </row>
    <row r="28412" spans="1:6" x14ac:dyDescent="0.25">
      <c r="A28412" t="s">
        <v>15052</v>
      </c>
      <c r="B28412" s="83" t="s">
        <v>17736</v>
      </c>
      <c r="C28412" t="s">
        <v>17737</v>
      </c>
      <c r="D28412" s="83" t="s">
        <v>15076</v>
      </c>
      <c r="E28412" s="83">
        <v>55.48</v>
      </c>
      <c r="F28412" s="83">
        <v>57.19</v>
      </c>
    </row>
    <row r="28413" spans="1:6" x14ac:dyDescent="0.25">
      <c r="A28413" t="s">
        <v>15052</v>
      </c>
      <c r="B28413" s="83" t="s">
        <v>17738</v>
      </c>
      <c r="C28413" t="s">
        <v>17739</v>
      </c>
      <c r="D28413" s="83" t="s">
        <v>15076</v>
      </c>
      <c r="E28413" s="83">
        <v>93.24</v>
      </c>
      <c r="F28413" s="83">
        <v>94.95</v>
      </c>
    </row>
    <row r="28414" spans="1:6" x14ac:dyDescent="0.25">
      <c r="A28414" t="s">
        <v>15052</v>
      </c>
      <c r="B28414" s="83" t="s">
        <v>17740</v>
      </c>
      <c r="C28414" t="s">
        <v>17741</v>
      </c>
      <c r="D28414" s="83" t="s">
        <v>15076</v>
      </c>
      <c r="E28414" s="83">
        <v>34.79</v>
      </c>
      <c r="F28414" s="84">
        <v>36.5</v>
      </c>
    </row>
    <row r="28415" spans="1:6" x14ac:dyDescent="0.25">
      <c r="A28415" t="s">
        <v>15052</v>
      </c>
      <c r="B28415" s="83" t="s">
        <v>17742</v>
      </c>
      <c r="C28415" t="s">
        <v>17743</v>
      </c>
      <c r="D28415" s="83" t="s">
        <v>15076</v>
      </c>
      <c r="E28415" s="83">
        <v>45.99</v>
      </c>
      <c r="F28415" s="84">
        <v>47.7</v>
      </c>
    </row>
    <row r="28416" spans="1:6" x14ac:dyDescent="0.25">
      <c r="A28416" t="s">
        <v>15052</v>
      </c>
      <c r="B28416" s="83" t="s">
        <v>17744</v>
      </c>
      <c r="C28416" t="s">
        <v>17745</v>
      </c>
      <c r="D28416" s="83" t="s">
        <v>15076</v>
      </c>
      <c r="E28416" s="83">
        <v>64.34</v>
      </c>
      <c r="F28416" s="84">
        <v>66.05</v>
      </c>
    </row>
    <row r="28417" spans="1:6" x14ac:dyDescent="0.25">
      <c r="A28417" t="s">
        <v>15052</v>
      </c>
      <c r="B28417" s="83" t="s">
        <v>17746</v>
      </c>
      <c r="C28417" t="s">
        <v>17747</v>
      </c>
      <c r="D28417" s="83" t="s">
        <v>15076</v>
      </c>
      <c r="E28417" s="83">
        <v>55.48</v>
      </c>
      <c r="F28417" s="83">
        <v>57.19</v>
      </c>
    </row>
    <row r="28418" spans="1:6" x14ac:dyDescent="0.25">
      <c r="A28418" t="s">
        <v>15052</v>
      </c>
      <c r="B28418" s="83" t="s">
        <v>17748</v>
      </c>
      <c r="C28418" t="s">
        <v>17749</v>
      </c>
      <c r="D28418" s="83" t="s">
        <v>15076</v>
      </c>
      <c r="E28418" s="83">
        <v>93.24</v>
      </c>
      <c r="F28418" s="83">
        <v>94.95</v>
      </c>
    </row>
    <row r="28419" spans="1:6" x14ac:dyDescent="0.25">
      <c r="A28419" t="s">
        <v>15052</v>
      </c>
      <c r="B28419" s="83" t="s">
        <v>17750</v>
      </c>
      <c r="C28419" t="s">
        <v>17751</v>
      </c>
      <c r="D28419" s="83" t="s">
        <v>15076</v>
      </c>
      <c r="E28419" s="83">
        <v>34.79</v>
      </c>
      <c r="F28419" s="83">
        <v>36.5</v>
      </c>
    </row>
    <row r="28420" spans="1:6" x14ac:dyDescent="0.25">
      <c r="A28420" t="s">
        <v>15052</v>
      </c>
      <c r="B28420" s="83" t="s">
        <v>17752</v>
      </c>
      <c r="C28420" t="s">
        <v>17753</v>
      </c>
      <c r="D28420" s="83" t="s">
        <v>15076</v>
      </c>
      <c r="E28420" s="83">
        <v>48.81</v>
      </c>
      <c r="F28420" s="83">
        <v>50.52</v>
      </c>
    </row>
    <row r="28421" spans="1:6" x14ac:dyDescent="0.25">
      <c r="A28421" t="s">
        <v>15052</v>
      </c>
      <c r="B28421" s="83" t="s">
        <v>17754</v>
      </c>
      <c r="C28421" t="s">
        <v>17755</v>
      </c>
      <c r="D28421" s="83" t="s">
        <v>15076</v>
      </c>
      <c r="E28421" s="83">
        <v>72.72</v>
      </c>
      <c r="F28421" s="83">
        <v>74.430000000000007</v>
      </c>
    </row>
    <row r="28422" spans="1:6" x14ac:dyDescent="0.25">
      <c r="A28422" t="s">
        <v>15052</v>
      </c>
      <c r="B28422" s="83" t="s">
        <v>17756</v>
      </c>
      <c r="C28422" t="s">
        <v>17757</v>
      </c>
      <c r="D28422" s="83" t="s">
        <v>15076</v>
      </c>
      <c r="E28422" s="83">
        <v>61.67</v>
      </c>
      <c r="F28422" s="83">
        <v>63.38</v>
      </c>
    </row>
    <row r="28423" spans="1:6" x14ac:dyDescent="0.25">
      <c r="A28423" t="s">
        <v>15052</v>
      </c>
      <c r="B28423" s="83" t="s">
        <v>17758</v>
      </c>
      <c r="C28423" t="s">
        <v>17759</v>
      </c>
      <c r="D28423" s="83" t="s">
        <v>15076</v>
      </c>
      <c r="E28423" s="83">
        <v>102.34</v>
      </c>
      <c r="F28423" s="83">
        <v>104.05</v>
      </c>
    </row>
    <row r="28424" spans="1:6" x14ac:dyDescent="0.25">
      <c r="A28424" t="s">
        <v>15052</v>
      </c>
      <c r="B28424" s="83" t="s">
        <v>17760</v>
      </c>
      <c r="C28424" t="s">
        <v>17761</v>
      </c>
      <c r="D28424" s="83" t="s">
        <v>15076</v>
      </c>
      <c r="E28424" s="83">
        <v>36.770000000000003</v>
      </c>
      <c r="F28424" s="83">
        <v>38.479999999999997</v>
      </c>
    </row>
    <row r="28425" spans="1:6" x14ac:dyDescent="0.25">
      <c r="A28425" t="s">
        <v>15052</v>
      </c>
      <c r="B28425" s="83" t="s">
        <v>17762</v>
      </c>
      <c r="C28425" t="s">
        <v>17763</v>
      </c>
      <c r="D28425" s="83" t="s">
        <v>15076</v>
      </c>
      <c r="E28425" s="83">
        <v>48.81</v>
      </c>
      <c r="F28425" s="83">
        <v>50.52</v>
      </c>
    </row>
    <row r="28426" spans="1:6" x14ac:dyDescent="0.25">
      <c r="A28426" t="s">
        <v>15052</v>
      </c>
      <c r="B28426" s="83" t="s">
        <v>17764</v>
      </c>
      <c r="C28426" t="s">
        <v>17765</v>
      </c>
      <c r="D28426" s="83" t="s">
        <v>15076</v>
      </c>
      <c r="E28426" s="83">
        <v>72.72</v>
      </c>
      <c r="F28426" s="83">
        <v>74.430000000000007</v>
      </c>
    </row>
    <row r="28427" spans="1:6" x14ac:dyDescent="0.25">
      <c r="A28427" t="s">
        <v>15052</v>
      </c>
      <c r="B28427" s="83" t="s">
        <v>17766</v>
      </c>
      <c r="C28427" t="s">
        <v>17767</v>
      </c>
      <c r="D28427" s="83" t="s">
        <v>15076</v>
      </c>
      <c r="E28427" s="83">
        <v>61.67</v>
      </c>
      <c r="F28427" s="83">
        <v>63.38</v>
      </c>
    </row>
    <row r="28428" spans="1:6" x14ac:dyDescent="0.25">
      <c r="A28428" t="s">
        <v>15052</v>
      </c>
      <c r="B28428" s="83" t="s">
        <v>17768</v>
      </c>
      <c r="C28428" t="s">
        <v>17769</v>
      </c>
      <c r="D28428" s="83" t="s">
        <v>15076</v>
      </c>
      <c r="E28428" s="83">
        <v>102.34</v>
      </c>
      <c r="F28428" s="83">
        <v>104.05</v>
      </c>
    </row>
    <row r="28429" spans="1:6" x14ac:dyDescent="0.25">
      <c r="A28429" t="s">
        <v>15052</v>
      </c>
      <c r="B28429" s="83" t="s">
        <v>17770</v>
      </c>
      <c r="C28429" t="s">
        <v>17771</v>
      </c>
      <c r="D28429" s="83" t="s">
        <v>15076</v>
      </c>
      <c r="E28429" s="83">
        <v>36.770000000000003</v>
      </c>
      <c r="F28429" s="83">
        <v>38.479999999999997</v>
      </c>
    </row>
    <row r="28430" spans="1:6" x14ac:dyDescent="0.25">
      <c r="A28430" t="s">
        <v>15052</v>
      </c>
      <c r="B28430" s="83" t="s">
        <v>17772</v>
      </c>
      <c r="C28430" t="s">
        <v>17773</v>
      </c>
      <c r="D28430" s="83" t="s">
        <v>15076</v>
      </c>
      <c r="E28430" s="83">
        <v>51.63</v>
      </c>
      <c r="F28430" s="83">
        <v>53.34</v>
      </c>
    </row>
    <row r="28431" spans="1:6" x14ac:dyDescent="0.25">
      <c r="A28431" t="s">
        <v>15052</v>
      </c>
      <c r="B28431" s="83" t="s">
        <v>17774</v>
      </c>
      <c r="C28431" t="s">
        <v>17775</v>
      </c>
      <c r="D28431" s="83" t="s">
        <v>15076</v>
      </c>
      <c r="E28431" s="83">
        <v>81.099999999999994</v>
      </c>
      <c r="F28431" s="83">
        <v>82.81</v>
      </c>
    </row>
    <row r="28432" spans="1:6" x14ac:dyDescent="0.25">
      <c r="A28432" t="s">
        <v>15052</v>
      </c>
      <c r="B28432" s="83" t="s">
        <v>17776</v>
      </c>
      <c r="C28432" t="s">
        <v>17777</v>
      </c>
      <c r="D28432" s="83" t="s">
        <v>15076</v>
      </c>
      <c r="E28432" s="83">
        <v>67.86</v>
      </c>
      <c r="F28432" s="83">
        <v>69.569999999999993</v>
      </c>
    </row>
    <row r="28433" spans="1:6" x14ac:dyDescent="0.25">
      <c r="A28433" t="s">
        <v>15052</v>
      </c>
      <c r="B28433" s="83" t="s">
        <v>17778</v>
      </c>
      <c r="C28433" t="s">
        <v>17779</v>
      </c>
      <c r="D28433" s="83" t="s">
        <v>15076</v>
      </c>
      <c r="E28433" s="83">
        <v>111.44</v>
      </c>
      <c r="F28433" s="84">
        <v>113.15</v>
      </c>
    </row>
    <row r="28434" spans="1:6" x14ac:dyDescent="0.25">
      <c r="A28434" t="s">
        <v>15052</v>
      </c>
      <c r="B28434" s="83" t="s">
        <v>17780</v>
      </c>
      <c r="C28434" t="s">
        <v>17781</v>
      </c>
      <c r="D28434" s="83" t="s">
        <v>15076</v>
      </c>
      <c r="E28434" s="83">
        <v>38.75</v>
      </c>
      <c r="F28434" s="83">
        <v>40.46</v>
      </c>
    </row>
    <row r="28435" spans="1:6" x14ac:dyDescent="0.25">
      <c r="A28435" t="s">
        <v>15052</v>
      </c>
      <c r="B28435" s="83" t="s">
        <v>17784</v>
      </c>
      <c r="C28435" t="s">
        <v>17785</v>
      </c>
      <c r="D28435" s="83" t="s">
        <v>15076</v>
      </c>
      <c r="E28435" s="83">
        <v>35.659999999999997</v>
      </c>
      <c r="F28435" s="84">
        <v>36.83</v>
      </c>
    </row>
    <row r="28436" spans="1:6" x14ac:dyDescent="0.25">
      <c r="A28436" t="s">
        <v>15052</v>
      </c>
      <c r="B28436" s="83" t="s">
        <v>17786</v>
      </c>
      <c r="C28436" t="s">
        <v>17787</v>
      </c>
      <c r="D28436" s="83" t="s">
        <v>15076</v>
      </c>
      <c r="E28436" s="83">
        <v>27.19</v>
      </c>
      <c r="F28436" s="84">
        <v>28.36</v>
      </c>
    </row>
    <row r="28437" spans="1:6" x14ac:dyDescent="0.25">
      <c r="A28437" t="s">
        <v>15052</v>
      </c>
      <c r="B28437" s="83" t="s">
        <v>17790</v>
      </c>
      <c r="C28437" t="s">
        <v>17791</v>
      </c>
      <c r="D28437" s="83" t="s">
        <v>15076</v>
      </c>
      <c r="E28437" s="83">
        <v>26.09</v>
      </c>
      <c r="F28437" s="83">
        <v>27.26</v>
      </c>
    </row>
    <row r="28438" spans="1:6" x14ac:dyDescent="0.25">
      <c r="A28438" t="s">
        <v>15052</v>
      </c>
      <c r="B28438" s="83" t="s">
        <v>17792</v>
      </c>
      <c r="C28438" t="s">
        <v>17793</v>
      </c>
      <c r="D28438" s="83" t="s">
        <v>15076</v>
      </c>
      <c r="E28438" s="83">
        <v>29.69</v>
      </c>
      <c r="F28438" s="83">
        <v>30.86</v>
      </c>
    </row>
    <row r="28439" spans="1:6" x14ac:dyDescent="0.25">
      <c r="A28439" t="s">
        <v>15052</v>
      </c>
      <c r="B28439" s="83" t="s">
        <v>17641</v>
      </c>
      <c r="C28439" t="s">
        <v>17642</v>
      </c>
      <c r="D28439" s="83" t="s">
        <v>15076</v>
      </c>
      <c r="E28439" s="83">
        <v>34.700000000000003</v>
      </c>
      <c r="F28439" s="83">
        <v>35.869999999999997</v>
      </c>
    </row>
    <row r="28440" spans="1:6" x14ac:dyDescent="0.25">
      <c r="A28440" t="s">
        <v>15052</v>
      </c>
      <c r="B28440" s="83" t="s">
        <v>17643</v>
      </c>
      <c r="C28440" t="s">
        <v>17644</v>
      </c>
      <c r="D28440" s="83" t="s">
        <v>15076</v>
      </c>
      <c r="E28440" s="83">
        <v>26.23</v>
      </c>
      <c r="F28440" s="83">
        <v>27.4</v>
      </c>
    </row>
    <row r="28441" spans="1:6" x14ac:dyDescent="0.25">
      <c r="A28441" t="s">
        <v>15052</v>
      </c>
      <c r="B28441" s="83" t="s">
        <v>17645</v>
      </c>
      <c r="C28441" t="s">
        <v>17646</v>
      </c>
      <c r="D28441" s="83" t="s">
        <v>15076</v>
      </c>
      <c r="E28441" s="83">
        <v>23.52</v>
      </c>
      <c r="F28441" s="83">
        <v>24.69</v>
      </c>
    </row>
    <row r="28442" spans="1:6" x14ac:dyDescent="0.25">
      <c r="A28442" t="s">
        <v>15052</v>
      </c>
      <c r="B28442" s="83" t="s">
        <v>17796</v>
      </c>
      <c r="C28442" t="s">
        <v>17797</v>
      </c>
      <c r="D28442" s="83" t="s">
        <v>15076</v>
      </c>
      <c r="E28442" s="83">
        <v>27.12</v>
      </c>
      <c r="F28442" s="83">
        <v>28.29</v>
      </c>
    </row>
    <row r="28443" spans="1:6" x14ac:dyDescent="0.25">
      <c r="A28443" t="s">
        <v>15052</v>
      </c>
      <c r="B28443" s="83" t="s">
        <v>17798</v>
      </c>
      <c r="C28443" t="s">
        <v>17799</v>
      </c>
      <c r="D28443" s="83" t="s">
        <v>15076</v>
      </c>
      <c r="E28443" s="83">
        <v>6.56</v>
      </c>
      <c r="F28443" s="83">
        <v>6.74</v>
      </c>
    </row>
    <row r="28444" spans="1:6" x14ac:dyDescent="0.25">
      <c r="A28444" t="s">
        <v>15052</v>
      </c>
      <c r="B28444" s="83" t="s">
        <v>17800</v>
      </c>
      <c r="C28444" t="s">
        <v>17801</v>
      </c>
      <c r="D28444" s="83" t="s">
        <v>15076</v>
      </c>
      <c r="E28444" s="83">
        <v>10.57</v>
      </c>
      <c r="F28444" s="83">
        <v>10.75</v>
      </c>
    </row>
    <row r="28445" spans="1:6" x14ac:dyDescent="0.25">
      <c r="A28445" t="s">
        <v>15052</v>
      </c>
      <c r="B28445" s="83" t="s">
        <v>17802</v>
      </c>
      <c r="C28445" t="s">
        <v>17803</v>
      </c>
      <c r="D28445" s="83" t="s">
        <v>15076</v>
      </c>
      <c r="E28445" s="83">
        <v>9.9</v>
      </c>
      <c r="F28445" s="83">
        <v>10.08</v>
      </c>
    </row>
    <row r="28446" spans="1:6" x14ac:dyDescent="0.25">
      <c r="A28446" t="s">
        <v>15052</v>
      </c>
      <c r="B28446" s="83" t="s">
        <v>17804</v>
      </c>
      <c r="C28446" t="s">
        <v>17805</v>
      </c>
      <c r="D28446" s="83" t="s">
        <v>15076</v>
      </c>
      <c r="E28446" s="83">
        <v>11.74</v>
      </c>
      <c r="F28446" s="84">
        <v>11.92</v>
      </c>
    </row>
    <row r="28447" spans="1:6" x14ac:dyDescent="0.25">
      <c r="A28447" t="s">
        <v>15052</v>
      </c>
      <c r="B28447" s="83" t="s">
        <v>17806</v>
      </c>
      <c r="C28447" t="s">
        <v>17807</v>
      </c>
      <c r="D28447" s="83" t="s">
        <v>15076</v>
      </c>
      <c r="E28447" s="83">
        <v>6.42</v>
      </c>
      <c r="F28447" s="84">
        <v>6.6</v>
      </c>
    </row>
    <row r="28448" spans="1:6" x14ac:dyDescent="0.25">
      <c r="A28448" t="s">
        <v>15052</v>
      </c>
      <c r="B28448" s="83">
        <v>8925</v>
      </c>
      <c r="C28448" t="s">
        <v>17808</v>
      </c>
    </row>
    <row r="28449" spans="1:6" x14ac:dyDescent="0.25">
      <c r="A28449" t="s">
        <v>15052</v>
      </c>
      <c r="B28449" s="83" t="s">
        <v>17809</v>
      </c>
      <c r="C28449" t="s">
        <v>17810</v>
      </c>
      <c r="D28449" s="83" t="s">
        <v>15094</v>
      </c>
      <c r="E28449" s="83">
        <v>4.66</v>
      </c>
      <c r="F28449" s="83">
        <v>4.96</v>
      </c>
    </row>
    <row r="28450" spans="1:6" x14ac:dyDescent="0.25">
      <c r="A28450" t="s">
        <v>15052</v>
      </c>
      <c r="B28450" s="83" t="s">
        <v>17811</v>
      </c>
      <c r="C28450" t="s">
        <v>17812</v>
      </c>
      <c r="D28450" s="83" t="s">
        <v>15094</v>
      </c>
      <c r="E28450" s="83">
        <v>8.35</v>
      </c>
      <c r="F28450" s="83">
        <v>8.9700000000000006</v>
      </c>
    </row>
    <row r="28451" spans="1:6" x14ac:dyDescent="0.25">
      <c r="A28451" t="s">
        <v>15052</v>
      </c>
      <c r="B28451" s="83" t="s">
        <v>17813</v>
      </c>
      <c r="C28451" t="s">
        <v>17814</v>
      </c>
      <c r="D28451" s="83" t="s">
        <v>15094</v>
      </c>
      <c r="E28451" s="83">
        <v>5.2</v>
      </c>
      <c r="F28451" s="83">
        <v>5.51</v>
      </c>
    </row>
    <row r="28452" spans="1:6" x14ac:dyDescent="0.25">
      <c r="A28452" t="s">
        <v>15052</v>
      </c>
      <c r="B28452" s="83" t="s">
        <v>17815</v>
      </c>
      <c r="C28452" t="s">
        <v>17816</v>
      </c>
      <c r="D28452" s="83" t="s">
        <v>15094</v>
      </c>
      <c r="E28452" s="83">
        <v>8.89</v>
      </c>
      <c r="F28452" s="83">
        <v>9.52</v>
      </c>
    </row>
    <row r="28453" spans="1:6" x14ac:dyDescent="0.25">
      <c r="A28453" t="s">
        <v>15052</v>
      </c>
      <c r="B28453" s="83" t="s">
        <v>17817</v>
      </c>
      <c r="C28453" t="s">
        <v>17818</v>
      </c>
      <c r="D28453" s="83" t="s">
        <v>15094</v>
      </c>
      <c r="E28453" s="83">
        <v>6.45</v>
      </c>
      <c r="F28453" s="83">
        <v>6.8</v>
      </c>
    </row>
    <row r="28454" spans="1:6" x14ac:dyDescent="0.25">
      <c r="A28454" t="s">
        <v>15052</v>
      </c>
      <c r="B28454" s="83" t="s">
        <v>17819</v>
      </c>
      <c r="C28454" t="s">
        <v>17820</v>
      </c>
      <c r="D28454" s="83" t="s">
        <v>15094</v>
      </c>
      <c r="E28454" s="83">
        <v>12.19</v>
      </c>
      <c r="F28454" s="83">
        <v>13.04</v>
      </c>
    </row>
    <row r="28455" spans="1:6" x14ac:dyDescent="0.25">
      <c r="A28455" t="s">
        <v>15052</v>
      </c>
      <c r="B28455" s="83" t="s">
        <v>17826</v>
      </c>
      <c r="C28455" t="s">
        <v>47171</v>
      </c>
      <c r="D28455" s="83" t="s">
        <v>15094</v>
      </c>
      <c r="E28455" s="83">
        <v>17.010000000000002</v>
      </c>
      <c r="F28455" s="83">
        <v>17.53</v>
      </c>
    </row>
    <row r="28456" spans="1:6" x14ac:dyDescent="0.25">
      <c r="A28456" t="s">
        <v>15052</v>
      </c>
      <c r="B28456" s="83" t="s">
        <v>17821</v>
      </c>
      <c r="C28456" t="s">
        <v>47172</v>
      </c>
      <c r="D28456" s="83" t="s">
        <v>15094</v>
      </c>
      <c r="E28456" s="83">
        <v>20.51</v>
      </c>
      <c r="F28456" s="83">
        <v>21.03</v>
      </c>
    </row>
    <row r="28457" spans="1:6" x14ac:dyDescent="0.25">
      <c r="A28457" t="s">
        <v>15052</v>
      </c>
      <c r="B28457" s="83" t="s">
        <v>17823</v>
      </c>
      <c r="C28457" t="s">
        <v>47173</v>
      </c>
      <c r="D28457" s="83" t="s">
        <v>15094</v>
      </c>
      <c r="E28457" s="83">
        <v>24.38</v>
      </c>
      <c r="F28457" s="83">
        <v>24.9</v>
      </c>
    </row>
    <row r="28458" spans="1:6" x14ac:dyDescent="0.25">
      <c r="A28458" t="s">
        <v>15052</v>
      </c>
      <c r="B28458" s="83" t="s">
        <v>17822</v>
      </c>
      <c r="C28458" t="s">
        <v>47174</v>
      </c>
      <c r="D28458" s="83" t="s">
        <v>15094</v>
      </c>
      <c r="E28458" s="83">
        <v>31.76</v>
      </c>
      <c r="F28458" s="83">
        <v>32.28</v>
      </c>
    </row>
    <row r="28459" spans="1:6" x14ac:dyDescent="0.25">
      <c r="A28459" t="s">
        <v>15052</v>
      </c>
      <c r="B28459" s="83" t="s">
        <v>17824</v>
      </c>
      <c r="C28459" t="s">
        <v>47175</v>
      </c>
      <c r="D28459" s="83" t="s">
        <v>15094</v>
      </c>
      <c r="E28459" s="83">
        <v>42.62</v>
      </c>
      <c r="F28459" s="83">
        <v>43.29</v>
      </c>
    </row>
    <row r="28460" spans="1:6" x14ac:dyDescent="0.25">
      <c r="A28460" t="s">
        <v>15052</v>
      </c>
      <c r="B28460" s="83" t="s">
        <v>17825</v>
      </c>
      <c r="C28460" t="s">
        <v>47176</v>
      </c>
      <c r="D28460" s="83" t="s">
        <v>15094</v>
      </c>
      <c r="E28460" s="83">
        <v>64.27</v>
      </c>
      <c r="F28460" s="83">
        <v>64.94</v>
      </c>
    </row>
    <row r="28461" spans="1:6" x14ac:dyDescent="0.25">
      <c r="A28461" t="s">
        <v>15052</v>
      </c>
      <c r="B28461" s="83">
        <v>8926</v>
      </c>
      <c r="C28461" t="s">
        <v>17827</v>
      </c>
    </row>
    <row r="28462" spans="1:6" x14ac:dyDescent="0.25">
      <c r="A28462" t="s">
        <v>15052</v>
      </c>
      <c r="B28462" s="83" t="s">
        <v>17828</v>
      </c>
      <c r="C28462" t="s">
        <v>47177</v>
      </c>
      <c r="D28462" s="83" t="s">
        <v>15094</v>
      </c>
      <c r="E28462" s="83">
        <v>89.59</v>
      </c>
      <c r="F28462" s="83">
        <v>92.38</v>
      </c>
    </row>
    <row r="28463" spans="1:6" x14ac:dyDescent="0.25">
      <c r="A28463" t="s">
        <v>15052</v>
      </c>
      <c r="B28463" s="83" t="s">
        <v>17829</v>
      </c>
      <c r="C28463" t="s">
        <v>47178</v>
      </c>
      <c r="D28463" s="83" t="s">
        <v>15094</v>
      </c>
      <c r="E28463" s="83">
        <v>19.329999999999998</v>
      </c>
      <c r="F28463" s="83">
        <v>20.72</v>
      </c>
    </row>
    <row r="28464" spans="1:6" x14ac:dyDescent="0.25">
      <c r="A28464" t="s">
        <v>15052</v>
      </c>
      <c r="B28464" s="83" t="s">
        <v>17830</v>
      </c>
      <c r="C28464" t="s">
        <v>47179</v>
      </c>
      <c r="D28464" s="83" t="s">
        <v>15094</v>
      </c>
      <c r="E28464" s="83">
        <v>20.54</v>
      </c>
      <c r="F28464" s="83">
        <v>21.93</v>
      </c>
    </row>
    <row r="28465" spans="1:6" x14ac:dyDescent="0.25">
      <c r="A28465" t="s">
        <v>15052</v>
      </c>
      <c r="B28465" s="83" t="s">
        <v>17831</v>
      </c>
      <c r="C28465" t="s">
        <v>47180</v>
      </c>
      <c r="D28465" s="83" t="s">
        <v>15094</v>
      </c>
      <c r="E28465" s="83">
        <v>22.08</v>
      </c>
      <c r="F28465" s="83">
        <v>23.47</v>
      </c>
    </row>
    <row r="28466" spans="1:6" x14ac:dyDescent="0.25">
      <c r="A28466" t="s">
        <v>15052</v>
      </c>
      <c r="B28466" s="83" t="s">
        <v>17832</v>
      </c>
      <c r="C28466" t="s">
        <v>46367</v>
      </c>
      <c r="D28466" s="83" t="s">
        <v>15094</v>
      </c>
      <c r="E28466" s="83">
        <v>33.22</v>
      </c>
      <c r="F28466" s="83">
        <v>35.31</v>
      </c>
    </row>
    <row r="28467" spans="1:6" x14ac:dyDescent="0.25">
      <c r="A28467" t="s">
        <v>15052</v>
      </c>
      <c r="B28467" s="83" t="s">
        <v>17833</v>
      </c>
      <c r="C28467" t="s">
        <v>47181</v>
      </c>
      <c r="D28467" s="83" t="s">
        <v>15094</v>
      </c>
      <c r="E28467" s="83">
        <v>34.86</v>
      </c>
      <c r="F28467" s="83">
        <v>36.950000000000003</v>
      </c>
    </row>
    <row r="28468" spans="1:6" x14ac:dyDescent="0.25">
      <c r="A28468" t="s">
        <v>15052</v>
      </c>
      <c r="B28468" s="83" t="s">
        <v>17834</v>
      </c>
      <c r="C28468" t="s">
        <v>47182</v>
      </c>
      <c r="D28468" s="83" t="s">
        <v>15094</v>
      </c>
      <c r="E28468" s="83">
        <v>39.520000000000003</v>
      </c>
      <c r="F28468" s="83">
        <v>41.62</v>
      </c>
    </row>
    <row r="28469" spans="1:6" x14ac:dyDescent="0.25">
      <c r="A28469" t="s">
        <v>15052</v>
      </c>
      <c r="B28469" s="83" t="s">
        <v>17835</v>
      </c>
      <c r="C28469" t="s">
        <v>47183</v>
      </c>
      <c r="D28469" s="83" t="s">
        <v>15094</v>
      </c>
      <c r="E28469" s="83">
        <v>57.31</v>
      </c>
      <c r="F28469" s="83">
        <v>60.1</v>
      </c>
    </row>
    <row r="28470" spans="1:6" x14ac:dyDescent="0.25">
      <c r="A28470" t="s">
        <v>15052</v>
      </c>
      <c r="B28470" s="83" t="s">
        <v>17836</v>
      </c>
      <c r="C28470" t="s">
        <v>47184</v>
      </c>
      <c r="D28470" s="83" t="s">
        <v>15094</v>
      </c>
      <c r="E28470" s="83">
        <v>65.27</v>
      </c>
      <c r="F28470" s="83">
        <v>68.06</v>
      </c>
    </row>
    <row r="28471" spans="1:6" x14ac:dyDescent="0.25">
      <c r="A28471" t="s">
        <v>15052</v>
      </c>
      <c r="B28471" s="83" t="s">
        <v>17837</v>
      </c>
      <c r="C28471" t="s">
        <v>47185</v>
      </c>
      <c r="D28471" s="83" t="s">
        <v>15094</v>
      </c>
      <c r="E28471" s="83">
        <v>0.96</v>
      </c>
      <c r="F28471" s="83">
        <v>1.02</v>
      </c>
    </row>
    <row r="28472" spans="1:6" x14ac:dyDescent="0.25">
      <c r="A28472" t="s">
        <v>15052</v>
      </c>
      <c r="B28472" s="83">
        <v>8927</v>
      </c>
      <c r="C28472" t="s">
        <v>17838</v>
      </c>
    </row>
    <row r="28473" spans="1:6" x14ac:dyDescent="0.25">
      <c r="A28473" t="s">
        <v>15052</v>
      </c>
      <c r="B28473" s="83" t="s">
        <v>17842</v>
      </c>
      <c r="C28473" t="s">
        <v>47186</v>
      </c>
      <c r="D28473" s="83" t="s">
        <v>15094</v>
      </c>
      <c r="E28473" s="83">
        <v>128.38</v>
      </c>
      <c r="F28473" s="83">
        <v>133.03</v>
      </c>
    </row>
    <row r="28474" spans="1:6" x14ac:dyDescent="0.25">
      <c r="A28474" t="s">
        <v>15052</v>
      </c>
      <c r="B28474" s="83" t="s">
        <v>17839</v>
      </c>
      <c r="C28474" t="s">
        <v>47187</v>
      </c>
      <c r="D28474" s="83" t="s">
        <v>15094</v>
      </c>
      <c r="E28474" s="83">
        <v>20.78</v>
      </c>
      <c r="F28474" s="83">
        <v>22.18</v>
      </c>
    </row>
    <row r="28475" spans="1:6" x14ac:dyDescent="0.25">
      <c r="A28475" t="s">
        <v>15052</v>
      </c>
      <c r="B28475" s="83" t="s">
        <v>17840</v>
      </c>
      <c r="C28475" t="s">
        <v>47188</v>
      </c>
      <c r="D28475" s="83" t="s">
        <v>15094</v>
      </c>
      <c r="E28475" s="83">
        <v>20.89</v>
      </c>
      <c r="F28475" s="83">
        <v>22.29</v>
      </c>
    </row>
    <row r="28476" spans="1:6" x14ac:dyDescent="0.25">
      <c r="A28476" t="s">
        <v>15052</v>
      </c>
      <c r="B28476" s="83" t="s">
        <v>17841</v>
      </c>
      <c r="C28476" t="s">
        <v>47189</v>
      </c>
      <c r="D28476" s="83" t="s">
        <v>15094</v>
      </c>
      <c r="E28476" s="83">
        <v>29.25</v>
      </c>
      <c r="F28476" s="83">
        <v>31.11</v>
      </c>
    </row>
    <row r="28477" spans="1:6" x14ac:dyDescent="0.25">
      <c r="A28477" t="s">
        <v>15052</v>
      </c>
      <c r="B28477" s="83" t="s">
        <v>17843</v>
      </c>
      <c r="C28477" t="s">
        <v>47190</v>
      </c>
      <c r="D28477" s="83" t="s">
        <v>15094</v>
      </c>
      <c r="E28477" s="83">
        <v>49.3</v>
      </c>
      <c r="F28477" s="83">
        <v>51.63</v>
      </c>
    </row>
    <row r="28478" spans="1:6" x14ac:dyDescent="0.25">
      <c r="A28478" t="s">
        <v>15052</v>
      </c>
      <c r="B28478" s="83" t="s">
        <v>17844</v>
      </c>
      <c r="C28478" t="s">
        <v>47191</v>
      </c>
      <c r="D28478" s="83" t="s">
        <v>15094</v>
      </c>
      <c r="E28478" s="83">
        <v>49.13</v>
      </c>
      <c r="F28478" s="83">
        <v>51.69</v>
      </c>
    </row>
    <row r="28479" spans="1:6" x14ac:dyDescent="0.25">
      <c r="A28479" t="s">
        <v>15052</v>
      </c>
      <c r="B28479" s="83" t="s">
        <v>17845</v>
      </c>
      <c r="C28479" t="s">
        <v>47192</v>
      </c>
      <c r="D28479" s="83" t="s">
        <v>15094</v>
      </c>
      <c r="E28479" s="83">
        <v>46.13</v>
      </c>
      <c r="F28479" s="83">
        <v>48.69</v>
      </c>
    </row>
    <row r="28480" spans="1:6" x14ac:dyDescent="0.25">
      <c r="A28480" t="s">
        <v>15052</v>
      </c>
      <c r="B28480" s="83" t="s">
        <v>17846</v>
      </c>
      <c r="C28480" t="s">
        <v>47193</v>
      </c>
      <c r="D28480" s="83" t="s">
        <v>15094</v>
      </c>
      <c r="E28480" s="83">
        <v>80.78</v>
      </c>
      <c r="F28480" s="83">
        <v>83.57</v>
      </c>
    </row>
    <row r="28481" spans="1:6" x14ac:dyDescent="0.25">
      <c r="A28481" t="s">
        <v>15052</v>
      </c>
      <c r="B28481" s="83" t="s">
        <v>17847</v>
      </c>
      <c r="C28481" t="s">
        <v>47194</v>
      </c>
      <c r="D28481" s="83" t="s">
        <v>15094</v>
      </c>
      <c r="E28481" s="83">
        <v>119.98</v>
      </c>
      <c r="F28481" s="83">
        <v>124.63</v>
      </c>
    </row>
    <row r="28482" spans="1:6" x14ac:dyDescent="0.25">
      <c r="A28482" t="s">
        <v>15052</v>
      </c>
      <c r="B28482" s="83" t="s">
        <v>17848</v>
      </c>
      <c r="C28482" t="s">
        <v>47195</v>
      </c>
      <c r="D28482" s="83" t="s">
        <v>15094</v>
      </c>
      <c r="E28482" s="83">
        <v>154.37</v>
      </c>
      <c r="F28482" s="83">
        <v>159.02000000000001</v>
      </c>
    </row>
    <row r="28483" spans="1:6" x14ac:dyDescent="0.25">
      <c r="A28483" t="s">
        <v>15052</v>
      </c>
      <c r="B28483" s="83" t="s">
        <v>17849</v>
      </c>
      <c r="C28483" t="s">
        <v>47196</v>
      </c>
      <c r="D28483" s="83" t="s">
        <v>15094</v>
      </c>
      <c r="E28483" s="83">
        <v>30.03</v>
      </c>
      <c r="F28483" s="83">
        <v>31.43</v>
      </c>
    </row>
    <row r="28484" spans="1:6" x14ac:dyDescent="0.25">
      <c r="A28484" t="s">
        <v>15052</v>
      </c>
      <c r="B28484" s="83" t="s">
        <v>17850</v>
      </c>
      <c r="C28484" t="s">
        <v>47197</v>
      </c>
      <c r="D28484" s="83" t="s">
        <v>15094</v>
      </c>
      <c r="E28484" s="83">
        <v>33.450000000000003</v>
      </c>
      <c r="F28484" s="83">
        <v>34.85</v>
      </c>
    </row>
    <row r="28485" spans="1:6" x14ac:dyDescent="0.25">
      <c r="A28485" t="s">
        <v>15052</v>
      </c>
      <c r="B28485" s="83" t="s">
        <v>17852</v>
      </c>
      <c r="C28485" t="s">
        <v>47198</v>
      </c>
      <c r="D28485" s="83" t="s">
        <v>15094</v>
      </c>
      <c r="E28485" s="83">
        <v>74.510000000000005</v>
      </c>
      <c r="F28485" s="83">
        <v>76.84</v>
      </c>
    </row>
    <row r="28486" spans="1:6" x14ac:dyDescent="0.25">
      <c r="A28486" t="s">
        <v>15052</v>
      </c>
      <c r="B28486" s="83" t="s">
        <v>17853</v>
      </c>
      <c r="C28486" t="s">
        <v>47199</v>
      </c>
      <c r="D28486" s="83" t="s">
        <v>15094</v>
      </c>
      <c r="E28486" s="83">
        <v>66.02</v>
      </c>
      <c r="F28486" s="83">
        <v>68.569999999999993</v>
      </c>
    </row>
    <row r="28487" spans="1:6" x14ac:dyDescent="0.25">
      <c r="A28487" t="s">
        <v>15052</v>
      </c>
      <c r="B28487" s="83" t="s">
        <v>17854</v>
      </c>
      <c r="C28487" t="s">
        <v>47200</v>
      </c>
      <c r="D28487" s="83" t="s">
        <v>15094</v>
      </c>
      <c r="E28487" s="83">
        <v>88.13</v>
      </c>
      <c r="F28487" s="83">
        <v>90.68</v>
      </c>
    </row>
    <row r="28488" spans="1:6" x14ac:dyDescent="0.25">
      <c r="A28488" t="s">
        <v>15052</v>
      </c>
      <c r="B28488" s="83" t="s">
        <v>17855</v>
      </c>
      <c r="C28488" t="s">
        <v>47201</v>
      </c>
      <c r="D28488" s="83" t="s">
        <v>15094</v>
      </c>
      <c r="E28488" s="83">
        <v>114.61</v>
      </c>
      <c r="F28488" s="83">
        <v>117.4</v>
      </c>
    </row>
    <row r="28489" spans="1:6" x14ac:dyDescent="0.25">
      <c r="A28489" t="s">
        <v>15052</v>
      </c>
      <c r="B28489" s="83" t="s">
        <v>17856</v>
      </c>
      <c r="C28489" t="s">
        <v>47202</v>
      </c>
      <c r="D28489" s="83" t="s">
        <v>15094</v>
      </c>
      <c r="E28489" s="83">
        <v>149.83000000000001</v>
      </c>
      <c r="F28489" s="83">
        <v>154.47999999999999</v>
      </c>
    </row>
    <row r="28490" spans="1:6" x14ac:dyDescent="0.25">
      <c r="A28490" t="s">
        <v>15052</v>
      </c>
      <c r="B28490" s="83" t="s">
        <v>17851</v>
      </c>
      <c r="C28490" t="s">
        <v>47203</v>
      </c>
      <c r="D28490" s="83" t="s">
        <v>15094</v>
      </c>
      <c r="E28490" s="83">
        <v>45.14</v>
      </c>
      <c r="F28490" s="83">
        <v>47</v>
      </c>
    </row>
    <row r="28491" spans="1:6" x14ac:dyDescent="0.25">
      <c r="A28491" t="s">
        <v>15052</v>
      </c>
      <c r="B28491" s="83">
        <v>8928</v>
      </c>
      <c r="C28491" t="s">
        <v>17857</v>
      </c>
    </row>
    <row r="28492" spans="1:6" x14ac:dyDescent="0.25">
      <c r="A28492" t="s">
        <v>15052</v>
      </c>
      <c r="B28492" s="83" t="s">
        <v>17858</v>
      </c>
      <c r="C28492" t="s">
        <v>17859</v>
      </c>
      <c r="D28492" s="83" t="s">
        <v>15076</v>
      </c>
      <c r="E28492" s="83">
        <v>32.380000000000003</v>
      </c>
      <c r="F28492" s="83">
        <v>33.83</v>
      </c>
    </row>
    <row r="28493" spans="1:6" x14ac:dyDescent="0.25">
      <c r="A28493" t="s">
        <v>15052</v>
      </c>
      <c r="B28493" s="83" t="s">
        <v>17860</v>
      </c>
      <c r="C28493" t="s">
        <v>17861</v>
      </c>
      <c r="D28493" s="83" t="s">
        <v>15076</v>
      </c>
      <c r="E28493" s="83">
        <v>36.380000000000003</v>
      </c>
      <c r="F28493" s="83">
        <v>37.83</v>
      </c>
    </row>
    <row r="28494" spans="1:6" x14ac:dyDescent="0.25">
      <c r="A28494" t="s">
        <v>15052</v>
      </c>
      <c r="B28494" s="83" t="s">
        <v>17862</v>
      </c>
      <c r="C28494" t="s">
        <v>17863</v>
      </c>
      <c r="D28494" s="83" t="s">
        <v>15076</v>
      </c>
      <c r="E28494" s="83">
        <v>32.380000000000003</v>
      </c>
      <c r="F28494" s="83">
        <v>33.83</v>
      </c>
    </row>
    <row r="28495" spans="1:6" x14ac:dyDescent="0.25">
      <c r="A28495" t="s">
        <v>15052</v>
      </c>
      <c r="B28495" s="83" t="s">
        <v>17864</v>
      </c>
      <c r="C28495" t="s">
        <v>17865</v>
      </c>
      <c r="D28495" s="83" t="s">
        <v>15076</v>
      </c>
      <c r="E28495" s="83">
        <v>32.380000000000003</v>
      </c>
      <c r="F28495" s="83">
        <v>33.83</v>
      </c>
    </row>
    <row r="28496" spans="1:6" x14ac:dyDescent="0.25">
      <c r="A28496" t="s">
        <v>15052</v>
      </c>
      <c r="B28496" s="83" t="s">
        <v>17866</v>
      </c>
      <c r="C28496" t="s">
        <v>17867</v>
      </c>
      <c r="D28496" s="83" t="s">
        <v>15076</v>
      </c>
      <c r="E28496" s="83">
        <v>32.380000000000003</v>
      </c>
      <c r="F28496" s="83">
        <v>33.83</v>
      </c>
    </row>
    <row r="28497" spans="1:6" x14ac:dyDescent="0.25">
      <c r="A28497" t="s">
        <v>15052</v>
      </c>
      <c r="B28497" s="83" t="s">
        <v>17868</v>
      </c>
      <c r="C28497" t="s">
        <v>47204</v>
      </c>
      <c r="D28497" s="83" t="s">
        <v>15094</v>
      </c>
      <c r="E28497" s="83">
        <v>44.75</v>
      </c>
      <c r="F28497" s="83">
        <v>46.9</v>
      </c>
    </row>
    <row r="28498" spans="1:6" x14ac:dyDescent="0.25">
      <c r="A28498" t="s">
        <v>15052</v>
      </c>
      <c r="B28498" s="83" t="s">
        <v>17869</v>
      </c>
      <c r="C28498" t="s">
        <v>17870</v>
      </c>
      <c r="D28498" s="83" t="s">
        <v>15094</v>
      </c>
      <c r="E28498" s="83">
        <v>56.81</v>
      </c>
      <c r="F28498" s="83">
        <v>58.96</v>
      </c>
    </row>
    <row r="28499" spans="1:6" x14ac:dyDescent="0.25">
      <c r="A28499" t="s">
        <v>15052</v>
      </c>
      <c r="B28499" s="83" t="s">
        <v>17871</v>
      </c>
      <c r="C28499" t="s">
        <v>17872</v>
      </c>
      <c r="D28499" s="83" t="s">
        <v>15094</v>
      </c>
      <c r="E28499" s="83">
        <v>65.33</v>
      </c>
      <c r="F28499" s="83">
        <v>67.709999999999994</v>
      </c>
    </row>
    <row r="28500" spans="1:6" x14ac:dyDescent="0.25">
      <c r="A28500" t="s">
        <v>15052</v>
      </c>
      <c r="B28500" s="83" t="s">
        <v>17873</v>
      </c>
      <c r="C28500" t="s">
        <v>17874</v>
      </c>
      <c r="D28500" s="83" t="s">
        <v>15094</v>
      </c>
      <c r="E28500" s="83">
        <v>54.65</v>
      </c>
      <c r="F28500" s="83">
        <v>56.8</v>
      </c>
    </row>
    <row r="28501" spans="1:6" x14ac:dyDescent="0.25">
      <c r="A28501" t="s">
        <v>15052</v>
      </c>
      <c r="B28501" s="83" t="s">
        <v>17875</v>
      </c>
      <c r="C28501" t="s">
        <v>17876</v>
      </c>
      <c r="D28501" s="83" t="s">
        <v>15094</v>
      </c>
      <c r="E28501" s="83">
        <v>63.17</v>
      </c>
      <c r="F28501" s="83">
        <v>65.55</v>
      </c>
    </row>
    <row r="28502" spans="1:6" x14ac:dyDescent="0.25">
      <c r="A28502" t="s">
        <v>15052</v>
      </c>
      <c r="B28502" s="83" t="s">
        <v>17877</v>
      </c>
      <c r="C28502" t="s">
        <v>17878</v>
      </c>
      <c r="D28502" s="83" t="s">
        <v>15076</v>
      </c>
      <c r="E28502" s="83">
        <v>7.6</v>
      </c>
      <c r="F28502" s="83">
        <v>8</v>
      </c>
    </row>
    <row r="28503" spans="1:6" x14ac:dyDescent="0.25">
      <c r="A28503" t="s">
        <v>15052</v>
      </c>
      <c r="B28503" s="83" t="s">
        <v>17879</v>
      </c>
      <c r="C28503" t="s">
        <v>17880</v>
      </c>
      <c r="D28503" s="83" t="s">
        <v>15076</v>
      </c>
      <c r="E28503" s="83">
        <v>9.4499999999999993</v>
      </c>
      <c r="F28503" s="83">
        <v>9.85</v>
      </c>
    </row>
    <row r="28504" spans="1:6" x14ac:dyDescent="0.25">
      <c r="A28504" t="s">
        <v>15052</v>
      </c>
      <c r="B28504" s="83">
        <v>8929</v>
      </c>
      <c r="C28504" t="s">
        <v>17881</v>
      </c>
    </row>
    <row r="28505" spans="1:6" x14ac:dyDescent="0.25">
      <c r="A28505" t="s">
        <v>15052</v>
      </c>
      <c r="B28505" s="83" t="s">
        <v>17882</v>
      </c>
      <c r="C28505" t="s">
        <v>17883</v>
      </c>
      <c r="D28505" s="83" t="s">
        <v>15094</v>
      </c>
      <c r="E28505" s="83">
        <v>107.22</v>
      </c>
      <c r="F28505" s="83">
        <v>110.14</v>
      </c>
    </row>
    <row r="28506" spans="1:6" x14ac:dyDescent="0.25">
      <c r="A28506" t="s">
        <v>15052</v>
      </c>
      <c r="B28506" s="83" t="s">
        <v>17884</v>
      </c>
      <c r="C28506" t="s">
        <v>17885</v>
      </c>
      <c r="D28506" s="83" t="s">
        <v>15094</v>
      </c>
      <c r="E28506" s="83">
        <v>92.29</v>
      </c>
      <c r="F28506" s="83">
        <v>94.95</v>
      </c>
    </row>
    <row r="28507" spans="1:6" x14ac:dyDescent="0.25">
      <c r="A28507" t="s">
        <v>15052</v>
      </c>
      <c r="B28507" s="83" t="s">
        <v>17886</v>
      </c>
      <c r="C28507" t="s">
        <v>17887</v>
      </c>
      <c r="D28507" s="83" t="s">
        <v>15094</v>
      </c>
      <c r="E28507" s="83">
        <v>106.64</v>
      </c>
      <c r="F28507" s="83">
        <v>109.65</v>
      </c>
    </row>
    <row r="28508" spans="1:6" x14ac:dyDescent="0.25">
      <c r="A28508" t="s">
        <v>15052</v>
      </c>
      <c r="B28508" s="83" t="s">
        <v>17888</v>
      </c>
      <c r="C28508" t="s">
        <v>17889</v>
      </c>
      <c r="D28508" s="83" t="s">
        <v>15094</v>
      </c>
      <c r="E28508" s="83">
        <v>96.83</v>
      </c>
      <c r="F28508" s="83">
        <v>99.54</v>
      </c>
    </row>
    <row r="28509" spans="1:6" x14ac:dyDescent="0.25">
      <c r="A28509" t="s">
        <v>15052</v>
      </c>
      <c r="B28509" s="83" t="s">
        <v>17890</v>
      </c>
      <c r="C28509" t="s">
        <v>17891</v>
      </c>
      <c r="D28509" s="83" t="s">
        <v>15094</v>
      </c>
      <c r="E28509" s="83">
        <v>132.80000000000001</v>
      </c>
      <c r="F28509" s="83">
        <v>135.94999999999999</v>
      </c>
    </row>
    <row r="28510" spans="1:6" x14ac:dyDescent="0.25">
      <c r="A28510" t="s">
        <v>15052</v>
      </c>
      <c r="B28510" s="83" t="s">
        <v>17892</v>
      </c>
      <c r="C28510" t="s">
        <v>17893</v>
      </c>
      <c r="D28510" s="83" t="s">
        <v>15094</v>
      </c>
      <c r="E28510" s="83">
        <v>114.26</v>
      </c>
      <c r="F28510" s="83">
        <v>117.18</v>
      </c>
    </row>
    <row r="28511" spans="1:6" x14ac:dyDescent="0.25">
      <c r="A28511" t="s">
        <v>15052</v>
      </c>
      <c r="B28511" s="83" t="s">
        <v>17894</v>
      </c>
      <c r="C28511" t="s">
        <v>17895</v>
      </c>
      <c r="D28511" s="83" t="s">
        <v>15094</v>
      </c>
      <c r="E28511" s="83">
        <v>158.12</v>
      </c>
      <c r="F28511" s="83">
        <v>161.56</v>
      </c>
    </row>
    <row r="28512" spans="1:6" x14ac:dyDescent="0.25">
      <c r="A28512" t="s">
        <v>15052</v>
      </c>
      <c r="B28512" s="83" t="s">
        <v>17896</v>
      </c>
      <c r="C28512" t="s">
        <v>17897</v>
      </c>
      <c r="D28512" s="83" t="s">
        <v>15094</v>
      </c>
      <c r="E28512" s="83">
        <v>142.12</v>
      </c>
      <c r="F28512" s="83">
        <v>145.28</v>
      </c>
    </row>
    <row r="28513" spans="1:6" x14ac:dyDescent="0.25">
      <c r="A28513" t="s">
        <v>15052</v>
      </c>
      <c r="B28513" s="83" t="s">
        <v>17898</v>
      </c>
      <c r="C28513" t="s">
        <v>17899</v>
      </c>
      <c r="D28513" s="83" t="s">
        <v>15094</v>
      </c>
      <c r="E28513" s="83">
        <v>192.93</v>
      </c>
      <c r="F28513" s="83">
        <v>196.53</v>
      </c>
    </row>
    <row r="28514" spans="1:6" x14ac:dyDescent="0.25">
      <c r="A28514" t="s">
        <v>15052</v>
      </c>
      <c r="B28514" s="83">
        <v>8930</v>
      </c>
      <c r="C28514" t="s">
        <v>17900</v>
      </c>
    </row>
    <row r="28515" spans="1:6" x14ac:dyDescent="0.25">
      <c r="A28515" t="s">
        <v>15052</v>
      </c>
      <c r="B28515" s="83" t="s">
        <v>17901</v>
      </c>
      <c r="C28515" t="s">
        <v>17902</v>
      </c>
      <c r="D28515" s="83" t="s">
        <v>15094</v>
      </c>
      <c r="E28515" s="83">
        <v>107.98</v>
      </c>
      <c r="F28515" s="83">
        <v>110.9</v>
      </c>
    </row>
    <row r="28516" spans="1:6" x14ac:dyDescent="0.25">
      <c r="A28516" t="s">
        <v>15052</v>
      </c>
      <c r="B28516" s="83" t="s">
        <v>17903</v>
      </c>
      <c r="C28516" t="s">
        <v>17904</v>
      </c>
      <c r="D28516" s="83" t="s">
        <v>15094</v>
      </c>
      <c r="E28516" s="83">
        <v>89.61</v>
      </c>
      <c r="F28516" s="83">
        <v>92.27</v>
      </c>
    </row>
    <row r="28517" spans="1:6" x14ac:dyDescent="0.25">
      <c r="A28517" t="s">
        <v>15052</v>
      </c>
      <c r="B28517" s="83" t="s">
        <v>17905</v>
      </c>
      <c r="C28517" t="s">
        <v>17906</v>
      </c>
      <c r="D28517" s="83" t="s">
        <v>15094</v>
      </c>
      <c r="E28517" s="83">
        <v>116.71</v>
      </c>
      <c r="F28517" s="83">
        <v>119.72</v>
      </c>
    </row>
    <row r="28518" spans="1:6" x14ac:dyDescent="0.25">
      <c r="A28518" t="s">
        <v>15052</v>
      </c>
      <c r="B28518" s="83" t="s">
        <v>17907</v>
      </c>
      <c r="C28518" t="s">
        <v>17908</v>
      </c>
      <c r="D28518" s="83" t="s">
        <v>15094</v>
      </c>
      <c r="E28518" s="83">
        <v>99.59</v>
      </c>
      <c r="F28518" s="83">
        <v>102.3</v>
      </c>
    </row>
    <row r="28519" spans="1:6" x14ac:dyDescent="0.25">
      <c r="A28519" t="s">
        <v>15052</v>
      </c>
      <c r="B28519" s="83" t="s">
        <v>17909</v>
      </c>
      <c r="C28519" t="s">
        <v>17910</v>
      </c>
      <c r="D28519" s="83" t="s">
        <v>15094</v>
      </c>
      <c r="E28519" s="83">
        <v>133.15</v>
      </c>
      <c r="F28519" s="83">
        <v>136.30000000000001</v>
      </c>
    </row>
    <row r="28520" spans="1:6" x14ac:dyDescent="0.25">
      <c r="A28520" t="s">
        <v>15052</v>
      </c>
      <c r="B28520" s="83" t="s">
        <v>17911</v>
      </c>
      <c r="C28520" t="s">
        <v>17912</v>
      </c>
      <c r="D28520" s="83" t="s">
        <v>15094</v>
      </c>
      <c r="E28520" s="83">
        <v>120.89</v>
      </c>
      <c r="F28520" s="83">
        <v>123.81</v>
      </c>
    </row>
    <row r="28521" spans="1:6" x14ac:dyDescent="0.25">
      <c r="A28521" t="s">
        <v>15052</v>
      </c>
      <c r="B28521" s="83" t="s">
        <v>17913</v>
      </c>
      <c r="C28521" t="s">
        <v>17914</v>
      </c>
      <c r="D28521" s="83" t="s">
        <v>15094</v>
      </c>
      <c r="E28521" s="83">
        <v>167.56</v>
      </c>
      <c r="F28521" s="83">
        <v>171</v>
      </c>
    </row>
    <row r="28522" spans="1:6" x14ac:dyDescent="0.25">
      <c r="A28522" t="s">
        <v>15052</v>
      </c>
      <c r="B28522" s="83" t="s">
        <v>17915</v>
      </c>
      <c r="C28522" t="s">
        <v>17916</v>
      </c>
      <c r="D28522" s="83" t="s">
        <v>15094</v>
      </c>
      <c r="E28522" s="83">
        <v>158.5</v>
      </c>
      <c r="F28522" s="84">
        <v>161.66</v>
      </c>
    </row>
    <row r="28523" spans="1:6" x14ac:dyDescent="0.25">
      <c r="A28523" t="s">
        <v>15052</v>
      </c>
      <c r="B28523" s="83" t="s">
        <v>17917</v>
      </c>
      <c r="C28523" t="s">
        <v>17918</v>
      </c>
      <c r="D28523" s="83" t="s">
        <v>15094</v>
      </c>
      <c r="E28523" s="83">
        <v>200.04</v>
      </c>
      <c r="F28523" s="83">
        <v>203.64</v>
      </c>
    </row>
    <row r="28524" spans="1:6" x14ac:dyDescent="0.25">
      <c r="A28524" t="s">
        <v>15052</v>
      </c>
      <c r="B28524" s="83">
        <v>8931</v>
      </c>
      <c r="C28524" t="s">
        <v>17919</v>
      </c>
    </row>
    <row r="28525" spans="1:6" x14ac:dyDescent="0.25">
      <c r="A28525" t="s">
        <v>15052</v>
      </c>
      <c r="B28525" s="83" t="s">
        <v>17920</v>
      </c>
      <c r="C28525" t="s">
        <v>17921</v>
      </c>
      <c r="D28525" s="83" t="s">
        <v>15094</v>
      </c>
      <c r="E28525" s="83">
        <v>10.81</v>
      </c>
      <c r="F28525" s="83">
        <v>11</v>
      </c>
    </row>
    <row r="28526" spans="1:6" x14ac:dyDescent="0.25">
      <c r="A28526" t="s">
        <v>15052</v>
      </c>
      <c r="B28526" s="83" t="s">
        <v>17922</v>
      </c>
      <c r="C28526" t="s">
        <v>17923</v>
      </c>
      <c r="D28526" s="83" t="s">
        <v>15094</v>
      </c>
      <c r="E28526" s="83">
        <v>9.33</v>
      </c>
      <c r="F28526" s="84">
        <v>9.52</v>
      </c>
    </row>
    <row r="28527" spans="1:6" x14ac:dyDescent="0.25">
      <c r="A28527" t="s">
        <v>15052</v>
      </c>
      <c r="B28527" s="83" t="s">
        <v>17924</v>
      </c>
      <c r="C28527" t="s">
        <v>17925</v>
      </c>
      <c r="D28527" s="83" t="s">
        <v>15094</v>
      </c>
      <c r="E28527" s="83">
        <v>14.37</v>
      </c>
      <c r="F28527" s="83">
        <v>15.28</v>
      </c>
    </row>
    <row r="28528" spans="1:6" x14ac:dyDescent="0.25">
      <c r="A28528" t="s">
        <v>15052</v>
      </c>
      <c r="B28528" s="83" t="s">
        <v>17926</v>
      </c>
      <c r="C28528" t="s">
        <v>17927</v>
      </c>
      <c r="D28528" s="83" t="s">
        <v>15094</v>
      </c>
      <c r="E28528" s="83">
        <v>20.12</v>
      </c>
      <c r="F28528" s="83">
        <v>21.14</v>
      </c>
    </row>
    <row r="28529" spans="1:6" x14ac:dyDescent="0.25">
      <c r="A28529" t="s">
        <v>15052</v>
      </c>
      <c r="B28529" s="83" t="s">
        <v>17928</v>
      </c>
      <c r="C28529" t="s">
        <v>17929</v>
      </c>
      <c r="D28529" s="83" t="s">
        <v>15094</v>
      </c>
      <c r="E28529" s="83">
        <v>18.22</v>
      </c>
      <c r="F28529" s="83">
        <v>19.38</v>
      </c>
    </row>
    <row r="28530" spans="1:6" x14ac:dyDescent="0.25">
      <c r="A28530" t="s">
        <v>15052</v>
      </c>
      <c r="B28530" s="83">
        <v>8932</v>
      </c>
      <c r="C28530" t="s">
        <v>17930</v>
      </c>
    </row>
    <row r="28531" spans="1:6" x14ac:dyDescent="0.25">
      <c r="A28531" t="s">
        <v>15052</v>
      </c>
      <c r="B28531" s="83" t="s">
        <v>17931</v>
      </c>
      <c r="C28531" t="s">
        <v>17932</v>
      </c>
      <c r="D28531" s="83" t="s">
        <v>15076</v>
      </c>
      <c r="E28531" s="83">
        <v>61.5</v>
      </c>
      <c r="F28531" s="83">
        <v>63.43</v>
      </c>
    </row>
    <row r="28532" spans="1:6" x14ac:dyDescent="0.25">
      <c r="A28532" t="s">
        <v>15052</v>
      </c>
      <c r="B28532" s="83" t="s">
        <v>17933</v>
      </c>
      <c r="C28532" t="s">
        <v>17934</v>
      </c>
      <c r="D28532" s="83" t="s">
        <v>15076</v>
      </c>
      <c r="E28532" s="83">
        <v>68.53</v>
      </c>
      <c r="F28532" s="83">
        <v>70.459999999999994</v>
      </c>
    </row>
    <row r="28533" spans="1:6" x14ac:dyDescent="0.25">
      <c r="A28533" t="s">
        <v>15052</v>
      </c>
      <c r="B28533" s="83" t="s">
        <v>17935</v>
      </c>
      <c r="C28533" t="s">
        <v>17936</v>
      </c>
      <c r="D28533" s="83" t="s">
        <v>15076</v>
      </c>
      <c r="E28533" s="83">
        <v>57.62</v>
      </c>
      <c r="F28533" s="83">
        <v>59.55</v>
      </c>
    </row>
    <row r="28534" spans="1:6" x14ac:dyDescent="0.25">
      <c r="A28534" t="s">
        <v>15052</v>
      </c>
      <c r="B28534" s="83" t="s">
        <v>17937</v>
      </c>
      <c r="C28534" t="s">
        <v>17938</v>
      </c>
      <c r="D28534" s="83" t="s">
        <v>15076</v>
      </c>
      <c r="E28534" s="83">
        <v>50.58</v>
      </c>
      <c r="F28534" s="83">
        <v>52.25</v>
      </c>
    </row>
    <row r="28535" spans="1:6" x14ac:dyDescent="0.25">
      <c r="A28535" t="s">
        <v>15052</v>
      </c>
      <c r="B28535" s="83" t="s">
        <v>17939</v>
      </c>
      <c r="C28535" t="s">
        <v>17940</v>
      </c>
      <c r="D28535" s="83" t="s">
        <v>15076</v>
      </c>
      <c r="E28535" s="83">
        <v>92.2</v>
      </c>
      <c r="F28535" s="84">
        <v>93.87</v>
      </c>
    </row>
    <row r="28536" spans="1:6" x14ac:dyDescent="0.25">
      <c r="A28536" t="s">
        <v>15052</v>
      </c>
      <c r="B28536" s="83" t="s">
        <v>17941</v>
      </c>
      <c r="C28536" t="s">
        <v>17942</v>
      </c>
      <c r="D28536" s="83" t="s">
        <v>15076</v>
      </c>
      <c r="E28536" s="83">
        <v>39.64</v>
      </c>
      <c r="F28536" s="83">
        <v>41.31</v>
      </c>
    </row>
    <row r="28537" spans="1:6" x14ac:dyDescent="0.25">
      <c r="A28537" t="s">
        <v>15052</v>
      </c>
      <c r="B28537" s="83" t="s">
        <v>17943</v>
      </c>
      <c r="C28537" t="s">
        <v>17944</v>
      </c>
      <c r="D28537" s="83" t="s">
        <v>15076</v>
      </c>
      <c r="E28537" s="83">
        <v>168.24</v>
      </c>
      <c r="F28537" s="83">
        <v>177.99</v>
      </c>
    </row>
    <row r="28538" spans="1:6" x14ac:dyDescent="0.25">
      <c r="A28538" t="s">
        <v>15052</v>
      </c>
      <c r="B28538" s="83" t="s">
        <v>17945</v>
      </c>
      <c r="C28538" t="s">
        <v>17946</v>
      </c>
      <c r="D28538" s="83" t="s">
        <v>15076</v>
      </c>
      <c r="E28538" s="83">
        <v>167.64</v>
      </c>
      <c r="F28538" s="83">
        <v>177.39</v>
      </c>
    </row>
    <row r="28539" spans="1:6" x14ac:dyDescent="0.25">
      <c r="A28539" t="s">
        <v>15052</v>
      </c>
      <c r="B28539" s="83" t="s">
        <v>17947</v>
      </c>
      <c r="C28539" t="s">
        <v>17948</v>
      </c>
      <c r="D28539" s="83" t="s">
        <v>15076</v>
      </c>
      <c r="E28539" s="83">
        <v>283.74</v>
      </c>
      <c r="F28539" s="84">
        <v>298.94</v>
      </c>
    </row>
    <row r="28540" spans="1:6" x14ac:dyDescent="0.25">
      <c r="A28540" t="s">
        <v>15052</v>
      </c>
      <c r="B28540" s="83" t="s">
        <v>17949</v>
      </c>
      <c r="C28540" t="s">
        <v>17950</v>
      </c>
      <c r="D28540" s="83" t="s">
        <v>15076</v>
      </c>
      <c r="E28540" s="83">
        <v>262.85000000000002</v>
      </c>
      <c r="F28540" s="83">
        <v>278.05</v>
      </c>
    </row>
    <row r="28541" spans="1:6" x14ac:dyDescent="0.25">
      <c r="A28541" t="s">
        <v>15052</v>
      </c>
      <c r="B28541" s="83" t="s">
        <v>17951</v>
      </c>
      <c r="C28541" t="s">
        <v>17952</v>
      </c>
      <c r="D28541" s="83" t="s">
        <v>15076</v>
      </c>
      <c r="E28541" s="83">
        <v>119.55</v>
      </c>
      <c r="F28541" s="83">
        <v>126.67</v>
      </c>
    </row>
    <row r="28542" spans="1:6" x14ac:dyDescent="0.25">
      <c r="A28542" t="s">
        <v>15052</v>
      </c>
      <c r="B28542" s="83" t="s">
        <v>17953</v>
      </c>
      <c r="C28542" t="s">
        <v>17954</v>
      </c>
      <c r="D28542" s="83" t="s">
        <v>15076</v>
      </c>
      <c r="E28542" s="83">
        <v>111.96</v>
      </c>
      <c r="F28542" s="83">
        <v>119.08</v>
      </c>
    </row>
    <row r="28543" spans="1:6" x14ac:dyDescent="0.25">
      <c r="A28543" t="s">
        <v>15052</v>
      </c>
      <c r="B28543" s="83" t="s">
        <v>17955</v>
      </c>
      <c r="C28543" t="s">
        <v>17956</v>
      </c>
      <c r="D28543" s="83" t="s">
        <v>15076</v>
      </c>
      <c r="E28543" s="83">
        <v>285.16000000000003</v>
      </c>
      <c r="F28543" s="83">
        <v>295.86</v>
      </c>
    </row>
    <row r="28544" spans="1:6" x14ac:dyDescent="0.25">
      <c r="A28544" t="s">
        <v>15052</v>
      </c>
      <c r="B28544" s="83" t="s">
        <v>17957</v>
      </c>
      <c r="C28544" t="s">
        <v>17958</v>
      </c>
      <c r="D28544" s="83" t="s">
        <v>15076</v>
      </c>
      <c r="E28544" s="83">
        <v>237.26</v>
      </c>
      <c r="F28544" s="83">
        <v>247.96</v>
      </c>
    </row>
    <row r="28545" spans="1:6" x14ac:dyDescent="0.25">
      <c r="A28545" t="s">
        <v>15052</v>
      </c>
      <c r="B28545" s="83" t="s">
        <v>17959</v>
      </c>
      <c r="C28545" t="s">
        <v>17960</v>
      </c>
      <c r="D28545" s="83" t="s">
        <v>15076</v>
      </c>
      <c r="E28545" s="83">
        <v>563.25</v>
      </c>
      <c r="F28545" s="83">
        <v>579.83000000000004</v>
      </c>
    </row>
    <row r="28546" spans="1:6" x14ac:dyDescent="0.25">
      <c r="A28546" t="s">
        <v>15052</v>
      </c>
      <c r="B28546" s="83" t="s">
        <v>17961</v>
      </c>
      <c r="C28546" t="s">
        <v>17962</v>
      </c>
      <c r="D28546" s="83" t="s">
        <v>15076</v>
      </c>
      <c r="E28546" s="83">
        <v>423.92</v>
      </c>
      <c r="F28546" s="83">
        <v>440.5</v>
      </c>
    </row>
    <row r="28547" spans="1:6" x14ac:dyDescent="0.25">
      <c r="A28547" t="s">
        <v>15052</v>
      </c>
      <c r="B28547" s="83" t="s">
        <v>17963</v>
      </c>
      <c r="C28547" t="s">
        <v>17964</v>
      </c>
      <c r="D28547" s="83" t="s">
        <v>15076</v>
      </c>
      <c r="E28547" s="83">
        <v>202.96</v>
      </c>
      <c r="F28547" s="84">
        <v>209.16</v>
      </c>
    </row>
    <row r="28548" spans="1:6" x14ac:dyDescent="0.25">
      <c r="A28548" t="s">
        <v>15052</v>
      </c>
      <c r="B28548" s="83" t="s">
        <v>17965</v>
      </c>
      <c r="C28548" t="s">
        <v>17966</v>
      </c>
      <c r="D28548" s="83" t="s">
        <v>15076</v>
      </c>
      <c r="E28548" s="83">
        <v>154.30000000000001</v>
      </c>
      <c r="F28548" s="83">
        <v>160.5</v>
      </c>
    </row>
    <row r="28549" spans="1:6" x14ac:dyDescent="0.25">
      <c r="A28549" t="s">
        <v>15052</v>
      </c>
      <c r="B28549" s="83" t="s">
        <v>17967</v>
      </c>
      <c r="C28549" t="s">
        <v>17968</v>
      </c>
      <c r="D28549" s="83" t="s">
        <v>15076</v>
      </c>
      <c r="E28549" s="83">
        <v>398.85</v>
      </c>
      <c r="F28549" s="83">
        <v>406.43</v>
      </c>
    </row>
    <row r="28550" spans="1:6" x14ac:dyDescent="0.25">
      <c r="A28550" t="s">
        <v>15052</v>
      </c>
      <c r="B28550" s="83" t="s">
        <v>17969</v>
      </c>
      <c r="C28550" t="s">
        <v>17970</v>
      </c>
      <c r="D28550" s="83" t="s">
        <v>15076</v>
      </c>
      <c r="E28550" s="83">
        <v>258</v>
      </c>
      <c r="F28550" s="83">
        <v>265.58</v>
      </c>
    </row>
    <row r="28551" spans="1:6" x14ac:dyDescent="0.25">
      <c r="A28551" t="s">
        <v>15052</v>
      </c>
      <c r="B28551" s="83" t="s">
        <v>17971</v>
      </c>
      <c r="C28551" t="s">
        <v>17972</v>
      </c>
      <c r="D28551" s="83" t="s">
        <v>15076</v>
      </c>
      <c r="E28551" s="83">
        <v>292.5</v>
      </c>
      <c r="F28551" s="84">
        <v>302.25</v>
      </c>
    </row>
    <row r="28552" spans="1:6" x14ac:dyDescent="0.25">
      <c r="A28552" t="s">
        <v>15052</v>
      </c>
      <c r="B28552" s="83" t="s">
        <v>17973</v>
      </c>
      <c r="C28552" t="s">
        <v>17974</v>
      </c>
      <c r="D28552" s="83" t="s">
        <v>15076</v>
      </c>
      <c r="E28552" s="83">
        <v>235.98</v>
      </c>
      <c r="F28552" s="83">
        <v>245.73</v>
      </c>
    </row>
    <row r="28553" spans="1:6" x14ac:dyDescent="0.25">
      <c r="A28553" t="s">
        <v>15052</v>
      </c>
      <c r="B28553" s="83" t="s">
        <v>17975</v>
      </c>
      <c r="C28553" t="s">
        <v>17976</v>
      </c>
      <c r="D28553" s="83" t="s">
        <v>15076</v>
      </c>
      <c r="E28553" s="83">
        <v>607.84</v>
      </c>
      <c r="F28553" s="83">
        <v>623.04</v>
      </c>
    </row>
    <row r="28554" spans="1:6" x14ac:dyDescent="0.25">
      <c r="A28554" t="s">
        <v>15052</v>
      </c>
      <c r="B28554" s="83" t="s">
        <v>17977</v>
      </c>
      <c r="C28554" t="s">
        <v>17978</v>
      </c>
      <c r="D28554" s="83" t="s">
        <v>15076</v>
      </c>
      <c r="E28554" s="83">
        <v>432.79</v>
      </c>
      <c r="F28554" s="83">
        <v>447.99</v>
      </c>
    </row>
    <row r="28555" spans="1:6" x14ac:dyDescent="0.25">
      <c r="A28555" t="s">
        <v>15052</v>
      </c>
      <c r="B28555" s="83" t="s">
        <v>17979</v>
      </c>
      <c r="C28555" t="s">
        <v>17980</v>
      </c>
      <c r="D28555" s="83" t="s">
        <v>15076</v>
      </c>
      <c r="E28555" s="83">
        <v>210.3</v>
      </c>
      <c r="F28555" s="83">
        <v>215.55</v>
      </c>
    </row>
    <row r="28556" spans="1:6" x14ac:dyDescent="0.25">
      <c r="A28556" t="s">
        <v>15052</v>
      </c>
      <c r="B28556" s="83" t="s">
        <v>17981</v>
      </c>
      <c r="C28556" t="s">
        <v>17982</v>
      </c>
      <c r="D28556" s="83" t="s">
        <v>15076</v>
      </c>
      <c r="E28556" s="83">
        <v>153.02000000000001</v>
      </c>
      <c r="F28556" s="83">
        <v>158.27000000000001</v>
      </c>
    </row>
    <row r="28557" spans="1:6" x14ac:dyDescent="0.25">
      <c r="A28557" t="s">
        <v>15052</v>
      </c>
      <c r="B28557" s="83" t="s">
        <v>17983</v>
      </c>
      <c r="C28557" t="s">
        <v>17984</v>
      </c>
      <c r="D28557" s="83" t="s">
        <v>15076</v>
      </c>
      <c r="E28557" s="83">
        <v>443.44</v>
      </c>
      <c r="F28557" s="83">
        <v>449.64</v>
      </c>
    </row>
    <row r="28558" spans="1:6" x14ac:dyDescent="0.25">
      <c r="A28558" t="s">
        <v>15052</v>
      </c>
      <c r="B28558" s="83" t="s">
        <v>17985</v>
      </c>
      <c r="C28558" t="s">
        <v>17986</v>
      </c>
      <c r="D28558" s="83" t="s">
        <v>15076</v>
      </c>
      <c r="E28558" s="83">
        <v>266.87</v>
      </c>
      <c r="F28558" s="83">
        <v>273.07</v>
      </c>
    </row>
    <row r="28559" spans="1:6" x14ac:dyDescent="0.25">
      <c r="A28559" t="s">
        <v>15052</v>
      </c>
      <c r="B28559" s="83" t="s">
        <v>17987</v>
      </c>
      <c r="C28559" t="s">
        <v>17988</v>
      </c>
      <c r="D28559" s="83" t="s">
        <v>15076</v>
      </c>
      <c r="E28559" s="83">
        <v>281.66000000000003</v>
      </c>
      <c r="F28559" s="83">
        <v>292.36</v>
      </c>
    </row>
    <row r="28560" spans="1:6" x14ac:dyDescent="0.25">
      <c r="A28560" t="s">
        <v>15052</v>
      </c>
      <c r="B28560" s="83" t="s">
        <v>17989</v>
      </c>
      <c r="C28560" t="s">
        <v>17990</v>
      </c>
      <c r="D28560" s="83" t="s">
        <v>15076</v>
      </c>
      <c r="E28560" s="83">
        <v>233.98</v>
      </c>
      <c r="F28560" s="83">
        <v>244.68</v>
      </c>
    </row>
    <row r="28561" spans="1:6" x14ac:dyDescent="0.25">
      <c r="A28561" t="s">
        <v>15052</v>
      </c>
      <c r="B28561" s="83" t="s">
        <v>17991</v>
      </c>
      <c r="C28561" t="s">
        <v>17992</v>
      </c>
      <c r="D28561" s="83" t="s">
        <v>15076</v>
      </c>
      <c r="E28561" s="83">
        <v>422.97</v>
      </c>
      <c r="F28561" s="83">
        <v>439.55</v>
      </c>
    </row>
    <row r="28562" spans="1:6" x14ac:dyDescent="0.25">
      <c r="A28562" t="s">
        <v>15052</v>
      </c>
      <c r="B28562" s="83" t="s">
        <v>17993</v>
      </c>
      <c r="C28562" t="s">
        <v>17994</v>
      </c>
      <c r="D28562" s="83" t="s">
        <v>15076</v>
      </c>
      <c r="E28562" s="83">
        <v>199.46</v>
      </c>
      <c r="F28562" s="83">
        <v>205.66</v>
      </c>
    </row>
    <row r="28563" spans="1:6" x14ac:dyDescent="0.25">
      <c r="A28563" t="s">
        <v>15052</v>
      </c>
      <c r="B28563" s="83" t="s">
        <v>17995</v>
      </c>
      <c r="C28563" t="s">
        <v>17996</v>
      </c>
      <c r="D28563" s="83" t="s">
        <v>15076</v>
      </c>
      <c r="E28563" s="83">
        <v>151.02000000000001</v>
      </c>
      <c r="F28563" s="83">
        <v>157.22</v>
      </c>
    </row>
    <row r="28564" spans="1:6" x14ac:dyDescent="0.25">
      <c r="A28564" t="s">
        <v>15052</v>
      </c>
      <c r="B28564" s="83" t="s">
        <v>17997</v>
      </c>
      <c r="C28564" t="s">
        <v>17998</v>
      </c>
      <c r="D28564" s="83" t="s">
        <v>15076</v>
      </c>
      <c r="E28564" s="83">
        <v>257.05</v>
      </c>
      <c r="F28564" s="83">
        <v>264.63</v>
      </c>
    </row>
    <row r="28565" spans="1:6" x14ac:dyDescent="0.25">
      <c r="A28565" t="s">
        <v>15052</v>
      </c>
      <c r="B28565" s="83" t="s">
        <v>17999</v>
      </c>
      <c r="C28565" t="s">
        <v>18000</v>
      </c>
      <c r="D28565" s="83" t="s">
        <v>15076</v>
      </c>
      <c r="E28565" s="83">
        <v>285.01</v>
      </c>
      <c r="F28565" s="84">
        <v>294.76</v>
      </c>
    </row>
    <row r="28566" spans="1:6" x14ac:dyDescent="0.25">
      <c r="A28566" t="s">
        <v>15052</v>
      </c>
      <c r="B28566" s="83" t="s">
        <v>18001</v>
      </c>
      <c r="C28566" t="s">
        <v>18002</v>
      </c>
      <c r="D28566" s="83" t="s">
        <v>15076</v>
      </c>
      <c r="E28566" s="83">
        <v>241.41</v>
      </c>
      <c r="F28566" s="84">
        <v>251.16</v>
      </c>
    </row>
    <row r="28567" spans="1:6" x14ac:dyDescent="0.25">
      <c r="A28567" t="s">
        <v>15052</v>
      </c>
      <c r="B28567" s="83" t="s">
        <v>18003</v>
      </c>
      <c r="C28567" t="s">
        <v>18004</v>
      </c>
      <c r="D28567" s="83" t="s">
        <v>15076</v>
      </c>
      <c r="E28567" s="83">
        <v>467.14</v>
      </c>
      <c r="F28567" s="84">
        <v>482.34</v>
      </c>
    </row>
    <row r="28568" spans="1:6" x14ac:dyDescent="0.25">
      <c r="A28568" t="s">
        <v>15052</v>
      </c>
      <c r="B28568" s="83" t="s">
        <v>18005</v>
      </c>
      <c r="C28568" t="s">
        <v>18006</v>
      </c>
      <c r="D28568" s="83" t="s">
        <v>15076</v>
      </c>
      <c r="E28568" s="83">
        <v>200.16</v>
      </c>
      <c r="F28568" s="84">
        <v>207.28</v>
      </c>
    </row>
    <row r="28569" spans="1:6" x14ac:dyDescent="0.25">
      <c r="A28569" t="s">
        <v>15052</v>
      </c>
      <c r="B28569" s="83" t="s">
        <v>18007</v>
      </c>
      <c r="C28569" t="s">
        <v>18008</v>
      </c>
      <c r="D28569" s="83" t="s">
        <v>15076</v>
      </c>
      <c r="E28569" s="83">
        <v>162.06</v>
      </c>
      <c r="F28569" s="84">
        <v>169.18</v>
      </c>
    </row>
    <row r="28570" spans="1:6" x14ac:dyDescent="0.25">
      <c r="A28570" t="s">
        <v>15052</v>
      </c>
      <c r="B28570" s="83" t="s">
        <v>18009</v>
      </c>
      <c r="C28570" t="s">
        <v>18010</v>
      </c>
      <c r="D28570" s="83" t="s">
        <v>15076</v>
      </c>
      <c r="E28570" s="83">
        <v>202.81</v>
      </c>
      <c r="F28570" s="84">
        <v>208.06</v>
      </c>
    </row>
    <row r="28571" spans="1:6" x14ac:dyDescent="0.25">
      <c r="A28571" t="s">
        <v>15052</v>
      </c>
      <c r="B28571" s="83" t="s">
        <v>18011</v>
      </c>
      <c r="C28571" t="s">
        <v>18012</v>
      </c>
      <c r="D28571" s="83" t="s">
        <v>15076</v>
      </c>
      <c r="E28571" s="83">
        <v>158.44999999999999</v>
      </c>
      <c r="F28571" s="84">
        <v>163.69999999999999</v>
      </c>
    </row>
    <row r="28572" spans="1:6" x14ac:dyDescent="0.25">
      <c r="A28572" t="s">
        <v>15052</v>
      </c>
      <c r="B28572" s="83" t="s">
        <v>18013</v>
      </c>
      <c r="C28572" t="s">
        <v>18014</v>
      </c>
      <c r="D28572" s="83" t="s">
        <v>15076</v>
      </c>
      <c r="E28572" s="83">
        <v>301.22000000000003</v>
      </c>
      <c r="F28572" s="84">
        <v>307.42</v>
      </c>
    </row>
    <row r="28573" spans="1:6" x14ac:dyDescent="0.25">
      <c r="A28573" t="s">
        <v>15052</v>
      </c>
      <c r="B28573" s="83" t="s">
        <v>18015</v>
      </c>
      <c r="C28573" t="s">
        <v>18016</v>
      </c>
      <c r="D28573" s="83" t="s">
        <v>15076</v>
      </c>
      <c r="E28573" s="83">
        <v>159.06</v>
      </c>
      <c r="F28573" s="84">
        <v>163.93</v>
      </c>
    </row>
    <row r="28574" spans="1:6" x14ac:dyDescent="0.25">
      <c r="A28574" t="s">
        <v>15052</v>
      </c>
      <c r="B28574" s="83" t="s">
        <v>18017</v>
      </c>
      <c r="C28574" t="s">
        <v>18018</v>
      </c>
      <c r="D28574" s="83" t="s">
        <v>15076</v>
      </c>
      <c r="E28574" s="83">
        <v>120.58</v>
      </c>
      <c r="F28574" s="84">
        <v>125.45</v>
      </c>
    </row>
    <row r="28575" spans="1:6" x14ac:dyDescent="0.25">
      <c r="A28575" t="s">
        <v>15052</v>
      </c>
      <c r="B28575" s="83" t="s">
        <v>18019</v>
      </c>
      <c r="C28575" t="s">
        <v>18020</v>
      </c>
      <c r="D28575" s="83" t="s">
        <v>15076</v>
      </c>
      <c r="E28575" s="83">
        <v>62.34</v>
      </c>
      <c r="F28575" s="84">
        <v>64.27</v>
      </c>
    </row>
    <row r="28576" spans="1:6" x14ac:dyDescent="0.25">
      <c r="A28576" t="s">
        <v>15052</v>
      </c>
      <c r="B28576" s="83" t="s">
        <v>18021</v>
      </c>
      <c r="C28576" t="s">
        <v>18022</v>
      </c>
      <c r="D28576" s="83" t="s">
        <v>15076</v>
      </c>
      <c r="E28576" s="83">
        <v>58.46</v>
      </c>
      <c r="F28576" s="84">
        <v>60.39</v>
      </c>
    </row>
    <row r="28577" spans="1:6" x14ac:dyDescent="0.25">
      <c r="A28577" t="s">
        <v>15052</v>
      </c>
      <c r="B28577" s="83" t="s">
        <v>18023</v>
      </c>
      <c r="C28577" t="s">
        <v>18024</v>
      </c>
      <c r="D28577" s="83" t="s">
        <v>15076</v>
      </c>
      <c r="E28577" s="83">
        <v>51.42</v>
      </c>
      <c r="F28577" s="84">
        <v>53.09</v>
      </c>
    </row>
    <row r="28578" spans="1:6" x14ac:dyDescent="0.25">
      <c r="A28578" t="s">
        <v>15052</v>
      </c>
      <c r="B28578" s="83" t="s">
        <v>28663</v>
      </c>
      <c r="C28578" t="s">
        <v>28664</v>
      </c>
      <c r="D28578" s="83" t="s">
        <v>15076</v>
      </c>
      <c r="E28578" s="83">
        <v>137.80000000000001</v>
      </c>
      <c r="F28578" s="84">
        <v>138.75</v>
      </c>
    </row>
    <row r="28579" spans="1:6" x14ac:dyDescent="0.25">
      <c r="A28579" t="s">
        <v>15052</v>
      </c>
      <c r="B28579" s="83" t="s">
        <v>28665</v>
      </c>
      <c r="C28579" t="s">
        <v>28666</v>
      </c>
      <c r="D28579" s="83" t="s">
        <v>15076</v>
      </c>
      <c r="E28579" s="83">
        <v>209.19</v>
      </c>
      <c r="F28579" s="84">
        <v>210.14</v>
      </c>
    </row>
    <row r="28580" spans="1:6" x14ac:dyDescent="0.25">
      <c r="A28580" t="s">
        <v>15052</v>
      </c>
      <c r="B28580" s="83" t="s">
        <v>18025</v>
      </c>
      <c r="C28580" t="s">
        <v>18026</v>
      </c>
      <c r="D28580" s="83" t="s">
        <v>15076</v>
      </c>
      <c r="E28580" s="83">
        <v>95.81</v>
      </c>
      <c r="F28580" s="84">
        <v>98.33</v>
      </c>
    </row>
    <row r="28581" spans="1:6" x14ac:dyDescent="0.25">
      <c r="A28581" t="s">
        <v>15052</v>
      </c>
      <c r="B28581" s="83" t="s">
        <v>18027</v>
      </c>
      <c r="C28581" t="s">
        <v>18028</v>
      </c>
      <c r="D28581" s="83" t="s">
        <v>15076</v>
      </c>
      <c r="E28581" s="83">
        <v>91.93</v>
      </c>
      <c r="F28581" s="84">
        <v>94.45</v>
      </c>
    </row>
    <row r="28582" spans="1:6" x14ac:dyDescent="0.25">
      <c r="A28582" t="s">
        <v>15052</v>
      </c>
      <c r="B28582" s="83" t="s">
        <v>18029</v>
      </c>
      <c r="C28582" t="s">
        <v>18030</v>
      </c>
      <c r="D28582" s="83" t="s">
        <v>15076</v>
      </c>
      <c r="E28582" s="83">
        <v>71.239999999999995</v>
      </c>
      <c r="F28582" s="84">
        <v>72.91</v>
      </c>
    </row>
    <row r="28583" spans="1:6" x14ac:dyDescent="0.25">
      <c r="A28583" t="s">
        <v>15052</v>
      </c>
      <c r="B28583" s="83" t="s">
        <v>28667</v>
      </c>
      <c r="C28583" t="s">
        <v>28668</v>
      </c>
      <c r="D28583" s="83" t="s">
        <v>15076</v>
      </c>
      <c r="E28583" s="83">
        <v>104.27</v>
      </c>
      <c r="F28583" s="84">
        <v>107.61</v>
      </c>
    </row>
    <row r="28584" spans="1:6" x14ac:dyDescent="0.25">
      <c r="A28584" t="s">
        <v>15052</v>
      </c>
      <c r="B28584" s="83" t="s">
        <v>28669</v>
      </c>
      <c r="C28584" t="s">
        <v>28670</v>
      </c>
      <c r="D28584" s="83" t="s">
        <v>15076</v>
      </c>
      <c r="E28584" s="83">
        <v>129.94</v>
      </c>
      <c r="F28584" s="84">
        <v>133.28</v>
      </c>
    </row>
    <row r="28585" spans="1:6" x14ac:dyDescent="0.25">
      <c r="A28585" t="s">
        <v>15052</v>
      </c>
      <c r="B28585" s="83">
        <v>8933</v>
      </c>
      <c r="C28585" t="s">
        <v>18031</v>
      </c>
      <c r="F28585" s="84"/>
    </row>
    <row r="28586" spans="1:6" x14ac:dyDescent="0.25">
      <c r="A28586" t="s">
        <v>15052</v>
      </c>
      <c r="B28586" s="83" t="s">
        <v>18032</v>
      </c>
      <c r="C28586" t="s">
        <v>18033</v>
      </c>
      <c r="D28586" s="83" t="s">
        <v>15076</v>
      </c>
      <c r="E28586" s="83">
        <v>60.59</v>
      </c>
      <c r="F28586" s="84">
        <v>61.95</v>
      </c>
    </row>
    <row r="28587" spans="1:6" x14ac:dyDescent="0.25">
      <c r="A28587" t="s">
        <v>15052</v>
      </c>
      <c r="B28587" s="83" t="s">
        <v>18034</v>
      </c>
      <c r="C28587" t="s">
        <v>18035</v>
      </c>
      <c r="D28587" s="83" t="s">
        <v>15076</v>
      </c>
      <c r="E28587" s="83">
        <v>61</v>
      </c>
      <c r="F28587" s="84">
        <v>62.36</v>
      </c>
    </row>
    <row r="28588" spans="1:6" x14ac:dyDescent="0.25">
      <c r="A28588" t="s">
        <v>15052</v>
      </c>
      <c r="B28588" s="83" t="s">
        <v>18036</v>
      </c>
      <c r="C28588" t="s">
        <v>18037</v>
      </c>
      <c r="D28588" s="83" t="s">
        <v>15076</v>
      </c>
      <c r="E28588" s="83">
        <v>60.63</v>
      </c>
      <c r="F28588" s="83">
        <v>61.99</v>
      </c>
    </row>
    <row r="28589" spans="1:6" x14ac:dyDescent="0.25">
      <c r="A28589" t="s">
        <v>15052</v>
      </c>
      <c r="B28589" s="83" t="s">
        <v>18038</v>
      </c>
      <c r="C28589" t="s">
        <v>18039</v>
      </c>
      <c r="D28589" s="83" t="s">
        <v>15076</v>
      </c>
      <c r="E28589" s="83">
        <v>60.98</v>
      </c>
      <c r="F28589" s="83">
        <v>62.34</v>
      </c>
    </row>
    <row r="28590" spans="1:6" x14ac:dyDescent="0.25">
      <c r="A28590" t="s">
        <v>15052</v>
      </c>
      <c r="B28590" s="83" t="s">
        <v>18040</v>
      </c>
      <c r="C28590" t="s">
        <v>18041</v>
      </c>
      <c r="D28590" s="83" t="s">
        <v>15076</v>
      </c>
      <c r="E28590" s="83">
        <v>63.56</v>
      </c>
      <c r="F28590" s="83">
        <v>64.930000000000007</v>
      </c>
    </row>
    <row r="28591" spans="1:6" x14ac:dyDescent="0.25">
      <c r="A28591" t="s">
        <v>15052</v>
      </c>
      <c r="B28591" s="83" t="s">
        <v>18042</v>
      </c>
      <c r="C28591" t="s">
        <v>18043</v>
      </c>
      <c r="D28591" s="83" t="s">
        <v>15076</v>
      </c>
      <c r="E28591" s="83">
        <v>63.6</v>
      </c>
      <c r="F28591" s="83">
        <v>64.97</v>
      </c>
    </row>
    <row r="28592" spans="1:6" x14ac:dyDescent="0.25">
      <c r="A28592" t="s">
        <v>15052</v>
      </c>
      <c r="B28592" s="83" t="s">
        <v>18044</v>
      </c>
      <c r="C28592" t="s">
        <v>18045</v>
      </c>
      <c r="D28592" s="83" t="s">
        <v>15076</v>
      </c>
      <c r="E28592" s="83">
        <v>54.87</v>
      </c>
      <c r="F28592" s="83">
        <v>56.24</v>
      </c>
    </row>
    <row r="28593" spans="1:6" x14ac:dyDescent="0.25">
      <c r="A28593" t="s">
        <v>15052</v>
      </c>
      <c r="B28593" s="83" t="s">
        <v>18046</v>
      </c>
      <c r="C28593" t="s">
        <v>18047</v>
      </c>
      <c r="D28593" s="83" t="s">
        <v>15076</v>
      </c>
      <c r="E28593" s="83">
        <v>63.98</v>
      </c>
      <c r="F28593" s="83">
        <v>65.349999999999994</v>
      </c>
    </row>
    <row r="28594" spans="1:6" x14ac:dyDescent="0.25">
      <c r="A28594" t="s">
        <v>15052</v>
      </c>
      <c r="B28594" s="83">
        <v>8934</v>
      </c>
      <c r="C28594" t="s">
        <v>18048</v>
      </c>
    </row>
    <row r="28595" spans="1:6" x14ac:dyDescent="0.25">
      <c r="A28595" t="s">
        <v>15052</v>
      </c>
      <c r="B28595" s="83" t="s">
        <v>18049</v>
      </c>
      <c r="C28595" t="s">
        <v>47205</v>
      </c>
      <c r="D28595" s="83" t="s">
        <v>15076</v>
      </c>
      <c r="E28595" s="83">
        <v>10.92</v>
      </c>
      <c r="F28595" s="83">
        <v>11.18</v>
      </c>
    </row>
    <row r="28596" spans="1:6" x14ac:dyDescent="0.25">
      <c r="A28596" t="s">
        <v>15052</v>
      </c>
      <c r="B28596" s="83" t="s">
        <v>18050</v>
      </c>
      <c r="C28596" t="s">
        <v>47206</v>
      </c>
      <c r="D28596" s="83" t="s">
        <v>15076</v>
      </c>
      <c r="E28596" s="83">
        <v>17.95</v>
      </c>
      <c r="F28596" s="83">
        <v>18.21</v>
      </c>
    </row>
    <row r="28597" spans="1:6" x14ac:dyDescent="0.25">
      <c r="A28597" t="s">
        <v>15052</v>
      </c>
      <c r="B28597" s="83" t="s">
        <v>18051</v>
      </c>
      <c r="C28597" t="s">
        <v>47207</v>
      </c>
      <c r="D28597" s="83" t="s">
        <v>15076</v>
      </c>
      <c r="E28597" s="83">
        <v>7.04</v>
      </c>
      <c r="F28597" s="83">
        <v>7.3</v>
      </c>
    </row>
    <row r="28598" spans="1:6" x14ac:dyDescent="0.25">
      <c r="A28598" t="s">
        <v>15052</v>
      </c>
      <c r="B28598" s="83" t="s">
        <v>18052</v>
      </c>
      <c r="C28598" t="s">
        <v>47208</v>
      </c>
      <c r="D28598" s="83" t="s">
        <v>15076</v>
      </c>
      <c r="E28598" s="83">
        <v>29.96</v>
      </c>
      <c r="F28598" s="83">
        <v>30.22</v>
      </c>
    </row>
    <row r="28599" spans="1:6" x14ac:dyDescent="0.25">
      <c r="A28599" t="s">
        <v>15052</v>
      </c>
      <c r="B28599" s="83" t="s">
        <v>18053</v>
      </c>
      <c r="C28599" t="s">
        <v>47209</v>
      </c>
      <c r="D28599" s="83" t="s">
        <v>15076</v>
      </c>
      <c r="E28599" s="83">
        <v>40.03</v>
      </c>
      <c r="F28599" s="83">
        <v>40.72</v>
      </c>
    </row>
    <row r="28600" spans="1:6" x14ac:dyDescent="0.25">
      <c r="A28600" t="s">
        <v>15052</v>
      </c>
      <c r="B28600" s="83" t="s">
        <v>18054</v>
      </c>
      <c r="C28600" t="s">
        <v>18055</v>
      </c>
      <c r="D28600" s="83" t="s">
        <v>15076</v>
      </c>
      <c r="E28600" s="83">
        <v>17.399999999999999</v>
      </c>
      <c r="F28600" s="83">
        <v>18.02</v>
      </c>
    </row>
    <row r="28601" spans="1:6" x14ac:dyDescent="0.25">
      <c r="A28601" t="s">
        <v>15052</v>
      </c>
      <c r="B28601" s="83" t="s">
        <v>18056</v>
      </c>
      <c r="C28601" t="s">
        <v>18057</v>
      </c>
      <c r="D28601" s="83" t="s">
        <v>15076</v>
      </c>
      <c r="E28601" s="83">
        <v>48.42</v>
      </c>
      <c r="F28601" s="83">
        <v>49.04</v>
      </c>
    </row>
    <row r="28602" spans="1:6" x14ac:dyDescent="0.25">
      <c r="A28602" t="s">
        <v>15052</v>
      </c>
      <c r="B28602" s="83" t="s">
        <v>18058</v>
      </c>
      <c r="C28602" t="s">
        <v>18059</v>
      </c>
      <c r="D28602" s="83" t="s">
        <v>15076</v>
      </c>
      <c r="E28602" s="83">
        <v>17.78</v>
      </c>
      <c r="F28602" s="83">
        <v>18.399999999999999</v>
      </c>
    </row>
    <row r="28603" spans="1:6" x14ac:dyDescent="0.25">
      <c r="A28603" t="s">
        <v>15052</v>
      </c>
      <c r="B28603" s="83" t="s">
        <v>18060</v>
      </c>
      <c r="C28603" t="s">
        <v>18061</v>
      </c>
      <c r="D28603" s="83" t="s">
        <v>15076</v>
      </c>
      <c r="E28603" s="83">
        <v>13.65</v>
      </c>
      <c r="F28603" s="83">
        <v>14.24</v>
      </c>
    </row>
    <row r="28604" spans="1:6" x14ac:dyDescent="0.25">
      <c r="A28604" t="s">
        <v>15052</v>
      </c>
      <c r="B28604" s="83">
        <v>8936</v>
      </c>
      <c r="C28604" t="s">
        <v>18062</v>
      </c>
    </row>
    <row r="28605" spans="1:6" x14ac:dyDescent="0.25">
      <c r="A28605" t="s">
        <v>15052</v>
      </c>
      <c r="B28605" s="83" t="s">
        <v>18063</v>
      </c>
      <c r="C28605" t="s">
        <v>47210</v>
      </c>
      <c r="D28605" s="83" t="s">
        <v>15094</v>
      </c>
      <c r="E28605" s="83">
        <v>65.239999999999995</v>
      </c>
      <c r="F28605" s="84">
        <v>70.05</v>
      </c>
    </row>
    <row r="28606" spans="1:6" x14ac:dyDescent="0.25">
      <c r="A28606" t="s">
        <v>15052</v>
      </c>
      <c r="B28606" s="83" t="s">
        <v>18064</v>
      </c>
      <c r="C28606" t="s">
        <v>47211</v>
      </c>
      <c r="D28606" s="83" t="s">
        <v>15094</v>
      </c>
      <c r="E28606" s="83">
        <v>90.2</v>
      </c>
      <c r="F28606" s="84">
        <v>96.75</v>
      </c>
    </row>
    <row r="28607" spans="1:6" x14ac:dyDescent="0.25">
      <c r="A28607" t="s">
        <v>15052</v>
      </c>
      <c r="B28607" s="83" t="s">
        <v>18065</v>
      </c>
      <c r="C28607" t="s">
        <v>47212</v>
      </c>
      <c r="D28607" s="83" t="s">
        <v>15094</v>
      </c>
      <c r="E28607" s="83">
        <v>110.69</v>
      </c>
      <c r="F28607" s="84">
        <v>118.55</v>
      </c>
    </row>
    <row r="28608" spans="1:6" x14ac:dyDescent="0.25">
      <c r="A28608" t="s">
        <v>15052</v>
      </c>
      <c r="B28608" s="83" t="s">
        <v>18066</v>
      </c>
      <c r="C28608" t="s">
        <v>47213</v>
      </c>
      <c r="D28608" s="83" t="s">
        <v>15094</v>
      </c>
      <c r="E28608" s="83">
        <v>27.76</v>
      </c>
      <c r="F28608" s="84">
        <v>29.94</v>
      </c>
    </row>
    <row r="28609" spans="1:6" x14ac:dyDescent="0.25">
      <c r="A28609" t="s">
        <v>15052</v>
      </c>
      <c r="B28609" s="83" t="s">
        <v>18067</v>
      </c>
      <c r="C28609" t="s">
        <v>47214</v>
      </c>
      <c r="D28609" s="83" t="s">
        <v>15094</v>
      </c>
      <c r="E28609" s="83">
        <v>29.16</v>
      </c>
      <c r="F28609" s="84">
        <v>31.34</v>
      </c>
    </row>
    <row r="28610" spans="1:6" x14ac:dyDescent="0.25">
      <c r="A28610" t="s">
        <v>15052</v>
      </c>
      <c r="B28610" s="83" t="s">
        <v>18068</v>
      </c>
      <c r="C28610" t="s">
        <v>47215</v>
      </c>
      <c r="D28610" s="83" t="s">
        <v>15094</v>
      </c>
      <c r="E28610" s="83">
        <v>29.94</v>
      </c>
      <c r="F28610" s="84">
        <v>32.119999999999997</v>
      </c>
    </row>
    <row r="28611" spans="1:6" x14ac:dyDescent="0.25">
      <c r="A28611" t="s">
        <v>15052</v>
      </c>
      <c r="B28611" s="83" t="s">
        <v>18069</v>
      </c>
      <c r="C28611" t="s">
        <v>47216</v>
      </c>
      <c r="D28611" s="83" t="s">
        <v>15094</v>
      </c>
      <c r="E28611" s="83">
        <v>47.45</v>
      </c>
      <c r="F28611" s="84">
        <v>50.95</v>
      </c>
    </row>
    <row r="28612" spans="1:6" x14ac:dyDescent="0.25">
      <c r="A28612" t="s">
        <v>15052</v>
      </c>
      <c r="B28612" s="83">
        <v>8938</v>
      </c>
      <c r="C28612" t="s">
        <v>18070</v>
      </c>
      <c r="F28612" s="84"/>
    </row>
    <row r="28613" spans="1:6" x14ac:dyDescent="0.25">
      <c r="A28613" t="s">
        <v>15052</v>
      </c>
      <c r="B28613" s="83" t="s">
        <v>18071</v>
      </c>
      <c r="C28613" t="s">
        <v>18072</v>
      </c>
      <c r="D28613" s="83" t="s">
        <v>15076</v>
      </c>
      <c r="E28613" s="83">
        <v>35.29</v>
      </c>
      <c r="F28613" s="84">
        <v>36.81</v>
      </c>
    </row>
    <row r="28614" spans="1:6" x14ac:dyDescent="0.25">
      <c r="A28614" t="s">
        <v>15052</v>
      </c>
      <c r="B28614" s="83" t="s">
        <v>18073</v>
      </c>
      <c r="C28614" t="s">
        <v>18074</v>
      </c>
      <c r="D28614" s="83" t="s">
        <v>15076</v>
      </c>
      <c r="E28614" s="83">
        <v>2559.02</v>
      </c>
      <c r="F28614" s="84">
        <v>2665.88</v>
      </c>
    </row>
    <row r="28615" spans="1:6" x14ac:dyDescent="0.25">
      <c r="A28615" t="s">
        <v>15052</v>
      </c>
      <c r="B28615" s="83" t="s">
        <v>18075</v>
      </c>
      <c r="C28615" t="s">
        <v>18076</v>
      </c>
      <c r="D28615" s="83" t="s">
        <v>15076</v>
      </c>
      <c r="E28615" s="83">
        <v>2639.2</v>
      </c>
      <c r="F28615" s="84">
        <v>2746.06</v>
      </c>
    </row>
    <row r="28616" spans="1:6" x14ac:dyDescent="0.25">
      <c r="A28616" t="s">
        <v>15052</v>
      </c>
      <c r="B28616" s="83" t="s">
        <v>18077</v>
      </c>
      <c r="C28616" t="s">
        <v>18078</v>
      </c>
      <c r="D28616" s="83" t="s">
        <v>15076</v>
      </c>
      <c r="E28616" s="83">
        <v>2795.77</v>
      </c>
      <c r="F28616" s="84">
        <v>2908.9</v>
      </c>
    </row>
    <row r="28617" spans="1:6" x14ac:dyDescent="0.25">
      <c r="A28617" t="s">
        <v>15052</v>
      </c>
      <c r="B28617" s="83" t="s">
        <v>18079</v>
      </c>
      <c r="C28617" t="s">
        <v>18080</v>
      </c>
      <c r="D28617" s="83" t="s">
        <v>15076</v>
      </c>
      <c r="E28617" s="83">
        <v>2893.3</v>
      </c>
      <c r="F28617" s="84">
        <v>3006.43</v>
      </c>
    </row>
    <row r="28618" spans="1:6" x14ac:dyDescent="0.25">
      <c r="A28618" t="s">
        <v>15052</v>
      </c>
      <c r="B28618" s="83" t="s">
        <v>18081</v>
      </c>
      <c r="C28618" t="s">
        <v>18082</v>
      </c>
      <c r="D28618" s="83" t="s">
        <v>15076</v>
      </c>
      <c r="E28618" s="83">
        <v>2921.09</v>
      </c>
      <c r="F28618" s="84">
        <v>3034.22</v>
      </c>
    </row>
    <row r="28619" spans="1:6" x14ac:dyDescent="0.25">
      <c r="A28619" t="s">
        <v>15052</v>
      </c>
      <c r="B28619" s="83" t="s">
        <v>18083</v>
      </c>
      <c r="C28619" t="s">
        <v>18084</v>
      </c>
      <c r="D28619" s="83" t="s">
        <v>15076</v>
      </c>
      <c r="E28619" s="83">
        <v>3494.8</v>
      </c>
      <c r="F28619" s="84">
        <v>3606.1</v>
      </c>
    </row>
    <row r="28620" spans="1:6" x14ac:dyDescent="0.25">
      <c r="A28620" t="s">
        <v>15052</v>
      </c>
      <c r="B28620" s="83" t="s">
        <v>18085</v>
      </c>
      <c r="C28620" t="s">
        <v>18086</v>
      </c>
      <c r="D28620" s="83" t="s">
        <v>15076</v>
      </c>
      <c r="E28620" s="83">
        <v>3797.68</v>
      </c>
      <c r="F28620" s="83">
        <v>3910.87</v>
      </c>
    </row>
    <row r="28621" spans="1:6" x14ac:dyDescent="0.25">
      <c r="A28621" t="s">
        <v>15052</v>
      </c>
      <c r="B28621" s="83" t="s">
        <v>18087</v>
      </c>
      <c r="C28621" t="s">
        <v>18088</v>
      </c>
      <c r="D28621" s="83" t="s">
        <v>15076</v>
      </c>
      <c r="E28621" s="83">
        <v>5014.72</v>
      </c>
      <c r="F28621" s="83">
        <v>5138.33</v>
      </c>
    </row>
    <row r="28622" spans="1:6" x14ac:dyDescent="0.25">
      <c r="A28622" t="s">
        <v>15052</v>
      </c>
      <c r="B28622" s="83" t="s">
        <v>18089</v>
      </c>
      <c r="C28622" t="s">
        <v>18090</v>
      </c>
      <c r="D28622" s="83" t="s">
        <v>15076</v>
      </c>
      <c r="E28622" s="83">
        <v>5144.09</v>
      </c>
      <c r="F28622" s="83">
        <v>5267.7</v>
      </c>
    </row>
    <row r="28623" spans="1:6" x14ac:dyDescent="0.25">
      <c r="A28623" t="s">
        <v>15052</v>
      </c>
      <c r="B28623" s="83" t="s">
        <v>18091</v>
      </c>
      <c r="C28623" t="s">
        <v>18092</v>
      </c>
      <c r="D28623" s="83" t="s">
        <v>15076</v>
      </c>
      <c r="E28623" s="83">
        <v>5011.1400000000003</v>
      </c>
      <c r="F28623" s="83">
        <v>5134.76</v>
      </c>
    </row>
    <row r="28624" spans="1:6" x14ac:dyDescent="0.25">
      <c r="A28624" t="s">
        <v>15052</v>
      </c>
      <c r="B28624" s="83" t="s">
        <v>18093</v>
      </c>
      <c r="C28624" t="s">
        <v>18094</v>
      </c>
      <c r="D28624" s="83" t="s">
        <v>15076</v>
      </c>
      <c r="E28624" s="83">
        <v>9775.6200000000008</v>
      </c>
      <c r="F28624" s="83">
        <v>9961.41</v>
      </c>
    </row>
    <row r="28625" spans="1:6" x14ac:dyDescent="0.25">
      <c r="A28625" t="s">
        <v>15052</v>
      </c>
      <c r="B28625" s="83" t="s">
        <v>18095</v>
      </c>
      <c r="C28625" t="s">
        <v>18096</v>
      </c>
      <c r="D28625" s="83" t="s">
        <v>15076</v>
      </c>
      <c r="E28625" s="83">
        <v>9809.17</v>
      </c>
      <c r="F28625" s="83">
        <v>9994.9500000000007</v>
      </c>
    </row>
    <row r="28626" spans="1:6" x14ac:dyDescent="0.25">
      <c r="A28626" t="s">
        <v>15052</v>
      </c>
      <c r="B28626" s="83" t="s">
        <v>18097</v>
      </c>
      <c r="C28626" t="s">
        <v>18098</v>
      </c>
      <c r="D28626" s="83" t="s">
        <v>15076</v>
      </c>
      <c r="E28626" s="83">
        <v>10370.15</v>
      </c>
      <c r="F28626" s="83">
        <v>10543.96</v>
      </c>
    </row>
    <row r="28627" spans="1:6" x14ac:dyDescent="0.25">
      <c r="A28627" t="s">
        <v>15052</v>
      </c>
      <c r="B28627" s="83" t="s">
        <v>18099</v>
      </c>
      <c r="C28627" t="s">
        <v>18100</v>
      </c>
      <c r="D28627" s="83" t="s">
        <v>15076</v>
      </c>
      <c r="E28627" s="83">
        <v>10506.36</v>
      </c>
      <c r="F28627" s="83">
        <v>10682.95</v>
      </c>
    </row>
    <row r="28628" spans="1:6" x14ac:dyDescent="0.25">
      <c r="A28628" t="s">
        <v>15052</v>
      </c>
      <c r="B28628" s="83" t="s">
        <v>18101</v>
      </c>
      <c r="C28628" t="s">
        <v>18102</v>
      </c>
      <c r="D28628" s="83" t="s">
        <v>15076</v>
      </c>
      <c r="E28628" s="83">
        <v>11578.79</v>
      </c>
      <c r="F28628" s="84">
        <v>11766.54</v>
      </c>
    </row>
    <row r="28629" spans="1:6" x14ac:dyDescent="0.25">
      <c r="A28629" t="s">
        <v>15052</v>
      </c>
      <c r="B28629" s="83" t="s">
        <v>18103</v>
      </c>
      <c r="C28629" t="s">
        <v>18104</v>
      </c>
      <c r="D28629" s="83" t="s">
        <v>15076</v>
      </c>
      <c r="E28629" s="83">
        <v>12320.66</v>
      </c>
      <c r="F28629" s="84">
        <v>12508.42</v>
      </c>
    </row>
    <row r="28630" spans="1:6" x14ac:dyDescent="0.25">
      <c r="A28630" t="s">
        <v>15052</v>
      </c>
      <c r="B28630" s="83" t="s">
        <v>18105</v>
      </c>
      <c r="C28630" t="s">
        <v>18106</v>
      </c>
      <c r="D28630" s="83" t="s">
        <v>15076</v>
      </c>
      <c r="E28630" s="83">
        <v>12263.75</v>
      </c>
      <c r="F28630" s="84">
        <v>12451.5</v>
      </c>
    </row>
    <row r="28631" spans="1:6" x14ac:dyDescent="0.25">
      <c r="A28631" t="s">
        <v>15052</v>
      </c>
      <c r="B28631" s="83" t="s">
        <v>18107</v>
      </c>
      <c r="C28631" t="s">
        <v>18108</v>
      </c>
      <c r="D28631" s="83" t="s">
        <v>15076</v>
      </c>
      <c r="E28631" s="83">
        <v>13910.99</v>
      </c>
      <c r="F28631" s="83">
        <v>14112.69</v>
      </c>
    </row>
    <row r="28632" spans="1:6" x14ac:dyDescent="0.25">
      <c r="A28632" t="s">
        <v>15052</v>
      </c>
      <c r="B28632" s="83" t="s">
        <v>18109</v>
      </c>
      <c r="C28632" t="s">
        <v>18110</v>
      </c>
      <c r="D28632" s="83" t="s">
        <v>15076</v>
      </c>
      <c r="E28632" s="83">
        <v>14867.15</v>
      </c>
      <c r="F28632" s="84">
        <v>15068.86</v>
      </c>
    </row>
    <row r="28633" spans="1:6" x14ac:dyDescent="0.25">
      <c r="A28633" t="s">
        <v>15052</v>
      </c>
      <c r="B28633" s="83" t="s">
        <v>18111</v>
      </c>
      <c r="C28633" t="s">
        <v>18112</v>
      </c>
      <c r="D28633" s="83" t="s">
        <v>15076</v>
      </c>
      <c r="E28633" s="83">
        <v>12.17</v>
      </c>
      <c r="F28633" s="84">
        <v>12.49</v>
      </c>
    </row>
    <row r="28634" spans="1:6" x14ac:dyDescent="0.25">
      <c r="A28634" t="s">
        <v>15052</v>
      </c>
      <c r="B28634" s="83">
        <v>8939</v>
      </c>
      <c r="C28634" t="s">
        <v>18113</v>
      </c>
    </row>
    <row r="28635" spans="1:6" x14ac:dyDescent="0.25">
      <c r="A28635" t="s">
        <v>15052</v>
      </c>
      <c r="B28635" s="83" t="s">
        <v>18114</v>
      </c>
      <c r="C28635" t="s">
        <v>47217</v>
      </c>
      <c r="D28635" s="83" t="s">
        <v>15094</v>
      </c>
      <c r="E28635" s="83">
        <v>13.34</v>
      </c>
      <c r="F28635" s="83">
        <v>14.09</v>
      </c>
    </row>
    <row r="28636" spans="1:6" x14ac:dyDescent="0.25">
      <c r="A28636" t="s">
        <v>15052</v>
      </c>
      <c r="B28636" s="83" t="s">
        <v>18115</v>
      </c>
      <c r="C28636" t="s">
        <v>47218</v>
      </c>
      <c r="D28636" s="83" t="s">
        <v>15094</v>
      </c>
      <c r="E28636" s="83">
        <v>23.91</v>
      </c>
      <c r="F28636" s="83">
        <v>24.66</v>
      </c>
    </row>
    <row r="28637" spans="1:6" x14ac:dyDescent="0.25">
      <c r="A28637" t="s">
        <v>15052</v>
      </c>
      <c r="B28637" s="83">
        <v>8942</v>
      </c>
      <c r="C28637" t="s">
        <v>18116</v>
      </c>
    </row>
    <row r="28638" spans="1:6" x14ac:dyDescent="0.25">
      <c r="A28638" t="s">
        <v>15052</v>
      </c>
      <c r="B28638" s="83" t="s">
        <v>18117</v>
      </c>
      <c r="C28638" t="s">
        <v>18118</v>
      </c>
      <c r="D28638" s="83" t="s">
        <v>15076</v>
      </c>
      <c r="E28638" s="83">
        <v>3909.45</v>
      </c>
      <c r="F28638" s="83">
        <v>3932.7</v>
      </c>
    </row>
    <row r="28639" spans="1:6" x14ac:dyDescent="0.25">
      <c r="A28639" t="s">
        <v>15052</v>
      </c>
      <c r="B28639" s="83" t="s">
        <v>18119</v>
      </c>
      <c r="C28639" t="s">
        <v>18120</v>
      </c>
      <c r="D28639" s="83" t="s">
        <v>15076</v>
      </c>
      <c r="E28639" s="83">
        <v>287.92</v>
      </c>
      <c r="F28639" s="83">
        <v>297.22000000000003</v>
      </c>
    </row>
    <row r="28640" spans="1:6" x14ac:dyDescent="0.25">
      <c r="A28640" t="s">
        <v>15052</v>
      </c>
      <c r="B28640" s="83" t="s">
        <v>18121</v>
      </c>
      <c r="C28640" t="s">
        <v>18122</v>
      </c>
      <c r="D28640" s="83" t="s">
        <v>15076</v>
      </c>
      <c r="E28640" s="83">
        <v>4272.33</v>
      </c>
      <c r="F28640" s="83">
        <v>4295.58</v>
      </c>
    </row>
    <row r="28641" spans="1:6" x14ac:dyDescent="0.25">
      <c r="A28641" t="s">
        <v>15052</v>
      </c>
      <c r="B28641" s="83" t="s">
        <v>18123</v>
      </c>
      <c r="C28641" t="s">
        <v>18124</v>
      </c>
      <c r="D28641" s="83" t="s">
        <v>15076</v>
      </c>
      <c r="E28641" s="83">
        <v>6182.49</v>
      </c>
      <c r="F28641" s="83">
        <v>6205.74</v>
      </c>
    </row>
    <row r="28642" spans="1:6" x14ac:dyDescent="0.25">
      <c r="A28642" t="s">
        <v>15052</v>
      </c>
      <c r="B28642" s="83" t="s">
        <v>18125</v>
      </c>
      <c r="C28642" t="s">
        <v>18126</v>
      </c>
      <c r="D28642" s="83" t="s">
        <v>15076</v>
      </c>
      <c r="E28642" s="83">
        <v>5287.01</v>
      </c>
      <c r="F28642" s="83">
        <v>5310.26</v>
      </c>
    </row>
    <row r="28643" spans="1:6" x14ac:dyDescent="0.25">
      <c r="A28643" t="s">
        <v>15052</v>
      </c>
      <c r="B28643" s="83" t="s">
        <v>18127</v>
      </c>
      <c r="C28643" t="s">
        <v>18128</v>
      </c>
      <c r="D28643" s="83" t="s">
        <v>15076</v>
      </c>
      <c r="E28643" s="83">
        <v>5748.5</v>
      </c>
      <c r="F28643" s="83">
        <v>5771.75</v>
      </c>
    </row>
    <row r="28644" spans="1:6" x14ac:dyDescent="0.25">
      <c r="A28644" t="s">
        <v>15052</v>
      </c>
      <c r="B28644" s="83" t="s">
        <v>18129</v>
      </c>
      <c r="C28644" t="s">
        <v>18130</v>
      </c>
      <c r="D28644" s="83" t="s">
        <v>15076</v>
      </c>
      <c r="E28644" s="83">
        <v>534.02</v>
      </c>
      <c r="F28644" s="83">
        <v>543.32000000000005</v>
      </c>
    </row>
    <row r="28645" spans="1:6" x14ac:dyDescent="0.25">
      <c r="A28645" t="s">
        <v>15052</v>
      </c>
      <c r="B28645" s="83" t="s">
        <v>18131</v>
      </c>
      <c r="C28645" t="s">
        <v>18132</v>
      </c>
      <c r="D28645" s="83" t="s">
        <v>15076</v>
      </c>
      <c r="E28645" s="83">
        <v>255.02</v>
      </c>
      <c r="F28645" s="84">
        <v>264.32</v>
      </c>
    </row>
    <row r="28646" spans="1:6" x14ac:dyDescent="0.25">
      <c r="A28646" t="s">
        <v>15052</v>
      </c>
      <c r="B28646" s="83" t="s">
        <v>18133</v>
      </c>
      <c r="C28646" t="s">
        <v>18134</v>
      </c>
      <c r="D28646" s="83" t="s">
        <v>15076</v>
      </c>
      <c r="E28646" s="83">
        <v>491.2</v>
      </c>
      <c r="F28646" s="84">
        <v>500.5</v>
      </c>
    </row>
    <row r="28647" spans="1:6" x14ac:dyDescent="0.25">
      <c r="A28647" t="s">
        <v>15052</v>
      </c>
      <c r="B28647" s="83" t="s">
        <v>18135</v>
      </c>
      <c r="C28647" t="s">
        <v>18136</v>
      </c>
      <c r="D28647" s="83" t="s">
        <v>15076</v>
      </c>
      <c r="E28647" s="83">
        <v>683.71</v>
      </c>
      <c r="F28647" s="84">
        <v>706.96</v>
      </c>
    </row>
    <row r="28648" spans="1:6" x14ac:dyDescent="0.25">
      <c r="A28648" t="s">
        <v>15052</v>
      </c>
      <c r="B28648" s="83" t="s">
        <v>18137</v>
      </c>
      <c r="C28648" t="s">
        <v>18138</v>
      </c>
      <c r="D28648" s="83" t="s">
        <v>15076</v>
      </c>
      <c r="E28648" s="83">
        <v>3852.7</v>
      </c>
      <c r="F28648" s="84">
        <v>3875.95</v>
      </c>
    </row>
    <row r="28649" spans="1:6" x14ac:dyDescent="0.25">
      <c r="A28649" t="s">
        <v>15052</v>
      </c>
      <c r="B28649" s="83" t="s">
        <v>18139</v>
      </c>
      <c r="C28649" t="s">
        <v>47219</v>
      </c>
      <c r="D28649" s="83" t="s">
        <v>15076</v>
      </c>
      <c r="E28649" s="83">
        <v>332.17</v>
      </c>
      <c r="F28649" s="84">
        <v>341.47</v>
      </c>
    </row>
    <row r="28650" spans="1:6" x14ac:dyDescent="0.25">
      <c r="A28650" t="s">
        <v>15052</v>
      </c>
      <c r="B28650" s="83">
        <v>8943</v>
      </c>
      <c r="C28650" t="s">
        <v>18140</v>
      </c>
      <c r="F28650" s="84"/>
    </row>
    <row r="28651" spans="1:6" x14ac:dyDescent="0.25">
      <c r="A28651" t="s">
        <v>15052</v>
      </c>
      <c r="B28651" s="83" t="s">
        <v>18141</v>
      </c>
      <c r="C28651" t="s">
        <v>18142</v>
      </c>
      <c r="D28651" s="83" t="s">
        <v>15094</v>
      </c>
      <c r="E28651" s="83">
        <v>281.64</v>
      </c>
      <c r="F28651" s="84">
        <v>283.91000000000003</v>
      </c>
    </row>
    <row r="28652" spans="1:6" x14ac:dyDescent="0.25">
      <c r="A28652" t="s">
        <v>15052</v>
      </c>
      <c r="B28652" s="83" t="s">
        <v>18143</v>
      </c>
      <c r="C28652" t="s">
        <v>18144</v>
      </c>
      <c r="D28652" s="83" t="s">
        <v>15094</v>
      </c>
      <c r="E28652" s="83">
        <v>92.73</v>
      </c>
      <c r="F28652" s="84">
        <v>95</v>
      </c>
    </row>
    <row r="28653" spans="1:6" x14ac:dyDescent="0.25">
      <c r="A28653" t="s">
        <v>15052</v>
      </c>
      <c r="B28653" s="83" t="s">
        <v>18145</v>
      </c>
      <c r="C28653" t="s">
        <v>18146</v>
      </c>
      <c r="D28653" s="83" t="s">
        <v>15094</v>
      </c>
      <c r="E28653" s="83">
        <v>311.66000000000003</v>
      </c>
      <c r="F28653" s="84">
        <v>313.93</v>
      </c>
    </row>
    <row r="28654" spans="1:6" x14ac:dyDescent="0.25">
      <c r="A28654" t="s">
        <v>15052</v>
      </c>
      <c r="B28654" s="83" t="s">
        <v>18147</v>
      </c>
      <c r="C28654" t="s">
        <v>18148</v>
      </c>
      <c r="D28654" s="83" t="s">
        <v>15076</v>
      </c>
      <c r="E28654" s="83">
        <v>469.56</v>
      </c>
      <c r="F28654" s="84">
        <v>473.25</v>
      </c>
    </row>
    <row r="28655" spans="1:6" x14ac:dyDescent="0.25">
      <c r="A28655" t="s">
        <v>15052</v>
      </c>
      <c r="B28655" s="83" t="s">
        <v>18149</v>
      </c>
      <c r="C28655" t="s">
        <v>18150</v>
      </c>
      <c r="D28655" s="83" t="s">
        <v>15076</v>
      </c>
      <c r="E28655" s="83">
        <v>804.16</v>
      </c>
      <c r="F28655" s="84">
        <v>808.03</v>
      </c>
    </row>
    <row r="28656" spans="1:6" x14ac:dyDescent="0.25">
      <c r="A28656" t="s">
        <v>15052</v>
      </c>
      <c r="B28656" s="83" t="s">
        <v>18151</v>
      </c>
      <c r="C28656" t="s">
        <v>18152</v>
      </c>
      <c r="D28656" s="83" t="s">
        <v>15076</v>
      </c>
      <c r="E28656" s="83">
        <v>801.16</v>
      </c>
      <c r="F28656" s="84">
        <v>805.65</v>
      </c>
    </row>
    <row r="28657" spans="1:6" x14ac:dyDescent="0.25">
      <c r="A28657" t="s">
        <v>15052</v>
      </c>
      <c r="B28657" s="83" t="s">
        <v>18153</v>
      </c>
      <c r="C28657" t="s">
        <v>18154</v>
      </c>
      <c r="D28657" s="83" t="s">
        <v>15076</v>
      </c>
      <c r="E28657" s="83">
        <v>815.02</v>
      </c>
      <c r="F28657" s="84">
        <v>819.55</v>
      </c>
    </row>
    <row r="28658" spans="1:6" x14ac:dyDescent="0.25">
      <c r="A28658" t="s">
        <v>15052</v>
      </c>
      <c r="B28658" s="83" t="s">
        <v>18155</v>
      </c>
      <c r="C28658" t="s">
        <v>18156</v>
      </c>
      <c r="D28658" s="83" t="s">
        <v>15076</v>
      </c>
      <c r="E28658" s="83">
        <v>825.33</v>
      </c>
      <c r="F28658" s="83">
        <v>830.11</v>
      </c>
    </row>
    <row r="28659" spans="1:6" x14ac:dyDescent="0.25">
      <c r="A28659" t="s">
        <v>15052</v>
      </c>
      <c r="B28659" s="83" t="s">
        <v>18157</v>
      </c>
      <c r="C28659" t="s">
        <v>18158</v>
      </c>
      <c r="D28659" s="83" t="s">
        <v>15076</v>
      </c>
      <c r="E28659" s="83">
        <v>1380.62</v>
      </c>
      <c r="F28659" s="83">
        <v>1385.44</v>
      </c>
    </row>
    <row r="28660" spans="1:6" x14ac:dyDescent="0.25">
      <c r="A28660" t="s">
        <v>15052</v>
      </c>
      <c r="B28660" s="83" t="s">
        <v>18159</v>
      </c>
      <c r="C28660" t="s">
        <v>18160</v>
      </c>
      <c r="D28660" s="83" t="s">
        <v>15076</v>
      </c>
      <c r="E28660" s="83">
        <v>1315.1</v>
      </c>
      <c r="F28660" s="83">
        <v>1320.88</v>
      </c>
    </row>
    <row r="28661" spans="1:6" x14ac:dyDescent="0.25">
      <c r="A28661" t="s">
        <v>15052</v>
      </c>
      <c r="B28661" s="83" t="s">
        <v>18161</v>
      </c>
      <c r="C28661" t="s">
        <v>18162</v>
      </c>
      <c r="D28661" s="83" t="s">
        <v>15076</v>
      </c>
      <c r="E28661" s="83">
        <v>1585.9</v>
      </c>
      <c r="F28661" s="83">
        <v>1593.07</v>
      </c>
    </row>
    <row r="28662" spans="1:6" x14ac:dyDescent="0.25">
      <c r="A28662" t="s">
        <v>15052</v>
      </c>
      <c r="B28662" s="83" t="s">
        <v>18163</v>
      </c>
      <c r="C28662" t="s">
        <v>18164</v>
      </c>
      <c r="D28662" s="83" t="s">
        <v>15076</v>
      </c>
      <c r="E28662" s="83">
        <v>184.5</v>
      </c>
      <c r="F28662" s="83">
        <v>187.73</v>
      </c>
    </row>
    <row r="28663" spans="1:6" x14ac:dyDescent="0.25">
      <c r="A28663" t="s">
        <v>15052</v>
      </c>
      <c r="B28663" s="83" t="s">
        <v>18165</v>
      </c>
      <c r="C28663" t="s">
        <v>18166</v>
      </c>
      <c r="D28663" s="83" t="s">
        <v>15076</v>
      </c>
      <c r="E28663" s="83">
        <v>221.32</v>
      </c>
      <c r="F28663" s="84">
        <v>224.99</v>
      </c>
    </row>
    <row r="28664" spans="1:6" x14ac:dyDescent="0.25">
      <c r="A28664" t="s">
        <v>15052</v>
      </c>
      <c r="B28664" s="83" t="s">
        <v>18167</v>
      </c>
      <c r="C28664" t="s">
        <v>18168</v>
      </c>
      <c r="D28664" s="83" t="s">
        <v>15076</v>
      </c>
      <c r="E28664" s="83">
        <v>85.92</v>
      </c>
      <c r="F28664" s="83">
        <v>88.17</v>
      </c>
    </row>
    <row r="28665" spans="1:6" x14ac:dyDescent="0.25">
      <c r="A28665" t="s">
        <v>15052</v>
      </c>
      <c r="B28665" s="83" t="s">
        <v>18169</v>
      </c>
      <c r="C28665" t="s">
        <v>18170</v>
      </c>
      <c r="D28665" s="83" t="s">
        <v>15076</v>
      </c>
      <c r="E28665" s="83">
        <v>110.71</v>
      </c>
      <c r="F28665" s="83">
        <v>113.13</v>
      </c>
    </row>
    <row r="28666" spans="1:6" x14ac:dyDescent="0.25">
      <c r="A28666" t="s">
        <v>15052</v>
      </c>
      <c r="B28666" s="83" t="s">
        <v>18171</v>
      </c>
      <c r="C28666" t="s">
        <v>18172</v>
      </c>
      <c r="D28666" s="83" t="s">
        <v>15076</v>
      </c>
      <c r="E28666" s="83">
        <v>400.94</v>
      </c>
      <c r="F28666" s="83">
        <v>403.37</v>
      </c>
    </row>
    <row r="28667" spans="1:6" x14ac:dyDescent="0.25">
      <c r="A28667" t="s">
        <v>15052</v>
      </c>
      <c r="B28667" s="83" t="s">
        <v>18173</v>
      </c>
      <c r="C28667" t="s">
        <v>18174</v>
      </c>
      <c r="D28667" s="83" t="s">
        <v>15076</v>
      </c>
      <c r="E28667" s="83">
        <v>517.13</v>
      </c>
      <c r="F28667" s="83">
        <v>519.62</v>
      </c>
    </row>
    <row r="28668" spans="1:6" x14ac:dyDescent="0.25">
      <c r="A28668" t="s">
        <v>15052</v>
      </c>
      <c r="B28668" s="83" t="s">
        <v>18175</v>
      </c>
      <c r="C28668" t="s">
        <v>18176</v>
      </c>
      <c r="D28668" s="83" t="s">
        <v>15076</v>
      </c>
      <c r="E28668" s="83">
        <v>723.9</v>
      </c>
      <c r="F28668" s="83">
        <v>726.39</v>
      </c>
    </row>
    <row r="28669" spans="1:6" x14ac:dyDescent="0.25">
      <c r="A28669" t="s">
        <v>15052</v>
      </c>
      <c r="B28669" s="83" t="s">
        <v>18177</v>
      </c>
      <c r="C28669" t="s">
        <v>18178</v>
      </c>
      <c r="D28669" s="83" t="s">
        <v>15076</v>
      </c>
      <c r="E28669" s="83">
        <v>696.19</v>
      </c>
      <c r="F28669" s="83">
        <v>699.13</v>
      </c>
    </row>
    <row r="28670" spans="1:6" x14ac:dyDescent="0.25">
      <c r="A28670" t="s">
        <v>15052</v>
      </c>
      <c r="B28670" s="83" t="s">
        <v>18179</v>
      </c>
      <c r="C28670" t="s">
        <v>18180</v>
      </c>
      <c r="D28670" s="83" t="s">
        <v>15076</v>
      </c>
      <c r="E28670" s="83">
        <v>987.08</v>
      </c>
      <c r="F28670" s="83">
        <v>990.02</v>
      </c>
    </row>
    <row r="28671" spans="1:6" x14ac:dyDescent="0.25">
      <c r="A28671" t="s">
        <v>15052</v>
      </c>
      <c r="B28671" s="83" t="s">
        <v>18181</v>
      </c>
      <c r="C28671" t="s">
        <v>18182</v>
      </c>
      <c r="D28671" s="83" t="s">
        <v>15076</v>
      </c>
      <c r="E28671" s="83">
        <v>841.06</v>
      </c>
      <c r="F28671" s="84">
        <v>844.16</v>
      </c>
    </row>
    <row r="28672" spans="1:6" x14ac:dyDescent="0.25">
      <c r="A28672" t="s">
        <v>15052</v>
      </c>
      <c r="B28672" s="83" t="s">
        <v>18183</v>
      </c>
      <c r="C28672" t="s">
        <v>18184</v>
      </c>
      <c r="D28672" s="83" t="s">
        <v>15076</v>
      </c>
      <c r="E28672" s="83">
        <v>1031.98</v>
      </c>
      <c r="F28672" s="84">
        <v>1035.08</v>
      </c>
    </row>
    <row r="28673" spans="1:6" x14ac:dyDescent="0.25">
      <c r="A28673" t="s">
        <v>15052</v>
      </c>
      <c r="B28673" s="83" t="s">
        <v>18185</v>
      </c>
      <c r="C28673" t="s">
        <v>18186</v>
      </c>
      <c r="D28673" s="83" t="s">
        <v>15076</v>
      </c>
      <c r="E28673" s="83">
        <v>1317.91</v>
      </c>
      <c r="F28673" s="84">
        <v>1321.69</v>
      </c>
    </row>
    <row r="28674" spans="1:6" x14ac:dyDescent="0.25">
      <c r="A28674" t="s">
        <v>15052</v>
      </c>
      <c r="B28674" s="83" t="s">
        <v>18187</v>
      </c>
      <c r="C28674" t="s">
        <v>18188</v>
      </c>
      <c r="D28674" s="83" t="s">
        <v>15076</v>
      </c>
      <c r="E28674" s="83">
        <v>1459.13</v>
      </c>
      <c r="F28674" s="84">
        <v>1464</v>
      </c>
    </row>
    <row r="28675" spans="1:6" x14ac:dyDescent="0.25">
      <c r="A28675" t="s">
        <v>15052</v>
      </c>
      <c r="B28675" s="83" t="s">
        <v>18189</v>
      </c>
      <c r="C28675" t="s">
        <v>18190</v>
      </c>
      <c r="D28675" s="83" t="s">
        <v>15076</v>
      </c>
      <c r="E28675" s="83">
        <v>129.24</v>
      </c>
      <c r="F28675" s="84">
        <v>131.37</v>
      </c>
    </row>
    <row r="28676" spans="1:6" x14ac:dyDescent="0.25">
      <c r="A28676" t="s">
        <v>15052</v>
      </c>
      <c r="B28676" s="83" t="s">
        <v>18191</v>
      </c>
      <c r="C28676" t="s">
        <v>18192</v>
      </c>
      <c r="D28676" s="83" t="s">
        <v>15076</v>
      </c>
      <c r="E28676" s="83">
        <v>188.31</v>
      </c>
      <c r="F28676" s="84">
        <v>190.74</v>
      </c>
    </row>
    <row r="28677" spans="1:6" x14ac:dyDescent="0.25">
      <c r="A28677" t="s">
        <v>15052</v>
      </c>
      <c r="B28677" s="83" t="s">
        <v>18193</v>
      </c>
      <c r="C28677" t="s">
        <v>18194</v>
      </c>
      <c r="D28677" s="83" t="s">
        <v>15076</v>
      </c>
      <c r="E28677" s="83">
        <v>74.52</v>
      </c>
      <c r="F28677" s="83">
        <v>75.89</v>
      </c>
    </row>
    <row r="28678" spans="1:6" x14ac:dyDescent="0.25">
      <c r="A28678" t="s">
        <v>15052</v>
      </c>
      <c r="B28678" s="83" t="s">
        <v>18195</v>
      </c>
      <c r="C28678" t="s">
        <v>18196</v>
      </c>
      <c r="D28678" s="83" t="s">
        <v>15076</v>
      </c>
      <c r="E28678" s="83">
        <v>95.13</v>
      </c>
      <c r="F28678" s="83">
        <v>96.61</v>
      </c>
    </row>
    <row r="28679" spans="1:6" x14ac:dyDescent="0.25">
      <c r="A28679" t="s">
        <v>15052</v>
      </c>
      <c r="B28679" s="83">
        <v>8944</v>
      </c>
      <c r="C28679" t="s">
        <v>18197</v>
      </c>
    </row>
    <row r="28680" spans="1:6" x14ac:dyDescent="0.25">
      <c r="A28680" t="s">
        <v>15052</v>
      </c>
      <c r="B28680" s="83" t="s">
        <v>18198</v>
      </c>
      <c r="C28680" t="s">
        <v>18199</v>
      </c>
      <c r="D28680" s="83" t="s">
        <v>15076</v>
      </c>
      <c r="E28680" s="83">
        <v>49.19</v>
      </c>
      <c r="F28680" s="83">
        <v>49.94</v>
      </c>
    </row>
    <row r="28681" spans="1:6" x14ac:dyDescent="0.25">
      <c r="A28681" t="s">
        <v>15052</v>
      </c>
      <c r="B28681" s="83" t="s">
        <v>18200</v>
      </c>
      <c r="C28681" t="s">
        <v>18201</v>
      </c>
      <c r="D28681" s="83" t="s">
        <v>15076</v>
      </c>
      <c r="E28681" s="83">
        <v>149.11000000000001</v>
      </c>
      <c r="F28681" s="83">
        <v>150.52000000000001</v>
      </c>
    </row>
    <row r="28682" spans="1:6" x14ac:dyDescent="0.25">
      <c r="A28682" t="s">
        <v>15052</v>
      </c>
      <c r="B28682" s="83" t="s">
        <v>18202</v>
      </c>
      <c r="C28682" t="s">
        <v>18203</v>
      </c>
      <c r="D28682" s="83" t="s">
        <v>15076</v>
      </c>
      <c r="E28682" s="83">
        <v>156.61000000000001</v>
      </c>
      <c r="F28682" s="83">
        <v>158.02000000000001</v>
      </c>
    </row>
    <row r="28683" spans="1:6" x14ac:dyDescent="0.25">
      <c r="A28683" t="s">
        <v>15052</v>
      </c>
      <c r="B28683" s="83" t="s">
        <v>18204</v>
      </c>
      <c r="C28683" t="s">
        <v>18205</v>
      </c>
      <c r="D28683" s="83" t="s">
        <v>15076</v>
      </c>
      <c r="E28683" s="83">
        <v>39.92</v>
      </c>
      <c r="F28683" s="83">
        <v>40.67</v>
      </c>
    </row>
    <row r="28684" spans="1:6" x14ac:dyDescent="0.25">
      <c r="A28684" t="s">
        <v>15052</v>
      </c>
      <c r="B28684" s="83" t="s">
        <v>18206</v>
      </c>
      <c r="C28684" t="s">
        <v>18207</v>
      </c>
      <c r="D28684" s="83" t="s">
        <v>15076</v>
      </c>
      <c r="E28684" s="83">
        <v>45.68</v>
      </c>
      <c r="F28684" s="83">
        <v>46.43</v>
      </c>
    </row>
    <row r="28685" spans="1:6" x14ac:dyDescent="0.25">
      <c r="A28685" t="s">
        <v>15052</v>
      </c>
      <c r="B28685" s="83" t="s">
        <v>18208</v>
      </c>
      <c r="C28685" t="s">
        <v>18209</v>
      </c>
      <c r="D28685" s="83" t="s">
        <v>15076</v>
      </c>
      <c r="E28685" s="83">
        <v>42.89</v>
      </c>
      <c r="F28685" s="83">
        <v>43.64</v>
      </c>
    </row>
    <row r="28686" spans="1:6" x14ac:dyDescent="0.25">
      <c r="A28686" t="s">
        <v>15052</v>
      </c>
      <c r="B28686" s="83" t="s">
        <v>18210</v>
      </c>
      <c r="C28686" t="s">
        <v>18211</v>
      </c>
      <c r="D28686" s="83" t="s">
        <v>15076</v>
      </c>
      <c r="E28686" s="83">
        <v>51.63</v>
      </c>
      <c r="F28686" s="84">
        <v>52.38</v>
      </c>
    </row>
    <row r="28687" spans="1:6" x14ac:dyDescent="0.25">
      <c r="A28687" t="s">
        <v>15052</v>
      </c>
      <c r="B28687" s="83" t="s">
        <v>18212</v>
      </c>
      <c r="C28687" t="s">
        <v>18213</v>
      </c>
      <c r="D28687" s="83" t="s">
        <v>15076</v>
      </c>
      <c r="E28687" s="83">
        <v>45.89</v>
      </c>
      <c r="F28687" s="84">
        <v>46.89</v>
      </c>
    </row>
    <row r="28688" spans="1:6" x14ac:dyDescent="0.25">
      <c r="A28688" t="s">
        <v>15052</v>
      </c>
      <c r="B28688" s="83" t="s">
        <v>18214</v>
      </c>
      <c r="C28688" t="s">
        <v>18215</v>
      </c>
      <c r="D28688" s="83" t="s">
        <v>15076</v>
      </c>
      <c r="E28688" s="83">
        <v>40.479999999999997</v>
      </c>
      <c r="F28688" s="84">
        <v>41.48</v>
      </c>
    </row>
    <row r="28689" spans="1:6" x14ac:dyDescent="0.25">
      <c r="A28689" t="s">
        <v>15052</v>
      </c>
      <c r="B28689" s="83" t="s">
        <v>18216</v>
      </c>
      <c r="C28689" t="s">
        <v>18217</v>
      </c>
      <c r="D28689" s="83" t="s">
        <v>15076</v>
      </c>
      <c r="E28689" s="83">
        <v>44.92</v>
      </c>
      <c r="F28689" s="84">
        <v>45.67</v>
      </c>
    </row>
    <row r="28690" spans="1:6" x14ac:dyDescent="0.25">
      <c r="A28690" t="s">
        <v>15052</v>
      </c>
      <c r="B28690" s="83" t="s">
        <v>18218</v>
      </c>
      <c r="C28690" t="s">
        <v>18219</v>
      </c>
      <c r="D28690" s="83" t="s">
        <v>15076</v>
      </c>
      <c r="E28690" s="83">
        <v>50.2</v>
      </c>
      <c r="F28690" s="84">
        <v>51.2</v>
      </c>
    </row>
    <row r="28691" spans="1:6" x14ac:dyDescent="0.25">
      <c r="A28691" t="s">
        <v>15052</v>
      </c>
      <c r="B28691" s="83" t="s">
        <v>18220</v>
      </c>
      <c r="C28691" t="s">
        <v>18221</v>
      </c>
      <c r="D28691" s="83" t="s">
        <v>15076</v>
      </c>
      <c r="E28691" s="83">
        <v>75.260000000000005</v>
      </c>
      <c r="F28691" s="84">
        <v>76.67</v>
      </c>
    </row>
    <row r="28692" spans="1:6" x14ac:dyDescent="0.25">
      <c r="A28692" t="s">
        <v>15052</v>
      </c>
      <c r="B28692" s="83" t="s">
        <v>18222</v>
      </c>
      <c r="C28692" t="s">
        <v>18223</v>
      </c>
      <c r="D28692" s="83" t="s">
        <v>15076</v>
      </c>
      <c r="E28692" s="83">
        <v>142.04</v>
      </c>
      <c r="F28692" s="84">
        <v>143.44999999999999</v>
      </c>
    </row>
    <row r="28693" spans="1:6" x14ac:dyDescent="0.25">
      <c r="A28693" t="s">
        <v>15052</v>
      </c>
      <c r="B28693" s="83" t="s">
        <v>18224</v>
      </c>
      <c r="C28693" t="s">
        <v>18225</v>
      </c>
      <c r="D28693" s="83" t="s">
        <v>15076</v>
      </c>
      <c r="E28693" s="83">
        <v>271.18</v>
      </c>
      <c r="F28693" s="84">
        <v>272.58999999999997</v>
      </c>
    </row>
    <row r="28694" spans="1:6" x14ac:dyDescent="0.25">
      <c r="A28694" t="s">
        <v>15052</v>
      </c>
      <c r="B28694" s="83" t="s">
        <v>18226</v>
      </c>
      <c r="C28694" t="s">
        <v>18227</v>
      </c>
      <c r="D28694" s="83" t="s">
        <v>15076</v>
      </c>
      <c r="E28694" s="83">
        <v>136.76</v>
      </c>
      <c r="F28694" s="84">
        <v>137.51</v>
      </c>
    </row>
    <row r="28695" spans="1:6" x14ac:dyDescent="0.25">
      <c r="A28695" t="s">
        <v>15052</v>
      </c>
      <c r="B28695" s="83" t="s">
        <v>18228</v>
      </c>
      <c r="C28695" t="s">
        <v>18229</v>
      </c>
      <c r="D28695" s="83" t="s">
        <v>15076</v>
      </c>
      <c r="E28695" s="83">
        <v>170.87</v>
      </c>
      <c r="F28695" s="84">
        <v>171.87</v>
      </c>
    </row>
    <row r="28696" spans="1:6" x14ac:dyDescent="0.25">
      <c r="A28696" t="s">
        <v>15052</v>
      </c>
      <c r="B28696" s="83" t="s">
        <v>18230</v>
      </c>
      <c r="C28696" t="s">
        <v>18231</v>
      </c>
      <c r="D28696" s="83" t="s">
        <v>15076</v>
      </c>
      <c r="E28696" s="83">
        <v>182.11</v>
      </c>
      <c r="F28696" s="84">
        <v>183.36</v>
      </c>
    </row>
    <row r="28697" spans="1:6" x14ac:dyDescent="0.25">
      <c r="A28697" t="s">
        <v>15052</v>
      </c>
      <c r="B28697" s="83" t="s">
        <v>18232</v>
      </c>
      <c r="C28697" t="s">
        <v>18233</v>
      </c>
      <c r="D28697" s="83" t="s">
        <v>15076</v>
      </c>
      <c r="E28697" s="83">
        <v>235</v>
      </c>
      <c r="F28697" s="84">
        <v>236.41</v>
      </c>
    </row>
    <row r="28698" spans="1:6" x14ac:dyDescent="0.25">
      <c r="A28698" t="s">
        <v>15052</v>
      </c>
      <c r="B28698" s="83" t="s">
        <v>18234</v>
      </c>
      <c r="C28698" t="s">
        <v>18235</v>
      </c>
      <c r="D28698" s="83" t="s">
        <v>15076</v>
      </c>
      <c r="E28698" s="83">
        <v>278.57</v>
      </c>
      <c r="F28698" s="83">
        <v>281.3</v>
      </c>
    </row>
    <row r="28699" spans="1:6" x14ac:dyDescent="0.25">
      <c r="A28699" t="s">
        <v>15052</v>
      </c>
      <c r="B28699" s="83" t="s">
        <v>18236</v>
      </c>
      <c r="C28699" t="s">
        <v>18237</v>
      </c>
      <c r="D28699" s="83" t="s">
        <v>15076</v>
      </c>
      <c r="E28699" s="83">
        <v>629.71</v>
      </c>
      <c r="F28699" s="84">
        <v>632.74</v>
      </c>
    </row>
    <row r="28700" spans="1:6" x14ac:dyDescent="0.25">
      <c r="A28700" t="s">
        <v>15052</v>
      </c>
      <c r="B28700" s="83" t="s">
        <v>18238</v>
      </c>
      <c r="C28700" t="s">
        <v>18239</v>
      </c>
      <c r="D28700" s="83" t="s">
        <v>15076</v>
      </c>
      <c r="E28700" s="83">
        <v>159.09</v>
      </c>
      <c r="F28700" s="84">
        <v>160.52000000000001</v>
      </c>
    </row>
    <row r="28701" spans="1:6" x14ac:dyDescent="0.25">
      <c r="A28701" t="s">
        <v>15052</v>
      </c>
      <c r="B28701" s="83" t="s">
        <v>18240</v>
      </c>
      <c r="C28701" t="s">
        <v>18241</v>
      </c>
      <c r="D28701" s="83" t="s">
        <v>15076</v>
      </c>
      <c r="E28701" s="83">
        <v>171.43</v>
      </c>
      <c r="F28701" s="84">
        <v>173.38</v>
      </c>
    </row>
    <row r="28702" spans="1:6" x14ac:dyDescent="0.25">
      <c r="A28702" t="s">
        <v>15052</v>
      </c>
      <c r="B28702" s="83" t="s">
        <v>18242</v>
      </c>
      <c r="C28702" t="s">
        <v>18243</v>
      </c>
      <c r="D28702" s="83" t="s">
        <v>15076</v>
      </c>
      <c r="E28702" s="83">
        <v>173.03</v>
      </c>
      <c r="F28702" s="84">
        <v>174.98</v>
      </c>
    </row>
    <row r="28703" spans="1:6" x14ac:dyDescent="0.25">
      <c r="A28703" t="s">
        <v>15052</v>
      </c>
      <c r="B28703" s="83" t="s">
        <v>18244</v>
      </c>
      <c r="C28703" t="s">
        <v>18245</v>
      </c>
      <c r="D28703" s="83" t="s">
        <v>15076</v>
      </c>
      <c r="E28703" s="83">
        <v>267.14</v>
      </c>
      <c r="F28703" s="83">
        <v>269.87</v>
      </c>
    </row>
    <row r="28704" spans="1:6" x14ac:dyDescent="0.25">
      <c r="A28704" t="s">
        <v>15052</v>
      </c>
      <c r="B28704" s="83" t="s">
        <v>18246</v>
      </c>
      <c r="C28704" t="s">
        <v>18247</v>
      </c>
      <c r="D28704" s="83" t="s">
        <v>15076</v>
      </c>
      <c r="E28704" s="83">
        <v>17.78</v>
      </c>
      <c r="F28704" s="83">
        <v>18.18</v>
      </c>
    </row>
    <row r="28705" spans="1:6" x14ac:dyDescent="0.25">
      <c r="A28705" t="s">
        <v>15052</v>
      </c>
      <c r="B28705" s="83" t="s">
        <v>18248</v>
      </c>
      <c r="C28705" t="s">
        <v>18249</v>
      </c>
      <c r="D28705" s="83" t="s">
        <v>15076</v>
      </c>
      <c r="E28705" s="83">
        <v>85.31</v>
      </c>
      <c r="F28705" s="83">
        <v>86.05</v>
      </c>
    </row>
    <row r="28706" spans="1:6" x14ac:dyDescent="0.25">
      <c r="A28706" t="s">
        <v>15052</v>
      </c>
      <c r="B28706" s="83" t="s">
        <v>18250</v>
      </c>
      <c r="C28706" t="s">
        <v>18251</v>
      </c>
      <c r="D28706" s="83" t="s">
        <v>15076</v>
      </c>
      <c r="E28706" s="83">
        <v>95.26</v>
      </c>
      <c r="F28706" s="83">
        <v>96</v>
      </c>
    </row>
    <row r="28707" spans="1:6" x14ac:dyDescent="0.25">
      <c r="A28707" t="s">
        <v>15052</v>
      </c>
      <c r="B28707" s="83" t="s">
        <v>18252</v>
      </c>
      <c r="C28707" t="s">
        <v>18253</v>
      </c>
      <c r="D28707" s="83" t="s">
        <v>15076</v>
      </c>
      <c r="E28707" s="83">
        <v>17.89</v>
      </c>
      <c r="F28707" s="83">
        <v>18.29</v>
      </c>
    </row>
    <row r="28708" spans="1:6" x14ac:dyDescent="0.25">
      <c r="A28708" t="s">
        <v>15052</v>
      </c>
      <c r="B28708" s="83" t="s">
        <v>18254</v>
      </c>
      <c r="C28708" t="s">
        <v>18255</v>
      </c>
      <c r="D28708" s="83" t="s">
        <v>15076</v>
      </c>
      <c r="E28708" s="83">
        <v>16</v>
      </c>
      <c r="F28708" s="83">
        <v>16.399999999999999</v>
      </c>
    </row>
    <row r="28709" spans="1:6" x14ac:dyDescent="0.25">
      <c r="A28709" t="s">
        <v>15052</v>
      </c>
      <c r="B28709" s="83" t="s">
        <v>18256</v>
      </c>
      <c r="C28709" t="s">
        <v>18257</v>
      </c>
      <c r="D28709" s="83" t="s">
        <v>15076</v>
      </c>
      <c r="E28709" s="83">
        <v>19.05</v>
      </c>
      <c r="F28709" s="83">
        <v>19.45</v>
      </c>
    </row>
    <row r="28710" spans="1:6" x14ac:dyDescent="0.25">
      <c r="A28710" t="s">
        <v>15052</v>
      </c>
      <c r="B28710" s="83" t="s">
        <v>18258</v>
      </c>
      <c r="C28710" t="s">
        <v>18259</v>
      </c>
      <c r="D28710" s="83" t="s">
        <v>15076</v>
      </c>
      <c r="E28710" s="83">
        <v>19.04</v>
      </c>
      <c r="F28710" s="83">
        <v>19.440000000000001</v>
      </c>
    </row>
    <row r="28711" spans="1:6" x14ac:dyDescent="0.25">
      <c r="A28711" t="s">
        <v>15052</v>
      </c>
      <c r="B28711" s="83" t="s">
        <v>18260</v>
      </c>
      <c r="C28711" t="s">
        <v>18261</v>
      </c>
      <c r="D28711" s="83" t="s">
        <v>15076</v>
      </c>
      <c r="E28711" s="83">
        <v>22.24</v>
      </c>
      <c r="F28711" s="83">
        <v>22.77</v>
      </c>
    </row>
    <row r="28712" spans="1:6" x14ac:dyDescent="0.25">
      <c r="A28712" t="s">
        <v>15052</v>
      </c>
      <c r="B28712" s="83" t="s">
        <v>18262</v>
      </c>
      <c r="C28712" t="s">
        <v>18263</v>
      </c>
      <c r="D28712" s="83" t="s">
        <v>15076</v>
      </c>
      <c r="E28712" s="83">
        <v>22.37</v>
      </c>
      <c r="F28712" s="83">
        <v>22.9</v>
      </c>
    </row>
    <row r="28713" spans="1:6" x14ac:dyDescent="0.25">
      <c r="A28713" t="s">
        <v>15052</v>
      </c>
      <c r="B28713" s="83" t="s">
        <v>18264</v>
      </c>
      <c r="C28713" t="s">
        <v>18265</v>
      </c>
      <c r="D28713" s="83" t="s">
        <v>15076</v>
      </c>
      <c r="E28713" s="83">
        <v>24.08</v>
      </c>
      <c r="F28713" s="83">
        <v>24.48</v>
      </c>
    </row>
    <row r="28714" spans="1:6" x14ac:dyDescent="0.25">
      <c r="A28714" t="s">
        <v>15052</v>
      </c>
      <c r="B28714" s="83" t="s">
        <v>18266</v>
      </c>
      <c r="C28714" t="s">
        <v>18267</v>
      </c>
      <c r="D28714" s="83" t="s">
        <v>15076</v>
      </c>
      <c r="E28714" s="83">
        <v>24.62</v>
      </c>
      <c r="F28714" s="83">
        <v>25.15</v>
      </c>
    </row>
    <row r="28715" spans="1:6" x14ac:dyDescent="0.25">
      <c r="A28715" t="s">
        <v>15052</v>
      </c>
      <c r="B28715" s="83" t="s">
        <v>18268</v>
      </c>
      <c r="C28715" t="s">
        <v>18269</v>
      </c>
      <c r="D28715" s="83" t="s">
        <v>15076</v>
      </c>
      <c r="E28715" s="83">
        <v>33.24</v>
      </c>
      <c r="F28715" s="83">
        <v>33.979999999999997</v>
      </c>
    </row>
    <row r="28716" spans="1:6" x14ac:dyDescent="0.25">
      <c r="A28716" t="s">
        <v>15052</v>
      </c>
      <c r="B28716" s="83" t="s">
        <v>18270</v>
      </c>
      <c r="C28716" t="s">
        <v>18271</v>
      </c>
      <c r="D28716" s="83" t="s">
        <v>15076</v>
      </c>
      <c r="E28716" s="83">
        <v>73.599999999999994</v>
      </c>
      <c r="F28716" s="84">
        <v>74.34</v>
      </c>
    </row>
    <row r="28717" spans="1:6" x14ac:dyDescent="0.25">
      <c r="A28717" t="s">
        <v>15052</v>
      </c>
      <c r="B28717" s="83" t="s">
        <v>18272</v>
      </c>
      <c r="C28717" t="s">
        <v>18273</v>
      </c>
      <c r="D28717" s="83" t="s">
        <v>15076</v>
      </c>
      <c r="E28717" s="83">
        <v>424.44</v>
      </c>
      <c r="F28717" s="83">
        <v>427.28</v>
      </c>
    </row>
    <row r="28718" spans="1:6" x14ac:dyDescent="0.25">
      <c r="A28718" t="s">
        <v>15052</v>
      </c>
      <c r="B28718" s="83" t="s">
        <v>18274</v>
      </c>
      <c r="C28718" t="s">
        <v>18275</v>
      </c>
      <c r="D28718" s="83" t="s">
        <v>15076</v>
      </c>
      <c r="E28718" s="83">
        <v>438.13</v>
      </c>
      <c r="F28718" s="83">
        <v>440.97</v>
      </c>
    </row>
    <row r="28719" spans="1:6" x14ac:dyDescent="0.25">
      <c r="A28719" t="s">
        <v>15052</v>
      </c>
      <c r="B28719" s="83" t="s">
        <v>18276</v>
      </c>
      <c r="C28719" t="s">
        <v>18277</v>
      </c>
      <c r="D28719" s="83" t="s">
        <v>15076</v>
      </c>
      <c r="E28719" s="83">
        <v>554.72</v>
      </c>
      <c r="F28719" s="83">
        <v>558.49</v>
      </c>
    </row>
    <row r="28720" spans="1:6" x14ac:dyDescent="0.25">
      <c r="A28720" t="s">
        <v>15052</v>
      </c>
      <c r="B28720" s="83" t="s">
        <v>18278</v>
      </c>
      <c r="C28720" t="s">
        <v>18279</v>
      </c>
      <c r="D28720" s="83" t="s">
        <v>15076</v>
      </c>
      <c r="E28720" s="83">
        <v>594.51</v>
      </c>
      <c r="F28720" s="84">
        <v>598.28</v>
      </c>
    </row>
    <row r="28721" spans="1:6" x14ac:dyDescent="0.25">
      <c r="A28721" t="s">
        <v>15052</v>
      </c>
      <c r="B28721" s="83" t="s">
        <v>18280</v>
      </c>
      <c r="C28721" t="s">
        <v>18281</v>
      </c>
      <c r="D28721" s="83" t="s">
        <v>15076</v>
      </c>
      <c r="E28721" s="83">
        <v>610.39</v>
      </c>
      <c r="F28721" s="84">
        <v>614.16</v>
      </c>
    </row>
    <row r="28722" spans="1:6" x14ac:dyDescent="0.25">
      <c r="A28722" t="s">
        <v>15052</v>
      </c>
      <c r="B28722" s="83" t="s">
        <v>18282</v>
      </c>
      <c r="C28722" t="s">
        <v>18283</v>
      </c>
      <c r="D28722" s="83" t="s">
        <v>15076</v>
      </c>
      <c r="E28722" s="83">
        <v>467.13</v>
      </c>
      <c r="F28722" s="84">
        <v>470.9</v>
      </c>
    </row>
    <row r="28723" spans="1:6" x14ac:dyDescent="0.25">
      <c r="A28723" t="s">
        <v>15052</v>
      </c>
      <c r="B28723" s="83" t="s">
        <v>18284</v>
      </c>
      <c r="C28723" t="s">
        <v>18285</v>
      </c>
      <c r="D28723" s="83" t="s">
        <v>15076</v>
      </c>
      <c r="E28723" s="83">
        <v>622.02</v>
      </c>
      <c r="F28723" s="83">
        <v>625.79</v>
      </c>
    </row>
    <row r="28724" spans="1:6" x14ac:dyDescent="0.25">
      <c r="A28724" t="s">
        <v>15052</v>
      </c>
      <c r="B28724" s="83" t="s">
        <v>18286</v>
      </c>
      <c r="C28724" t="s">
        <v>18287</v>
      </c>
      <c r="D28724" s="83" t="s">
        <v>15076</v>
      </c>
      <c r="E28724" s="83">
        <v>589.91999999999996</v>
      </c>
      <c r="F28724" s="83">
        <v>593.69000000000005</v>
      </c>
    </row>
    <row r="28725" spans="1:6" x14ac:dyDescent="0.25">
      <c r="A28725" t="s">
        <v>15052</v>
      </c>
      <c r="B28725" s="83" t="s">
        <v>18288</v>
      </c>
      <c r="C28725" t="s">
        <v>18289</v>
      </c>
      <c r="D28725" s="83" t="s">
        <v>15076</v>
      </c>
      <c r="E28725" s="83">
        <v>1438.04</v>
      </c>
      <c r="F28725" s="83">
        <v>1443.77</v>
      </c>
    </row>
    <row r="28726" spans="1:6" x14ac:dyDescent="0.25">
      <c r="A28726" t="s">
        <v>15052</v>
      </c>
      <c r="B28726" s="83" t="s">
        <v>18290</v>
      </c>
      <c r="C28726" t="s">
        <v>18291</v>
      </c>
      <c r="D28726" s="83" t="s">
        <v>15076</v>
      </c>
      <c r="E28726" s="83">
        <v>1456.28</v>
      </c>
      <c r="F28726" s="83">
        <v>1462.01</v>
      </c>
    </row>
    <row r="28727" spans="1:6" x14ac:dyDescent="0.25">
      <c r="A28727" t="s">
        <v>15052</v>
      </c>
      <c r="B28727" s="83" t="s">
        <v>18292</v>
      </c>
      <c r="C28727" t="s">
        <v>18293</v>
      </c>
      <c r="D28727" s="83" t="s">
        <v>15076</v>
      </c>
      <c r="E28727" s="83">
        <v>68.52</v>
      </c>
      <c r="F28727" s="83">
        <v>69.61</v>
      </c>
    </row>
    <row r="28728" spans="1:6" x14ac:dyDescent="0.25">
      <c r="A28728" t="s">
        <v>15052</v>
      </c>
      <c r="B28728" s="83" t="s">
        <v>18294</v>
      </c>
      <c r="C28728" t="s">
        <v>18295</v>
      </c>
      <c r="D28728" s="83" t="s">
        <v>15076</v>
      </c>
      <c r="E28728" s="83">
        <v>186.2</v>
      </c>
      <c r="F28728" s="83">
        <v>188.3</v>
      </c>
    </row>
    <row r="28729" spans="1:6" x14ac:dyDescent="0.25">
      <c r="A28729" t="s">
        <v>15052</v>
      </c>
      <c r="B28729" s="83" t="s">
        <v>18296</v>
      </c>
      <c r="C28729" t="s">
        <v>18297</v>
      </c>
      <c r="D28729" s="83" t="s">
        <v>15076</v>
      </c>
      <c r="E28729" s="83">
        <v>304.37</v>
      </c>
      <c r="F28729" s="83">
        <v>306.47000000000003</v>
      </c>
    </row>
    <row r="28730" spans="1:6" x14ac:dyDescent="0.25">
      <c r="A28730" t="s">
        <v>15052</v>
      </c>
      <c r="B28730" s="83" t="s">
        <v>18298</v>
      </c>
      <c r="C28730" t="s">
        <v>18299</v>
      </c>
      <c r="D28730" s="83" t="s">
        <v>15076</v>
      </c>
      <c r="E28730" s="83">
        <v>66.709999999999994</v>
      </c>
      <c r="F28730" s="83">
        <v>67.8</v>
      </c>
    </row>
    <row r="28731" spans="1:6" x14ac:dyDescent="0.25">
      <c r="A28731" t="s">
        <v>15052</v>
      </c>
      <c r="B28731" s="83" t="s">
        <v>18300</v>
      </c>
      <c r="C28731" t="s">
        <v>18301</v>
      </c>
      <c r="D28731" s="83" t="s">
        <v>15076</v>
      </c>
      <c r="E28731" s="83">
        <v>70.040000000000006</v>
      </c>
      <c r="F28731" s="83">
        <v>71.13</v>
      </c>
    </row>
    <row r="28732" spans="1:6" x14ac:dyDescent="0.25">
      <c r="A28732" t="s">
        <v>15052</v>
      </c>
      <c r="B28732" s="83" t="s">
        <v>18302</v>
      </c>
      <c r="C28732" t="s">
        <v>18303</v>
      </c>
      <c r="D28732" s="83" t="s">
        <v>15076</v>
      </c>
      <c r="E28732" s="83">
        <v>63.37</v>
      </c>
      <c r="F28732" s="83">
        <v>64.459999999999994</v>
      </c>
    </row>
    <row r="28733" spans="1:6" x14ac:dyDescent="0.25">
      <c r="A28733" t="s">
        <v>15052</v>
      </c>
      <c r="B28733" s="83" t="s">
        <v>18304</v>
      </c>
      <c r="C28733" t="s">
        <v>18305</v>
      </c>
      <c r="D28733" s="83" t="s">
        <v>15076</v>
      </c>
      <c r="E28733" s="83">
        <v>61.65</v>
      </c>
      <c r="F28733" s="83">
        <v>62.74</v>
      </c>
    </row>
    <row r="28734" spans="1:6" x14ac:dyDescent="0.25">
      <c r="A28734" t="s">
        <v>15052</v>
      </c>
      <c r="B28734" s="83" t="s">
        <v>18306</v>
      </c>
      <c r="C28734" t="s">
        <v>18307</v>
      </c>
      <c r="D28734" s="83" t="s">
        <v>15076</v>
      </c>
      <c r="E28734" s="83">
        <v>68.209999999999994</v>
      </c>
      <c r="F28734" s="83">
        <v>69.69</v>
      </c>
    </row>
    <row r="28735" spans="1:6" x14ac:dyDescent="0.25">
      <c r="A28735" t="s">
        <v>15052</v>
      </c>
      <c r="B28735" s="83" t="s">
        <v>18308</v>
      </c>
      <c r="C28735" t="s">
        <v>18309</v>
      </c>
      <c r="D28735" s="83" t="s">
        <v>15076</v>
      </c>
      <c r="E28735" s="83">
        <v>76.3</v>
      </c>
      <c r="F28735" s="83">
        <v>77.78</v>
      </c>
    </row>
    <row r="28736" spans="1:6" x14ac:dyDescent="0.25">
      <c r="A28736" t="s">
        <v>15052</v>
      </c>
      <c r="B28736" s="83" t="s">
        <v>18310</v>
      </c>
      <c r="C28736" t="s">
        <v>18311</v>
      </c>
      <c r="D28736" s="83" t="s">
        <v>15076</v>
      </c>
      <c r="E28736" s="83">
        <v>96.69</v>
      </c>
      <c r="F28736" s="83">
        <v>97.78</v>
      </c>
    </row>
    <row r="28737" spans="1:6" x14ac:dyDescent="0.25">
      <c r="A28737" t="s">
        <v>15052</v>
      </c>
      <c r="B28737" s="83" t="s">
        <v>18312</v>
      </c>
      <c r="C28737" t="s">
        <v>18313</v>
      </c>
      <c r="D28737" s="83" t="s">
        <v>15076</v>
      </c>
      <c r="E28737" s="83">
        <v>82.83</v>
      </c>
      <c r="F28737" s="83">
        <v>84.31</v>
      </c>
    </row>
    <row r="28738" spans="1:6" x14ac:dyDescent="0.25">
      <c r="A28738" t="s">
        <v>15052</v>
      </c>
      <c r="B28738" s="83" t="s">
        <v>18314</v>
      </c>
      <c r="C28738" t="s">
        <v>18315</v>
      </c>
      <c r="D28738" s="83" t="s">
        <v>15076</v>
      </c>
      <c r="E28738" s="83">
        <v>103.14</v>
      </c>
      <c r="F28738" s="83">
        <v>104.93</v>
      </c>
    </row>
    <row r="28739" spans="1:6" x14ac:dyDescent="0.25">
      <c r="A28739" t="s">
        <v>15052</v>
      </c>
      <c r="B28739" s="83" t="s">
        <v>18316</v>
      </c>
      <c r="C28739" t="s">
        <v>18317</v>
      </c>
      <c r="D28739" s="83" t="s">
        <v>15076</v>
      </c>
      <c r="E28739" s="83">
        <v>187.26</v>
      </c>
      <c r="F28739" s="83">
        <v>189.36</v>
      </c>
    </row>
    <row r="28740" spans="1:6" x14ac:dyDescent="0.25">
      <c r="A28740" t="s">
        <v>15052</v>
      </c>
      <c r="B28740" s="83">
        <v>8945</v>
      </c>
      <c r="C28740" t="s">
        <v>18318</v>
      </c>
    </row>
    <row r="28741" spans="1:6" x14ac:dyDescent="0.25">
      <c r="A28741" t="s">
        <v>15052</v>
      </c>
      <c r="B28741" s="83" t="s">
        <v>18319</v>
      </c>
      <c r="C28741" t="s">
        <v>18320</v>
      </c>
      <c r="D28741" s="83" t="s">
        <v>15076</v>
      </c>
      <c r="E28741" s="83">
        <v>46.54</v>
      </c>
      <c r="F28741" s="83">
        <v>47.1</v>
      </c>
    </row>
    <row r="28742" spans="1:6" x14ac:dyDescent="0.25">
      <c r="A28742" t="s">
        <v>15052</v>
      </c>
      <c r="B28742" s="83" t="s">
        <v>18321</v>
      </c>
      <c r="C28742" t="s">
        <v>18322</v>
      </c>
      <c r="D28742" s="83" t="s">
        <v>15076</v>
      </c>
      <c r="E28742" s="83">
        <v>71.239999999999995</v>
      </c>
      <c r="F28742" s="83">
        <v>71.8</v>
      </c>
    </row>
    <row r="28743" spans="1:6" x14ac:dyDescent="0.25">
      <c r="A28743" t="s">
        <v>15052</v>
      </c>
      <c r="B28743" s="83" t="s">
        <v>18323</v>
      </c>
      <c r="C28743" t="s">
        <v>18324</v>
      </c>
      <c r="D28743" s="83" t="s">
        <v>15076</v>
      </c>
      <c r="E28743" s="83">
        <v>118.08</v>
      </c>
      <c r="F28743" s="83">
        <v>118.64</v>
      </c>
    </row>
    <row r="28744" spans="1:6" x14ac:dyDescent="0.25">
      <c r="A28744" t="s">
        <v>15052</v>
      </c>
      <c r="B28744" s="83">
        <v>8947</v>
      </c>
      <c r="C28744" t="s">
        <v>18325</v>
      </c>
    </row>
    <row r="28745" spans="1:6" x14ac:dyDescent="0.25">
      <c r="A28745" t="s">
        <v>15052</v>
      </c>
      <c r="B28745" s="83" t="s">
        <v>18326</v>
      </c>
      <c r="C28745" t="s">
        <v>18327</v>
      </c>
      <c r="D28745" s="83" t="s">
        <v>15076</v>
      </c>
      <c r="E28745" s="83">
        <v>988.06</v>
      </c>
      <c r="F28745" s="83">
        <v>1005.1</v>
      </c>
    </row>
    <row r="28746" spans="1:6" x14ac:dyDescent="0.25">
      <c r="A28746" t="s">
        <v>15052</v>
      </c>
      <c r="B28746" s="83" t="s">
        <v>18328</v>
      </c>
      <c r="C28746" t="s">
        <v>18329</v>
      </c>
      <c r="D28746" s="83" t="s">
        <v>15076</v>
      </c>
      <c r="E28746" s="83">
        <v>994.27</v>
      </c>
      <c r="F28746" s="83">
        <v>1011.31</v>
      </c>
    </row>
    <row r="28747" spans="1:6" x14ac:dyDescent="0.25">
      <c r="A28747" t="s">
        <v>15052</v>
      </c>
      <c r="B28747" s="83" t="s">
        <v>18330</v>
      </c>
      <c r="C28747" t="s">
        <v>18331</v>
      </c>
      <c r="D28747" s="83" t="s">
        <v>15076</v>
      </c>
      <c r="E28747" s="83">
        <v>1017.29</v>
      </c>
      <c r="F28747" s="83">
        <v>1034.33</v>
      </c>
    </row>
    <row r="28748" spans="1:6" x14ac:dyDescent="0.25">
      <c r="A28748" t="s">
        <v>15052</v>
      </c>
      <c r="B28748" s="83" t="s">
        <v>18332</v>
      </c>
      <c r="C28748" t="s">
        <v>18333</v>
      </c>
      <c r="D28748" s="83" t="s">
        <v>15076</v>
      </c>
      <c r="E28748" s="83">
        <v>1003.44</v>
      </c>
      <c r="F28748" s="83">
        <v>1020.48</v>
      </c>
    </row>
    <row r="28749" spans="1:6" x14ac:dyDescent="0.25">
      <c r="A28749" t="s">
        <v>15052</v>
      </c>
      <c r="B28749" s="83" t="s">
        <v>18334</v>
      </c>
      <c r="C28749" t="s">
        <v>18335</v>
      </c>
      <c r="D28749" s="83" t="s">
        <v>15076</v>
      </c>
      <c r="E28749" s="83">
        <v>1023.03</v>
      </c>
      <c r="F28749" s="83">
        <v>1040.07</v>
      </c>
    </row>
    <row r="28750" spans="1:6" x14ac:dyDescent="0.25">
      <c r="A28750" t="s">
        <v>15052</v>
      </c>
      <c r="B28750" s="83" t="s">
        <v>18336</v>
      </c>
      <c r="C28750" t="s">
        <v>18337</v>
      </c>
      <c r="D28750" s="83" t="s">
        <v>15076</v>
      </c>
      <c r="E28750" s="83">
        <v>1095.8800000000001</v>
      </c>
      <c r="F28750" s="83">
        <v>1112.92</v>
      </c>
    </row>
    <row r="28751" spans="1:6" x14ac:dyDescent="0.25">
      <c r="A28751" t="s">
        <v>15052</v>
      </c>
      <c r="B28751" s="83" t="s">
        <v>18338</v>
      </c>
      <c r="C28751" t="s">
        <v>18339</v>
      </c>
      <c r="D28751" s="83" t="s">
        <v>15076</v>
      </c>
      <c r="E28751" s="83">
        <v>1100.8399999999999</v>
      </c>
      <c r="F28751" s="83">
        <v>1120.32</v>
      </c>
    </row>
    <row r="28752" spans="1:6" x14ac:dyDescent="0.25">
      <c r="A28752" t="s">
        <v>15052</v>
      </c>
      <c r="B28752" s="83" t="s">
        <v>18340</v>
      </c>
      <c r="C28752" t="s">
        <v>18341</v>
      </c>
      <c r="D28752" s="83" t="s">
        <v>15076</v>
      </c>
      <c r="E28752" s="83">
        <v>1216.42</v>
      </c>
      <c r="F28752" s="83">
        <v>1237.08</v>
      </c>
    </row>
    <row r="28753" spans="1:6" x14ac:dyDescent="0.25">
      <c r="A28753" t="s">
        <v>15052</v>
      </c>
      <c r="B28753" s="83" t="s">
        <v>18342</v>
      </c>
      <c r="C28753" t="s">
        <v>18343</v>
      </c>
      <c r="D28753" s="83" t="s">
        <v>15076</v>
      </c>
      <c r="E28753" s="83">
        <v>1436.18</v>
      </c>
      <c r="F28753" s="83">
        <v>1458.9</v>
      </c>
    </row>
    <row r="28754" spans="1:6" x14ac:dyDescent="0.25">
      <c r="A28754" t="s">
        <v>15052</v>
      </c>
      <c r="B28754" s="83">
        <v>8949</v>
      </c>
      <c r="C28754" t="s">
        <v>18344</v>
      </c>
    </row>
    <row r="28755" spans="1:6" x14ac:dyDescent="0.25">
      <c r="A28755" t="s">
        <v>15052</v>
      </c>
      <c r="B28755" s="83" t="s">
        <v>18522</v>
      </c>
      <c r="C28755" t="s">
        <v>18523</v>
      </c>
      <c r="D28755" s="83" t="s">
        <v>15076</v>
      </c>
      <c r="E28755" s="83">
        <v>2.96</v>
      </c>
      <c r="F28755" s="83">
        <v>3.19</v>
      </c>
    </row>
    <row r="28756" spans="1:6" x14ac:dyDescent="0.25">
      <c r="A28756" t="s">
        <v>15052</v>
      </c>
      <c r="B28756" s="83" t="s">
        <v>18524</v>
      </c>
      <c r="C28756" t="s">
        <v>18525</v>
      </c>
      <c r="D28756" s="83" t="s">
        <v>15076</v>
      </c>
      <c r="E28756" s="83">
        <v>1.84</v>
      </c>
      <c r="F28756" s="83">
        <v>2</v>
      </c>
    </row>
    <row r="28757" spans="1:6" x14ac:dyDescent="0.25">
      <c r="A28757" t="s">
        <v>15052</v>
      </c>
      <c r="B28757" s="83" t="s">
        <v>18526</v>
      </c>
      <c r="C28757" t="s">
        <v>18527</v>
      </c>
      <c r="D28757" s="83" t="s">
        <v>15076</v>
      </c>
      <c r="E28757" s="83">
        <v>3.13</v>
      </c>
      <c r="F28757" s="83">
        <v>3.36</v>
      </c>
    </row>
    <row r="28758" spans="1:6" x14ac:dyDescent="0.25">
      <c r="A28758" t="s">
        <v>15052</v>
      </c>
      <c r="B28758" s="83" t="s">
        <v>18528</v>
      </c>
      <c r="C28758" t="s">
        <v>18529</v>
      </c>
      <c r="D28758" s="83" t="s">
        <v>15076</v>
      </c>
      <c r="E28758" s="83">
        <v>1.88</v>
      </c>
      <c r="F28758" s="83">
        <v>2.04</v>
      </c>
    </row>
    <row r="28759" spans="1:6" x14ac:dyDescent="0.25">
      <c r="A28759" t="s">
        <v>15052</v>
      </c>
      <c r="B28759" s="83" t="s">
        <v>18530</v>
      </c>
      <c r="C28759" t="s">
        <v>18531</v>
      </c>
      <c r="D28759" s="83" t="s">
        <v>15076</v>
      </c>
      <c r="E28759" s="83">
        <v>4.25</v>
      </c>
      <c r="F28759" s="83">
        <v>4.5599999999999996</v>
      </c>
    </row>
    <row r="28760" spans="1:6" x14ac:dyDescent="0.25">
      <c r="A28760" t="s">
        <v>15052</v>
      </c>
      <c r="B28760" s="83" t="s">
        <v>18532</v>
      </c>
      <c r="C28760" t="s">
        <v>18533</v>
      </c>
      <c r="D28760" s="83" t="s">
        <v>15076</v>
      </c>
      <c r="E28760" s="83">
        <v>4.5599999999999996</v>
      </c>
      <c r="F28760" s="83">
        <v>4.87</v>
      </c>
    </row>
    <row r="28761" spans="1:6" x14ac:dyDescent="0.25">
      <c r="A28761" t="s">
        <v>15052</v>
      </c>
      <c r="B28761" s="83" t="s">
        <v>18534</v>
      </c>
      <c r="C28761" t="s">
        <v>18535</v>
      </c>
      <c r="D28761" s="83" t="s">
        <v>15076</v>
      </c>
      <c r="E28761" s="83">
        <v>1.91</v>
      </c>
      <c r="F28761" s="83">
        <v>2.0699999999999998</v>
      </c>
    </row>
    <row r="28762" spans="1:6" x14ac:dyDescent="0.25">
      <c r="A28762" t="s">
        <v>15052</v>
      </c>
      <c r="B28762" s="83" t="s">
        <v>18536</v>
      </c>
      <c r="C28762" t="s">
        <v>18537</v>
      </c>
      <c r="D28762" s="83" t="s">
        <v>15076</v>
      </c>
      <c r="E28762" s="83">
        <v>1.93</v>
      </c>
      <c r="F28762" s="83">
        <v>2.09</v>
      </c>
    </row>
    <row r="28763" spans="1:6" x14ac:dyDescent="0.25">
      <c r="A28763" t="s">
        <v>15052</v>
      </c>
      <c r="B28763" s="83">
        <v>8950</v>
      </c>
      <c r="C28763" t="s">
        <v>18347</v>
      </c>
    </row>
    <row r="28764" spans="1:6" x14ac:dyDescent="0.25">
      <c r="A28764" t="s">
        <v>15052</v>
      </c>
      <c r="B28764" s="83" t="s">
        <v>28671</v>
      </c>
      <c r="C28764" t="s">
        <v>28672</v>
      </c>
      <c r="D28764" s="83" t="s">
        <v>15076</v>
      </c>
      <c r="E28764" s="83">
        <v>1503.33</v>
      </c>
      <c r="F28764" s="83">
        <v>1518.25</v>
      </c>
    </row>
    <row r="28765" spans="1:6" x14ac:dyDescent="0.25">
      <c r="A28765" t="s">
        <v>15052</v>
      </c>
      <c r="B28765" s="83" t="s">
        <v>28673</v>
      </c>
      <c r="C28765" t="s">
        <v>28674</v>
      </c>
      <c r="D28765" s="83" t="s">
        <v>15076</v>
      </c>
      <c r="E28765" s="83">
        <v>1722.83</v>
      </c>
      <c r="F28765" s="83">
        <v>1743.23</v>
      </c>
    </row>
    <row r="28766" spans="1:6" x14ac:dyDescent="0.25">
      <c r="A28766" t="s">
        <v>15052</v>
      </c>
      <c r="B28766" s="83" t="s">
        <v>28675</v>
      </c>
      <c r="C28766" t="s">
        <v>28676</v>
      </c>
      <c r="D28766" s="83" t="s">
        <v>15076</v>
      </c>
      <c r="E28766" s="83">
        <v>2398.83</v>
      </c>
      <c r="F28766" s="83">
        <v>2435.86</v>
      </c>
    </row>
    <row r="28767" spans="1:6" x14ac:dyDescent="0.25">
      <c r="A28767" t="s">
        <v>15052</v>
      </c>
      <c r="B28767" s="83" t="s">
        <v>28677</v>
      </c>
      <c r="C28767" t="s">
        <v>28678</v>
      </c>
      <c r="D28767" s="83" t="s">
        <v>15076</v>
      </c>
      <c r="E28767" s="83">
        <v>1845.78</v>
      </c>
      <c r="F28767" s="83">
        <v>1864.98</v>
      </c>
    </row>
    <row r="28768" spans="1:6" x14ac:dyDescent="0.25">
      <c r="A28768" t="s">
        <v>15052</v>
      </c>
      <c r="B28768" s="83" t="s">
        <v>28679</v>
      </c>
      <c r="C28768" t="s">
        <v>28680</v>
      </c>
      <c r="D28768" s="83" t="s">
        <v>15076</v>
      </c>
      <c r="E28768" s="83">
        <v>1653.9</v>
      </c>
      <c r="F28768" s="83">
        <v>1668.22</v>
      </c>
    </row>
    <row r="28769" spans="1:6" x14ac:dyDescent="0.25">
      <c r="A28769" t="s">
        <v>15052</v>
      </c>
      <c r="B28769" s="83" t="s">
        <v>28681</v>
      </c>
      <c r="C28769" t="s">
        <v>28682</v>
      </c>
      <c r="D28769" s="83" t="s">
        <v>15076</v>
      </c>
      <c r="E28769" s="83">
        <v>5287.44</v>
      </c>
      <c r="F28769" s="83">
        <v>5350.97</v>
      </c>
    </row>
    <row r="28770" spans="1:6" x14ac:dyDescent="0.25">
      <c r="A28770" t="s">
        <v>15052</v>
      </c>
      <c r="B28770" s="83" t="s">
        <v>28683</v>
      </c>
      <c r="C28770" t="s">
        <v>28684</v>
      </c>
      <c r="D28770" s="83" t="s">
        <v>15076</v>
      </c>
      <c r="E28770" s="83">
        <v>4296.62</v>
      </c>
      <c r="F28770" s="83">
        <v>4353.3100000000004</v>
      </c>
    </row>
    <row r="28771" spans="1:6" x14ac:dyDescent="0.25">
      <c r="A28771" t="s">
        <v>15052</v>
      </c>
      <c r="B28771" s="83" t="s">
        <v>28685</v>
      </c>
      <c r="C28771" t="s">
        <v>47220</v>
      </c>
      <c r="D28771" s="83" t="s">
        <v>15076</v>
      </c>
      <c r="E28771" s="83">
        <v>3142.35</v>
      </c>
      <c r="F28771" s="83">
        <v>3177.8</v>
      </c>
    </row>
    <row r="28772" spans="1:6" x14ac:dyDescent="0.25">
      <c r="A28772" t="s">
        <v>15052</v>
      </c>
      <c r="B28772" s="83" t="s">
        <v>28686</v>
      </c>
      <c r="C28772" t="s">
        <v>47221</v>
      </c>
      <c r="D28772" s="83" t="s">
        <v>15076</v>
      </c>
      <c r="E28772" s="83">
        <v>2692.14</v>
      </c>
      <c r="F28772" s="83">
        <v>2724.85</v>
      </c>
    </row>
    <row r="28773" spans="1:6" x14ac:dyDescent="0.25">
      <c r="A28773" t="s">
        <v>15052</v>
      </c>
      <c r="B28773" s="83" t="s">
        <v>18348</v>
      </c>
      <c r="C28773" t="s">
        <v>47222</v>
      </c>
      <c r="D28773" s="83" t="s">
        <v>15076</v>
      </c>
      <c r="E28773" s="83">
        <v>2034.06</v>
      </c>
      <c r="F28773" s="84">
        <v>2061.96</v>
      </c>
    </row>
    <row r="28774" spans="1:6" x14ac:dyDescent="0.25">
      <c r="A28774" t="s">
        <v>15052</v>
      </c>
      <c r="B28774" s="83" t="s">
        <v>18349</v>
      </c>
      <c r="C28774" t="s">
        <v>18350</v>
      </c>
      <c r="D28774" s="83" t="s">
        <v>15076</v>
      </c>
      <c r="E28774" s="83">
        <v>49.75</v>
      </c>
      <c r="F28774" s="84">
        <v>51.54</v>
      </c>
    </row>
    <row r="28775" spans="1:6" x14ac:dyDescent="0.25">
      <c r="A28775" t="s">
        <v>15052</v>
      </c>
      <c r="B28775" s="83" t="s">
        <v>18351</v>
      </c>
      <c r="C28775" t="s">
        <v>18352</v>
      </c>
      <c r="D28775" s="83" t="s">
        <v>15076</v>
      </c>
      <c r="E28775" s="83">
        <v>49.95</v>
      </c>
      <c r="F28775" s="84">
        <v>51.74</v>
      </c>
    </row>
    <row r="28776" spans="1:6" x14ac:dyDescent="0.25">
      <c r="A28776" t="s">
        <v>15052</v>
      </c>
      <c r="B28776" s="83">
        <v>8951</v>
      </c>
      <c r="C28776" t="s">
        <v>18353</v>
      </c>
      <c r="F28776" s="84"/>
    </row>
    <row r="28777" spans="1:6" x14ac:dyDescent="0.25">
      <c r="A28777" t="s">
        <v>15052</v>
      </c>
      <c r="B28777" s="83" t="s">
        <v>18354</v>
      </c>
      <c r="C28777" t="s">
        <v>18355</v>
      </c>
      <c r="D28777" s="83" t="s">
        <v>15076</v>
      </c>
      <c r="E28777" s="83">
        <v>393.46</v>
      </c>
      <c r="F28777" s="83">
        <v>395.73</v>
      </c>
    </row>
    <row r="28778" spans="1:6" x14ac:dyDescent="0.25">
      <c r="A28778" t="s">
        <v>15052</v>
      </c>
      <c r="B28778" s="83" t="s">
        <v>18356</v>
      </c>
      <c r="C28778" t="s">
        <v>18357</v>
      </c>
      <c r="D28778" s="83" t="s">
        <v>15076</v>
      </c>
      <c r="E28778" s="83">
        <v>458.92</v>
      </c>
      <c r="F28778" s="84">
        <v>468.22</v>
      </c>
    </row>
    <row r="28779" spans="1:6" x14ac:dyDescent="0.25">
      <c r="A28779" t="s">
        <v>15052</v>
      </c>
      <c r="B28779" s="83" t="s">
        <v>19468</v>
      </c>
      <c r="C28779" t="s">
        <v>19469</v>
      </c>
      <c r="D28779" s="83" t="s">
        <v>15076</v>
      </c>
      <c r="E28779" s="83">
        <v>68.45</v>
      </c>
      <c r="F28779" s="83">
        <v>71.28</v>
      </c>
    </row>
    <row r="28780" spans="1:6" x14ac:dyDescent="0.25">
      <c r="A28780" t="s">
        <v>15052</v>
      </c>
      <c r="B28780" s="83" t="s">
        <v>18358</v>
      </c>
      <c r="C28780" t="s">
        <v>18359</v>
      </c>
      <c r="D28780" s="83" t="s">
        <v>15076</v>
      </c>
      <c r="E28780" s="83">
        <v>1299.49</v>
      </c>
      <c r="F28780" s="83">
        <v>1308.79</v>
      </c>
    </row>
    <row r="28781" spans="1:6" x14ac:dyDescent="0.25">
      <c r="A28781" t="s">
        <v>15052</v>
      </c>
      <c r="B28781" s="83">
        <v>8952</v>
      </c>
      <c r="C28781" t="s">
        <v>18360</v>
      </c>
    </row>
    <row r="28782" spans="1:6" x14ac:dyDescent="0.25">
      <c r="A28782" t="s">
        <v>15052</v>
      </c>
      <c r="B28782" s="83" t="s">
        <v>18361</v>
      </c>
      <c r="C28782" t="s">
        <v>47223</v>
      </c>
      <c r="D28782" s="83" t="s">
        <v>15076</v>
      </c>
      <c r="E28782" s="83">
        <v>2107</v>
      </c>
      <c r="F28782" s="83">
        <v>2107</v>
      </c>
    </row>
    <row r="28783" spans="1:6" x14ac:dyDescent="0.25">
      <c r="A28783" t="s">
        <v>15052</v>
      </c>
      <c r="B28783" s="83">
        <v>10715</v>
      </c>
      <c r="C28783" t="s">
        <v>18363</v>
      </c>
      <c r="F28783" s="84"/>
    </row>
    <row r="28784" spans="1:6" x14ac:dyDescent="0.25">
      <c r="A28784" t="s">
        <v>15052</v>
      </c>
      <c r="B28784" s="83" t="s">
        <v>18364</v>
      </c>
      <c r="C28784" t="s">
        <v>47224</v>
      </c>
      <c r="D28784" s="83" t="s">
        <v>15076</v>
      </c>
      <c r="E28784" s="83">
        <v>23.24</v>
      </c>
      <c r="F28784" s="84">
        <v>23.43</v>
      </c>
    </row>
    <row r="28785" spans="1:6" x14ac:dyDescent="0.25">
      <c r="A28785" t="s">
        <v>15052</v>
      </c>
      <c r="B28785" s="83" t="s">
        <v>18365</v>
      </c>
      <c r="C28785" t="s">
        <v>47225</v>
      </c>
      <c r="D28785" s="83" t="s">
        <v>15076</v>
      </c>
      <c r="E28785" s="83">
        <v>19.79</v>
      </c>
      <c r="F28785" s="84">
        <v>19.98</v>
      </c>
    </row>
    <row r="28786" spans="1:6" x14ac:dyDescent="0.25">
      <c r="A28786" t="s">
        <v>15052</v>
      </c>
      <c r="B28786" s="83">
        <v>10716</v>
      </c>
      <c r="C28786" t="s">
        <v>18366</v>
      </c>
      <c r="F28786" s="84"/>
    </row>
    <row r="28787" spans="1:6" x14ac:dyDescent="0.25">
      <c r="A28787" t="s">
        <v>15052</v>
      </c>
      <c r="B28787" s="83" t="s">
        <v>18367</v>
      </c>
      <c r="C28787" t="s">
        <v>18368</v>
      </c>
      <c r="D28787" s="83" t="s">
        <v>15094</v>
      </c>
      <c r="E28787" s="83">
        <v>5.78</v>
      </c>
      <c r="F28787" s="84">
        <v>6.14</v>
      </c>
    </row>
    <row r="28788" spans="1:6" x14ac:dyDescent="0.25">
      <c r="A28788" t="s">
        <v>15052</v>
      </c>
      <c r="B28788" s="83">
        <v>8682</v>
      </c>
      <c r="C28788" t="s">
        <v>18369</v>
      </c>
      <c r="F28788" s="84"/>
    </row>
    <row r="28789" spans="1:6" x14ac:dyDescent="0.25">
      <c r="A28789" t="s">
        <v>15052</v>
      </c>
      <c r="B28789" s="83">
        <v>8954</v>
      </c>
      <c r="C28789" t="s">
        <v>18370</v>
      </c>
      <c r="F28789" s="84"/>
    </row>
    <row r="28790" spans="1:6" x14ac:dyDescent="0.25">
      <c r="A28790" t="s">
        <v>15052</v>
      </c>
      <c r="B28790" s="83" t="s">
        <v>18371</v>
      </c>
      <c r="C28790" t="s">
        <v>18372</v>
      </c>
      <c r="D28790" s="83" t="s">
        <v>15094</v>
      </c>
      <c r="E28790" s="83">
        <v>5.93</v>
      </c>
      <c r="F28790" s="84">
        <v>6.12</v>
      </c>
    </row>
    <row r="28791" spans="1:6" x14ac:dyDescent="0.25">
      <c r="A28791" t="s">
        <v>15052</v>
      </c>
      <c r="B28791" s="83" t="s">
        <v>18373</v>
      </c>
      <c r="C28791" t="s">
        <v>18374</v>
      </c>
      <c r="D28791" s="83" t="s">
        <v>15076</v>
      </c>
      <c r="E28791" s="83">
        <v>2.38</v>
      </c>
      <c r="F28791" s="84">
        <v>2.4900000000000002</v>
      </c>
    </row>
    <row r="28792" spans="1:6" x14ac:dyDescent="0.25">
      <c r="A28792" t="s">
        <v>15052</v>
      </c>
      <c r="B28792" s="83">
        <v>8955</v>
      </c>
      <c r="C28792" t="s">
        <v>18375</v>
      </c>
      <c r="F28792" s="84"/>
    </row>
    <row r="28793" spans="1:6" x14ac:dyDescent="0.25">
      <c r="A28793" t="s">
        <v>15052</v>
      </c>
      <c r="B28793" s="83" t="s">
        <v>18388</v>
      </c>
      <c r="C28793" t="s">
        <v>18389</v>
      </c>
      <c r="D28793" s="83" t="s">
        <v>15094</v>
      </c>
      <c r="E28793" s="83">
        <v>61.08</v>
      </c>
      <c r="F28793" s="84">
        <v>64.8</v>
      </c>
    </row>
    <row r="28794" spans="1:6" x14ac:dyDescent="0.25">
      <c r="A28794" t="s">
        <v>15052</v>
      </c>
      <c r="B28794" s="83" t="s">
        <v>18387</v>
      </c>
      <c r="C28794" t="s">
        <v>47226</v>
      </c>
      <c r="D28794" s="83" t="s">
        <v>15094</v>
      </c>
      <c r="E28794" s="83">
        <v>125.16</v>
      </c>
      <c r="F28794" s="84">
        <v>129.81</v>
      </c>
    </row>
    <row r="28795" spans="1:6" x14ac:dyDescent="0.25">
      <c r="A28795" t="s">
        <v>15052</v>
      </c>
      <c r="B28795" s="83" t="s">
        <v>18379</v>
      </c>
      <c r="C28795" t="s">
        <v>47227</v>
      </c>
      <c r="D28795" s="83" t="s">
        <v>15094</v>
      </c>
      <c r="E28795" s="83">
        <v>26.95</v>
      </c>
      <c r="F28795" s="84">
        <v>28.81</v>
      </c>
    </row>
    <row r="28796" spans="1:6" x14ac:dyDescent="0.25">
      <c r="A28796" t="s">
        <v>15052</v>
      </c>
      <c r="B28796" s="83" t="s">
        <v>18391</v>
      </c>
      <c r="C28796" t="s">
        <v>47228</v>
      </c>
      <c r="D28796" s="83" t="s">
        <v>15094</v>
      </c>
      <c r="E28796" s="83">
        <v>92.91</v>
      </c>
      <c r="F28796" s="84">
        <v>96.63</v>
      </c>
    </row>
    <row r="28797" spans="1:6" x14ac:dyDescent="0.25">
      <c r="A28797" t="s">
        <v>15052</v>
      </c>
      <c r="B28797" s="83" t="s">
        <v>18386</v>
      </c>
      <c r="C28797" t="s">
        <v>47229</v>
      </c>
      <c r="D28797" s="83" t="s">
        <v>15094</v>
      </c>
      <c r="E28797" s="83">
        <v>53.61</v>
      </c>
      <c r="F28797" s="84">
        <v>57.33</v>
      </c>
    </row>
    <row r="28798" spans="1:6" x14ac:dyDescent="0.25">
      <c r="A28798" t="s">
        <v>15052</v>
      </c>
      <c r="B28798" s="83" t="s">
        <v>18378</v>
      </c>
      <c r="C28798" t="s">
        <v>47230</v>
      </c>
      <c r="D28798" s="83" t="s">
        <v>15094</v>
      </c>
      <c r="E28798" s="83">
        <v>26.56</v>
      </c>
      <c r="F28798" s="84">
        <v>28.42</v>
      </c>
    </row>
    <row r="28799" spans="1:6" x14ac:dyDescent="0.25">
      <c r="A28799" t="s">
        <v>15052</v>
      </c>
      <c r="B28799" s="83" t="s">
        <v>18380</v>
      </c>
      <c r="C28799" t="s">
        <v>47231</v>
      </c>
      <c r="D28799" s="83" t="s">
        <v>15094</v>
      </c>
      <c r="E28799" s="83">
        <v>27.34</v>
      </c>
      <c r="F28799" s="84">
        <v>29.2</v>
      </c>
    </row>
    <row r="28800" spans="1:6" x14ac:dyDescent="0.25">
      <c r="A28800" t="s">
        <v>15052</v>
      </c>
      <c r="B28800" s="83" t="s">
        <v>18377</v>
      </c>
      <c r="C28800" t="s">
        <v>47232</v>
      </c>
      <c r="D28800" s="83" t="s">
        <v>15094</v>
      </c>
      <c r="E28800" s="83">
        <v>25.87</v>
      </c>
      <c r="F28800" s="83">
        <v>27.73</v>
      </c>
    </row>
    <row r="28801" spans="1:6" x14ac:dyDescent="0.25">
      <c r="A28801" t="s">
        <v>15052</v>
      </c>
      <c r="B28801" s="83" t="s">
        <v>18390</v>
      </c>
      <c r="C28801" t="s">
        <v>47233</v>
      </c>
      <c r="D28801" s="83" t="s">
        <v>15094</v>
      </c>
      <c r="E28801" s="83">
        <v>71.06</v>
      </c>
      <c r="F28801" s="83">
        <v>74.78</v>
      </c>
    </row>
    <row r="28802" spans="1:6" x14ac:dyDescent="0.25">
      <c r="A28802" t="s">
        <v>15052</v>
      </c>
      <c r="B28802" s="83" t="s">
        <v>18376</v>
      </c>
      <c r="C28802" t="s">
        <v>47234</v>
      </c>
      <c r="D28802" s="83" t="s">
        <v>15094</v>
      </c>
      <c r="E28802" s="83">
        <v>24.34</v>
      </c>
      <c r="F28802" s="83">
        <v>26.2</v>
      </c>
    </row>
    <row r="28803" spans="1:6" x14ac:dyDescent="0.25">
      <c r="A28803" t="s">
        <v>15052</v>
      </c>
      <c r="B28803" s="83" t="s">
        <v>18382</v>
      </c>
      <c r="C28803" t="s">
        <v>47235</v>
      </c>
      <c r="D28803" s="83" t="s">
        <v>15094</v>
      </c>
      <c r="E28803" s="83">
        <v>82.08</v>
      </c>
      <c r="F28803" s="84">
        <v>84.4</v>
      </c>
    </row>
    <row r="28804" spans="1:6" x14ac:dyDescent="0.25">
      <c r="A28804" t="s">
        <v>15052</v>
      </c>
      <c r="B28804" s="83" t="s">
        <v>18385</v>
      </c>
      <c r="C28804" t="s">
        <v>47236</v>
      </c>
      <c r="D28804" s="83" t="s">
        <v>15094</v>
      </c>
      <c r="E28804" s="83">
        <v>48</v>
      </c>
      <c r="F28804" s="83">
        <v>49.02</v>
      </c>
    </row>
    <row r="28805" spans="1:6" x14ac:dyDescent="0.25">
      <c r="A28805" t="s">
        <v>15052</v>
      </c>
      <c r="B28805" s="83" t="s">
        <v>18381</v>
      </c>
      <c r="C28805" t="s">
        <v>47237</v>
      </c>
      <c r="D28805" s="83" t="s">
        <v>15094</v>
      </c>
      <c r="E28805" s="83">
        <v>13.01</v>
      </c>
      <c r="F28805" s="84">
        <v>13.48</v>
      </c>
    </row>
    <row r="28806" spans="1:6" x14ac:dyDescent="0.25">
      <c r="A28806" t="s">
        <v>15052</v>
      </c>
      <c r="B28806" s="83" t="s">
        <v>18384</v>
      </c>
      <c r="C28806" t="s">
        <v>47238</v>
      </c>
      <c r="D28806" s="83" t="s">
        <v>15094</v>
      </c>
      <c r="E28806" s="83">
        <v>35.89</v>
      </c>
      <c r="F28806" s="84">
        <v>36.82</v>
      </c>
    </row>
    <row r="28807" spans="1:6" x14ac:dyDescent="0.25">
      <c r="A28807" t="s">
        <v>15052</v>
      </c>
      <c r="B28807" s="83" t="s">
        <v>18383</v>
      </c>
      <c r="C28807" t="s">
        <v>47239</v>
      </c>
      <c r="D28807" s="83" t="s">
        <v>15094</v>
      </c>
      <c r="E28807" s="83">
        <v>24.25</v>
      </c>
      <c r="F28807" s="83">
        <v>25.18</v>
      </c>
    </row>
    <row r="28808" spans="1:6" x14ac:dyDescent="0.25">
      <c r="A28808" t="s">
        <v>15052</v>
      </c>
      <c r="B28808" s="83" t="s">
        <v>18392</v>
      </c>
      <c r="C28808" t="s">
        <v>47240</v>
      </c>
      <c r="D28808" s="83" t="s">
        <v>15094</v>
      </c>
      <c r="E28808" s="83">
        <v>4.96</v>
      </c>
      <c r="F28808" s="84">
        <v>5.19</v>
      </c>
    </row>
    <row r="28809" spans="1:6" x14ac:dyDescent="0.25">
      <c r="A28809" t="s">
        <v>15052</v>
      </c>
      <c r="B28809" s="83" t="s">
        <v>18393</v>
      </c>
      <c r="C28809" t="s">
        <v>47241</v>
      </c>
      <c r="D28809" s="83" t="s">
        <v>15094</v>
      </c>
      <c r="E28809" s="83">
        <v>3.65</v>
      </c>
      <c r="F28809" s="84">
        <v>3.88</v>
      </c>
    </row>
    <row r="28810" spans="1:6" x14ac:dyDescent="0.25">
      <c r="A28810" t="s">
        <v>15052</v>
      </c>
      <c r="B28810" s="83">
        <v>8956</v>
      </c>
      <c r="C28810" t="s">
        <v>18394</v>
      </c>
      <c r="F28810" s="84"/>
    </row>
    <row r="28811" spans="1:6" x14ac:dyDescent="0.25">
      <c r="A28811" t="s">
        <v>15052</v>
      </c>
      <c r="B28811" s="83" t="s">
        <v>18415</v>
      </c>
      <c r="C28811" t="s">
        <v>47242</v>
      </c>
      <c r="D28811" s="83" t="s">
        <v>15076</v>
      </c>
      <c r="E28811" s="83">
        <v>68.53</v>
      </c>
      <c r="F28811" s="84">
        <v>71.78</v>
      </c>
    </row>
    <row r="28812" spans="1:6" x14ac:dyDescent="0.25">
      <c r="A28812" t="s">
        <v>15052</v>
      </c>
      <c r="B28812" s="83" t="s">
        <v>18395</v>
      </c>
      <c r="C28812" t="s">
        <v>18396</v>
      </c>
      <c r="D28812" s="83" t="s">
        <v>15076</v>
      </c>
      <c r="E28812" s="83">
        <v>125.58</v>
      </c>
      <c r="F28812" s="84">
        <v>128.4</v>
      </c>
    </row>
    <row r="28813" spans="1:6" x14ac:dyDescent="0.25">
      <c r="A28813" t="s">
        <v>15052</v>
      </c>
      <c r="B28813" s="83" t="s">
        <v>18397</v>
      </c>
      <c r="C28813" t="s">
        <v>18398</v>
      </c>
      <c r="D28813" s="83" t="s">
        <v>15076</v>
      </c>
      <c r="E28813" s="83">
        <v>133.9</v>
      </c>
      <c r="F28813" s="84">
        <v>136.77000000000001</v>
      </c>
    </row>
    <row r="28814" spans="1:6" x14ac:dyDescent="0.25">
      <c r="A28814" t="s">
        <v>15052</v>
      </c>
      <c r="B28814" s="83" t="s">
        <v>18399</v>
      </c>
      <c r="C28814" t="s">
        <v>18400</v>
      </c>
      <c r="D28814" s="83" t="s">
        <v>15076</v>
      </c>
      <c r="E28814" s="83">
        <v>68.38</v>
      </c>
      <c r="F28814" s="84">
        <v>70.39</v>
      </c>
    </row>
    <row r="28815" spans="1:6" x14ac:dyDescent="0.25">
      <c r="A28815" t="s">
        <v>15052</v>
      </c>
      <c r="B28815" s="83" t="s">
        <v>18401</v>
      </c>
      <c r="C28815" t="s">
        <v>18402</v>
      </c>
      <c r="D28815" s="83" t="s">
        <v>15076</v>
      </c>
      <c r="E28815" s="83">
        <v>71.55</v>
      </c>
      <c r="F28815" s="84">
        <v>73.16</v>
      </c>
    </row>
    <row r="28816" spans="1:6" x14ac:dyDescent="0.25">
      <c r="A28816" t="s">
        <v>15052</v>
      </c>
      <c r="B28816" s="83" t="s">
        <v>18403</v>
      </c>
      <c r="C28816" t="s">
        <v>18404</v>
      </c>
      <c r="D28816" s="83" t="s">
        <v>15076</v>
      </c>
      <c r="E28816" s="83">
        <v>38.79</v>
      </c>
      <c r="F28816" s="84">
        <v>39.97</v>
      </c>
    </row>
    <row r="28817" spans="1:6" x14ac:dyDescent="0.25">
      <c r="A28817" t="s">
        <v>15052</v>
      </c>
      <c r="B28817" s="83" t="s">
        <v>18405</v>
      </c>
      <c r="C28817" t="s">
        <v>18406</v>
      </c>
      <c r="D28817" s="83" t="s">
        <v>15076</v>
      </c>
      <c r="E28817" s="83">
        <v>97.56</v>
      </c>
      <c r="F28817" s="84">
        <v>100.02</v>
      </c>
    </row>
    <row r="28818" spans="1:6" x14ac:dyDescent="0.25">
      <c r="A28818" t="s">
        <v>15052</v>
      </c>
      <c r="B28818" s="83" t="s">
        <v>17782</v>
      </c>
      <c r="C28818" t="s">
        <v>17783</v>
      </c>
      <c r="D28818" s="83" t="s">
        <v>15076</v>
      </c>
      <c r="E28818" s="83">
        <v>112.97</v>
      </c>
      <c r="F28818" s="83">
        <v>114.55</v>
      </c>
    </row>
    <row r="28819" spans="1:6" x14ac:dyDescent="0.25">
      <c r="A28819" t="s">
        <v>15052</v>
      </c>
      <c r="B28819" s="83" t="s">
        <v>17788</v>
      </c>
      <c r="C28819" t="s">
        <v>17789</v>
      </c>
      <c r="D28819" s="83" t="s">
        <v>15076</v>
      </c>
      <c r="E28819" s="83">
        <v>66.349999999999994</v>
      </c>
      <c r="F28819" s="83">
        <v>67.69</v>
      </c>
    </row>
    <row r="28820" spans="1:6" x14ac:dyDescent="0.25">
      <c r="A28820" t="s">
        <v>15052</v>
      </c>
      <c r="B28820" s="83" t="s">
        <v>17794</v>
      </c>
      <c r="C28820" t="s">
        <v>17795</v>
      </c>
      <c r="D28820" s="83" t="s">
        <v>15076</v>
      </c>
      <c r="E28820" s="83">
        <v>111.44</v>
      </c>
      <c r="F28820" s="83">
        <v>113.02</v>
      </c>
    </row>
    <row r="28821" spans="1:6" x14ac:dyDescent="0.25">
      <c r="A28821" t="s">
        <v>15052</v>
      </c>
      <c r="B28821" s="83" t="s">
        <v>18407</v>
      </c>
      <c r="C28821" t="s">
        <v>18408</v>
      </c>
      <c r="D28821" s="83" t="s">
        <v>15076</v>
      </c>
      <c r="E28821" s="83">
        <v>64.89</v>
      </c>
      <c r="F28821" s="83">
        <v>66.23</v>
      </c>
    </row>
    <row r="28822" spans="1:6" x14ac:dyDescent="0.25">
      <c r="A28822" t="s">
        <v>15052</v>
      </c>
      <c r="B28822" s="83" t="s">
        <v>18409</v>
      </c>
      <c r="C28822" t="s">
        <v>18410</v>
      </c>
      <c r="D28822" s="83" t="s">
        <v>15076</v>
      </c>
      <c r="E28822" s="83">
        <v>50.45</v>
      </c>
      <c r="F28822" s="83">
        <v>51.67</v>
      </c>
    </row>
    <row r="28823" spans="1:6" x14ac:dyDescent="0.25">
      <c r="A28823" t="s">
        <v>15052</v>
      </c>
      <c r="B28823" s="83" t="s">
        <v>18411</v>
      </c>
      <c r="C28823" t="s">
        <v>18412</v>
      </c>
      <c r="D28823" s="83" t="s">
        <v>15076</v>
      </c>
      <c r="E28823" s="83">
        <v>56.06</v>
      </c>
      <c r="F28823" s="84">
        <v>57.27</v>
      </c>
    </row>
    <row r="28824" spans="1:6" x14ac:dyDescent="0.25">
      <c r="A28824" t="s">
        <v>15052</v>
      </c>
      <c r="B28824" s="83" t="s">
        <v>18413</v>
      </c>
      <c r="C28824" t="s">
        <v>18414</v>
      </c>
      <c r="D28824" s="83" t="s">
        <v>15076</v>
      </c>
      <c r="E28824" s="83">
        <v>23.3</v>
      </c>
      <c r="F28824" s="84">
        <v>24.08</v>
      </c>
    </row>
    <row r="28825" spans="1:6" x14ac:dyDescent="0.25">
      <c r="A28825" t="s">
        <v>15052</v>
      </c>
      <c r="B28825" s="83">
        <v>8957</v>
      </c>
      <c r="C28825" t="s">
        <v>18416</v>
      </c>
      <c r="F28825" s="84"/>
    </row>
    <row r="28826" spans="1:6" x14ac:dyDescent="0.25">
      <c r="A28826" t="s">
        <v>15052</v>
      </c>
      <c r="B28826" s="83" t="s">
        <v>18417</v>
      </c>
      <c r="C28826" t="s">
        <v>47243</v>
      </c>
      <c r="D28826" s="83" t="s">
        <v>15076</v>
      </c>
      <c r="E28826" s="83">
        <v>15.72</v>
      </c>
      <c r="F28826" s="84">
        <v>15.72</v>
      </c>
    </row>
    <row r="28827" spans="1:6" x14ac:dyDescent="0.25">
      <c r="A28827" t="s">
        <v>15052</v>
      </c>
      <c r="B28827" s="83">
        <v>8958</v>
      </c>
      <c r="C28827" t="s">
        <v>18418</v>
      </c>
      <c r="F28827" s="84"/>
    </row>
    <row r="28828" spans="1:6" x14ac:dyDescent="0.25">
      <c r="A28828" t="s">
        <v>15052</v>
      </c>
      <c r="B28828" s="83" t="s">
        <v>18419</v>
      </c>
      <c r="C28828" t="s">
        <v>47244</v>
      </c>
      <c r="D28828" s="83" t="s">
        <v>15076</v>
      </c>
      <c r="E28828" s="83">
        <v>94.9</v>
      </c>
      <c r="F28828" s="84">
        <v>95.7</v>
      </c>
    </row>
    <row r="28829" spans="1:6" x14ac:dyDescent="0.25">
      <c r="A28829" t="s">
        <v>15052</v>
      </c>
      <c r="B28829" s="83" t="s">
        <v>18420</v>
      </c>
      <c r="C28829" t="s">
        <v>47245</v>
      </c>
      <c r="D28829" s="83" t="s">
        <v>15076</v>
      </c>
      <c r="E28829" s="83">
        <v>57.11</v>
      </c>
      <c r="F28829" s="84">
        <v>57.91</v>
      </c>
    </row>
    <row r="28830" spans="1:6" x14ac:dyDescent="0.25">
      <c r="A28830" t="s">
        <v>15052</v>
      </c>
      <c r="B28830" s="83" t="s">
        <v>18421</v>
      </c>
      <c r="C28830" t="s">
        <v>47246</v>
      </c>
      <c r="D28830" s="83" t="s">
        <v>15076</v>
      </c>
      <c r="E28830" s="83">
        <v>498.35</v>
      </c>
      <c r="F28830" s="84">
        <v>503</v>
      </c>
    </row>
    <row r="28831" spans="1:6" x14ac:dyDescent="0.25">
      <c r="A28831" t="s">
        <v>15052</v>
      </c>
      <c r="B28831" s="83" t="s">
        <v>18422</v>
      </c>
      <c r="C28831" t="s">
        <v>47247</v>
      </c>
      <c r="D28831" s="83" t="s">
        <v>15076</v>
      </c>
      <c r="E28831" s="83">
        <v>80.150000000000006</v>
      </c>
      <c r="F28831" s="84">
        <v>84.8</v>
      </c>
    </row>
    <row r="28832" spans="1:6" x14ac:dyDescent="0.25">
      <c r="A28832" t="s">
        <v>15052</v>
      </c>
      <c r="B28832" s="83" t="s">
        <v>18423</v>
      </c>
      <c r="C28832" t="s">
        <v>47248</v>
      </c>
      <c r="D28832" s="83" t="s">
        <v>15076</v>
      </c>
      <c r="E28832" s="83">
        <v>12.53</v>
      </c>
      <c r="F28832" s="84">
        <v>12.76</v>
      </c>
    </row>
    <row r="28833" spans="1:6" x14ac:dyDescent="0.25">
      <c r="A28833" t="s">
        <v>15052</v>
      </c>
      <c r="B28833" s="83" t="s">
        <v>18424</v>
      </c>
      <c r="C28833" t="s">
        <v>47249</v>
      </c>
      <c r="D28833" s="83" t="s">
        <v>15076</v>
      </c>
      <c r="E28833" s="83">
        <v>22.3</v>
      </c>
      <c r="F28833" s="84">
        <v>22.53</v>
      </c>
    </row>
    <row r="28834" spans="1:6" x14ac:dyDescent="0.25">
      <c r="A28834" t="s">
        <v>15052</v>
      </c>
      <c r="B28834" s="83" t="s">
        <v>18426</v>
      </c>
      <c r="C28834" t="s">
        <v>47250</v>
      </c>
      <c r="D28834" s="83" t="s">
        <v>15076</v>
      </c>
      <c r="E28834" s="83">
        <v>1757.7</v>
      </c>
      <c r="F28834" s="84">
        <v>1794.9</v>
      </c>
    </row>
    <row r="28835" spans="1:6" x14ac:dyDescent="0.25">
      <c r="A28835" t="s">
        <v>15052</v>
      </c>
      <c r="B28835" s="83" t="s">
        <v>18425</v>
      </c>
      <c r="C28835" t="s">
        <v>47251</v>
      </c>
      <c r="D28835" s="83" t="s">
        <v>15076</v>
      </c>
      <c r="E28835" s="83">
        <v>1122.1300000000001</v>
      </c>
      <c r="F28835" s="84">
        <v>1159.33</v>
      </c>
    </row>
    <row r="28836" spans="1:6" x14ac:dyDescent="0.25">
      <c r="A28836" t="s">
        <v>15052</v>
      </c>
      <c r="B28836" s="83" t="s">
        <v>18427</v>
      </c>
      <c r="C28836" t="s">
        <v>18428</v>
      </c>
      <c r="D28836" s="83" t="s">
        <v>15076</v>
      </c>
      <c r="E28836" s="83">
        <v>105.51</v>
      </c>
      <c r="F28836" s="84">
        <v>106.18</v>
      </c>
    </row>
    <row r="28837" spans="1:6" x14ac:dyDescent="0.25">
      <c r="A28837" t="s">
        <v>15052</v>
      </c>
      <c r="B28837" s="83" t="s">
        <v>18429</v>
      </c>
      <c r="C28837" t="s">
        <v>47252</v>
      </c>
      <c r="D28837" s="83" t="s">
        <v>15141</v>
      </c>
      <c r="E28837" s="83">
        <v>24</v>
      </c>
      <c r="F28837" s="84">
        <v>24.47</v>
      </c>
    </row>
    <row r="28838" spans="1:6" x14ac:dyDescent="0.25">
      <c r="A28838" t="s">
        <v>15052</v>
      </c>
      <c r="B28838" s="83">
        <v>8683</v>
      </c>
      <c r="C28838" t="s">
        <v>18430</v>
      </c>
      <c r="F28838" s="84"/>
    </row>
    <row r="28839" spans="1:6" x14ac:dyDescent="0.25">
      <c r="A28839" t="s">
        <v>15052</v>
      </c>
      <c r="B28839" s="83">
        <v>8960</v>
      </c>
      <c r="C28839" t="s">
        <v>18431</v>
      </c>
      <c r="F28839" s="84"/>
    </row>
    <row r="28840" spans="1:6" x14ac:dyDescent="0.25">
      <c r="A28840" t="s">
        <v>15052</v>
      </c>
      <c r="B28840" s="83" t="s">
        <v>18433</v>
      </c>
      <c r="C28840" t="s">
        <v>47253</v>
      </c>
      <c r="D28840" s="83" t="s">
        <v>15094</v>
      </c>
      <c r="E28840" s="83">
        <v>7.04</v>
      </c>
      <c r="F28840" s="84">
        <v>7.55</v>
      </c>
    </row>
    <row r="28841" spans="1:6" x14ac:dyDescent="0.25">
      <c r="A28841" t="s">
        <v>15052</v>
      </c>
      <c r="B28841" s="83" t="s">
        <v>18432</v>
      </c>
      <c r="C28841" t="s">
        <v>47254</v>
      </c>
      <c r="D28841" s="83" t="s">
        <v>15094</v>
      </c>
      <c r="E28841" s="83">
        <v>7.46</v>
      </c>
      <c r="F28841" s="84">
        <v>7.97</v>
      </c>
    </row>
    <row r="28842" spans="1:6" x14ac:dyDescent="0.25">
      <c r="A28842" t="s">
        <v>15052</v>
      </c>
      <c r="B28842" s="83">
        <v>8684</v>
      </c>
      <c r="C28842" t="s">
        <v>18434</v>
      </c>
      <c r="F28842" s="84"/>
    </row>
    <row r="28843" spans="1:6" x14ac:dyDescent="0.25">
      <c r="A28843" t="s">
        <v>15052</v>
      </c>
      <c r="B28843" s="83">
        <v>8961</v>
      </c>
      <c r="C28843" t="s">
        <v>18435</v>
      </c>
    </row>
    <row r="28844" spans="1:6" x14ac:dyDescent="0.25">
      <c r="A28844" t="s">
        <v>15052</v>
      </c>
      <c r="B28844" s="83" t="s">
        <v>18446</v>
      </c>
      <c r="C28844" t="s">
        <v>18447</v>
      </c>
      <c r="D28844" s="83" t="s">
        <v>15076</v>
      </c>
      <c r="E28844" s="83">
        <v>107.17</v>
      </c>
      <c r="F28844" s="83">
        <v>111.18</v>
      </c>
    </row>
    <row r="28845" spans="1:6" x14ac:dyDescent="0.25">
      <c r="A28845" t="s">
        <v>15052</v>
      </c>
      <c r="B28845" s="83" t="s">
        <v>18436</v>
      </c>
      <c r="C28845" t="s">
        <v>18437</v>
      </c>
      <c r="D28845" s="83" t="s">
        <v>15076</v>
      </c>
      <c r="E28845" s="83">
        <v>108.3</v>
      </c>
      <c r="F28845" s="83">
        <v>112.31</v>
      </c>
    </row>
    <row r="28846" spans="1:6" x14ac:dyDescent="0.25">
      <c r="A28846" t="s">
        <v>15052</v>
      </c>
      <c r="B28846" s="83" t="s">
        <v>18438</v>
      </c>
      <c r="C28846" t="s">
        <v>47255</v>
      </c>
      <c r="D28846" s="83" t="s">
        <v>15076</v>
      </c>
      <c r="E28846" s="83">
        <v>180.69</v>
      </c>
      <c r="F28846" s="84">
        <v>184.01</v>
      </c>
    </row>
    <row r="28847" spans="1:6" x14ac:dyDescent="0.25">
      <c r="A28847" t="s">
        <v>15052</v>
      </c>
      <c r="B28847" s="83" t="s">
        <v>18439</v>
      </c>
      <c r="C28847" t="s">
        <v>47256</v>
      </c>
      <c r="D28847" s="83" t="s">
        <v>15076</v>
      </c>
      <c r="E28847" s="83">
        <v>239.14</v>
      </c>
      <c r="F28847" s="84">
        <v>241</v>
      </c>
    </row>
    <row r="28848" spans="1:6" x14ac:dyDescent="0.25">
      <c r="A28848" t="s">
        <v>15052</v>
      </c>
      <c r="B28848" s="83">
        <v>8962</v>
      </c>
      <c r="C28848" t="s">
        <v>18440</v>
      </c>
    </row>
    <row r="28849" spans="1:6" x14ac:dyDescent="0.25">
      <c r="A28849" t="s">
        <v>15052</v>
      </c>
      <c r="B28849" s="83" t="s">
        <v>18441</v>
      </c>
      <c r="C28849" t="s">
        <v>18442</v>
      </c>
      <c r="D28849" s="83" t="s">
        <v>15076</v>
      </c>
      <c r="E28849" s="83">
        <v>215.43</v>
      </c>
      <c r="F28849" s="83">
        <v>219.96</v>
      </c>
    </row>
    <row r="28850" spans="1:6" x14ac:dyDescent="0.25">
      <c r="A28850" t="s">
        <v>15052</v>
      </c>
      <c r="B28850" s="83" t="s">
        <v>18443</v>
      </c>
      <c r="C28850" t="s">
        <v>18444</v>
      </c>
      <c r="D28850" s="83" t="s">
        <v>15076</v>
      </c>
      <c r="E28850" s="83">
        <v>110.17</v>
      </c>
      <c r="F28850" s="83">
        <v>112.44</v>
      </c>
    </row>
    <row r="28851" spans="1:6" x14ac:dyDescent="0.25">
      <c r="A28851" t="s">
        <v>15052</v>
      </c>
      <c r="B28851" s="83">
        <v>8963</v>
      </c>
      <c r="C28851" t="s">
        <v>18445</v>
      </c>
    </row>
    <row r="28852" spans="1:6" x14ac:dyDescent="0.25">
      <c r="A28852" t="s">
        <v>15052</v>
      </c>
      <c r="B28852" s="83" t="s">
        <v>18448</v>
      </c>
      <c r="C28852" t="s">
        <v>47257</v>
      </c>
      <c r="D28852" s="83" t="s">
        <v>15076</v>
      </c>
      <c r="E28852" s="83">
        <v>138.66</v>
      </c>
      <c r="F28852" s="83">
        <v>144.93</v>
      </c>
    </row>
    <row r="28853" spans="1:6" x14ac:dyDescent="0.25">
      <c r="A28853" t="s">
        <v>15052</v>
      </c>
      <c r="B28853" s="83">
        <v>8964</v>
      </c>
      <c r="C28853" t="s">
        <v>18449</v>
      </c>
    </row>
    <row r="28854" spans="1:6" x14ac:dyDescent="0.25">
      <c r="A28854" t="s">
        <v>15052</v>
      </c>
      <c r="B28854" s="83" t="s">
        <v>18450</v>
      </c>
      <c r="C28854" t="s">
        <v>47258</v>
      </c>
      <c r="D28854" s="83" t="s">
        <v>15076</v>
      </c>
      <c r="E28854" s="83">
        <v>608.37</v>
      </c>
      <c r="F28854" s="83">
        <v>615.34</v>
      </c>
    </row>
    <row r="28855" spans="1:6" x14ac:dyDescent="0.25">
      <c r="A28855" t="s">
        <v>15052</v>
      </c>
      <c r="B28855" s="83">
        <v>8966</v>
      </c>
      <c r="C28855" t="s">
        <v>18451</v>
      </c>
    </row>
    <row r="28856" spans="1:6" x14ac:dyDescent="0.25">
      <c r="A28856" t="s">
        <v>15052</v>
      </c>
      <c r="B28856" s="83" t="s">
        <v>18452</v>
      </c>
      <c r="C28856" t="s">
        <v>18453</v>
      </c>
      <c r="D28856" s="83" t="s">
        <v>18362</v>
      </c>
      <c r="E28856" s="83">
        <v>24.32</v>
      </c>
      <c r="F28856" s="83">
        <v>25.48</v>
      </c>
    </row>
    <row r="28857" spans="1:6" x14ac:dyDescent="0.25">
      <c r="A28857" t="s">
        <v>15052</v>
      </c>
      <c r="B28857" s="83" t="s">
        <v>18454</v>
      </c>
      <c r="C28857" t="s">
        <v>18455</v>
      </c>
      <c r="D28857" s="83" t="s">
        <v>18362</v>
      </c>
      <c r="E28857" s="83">
        <v>29.25</v>
      </c>
      <c r="F28857" s="83">
        <v>30.42</v>
      </c>
    </row>
    <row r="28858" spans="1:6" x14ac:dyDescent="0.25">
      <c r="A28858" t="s">
        <v>15052</v>
      </c>
      <c r="B28858" s="83" t="s">
        <v>18456</v>
      </c>
      <c r="C28858" t="s">
        <v>47259</v>
      </c>
      <c r="D28858" s="83" t="s">
        <v>15076</v>
      </c>
      <c r="E28858" s="83">
        <v>10.220000000000001</v>
      </c>
      <c r="F28858" s="83">
        <v>10.35</v>
      </c>
    </row>
    <row r="28859" spans="1:6" x14ac:dyDescent="0.25">
      <c r="A28859" t="s">
        <v>15052</v>
      </c>
      <c r="B28859" s="83" t="s">
        <v>18457</v>
      </c>
      <c r="C28859" t="s">
        <v>47260</v>
      </c>
      <c r="D28859" s="83" t="s">
        <v>15076</v>
      </c>
      <c r="E28859" s="83">
        <v>8.48</v>
      </c>
      <c r="F28859" s="83">
        <v>8.61</v>
      </c>
    </row>
    <row r="28860" spans="1:6" x14ac:dyDescent="0.25">
      <c r="A28860" t="s">
        <v>15052</v>
      </c>
      <c r="B28860" s="83" t="s">
        <v>18458</v>
      </c>
      <c r="C28860" t="s">
        <v>47261</v>
      </c>
      <c r="D28860" s="83" t="s">
        <v>15076</v>
      </c>
      <c r="E28860" s="83">
        <v>39.01</v>
      </c>
      <c r="F28860" s="83">
        <v>39.14</v>
      </c>
    </row>
    <row r="28861" spans="1:6" x14ac:dyDescent="0.25">
      <c r="A28861" t="s">
        <v>15052</v>
      </c>
      <c r="B28861" s="83">
        <v>8967</v>
      </c>
      <c r="C28861" t="s">
        <v>18459</v>
      </c>
    </row>
    <row r="28862" spans="1:6" x14ac:dyDescent="0.25">
      <c r="A28862" t="s">
        <v>15052</v>
      </c>
      <c r="B28862" s="83" t="s">
        <v>18460</v>
      </c>
      <c r="C28862" t="s">
        <v>47262</v>
      </c>
      <c r="D28862" s="83" t="s">
        <v>15076</v>
      </c>
      <c r="E28862" s="83">
        <v>70.66</v>
      </c>
      <c r="F28862" s="83">
        <v>71.819999999999993</v>
      </c>
    </row>
    <row r="28863" spans="1:6" x14ac:dyDescent="0.25">
      <c r="A28863" t="s">
        <v>15052</v>
      </c>
      <c r="B28863" s="83" t="s">
        <v>18461</v>
      </c>
      <c r="C28863" t="s">
        <v>47263</v>
      </c>
      <c r="D28863" s="83" t="s">
        <v>15076</v>
      </c>
      <c r="E28863" s="83">
        <v>57.33</v>
      </c>
      <c r="F28863" s="84">
        <v>58.49</v>
      </c>
    </row>
    <row r="28864" spans="1:6" x14ac:dyDescent="0.25">
      <c r="A28864" t="s">
        <v>15052</v>
      </c>
      <c r="B28864" s="83" t="s">
        <v>18462</v>
      </c>
      <c r="C28864" t="s">
        <v>47264</v>
      </c>
      <c r="D28864" s="83" t="s">
        <v>15076</v>
      </c>
      <c r="E28864" s="83">
        <v>57.84</v>
      </c>
      <c r="F28864" s="84">
        <v>59</v>
      </c>
    </row>
    <row r="28865" spans="1:6" x14ac:dyDescent="0.25">
      <c r="A28865" t="s">
        <v>15052</v>
      </c>
      <c r="B28865" s="83">
        <v>8968</v>
      </c>
      <c r="C28865" t="s">
        <v>18463</v>
      </c>
    </row>
    <row r="28866" spans="1:6" x14ac:dyDescent="0.25">
      <c r="A28866" t="s">
        <v>15052</v>
      </c>
      <c r="B28866" s="83" t="s">
        <v>18464</v>
      </c>
      <c r="C28866" t="s">
        <v>18465</v>
      </c>
      <c r="D28866" s="83" t="s">
        <v>15094</v>
      </c>
      <c r="E28866" s="83">
        <v>21.31</v>
      </c>
      <c r="F28866" s="84">
        <v>22.24</v>
      </c>
    </row>
    <row r="28867" spans="1:6" x14ac:dyDescent="0.25">
      <c r="A28867" t="s">
        <v>15052</v>
      </c>
      <c r="B28867" s="83" t="s">
        <v>18466</v>
      </c>
      <c r="C28867" t="s">
        <v>18467</v>
      </c>
      <c r="D28867" s="83" t="s">
        <v>15094</v>
      </c>
      <c r="E28867" s="83">
        <v>17.18</v>
      </c>
      <c r="F28867" s="83">
        <v>18.11</v>
      </c>
    </row>
    <row r="28868" spans="1:6" x14ac:dyDescent="0.25">
      <c r="A28868" t="s">
        <v>15052</v>
      </c>
      <c r="B28868" s="83">
        <v>8969</v>
      </c>
      <c r="C28868" t="s">
        <v>18468</v>
      </c>
      <c r="F28868" s="84"/>
    </row>
    <row r="28869" spans="1:6" x14ac:dyDescent="0.25">
      <c r="A28869" t="s">
        <v>15052</v>
      </c>
      <c r="B28869" s="83" t="s">
        <v>18469</v>
      </c>
      <c r="C28869" t="s">
        <v>18470</v>
      </c>
      <c r="D28869" s="83" t="s">
        <v>15094</v>
      </c>
      <c r="E28869" s="83">
        <v>25.71</v>
      </c>
      <c r="F28869" s="83">
        <v>26.29</v>
      </c>
    </row>
    <row r="28870" spans="1:6" x14ac:dyDescent="0.25">
      <c r="A28870" t="s">
        <v>15052</v>
      </c>
      <c r="B28870" s="83" t="s">
        <v>18471</v>
      </c>
      <c r="C28870" t="s">
        <v>18472</v>
      </c>
      <c r="D28870" s="83" t="s">
        <v>15094</v>
      </c>
      <c r="E28870" s="83">
        <v>21.87</v>
      </c>
      <c r="F28870" s="83">
        <v>22.46</v>
      </c>
    </row>
    <row r="28871" spans="1:6" x14ac:dyDescent="0.25">
      <c r="A28871" t="s">
        <v>15052</v>
      </c>
      <c r="B28871" s="83" t="s">
        <v>18473</v>
      </c>
      <c r="C28871" t="s">
        <v>18474</v>
      </c>
      <c r="D28871" s="83" t="s">
        <v>15094</v>
      </c>
      <c r="E28871" s="83">
        <v>32.770000000000003</v>
      </c>
      <c r="F28871" s="83">
        <v>33.35</v>
      </c>
    </row>
    <row r="28872" spans="1:6" x14ac:dyDescent="0.25">
      <c r="A28872" t="s">
        <v>15052</v>
      </c>
      <c r="B28872" s="83" t="s">
        <v>18475</v>
      </c>
      <c r="C28872" t="s">
        <v>18476</v>
      </c>
      <c r="D28872" s="83" t="s">
        <v>15094</v>
      </c>
      <c r="E28872" s="83">
        <v>28.93</v>
      </c>
      <c r="F28872" s="83">
        <v>29.51</v>
      </c>
    </row>
    <row r="28873" spans="1:6" x14ac:dyDescent="0.25">
      <c r="A28873" t="s">
        <v>15052</v>
      </c>
      <c r="B28873" s="83" t="s">
        <v>18477</v>
      </c>
      <c r="C28873" t="s">
        <v>18478</v>
      </c>
      <c r="D28873" s="83" t="s">
        <v>15094</v>
      </c>
      <c r="E28873" s="83">
        <v>48.62</v>
      </c>
      <c r="F28873" s="83">
        <v>49.39</v>
      </c>
    </row>
    <row r="28874" spans="1:6" x14ac:dyDescent="0.25">
      <c r="A28874" t="s">
        <v>15052</v>
      </c>
      <c r="B28874" s="83" t="s">
        <v>18479</v>
      </c>
      <c r="C28874" t="s">
        <v>18480</v>
      </c>
      <c r="D28874" s="83" t="s">
        <v>15094</v>
      </c>
      <c r="E28874" s="83">
        <v>44.92</v>
      </c>
      <c r="F28874" s="83">
        <v>45.69</v>
      </c>
    </row>
    <row r="28875" spans="1:6" x14ac:dyDescent="0.25">
      <c r="A28875" t="s">
        <v>15052</v>
      </c>
      <c r="B28875" s="83" t="s">
        <v>18481</v>
      </c>
      <c r="C28875" t="s">
        <v>18482</v>
      </c>
      <c r="D28875" s="83" t="s">
        <v>15094</v>
      </c>
      <c r="E28875" s="83">
        <v>60.31</v>
      </c>
      <c r="F28875" s="83">
        <v>61.09</v>
      </c>
    </row>
    <row r="28876" spans="1:6" x14ac:dyDescent="0.25">
      <c r="A28876" t="s">
        <v>15052</v>
      </c>
      <c r="B28876" s="83" t="s">
        <v>18483</v>
      </c>
      <c r="C28876" t="s">
        <v>18484</v>
      </c>
      <c r="D28876" s="83" t="s">
        <v>15094</v>
      </c>
      <c r="E28876" s="83">
        <v>64.010000000000005</v>
      </c>
      <c r="F28876" s="83">
        <v>64.790000000000006</v>
      </c>
    </row>
    <row r="28877" spans="1:6" x14ac:dyDescent="0.25">
      <c r="A28877" t="s">
        <v>15052</v>
      </c>
      <c r="B28877" s="83">
        <v>8970</v>
      </c>
      <c r="C28877" t="s">
        <v>18485</v>
      </c>
    </row>
    <row r="28878" spans="1:6" x14ac:dyDescent="0.25">
      <c r="A28878" t="s">
        <v>15052</v>
      </c>
      <c r="B28878" s="83" t="s">
        <v>18486</v>
      </c>
      <c r="C28878" t="s">
        <v>47265</v>
      </c>
      <c r="D28878" s="83" t="s">
        <v>15094</v>
      </c>
      <c r="E28878" s="83">
        <v>48.97</v>
      </c>
      <c r="F28878" s="83">
        <v>52</v>
      </c>
    </row>
    <row r="28879" spans="1:6" x14ac:dyDescent="0.25">
      <c r="A28879" t="s">
        <v>15052</v>
      </c>
      <c r="B28879" s="83" t="s">
        <v>18487</v>
      </c>
      <c r="C28879" t="s">
        <v>47266</v>
      </c>
      <c r="D28879" s="83" t="s">
        <v>15076</v>
      </c>
      <c r="E28879" s="83">
        <v>73.69</v>
      </c>
      <c r="F28879" s="83">
        <v>76.709999999999994</v>
      </c>
    </row>
    <row r="28880" spans="1:6" x14ac:dyDescent="0.25">
      <c r="A28880" t="s">
        <v>15052</v>
      </c>
      <c r="B28880" s="83">
        <v>8971</v>
      </c>
      <c r="C28880" t="s">
        <v>18488</v>
      </c>
    </row>
    <row r="28881" spans="1:6" x14ac:dyDescent="0.25">
      <c r="A28881" t="s">
        <v>15052</v>
      </c>
      <c r="B28881" s="83" t="s">
        <v>18491</v>
      </c>
      <c r="C28881" t="s">
        <v>18492</v>
      </c>
      <c r="D28881" s="83" t="s">
        <v>15076</v>
      </c>
      <c r="E28881" s="83">
        <v>937.03</v>
      </c>
      <c r="F28881" s="84">
        <v>955.89</v>
      </c>
    </row>
    <row r="28882" spans="1:6" x14ac:dyDescent="0.25">
      <c r="A28882" t="s">
        <v>15052</v>
      </c>
      <c r="B28882" s="83" t="s">
        <v>18494</v>
      </c>
      <c r="C28882" t="s">
        <v>47267</v>
      </c>
      <c r="D28882" s="83" t="s">
        <v>15076</v>
      </c>
      <c r="E28882" s="83">
        <v>415.71</v>
      </c>
      <c r="F28882" s="84">
        <v>420.36</v>
      </c>
    </row>
    <row r="28883" spans="1:6" x14ac:dyDescent="0.25">
      <c r="A28883" t="s">
        <v>15052</v>
      </c>
      <c r="B28883" s="83" t="s">
        <v>18493</v>
      </c>
      <c r="C28883" t="s">
        <v>47268</v>
      </c>
      <c r="D28883" s="83" t="s">
        <v>15076</v>
      </c>
      <c r="E28883" s="83">
        <v>1132.4000000000001</v>
      </c>
      <c r="F28883" s="84">
        <v>1169.5999999999999</v>
      </c>
    </row>
    <row r="28884" spans="1:6" x14ac:dyDescent="0.25">
      <c r="A28884" t="s">
        <v>15052</v>
      </c>
      <c r="B28884" s="83">
        <v>8972</v>
      </c>
      <c r="C28884" t="s">
        <v>18495</v>
      </c>
      <c r="F28884" s="84"/>
    </row>
    <row r="28885" spans="1:6" x14ac:dyDescent="0.25">
      <c r="A28885" t="s">
        <v>15052</v>
      </c>
      <c r="B28885" s="83" t="s">
        <v>18496</v>
      </c>
      <c r="C28885" t="s">
        <v>47269</v>
      </c>
      <c r="D28885" s="83" t="s">
        <v>15076</v>
      </c>
      <c r="E28885" s="83">
        <v>18.29</v>
      </c>
      <c r="F28885" s="83">
        <v>19.690000000000001</v>
      </c>
    </row>
    <row r="28886" spans="1:6" x14ac:dyDescent="0.25">
      <c r="A28886" t="s">
        <v>15052</v>
      </c>
      <c r="B28886" s="83" t="s">
        <v>18497</v>
      </c>
      <c r="C28886" t="s">
        <v>47270</v>
      </c>
      <c r="D28886" s="83" t="s">
        <v>15076</v>
      </c>
      <c r="E28886" s="83">
        <v>18.63</v>
      </c>
      <c r="F28886" s="83">
        <v>20.03</v>
      </c>
    </row>
    <row r="28887" spans="1:6" x14ac:dyDescent="0.25">
      <c r="A28887" t="s">
        <v>15052</v>
      </c>
      <c r="B28887" s="83" t="s">
        <v>18498</v>
      </c>
      <c r="C28887" t="s">
        <v>47271</v>
      </c>
      <c r="D28887" s="83" t="s">
        <v>15076</v>
      </c>
      <c r="E28887" s="83">
        <v>19.170000000000002</v>
      </c>
      <c r="F28887" s="83">
        <v>20.57</v>
      </c>
    </row>
    <row r="28888" spans="1:6" x14ac:dyDescent="0.25">
      <c r="A28888" t="s">
        <v>15052</v>
      </c>
      <c r="B28888" s="83" t="s">
        <v>18499</v>
      </c>
      <c r="C28888" t="s">
        <v>47272</v>
      </c>
      <c r="D28888" s="83" t="s">
        <v>15076</v>
      </c>
      <c r="E28888" s="83">
        <v>25.02</v>
      </c>
      <c r="F28888" s="83">
        <v>26.42</v>
      </c>
    </row>
    <row r="28889" spans="1:6" x14ac:dyDescent="0.25">
      <c r="A28889" t="s">
        <v>15052</v>
      </c>
      <c r="B28889" s="83" t="s">
        <v>18500</v>
      </c>
      <c r="C28889" t="s">
        <v>18501</v>
      </c>
      <c r="D28889" s="83" t="s">
        <v>15076</v>
      </c>
      <c r="E28889" s="83">
        <v>18.79</v>
      </c>
      <c r="F28889" s="83">
        <v>19.41</v>
      </c>
    </row>
    <row r="28890" spans="1:6" x14ac:dyDescent="0.25">
      <c r="A28890" t="s">
        <v>15052</v>
      </c>
      <c r="B28890" s="83" t="s">
        <v>18502</v>
      </c>
      <c r="C28890" t="s">
        <v>18503</v>
      </c>
      <c r="D28890" s="83" t="s">
        <v>15076</v>
      </c>
      <c r="E28890" s="83">
        <v>22.39</v>
      </c>
      <c r="F28890" s="83">
        <v>23.01</v>
      </c>
    </row>
    <row r="28891" spans="1:6" x14ac:dyDescent="0.25">
      <c r="A28891" t="s">
        <v>15052</v>
      </c>
      <c r="B28891" s="83" t="s">
        <v>18504</v>
      </c>
      <c r="C28891" t="s">
        <v>18505</v>
      </c>
      <c r="D28891" s="83" t="s">
        <v>15076</v>
      </c>
      <c r="E28891" s="83">
        <v>4.6399999999999997</v>
      </c>
      <c r="F28891" s="83">
        <v>4.87</v>
      </c>
    </row>
    <row r="28892" spans="1:6" x14ac:dyDescent="0.25">
      <c r="A28892" t="s">
        <v>15052</v>
      </c>
      <c r="B28892" s="83" t="s">
        <v>18506</v>
      </c>
      <c r="C28892" t="s">
        <v>18507</v>
      </c>
      <c r="D28892" s="83" t="s">
        <v>15076</v>
      </c>
      <c r="E28892" s="83">
        <v>33.18</v>
      </c>
      <c r="F28892" s="83">
        <v>34.28</v>
      </c>
    </row>
    <row r="28893" spans="1:6" x14ac:dyDescent="0.25">
      <c r="A28893" t="s">
        <v>15052</v>
      </c>
      <c r="B28893" s="83" t="s">
        <v>18508</v>
      </c>
      <c r="C28893" t="s">
        <v>18509</v>
      </c>
      <c r="D28893" s="83" t="s">
        <v>15076</v>
      </c>
      <c r="E28893" s="83">
        <v>5.82</v>
      </c>
      <c r="F28893" s="83">
        <v>6.13</v>
      </c>
    </row>
    <row r="28894" spans="1:6" x14ac:dyDescent="0.25">
      <c r="A28894" t="s">
        <v>15052</v>
      </c>
      <c r="B28894" s="83" t="s">
        <v>18510</v>
      </c>
      <c r="C28894" t="s">
        <v>18511</v>
      </c>
      <c r="D28894" s="83" t="s">
        <v>15076</v>
      </c>
      <c r="E28894" s="83">
        <v>52.42</v>
      </c>
      <c r="F28894" s="83">
        <v>53.52</v>
      </c>
    </row>
    <row r="28895" spans="1:6" x14ac:dyDescent="0.25">
      <c r="A28895" t="s">
        <v>15052</v>
      </c>
      <c r="B28895" s="83" t="s">
        <v>18512</v>
      </c>
      <c r="C28895" t="s">
        <v>18513</v>
      </c>
      <c r="D28895" s="83" t="s">
        <v>15076</v>
      </c>
      <c r="E28895" s="83">
        <v>6.76</v>
      </c>
      <c r="F28895" s="83">
        <v>7.07</v>
      </c>
    </row>
    <row r="28896" spans="1:6" x14ac:dyDescent="0.25">
      <c r="A28896" t="s">
        <v>15052</v>
      </c>
      <c r="B28896" s="83" t="s">
        <v>18514</v>
      </c>
      <c r="C28896" t="s">
        <v>18515</v>
      </c>
      <c r="D28896" s="83" t="s">
        <v>15076</v>
      </c>
      <c r="E28896" s="83">
        <v>8.75</v>
      </c>
      <c r="F28896" s="83">
        <v>9.06</v>
      </c>
    </row>
    <row r="28897" spans="1:6" x14ac:dyDescent="0.25">
      <c r="A28897" t="s">
        <v>15052</v>
      </c>
      <c r="B28897" s="83" t="s">
        <v>18516</v>
      </c>
      <c r="C28897" t="s">
        <v>18517</v>
      </c>
      <c r="D28897" s="83" t="s">
        <v>15076</v>
      </c>
      <c r="E28897" s="83">
        <v>13.23</v>
      </c>
      <c r="F28897" s="83">
        <v>13.85</v>
      </c>
    </row>
    <row r="28898" spans="1:6" x14ac:dyDescent="0.25">
      <c r="A28898" t="s">
        <v>15052</v>
      </c>
      <c r="B28898" s="83" t="s">
        <v>18518</v>
      </c>
      <c r="C28898" t="s">
        <v>18519</v>
      </c>
      <c r="D28898" s="83" t="s">
        <v>15076</v>
      </c>
      <c r="E28898" s="83">
        <v>18.149999999999999</v>
      </c>
      <c r="F28898" s="83">
        <v>18.77</v>
      </c>
    </row>
    <row r="28899" spans="1:6" x14ac:dyDescent="0.25">
      <c r="A28899" t="s">
        <v>15052</v>
      </c>
      <c r="B28899" s="83" t="s">
        <v>18520</v>
      </c>
      <c r="C28899" t="s">
        <v>18521</v>
      </c>
      <c r="D28899" s="83" t="s">
        <v>15076</v>
      </c>
      <c r="E28899" s="83">
        <v>2.7</v>
      </c>
      <c r="F28899" s="83">
        <v>2.86</v>
      </c>
    </row>
    <row r="28900" spans="1:6" x14ac:dyDescent="0.25">
      <c r="A28900" t="s">
        <v>15052</v>
      </c>
      <c r="B28900" s="83" t="s">
        <v>18345</v>
      </c>
      <c r="C28900" t="s">
        <v>18346</v>
      </c>
      <c r="D28900" s="83" t="s">
        <v>15076</v>
      </c>
      <c r="E28900" s="83">
        <v>12.91</v>
      </c>
      <c r="F28900" s="83">
        <v>13.05</v>
      </c>
    </row>
    <row r="28901" spans="1:6" x14ac:dyDescent="0.25">
      <c r="A28901" t="s">
        <v>15052</v>
      </c>
      <c r="B28901" s="83">
        <v>8973</v>
      </c>
      <c r="C28901" t="s">
        <v>18538</v>
      </c>
    </row>
    <row r="28902" spans="1:6" x14ac:dyDescent="0.25">
      <c r="A28902" t="s">
        <v>15052</v>
      </c>
      <c r="B28902" s="83" t="s">
        <v>18539</v>
      </c>
      <c r="C28902" t="s">
        <v>47273</v>
      </c>
      <c r="D28902" s="83" t="s">
        <v>15076</v>
      </c>
      <c r="E28902" s="83">
        <v>26.74</v>
      </c>
      <c r="F28902" s="83">
        <v>27.21</v>
      </c>
    </row>
    <row r="28903" spans="1:6" x14ac:dyDescent="0.25">
      <c r="A28903" t="s">
        <v>15052</v>
      </c>
      <c r="B28903" s="83" t="s">
        <v>18541</v>
      </c>
      <c r="C28903" t="s">
        <v>47274</v>
      </c>
      <c r="D28903" s="83" t="s">
        <v>15076</v>
      </c>
      <c r="E28903" s="83">
        <v>24.13</v>
      </c>
      <c r="F28903" s="83">
        <v>24.6</v>
      </c>
    </row>
    <row r="28904" spans="1:6" x14ac:dyDescent="0.25">
      <c r="A28904" t="s">
        <v>15052</v>
      </c>
      <c r="B28904" s="83" t="s">
        <v>18540</v>
      </c>
      <c r="C28904" t="s">
        <v>47275</v>
      </c>
      <c r="D28904" s="83" t="s">
        <v>15076</v>
      </c>
      <c r="E28904" s="83">
        <v>43.08</v>
      </c>
      <c r="F28904" s="83">
        <v>43.55</v>
      </c>
    </row>
    <row r="28905" spans="1:6" x14ac:dyDescent="0.25">
      <c r="A28905" t="s">
        <v>15052</v>
      </c>
      <c r="B28905" s="83" t="s">
        <v>18542</v>
      </c>
      <c r="C28905" t="s">
        <v>47276</v>
      </c>
      <c r="D28905" s="83" t="s">
        <v>15076</v>
      </c>
      <c r="E28905" s="83">
        <v>29.15</v>
      </c>
      <c r="F28905" s="83">
        <v>29.62</v>
      </c>
    </row>
    <row r="28906" spans="1:6" x14ac:dyDescent="0.25">
      <c r="A28906" t="s">
        <v>15052</v>
      </c>
      <c r="B28906" s="83">
        <v>8975</v>
      </c>
      <c r="C28906" t="s">
        <v>18543</v>
      </c>
    </row>
    <row r="28907" spans="1:6" x14ac:dyDescent="0.25">
      <c r="A28907" t="s">
        <v>15052</v>
      </c>
      <c r="B28907" s="83" t="s">
        <v>18544</v>
      </c>
      <c r="C28907" t="s">
        <v>18545</v>
      </c>
      <c r="D28907" s="83" t="s">
        <v>18362</v>
      </c>
      <c r="E28907" s="83">
        <v>283.12</v>
      </c>
      <c r="F28907" s="83">
        <v>285.87</v>
      </c>
    </row>
    <row r="28908" spans="1:6" x14ac:dyDescent="0.25">
      <c r="A28908" t="s">
        <v>15052</v>
      </c>
      <c r="B28908" s="83" t="s">
        <v>18489</v>
      </c>
      <c r="C28908" t="s">
        <v>18490</v>
      </c>
      <c r="D28908" s="83" t="s">
        <v>15076</v>
      </c>
      <c r="E28908" s="83">
        <v>127.37</v>
      </c>
      <c r="F28908" s="83">
        <v>129.30000000000001</v>
      </c>
    </row>
    <row r="28909" spans="1:6" x14ac:dyDescent="0.25">
      <c r="A28909" t="s">
        <v>15052</v>
      </c>
      <c r="B28909" s="83">
        <v>8685</v>
      </c>
      <c r="C28909" t="s">
        <v>18546</v>
      </c>
    </row>
    <row r="28910" spans="1:6" x14ac:dyDescent="0.25">
      <c r="A28910" t="s">
        <v>15052</v>
      </c>
      <c r="B28910" s="83">
        <v>8977</v>
      </c>
      <c r="C28910" t="s">
        <v>18547</v>
      </c>
    </row>
    <row r="28911" spans="1:6" x14ac:dyDescent="0.25">
      <c r="A28911" t="s">
        <v>15052</v>
      </c>
      <c r="B28911" s="83" t="s">
        <v>18548</v>
      </c>
      <c r="C28911" t="s">
        <v>18549</v>
      </c>
      <c r="D28911" s="83" t="s">
        <v>15076</v>
      </c>
      <c r="E28911" s="83">
        <v>444.76</v>
      </c>
      <c r="F28911" s="83">
        <v>462.07</v>
      </c>
    </row>
    <row r="28912" spans="1:6" x14ac:dyDescent="0.25">
      <c r="A28912" t="s">
        <v>15052</v>
      </c>
      <c r="B28912" s="83" t="s">
        <v>18550</v>
      </c>
      <c r="C28912" t="s">
        <v>18551</v>
      </c>
      <c r="D28912" s="83" t="s">
        <v>15076</v>
      </c>
      <c r="E28912" s="83">
        <v>537.36</v>
      </c>
      <c r="F28912" s="83">
        <v>554.66999999999996</v>
      </c>
    </row>
    <row r="28913" spans="1:6" x14ac:dyDescent="0.25">
      <c r="A28913" t="s">
        <v>15052</v>
      </c>
      <c r="B28913" s="83" t="s">
        <v>18552</v>
      </c>
      <c r="C28913" t="s">
        <v>18553</v>
      </c>
      <c r="D28913" s="83" t="s">
        <v>15076</v>
      </c>
      <c r="E28913" s="83">
        <v>366.83</v>
      </c>
      <c r="F28913" s="83">
        <v>385.96</v>
      </c>
    </row>
    <row r="28914" spans="1:6" x14ac:dyDescent="0.25">
      <c r="A28914" t="s">
        <v>15052</v>
      </c>
      <c r="B28914" s="83" t="s">
        <v>18554</v>
      </c>
      <c r="C28914" t="s">
        <v>18555</v>
      </c>
      <c r="D28914" s="83" t="s">
        <v>15076</v>
      </c>
      <c r="E28914" s="83">
        <v>415.47</v>
      </c>
      <c r="F28914" s="83">
        <v>434.77</v>
      </c>
    </row>
    <row r="28915" spans="1:6" x14ac:dyDescent="0.25">
      <c r="A28915" t="s">
        <v>15052</v>
      </c>
      <c r="B28915" s="83">
        <v>8978</v>
      </c>
      <c r="C28915" t="s">
        <v>18556</v>
      </c>
    </row>
    <row r="28916" spans="1:6" x14ac:dyDescent="0.25">
      <c r="A28916" t="s">
        <v>15052</v>
      </c>
      <c r="B28916" s="83" t="s">
        <v>18557</v>
      </c>
      <c r="C28916" t="s">
        <v>18558</v>
      </c>
      <c r="D28916" s="83" t="s">
        <v>15094</v>
      </c>
      <c r="E28916" s="83">
        <v>38.39</v>
      </c>
      <c r="F28916" s="83">
        <v>38.85</v>
      </c>
    </row>
    <row r="28917" spans="1:6" x14ac:dyDescent="0.25">
      <c r="A28917" t="s">
        <v>15052</v>
      </c>
      <c r="B28917" s="83" t="s">
        <v>18559</v>
      </c>
      <c r="C28917" t="s">
        <v>18560</v>
      </c>
      <c r="D28917" s="83" t="s">
        <v>15094</v>
      </c>
      <c r="E28917" s="83">
        <v>70.900000000000006</v>
      </c>
      <c r="F28917" s="83">
        <v>71.42</v>
      </c>
    </row>
    <row r="28918" spans="1:6" x14ac:dyDescent="0.25">
      <c r="A28918" t="s">
        <v>15052</v>
      </c>
      <c r="B28918" s="83" t="s">
        <v>18561</v>
      </c>
      <c r="C28918" t="s">
        <v>18562</v>
      </c>
      <c r="D28918" s="83" t="s">
        <v>15094</v>
      </c>
      <c r="E28918" s="83">
        <v>111.48</v>
      </c>
      <c r="F28918" s="83">
        <v>112.06</v>
      </c>
    </row>
    <row r="28919" spans="1:6" x14ac:dyDescent="0.25">
      <c r="A28919" t="s">
        <v>15052</v>
      </c>
      <c r="B28919" s="83" t="s">
        <v>18563</v>
      </c>
      <c r="C28919" t="s">
        <v>18564</v>
      </c>
      <c r="D28919" s="83" t="s">
        <v>15094</v>
      </c>
      <c r="E28919" s="83">
        <v>209.96</v>
      </c>
      <c r="F28919" s="83">
        <v>210.6</v>
      </c>
    </row>
    <row r="28920" spans="1:6" x14ac:dyDescent="0.25">
      <c r="A28920" t="s">
        <v>15052</v>
      </c>
      <c r="B28920" s="83" t="s">
        <v>18565</v>
      </c>
      <c r="C28920" t="s">
        <v>18566</v>
      </c>
      <c r="D28920" s="83" t="s">
        <v>15094</v>
      </c>
      <c r="E28920" s="83">
        <v>299.8</v>
      </c>
      <c r="F28920" s="83">
        <v>300.5</v>
      </c>
    </row>
    <row r="28921" spans="1:6" x14ac:dyDescent="0.25">
      <c r="A28921" t="s">
        <v>15052</v>
      </c>
      <c r="B28921" s="83" t="s">
        <v>18567</v>
      </c>
      <c r="C28921" t="s">
        <v>18568</v>
      </c>
      <c r="D28921" s="83" t="s">
        <v>15094</v>
      </c>
      <c r="E28921" s="83">
        <v>352.54</v>
      </c>
      <c r="F28921" s="83">
        <v>353.29</v>
      </c>
    </row>
    <row r="28922" spans="1:6" x14ac:dyDescent="0.25">
      <c r="A28922" t="s">
        <v>15052</v>
      </c>
      <c r="B28922" s="83" t="s">
        <v>18569</v>
      </c>
      <c r="C28922" t="s">
        <v>18570</v>
      </c>
      <c r="D28922" s="83" t="s">
        <v>15094</v>
      </c>
      <c r="E28922" s="83">
        <v>551.37</v>
      </c>
      <c r="F28922" s="83">
        <v>552.19000000000005</v>
      </c>
    </row>
    <row r="28923" spans="1:6" x14ac:dyDescent="0.25">
      <c r="A28923" t="s">
        <v>15052</v>
      </c>
      <c r="B28923" s="83" t="s">
        <v>18571</v>
      </c>
      <c r="C28923" t="s">
        <v>18572</v>
      </c>
      <c r="D28923" s="83" t="s">
        <v>15094</v>
      </c>
      <c r="E28923" s="83">
        <v>23.45</v>
      </c>
      <c r="F28923" s="83">
        <v>24.77</v>
      </c>
    </row>
    <row r="28924" spans="1:6" x14ac:dyDescent="0.25">
      <c r="A28924" t="s">
        <v>15052</v>
      </c>
      <c r="B28924" s="83" t="s">
        <v>18573</v>
      </c>
      <c r="C28924" t="s">
        <v>18574</v>
      </c>
      <c r="D28924" s="83" t="s">
        <v>15094</v>
      </c>
      <c r="E28924" s="83">
        <v>26.01</v>
      </c>
      <c r="F28924" s="83">
        <v>27.33</v>
      </c>
    </row>
    <row r="28925" spans="1:6" x14ac:dyDescent="0.25">
      <c r="A28925" t="s">
        <v>15052</v>
      </c>
      <c r="B28925" s="83" t="s">
        <v>18575</v>
      </c>
      <c r="C28925" t="s">
        <v>18576</v>
      </c>
      <c r="D28925" s="83" t="s">
        <v>15094</v>
      </c>
      <c r="E28925" s="83">
        <v>42.45</v>
      </c>
      <c r="F28925" s="83">
        <v>44.56</v>
      </c>
    </row>
    <row r="28926" spans="1:6" x14ac:dyDescent="0.25">
      <c r="A28926" t="s">
        <v>15052</v>
      </c>
      <c r="B28926" s="83" t="s">
        <v>18577</v>
      </c>
      <c r="C28926" t="s">
        <v>18578</v>
      </c>
      <c r="D28926" s="83" t="s">
        <v>15094</v>
      </c>
      <c r="E28926" s="83">
        <v>63.17</v>
      </c>
      <c r="F28926" s="83">
        <v>64.760000000000005</v>
      </c>
    </row>
    <row r="28927" spans="1:6" x14ac:dyDescent="0.25">
      <c r="A28927" t="s">
        <v>15052</v>
      </c>
      <c r="B28927" s="83" t="s">
        <v>18579</v>
      </c>
      <c r="C28927" t="s">
        <v>18580</v>
      </c>
      <c r="D28927" s="83" t="s">
        <v>15094</v>
      </c>
      <c r="E28927" s="83">
        <v>132.32</v>
      </c>
      <c r="F28927" s="83">
        <v>133.9</v>
      </c>
    </row>
    <row r="28928" spans="1:6" x14ac:dyDescent="0.25">
      <c r="A28928" t="s">
        <v>15052</v>
      </c>
      <c r="B28928" s="83" t="s">
        <v>18581</v>
      </c>
      <c r="C28928" t="s">
        <v>18582</v>
      </c>
      <c r="D28928" s="83" t="s">
        <v>15094</v>
      </c>
      <c r="E28928" s="83">
        <v>29.03</v>
      </c>
      <c r="F28928" s="83">
        <v>30.54</v>
      </c>
    </row>
    <row r="28929" spans="1:6" x14ac:dyDescent="0.25">
      <c r="A28929" t="s">
        <v>15052</v>
      </c>
      <c r="B28929" s="83" t="s">
        <v>18583</v>
      </c>
      <c r="C28929" t="s">
        <v>18584</v>
      </c>
      <c r="D28929" s="83" t="s">
        <v>15094</v>
      </c>
      <c r="E28929" s="83">
        <v>39.33</v>
      </c>
      <c r="F28929" s="83">
        <v>41.09</v>
      </c>
    </row>
    <row r="28930" spans="1:6" x14ac:dyDescent="0.25">
      <c r="A28930" t="s">
        <v>15052</v>
      </c>
      <c r="B28930" s="83" t="s">
        <v>18585</v>
      </c>
      <c r="C28930" t="s">
        <v>18586</v>
      </c>
      <c r="D28930" s="83" t="s">
        <v>15094</v>
      </c>
      <c r="E28930" s="83">
        <v>55.85</v>
      </c>
      <c r="F28930" s="83">
        <v>57.96</v>
      </c>
    </row>
    <row r="28931" spans="1:6" x14ac:dyDescent="0.25">
      <c r="A28931" t="s">
        <v>15052</v>
      </c>
      <c r="B28931" s="83" t="s">
        <v>18587</v>
      </c>
      <c r="C28931" t="s">
        <v>18588</v>
      </c>
      <c r="D28931" s="83" t="s">
        <v>15094</v>
      </c>
      <c r="E28931" s="83">
        <v>95.79</v>
      </c>
      <c r="F28931" s="83">
        <v>97.37</v>
      </c>
    </row>
    <row r="28932" spans="1:6" x14ac:dyDescent="0.25">
      <c r="A28932" t="s">
        <v>15052</v>
      </c>
      <c r="B28932" s="83" t="s">
        <v>18589</v>
      </c>
      <c r="C28932" t="s">
        <v>18590</v>
      </c>
      <c r="D28932" s="83" t="s">
        <v>15094</v>
      </c>
      <c r="E28932" s="83">
        <v>31.37</v>
      </c>
      <c r="F28932" s="83">
        <v>32.880000000000003</v>
      </c>
    </row>
    <row r="28933" spans="1:6" x14ac:dyDescent="0.25">
      <c r="A28933" t="s">
        <v>15052</v>
      </c>
      <c r="B28933" s="83" t="s">
        <v>18591</v>
      </c>
      <c r="C28933" t="s">
        <v>18592</v>
      </c>
      <c r="D28933" s="83" t="s">
        <v>15094</v>
      </c>
      <c r="E28933" s="83">
        <v>44.93</v>
      </c>
      <c r="F28933" s="83">
        <v>46.69</v>
      </c>
    </row>
    <row r="28934" spans="1:6" x14ac:dyDescent="0.25">
      <c r="A28934" t="s">
        <v>15052</v>
      </c>
      <c r="B28934" s="83" t="s">
        <v>18593</v>
      </c>
      <c r="C28934" t="s">
        <v>18594</v>
      </c>
      <c r="D28934" s="83" t="s">
        <v>15094</v>
      </c>
      <c r="E28934" s="83">
        <v>32.15</v>
      </c>
      <c r="F28934" s="83">
        <v>33.42</v>
      </c>
    </row>
    <row r="28935" spans="1:6" x14ac:dyDescent="0.25">
      <c r="A28935" t="s">
        <v>15052</v>
      </c>
      <c r="B28935" s="83" t="s">
        <v>18595</v>
      </c>
      <c r="C28935" t="s">
        <v>18596</v>
      </c>
      <c r="D28935" s="83" t="s">
        <v>15094</v>
      </c>
      <c r="E28935" s="83">
        <v>23.43</v>
      </c>
      <c r="F28935" s="83">
        <v>24.49</v>
      </c>
    </row>
    <row r="28936" spans="1:6" x14ac:dyDescent="0.25">
      <c r="A28936" t="s">
        <v>15052</v>
      </c>
      <c r="B28936" s="83" t="s">
        <v>18597</v>
      </c>
      <c r="C28936" t="s">
        <v>18598</v>
      </c>
      <c r="D28936" s="83" t="s">
        <v>15094</v>
      </c>
      <c r="E28936" s="83">
        <v>32.97</v>
      </c>
      <c r="F28936" s="83">
        <v>34.229999999999997</v>
      </c>
    </row>
    <row r="28937" spans="1:6" x14ac:dyDescent="0.25">
      <c r="A28937" t="s">
        <v>15052</v>
      </c>
      <c r="B28937" s="83">
        <v>8979</v>
      </c>
      <c r="C28937" t="s">
        <v>18599</v>
      </c>
    </row>
    <row r="28938" spans="1:6" x14ac:dyDescent="0.25">
      <c r="A28938" t="s">
        <v>15052</v>
      </c>
      <c r="B28938" s="83" t="s">
        <v>18600</v>
      </c>
      <c r="C28938" t="s">
        <v>18601</v>
      </c>
      <c r="D28938" s="83" t="s">
        <v>15076</v>
      </c>
      <c r="E28938" s="83">
        <v>19.04</v>
      </c>
      <c r="F28938" s="83">
        <v>19.46</v>
      </c>
    </row>
    <row r="28939" spans="1:6" x14ac:dyDescent="0.25">
      <c r="A28939" t="s">
        <v>15052</v>
      </c>
      <c r="B28939" s="83" t="s">
        <v>18602</v>
      </c>
      <c r="C28939" t="s">
        <v>18603</v>
      </c>
      <c r="D28939" s="83" t="s">
        <v>15076</v>
      </c>
      <c r="E28939" s="83">
        <v>22.75</v>
      </c>
      <c r="F28939" s="83">
        <v>23.16</v>
      </c>
    </row>
    <row r="28940" spans="1:6" x14ac:dyDescent="0.25">
      <c r="A28940" t="s">
        <v>15052</v>
      </c>
      <c r="B28940" s="83" t="s">
        <v>18604</v>
      </c>
      <c r="C28940" t="s">
        <v>18605</v>
      </c>
      <c r="D28940" s="83" t="s">
        <v>15076</v>
      </c>
      <c r="E28940" s="83">
        <v>31.42</v>
      </c>
      <c r="F28940" s="83">
        <v>31.83</v>
      </c>
    </row>
    <row r="28941" spans="1:6" x14ac:dyDescent="0.25">
      <c r="A28941" t="s">
        <v>15052</v>
      </c>
      <c r="B28941" s="83" t="s">
        <v>18606</v>
      </c>
      <c r="C28941" t="s">
        <v>18607</v>
      </c>
      <c r="D28941" s="83" t="s">
        <v>15076</v>
      </c>
      <c r="E28941" s="83">
        <v>47.4</v>
      </c>
      <c r="F28941" s="83">
        <v>48.04</v>
      </c>
    </row>
    <row r="28942" spans="1:6" x14ac:dyDescent="0.25">
      <c r="A28942" t="s">
        <v>15052</v>
      </c>
      <c r="B28942" s="83" t="s">
        <v>18608</v>
      </c>
      <c r="C28942" t="s">
        <v>18609</v>
      </c>
      <c r="D28942" s="83" t="s">
        <v>15076</v>
      </c>
      <c r="E28942" s="83">
        <v>53.98</v>
      </c>
      <c r="F28942" s="83">
        <v>54.62</v>
      </c>
    </row>
    <row r="28943" spans="1:6" x14ac:dyDescent="0.25">
      <c r="A28943" t="s">
        <v>15052</v>
      </c>
      <c r="B28943" s="83" t="s">
        <v>18610</v>
      </c>
      <c r="C28943" t="s">
        <v>18611</v>
      </c>
      <c r="D28943" s="83" t="s">
        <v>15076</v>
      </c>
      <c r="E28943" s="83">
        <v>72.180000000000007</v>
      </c>
      <c r="F28943" s="83">
        <v>72.819999999999993</v>
      </c>
    </row>
    <row r="28944" spans="1:6" x14ac:dyDescent="0.25">
      <c r="A28944" t="s">
        <v>15052</v>
      </c>
      <c r="B28944" s="83" t="s">
        <v>18612</v>
      </c>
      <c r="C28944" t="s">
        <v>18613</v>
      </c>
      <c r="D28944" s="83" t="s">
        <v>15094</v>
      </c>
      <c r="E28944" s="83">
        <v>129.81</v>
      </c>
      <c r="F28944" s="83">
        <v>132.61000000000001</v>
      </c>
    </row>
    <row r="28945" spans="1:6" x14ac:dyDescent="0.25">
      <c r="A28945" t="s">
        <v>15052</v>
      </c>
      <c r="B28945" s="83" t="s">
        <v>18614</v>
      </c>
      <c r="C28945" t="s">
        <v>18615</v>
      </c>
      <c r="D28945" s="83" t="s">
        <v>15094</v>
      </c>
      <c r="E28945" s="83">
        <v>21.15</v>
      </c>
      <c r="F28945" s="83">
        <v>22.67</v>
      </c>
    </row>
    <row r="28946" spans="1:6" x14ac:dyDescent="0.25">
      <c r="A28946" t="s">
        <v>15052</v>
      </c>
      <c r="B28946" s="83" t="s">
        <v>18616</v>
      </c>
      <c r="C28946" t="s">
        <v>18617</v>
      </c>
      <c r="D28946" s="83" t="s">
        <v>15094</v>
      </c>
      <c r="E28946" s="83">
        <v>23.29</v>
      </c>
      <c r="F28946" s="83">
        <v>25.01</v>
      </c>
    </row>
    <row r="28947" spans="1:6" x14ac:dyDescent="0.25">
      <c r="A28947" t="s">
        <v>15052</v>
      </c>
      <c r="B28947" s="83" t="s">
        <v>18618</v>
      </c>
      <c r="C28947" t="s">
        <v>18619</v>
      </c>
      <c r="D28947" s="83" t="s">
        <v>15094</v>
      </c>
      <c r="E28947" s="83">
        <v>30.19</v>
      </c>
      <c r="F28947" s="83">
        <v>31.95</v>
      </c>
    </row>
    <row r="28948" spans="1:6" x14ac:dyDescent="0.25">
      <c r="A28948" t="s">
        <v>15052</v>
      </c>
      <c r="B28948" s="83" t="s">
        <v>18620</v>
      </c>
      <c r="C28948" t="s">
        <v>18621</v>
      </c>
      <c r="D28948" s="83" t="s">
        <v>15094</v>
      </c>
      <c r="E28948" s="83">
        <v>37.450000000000003</v>
      </c>
      <c r="F28948" s="83">
        <v>39.31</v>
      </c>
    </row>
    <row r="28949" spans="1:6" x14ac:dyDescent="0.25">
      <c r="A28949" t="s">
        <v>15052</v>
      </c>
      <c r="B28949" s="83" t="s">
        <v>18622</v>
      </c>
      <c r="C28949" t="s">
        <v>18623</v>
      </c>
      <c r="D28949" s="83" t="s">
        <v>15094</v>
      </c>
      <c r="E28949" s="83">
        <v>35.5</v>
      </c>
      <c r="F28949" s="83">
        <v>37.36</v>
      </c>
    </row>
    <row r="28950" spans="1:6" x14ac:dyDescent="0.25">
      <c r="A28950" t="s">
        <v>15052</v>
      </c>
      <c r="B28950" s="83" t="s">
        <v>18624</v>
      </c>
      <c r="C28950" t="s">
        <v>18625</v>
      </c>
      <c r="D28950" s="83" t="s">
        <v>15094</v>
      </c>
      <c r="E28950" s="83">
        <v>55.24</v>
      </c>
      <c r="F28950" s="83">
        <v>57.11</v>
      </c>
    </row>
    <row r="28951" spans="1:6" x14ac:dyDescent="0.25">
      <c r="A28951" t="s">
        <v>15052</v>
      </c>
      <c r="B28951" s="83" t="s">
        <v>18626</v>
      </c>
      <c r="C28951" t="s">
        <v>18627</v>
      </c>
      <c r="D28951" s="83" t="s">
        <v>15094</v>
      </c>
      <c r="E28951" s="83">
        <v>78.459999999999994</v>
      </c>
      <c r="F28951" s="83">
        <v>80.55</v>
      </c>
    </row>
    <row r="28952" spans="1:6" x14ac:dyDescent="0.25">
      <c r="A28952" t="s">
        <v>15052</v>
      </c>
      <c r="B28952" s="83" t="s">
        <v>18628</v>
      </c>
      <c r="C28952" t="s">
        <v>18629</v>
      </c>
      <c r="D28952" s="83" t="s">
        <v>15094</v>
      </c>
      <c r="E28952" s="83">
        <v>94.77</v>
      </c>
      <c r="F28952" s="83">
        <v>96.87</v>
      </c>
    </row>
    <row r="28953" spans="1:6" x14ac:dyDescent="0.25">
      <c r="A28953" t="s">
        <v>15052</v>
      </c>
      <c r="B28953" s="83">
        <v>8980</v>
      </c>
      <c r="C28953" t="s">
        <v>18630</v>
      </c>
    </row>
    <row r="28954" spans="1:6" x14ac:dyDescent="0.25">
      <c r="A28954" t="s">
        <v>15052</v>
      </c>
      <c r="B28954" s="83" t="s">
        <v>18631</v>
      </c>
      <c r="C28954" t="s">
        <v>18632</v>
      </c>
      <c r="D28954" s="83" t="s">
        <v>15094</v>
      </c>
      <c r="E28954" s="83">
        <v>55.76</v>
      </c>
      <c r="F28954" s="83">
        <v>57.72</v>
      </c>
    </row>
    <row r="28955" spans="1:6" x14ac:dyDescent="0.25">
      <c r="A28955" t="s">
        <v>15052</v>
      </c>
      <c r="B28955" s="83" t="s">
        <v>18633</v>
      </c>
      <c r="C28955" t="s">
        <v>18634</v>
      </c>
      <c r="D28955" s="83" t="s">
        <v>15094</v>
      </c>
      <c r="E28955" s="83">
        <v>71.78</v>
      </c>
      <c r="F28955" s="83">
        <v>73.849999999999994</v>
      </c>
    </row>
    <row r="28956" spans="1:6" x14ac:dyDescent="0.25">
      <c r="A28956" t="s">
        <v>15052</v>
      </c>
      <c r="B28956" s="83" t="s">
        <v>18635</v>
      </c>
      <c r="C28956" t="s">
        <v>18636</v>
      </c>
      <c r="D28956" s="83" t="s">
        <v>15094</v>
      </c>
      <c r="E28956" s="83">
        <v>63.1</v>
      </c>
      <c r="F28956" s="83">
        <v>65.17</v>
      </c>
    </row>
    <row r="28957" spans="1:6" x14ac:dyDescent="0.25">
      <c r="A28957" t="s">
        <v>15052</v>
      </c>
      <c r="B28957" s="83" t="s">
        <v>18637</v>
      </c>
      <c r="C28957" t="s">
        <v>18638</v>
      </c>
      <c r="D28957" s="83" t="s">
        <v>15094</v>
      </c>
      <c r="E28957" s="83">
        <v>31.88</v>
      </c>
      <c r="F28957" s="83">
        <v>33.57</v>
      </c>
    </row>
    <row r="28958" spans="1:6" x14ac:dyDescent="0.25">
      <c r="A28958" t="s">
        <v>15052</v>
      </c>
      <c r="B28958" s="83" t="s">
        <v>18639</v>
      </c>
      <c r="C28958" t="s">
        <v>18640</v>
      </c>
      <c r="D28958" s="83" t="s">
        <v>15094</v>
      </c>
      <c r="E28958" s="83">
        <v>108.22</v>
      </c>
      <c r="F28958" s="83">
        <v>110.29</v>
      </c>
    </row>
    <row r="28959" spans="1:6" x14ac:dyDescent="0.25">
      <c r="A28959" t="s">
        <v>15052</v>
      </c>
      <c r="B28959" s="83" t="s">
        <v>18641</v>
      </c>
      <c r="C28959" t="s">
        <v>18642</v>
      </c>
      <c r="D28959" s="83" t="s">
        <v>15094</v>
      </c>
      <c r="E28959" s="83">
        <v>151.32</v>
      </c>
      <c r="F28959" s="83">
        <v>153.63999999999999</v>
      </c>
    </row>
    <row r="28960" spans="1:6" x14ac:dyDescent="0.25">
      <c r="A28960" t="s">
        <v>15052</v>
      </c>
      <c r="B28960" s="83" t="s">
        <v>18643</v>
      </c>
      <c r="C28960" t="s">
        <v>18644</v>
      </c>
      <c r="D28960" s="83" t="s">
        <v>15094</v>
      </c>
      <c r="E28960" s="83">
        <v>165.14</v>
      </c>
      <c r="F28960" s="83">
        <v>167.47</v>
      </c>
    </row>
    <row r="28961" spans="1:6" x14ac:dyDescent="0.25">
      <c r="A28961" t="s">
        <v>15052</v>
      </c>
      <c r="B28961" s="83" t="s">
        <v>18645</v>
      </c>
      <c r="C28961" t="s">
        <v>18646</v>
      </c>
      <c r="D28961" s="83" t="s">
        <v>15094</v>
      </c>
      <c r="E28961" s="83">
        <v>38.49</v>
      </c>
      <c r="F28961" s="83">
        <v>40.4</v>
      </c>
    </row>
    <row r="28962" spans="1:6" x14ac:dyDescent="0.25">
      <c r="A28962" t="s">
        <v>15052</v>
      </c>
      <c r="B28962" s="83" t="s">
        <v>18647</v>
      </c>
      <c r="C28962" t="s">
        <v>18648</v>
      </c>
      <c r="D28962" s="83" t="s">
        <v>15094</v>
      </c>
      <c r="E28962" s="83">
        <v>233.98</v>
      </c>
      <c r="F28962" s="83">
        <v>237.08</v>
      </c>
    </row>
    <row r="28963" spans="1:6" x14ac:dyDescent="0.25">
      <c r="A28963" t="s">
        <v>15052</v>
      </c>
      <c r="B28963" s="83">
        <v>8981</v>
      </c>
      <c r="C28963" t="s">
        <v>18649</v>
      </c>
    </row>
    <row r="28964" spans="1:6" x14ac:dyDescent="0.25">
      <c r="A28964" t="s">
        <v>15052</v>
      </c>
      <c r="B28964" s="83" t="s">
        <v>18650</v>
      </c>
      <c r="C28964" t="s">
        <v>18651</v>
      </c>
      <c r="D28964" s="83" t="s">
        <v>15094</v>
      </c>
      <c r="E28964" s="83">
        <v>214.74</v>
      </c>
      <c r="F28964" s="83">
        <v>217.23</v>
      </c>
    </row>
    <row r="28965" spans="1:6" x14ac:dyDescent="0.25">
      <c r="A28965" t="s">
        <v>15052</v>
      </c>
      <c r="B28965" s="83" t="s">
        <v>18652</v>
      </c>
      <c r="C28965" t="s">
        <v>18653</v>
      </c>
      <c r="D28965" s="83" t="s">
        <v>15094</v>
      </c>
      <c r="E28965" s="83">
        <v>26.39</v>
      </c>
      <c r="F28965" s="83">
        <v>27.02</v>
      </c>
    </row>
    <row r="28966" spans="1:6" x14ac:dyDescent="0.25">
      <c r="A28966" t="s">
        <v>15052</v>
      </c>
      <c r="B28966" s="83" t="s">
        <v>18654</v>
      </c>
      <c r="C28966" t="s">
        <v>18655</v>
      </c>
      <c r="D28966" s="83" t="s">
        <v>15094</v>
      </c>
      <c r="E28966" s="83">
        <v>35.020000000000003</v>
      </c>
      <c r="F28966" s="83">
        <v>35.979999999999997</v>
      </c>
    </row>
    <row r="28967" spans="1:6" x14ac:dyDescent="0.25">
      <c r="A28967" t="s">
        <v>15052</v>
      </c>
      <c r="B28967" s="83" t="s">
        <v>18656</v>
      </c>
      <c r="C28967" t="s">
        <v>18657</v>
      </c>
      <c r="D28967" s="83" t="s">
        <v>15094</v>
      </c>
      <c r="E28967" s="83">
        <v>52.9</v>
      </c>
      <c r="F28967" s="83">
        <v>54.05</v>
      </c>
    </row>
    <row r="28968" spans="1:6" x14ac:dyDescent="0.25">
      <c r="A28968" t="s">
        <v>15052</v>
      </c>
      <c r="B28968" s="83" t="s">
        <v>18658</v>
      </c>
      <c r="C28968" t="s">
        <v>18659</v>
      </c>
      <c r="D28968" s="83" t="s">
        <v>15094</v>
      </c>
      <c r="E28968" s="83">
        <v>77.260000000000005</v>
      </c>
      <c r="F28968" s="83">
        <v>78.69</v>
      </c>
    </row>
    <row r="28969" spans="1:6" x14ac:dyDescent="0.25">
      <c r="A28969" t="s">
        <v>15052</v>
      </c>
      <c r="B28969" s="83" t="s">
        <v>18660</v>
      </c>
      <c r="C28969" t="s">
        <v>18661</v>
      </c>
      <c r="D28969" s="83" t="s">
        <v>15094</v>
      </c>
      <c r="E28969" s="83">
        <v>107.28</v>
      </c>
      <c r="F28969" s="83">
        <v>109.25</v>
      </c>
    </row>
    <row r="28970" spans="1:6" x14ac:dyDescent="0.25">
      <c r="A28970" t="s">
        <v>15052</v>
      </c>
      <c r="B28970" s="83" t="s">
        <v>18662</v>
      </c>
      <c r="C28970" t="s">
        <v>18663</v>
      </c>
      <c r="D28970" s="83" t="s">
        <v>15094</v>
      </c>
      <c r="E28970" s="83">
        <v>141.63999999999999</v>
      </c>
      <c r="F28970" s="83">
        <v>143.94</v>
      </c>
    </row>
    <row r="28971" spans="1:6" x14ac:dyDescent="0.25">
      <c r="A28971" t="s">
        <v>15052</v>
      </c>
      <c r="B28971" s="83" t="s">
        <v>18664</v>
      </c>
      <c r="C28971" t="s">
        <v>18665</v>
      </c>
      <c r="D28971" s="83" t="s">
        <v>15094</v>
      </c>
      <c r="E28971" s="83">
        <v>294.75</v>
      </c>
      <c r="F28971" s="83">
        <v>297.25</v>
      </c>
    </row>
    <row r="28972" spans="1:6" x14ac:dyDescent="0.25">
      <c r="A28972" t="s">
        <v>15052</v>
      </c>
      <c r="B28972" s="83" t="s">
        <v>18666</v>
      </c>
      <c r="C28972" t="s">
        <v>18667</v>
      </c>
      <c r="D28972" s="83" t="s">
        <v>15094</v>
      </c>
      <c r="E28972" s="83">
        <v>24.45</v>
      </c>
      <c r="F28972" s="83">
        <v>25.02</v>
      </c>
    </row>
    <row r="28973" spans="1:6" x14ac:dyDescent="0.25">
      <c r="A28973" t="s">
        <v>15052</v>
      </c>
      <c r="B28973" s="83" t="s">
        <v>18668</v>
      </c>
      <c r="C28973" t="s">
        <v>18669</v>
      </c>
      <c r="D28973" s="83" t="s">
        <v>15094</v>
      </c>
      <c r="E28973" s="83">
        <v>38.32</v>
      </c>
      <c r="F28973" s="83">
        <v>38.94</v>
      </c>
    </row>
    <row r="28974" spans="1:6" x14ac:dyDescent="0.25">
      <c r="A28974" t="s">
        <v>15052</v>
      </c>
      <c r="B28974" s="83" t="s">
        <v>18670</v>
      </c>
      <c r="C28974" t="s">
        <v>18671</v>
      </c>
      <c r="D28974" s="83" t="s">
        <v>15094</v>
      </c>
      <c r="E28974" s="83">
        <v>49.51</v>
      </c>
      <c r="F28974" s="83">
        <v>50.47</v>
      </c>
    </row>
    <row r="28975" spans="1:6" x14ac:dyDescent="0.25">
      <c r="A28975" t="s">
        <v>15052</v>
      </c>
      <c r="B28975" s="83" t="s">
        <v>18672</v>
      </c>
      <c r="C28975" t="s">
        <v>18673</v>
      </c>
      <c r="D28975" s="83" t="s">
        <v>15094</v>
      </c>
      <c r="E28975" s="83">
        <v>62.77</v>
      </c>
      <c r="F28975" s="83">
        <v>63.92</v>
      </c>
    </row>
    <row r="28976" spans="1:6" x14ac:dyDescent="0.25">
      <c r="A28976" t="s">
        <v>15052</v>
      </c>
      <c r="B28976" s="83" t="s">
        <v>18674</v>
      </c>
      <c r="C28976" t="s">
        <v>18675</v>
      </c>
      <c r="D28976" s="83" t="s">
        <v>15094</v>
      </c>
      <c r="E28976" s="83">
        <v>95.33</v>
      </c>
      <c r="F28976" s="83">
        <v>96.77</v>
      </c>
    </row>
    <row r="28977" spans="1:6" x14ac:dyDescent="0.25">
      <c r="A28977" t="s">
        <v>15052</v>
      </c>
      <c r="B28977" s="83" t="s">
        <v>18676</v>
      </c>
      <c r="C28977" t="s">
        <v>18677</v>
      </c>
      <c r="D28977" s="83" t="s">
        <v>15094</v>
      </c>
      <c r="E28977" s="83">
        <v>149.28</v>
      </c>
      <c r="F28977" s="83">
        <v>151.25</v>
      </c>
    </row>
    <row r="28978" spans="1:6" x14ac:dyDescent="0.25">
      <c r="A28978" t="s">
        <v>15052</v>
      </c>
      <c r="B28978" s="83" t="s">
        <v>18678</v>
      </c>
      <c r="C28978" t="s">
        <v>18679</v>
      </c>
      <c r="D28978" s="83" t="s">
        <v>15094</v>
      </c>
      <c r="E28978" s="83">
        <v>206.02</v>
      </c>
      <c r="F28978" s="83">
        <v>208.32</v>
      </c>
    </row>
    <row r="28979" spans="1:6" x14ac:dyDescent="0.25">
      <c r="A28979" t="s">
        <v>15052</v>
      </c>
      <c r="B28979" s="83" t="s">
        <v>18680</v>
      </c>
      <c r="C28979" t="s">
        <v>18681</v>
      </c>
      <c r="D28979" s="83" t="s">
        <v>15094</v>
      </c>
      <c r="E28979" s="83">
        <v>335.16</v>
      </c>
      <c r="F28979" s="83">
        <v>337.65</v>
      </c>
    </row>
    <row r="28980" spans="1:6" x14ac:dyDescent="0.25">
      <c r="A28980" t="s">
        <v>15052</v>
      </c>
      <c r="B28980" s="83" t="s">
        <v>18682</v>
      </c>
      <c r="C28980" t="s">
        <v>18683</v>
      </c>
      <c r="D28980" s="83" t="s">
        <v>15094</v>
      </c>
      <c r="E28980" s="83">
        <v>27.62</v>
      </c>
      <c r="F28980" s="83">
        <v>28.19</v>
      </c>
    </row>
    <row r="28981" spans="1:6" x14ac:dyDescent="0.25">
      <c r="A28981" t="s">
        <v>15052</v>
      </c>
      <c r="B28981" s="83" t="s">
        <v>18684</v>
      </c>
      <c r="C28981" t="s">
        <v>18685</v>
      </c>
      <c r="D28981" s="83" t="s">
        <v>15094</v>
      </c>
      <c r="E28981" s="83">
        <v>36.86</v>
      </c>
      <c r="F28981" s="83">
        <v>37.49</v>
      </c>
    </row>
    <row r="28982" spans="1:6" x14ac:dyDescent="0.25">
      <c r="A28982" t="s">
        <v>15052</v>
      </c>
      <c r="B28982" s="83" t="s">
        <v>18686</v>
      </c>
      <c r="C28982" t="s">
        <v>18687</v>
      </c>
      <c r="D28982" s="83" t="s">
        <v>15094</v>
      </c>
      <c r="E28982" s="83">
        <v>64.86</v>
      </c>
      <c r="F28982" s="83">
        <v>65.819999999999993</v>
      </c>
    </row>
    <row r="28983" spans="1:6" x14ac:dyDescent="0.25">
      <c r="A28983" t="s">
        <v>15052</v>
      </c>
      <c r="B28983" s="83" t="s">
        <v>18688</v>
      </c>
      <c r="C28983" t="s">
        <v>18689</v>
      </c>
      <c r="D28983" s="83" t="s">
        <v>15094</v>
      </c>
      <c r="E28983" s="83">
        <v>83.53</v>
      </c>
      <c r="F28983" s="83">
        <v>84.68</v>
      </c>
    </row>
    <row r="28984" spans="1:6" x14ac:dyDescent="0.25">
      <c r="A28984" t="s">
        <v>15052</v>
      </c>
      <c r="B28984" s="83" t="s">
        <v>18690</v>
      </c>
      <c r="C28984" t="s">
        <v>18691</v>
      </c>
      <c r="D28984" s="83" t="s">
        <v>15094</v>
      </c>
      <c r="E28984" s="83">
        <v>120.66</v>
      </c>
      <c r="F28984" s="83">
        <v>122.09</v>
      </c>
    </row>
    <row r="28985" spans="1:6" x14ac:dyDescent="0.25">
      <c r="A28985" t="s">
        <v>15052</v>
      </c>
      <c r="B28985" s="83" t="s">
        <v>18692</v>
      </c>
      <c r="C28985" t="s">
        <v>18693</v>
      </c>
      <c r="D28985" s="83" t="s">
        <v>15094</v>
      </c>
      <c r="E28985" s="83">
        <v>162.27000000000001</v>
      </c>
      <c r="F28985" s="83">
        <v>164.24</v>
      </c>
    </row>
    <row r="28986" spans="1:6" x14ac:dyDescent="0.25">
      <c r="A28986" t="s">
        <v>15052</v>
      </c>
      <c r="B28986" s="83" t="s">
        <v>18694</v>
      </c>
      <c r="C28986" t="s">
        <v>18695</v>
      </c>
      <c r="D28986" s="83" t="s">
        <v>15094</v>
      </c>
      <c r="E28986" s="83">
        <v>275.70999999999998</v>
      </c>
      <c r="F28986" s="83">
        <v>278.01</v>
      </c>
    </row>
    <row r="28987" spans="1:6" x14ac:dyDescent="0.25">
      <c r="A28987" t="s">
        <v>15052</v>
      </c>
      <c r="B28987" s="83">
        <v>8982</v>
      </c>
      <c r="C28987" t="s">
        <v>18696</v>
      </c>
    </row>
    <row r="28988" spans="1:6" x14ac:dyDescent="0.25">
      <c r="A28988" t="s">
        <v>15052</v>
      </c>
      <c r="B28988" s="83" t="s">
        <v>18697</v>
      </c>
      <c r="C28988" t="s">
        <v>18698</v>
      </c>
      <c r="D28988" s="83" t="s">
        <v>15094</v>
      </c>
      <c r="E28988" s="83">
        <v>9.7799999999999994</v>
      </c>
      <c r="F28988" s="83">
        <v>10.199999999999999</v>
      </c>
    </row>
    <row r="28989" spans="1:6" x14ac:dyDescent="0.25">
      <c r="A28989" t="s">
        <v>15052</v>
      </c>
      <c r="B28989" s="83" t="s">
        <v>18699</v>
      </c>
      <c r="C28989" t="s">
        <v>18700</v>
      </c>
      <c r="D28989" s="83" t="s">
        <v>15094</v>
      </c>
      <c r="E28989" s="83">
        <v>12.61</v>
      </c>
      <c r="F28989" s="83">
        <v>13.15</v>
      </c>
    </row>
    <row r="28990" spans="1:6" x14ac:dyDescent="0.25">
      <c r="A28990" t="s">
        <v>15052</v>
      </c>
      <c r="B28990" s="83" t="s">
        <v>18701</v>
      </c>
      <c r="C28990" t="s">
        <v>18702</v>
      </c>
      <c r="D28990" s="83" t="s">
        <v>15094</v>
      </c>
      <c r="E28990" s="83">
        <v>16.27</v>
      </c>
      <c r="F28990" s="83">
        <v>16.86</v>
      </c>
    </row>
    <row r="28991" spans="1:6" x14ac:dyDescent="0.25">
      <c r="A28991" t="s">
        <v>15052</v>
      </c>
      <c r="B28991" s="83" t="s">
        <v>18703</v>
      </c>
      <c r="C28991" t="s">
        <v>18704</v>
      </c>
      <c r="D28991" s="83" t="s">
        <v>15094</v>
      </c>
      <c r="E28991" s="83">
        <v>24.16</v>
      </c>
      <c r="F28991" s="83">
        <v>24.89</v>
      </c>
    </row>
    <row r="28992" spans="1:6" x14ac:dyDescent="0.25">
      <c r="A28992" t="s">
        <v>15052</v>
      </c>
      <c r="B28992" s="83">
        <v>8983</v>
      </c>
      <c r="C28992" t="s">
        <v>18705</v>
      </c>
    </row>
    <row r="28993" spans="1:6" x14ac:dyDescent="0.25">
      <c r="A28993" t="s">
        <v>15052</v>
      </c>
      <c r="B28993" s="83" t="s">
        <v>18706</v>
      </c>
      <c r="C28993" t="s">
        <v>18707</v>
      </c>
      <c r="D28993" s="83" t="s">
        <v>15094</v>
      </c>
      <c r="E28993" s="83">
        <v>417.02</v>
      </c>
      <c r="F28993" s="83">
        <v>418.16</v>
      </c>
    </row>
    <row r="28994" spans="1:6" x14ac:dyDescent="0.25">
      <c r="A28994" t="s">
        <v>15052</v>
      </c>
      <c r="B28994" s="83" t="s">
        <v>18708</v>
      </c>
      <c r="C28994" t="s">
        <v>18709</v>
      </c>
      <c r="D28994" s="83" t="s">
        <v>15094</v>
      </c>
      <c r="E28994" s="83">
        <v>19.22</v>
      </c>
      <c r="F28994" s="83">
        <v>19.63</v>
      </c>
    </row>
    <row r="28995" spans="1:6" x14ac:dyDescent="0.25">
      <c r="A28995" t="s">
        <v>15052</v>
      </c>
      <c r="B28995" s="83" t="s">
        <v>18710</v>
      </c>
      <c r="C28995" t="s">
        <v>18711</v>
      </c>
      <c r="D28995" s="83" t="s">
        <v>15094</v>
      </c>
      <c r="E28995" s="83">
        <v>29.47</v>
      </c>
      <c r="F28995" s="83">
        <v>30.02</v>
      </c>
    </row>
    <row r="28996" spans="1:6" x14ac:dyDescent="0.25">
      <c r="A28996" t="s">
        <v>15052</v>
      </c>
      <c r="B28996" s="83" t="s">
        <v>18712</v>
      </c>
      <c r="C28996" t="s">
        <v>18713</v>
      </c>
      <c r="D28996" s="83" t="s">
        <v>15094</v>
      </c>
      <c r="E28996" s="83">
        <v>43.98</v>
      </c>
      <c r="F28996" s="83">
        <v>44.57</v>
      </c>
    </row>
    <row r="28997" spans="1:6" x14ac:dyDescent="0.25">
      <c r="A28997" t="s">
        <v>15052</v>
      </c>
      <c r="B28997" s="83" t="s">
        <v>18714</v>
      </c>
      <c r="C28997" t="s">
        <v>18715</v>
      </c>
      <c r="D28997" s="83" t="s">
        <v>15094</v>
      </c>
      <c r="E28997" s="83">
        <v>55.68</v>
      </c>
      <c r="F28997" s="83">
        <v>56.41</v>
      </c>
    </row>
    <row r="28998" spans="1:6" x14ac:dyDescent="0.25">
      <c r="A28998" t="s">
        <v>15052</v>
      </c>
      <c r="B28998" s="83" t="s">
        <v>18716</v>
      </c>
      <c r="C28998" t="s">
        <v>18717</v>
      </c>
      <c r="D28998" s="83" t="s">
        <v>15094</v>
      </c>
      <c r="E28998" s="83">
        <v>70.290000000000006</v>
      </c>
      <c r="F28998" s="83">
        <v>71.16</v>
      </c>
    </row>
    <row r="28999" spans="1:6" x14ac:dyDescent="0.25">
      <c r="A28999" t="s">
        <v>15052</v>
      </c>
      <c r="B28999" s="83" t="s">
        <v>18718</v>
      </c>
      <c r="C28999" t="s">
        <v>18719</v>
      </c>
      <c r="D28999" s="83" t="s">
        <v>15094</v>
      </c>
      <c r="E28999" s="83">
        <v>102.82</v>
      </c>
      <c r="F28999" s="83">
        <v>103.96</v>
      </c>
    </row>
    <row r="29000" spans="1:6" x14ac:dyDescent="0.25">
      <c r="A29000" t="s">
        <v>15052</v>
      </c>
      <c r="B29000" s="83" t="s">
        <v>18720</v>
      </c>
      <c r="C29000" t="s">
        <v>18721</v>
      </c>
      <c r="D29000" s="83" t="s">
        <v>15094</v>
      </c>
      <c r="E29000" s="83">
        <v>166.01</v>
      </c>
      <c r="F29000" s="83">
        <v>167.16</v>
      </c>
    </row>
    <row r="29001" spans="1:6" x14ac:dyDescent="0.25">
      <c r="A29001" t="s">
        <v>15052</v>
      </c>
      <c r="B29001" s="83" t="s">
        <v>18722</v>
      </c>
      <c r="C29001" t="s">
        <v>18723</v>
      </c>
      <c r="D29001" s="83" t="s">
        <v>15094</v>
      </c>
      <c r="E29001" s="83">
        <v>239.42</v>
      </c>
      <c r="F29001" s="83">
        <v>240.57</v>
      </c>
    </row>
    <row r="29002" spans="1:6" x14ac:dyDescent="0.25">
      <c r="A29002" t="s">
        <v>15052</v>
      </c>
      <c r="B29002" s="83">
        <v>8984</v>
      </c>
      <c r="C29002" t="s">
        <v>18724</v>
      </c>
    </row>
    <row r="29003" spans="1:6" x14ac:dyDescent="0.25">
      <c r="A29003" t="s">
        <v>15052</v>
      </c>
      <c r="B29003" s="83" t="s">
        <v>18725</v>
      </c>
      <c r="C29003" t="s">
        <v>18726</v>
      </c>
      <c r="D29003" s="83" t="s">
        <v>15094</v>
      </c>
      <c r="E29003" s="83">
        <v>627.22</v>
      </c>
      <c r="F29003" s="83">
        <v>631.75</v>
      </c>
    </row>
    <row r="29004" spans="1:6" x14ac:dyDescent="0.25">
      <c r="A29004" t="s">
        <v>15052</v>
      </c>
      <c r="B29004" s="83" t="s">
        <v>18727</v>
      </c>
      <c r="C29004" t="s">
        <v>18728</v>
      </c>
      <c r="D29004" s="83" t="s">
        <v>15094</v>
      </c>
      <c r="E29004" s="83">
        <v>121.24</v>
      </c>
      <c r="F29004" s="83">
        <v>123.75</v>
      </c>
    </row>
    <row r="29005" spans="1:6" x14ac:dyDescent="0.25">
      <c r="A29005" t="s">
        <v>15052</v>
      </c>
      <c r="B29005" s="83" t="s">
        <v>18729</v>
      </c>
      <c r="C29005" t="s">
        <v>18730</v>
      </c>
      <c r="D29005" s="83" t="s">
        <v>15094</v>
      </c>
      <c r="E29005" s="83">
        <v>171.31</v>
      </c>
      <c r="F29005" s="83">
        <v>174.05</v>
      </c>
    </row>
    <row r="29006" spans="1:6" x14ac:dyDescent="0.25">
      <c r="A29006" t="s">
        <v>15052</v>
      </c>
      <c r="B29006" s="83" t="s">
        <v>18731</v>
      </c>
      <c r="C29006" t="s">
        <v>18732</v>
      </c>
      <c r="D29006" s="83" t="s">
        <v>15094</v>
      </c>
      <c r="E29006" s="83">
        <v>219.93</v>
      </c>
      <c r="F29006" s="83">
        <v>223.36</v>
      </c>
    </row>
    <row r="29007" spans="1:6" x14ac:dyDescent="0.25">
      <c r="A29007" t="s">
        <v>15052</v>
      </c>
      <c r="B29007" s="83" t="s">
        <v>18733</v>
      </c>
      <c r="C29007" t="s">
        <v>18734</v>
      </c>
      <c r="D29007" s="83" t="s">
        <v>15094</v>
      </c>
      <c r="E29007" s="83">
        <v>325.08</v>
      </c>
      <c r="F29007" s="83">
        <v>328.97</v>
      </c>
    </row>
    <row r="29008" spans="1:6" x14ac:dyDescent="0.25">
      <c r="A29008" t="s">
        <v>15052</v>
      </c>
      <c r="B29008" s="83" t="s">
        <v>18735</v>
      </c>
      <c r="C29008" t="s">
        <v>18736</v>
      </c>
      <c r="D29008" s="83" t="s">
        <v>15094</v>
      </c>
      <c r="E29008" s="83">
        <v>345.25</v>
      </c>
      <c r="F29008" s="83">
        <v>349.14</v>
      </c>
    </row>
    <row r="29009" spans="1:6" x14ac:dyDescent="0.25">
      <c r="A29009" t="s">
        <v>15052</v>
      </c>
      <c r="B29009" s="83" t="s">
        <v>18737</v>
      </c>
      <c r="C29009" t="s">
        <v>18738</v>
      </c>
      <c r="D29009" s="83" t="s">
        <v>15094</v>
      </c>
      <c r="E29009" s="83">
        <v>490.52</v>
      </c>
      <c r="F29009" s="83">
        <v>495.77</v>
      </c>
    </row>
    <row r="29010" spans="1:6" x14ac:dyDescent="0.25">
      <c r="A29010" t="s">
        <v>15052</v>
      </c>
      <c r="B29010" s="83" t="s">
        <v>18739</v>
      </c>
      <c r="C29010" t="s">
        <v>18740</v>
      </c>
      <c r="D29010" s="83" t="s">
        <v>15094</v>
      </c>
      <c r="E29010" s="83">
        <v>662.89</v>
      </c>
      <c r="F29010" s="83">
        <v>669.06</v>
      </c>
    </row>
    <row r="29011" spans="1:6" x14ac:dyDescent="0.25">
      <c r="A29011" t="s">
        <v>15052</v>
      </c>
      <c r="B29011" s="83" t="s">
        <v>18741</v>
      </c>
      <c r="C29011" t="s">
        <v>18742</v>
      </c>
      <c r="D29011" s="83" t="s">
        <v>15094</v>
      </c>
      <c r="E29011" s="83">
        <v>553.55999999999995</v>
      </c>
      <c r="F29011" s="83">
        <v>557.54</v>
      </c>
    </row>
    <row r="29012" spans="1:6" x14ac:dyDescent="0.25">
      <c r="A29012" t="s">
        <v>15052</v>
      </c>
      <c r="B29012" s="83" t="s">
        <v>18743</v>
      </c>
      <c r="C29012" t="s">
        <v>18744</v>
      </c>
      <c r="D29012" s="83" t="s">
        <v>15094</v>
      </c>
      <c r="E29012" s="83">
        <v>627.22</v>
      </c>
      <c r="F29012" s="83">
        <v>631.75</v>
      </c>
    </row>
    <row r="29013" spans="1:6" x14ac:dyDescent="0.25">
      <c r="A29013" t="s">
        <v>15052</v>
      </c>
      <c r="B29013" s="83" t="s">
        <v>18745</v>
      </c>
      <c r="C29013" t="s">
        <v>18746</v>
      </c>
      <c r="D29013" s="83" t="s">
        <v>15094</v>
      </c>
      <c r="E29013" s="83">
        <v>83.62</v>
      </c>
      <c r="F29013" s="83">
        <v>86.13</v>
      </c>
    </row>
    <row r="29014" spans="1:6" x14ac:dyDescent="0.25">
      <c r="A29014" t="s">
        <v>15052</v>
      </c>
      <c r="B29014" s="83" t="s">
        <v>18747</v>
      </c>
      <c r="C29014" t="s">
        <v>18748</v>
      </c>
      <c r="D29014" s="83" t="s">
        <v>15094</v>
      </c>
      <c r="E29014" s="83">
        <v>128.02000000000001</v>
      </c>
      <c r="F29014" s="83">
        <v>130.77000000000001</v>
      </c>
    </row>
    <row r="29015" spans="1:6" x14ac:dyDescent="0.25">
      <c r="A29015" t="s">
        <v>15052</v>
      </c>
      <c r="B29015" s="83" t="s">
        <v>18749</v>
      </c>
      <c r="C29015" t="s">
        <v>18750</v>
      </c>
      <c r="D29015" s="83" t="s">
        <v>15094</v>
      </c>
      <c r="E29015" s="83">
        <v>148.88999999999999</v>
      </c>
      <c r="F29015" s="83">
        <v>152.32</v>
      </c>
    </row>
    <row r="29016" spans="1:6" x14ac:dyDescent="0.25">
      <c r="A29016" t="s">
        <v>15052</v>
      </c>
      <c r="B29016" s="83" t="s">
        <v>18751</v>
      </c>
      <c r="C29016" t="s">
        <v>18752</v>
      </c>
      <c r="D29016" s="83" t="s">
        <v>15094</v>
      </c>
      <c r="E29016" s="83">
        <v>192.22</v>
      </c>
      <c r="F29016" s="83">
        <v>196.1</v>
      </c>
    </row>
    <row r="29017" spans="1:6" x14ac:dyDescent="0.25">
      <c r="A29017" t="s">
        <v>15052</v>
      </c>
      <c r="B29017" s="83" t="s">
        <v>18753</v>
      </c>
      <c r="C29017" t="s">
        <v>18754</v>
      </c>
      <c r="D29017" s="83" t="s">
        <v>15094</v>
      </c>
      <c r="E29017" s="83">
        <v>293.58999999999997</v>
      </c>
      <c r="F29017" s="83">
        <v>297.48</v>
      </c>
    </row>
    <row r="29018" spans="1:6" x14ac:dyDescent="0.25">
      <c r="A29018" t="s">
        <v>15052</v>
      </c>
      <c r="B29018" s="83" t="s">
        <v>18755</v>
      </c>
      <c r="C29018" t="s">
        <v>18756</v>
      </c>
      <c r="D29018" s="83" t="s">
        <v>15094</v>
      </c>
      <c r="E29018" s="83">
        <v>332.9</v>
      </c>
      <c r="F29018" s="83">
        <v>338.15</v>
      </c>
    </row>
    <row r="29019" spans="1:6" x14ac:dyDescent="0.25">
      <c r="A29019" t="s">
        <v>15052</v>
      </c>
      <c r="B29019" s="83" t="s">
        <v>18757</v>
      </c>
      <c r="C29019" t="s">
        <v>18758</v>
      </c>
      <c r="D29019" s="83" t="s">
        <v>15094</v>
      </c>
      <c r="E29019" s="83">
        <v>487.44</v>
      </c>
      <c r="F29019" s="83">
        <v>493.61</v>
      </c>
    </row>
    <row r="29020" spans="1:6" x14ac:dyDescent="0.25">
      <c r="A29020" t="s">
        <v>15052</v>
      </c>
      <c r="B29020" s="83" t="s">
        <v>18759</v>
      </c>
      <c r="C29020" t="s">
        <v>18760</v>
      </c>
      <c r="D29020" s="83" t="s">
        <v>15094</v>
      </c>
      <c r="E29020" s="83">
        <v>553.55999999999995</v>
      </c>
      <c r="F29020" s="83">
        <v>557.54</v>
      </c>
    </row>
    <row r="29021" spans="1:6" x14ac:dyDescent="0.25">
      <c r="A29021" t="s">
        <v>15052</v>
      </c>
      <c r="B29021" s="83">
        <v>8985</v>
      </c>
      <c r="C29021" t="s">
        <v>18761</v>
      </c>
    </row>
    <row r="29022" spans="1:6" x14ac:dyDescent="0.25">
      <c r="A29022" t="s">
        <v>15052</v>
      </c>
      <c r="B29022" s="83" t="s">
        <v>18762</v>
      </c>
      <c r="C29022" t="s">
        <v>18763</v>
      </c>
      <c r="D29022" s="83" t="s">
        <v>15094</v>
      </c>
      <c r="E29022" s="83">
        <v>99.19</v>
      </c>
      <c r="F29022" s="83">
        <v>104.22</v>
      </c>
    </row>
    <row r="29023" spans="1:6" x14ac:dyDescent="0.25">
      <c r="A29023" t="s">
        <v>15052</v>
      </c>
      <c r="B29023" s="83" t="s">
        <v>18764</v>
      </c>
      <c r="C29023" t="s">
        <v>18765</v>
      </c>
      <c r="D29023" s="83" t="s">
        <v>15094</v>
      </c>
      <c r="E29023" s="83">
        <v>142.43</v>
      </c>
      <c r="F29023" s="83">
        <v>148.83000000000001</v>
      </c>
    </row>
    <row r="29024" spans="1:6" x14ac:dyDescent="0.25">
      <c r="A29024" t="s">
        <v>15052</v>
      </c>
      <c r="B29024" s="83" t="s">
        <v>18766</v>
      </c>
      <c r="C29024" t="s">
        <v>18767</v>
      </c>
      <c r="D29024" s="83" t="s">
        <v>15094</v>
      </c>
      <c r="E29024" s="83">
        <v>120.8</v>
      </c>
      <c r="F29024" s="83">
        <v>126.28</v>
      </c>
    </row>
    <row r="29025" spans="1:6" x14ac:dyDescent="0.25">
      <c r="A29025" t="s">
        <v>15052</v>
      </c>
      <c r="B29025" s="83" t="s">
        <v>18768</v>
      </c>
      <c r="C29025" t="s">
        <v>18769</v>
      </c>
      <c r="D29025" s="83" t="s">
        <v>15094</v>
      </c>
      <c r="E29025" s="83">
        <v>58.28</v>
      </c>
      <c r="F29025" s="83">
        <v>61.47</v>
      </c>
    </row>
    <row r="29026" spans="1:6" x14ac:dyDescent="0.25">
      <c r="A29026" t="s">
        <v>15052</v>
      </c>
      <c r="B29026" s="83" t="s">
        <v>18770</v>
      </c>
      <c r="C29026" t="s">
        <v>18771</v>
      </c>
      <c r="D29026" s="83" t="s">
        <v>15094</v>
      </c>
      <c r="E29026" s="83">
        <v>171.61</v>
      </c>
      <c r="F29026" s="83">
        <v>178.92</v>
      </c>
    </row>
    <row r="29027" spans="1:6" x14ac:dyDescent="0.25">
      <c r="A29027" t="s">
        <v>15052</v>
      </c>
      <c r="B29027" s="83" t="s">
        <v>18772</v>
      </c>
      <c r="C29027" t="s">
        <v>18773</v>
      </c>
      <c r="D29027" s="83" t="s">
        <v>15094</v>
      </c>
      <c r="E29027" s="83">
        <v>219.19</v>
      </c>
      <c r="F29027" s="83">
        <v>227.41</v>
      </c>
    </row>
    <row r="29028" spans="1:6" x14ac:dyDescent="0.25">
      <c r="A29028" t="s">
        <v>15052</v>
      </c>
      <c r="B29028" s="83" t="s">
        <v>18774</v>
      </c>
      <c r="C29028" t="s">
        <v>18775</v>
      </c>
      <c r="D29028" s="83" t="s">
        <v>15094</v>
      </c>
      <c r="E29028" s="83">
        <v>70.05</v>
      </c>
      <c r="F29028" s="83">
        <v>73.7</v>
      </c>
    </row>
    <row r="29029" spans="1:6" x14ac:dyDescent="0.25">
      <c r="A29029" t="s">
        <v>15052</v>
      </c>
      <c r="B29029" s="83">
        <v>8986</v>
      </c>
      <c r="C29029" t="s">
        <v>18776</v>
      </c>
    </row>
    <row r="29030" spans="1:6" x14ac:dyDescent="0.25">
      <c r="A29030" t="s">
        <v>15052</v>
      </c>
      <c r="B29030" s="83" t="s">
        <v>18777</v>
      </c>
      <c r="C29030" t="s">
        <v>18778</v>
      </c>
      <c r="D29030" s="83" t="s">
        <v>15076</v>
      </c>
      <c r="E29030" s="83">
        <v>24.04</v>
      </c>
      <c r="F29030" s="83">
        <v>24.94</v>
      </c>
    </row>
    <row r="29031" spans="1:6" x14ac:dyDescent="0.25">
      <c r="A29031" t="s">
        <v>15052</v>
      </c>
      <c r="B29031" s="83" t="s">
        <v>18779</v>
      </c>
      <c r="C29031" t="s">
        <v>18780</v>
      </c>
      <c r="D29031" s="83" t="s">
        <v>15076</v>
      </c>
      <c r="E29031" s="83">
        <v>24.15</v>
      </c>
      <c r="F29031" s="83">
        <v>25.06</v>
      </c>
    </row>
    <row r="29032" spans="1:6" x14ac:dyDescent="0.25">
      <c r="A29032" t="s">
        <v>15052</v>
      </c>
      <c r="B29032" s="83" t="s">
        <v>18781</v>
      </c>
      <c r="C29032" t="s">
        <v>18782</v>
      </c>
      <c r="D29032" s="83" t="s">
        <v>15076</v>
      </c>
      <c r="E29032" s="83">
        <v>35.340000000000003</v>
      </c>
      <c r="F29032" s="83">
        <v>36.24</v>
      </c>
    </row>
    <row r="29033" spans="1:6" x14ac:dyDescent="0.25">
      <c r="A29033" t="s">
        <v>15052</v>
      </c>
      <c r="B29033" s="83" t="s">
        <v>18783</v>
      </c>
      <c r="C29033" t="s">
        <v>18784</v>
      </c>
      <c r="D29033" s="83" t="s">
        <v>15076</v>
      </c>
      <c r="E29033" s="83">
        <v>40.54</v>
      </c>
      <c r="F29033" s="83">
        <v>41.44</v>
      </c>
    </row>
    <row r="29034" spans="1:6" x14ac:dyDescent="0.25">
      <c r="A29034" t="s">
        <v>15052</v>
      </c>
      <c r="B29034" s="83" t="s">
        <v>18785</v>
      </c>
      <c r="C29034" t="s">
        <v>18786</v>
      </c>
      <c r="D29034" s="83" t="s">
        <v>15076</v>
      </c>
      <c r="E29034" s="83">
        <v>42.47</v>
      </c>
      <c r="F29034" s="83">
        <v>43.38</v>
      </c>
    </row>
    <row r="29035" spans="1:6" x14ac:dyDescent="0.25">
      <c r="A29035" t="s">
        <v>15052</v>
      </c>
      <c r="B29035" s="83" t="s">
        <v>18787</v>
      </c>
      <c r="C29035" t="s">
        <v>18788</v>
      </c>
      <c r="D29035" s="83" t="s">
        <v>15076</v>
      </c>
      <c r="E29035" s="83">
        <v>66.83</v>
      </c>
      <c r="F29035" s="83">
        <v>67.739999999999995</v>
      </c>
    </row>
    <row r="29036" spans="1:6" x14ac:dyDescent="0.25">
      <c r="A29036" t="s">
        <v>15052</v>
      </c>
      <c r="B29036" s="83" t="s">
        <v>18789</v>
      </c>
      <c r="C29036" t="s">
        <v>18790</v>
      </c>
      <c r="D29036" s="83" t="s">
        <v>15076</v>
      </c>
      <c r="E29036" s="83">
        <v>133.54</v>
      </c>
      <c r="F29036" s="83">
        <v>136.12</v>
      </c>
    </row>
    <row r="29037" spans="1:6" x14ac:dyDescent="0.25">
      <c r="A29037" t="s">
        <v>15052</v>
      </c>
      <c r="B29037" s="83" t="s">
        <v>18791</v>
      </c>
      <c r="C29037" t="s">
        <v>18792</v>
      </c>
      <c r="D29037" s="83" t="s">
        <v>15076</v>
      </c>
      <c r="E29037" s="83">
        <v>129.07</v>
      </c>
      <c r="F29037" s="83">
        <v>131.65</v>
      </c>
    </row>
    <row r="29038" spans="1:6" x14ac:dyDescent="0.25">
      <c r="A29038" t="s">
        <v>15052</v>
      </c>
      <c r="B29038" s="83" t="s">
        <v>18793</v>
      </c>
      <c r="C29038" t="s">
        <v>18794</v>
      </c>
      <c r="D29038" s="83" t="s">
        <v>15076</v>
      </c>
      <c r="E29038" s="83">
        <v>193.91</v>
      </c>
      <c r="F29038" s="83">
        <v>197.64</v>
      </c>
    </row>
    <row r="29039" spans="1:6" x14ac:dyDescent="0.25">
      <c r="A29039" t="s">
        <v>15052</v>
      </c>
      <c r="B29039" s="83" t="s">
        <v>18795</v>
      </c>
      <c r="C29039" t="s">
        <v>18796</v>
      </c>
      <c r="D29039" s="83" t="s">
        <v>15076</v>
      </c>
      <c r="E29039" s="83">
        <v>189.09</v>
      </c>
      <c r="F29039" s="83">
        <v>192.82</v>
      </c>
    </row>
    <row r="29040" spans="1:6" x14ac:dyDescent="0.25">
      <c r="A29040" t="s">
        <v>15052</v>
      </c>
      <c r="B29040" s="83" t="s">
        <v>18797</v>
      </c>
      <c r="C29040" t="s">
        <v>18798</v>
      </c>
      <c r="D29040" s="83" t="s">
        <v>15076</v>
      </c>
      <c r="E29040" s="83">
        <v>160.74</v>
      </c>
      <c r="F29040" s="83">
        <v>163.32</v>
      </c>
    </row>
    <row r="29041" spans="1:6" x14ac:dyDescent="0.25">
      <c r="A29041" t="s">
        <v>15052</v>
      </c>
      <c r="B29041" s="83" t="s">
        <v>18799</v>
      </c>
      <c r="C29041" t="s">
        <v>18800</v>
      </c>
      <c r="D29041" s="83" t="s">
        <v>15076</v>
      </c>
      <c r="E29041" s="83">
        <v>155.91999999999999</v>
      </c>
      <c r="F29041" s="83">
        <v>158.5</v>
      </c>
    </row>
    <row r="29042" spans="1:6" x14ac:dyDescent="0.25">
      <c r="A29042" t="s">
        <v>15052</v>
      </c>
      <c r="B29042" s="83" t="s">
        <v>18801</v>
      </c>
      <c r="C29042" t="s">
        <v>18802</v>
      </c>
      <c r="D29042" s="83" t="s">
        <v>15076</v>
      </c>
      <c r="E29042" s="83">
        <v>99.52</v>
      </c>
      <c r="F29042" s="83">
        <v>101.61</v>
      </c>
    </row>
    <row r="29043" spans="1:6" x14ac:dyDescent="0.25">
      <c r="A29043" t="s">
        <v>15052</v>
      </c>
      <c r="B29043" s="83" t="s">
        <v>18803</v>
      </c>
      <c r="C29043" t="s">
        <v>18804</v>
      </c>
      <c r="D29043" s="83" t="s">
        <v>15076</v>
      </c>
      <c r="E29043" s="83">
        <v>95.05</v>
      </c>
      <c r="F29043" s="83">
        <v>97.14</v>
      </c>
    </row>
    <row r="29044" spans="1:6" x14ac:dyDescent="0.25">
      <c r="A29044" t="s">
        <v>15052</v>
      </c>
      <c r="B29044" s="83" t="s">
        <v>18805</v>
      </c>
      <c r="C29044" t="s">
        <v>18806</v>
      </c>
      <c r="D29044" s="83" t="s">
        <v>15076</v>
      </c>
      <c r="E29044" s="83">
        <v>96.34</v>
      </c>
      <c r="F29044" s="83">
        <v>98.43</v>
      </c>
    </row>
    <row r="29045" spans="1:6" x14ac:dyDescent="0.25">
      <c r="A29045" t="s">
        <v>15052</v>
      </c>
      <c r="B29045" s="83" t="s">
        <v>18807</v>
      </c>
      <c r="C29045" t="s">
        <v>18808</v>
      </c>
      <c r="D29045" s="83" t="s">
        <v>15076</v>
      </c>
      <c r="E29045" s="83">
        <v>91.85</v>
      </c>
      <c r="F29045" s="83">
        <v>93.94</v>
      </c>
    </row>
    <row r="29046" spans="1:6" x14ac:dyDescent="0.25">
      <c r="A29046" t="s">
        <v>15052</v>
      </c>
      <c r="B29046" s="83" t="s">
        <v>18809</v>
      </c>
      <c r="C29046" t="s">
        <v>18810</v>
      </c>
      <c r="D29046" s="83" t="s">
        <v>15076</v>
      </c>
      <c r="E29046" s="83">
        <v>90.75</v>
      </c>
      <c r="F29046" s="83">
        <v>92.98</v>
      </c>
    </row>
    <row r="29047" spans="1:6" x14ac:dyDescent="0.25">
      <c r="A29047" t="s">
        <v>15052</v>
      </c>
      <c r="B29047" s="83" t="s">
        <v>18811</v>
      </c>
      <c r="C29047" t="s">
        <v>18812</v>
      </c>
      <c r="D29047" s="83" t="s">
        <v>15076</v>
      </c>
      <c r="E29047" s="83">
        <v>129.08000000000001</v>
      </c>
      <c r="F29047" s="83">
        <v>131.88</v>
      </c>
    </row>
    <row r="29048" spans="1:6" x14ac:dyDescent="0.25">
      <c r="A29048" t="s">
        <v>15052</v>
      </c>
      <c r="B29048" s="83" t="s">
        <v>18813</v>
      </c>
      <c r="C29048" t="s">
        <v>18814</v>
      </c>
      <c r="D29048" s="83" t="s">
        <v>15076</v>
      </c>
      <c r="E29048" s="83">
        <v>115.93</v>
      </c>
      <c r="F29048" s="83">
        <v>118.16</v>
      </c>
    </row>
    <row r="29049" spans="1:6" x14ac:dyDescent="0.25">
      <c r="A29049" t="s">
        <v>15052</v>
      </c>
      <c r="B29049" s="83" t="s">
        <v>18815</v>
      </c>
      <c r="C29049" t="s">
        <v>18816</v>
      </c>
      <c r="D29049" s="83" t="s">
        <v>15076</v>
      </c>
      <c r="E29049" s="83">
        <v>57.8</v>
      </c>
      <c r="F29049" s="83">
        <v>59.66</v>
      </c>
    </row>
    <row r="29050" spans="1:6" x14ac:dyDescent="0.25">
      <c r="A29050" t="s">
        <v>15052</v>
      </c>
      <c r="B29050" s="83" t="s">
        <v>18817</v>
      </c>
      <c r="C29050" t="s">
        <v>18818</v>
      </c>
      <c r="D29050" s="83" t="s">
        <v>15076</v>
      </c>
      <c r="E29050" s="83">
        <v>220.33</v>
      </c>
      <c r="F29050" s="83">
        <v>223.13</v>
      </c>
    </row>
    <row r="29051" spans="1:6" x14ac:dyDescent="0.25">
      <c r="A29051" t="s">
        <v>15052</v>
      </c>
      <c r="B29051" s="83" t="s">
        <v>18819</v>
      </c>
      <c r="C29051" t="s">
        <v>18820</v>
      </c>
      <c r="D29051" s="83" t="s">
        <v>15076</v>
      </c>
      <c r="E29051" s="83">
        <v>439.38</v>
      </c>
      <c r="F29051" s="83">
        <v>442.73</v>
      </c>
    </row>
    <row r="29052" spans="1:6" x14ac:dyDescent="0.25">
      <c r="A29052" t="s">
        <v>15052</v>
      </c>
      <c r="B29052" s="83" t="s">
        <v>18821</v>
      </c>
      <c r="C29052" t="s">
        <v>18822</v>
      </c>
      <c r="D29052" s="83" t="s">
        <v>15076</v>
      </c>
      <c r="E29052" s="83">
        <v>649.53</v>
      </c>
      <c r="F29052" s="83">
        <v>652.88</v>
      </c>
    </row>
    <row r="29053" spans="1:6" x14ac:dyDescent="0.25">
      <c r="A29053" t="s">
        <v>15052</v>
      </c>
      <c r="B29053" s="83" t="s">
        <v>18823</v>
      </c>
      <c r="C29053" t="s">
        <v>18824</v>
      </c>
      <c r="D29053" s="83" t="s">
        <v>15076</v>
      </c>
      <c r="E29053" s="83">
        <v>61.69</v>
      </c>
      <c r="F29053" s="83">
        <v>63.55</v>
      </c>
    </row>
    <row r="29054" spans="1:6" x14ac:dyDescent="0.25">
      <c r="A29054" t="s">
        <v>15052</v>
      </c>
      <c r="B29054" s="83" t="s">
        <v>18825</v>
      </c>
      <c r="C29054" t="s">
        <v>18826</v>
      </c>
      <c r="D29054" s="83" t="s">
        <v>15076</v>
      </c>
      <c r="E29054" s="83">
        <v>1167.8399999999999</v>
      </c>
      <c r="F29054" s="83">
        <v>1171.19</v>
      </c>
    </row>
    <row r="29055" spans="1:6" x14ac:dyDescent="0.25">
      <c r="A29055" t="s">
        <v>15052</v>
      </c>
      <c r="B29055" s="83" t="s">
        <v>18827</v>
      </c>
      <c r="C29055" t="s">
        <v>18828</v>
      </c>
      <c r="D29055" s="83" t="s">
        <v>15076</v>
      </c>
      <c r="E29055" s="83">
        <v>87.87</v>
      </c>
      <c r="F29055" s="83">
        <v>89.96</v>
      </c>
    </row>
    <row r="29056" spans="1:6" x14ac:dyDescent="0.25">
      <c r="A29056" t="s">
        <v>15052</v>
      </c>
      <c r="B29056" s="83" t="s">
        <v>18829</v>
      </c>
      <c r="C29056" t="s">
        <v>18830</v>
      </c>
      <c r="D29056" s="83" t="s">
        <v>15076</v>
      </c>
      <c r="E29056" s="83">
        <v>83.4</v>
      </c>
      <c r="F29056" s="83">
        <v>85.49</v>
      </c>
    </row>
    <row r="29057" spans="1:6" x14ac:dyDescent="0.25">
      <c r="A29057" t="s">
        <v>15052</v>
      </c>
      <c r="B29057" s="83" t="s">
        <v>18831</v>
      </c>
      <c r="C29057" t="s">
        <v>18832</v>
      </c>
      <c r="D29057" s="83" t="s">
        <v>15076</v>
      </c>
      <c r="E29057" s="83">
        <v>96.88</v>
      </c>
      <c r="F29057" s="83">
        <v>98.97</v>
      </c>
    </row>
    <row r="29058" spans="1:6" x14ac:dyDescent="0.25">
      <c r="A29058" t="s">
        <v>15052</v>
      </c>
      <c r="B29058" s="83" t="s">
        <v>18833</v>
      </c>
      <c r="C29058" t="s">
        <v>18834</v>
      </c>
      <c r="D29058" s="83" t="s">
        <v>15076</v>
      </c>
      <c r="E29058" s="83">
        <v>92.41</v>
      </c>
      <c r="F29058" s="83">
        <v>94.5</v>
      </c>
    </row>
    <row r="29059" spans="1:6" x14ac:dyDescent="0.25">
      <c r="A29059" t="s">
        <v>15052</v>
      </c>
      <c r="B29059" s="83" t="s">
        <v>18835</v>
      </c>
      <c r="C29059" t="s">
        <v>18836</v>
      </c>
      <c r="D29059" s="83" t="s">
        <v>18362</v>
      </c>
      <c r="E29059" s="83">
        <v>1025.17</v>
      </c>
      <c r="F29059" s="83">
        <v>1031.94</v>
      </c>
    </row>
    <row r="29060" spans="1:6" x14ac:dyDescent="0.25">
      <c r="A29060" t="s">
        <v>15052</v>
      </c>
      <c r="B29060" s="83" t="s">
        <v>18837</v>
      </c>
      <c r="C29060" t="s">
        <v>18838</v>
      </c>
      <c r="D29060" s="83" t="s">
        <v>18362</v>
      </c>
      <c r="E29060" s="83">
        <v>108.08</v>
      </c>
      <c r="F29060" s="83">
        <v>110.55</v>
      </c>
    </row>
    <row r="29061" spans="1:6" x14ac:dyDescent="0.25">
      <c r="A29061" t="s">
        <v>15052</v>
      </c>
      <c r="B29061" s="83" t="s">
        <v>18839</v>
      </c>
      <c r="C29061" t="s">
        <v>18840</v>
      </c>
      <c r="D29061" s="83" t="s">
        <v>18362</v>
      </c>
      <c r="E29061" s="83">
        <v>104.59</v>
      </c>
      <c r="F29061" s="83">
        <v>107.06</v>
      </c>
    </row>
    <row r="29062" spans="1:6" x14ac:dyDescent="0.25">
      <c r="A29062" t="s">
        <v>15052</v>
      </c>
      <c r="B29062" s="83" t="s">
        <v>18841</v>
      </c>
      <c r="C29062" t="s">
        <v>18842</v>
      </c>
      <c r="D29062" s="83" t="s">
        <v>18362</v>
      </c>
      <c r="E29062" s="83">
        <v>121.44</v>
      </c>
      <c r="F29062" s="83">
        <v>124.23</v>
      </c>
    </row>
    <row r="29063" spans="1:6" x14ac:dyDescent="0.25">
      <c r="A29063" t="s">
        <v>15052</v>
      </c>
      <c r="B29063" s="83" t="s">
        <v>18843</v>
      </c>
      <c r="C29063" t="s">
        <v>18844</v>
      </c>
      <c r="D29063" s="83" t="s">
        <v>18362</v>
      </c>
      <c r="E29063" s="83">
        <v>178.7</v>
      </c>
      <c r="F29063" s="83">
        <v>182.58</v>
      </c>
    </row>
    <row r="29064" spans="1:6" x14ac:dyDescent="0.25">
      <c r="A29064" t="s">
        <v>15052</v>
      </c>
      <c r="B29064" s="83" t="s">
        <v>18845</v>
      </c>
      <c r="C29064" t="s">
        <v>18846</v>
      </c>
      <c r="D29064" s="83" t="s">
        <v>18362</v>
      </c>
      <c r="E29064" s="83">
        <v>196.29</v>
      </c>
      <c r="F29064" s="83">
        <v>200.18</v>
      </c>
    </row>
    <row r="29065" spans="1:6" x14ac:dyDescent="0.25">
      <c r="A29065" t="s">
        <v>15052</v>
      </c>
      <c r="B29065" s="83" t="s">
        <v>18847</v>
      </c>
      <c r="C29065" t="s">
        <v>18848</v>
      </c>
      <c r="D29065" s="83" t="s">
        <v>18362</v>
      </c>
      <c r="E29065" s="83">
        <v>243.55</v>
      </c>
      <c r="F29065" s="83">
        <v>247.43</v>
      </c>
    </row>
    <row r="29066" spans="1:6" x14ac:dyDescent="0.25">
      <c r="A29066" t="s">
        <v>15052</v>
      </c>
      <c r="B29066" s="83" t="s">
        <v>18849</v>
      </c>
      <c r="C29066" t="s">
        <v>18850</v>
      </c>
      <c r="D29066" s="83" t="s">
        <v>18362</v>
      </c>
      <c r="E29066" s="83">
        <v>422.22</v>
      </c>
      <c r="F29066" s="83">
        <v>427.48</v>
      </c>
    </row>
    <row r="29067" spans="1:6" x14ac:dyDescent="0.25">
      <c r="A29067" t="s">
        <v>15052</v>
      </c>
      <c r="B29067" s="83" t="s">
        <v>18851</v>
      </c>
      <c r="C29067" t="s">
        <v>18852</v>
      </c>
      <c r="D29067" s="83" t="s">
        <v>18362</v>
      </c>
      <c r="E29067" s="83">
        <v>649.42999999999995</v>
      </c>
      <c r="F29067" s="83">
        <v>654.67999999999995</v>
      </c>
    </row>
    <row r="29068" spans="1:6" x14ac:dyDescent="0.25">
      <c r="A29068" t="s">
        <v>15052</v>
      </c>
      <c r="B29068" s="83" t="s">
        <v>18853</v>
      </c>
      <c r="C29068" t="s">
        <v>18854</v>
      </c>
      <c r="D29068" s="83" t="s">
        <v>18362</v>
      </c>
      <c r="E29068" s="83">
        <v>1231.52</v>
      </c>
      <c r="F29068" s="83">
        <v>1238.29</v>
      </c>
    </row>
    <row r="29069" spans="1:6" x14ac:dyDescent="0.25">
      <c r="A29069" t="s">
        <v>15052</v>
      </c>
      <c r="B29069" s="83" t="s">
        <v>18855</v>
      </c>
      <c r="C29069" t="s">
        <v>18856</v>
      </c>
      <c r="D29069" s="83" t="s">
        <v>18362</v>
      </c>
      <c r="E29069" s="83">
        <v>120.61</v>
      </c>
      <c r="F29069" s="83">
        <v>123.08</v>
      </c>
    </row>
    <row r="29070" spans="1:6" x14ac:dyDescent="0.25">
      <c r="A29070" t="s">
        <v>15052</v>
      </c>
      <c r="B29070" s="83" t="s">
        <v>18857</v>
      </c>
      <c r="C29070" t="s">
        <v>18858</v>
      </c>
      <c r="D29070" s="83" t="s">
        <v>18362</v>
      </c>
      <c r="E29070" s="83">
        <v>123.74</v>
      </c>
      <c r="F29070" s="83">
        <v>126.21</v>
      </c>
    </row>
    <row r="29071" spans="1:6" x14ac:dyDescent="0.25">
      <c r="A29071" t="s">
        <v>15052</v>
      </c>
      <c r="B29071" s="83" t="s">
        <v>18859</v>
      </c>
      <c r="C29071" t="s">
        <v>18860</v>
      </c>
      <c r="D29071" s="83" t="s">
        <v>18362</v>
      </c>
      <c r="E29071" s="83">
        <v>154.79</v>
      </c>
      <c r="F29071" s="83">
        <v>157.25</v>
      </c>
    </row>
    <row r="29072" spans="1:6" x14ac:dyDescent="0.25">
      <c r="A29072" t="s">
        <v>15052</v>
      </c>
      <c r="B29072" s="83" t="s">
        <v>18861</v>
      </c>
      <c r="C29072" t="s">
        <v>18862</v>
      </c>
      <c r="D29072" s="83" t="s">
        <v>18362</v>
      </c>
      <c r="E29072" s="83">
        <v>240.11</v>
      </c>
      <c r="F29072" s="83">
        <v>243.99</v>
      </c>
    </row>
    <row r="29073" spans="1:6" x14ac:dyDescent="0.25">
      <c r="A29073" t="s">
        <v>15052</v>
      </c>
      <c r="B29073" s="83" t="s">
        <v>18863</v>
      </c>
      <c r="C29073" t="s">
        <v>18864</v>
      </c>
      <c r="D29073" s="83" t="s">
        <v>18362</v>
      </c>
      <c r="E29073" s="83">
        <v>254.89</v>
      </c>
      <c r="F29073" s="83">
        <v>258.77999999999997</v>
      </c>
    </row>
    <row r="29074" spans="1:6" x14ac:dyDescent="0.25">
      <c r="A29074" t="s">
        <v>15052</v>
      </c>
      <c r="B29074" s="83" t="s">
        <v>18865</v>
      </c>
      <c r="C29074" t="s">
        <v>18866</v>
      </c>
      <c r="D29074" s="83" t="s">
        <v>18362</v>
      </c>
      <c r="E29074" s="83">
        <v>369.94</v>
      </c>
      <c r="F29074" s="83">
        <v>373.82</v>
      </c>
    </row>
    <row r="29075" spans="1:6" x14ac:dyDescent="0.25">
      <c r="A29075" t="s">
        <v>15052</v>
      </c>
      <c r="B29075" s="83" t="s">
        <v>18867</v>
      </c>
      <c r="C29075" t="s">
        <v>18868</v>
      </c>
      <c r="D29075" s="83" t="s">
        <v>18362</v>
      </c>
      <c r="E29075" s="83">
        <v>597.21</v>
      </c>
      <c r="F29075" s="83">
        <v>602.47</v>
      </c>
    </row>
    <row r="29076" spans="1:6" x14ac:dyDescent="0.25">
      <c r="A29076" t="s">
        <v>15052</v>
      </c>
      <c r="B29076" s="83" t="s">
        <v>18869</v>
      </c>
      <c r="C29076" t="s">
        <v>18870</v>
      </c>
      <c r="D29076" s="83" t="s">
        <v>18362</v>
      </c>
      <c r="E29076" s="83">
        <v>712.09</v>
      </c>
      <c r="F29076" s="83">
        <v>717.34</v>
      </c>
    </row>
    <row r="29077" spans="1:6" x14ac:dyDescent="0.25">
      <c r="A29077" t="s">
        <v>15052</v>
      </c>
      <c r="B29077" s="83">
        <v>8987</v>
      </c>
      <c r="C29077" t="s">
        <v>18871</v>
      </c>
    </row>
    <row r="29078" spans="1:6" x14ac:dyDescent="0.25">
      <c r="A29078" t="s">
        <v>15052</v>
      </c>
      <c r="B29078" s="83" t="s">
        <v>18872</v>
      </c>
      <c r="C29078" t="s">
        <v>18873</v>
      </c>
      <c r="D29078" s="83" t="s">
        <v>15076</v>
      </c>
      <c r="E29078" s="83">
        <v>469.4</v>
      </c>
      <c r="F29078" s="83">
        <v>472.14</v>
      </c>
    </row>
    <row r="29079" spans="1:6" x14ac:dyDescent="0.25">
      <c r="A29079" t="s">
        <v>15052</v>
      </c>
      <c r="B29079" s="83" t="s">
        <v>18874</v>
      </c>
      <c r="C29079" t="s">
        <v>18875</v>
      </c>
      <c r="D29079" s="83" t="s">
        <v>15076</v>
      </c>
      <c r="E29079" s="83">
        <v>59.83</v>
      </c>
      <c r="F29079" s="83">
        <v>61.66</v>
      </c>
    </row>
    <row r="29080" spans="1:6" x14ac:dyDescent="0.25">
      <c r="A29080" t="s">
        <v>15052</v>
      </c>
      <c r="B29080" s="83" t="s">
        <v>18876</v>
      </c>
      <c r="C29080" t="s">
        <v>18877</v>
      </c>
      <c r="D29080" s="83" t="s">
        <v>15076</v>
      </c>
      <c r="E29080" s="83">
        <v>122.07</v>
      </c>
      <c r="F29080" s="83">
        <v>126.64</v>
      </c>
    </row>
    <row r="29081" spans="1:6" x14ac:dyDescent="0.25">
      <c r="A29081" t="s">
        <v>15052</v>
      </c>
      <c r="B29081" s="83" t="s">
        <v>18878</v>
      </c>
      <c r="C29081" t="s">
        <v>18879</v>
      </c>
      <c r="D29081" s="83" t="s">
        <v>15076</v>
      </c>
      <c r="E29081" s="83">
        <v>88.43</v>
      </c>
      <c r="F29081" s="83">
        <v>93</v>
      </c>
    </row>
    <row r="29082" spans="1:6" x14ac:dyDescent="0.25">
      <c r="A29082" t="s">
        <v>15052</v>
      </c>
      <c r="B29082" s="83" t="s">
        <v>18880</v>
      </c>
      <c r="C29082" t="s">
        <v>18881</v>
      </c>
      <c r="D29082" s="83" t="s">
        <v>15076</v>
      </c>
      <c r="E29082" s="83">
        <v>65.91</v>
      </c>
      <c r="F29082" s="83">
        <v>70.48</v>
      </c>
    </row>
    <row r="29083" spans="1:6" x14ac:dyDescent="0.25">
      <c r="A29083" t="s">
        <v>15052</v>
      </c>
      <c r="B29083" s="83" t="s">
        <v>18882</v>
      </c>
      <c r="C29083" t="s">
        <v>18883</v>
      </c>
      <c r="D29083" s="83" t="s">
        <v>15076</v>
      </c>
      <c r="E29083" s="83">
        <v>69.88</v>
      </c>
      <c r="F29083" s="83">
        <v>74.45</v>
      </c>
    </row>
    <row r="29084" spans="1:6" x14ac:dyDescent="0.25">
      <c r="A29084" t="s">
        <v>15052</v>
      </c>
      <c r="B29084" s="83" t="s">
        <v>18884</v>
      </c>
      <c r="C29084" t="s">
        <v>18885</v>
      </c>
      <c r="D29084" s="83" t="s">
        <v>15076</v>
      </c>
      <c r="E29084" s="83">
        <v>93.36</v>
      </c>
      <c r="F29084" s="83">
        <v>97.93</v>
      </c>
    </row>
    <row r="29085" spans="1:6" x14ac:dyDescent="0.25">
      <c r="A29085" t="s">
        <v>15052</v>
      </c>
      <c r="B29085" s="83" t="s">
        <v>18886</v>
      </c>
      <c r="C29085" t="s">
        <v>18887</v>
      </c>
      <c r="D29085" s="83" t="s">
        <v>15076</v>
      </c>
      <c r="E29085" s="83">
        <v>80.290000000000006</v>
      </c>
      <c r="F29085" s="83">
        <v>84.61</v>
      </c>
    </row>
    <row r="29086" spans="1:6" x14ac:dyDescent="0.25">
      <c r="A29086" t="s">
        <v>15052</v>
      </c>
      <c r="B29086" s="83" t="s">
        <v>18888</v>
      </c>
      <c r="C29086" t="s">
        <v>18889</v>
      </c>
      <c r="D29086" s="83" t="s">
        <v>15076</v>
      </c>
      <c r="E29086" s="83">
        <v>89.44</v>
      </c>
      <c r="F29086" s="83">
        <v>94.01</v>
      </c>
    </row>
    <row r="29087" spans="1:6" x14ac:dyDescent="0.25">
      <c r="A29087" t="s">
        <v>15052</v>
      </c>
      <c r="B29087" s="83" t="s">
        <v>18890</v>
      </c>
      <c r="C29087" t="s">
        <v>18891</v>
      </c>
      <c r="D29087" s="83" t="s">
        <v>15076</v>
      </c>
      <c r="E29087" s="83">
        <v>128.19</v>
      </c>
      <c r="F29087" s="83">
        <v>132.76</v>
      </c>
    </row>
    <row r="29088" spans="1:6" x14ac:dyDescent="0.25">
      <c r="A29088" t="s">
        <v>15052</v>
      </c>
      <c r="B29088" s="83" t="s">
        <v>18892</v>
      </c>
      <c r="C29088" t="s">
        <v>18893</v>
      </c>
      <c r="D29088" s="83" t="s">
        <v>15076</v>
      </c>
      <c r="E29088" s="83">
        <v>141.97</v>
      </c>
      <c r="F29088" s="83">
        <v>146.54</v>
      </c>
    </row>
    <row r="29089" spans="1:6" x14ac:dyDescent="0.25">
      <c r="A29089" t="s">
        <v>15052</v>
      </c>
      <c r="B29089" s="83" t="s">
        <v>18894</v>
      </c>
      <c r="C29089" t="s">
        <v>18895</v>
      </c>
      <c r="D29089" s="83" t="s">
        <v>15076</v>
      </c>
      <c r="E29089" s="83">
        <v>39.99</v>
      </c>
      <c r="F29089" s="83">
        <v>42.27</v>
      </c>
    </row>
    <row r="29090" spans="1:6" x14ac:dyDescent="0.25">
      <c r="A29090" t="s">
        <v>15052</v>
      </c>
      <c r="B29090" s="83" t="s">
        <v>18896</v>
      </c>
      <c r="C29090" t="s">
        <v>18897</v>
      </c>
      <c r="D29090" s="83" t="s">
        <v>15076</v>
      </c>
      <c r="E29090" s="83">
        <v>36.729999999999997</v>
      </c>
      <c r="F29090" s="83">
        <v>38.549999999999997</v>
      </c>
    </row>
    <row r="29091" spans="1:6" x14ac:dyDescent="0.25">
      <c r="A29091" t="s">
        <v>15052</v>
      </c>
      <c r="B29091" s="83" t="s">
        <v>18898</v>
      </c>
      <c r="C29091" t="s">
        <v>18899</v>
      </c>
      <c r="D29091" s="83" t="s">
        <v>15076</v>
      </c>
      <c r="E29091" s="83">
        <v>37.229999999999997</v>
      </c>
      <c r="F29091" s="83">
        <v>39.049999999999997</v>
      </c>
    </row>
    <row r="29092" spans="1:6" x14ac:dyDescent="0.25">
      <c r="A29092" t="s">
        <v>15052</v>
      </c>
      <c r="B29092" s="83" t="s">
        <v>18900</v>
      </c>
      <c r="C29092" t="s">
        <v>18901</v>
      </c>
      <c r="D29092" s="83" t="s">
        <v>15076</v>
      </c>
      <c r="E29092" s="83">
        <v>32.950000000000003</v>
      </c>
      <c r="F29092" s="83">
        <v>34.770000000000003</v>
      </c>
    </row>
    <row r="29093" spans="1:6" x14ac:dyDescent="0.25">
      <c r="A29093" t="s">
        <v>15052</v>
      </c>
      <c r="B29093" s="83" t="s">
        <v>18902</v>
      </c>
      <c r="C29093" t="s">
        <v>18903</v>
      </c>
      <c r="D29093" s="83" t="s">
        <v>15076</v>
      </c>
      <c r="E29093" s="83">
        <v>105.39</v>
      </c>
      <c r="F29093" s="83">
        <v>109.96</v>
      </c>
    </row>
    <row r="29094" spans="1:6" x14ac:dyDescent="0.25">
      <c r="A29094" t="s">
        <v>15052</v>
      </c>
      <c r="B29094" s="83" t="s">
        <v>18904</v>
      </c>
      <c r="C29094" t="s">
        <v>18905</v>
      </c>
      <c r="D29094" s="83" t="s">
        <v>15076</v>
      </c>
      <c r="E29094" s="83">
        <v>38.119999999999997</v>
      </c>
      <c r="F29094" s="83">
        <v>38.630000000000003</v>
      </c>
    </row>
    <row r="29095" spans="1:6" x14ac:dyDescent="0.25">
      <c r="A29095" t="s">
        <v>15052</v>
      </c>
      <c r="B29095" s="83" t="s">
        <v>18906</v>
      </c>
      <c r="C29095" t="s">
        <v>18907</v>
      </c>
      <c r="D29095" s="83" t="s">
        <v>15076</v>
      </c>
      <c r="E29095" s="83">
        <v>35.799999999999997</v>
      </c>
      <c r="F29095" s="83">
        <v>37.619999999999997</v>
      </c>
    </row>
    <row r="29096" spans="1:6" x14ac:dyDescent="0.25">
      <c r="A29096" t="s">
        <v>15052</v>
      </c>
      <c r="B29096" s="83" t="s">
        <v>18908</v>
      </c>
      <c r="C29096" t="s">
        <v>18909</v>
      </c>
      <c r="D29096" s="83" t="s">
        <v>15076</v>
      </c>
      <c r="E29096" s="83">
        <v>34.97</v>
      </c>
      <c r="F29096" s="83">
        <v>36.79</v>
      </c>
    </row>
    <row r="29097" spans="1:6" x14ac:dyDescent="0.25">
      <c r="A29097" t="s">
        <v>15052</v>
      </c>
      <c r="B29097" s="83">
        <v>8988</v>
      </c>
      <c r="C29097" t="s">
        <v>18910</v>
      </c>
    </row>
    <row r="29098" spans="1:6" x14ac:dyDescent="0.25">
      <c r="A29098" t="s">
        <v>15052</v>
      </c>
      <c r="B29098" s="83" t="s">
        <v>18911</v>
      </c>
      <c r="C29098" t="s">
        <v>18912</v>
      </c>
      <c r="D29098" s="83" t="s">
        <v>15076</v>
      </c>
      <c r="E29098" s="83">
        <v>34.96</v>
      </c>
      <c r="F29098" s="83">
        <v>35.94</v>
      </c>
    </row>
    <row r="29099" spans="1:6" x14ac:dyDescent="0.25">
      <c r="A29099" t="s">
        <v>15052</v>
      </c>
      <c r="B29099" s="83" t="s">
        <v>18913</v>
      </c>
      <c r="C29099" t="s">
        <v>18914</v>
      </c>
      <c r="D29099" s="83" t="s">
        <v>15076</v>
      </c>
      <c r="E29099" s="83">
        <v>48.19</v>
      </c>
      <c r="F29099" s="83">
        <v>49.17</v>
      </c>
    </row>
    <row r="29100" spans="1:6" x14ac:dyDescent="0.25">
      <c r="A29100" t="s">
        <v>15052</v>
      </c>
      <c r="B29100" s="83" t="s">
        <v>18915</v>
      </c>
      <c r="C29100" t="s">
        <v>18916</v>
      </c>
      <c r="D29100" s="83" t="s">
        <v>15076</v>
      </c>
      <c r="E29100" s="83">
        <v>51.07</v>
      </c>
      <c r="F29100" s="83">
        <v>52.09</v>
      </c>
    </row>
    <row r="29101" spans="1:6" x14ac:dyDescent="0.25">
      <c r="A29101" t="s">
        <v>15052</v>
      </c>
      <c r="B29101" s="83" t="s">
        <v>18917</v>
      </c>
      <c r="C29101" t="s">
        <v>18918</v>
      </c>
      <c r="D29101" s="83" t="s">
        <v>15076</v>
      </c>
      <c r="E29101" s="83">
        <v>80.62</v>
      </c>
      <c r="F29101" s="83">
        <v>81.64</v>
      </c>
    </row>
    <row r="29102" spans="1:6" x14ac:dyDescent="0.25">
      <c r="A29102" t="s">
        <v>15052</v>
      </c>
      <c r="B29102" s="83" t="s">
        <v>18919</v>
      </c>
      <c r="C29102" t="s">
        <v>18920</v>
      </c>
      <c r="D29102" s="83" t="s">
        <v>15076</v>
      </c>
      <c r="E29102" s="83">
        <v>28.08</v>
      </c>
      <c r="F29102" s="83">
        <v>29.13</v>
      </c>
    </row>
    <row r="29103" spans="1:6" x14ac:dyDescent="0.25">
      <c r="A29103" t="s">
        <v>15052</v>
      </c>
      <c r="B29103" s="83" t="s">
        <v>18921</v>
      </c>
      <c r="C29103" t="s">
        <v>18922</v>
      </c>
      <c r="D29103" s="83" t="s">
        <v>15076</v>
      </c>
      <c r="E29103" s="83">
        <v>35.03</v>
      </c>
      <c r="F29103" s="83">
        <v>36.08</v>
      </c>
    </row>
    <row r="29104" spans="1:6" x14ac:dyDescent="0.25">
      <c r="A29104" t="s">
        <v>15052</v>
      </c>
      <c r="B29104" s="83">
        <v>8990</v>
      </c>
      <c r="C29104" t="s">
        <v>18923</v>
      </c>
    </row>
    <row r="29105" spans="1:6" x14ac:dyDescent="0.25">
      <c r="A29105" t="s">
        <v>15052</v>
      </c>
      <c r="B29105" s="83" t="s">
        <v>18924</v>
      </c>
      <c r="C29105" t="s">
        <v>18925</v>
      </c>
      <c r="D29105" s="83" t="s">
        <v>18362</v>
      </c>
      <c r="E29105" s="83">
        <v>21.36</v>
      </c>
      <c r="F29105" s="83">
        <v>21.64</v>
      </c>
    </row>
    <row r="29106" spans="1:6" x14ac:dyDescent="0.25">
      <c r="A29106" t="s">
        <v>15052</v>
      </c>
      <c r="B29106" s="83">
        <v>8991</v>
      </c>
      <c r="C29106" t="s">
        <v>18926</v>
      </c>
    </row>
    <row r="29107" spans="1:6" x14ac:dyDescent="0.25">
      <c r="A29107" t="s">
        <v>15052</v>
      </c>
      <c r="B29107" s="83" t="s">
        <v>18927</v>
      </c>
      <c r="C29107" t="s">
        <v>18928</v>
      </c>
      <c r="D29107" s="83" t="s">
        <v>15076</v>
      </c>
      <c r="E29107" s="83">
        <v>363.18</v>
      </c>
      <c r="F29107" s="83">
        <v>368.74</v>
      </c>
    </row>
    <row r="29108" spans="1:6" x14ac:dyDescent="0.25">
      <c r="A29108" t="s">
        <v>15052</v>
      </c>
      <c r="B29108" s="83" t="s">
        <v>18929</v>
      </c>
      <c r="C29108" t="s">
        <v>18930</v>
      </c>
      <c r="D29108" s="83" t="s">
        <v>15076</v>
      </c>
      <c r="E29108" s="83">
        <v>245.04</v>
      </c>
      <c r="F29108" s="83">
        <v>247.75</v>
      </c>
    </row>
    <row r="29109" spans="1:6" x14ac:dyDescent="0.25">
      <c r="A29109" t="s">
        <v>15052</v>
      </c>
      <c r="B29109" s="83">
        <v>8992</v>
      </c>
      <c r="C29109" t="s">
        <v>18931</v>
      </c>
    </row>
    <row r="29110" spans="1:6" x14ac:dyDescent="0.25">
      <c r="A29110" t="s">
        <v>15052</v>
      </c>
      <c r="B29110" s="83" t="s">
        <v>18932</v>
      </c>
      <c r="C29110" t="s">
        <v>18933</v>
      </c>
      <c r="D29110" s="83" t="s">
        <v>15076</v>
      </c>
      <c r="E29110" s="83">
        <v>1012.59</v>
      </c>
      <c r="F29110" s="83">
        <v>1051.48</v>
      </c>
    </row>
    <row r="29111" spans="1:6" x14ac:dyDescent="0.25">
      <c r="A29111" t="s">
        <v>15052</v>
      </c>
      <c r="B29111" s="83" t="s">
        <v>18934</v>
      </c>
      <c r="C29111" t="s">
        <v>18935</v>
      </c>
      <c r="D29111" s="83" t="s">
        <v>15076</v>
      </c>
      <c r="E29111" s="83">
        <v>1363.84</v>
      </c>
      <c r="F29111" s="83">
        <v>1415.68</v>
      </c>
    </row>
    <row r="29112" spans="1:6" x14ac:dyDescent="0.25">
      <c r="A29112" t="s">
        <v>15052</v>
      </c>
      <c r="B29112" s="83" t="s">
        <v>18936</v>
      </c>
      <c r="C29112" t="s">
        <v>18937</v>
      </c>
      <c r="D29112" s="83" t="s">
        <v>15076</v>
      </c>
      <c r="E29112" s="83">
        <v>174.72</v>
      </c>
      <c r="F29112" s="83">
        <v>181.45</v>
      </c>
    </row>
    <row r="29113" spans="1:6" x14ac:dyDescent="0.25">
      <c r="A29113" t="s">
        <v>15052</v>
      </c>
      <c r="B29113" s="83" t="s">
        <v>18938</v>
      </c>
      <c r="C29113" t="s">
        <v>18939</v>
      </c>
      <c r="D29113" s="83" t="s">
        <v>15076</v>
      </c>
      <c r="E29113" s="83">
        <v>221.18</v>
      </c>
      <c r="F29113" s="83">
        <v>229.74</v>
      </c>
    </row>
    <row r="29114" spans="1:6" x14ac:dyDescent="0.25">
      <c r="A29114" t="s">
        <v>15052</v>
      </c>
      <c r="B29114" s="83" t="s">
        <v>18940</v>
      </c>
      <c r="C29114" t="s">
        <v>18941</v>
      </c>
      <c r="D29114" s="83" t="s">
        <v>15076</v>
      </c>
      <c r="E29114" s="83">
        <v>282.04000000000002</v>
      </c>
      <c r="F29114" s="83">
        <v>292.64</v>
      </c>
    </row>
    <row r="29115" spans="1:6" x14ac:dyDescent="0.25">
      <c r="A29115" t="s">
        <v>15052</v>
      </c>
      <c r="B29115" s="83" t="s">
        <v>18942</v>
      </c>
      <c r="C29115" t="s">
        <v>18943</v>
      </c>
      <c r="D29115" s="83" t="s">
        <v>15076</v>
      </c>
      <c r="E29115" s="83">
        <v>556.48</v>
      </c>
      <c r="F29115" s="83">
        <v>577.20000000000005</v>
      </c>
    </row>
    <row r="29116" spans="1:6" x14ac:dyDescent="0.25">
      <c r="A29116" t="s">
        <v>15052</v>
      </c>
      <c r="B29116" s="83" t="s">
        <v>18944</v>
      </c>
      <c r="C29116" t="s">
        <v>18945</v>
      </c>
      <c r="D29116" s="83" t="s">
        <v>15076</v>
      </c>
      <c r="E29116" s="83">
        <v>279.76</v>
      </c>
      <c r="F29116" s="83">
        <v>290.45999999999998</v>
      </c>
    </row>
    <row r="29117" spans="1:6" x14ac:dyDescent="0.25">
      <c r="A29117" t="s">
        <v>15052</v>
      </c>
      <c r="B29117" s="83" t="s">
        <v>18946</v>
      </c>
      <c r="C29117" t="s">
        <v>18947</v>
      </c>
      <c r="D29117" s="83" t="s">
        <v>15076</v>
      </c>
      <c r="E29117" s="83">
        <v>372</v>
      </c>
      <c r="F29117" s="83">
        <v>386.04</v>
      </c>
    </row>
    <row r="29118" spans="1:6" x14ac:dyDescent="0.25">
      <c r="A29118" t="s">
        <v>15052</v>
      </c>
      <c r="B29118" s="83" t="s">
        <v>18948</v>
      </c>
      <c r="C29118" t="s">
        <v>18949</v>
      </c>
      <c r="D29118" s="83" t="s">
        <v>15076</v>
      </c>
      <c r="E29118" s="83">
        <v>464.24</v>
      </c>
      <c r="F29118" s="83">
        <v>481.62</v>
      </c>
    </row>
    <row r="29119" spans="1:6" x14ac:dyDescent="0.25">
      <c r="A29119" t="s">
        <v>15052</v>
      </c>
      <c r="B29119" s="83" t="s">
        <v>18950</v>
      </c>
      <c r="C29119" t="s">
        <v>18951</v>
      </c>
      <c r="D29119" s="83" t="s">
        <v>15076</v>
      </c>
      <c r="E29119" s="83">
        <v>696.72</v>
      </c>
      <c r="F29119" s="83">
        <v>722.77</v>
      </c>
    </row>
    <row r="29120" spans="1:6" x14ac:dyDescent="0.25">
      <c r="A29120" t="s">
        <v>15052</v>
      </c>
      <c r="B29120" s="83" t="s">
        <v>18952</v>
      </c>
      <c r="C29120" t="s">
        <v>18953</v>
      </c>
      <c r="D29120" s="83" t="s">
        <v>15076</v>
      </c>
      <c r="E29120" s="83">
        <v>355.38</v>
      </c>
      <c r="F29120" s="83">
        <v>369.02</v>
      </c>
    </row>
    <row r="29121" spans="1:6" x14ac:dyDescent="0.25">
      <c r="A29121" t="s">
        <v>15052</v>
      </c>
      <c r="B29121" s="83" t="s">
        <v>18954</v>
      </c>
      <c r="C29121" t="s">
        <v>18955</v>
      </c>
      <c r="D29121" s="83" t="s">
        <v>15076</v>
      </c>
      <c r="E29121" s="83">
        <v>278.29000000000002</v>
      </c>
      <c r="F29121" s="83">
        <v>290.74</v>
      </c>
    </row>
    <row r="29122" spans="1:6" x14ac:dyDescent="0.25">
      <c r="A29122" t="s">
        <v>15052</v>
      </c>
      <c r="B29122" s="83" t="s">
        <v>18956</v>
      </c>
      <c r="C29122" t="s">
        <v>18957</v>
      </c>
      <c r="D29122" s="83" t="s">
        <v>15076</v>
      </c>
      <c r="E29122" s="83">
        <v>469.16</v>
      </c>
      <c r="F29122" s="83">
        <v>486.93</v>
      </c>
    </row>
    <row r="29123" spans="1:6" x14ac:dyDescent="0.25">
      <c r="A29123" t="s">
        <v>15052</v>
      </c>
      <c r="B29123" s="83" t="s">
        <v>18958</v>
      </c>
      <c r="C29123" t="s">
        <v>18959</v>
      </c>
      <c r="D29123" s="83" t="s">
        <v>15076</v>
      </c>
      <c r="E29123" s="83">
        <v>613.66999999999996</v>
      </c>
      <c r="F29123" s="83">
        <v>636.75</v>
      </c>
    </row>
    <row r="29124" spans="1:6" x14ac:dyDescent="0.25">
      <c r="A29124" t="s">
        <v>15052</v>
      </c>
      <c r="B29124" s="83" t="s">
        <v>18960</v>
      </c>
      <c r="C29124" t="s">
        <v>18961</v>
      </c>
      <c r="D29124" s="83" t="s">
        <v>15076</v>
      </c>
      <c r="E29124" s="83">
        <v>845.87</v>
      </c>
      <c r="F29124" s="83">
        <v>877.61</v>
      </c>
    </row>
    <row r="29125" spans="1:6" x14ac:dyDescent="0.25">
      <c r="A29125" t="s">
        <v>15052</v>
      </c>
      <c r="B29125" s="83" t="s">
        <v>18962</v>
      </c>
      <c r="C29125" t="s">
        <v>18963</v>
      </c>
      <c r="D29125" s="83" t="s">
        <v>15076</v>
      </c>
      <c r="E29125" s="83">
        <v>437.38</v>
      </c>
      <c r="F29125" s="83">
        <v>454.21</v>
      </c>
    </row>
    <row r="29126" spans="1:6" x14ac:dyDescent="0.25">
      <c r="A29126" t="s">
        <v>15052</v>
      </c>
      <c r="B29126" s="83" t="s">
        <v>18964</v>
      </c>
      <c r="C29126" t="s">
        <v>18965</v>
      </c>
      <c r="D29126" s="83" t="s">
        <v>15076</v>
      </c>
      <c r="E29126" s="83">
        <v>573.54</v>
      </c>
      <c r="F29126" s="83">
        <v>595.34</v>
      </c>
    </row>
    <row r="29127" spans="1:6" x14ac:dyDescent="0.25">
      <c r="A29127" t="s">
        <v>15052</v>
      </c>
      <c r="B29127" s="83" t="s">
        <v>18966</v>
      </c>
      <c r="C29127" t="s">
        <v>18967</v>
      </c>
      <c r="D29127" s="83" t="s">
        <v>15076</v>
      </c>
      <c r="E29127" s="83">
        <v>607.58000000000004</v>
      </c>
      <c r="F29127" s="83">
        <v>630.63</v>
      </c>
    </row>
    <row r="29128" spans="1:6" x14ac:dyDescent="0.25">
      <c r="A29128" t="s">
        <v>15052</v>
      </c>
      <c r="B29128" s="83" t="s">
        <v>18968</v>
      </c>
      <c r="C29128" t="s">
        <v>18969</v>
      </c>
      <c r="D29128" s="83" t="s">
        <v>15076</v>
      </c>
      <c r="E29128" s="83">
        <v>638.73</v>
      </c>
      <c r="F29128" s="83">
        <v>662.78</v>
      </c>
    </row>
    <row r="29129" spans="1:6" x14ac:dyDescent="0.25">
      <c r="A29129" t="s">
        <v>15052</v>
      </c>
      <c r="B29129" s="83" t="s">
        <v>18970</v>
      </c>
      <c r="C29129" t="s">
        <v>18971</v>
      </c>
      <c r="D29129" s="83" t="s">
        <v>15076</v>
      </c>
      <c r="E29129" s="83">
        <v>675.67</v>
      </c>
      <c r="F29129" s="83">
        <v>701.19</v>
      </c>
    </row>
    <row r="29130" spans="1:6" x14ac:dyDescent="0.25">
      <c r="A29130" t="s">
        <v>15052</v>
      </c>
      <c r="B29130" s="83" t="s">
        <v>18972</v>
      </c>
      <c r="C29130" t="s">
        <v>18973</v>
      </c>
      <c r="D29130" s="83" t="s">
        <v>15076</v>
      </c>
      <c r="E29130" s="83">
        <v>709.71</v>
      </c>
      <c r="F29130" s="83">
        <v>736.48</v>
      </c>
    </row>
    <row r="29131" spans="1:6" x14ac:dyDescent="0.25">
      <c r="A29131" t="s">
        <v>15052</v>
      </c>
      <c r="B29131" s="83" t="s">
        <v>18974</v>
      </c>
      <c r="C29131" t="s">
        <v>18975</v>
      </c>
      <c r="D29131" s="83" t="s">
        <v>15076</v>
      </c>
      <c r="E29131" s="83">
        <v>743.75</v>
      </c>
      <c r="F29131" s="83">
        <v>771.76</v>
      </c>
    </row>
    <row r="29132" spans="1:6" x14ac:dyDescent="0.25">
      <c r="A29132" t="s">
        <v>15052</v>
      </c>
      <c r="B29132" s="83" t="s">
        <v>18976</v>
      </c>
      <c r="C29132" t="s">
        <v>18977</v>
      </c>
      <c r="D29132" s="83" t="s">
        <v>15076</v>
      </c>
      <c r="E29132" s="83">
        <v>1103.56</v>
      </c>
      <c r="F29132" s="83">
        <v>1144.99</v>
      </c>
    </row>
    <row r="29133" spans="1:6" x14ac:dyDescent="0.25">
      <c r="A29133" t="s">
        <v>15052</v>
      </c>
      <c r="B29133" s="83" t="s">
        <v>18978</v>
      </c>
      <c r="C29133" t="s">
        <v>18979</v>
      </c>
      <c r="D29133" s="83" t="s">
        <v>15076</v>
      </c>
      <c r="E29133" s="83">
        <v>545.66999999999996</v>
      </c>
      <c r="F29133" s="83">
        <v>566.69000000000005</v>
      </c>
    </row>
    <row r="29134" spans="1:6" x14ac:dyDescent="0.25">
      <c r="A29134" t="s">
        <v>15052</v>
      </c>
      <c r="B29134" s="83" t="s">
        <v>18980</v>
      </c>
      <c r="C29134" t="s">
        <v>18981</v>
      </c>
      <c r="D29134" s="83" t="s">
        <v>15076</v>
      </c>
      <c r="E29134" s="83">
        <v>705.06</v>
      </c>
      <c r="F29134" s="83">
        <v>731.92</v>
      </c>
    </row>
    <row r="29135" spans="1:6" x14ac:dyDescent="0.25">
      <c r="A29135" t="s">
        <v>15052</v>
      </c>
      <c r="B29135" s="83" t="s">
        <v>18982</v>
      </c>
      <c r="C29135" t="s">
        <v>18983</v>
      </c>
      <c r="D29135" s="83" t="s">
        <v>15076</v>
      </c>
      <c r="E29135" s="83">
        <v>864.46</v>
      </c>
      <c r="F29135" s="83">
        <v>897.14</v>
      </c>
    </row>
    <row r="29136" spans="1:6" x14ac:dyDescent="0.25">
      <c r="A29136" t="s">
        <v>15052</v>
      </c>
      <c r="B29136" s="83" t="s">
        <v>18984</v>
      </c>
      <c r="C29136" t="s">
        <v>18985</v>
      </c>
      <c r="D29136" s="83" t="s">
        <v>15076</v>
      </c>
      <c r="E29136" s="83">
        <v>1194.9000000000001</v>
      </c>
      <c r="F29136" s="83">
        <v>1239.97</v>
      </c>
    </row>
    <row r="29137" spans="1:6" x14ac:dyDescent="0.25">
      <c r="A29137" t="s">
        <v>15052</v>
      </c>
      <c r="B29137" s="83" t="s">
        <v>18986</v>
      </c>
      <c r="C29137" t="s">
        <v>18987</v>
      </c>
      <c r="D29137" s="83" t="s">
        <v>15076</v>
      </c>
      <c r="E29137" s="83">
        <v>1561.85</v>
      </c>
      <c r="F29137" s="83">
        <v>1620.38</v>
      </c>
    </row>
    <row r="29138" spans="1:6" x14ac:dyDescent="0.25">
      <c r="A29138" t="s">
        <v>15052</v>
      </c>
      <c r="B29138" s="83" t="s">
        <v>18988</v>
      </c>
      <c r="C29138" t="s">
        <v>18989</v>
      </c>
      <c r="D29138" s="83" t="s">
        <v>15076</v>
      </c>
      <c r="E29138" s="83">
        <v>644.48</v>
      </c>
      <c r="F29138" s="83">
        <v>669.35</v>
      </c>
    </row>
    <row r="29139" spans="1:6" x14ac:dyDescent="0.25">
      <c r="A29139" t="s">
        <v>15052</v>
      </c>
      <c r="B29139" s="83" t="s">
        <v>18990</v>
      </c>
      <c r="C29139" t="s">
        <v>18991</v>
      </c>
      <c r="D29139" s="83" t="s">
        <v>15076</v>
      </c>
      <c r="E29139" s="83">
        <v>827.95</v>
      </c>
      <c r="F29139" s="83">
        <v>859.56</v>
      </c>
    </row>
    <row r="29140" spans="1:6" x14ac:dyDescent="0.25">
      <c r="A29140" t="s">
        <v>15052</v>
      </c>
      <c r="B29140" s="83" t="s">
        <v>18992</v>
      </c>
      <c r="C29140" t="s">
        <v>18993</v>
      </c>
      <c r="D29140" s="83" t="s">
        <v>15076</v>
      </c>
      <c r="E29140" s="83">
        <v>1011.43</v>
      </c>
      <c r="F29140" s="83">
        <v>1049.76</v>
      </c>
    </row>
    <row r="29141" spans="1:6" x14ac:dyDescent="0.25">
      <c r="A29141" t="s">
        <v>15052</v>
      </c>
      <c r="B29141" s="83" t="s">
        <v>18994</v>
      </c>
      <c r="C29141" t="s">
        <v>18995</v>
      </c>
      <c r="D29141" s="83" t="s">
        <v>15076</v>
      </c>
      <c r="E29141" s="83">
        <v>1375.21</v>
      </c>
      <c r="F29141" s="83">
        <v>1427.2</v>
      </c>
    </row>
    <row r="29142" spans="1:6" x14ac:dyDescent="0.25">
      <c r="A29142" t="s">
        <v>15052</v>
      </c>
      <c r="B29142" s="83" t="s">
        <v>18996</v>
      </c>
      <c r="C29142" t="s">
        <v>18997</v>
      </c>
      <c r="D29142" s="83" t="s">
        <v>15076</v>
      </c>
      <c r="E29142" s="83">
        <v>1792.01</v>
      </c>
      <c r="F29142" s="83">
        <v>1859.32</v>
      </c>
    </row>
    <row r="29143" spans="1:6" x14ac:dyDescent="0.25">
      <c r="A29143" t="s">
        <v>15052</v>
      </c>
      <c r="B29143" s="83" t="s">
        <v>18998</v>
      </c>
      <c r="C29143" t="s">
        <v>18999</v>
      </c>
      <c r="D29143" s="83" t="s">
        <v>15076</v>
      </c>
      <c r="E29143" s="83">
        <v>958.41</v>
      </c>
      <c r="F29143" s="83">
        <v>995.07</v>
      </c>
    </row>
    <row r="29144" spans="1:6" x14ac:dyDescent="0.25">
      <c r="A29144" t="s">
        <v>15052</v>
      </c>
      <c r="B29144" s="83" t="s">
        <v>19000</v>
      </c>
      <c r="C29144" t="s">
        <v>19001</v>
      </c>
      <c r="D29144" s="83" t="s">
        <v>15076</v>
      </c>
      <c r="E29144" s="83">
        <v>1166.81</v>
      </c>
      <c r="F29144" s="83">
        <v>1211.1300000000001</v>
      </c>
    </row>
    <row r="29145" spans="1:6" x14ac:dyDescent="0.25">
      <c r="A29145" t="s">
        <v>15052</v>
      </c>
      <c r="B29145" s="83">
        <v>8993</v>
      </c>
      <c r="C29145" t="s">
        <v>19002</v>
      </c>
    </row>
    <row r="29146" spans="1:6" x14ac:dyDescent="0.25">
      <c r="A29146" t="s">
        <v>15052</v>
      </c>
      <c r="B29146" s="83" t="s">
        <v>19003</v>
      </c>
      <c r="C29146" t="s">
        <v>19004</v>
      </c>
      <c r="D29146" s="83" t="s">
        <v>15076</v>
      </c>
      <c r="E29146" s="83">
        <v>1604.43</v>
      </c>
      <c r="F29146" s="83">
        <v>1657.95</v>
      </c>
    </row>
    <row r="29147" spans="1:6" x14ac:dyDescent="0.25">
      <c r="A29147" t="s">
        <v>15052</v>
      </c>
      <c r="B29147" s="83" t="s">
        <v>19005</v>
      </c>
      <c r="C29147" t="s">
        <v>19006</v>
      </c>
      <c r="D29147" s="83" t="s">
        <v>15076</v>
      </c>
      <c r="E29147" s="83">
        <v>1169.94</v>
      </c>
      <c r="F29147" s="83">
        <v>1215.32</v>
      </c>
    </row>
    <row r="29148" spans="1:6" x14ac:dyDescent="0.25">
      <c r="A29148" t="s">
        <v>15052</v>
      </c>
      <c r="B29148" s="83" t="s">
        <v>19007</v>
      </c>
      <c r="C29148" t="s">
        <v>19008</v>
      </c>
      <c r="D29148" s="83" t="s">
        <v>15076</v>
      </c>
      <c r="E29148" s="83">
        <v>256.77999999999997</v>
      </c>
      <c r="F29148" s="83">
        <v>265.51</v>
      </c>
    </row>
    <row r="29149" spans="1:6" x14ac:dyDescent="0.25">
      <c r="A29149" t="s">
        <v>15052</v>
      </c>
      <c r="B29149" s="83" t="s">
        <v>19009</v>
      </c>
      <c r="C29149" t="s">
        <v>19010</v>
      </c>
      <c r="D29149" s="83" t="s">
        <v>15076</v>
      </c>
      <c r="E29149" s="83">
        <v>292.55</v>
      </c>
      <c r="F29149" s="83">
        <v>302.58</v>
      </c>
    </row>
    <row r="29150" spans="1:6" x14ac:dyDescent="0.25">
      <c r="A29150" t="s">
        <v>15052</v>
      </c>
      <c r="B29150" s="83" t="s">
        <v>19011</v>
      </c>
      <c r="C29150" t="s">
        <v>19012</v>
      </c>
      <c r="D29150" s="83" t="s">
        <v>15076</v>
      </c>
      <c r="E29150" s="83">
        <v>364.09</v>
      </c>
      <c r="F29150" s="83">
        <v>376.7</v>
      </c>
    </row>
    <row r="29151" spans="1:6" x14ac:dyDescent="0.25">
      <c r="A29151" t="s">
        <v>15052</v>
      </c>
      <c r="B29151" s="83" t="s">
        <v>19013</v>
      </c>
      <c r="C29151" t="s">
        <v>19014</v>
      </c>
      <c r="D29151" s="83" t="s">
        <v>15076</v>
      </c>
      <c r="E29151" s="83">
        <v>410.16</v>
      </c>
      <c r="F29151" s="83">
        <v>424.11</v>
      </c>
    </row>
    <row r="29152" spans="1:6" x14ac:dyDescent="0.25">
      <c r="A29152" t="s">
        <v>15052</v>
      </c>
      <c r="B29152" s="83" t="s">
        <v>19015</v>
      </c>
      <c r="C29152" t="s">
        <v>19016</v>
      </c>
      <c r="D29152" s="83" t="s">
        <v>15076</v>
      </c>
      <c r="E29152" s="83">
        <v>502.4</v>
      </c>
      <c r="F29152" s="83">
        <v>519.69000000000005</v>
      </c>
    </row>
    <row r="29153" spans="1:6" x14ac:dyDescent="0.25">
      <c r="A29153" t="s">
        <v>15052</v>
      </c>
      <c r="B29153" s="83" t="s">
        <v>19017</v>
      </c>
      <c r="C29153" t="s">
        <v>19018</v>
      </c>
      <c r="D29153" s="83" t="s">
        <v>15076</v>
      </c>
      <c r="E29153" s="83">
        <v>594.64</v>
      </c>
      <c r="F29153" s="83">
        <v>615.27</v>
      </c>
    </row>
    <row r="29154" spans="1:6" x14ac:dyDescent="0.25">
      <c r="A29154" t="s">
        <v>15052</v>
      </c>
      <c r="B29154" s="83" t="s">
        <v>19019</v>
      </c>
      <c r="C29154" t="s">
        <v>19020</v>
      </c>
      <c r="D29154" s="83" t="s">
        <v>15076</v>
      </c>
      <c r="E29154" s="83">
        <v>886.81</v>
      </c>
      <c r="F29154" s="83">
        <v>917.64</v>
      </c>
    </row>
    <row r="29155" spans="1:6" x14ac:dyDescent="0.25">
      <c r="A29155" t="s">
        <v>15052</v>
      </c>
      <c r="B29155" s="83" t="s">
        <v>19021</v>
      </c>
      <c r="C29155" t="s">
        <v>19022</v>
      </c>
      <c r="D29155" s="83" t="s">
        <v>15076</v>
      </c>
      <c r="E29155" s="83">
        <v>545.47</v>
      </c>
      <c r="F29155" s="83">
        <v>563.89</v>
      </c>
    </row>
    <row r="29156" spans="1:6" x14ac:dyDescent="0.25">
      <c r="A29156" t="s">
        <v>15052</v>
      </c>
      <c r="B29156" s="83" t="s">
        <v>19023</v>
      </c>
      <c r="C29156" t="s">
        <v>19024</v>
      </c>
      <c r="D29156" s="83" t="s">
        <v>15076</v>
      </c>
      <c r="E29156" s="83">
        <v>659.25</v>
      </c>
      <c r="F29156" s="83">
        <v>681.8</v>
      </c>
    </row>
    <row r="29157" spans="1:6" x14ac:dyDescent="0.25">
      <c r="A29157" t="s">
        <v>15052</v>
      </c>
      <c r="B29157" s="83" t="s">
        <v>19025</v>
      </c>
      <c r="C29157" t="s">
        <v>19026</v>
      </c>
      <c r="D29157" s="83" t="s">
        <v>15076</v>
      </c>
      <c r="E29157" s="83">
        <v>1106.96</v>
      </c>
      <c r="F29157" s="83">
        <v>1145.32</v>
      </c>
    </row>
    <row r="29158" spans="1:6" x14ac:dyDescent="0.25">
      <c r="A29158" t="s">
        <v>15052</v>
      </c>
      <c r="B29158" s="83" t="s">
        <v>19027</v>
      </c>
      <c r="C29158" t="s">
        <v>19028</v>
      </c>
      <c r="D29158" s="83" t="s">
        <v>15076</v>
      </c>
      <c r="E29158" s="83">
        <v>698.46</v>
      </c>
      <c r="F29158" s="83">
        <v>721.92</v>
      </c>
    </row>
    <row r="29159" spans="1:6" x14ac:dyDescent="0.25">
      <c r="A29159" t="s">
        <v>15052</v>
      </c>
      <c r="B29159" s="83" t="s">
        <v>19029</v>
      </c>
      <c r="C29159" t="s">
        <v>19030</v>
      </c>
      <c r="D29159" s="83" t="s">
        <v>15076</v>
      </c>
      <c r="E29159" s="83">
        <v>834.63</v>
      </c>
      <c r="F29159" s="83">
        <v>863.05</v>
      </c>
    </row>
    <row r="29160" spans="1:6" x14ac:dyDescent="0.25">
      <c r="A29160" t="s">
        <v>15052</v>
      </c>
      <c r="B29160" s="83" t="s">
        <v>19031</v>
      </c>
      <c r="C29160" t="s">
        <v>19032</v>
      </c>
      <c r="D29160" s="83" t="s">
        <v>15076</v>
      </c>
      <c r="E29160" s="83">
        <v>970.79</v>
      </c>
      <c r="F29160" s="83">
        <v>1004.18</v>
      </c>
    </row>
    <row r="29161" spans="1:6" x14ac:dyDescent="0.25">
      <c r="A29161" t="s">
        <v>15052</v>
      </c>
      <c r="B29161" s="83" t="s">
        <v>19033</v>
      </c>
      <c r="C29161" t="s">
        <v>19034</v>
      </c>
      <c r="D29161" s="83" t="s">
        <v>15076</v>
      </c>
      <c r="E29161" s="83">
        <v>1427.04</v>
      </c>
      <c r="F29161" s="83">
        <v>1476.5</v>
      </c>
    </row>
    <row r="29162" spans="1:6" x14ac:dyDescent="0.25">
      <c r="A29162" t="s">
        <v>15052</v>
      </c>
      <c r="B29162" s="83" t="s">
        <v>19035</v>
      </c>
      <c r="C29162" t="s">
        <v>19036</v>
      </c>
      <c r="D29162" s="83" t="s">
        <v>15076</v>
      </c>
      <c r="E29162" s="83">
        <v>869.15</v>
      </c>
      <c r="F29162" s="83">
        <v>898.2</v>
      </c>
    </row>
    <row r="29163" spans="1:6" x14ac:dyDescent="0.25">
      <c r="A29163" t="s">
        <v>15052</v>
      </c>
      <c r="B29163" s="83" t="s">
        <v>19037</v>
      </c>
      <c r="C29163" t="s">
        <v>19038</v>
      </c>
      <c r="D29163" s="83" t="s">
        <v>15076</v>
      </c>
      <c r="E29163" s="83">
        <v>1028.54</v>
      </c>
      <c r="F29163" s="83">
        <v>1063.43</v>
      </c>
    </row>
    <row r="29164" spans="1:6" x14ac:dyDescent="0.25">
      <c r="A29164" t="s">
        <v>15052</v>
      </c>
      <c r="B29164" s="83" t="s">
        <v>19039</v>
      </c>
      <c r="C29164" t="s">
        <v>19040</v>
      </c>
      <c r="D29164" s="83" t="s">
        <v>15076</v>
      </c>
      <c r="E29164" s="83">
        <v>1187.94</v>
      </c>
      <c r="F29164" s="83">
        <v>1228.6600000000001</v>
      </c>
    </row>
    <row r="29165" spans="1:6" x14ac:dyDescent="0.25">
      <c r="A29165" t="s">
        <v>15052</v>
      </c>
      <c r="B29165" s="83" t="s">
        <v>19041</v>
      </c>
      <c r="C29165" t="s">
        <v>19042</v>
      </c>
      <c r="D29165" s="83" t="s">
        <v>15076</v>
      </c>
      <c r="E29165" s="83">
        <v>1607.95</v>
      </c>
      <c r="F29165" s="83">
        <v>1663.35</v>
      </c>
    </row>
    <row r="29166" spans="1:6" x14ac:dyDescent="0.25">
      <c r="A29166" t="s">
        <v>15052</v>
      </c>
      <c r="B29166" s="83" t="s">
        <v>19043</v>
      </c>
      <c r="C29166" t="s">
        <v>19044</v>
      </c>
      <c r="D29166" s="83" t="s">
        <v>15076</v>
      </c>
      <c r="E29166" s="83">
        <v>1974.9</v>
      </c>
      <c r="F29166" s="83">
        <v>2043.76</v>
      </c>
    </row>
    <row r="29167" spans="1:6" x14ac:dyDescent="0.25">
      <c r="A29167" t="s">
        <v>15052</v>
      </c>
      <c r="B29167" s="83" t="s">
        <v>19045</v>
      </c>
      <c r="C29167" t="s">
        <v>19046</v>
      </c>
      <c r="D29167" s="83" t="s">
        <v>15076</v>
      </c>
      <c r="E29167" s="83">
        <v>1057.52</v>
      </c>
      <c r="F29167" s="83">
        <v>1092.73</v>
      </c>
    </row>
    <row r="29168" spans="1:6" x14ac:dyDescent="0.25">
      <c r="A29168" t="s">
        <v>15052</v>
      </c>
      <c r="B29168" s="83" t="s">
        <v>19047</v>
      </c>
      <c r="C29168" t="s">
        <v>19048</v>
      </c>
      <c r="D29168" s="83" t="s">
        <v>15076</v>
      </c>
      <c r="E29168" s="83">
        <v>1241</v>
      </c>
      <c r="F29168" s="83">
        <v>1282.94</v>
      </c>
    </row>
    <row r="29169" spans="1:6" x14ac:dyDescent="0.25">
      <c r="A29169" t="s">
        <v>15052</v>
      </c>
      <c r="B29169" s="83" t="s">
        <v>19049</v>
      </c>
      <c r="C29169" t="s">
        <v>19050</v>
      </c>
      <c r="D29169" s="83" t="s">
        <v>15076</v>
      </c>
      <c r="E29169" s="83">
        <v>1424.47</v>
      </c>
      <c r="F29169" s="83">
        <v>1473.15</v>
      </c>
    </row>
    <row r="29170" spans="1:6" x14ac:dyDescent="0.25">
      <c r="A29170" t="s">
        <v>15052</v>
      </c>
      <c r="B29170" s="83" t="s">
        <v>19051</v>
      </c>
      <c r="C29170" t="s">
        <v>19052</v>
      </c>
      <c r="D29170" s="83" t="s">
        <v>15076</v>
      </c>
      <c r="E29170" s="83">
        <v>1888.79</v>
      </c>
      <c r="F29170" s="83">
        <v>1953.7</v>
      </c>
    </row>
    <row r="29171" spans="1:6" x14ac:dyDescent="0.25">
      <c r="A29171" t="s">
        <v>15052</v>
      </c>
      <c r="B29171" s="83" t="s">
        <v>19053</v>
      </c>
      <c r="C29171" t="s">
        <v>19054</v>
      </c>
      <c r="D29171" s="83" t="s">
        <v>15076</v>
      </c>
      <c r="E29171" s="83">
        <v>2305.59</v>
      </c>
      <c r="F29171" s="83">
        <v>2385.83</v>
      </c>
    </row>
    <row r="29172" spans="1:6" x14ac:dyDescent="0.25">
      <c r="A29172" t="s">
        <v>15052</v>
      </c>
      <c r="B29172" s="83" t="s">
        <v>19055</v>
      </c>
      <c r="C29172" t="s">
        <v>19056</v>
      </c>
      <c r="D29172" s="83" t="s">
        <v>15076</v>
      </c>
      <c r="E29172" s="83">
        <v>1471.99</v>
      </c>
      <c r="F29172" s="83">
        <v>1521.58</v>
      </c>
    </row>
    <row r="29173" spans="1:6" x14ac:dyDescent="0.25">
      <c r="A29173" t="s">
        <v>15052</v>
      </c>
      <c r="B29173" s="83" t="s">
        <v>19057</v>
      </c>
      <c r="C29173" t="s">
        <v>19058</v>
      </c>
      <c r="D29173" s="83" t="s">
        <v>15076</v>
      </c>
      <c r="E29173" s="83">
        <v>1680.39</v>
      </c>
      <c r="F29173" s="83">
        <v>1737.64</v>
      </c>
    </row>
    <row r="29174" spans="1:6" x14ac:dyDescent="0.25">
      <c r="A29174" t="s">
        <v>15052</v>
      </c>
      <c r="B29174" s="83">
        <v>8994</v>
      </c>
      <c r="C29174" t="s">
        <v>19059</v>
      </c>
    </row>
    <row r="29175" spans="1:6" x14ac:dyDescent="0.25">
      <c r="A29175" t="s">
        <v>15052</v>
      </c>
      <c r="B29175" s="83" t="s">
        <v>19060</v>
      </c>
      <c r="C29175" t="s">
        <v>19061</v>
      </c>
      <c r="D29175" s="83" t="s">
        <v>15076</v>
      </c>
      <c r="E29175" s="83">
        <v>973.19</v>
      </c>
      <c r="F29175" s="83">
        <v>994.11</v>
      </c>
    </row>
    <row r="29176" spans="1:6" x14ac:dyDescent="0.25">
      <c r="A29176" t="s">
        <v>15052</v>
      </c>
      <c r="B29176" s="83" t="s">
        <v>19062</v>
      </c>
      <c r="C29176" t="s">
        <v>19063</v>
      </c>
      <c r="D29176" s="83" t="s">
        <v>15076</v>
      </c>
      <c r="E29176" s="83">
        <v>1915.66</v>
      </c>
      <c r="F29176" s="83">
        <v>1955.28</v>
      </c>
    </row>
    <row r="29177" spans="1:6" x14ac:dyDescent="0.25">
      <c r="A29177" t="s">
        <v>15052</v>
      </c>
      <c r="B29177" s="83" t="s">
        <v>19064</v>
      </c>
      <c r="C29177" t="s">
        <v>19065</v>
      </c>
      <c r="D29177" s="83" t="s">
        <v>15076</v>
      </c>
      <c r="E29177" s="83">
        <v>667</v>
      </c>
      <c r="F29177" s="83">
        <v>683.66</v>
      </c>
    </row>
    <row r="29178" spans="1:6" x14ac:dyDescent="0.25">
      <c r="A29178" t="s">
        <v>15052</v>
      </c>
      <c r="B29178" s="83" t="s">
        <v>19066</v>
      </c>
      <c r="C29178" t="s">
        <v>19067</v>
      </c>
      <c r="D29178" s="83" t="s">
        <v>15076</v>
      </c>
      <c r="E29178" s="83">
        <v>2746.81</v>
      </c>
      <c r="F29178" s="83">
        <v>2789.45</v>
      </c>
    </row>
    <row r="29179" spans="1:6" x14ac:dyDescent="0.25">
      <c r="A29179" t="s">
        <v>15052</v>
      </c>
      <c r="B29179" s="83" t="s">
        <v>19068</v>
      </c>
      <c r="C29179" t="s">
        <v>19069</v>
      </c>
      <c r="D29179" s="83" t="s">
        <v>15076</v>
      </c>
      <c r="E29179" s="83">
        <v>677.22</v>
      </c>
      <c r="F29179" s="83">
        <v>693.89</v>
      </c>
    </row>
    <row r="29180" spans="1:6" x14ac:dyDescent="0.25">
      <c r="A29180" t="s">
        <v>15052</v>
      </c>
      <c r="B29180" s="83" t="s">
        <v>19070</v>
      </c>
      <c r="C29180" t="s">
        <v>19071</v>
      </c>
      <c r="D29180" s="83" t="s">
        <v>15076</v>
      </c>
      <c r="E29180" s="83">
        <v>723.91</v>
      </c>
      <c r="F29180" s="83">
        <v>740.65</v>
      </c>
    </row>
    <row r="29181" spans="1:6" x14ac:dyDescent="0.25">
      <c r="A29181" t="s">
        <v>15052</v>
      </c>
      <c r="B29181" s="83" t="s">
        <v>19072</v>
      </c>
      <c r="C29181" t="s">
        <v>19073</v>
      </c>
      <c r="D29181" s="83" t="s">
        <v>15076</v>
      </c>
      <c r="E29181" s="83">
        <v>3617.11</v>
      </c>
      <c r="F29181" s="83">
        <v>3662.3</v>
      </c>
    </row>
    <row r="29182" spans="1:6" x14ac:dyDescent="0.25">
      <c r="A29182" t="s">
        <v>15052</v>
      </c>
      <c r="B29182" s="83" t="s">
        <v>19074</v>
      </c>
      <c r="C29182" t="s">
        <v>19075</v>
      </c>
      <c r="D29182" s="83" t="s">
        <v>15076</v>
      </c>
      <c r="E29182" s="83">
        <v>35175.69</v>
      </c>
      <c r="F29182" s="83">
        <v>36533.25</v>
      </c>
    </row>
    <row r="29183" spans="1:6" x14ac:dyDescent="0.25">
      <c r="A29183" t="s">
        <v>15052</v>
      </c>
      <c r="B29183" s="83">
        <v>8995</v>
      </c>
      <c r="C29183" t="s">
        <v>19076</v>
      </c>
    </row>
    <row r="29184" spans="1:6" x14ac:dyDescent="0.25">
      <c r="A29184" t="s">
        <v>15052</v>
      </c>
      <c r="B29184" s="83" t="s">
        <v>19077</v>
      </c>
      <c r="C29184" t="s">
        <v>19078</v>
      </c>
      <c r="D29184" s="83" t="s">
        <v>15076</v>
      </c>
      <c r="E29184" s="83">
        <v>817.17</v>
      </c>
      <c r="F29184" s="83">
        <v>829.29</v>
      </c>
    </row>
    <row r="29185" spans="1:6" x14ac:dyDescent="0.25">
      <c r="A29185" t="s">
        <v>15052</v>
      </c>
      <c r="B29185" s="83" t="s">
        <v>19079</v>
      </c>
      <c r="C29185" t="s">
        <v>19080</v>
      </c>
      <c r="D29185" s="83" t="s">
        <v>15076</v>
      </c>
      <c r="E29185" s="83">
        <v>808.73</v>
      </c>
      <c r="F29185" s="83">
        <v>820.88</v>
      </c>
    </row>
    <row r="29186" spans="1:6" x14ac:dyDescent="0.25">
      <c r="A29186" t="s">
        <v>15052</v>
      </c>
      <c r="B29186" s="83" t="s">
        <v>19081</v>
      </c>
      <c r="C29186" t="s">
        <v>19082</v>
      </c>
      <c r="D29186" s="83" t="s">
        <v>15076</v>
      </c>
      <c r="E29186" s="83">
        <v>874.55</v>
      </c>
      <c r="F29186" s="83">
        <v>886.83</v>
      </c>
    </row>
    <row r="29187" spans="1:6" x14ac:dyDescent="0.25">
      <c r="A29187" t="s">
        <v>15052</v>
      </c>
      <c r="B29187" s="83" t="s">
        <v>19083</v>
      </c>
      <c r="C29187" t="s">
        <v>19084</v>
      </c>
      <c r="D29187" s="83" t="s">
        <v>15076</v>
      </c>
      <c r="E29187" s="83">
        <v>1249.02</v>
      </c>
      <c r="F29187" s="83">
        <v>1261.44</v>
      </c>
    </row>
    <row r="29188" spans="1:6" x14ac:dyDescent="0.25">
      <c r="A29188" t="s">
        <v>15052</v>
      </c>
      <c r="B29188" s="83" t="s">
        <v>19085</v>
      </c>
      <c r="C29188" t="s">
        <v>19086</v>
      </c>
      <c r="D29188" s="83" t="s">
        <v>15076</v>
      </c>
      <c r="E29188" s="83">
        <v>7847.05</v>
      </c>
      <c r="F29188" s="83">
        <v>7864.46</v>
      </c>
    </row>
    <row r="29189" spans="1:6" x14ac:dyDescent="0.25">
      <c r="A29189" t="s">
        <v>15052</v>
      </c>
      <c r="B29189" s="83" t="s">
        <v>19087</v>
      </c>
      <c r="C29189" t="s">
        <v>19088</v>
      </c>
      <c r="D29189" s="83" t="s">
        <v>15076</v>
      </c>
      <c r="E29189" s="83">
        <v>1795.94</v>
      </c>
      <c r="F29189" s="83">
        <v>1808.64</v>
      </c>
    </row>
    <row r="29190" spans="1:6" x14ac:dyDescent="0.25">
      <c r="A29190" t="s">
        <v>15052</v>
      </c>
      <c r="B29190" s="83" t="s">
        <v>19089</v>
      </c>
      <c r="C29190" t="s">
        <v>19090</v>
      </c>
      <c r="D29190" s="83" t="s">
        <v>15076</v>
      </c>
      <c r="E29190" s="83">
        <v>1804.2</v>
      </c>
      <c r="F29190" s="83">
        <v>1816.96</v>
      </c>
    </row>
    <row r="29191" spans="1:6" x14ac:dyDescent="0.25">
      <c r="A29191" t="s">
        <v>15052</v>
      </c>
      <c r="B29191" s="83" t="s">
        <v>19091</v>
      </c>
      <c r="C29191" t="s">
        <v>19092</v>
      </c>
      <c r="D29191" s="83" t="s">
        <v>15076</v>
      </c>
      <c r="E29191" s="83">
        <v>2064.96</v>
      </c>
      <c r="F29191" s="83">
        <v>2077.9499999999998</v>
      </c>
    </row>
    <row r="29192" spans="1:6" x14ac:dyDescent="0.25">
      <c r="A29192" t="s">
        <v>15052</v>
      </c>
      <c r="B29192" s="83" t="s">
        <v>19093</v>
      </c>
      <c r="C29192" t="s">
        <v>19094</v>
      </c>
      <c r="D29192" s="83" t="s">
        <v>15076</v>
      </c>
      <c r="E29192" s="83">
        <v>4223.3999999999996</v>
      </c>
      <c r="F29192" s="83">
        <v>4237.41</v>
      </c>
    </row>
    <row r="29193" spans="1:6" x14ac:dyDescent="0.25">
      <c r="A29193" t="s">
        <v>15052</v>
      </c>
      <c r="B29193" s="83" t="s">
        <v>19095</v>
      </c>
      <c r="C29193" t="s">
        <v>19096</v>
      </c>
      <c r="D29193" s="83" t="s">
        <v>15076</v>
      </c>
      <c r="E29193" s="83">
        <v>6190.11</v>
      </c>
      <c r="F29193" s="83">
        <v>6205.84</v>
      </c>
    </row>
    <row r="29194" spans="1:6" x14ac:dyDescent="0.25">
      <c r="A29194" t="s">
        <v>15052</v>
      </c>
      <c r="B29194" s="83">
        <v>8996</v>
      </c>
      <c r="C29194" t="s">
        <v>19097</v>
      </c>
    </row>
    <row r="29195" spans="1:6" x14ac:dyDescent="0.25">
      <c r="A29195" t="s">
        <v>15052</v>
      </c>
      <c r="B29195" s="83" t="s">
        <v>19098</v>
      </c>
      <c r="C29195" t="s">
        <v>19099</v>
      </c>
      <c r="D29195" s="83" t="s">
        <v>18362</v>
      </c>
      <c r="E29195" s="83">
        <v>94.24</v>
      </c>
      <c r="F29195" s="83">
        <v>98.86</v>
      </c>
    </row>
    <row r="29196" spans="1:6" x14ac:dyDescent="0.25">
      <c r="A29196" t="s">
        <v>15052</v>
      </c>
      <c r="B29196" s="83" t="s">
        <v>19100</v>
      </c>
      <c r="C29196" t="s">
        <v>19101</v>
      </c>
      <c r="D29196" s="83" t="s">
        <v>15076</v>
      </c>
      <c r="E29196" s="83">
        <v>136.49</v>
      </c>
      <c r="F29196" s="83">
        <v>137.31</v>
      </c>
    </row>
    <row r="29197" spans="1:6" x14ac:dyDescent="0.25">
      <c r="A29197" t="s">
        <v>15052</v>
      </c>
      <c r="B29197" s="83" t="s">
        <v>19102</v>
      </c>
      <c r="C29197" t="s">
        <v>19103</v>
      </c>
      <c r="D29197" s="83" t="s">
        <v>15076</v>
      </c>
      <c r="E29197" s="83">
        <v>300.10000000000002</v>
      </c>
      <c r="F29197" s="83">
        <v>300.97000000000003</v>
      </c>
    </row>
    <row r="29198" spans="1:6" x14ac:dyDescent="0.25">
      <c r="A29198" t="s">
        <v>15052</v>
      </c>
      <c r="B29198" s="83" t="s">
        <v>19104</v>
      </c>
      <c r="C29198" t="s">
        <v>19105</v>
      </c>
      <c r="D29198" s="83" t="s">
        <v>15076</v>
      </c>
      <c r="E29198" s="83">
        <v>282.23</v>
      </c>
      <c r="F29198" s="83">
        <v>283.11</v>
      </c>
    </row>
    <row r="29199" spans="1:6" x14ac:dyDescent="0.25">
      <c r="A29199" t="s">
        <v>15052</v>
      </c>
      <c r="B29199" s="83" t="s">
        <v>19106</v>
      </c>
      <c r="C29199" t="s">
        <v>19107</v>
      </c>
      <c r="D29199" s="83" t="s">
        <v>15076</v>
      </c>
      <c r="E29199" s="83">
        <v>102.56</v>
      </c>
      <c r="F29199" s="83">
        <v>103.31</v>
      </c>
    </row>
    <row r="29200" spans="1:6" x14ac:dyDescent="0.25">
      <c r="A29200" t="s">
        <v>15052</v>
      </c>
      <c r="B29200" s="83" t="s">
        <v>19108</v>
      </c>
      <c r="C29200" t="s">
        <v>19109</v>
      </c>
      <c r="D29200" s="83" t="s">
        <v>15076</v>
      </c>
      <c r="E29200" s="83">
        <v>314.99</v>
      </c>
      <c r="F29200" s="83">
        <v>316.04000000000002</v>
      </c>
    </row>
    <row r="29201" spans="1:6" x14ac:dyDescent="0.25">
      <c r="A29201" t="s">
        <v>15052</v>
      </c>
      <c r="B29201" s="83" t="s">
        <v>19110</v>
      </c>
      <c r="C29201" t="s">
        <v>19111</v>
      </c>
      <c r="D29201" s="83" t="s">
        <v>15076</v>
      </c>
      <c r="E29201" s="83">
        <v>102.37</v>
      </c>
      <c r="F29201" s="83">
        <v>103.12</v>
      </c>
    </row>
    <row r="29202" spans="1:6" x14ac:dyDescent="0.25">
      <c r="A29202" t="s">
        <v>15052</v>
      </c>
      <c r="B29202" s="83">
        <v>8997</v>
      </c>
      <c r="C29202" t="s">
        <v>19112</v>
      </c>
    </row>
    <row r="29203" spans="1:6" x14ac:dyDescent="0.25">
      <c r="A29203" t="s">
        <v>15052</v>
      </c>
      <c r="B29203" s="83" t="s">
        <v>19113</v>
      </c>
      <c r="C29203" t="s">
        <v>19114</v>
      </c>
      <c r="D29203" s="83" t="s">
        <v>15094</v>
      </c>
      <c r="E29203" s="83">
        <v>236.9</v>
      </c>
      <c r="F29203" s="83">
        <v>257.77999999999997</v>
      </c>
    </row>
    <row r="29204" spans="1:6" x14ac:dyDescent="0.25">
      <c r="A29204" t="s">
        <v>15052</v>
      </c>
      <c r="B29204" s="83" t="s">
        <v>19115</v>
      </c>
      <c r="C29204" t="s">
        <v>19116</v>
      </c>
      <c r="D29204" s="83" t="s">
        <v>15094</v>
      </c>
      <c r="E29204" s="83">
        <v>184.72</v>
      </c>
      <c r="F29204" s="83">
        <v>201</v>
      </c>
    </row>
    <row r="29205" spans="1:6" x14ac:dyDescent="0.25">
      <c r="A29205" t="s">
        <v>15052</v>
      </c>
      <c r="B29205" s="83">
        <v>8998</v>
      </c>
      <c r="C29205" t="s">
        <v>19117</v>
      </c>
    </row>
    <row r="29206" spans="1:6" x14ac:dyDescent="0.25">
      <c r="A29206" t="s">
        <v>15052</v>
      </c>
      <c r="B29206" s="83" t="s">
        <v>19118</v>
      </c>
      <c r="C29206" t="s">
        <v>19119</v>
      </c>
      <c r="D29206" s="83" t="s">
        <v>15076</v>
      </c>
      <c r="E29206" s="83">
        <v>4026.96</v>
      </c>
      <c r="F29206" s="83">
        <v>4177.2</v>
      </c>
    </row>
    <row r="29207" spans="1:6" x14ac:dyDescent="0.25">
      <c r="A29207" t="s">
        <v>15052</v>
      </c>
      <c r="B29207" s="83" t="s">
        <v>19120</v>
      </c>
      <c r="C29207" t="s">
        <v>19121</v>
      </c>
      <c r="D29207" s="83" t="s">
        <v>15076</v>
      </c>
      <c r="E29207" s="83">
        <v>2072.4899999999998</v>
      </c>
      <c r="F29207" s="83">
        <v>2133.1799999999998</v>
      </c>
    </row>
    <row r="29208" spans="1:6" x14ac:dyDescent="0.25">
      <c r="A29208" t="s">
        <v>15052</v>
      </c>
      <c r="B29208" s="83" t="s">
        <v>19122</v>
      </c>
      <c r="C29208" t="s">
        <v>19123</v>
      </c>
      <c r="D29208" s="83" t="s">
        <v>15076</v>
      </c>
      <c r="E29208" s="83">
        <v>3102.39</v>
      </c>
      <c r="F29208" s="83">
        <v>3202.61</v>
      </c>
    </row>
    <row r="29209" spans="1:6" x14ac:dyDescent="0.25">
      <c r="A29209" t="s">
        <v>15052</v>
      </c>
      <c r="B29209" s="83" t="s">
        <v>19124</v>
      </c>
      <c r="C29209" t="s">
        <v>19125</v>
      </c>
      <c r="D29209" s="83" t="s">
        <v>15076</v>
      </c>
      <c r="E29209" s="83">
        <v>3543.16</v>
      </c>
      <c r="F29209" s="83">
        <v>3651.19</v>
      </c>
    </row>
    <row r="29210" spans="1:6" x14ac:dyDescent="0.25">
      <c r="A29210" t="s">
        <v>15052</v>
      </c>
      <c r="B29210" s="83" t="s">
        <v>19126</v>
      </c>
      <c r="C29210" t="s">
        <v>19127</v>
      </c>
      <c r="D29210" s="83" t="s">
        <v>15076</v>
      </c>
      <c r="E29210" s="83">
        <v>4979.76</v>
      </c>
      <c r="F29210" s="83">
        <v>5102.3100000000004</v>
      </c>
    </row>
    <row r="29211" spans="1:6" x14ac:dyDescent="0.25">
      <c r="A29211" t="s">
        <v>15052</v>
      </c>
      <c r="B29211" s="83">
        <v>8686</v>
      </c>
      <c r="C29211" t="s">
        <v>19128</v>
      </c>
    </row>
    <row r="29212" spans="1:6" x14ac:dyDescent="0.25">
      <c r="A29212" t="s">
        <v>15052</v>
      </c>
      <c r="B29212" s="83">
        <v>9000</v>
      </c>
      <c r="C29212" t="s">
        <v>19129</v>
      </c>
    </row>
    <row r="29213" spans="1:6" x14ac:dyDescent="0.25">
      <c r="A29213" t="s">
        <v>15052</v>
      </c>
      <c r="B29213" s="83" t="s">
        <v>19130</v>
      </c>
      <c r="C29213" t="s">
        <v>19131</v>
      </c>
      <c r="D29213" s="83" t="s">
        <v>15094</v>
      </c>
      <c r="E29213" s="83">
        <v>101.79</v>
      </c>
      <c r="F29213" s="84">
        <v>104.79</v>
      </c>
    </row>
    <row r="29214" spans="1:6" x14ac:dyDescent="0.25">
      <c r="A29214" t="s">
        <v>15052</v>
      </c>
      <c r="B29214" s="83" t="s">
        <v>19132</v>
      </c>
      <c r="C29214" t="s">
        <v>19133</v>
      </c>
      <c r="D29214" s="83" t="s">
        <v>15094</v>
      </c>
      <c r="E29214" s="83">
        <v>136.09</v>
      </c>
      <c r="F29214" s="84">
        <v>140.22999999999999</v>
      </c>
    </row>
    <row r="29215" spans="1:6" x14ac:dyDescent="0.25">
      <c r="A29215" t="s">
        <v>15052</v>
      </c>
      <c r="B29215" s="83" t="s">
        <v>19134</v>
      </c>
      <c r="C29215" t="s">
        <v>19135</v>
      </c>
      <c r="D29215" s="83" t="s">
        <v>15094</v>
      </c>
      <c r="E29215" s="83">
        <v>171.72</v>
      </c>
      <c r="F29215" s="84">
        <v>177.26</v>
      </c>
    </row>
    <row r="29216" spans="1:6" x14ac:dyDescent="0.25">
      <c r="A29216" t="s">
        <v>15052</v>
      </c>
      <c r="B29216" s="83" t="s">
        <v>19136</v>
      </c>
      <c r="C29216" t="s">
        <v>19137</v>
      </c>
      <c r="D29216" s="83" t="s">
        <v>15094</v>
      </c>
      <c r="E29216" s="83">
        <v>230.51</v>
      </c>
      <c r="F29216" s="84">
        <v>237.69</v>
      </c>
    </row>
    <row r="29217" spans="1:6" x14ac:dyDescent="0.25">
      <c r="A29217" t="s">
        <v>15052</v>
      </c>
      <c r="B29217" s="83" t="s">
        <v>19138</v>
      </c>
      <c r="C29217" t="s">
        <v>19139</v>
      </c>
      <c r="D29217" s="83" t="s">
        <v>15094</v>
      </c>
      <c r="E29217" s="83">
        <v>31.54</v>
      </c>
      <c r="F29217" s="83">
        <v>33.630000000000003</v>
      </c>
    </row>
    <row r="29218" spans="1:6" x14ac:dyDescent="0.25">
      <c r="A29218" t="s">
        <v>15052</v>
      </c>
      <c r="B29218" s="83">
        <v>9001</v>
      </c>
      <c r="C29218" t="s">
        <v>19140</v>
      </c>
    </row>
    <row r="29219" spans="1:6" x14ac:dyDescent="0.25">
      <c r="A29219" t="s">
        <v>15052</v>
      </c>
      <c r="B29219" s="83" t="s">
        <v>19141</v>
      </c>
      <c r="C29219" t="s">
        <v>19142</v>
      </c>
      <c r="D29219" s="83" t="s">
        <v>15094</v>
      </c>
      <c r="E29219" s="83">
        <v>75.66</v>
      </c>
      <c r="F29219" s="83">
        <v>78.94</v>
      </c>
    </row>
    <row r="29220" spans="1:6" x14ac:dyDescent="0.25">
      <c r="A29220" t="s">
        <v>15052</v>
      </c>
      <c r="B29220" s="83" t="s">
        <v>19143</v>
      </c>
      <c r="C29220" t="s">
        <v>19144</v>
      </c>
      <c r="D29220" s="83" t="s">
        <v>15094</v>
      </c>
      <c r="E29220" s="83">
        <v>134.85</v>
      </c>
      <c r="F29220" s="83">
        <v>141.57</v>
      </c>
    </row>
    <row r="29221" spans="1:6" x14ac:dyDescent="0.25">
      <c r="A29221" t="s">
        <v>15052</v>
      </c>
      <c r="B29221" s="83" t="s">
        <v>19145</v>
      </c>
      <c r="C29221" t="s">
        <v>19146</v>
      </c>
      <c r="D29221" s="83" t="s">
        <v>15094</v>
      </c>
      <c r="E29221" s="83">
        <v>98.3</v>
      </c>
      <c r="F29221" s="83">
        <v>102.54</v>
      </c>
    </row>
    <row r="29222" spans="1:6" x14ac:dyDescent="0.25">
      <c r="A29222" t="s">
        <v>15052</v>
      </c>
      <c r="B29222" s="83" t="s">
        <v>19147</v>
      </c>
      <c r="C29222" t="s">
        <v>19148</v>
      </c>
      <c r="D29222" s="83" t="s">
        <v>15094</v>
      </c>
      <c r="E29222" s="83">
        <v>167.04</v>
      </c>
      <c r="F29222" s="83">
        <v>175.27</v>
      </c>
    </row>
    <row r="29223" spans="1:6" x14ac:dyDescent="0.25">
      <c r="A29223" t="s">
        <v>15052</v>
      </c>
      <c r="B29223" s="83" t="s">
        <v>19149</v>
      </c>
      <c r="C29223" t="s">
        <v>19150</v>
      </c>
      <c r="D29223" s="83" t="s">
        <v>15094</v>
      </c>
      <c r="E29223" s="83">
        <v>316.75</v>
      </c>
      <c r="F29223" s="83">
        <v>326.11</v>
      </c>
    </row>
    <row r="29224" spans="1:6" x14ac:dyDescent="0.25">
      <c r="A29224" t="s">
        <v>15052</v>
      </c>
      <c r="B29224" s="83" t="s">
        <v>19151</v>
      </c>
      <c r="C29224" t="s">
        <v>19152</v>
      </c>
      <c r="D29224" s="83" t="s">
        <v>15094</v>
      </c>
      <c r="E29224" s="83">
        <v>176.65</v>
      </c>
      <c r="F29224" s="83">
        <v>184.16</v>
      </c>
    </row>
    <row r="29225" spans="1:6" x14ac:dyDescent="0.25">
      <c r="A29225" t="s">
        <v>15052</v>
      </c>
      <c r="B29225" s="83" t="s">
        <v>19153</v>
      </c>
      <c r="C29225" t="s">
        <v>19154</v>
      </c>
      <c r="D29225" s="83" t="s">
        <v>15094</v>
      </c>
      <c r="E29225" s="83">
        <v>131.22</v>
      </c>
      <c r="F29225" s="83">
        <v>136.84</v>
      </c>
    </row>
    <row r="29226" spans="1:6" x14ac:dyDescent="0.25">
      <c r="A29226" t="s">
        <v>15052</v>
      </c>
      <c r="B29226" s="83" t="s">
        <v>19155</v>
      </c>
      <c r="C29226" t="s">
        <v>19156</v>
      </c>
      <c r="D29226" s="83" t="s">
        <v>15094</v>
      </c>
      <c r="E29226" s="83">
        <v>404.62</v>
      </c>
      <c r="F29226" s="83">
        <v>419.05</v>
      </c>
    </row>
    <row r="29227" spans="1:6" x14ac:dyDescent="0.25">
      <c r="A29227" t="s">
        <v>15052</v>
      </c>
      <c r="B29227" s="83" t="s">
        <v>19157</v>
      </c>
      <c r="C29227" t="s">
        <v>19158</v>
      </c>
      <c r="D29227" s="83" t="s">
        <v>15094</v>
      </c>
      <c r="E29227" s="83">
        <v>264.52</v>
      </c>
      <c r="F29227" s="83">
        <v>277.10000000000002</v>
      </c>
    </row>
    <row r="29228" spans="1:6" x14ac:dyDescent="0.25">
      <c r="A29228" t="s">
        <v>15052</v>
      </c>
      <c r="B29228" s="83" t="s">
        <v>19159</v>
      </c>
      <c r="C29228" t="s">
        <v>19160</v>
      </c>
      <c r="D29228" s="83" t="s">
        <v>15094</v>
      </c>
      <c r="E29228" s="83">
        <v>531.39</v>
      </c>
      <c r="F29228" s="83">
        <v>556.85</v>
      </c>
    </row>
    <row r="29229" spans="1:6" x14ac:dyDescent="0.25">
      <c r="A29229" t="s">
        <v>15052</v>
      </c>
      <c r="B29229" s="83" t="s">
        <v>19161</v>
      </c>
      <c r="C29229" t="s">
        <v>19162</v>
      </c>
      <c r="D29229" s="83" t="s">
        <v>15094</v>
      </c>
      <c r="E29229" s="83">
        <v>332.26</v>
      </c>
      <c r="F29229" s="83">
        <v>342.3</v>
      </c>
    </row>
    <row r="29230" spans="1:6" x14ac:dyDescent="0.25">
      <c r="A29230" t="s">
        <v>15052</v>
      </c>
      <c r="B29230" s="83" t="s">
        <v>19163</v>
      </c>
      <c r="C29230" t="s">
        <v>19164</v>
      </c>
      <c r="D29230" s="83" t="s">
        <v>15094</v>
      </c>
      <c r="E29230" s="83">
        <v>192.16</v>
      </c>
      <c r="F29230" s="83">
        <v>200.35</v>
      </c>
    </row>
    <row r="29231" spans="1:6" x14ac:dyDescent="0.25">
      <c r="A29231" t="s">
        <v>15052</v>
      </c>
      <c r="B29231" s="83" t="s">
        <v>19165</v>
      </c>
      <c r="C29231" t="s">
        <v>19166</v>
      </c>
      <c r="D29231" s="83" t="s">
        <v>15094</v>
      </c>
      <c r="E29231" s="83">
        <v>146.72999999999999</v>
      </c>
      <c r="F29231" s="83">
        <v>153.03</v>
      </c>
    </row>
    <row r="29232" spans="1:6" x14ac:dyDescent="0.25">
      <c r="A29232" t="s">
        <v>15052</v>
      </c>
      <c r="B29232" s="83" t="s">
        <v>19167</v>
      </c>
      <c r="C29232" t="s">
        <v>19168</v>
      </c>
      <c r="D29232" s="83" t="s">
        <v>15094</v>
      </c>
      <c r="E29232" s="83">
        <v>420.14</v>
      </c>
      <c r="F29232" s="83">
        <v>435.24</v>
      </c>
    </row>
    <row r="29233" spans="1:6" x14ac:dyDescent="0.25">
      <c r="A29233" t="s">
        <v>15052</v>
      </c>
      <c r="B29233" s="83" t="s">
        <v>19169</v>
      </c>
      <c r="C29233" t="s">
        <v>19170</v>
      </c>
      <c r="D29233" s="83" t="s">
        <v>15094</v>
      </c>
      <c r="E29233" s="83">
        <v>280.04000000000002</v>
      </c>
      <c r="F29233" s="83">
        <v>293.29000000000002</v>
      </c>
    </row>
    <row r="29234" spans="1:6" x14ac:dyDescent="0.25">
      <c r="A29234" t="s">
        <v>15052</v>
      </c>
      <c r="B29234" s="83" t="s">
        <v>19171</v>
      </c>
      <c r="C29234" t="s">
        <v>19172</v>
      </c>
      <c r="D29234" s="83" t="s">
        <v>15094</v>
      </c>
      <c r="E29234" s="83">
        <v>234.61</v>
      </c>
      <c r="F29234" s="83">
        <v>245.97</v>
      </c>
    </row>
    <row r="29235" spans="1:6" x14ac:dyDescent="0.25">
      <c r="A29235" t="s">
        <v>15052</v>
      </c>
      <c r="B29235" s="83" t="s">
        <v>19173</v>
      </c>
      <c r="C29235" t="s">
        <v>19174</v>
      </c>
      <c r="D29235" s="83" t="s">
        <v>15094</v>
      </c>
      <c r="E29235" s="83">
        <v>293.23</v>
      </c>
      <c r="F29235" s="83">
        <v>304.25</v>
      </c>
    </row>
    <row r="29236" spans="1:6" x14ac:dyDescent="0.25">
      <c r="A29236" t="s">
        <v>15052</v>
      </c>
      <c r="B29236" s="83" t="s">
        <v>19175</v>
      </c>
      <c r="C29236" t="s">
        <v>19176</v>
      </c>
      <c r="D29236" s="83" t="s">
        <v>15094</v>
      </c>
      <c r="E29236" s="83">
        <v>386.51</v>
      </c>
      <c r="F29236" s="83">
        <v>402.34</v>
      </c>
    </row>
    <row r="29237" spans="1:6" x14ac:dyDescent="0.25">
      <c r="A29237" t="s">
        <v>15052</v>
      </c>
      <c r="B29237" s="83" t="s">
        <v>19177</v>
      </c>
      <c r="C29237" t="s">
        <v>19178</v>
      </c>
      <c r="D29237" s="83" t="s">
        <v>15094</v>
      </c>
      <c r="E29237" s="83">
        <v>492.06</v>
      </c>
      <c r="F29237" s="83">
        <v>507.78</v>
      </c>
    </row>
    <row r="29238" spans="1:6" x14ac:dyDescent="0.25">
      <c r="A29238" t="s">
        <v>15052</v>
      </c>
      <c r="B29238" s="83" t="s">
        <v>19179</v>
      </c>
      <c r="C29238" t="s">
        <v>19180</v>
      </c>
      <c r="D29238" s="83" t="s">
        <v>15094</v>
      </c>
      <c r="E29238" s="83">
        <v>643.26</v>
      </c>
      <c r="F29238" s="83">
        <v>667.48</v>
      </c>
    </row>
    <row r="29239" spans="1:6" x14ac:dyDescent="0.25">
      <c r="A29239" t="s">
        <v>15052</v>
      </c>
      <c r="B29239" s="83" t="s">
        <v>19181</v>
      </c>
      <c r="C29239" t="s">
        <v>19182</v>
      </c>
      <c r="D29239" s="83" t="s">
        <v>15094</v>
      </c>
      <c r="E29239" s="83">
        <v>941.72</v>
      </c>
      <c r="F29239" s="83">
        <v>970.68</v>
      </c>
    </row>
    <row r="29240" spans="1:6" x14ac:dyDescent="0.25">
      <c r="A29240" t="s">
        <v>15052</v>
      </c>
      <c r="B29240" s="83" t="s">
        <v>19183</v>
      </c>
      <c r="C29240" t="s">
        <v>19184</v>
      </c>
      <c r="D29240" s="83" t="s">
        <v>15094</v>
      </c>
      <c r="E29240" s="83">
        <v>1155.32</v>
      </c>
      <c r="F29240" s="83">
        <v>1196.22</v>
      </c>
    </row>
    <row r="29241" spans="1:6" x14ac:dyDescent="0.25">
      <c r="A29241" t="s">
        <v>15052</v>
      </c>
      <c r="B29241" s="83">
        <v>9002</v>
      </c>
      <c r="C29241" t="s">
        <v>19185</v>
      </c>
    </row>
    <row r="29242" spans="1:6" x14ac:dyDescent="0.25">
      <c r="A29242" t="s">
        <v>15052</v>
      </c>
      <c r="B29242" s="83" t="s">
        <v>19186</v>
      </c>
      <c r="C29242" t="s">
        <v>19187</v>
      </c>
      <c r="D29242" s="83" t="s">
        <v>15094</v>
      </c>
      <c r="E29242" s="83">
        <v>35.729999999999997</v>
      </c>
      <c r="F29242" s="83">
        <v>37.31</v>
      </c>
    </row>
    <row r="29243" spans="1:6" x14ac:dyDescent="0.25">
      <c r="A29243" t="s">
        <v>15052</v>
      </c>
      <c r="B29243" s="83" t="s">
        <v>19188</v>
      </c>
      <c r="C29243" t="s">
        <v>19189</v>
      </c>
      <c r="D29243" s="83" t="s">
        <v>15094</v>
      </c>
      <c r="E29243" s="83">
        <v>63.31</v>
      </c>
      <c r="F29243" s="83">
        <v>65.069999999999993</v>
      </c>
    </row>
    <row r="29244" spans="1:6" x14ac:dyDescent="0.25">
      <c r="A29244" t="s">
        <v>15052</v>
      </c>
      <c r="B29244" s="83" t="s">
        <v>19190</v>
      </c>
      <c r="C29244" t="s">
        <v>19191</v>
      </c>
      <c r="D29244" s="83" t="s">
        <v>15094</v>
      </c>
      <c r="E29244" s="83">
        <v>132.07</v>
      </c>
      <c r="F29244" s="83">
        <v>134.05000000000001</v>
      </c>
    </row>
    <row r="29245" spans="1:6" x14ac:dyDescent="0.25">
      <c r="A29245" t="s">
        <v>15052</v>
      </c>
      <c r="B29245" s="83" t="s">
        <v>19192</v>
      </c>
      <c r="C29245" t="s">
        <v>19193</v>
      </c>
      <c r="D29245" s="83" t="s">
        <v>15094</v>
      </c>
      <c r="E29245" s="83">
        <v>24.28</v>
      </c>
      <c r="F29245" s="83">
        <v>25.41</v>
      </c>
    </row>
    <row r="29246" spans="1:6" x14ac:dyDescent="0.25">
      <c r="A29246" t="s">
        <v>15052</v>
      </c>
      <c r="B29246" s="83" t="s">
        <v>19194</v>
      </c>
      <c r="C29246" t="s">
        <v>19195</v>
      </c>
      <c r="D29246" s="83" t="s">
        <v>15094</v>
      </c>
      <c r="E29246" s="83">
        <v>32.97</v>
      </c>
      <c r="F29246" s="83">
        <v>34.229999999999997</v>
      </c>
    </row>
    <row r="29247" spans="1:6" x14ac:dyDescent="0.25">
      <c r="A29247" t="s">
        <v>15052</v>
      </c>
      <c r="B29247" s="83">
        <v>9003</v>
      </c>
      <c r="C29247" t="s">
        <v>19196</v>
      </c>
    </row>
    <row r="29248" spans="1:6" x14ac:dyDescent="0.25">
      <c r="A29248" t="s">
        <v>15052</v>
      </c>
      <c r="B29248" s="83" t="s">
        <v>19197</v>
      </c>
      <c r="C29248" t="s">
        <v>19198</v>
      </c>
      <c r="D29248" s="83" t="s">
        <v>15094</v>
      </c>
      <c r="E29248" s="83">
        <v>13.92</v>
      </c>
      <c r="F29248" s="84">
        <v>14.31</v>
      </c>
    </row>
    <row r="29249" spans="1:6" x14ac:dyDescent="0.25">
      <c r="A29249" t="s">
        <v>15052</v>
      </c>
      <c r="B29249" s="83" t="s">
        <v>19199</v>
      </c>
      <c r="C29249" t="s">
        <v>19200</v>
      </c>
      <c r="D29249" s="83" t="s">
        <v>15094</v>
      </c>
      <c r="E29249" s="83">
        <v>22.9</v>
      </c>
      <c r="F29249" s="84">
        <v>23.32</v>
      </c>
    </row>
    <row r="29250" spans="1:6" x14ac:dyDescent="0.25">
      <c r="A29250" t="s">
        <v>15052</v>
      </c>
      <c r="B29250" s="83" t="s">
        <v>19201</v>
      </c>
      <c r="C29250" t="s">
        <v>19202</v>
      </c>
      <c r="D29250" s="83" t="s">
        <v>15094</v>
      </c>
      <c r="E29250" s="83">
        <v>42.61</v>
      </c>
      <c r="F29250" s="84">
        <v>43.07</v>
      </c>
    </row>
    <row r="29251" spans="1:6" x14ac:dyDescent="0.25">
      <c r="A29251" t="s">
        <v>15052</v>
      </c>
      <c r="B29251" s="83" t="s">
        <v>19203</v>
      </c>
      <c r="C29251" t="s">
        <v>19204</v>
      </c>
      <c r="D29251" s="83" t="s">
        <v>15094</v>
      </c>
      <c r="E29251" s="83">
        <v>9.67</v>
      </c>
      <c r="F29251" s="84">
        <v>10.02</v>
      </c>
    </row>
    <row r="29252" spans="1:6" x14ac:dyDescent="0.25">
      <c r="A29252" t="s">
        <v>15052</v>
      </c>
      <c r="B29252" s="83">
        <v>9004</v>
      </c>
      <c r="C29252" t="s">
        <v>19205</v>
      </c>
    </row>
    <row r="29253" spans="1:6" x14ac:dyDescent="0.25">
      <c r="A29253" t="s">
        <v>15052</v>
      </c>
      <c r="B29253" s="83" t="s">
        <v>19206</v>
      </c>
      <c r="C29253" t="s">
        <v>19207</v>
      </c>
      <c r="D29253" s="83" t="s">
        <v>15094</v>
      </c>
      <c r="E29253" s="83">
        <v>129.94</v>
      </c>
      <c r="F29253" s="83">
        <v>131.63</v>
      </c>
    </row>
    <row r="29254" spans="1:6" x14ac:dyDescent="0.25">
      <c r="A29254" t="s">
        <v>15052</v>
      </c>
      <c r="B29254" s="83" t="s">
        <v>19208</v>
      </c>
      <c r="C29254" t="s">
        <v>19209</v>
      </c>
      <c r="D29254" s="83" t="s">
        <v>15094</v>
      </c>
      <c r="E29254" s="83">
        <v>147.31</v>
      </c>
      <c r="F29254" s="83">
        <v>149.59</v>
      </c>
    </row>
    <row r="29255" spans="1:6" x14ac:dyDescent="0.25">
      <c r="A29255" t="s">
        <v>15052</v>
      </c>
      <c r="B29255" s="83" t="s">
        <v>19210</v>
      </c>
      <c r="C29255" t="s">
        <v>19211</v>
      </c>
      <c r="D29255" s="83" t="s">
        <v>15094</v>
      </c>
      <c r="E29255" s="83">
        <v>201.86</v>
      </c>
      <c r="F29255" s="83">
        <v>204.58</v>
      </c>
    </row>
    <row r="29256" spans="1:6" x14ac:dyDescent="0.25">
      <c r="A29256" t="s">
        <v>15052</v>
      </c>
      <c r="B29256" s="83" t="s">
        <v>19212</v>
      </c>
      <c r="C29256" t="s">
        <v>19213</v>
      </c>
      <c r="D29256" s="83" t="s">
        <v>15094</v>
      </c>
      <c r="E29256" s="83">
        <v>242.6</v>
      </c>
      <c r="F29256" s="83">
        <v>245.7</v>
      </c>
    </row>
    <row r="29257" spans="1:6" x14ac:dyDescent="0.25">
      <c r="A29257" t="s">
        <v>15052</v>
      </c>
      <c r="B29257" s="83">
        <v>9005</v>
      </c>
      <c r="C29257" t="s">
        <v>19214</v>
      </c>
    </row>
    <row r="29258" spans="1:6" x14ac:dyDescent="0.25">
      <c r="A29258" t="s">
        <v>15052</v>
      </c>
      <c r="B29258" s="83" t="s">
        <v>19215</v>
      </c>
      <c r="C29258" t="s">
        <v>19216</v>
      </c>
      <c r="D29258" s="83" t="s">
        <v>15094</v>
      </c>
      <c r="E29258" s="83">
        <v>636.17999999999995</v>
      </c>
      <c r="F29258" s="83">
        <v>641.66999999999996</v>
      </c>
    </row>
    <row r="29259" spans="1:6" x14ac:dyDescent="0.25">
      <c r="A29259" t="s">
        <v>15052</v>
      </c>
      <c r="B29259" s="83" t="s">
        <v>19217</v>
      </c>
      <c r="C29259" t="s">
        <v>19218</v>
      </c>
      <c r="D29259" s="83" t="s">
        <v>15094</v>
      </c>
      <c r="E29259" s="83">
        <v>648.74</v>
      </c>
      <c r="F29259" s="83">
        <v>655.76</v>
      </c>
    </row>
    <row r="29260" spans="1:6" x14ac:dyDescent="0.25">
      <c r="A29260" t="s">
        <v>15052</v>
      </c>
      <c r="B29260" s="83" t="s">
        <v>19219</v>
      </c>
      <c r="C29260" t="s">
        <v>19220</v>
      </c>
      <c r="D29260" s="83" t="s">
        <v>15094</v>
      </c>
      <c r="E29260" s="83">
        <v>950.46</v>
      </c>
      <c r="F29260" s="83">
        <v>960.43</v>
      </c>
    </row>
    <row r="29261" spans="1:6" x14ac:dyDescent="0.25">
      <c r="A29261" t="s">
        <v>15052</v>
      </c>
      <c r="B29261" s="83" t="s">
        <v>19221</v>
      </c>
      <c r="C29261" t="s">
        <v>19222</v>
      </c>
      <c r="D29261" s="83" t="s">
        <v>15094</v>
      </c>
      <c r="E29261" s="83">
        <v>174.7</v>
      </c>
      <c r="F29261" s="83">
        <v>177.02</v>
      </c>
    </row>
    <row r="29262" spans="1:6" x14ac:dyDescent="0.25">
      <c r="A29262" t="s">
        <v>15052</v>
      </c>
      <c r="B29262" s="83" t="s">
        <v>19223</v>
      </c>
      <c r="C29262" t="s">
        <v>19224</v>
      </c>
      <c r="D29262" s="83" t="s">
        <v>15094</v>
      </c>
      <c r="E29262" s="83">
        <v>230.6</v>
      </c>
      <c r="F29262" s="83">
        <v>233.35</v>
      </c>
    </row>
    <row r="29263" spans="1:6" x14ac:dyDescent="0.25">
      <c r="A29263" t="s">
        <v>15052</v>
      </c>
      <c r="B29263" s="83" t="s">
        <v>19225</v>
      </c>
      <c r="C29263" t="s">
        <v>19226</v>
      </c>
      <c r="D29263" s="83" t="s">
        <v>15094</v>
      </c>
      <c r="E29263" s="83">
        <v>294.13</v>
      </c>
      <c r="F29263" s="83">
        <v>297.27999999999997</v>
      </c>
    </row>
    <row r="29264" spans="1:6" x14ac:dyDescent="0.25">
      <c r="A29264" t="s">
        <v>15052</v>
      </c>
      <c r="B29264" s="83" t="s">
        <v>19227</v>
      </c>
      <c r="C29264" t="s">
        <v>19228</v>
      </c>
      <c r="D29264" s="83" t="s">
        <v>15094</v>
      </c>
      <c r="E29264" s="83">
        <v>363.35</v>
      </c>
      <c r="F29264" s="83">
        <v>367.4</v>
      </c>
    </row>
    <row r="29265" spans="1:6" x14ac:dyDescent="0.25">
      <c r="A29265" t="s">
        <v>15052</v>
      </c>
      <c r="B29265" s="83">
        <v>9006</v>
      </c>
      <c r="C29265" t="s">
        <v>19229</v>
      </c>
    </row>
    <row r="29266" spans="1:6" x14ac:dyDescent="0.25">
      <c r="A29266" t="s">
        <v>15052</v>
      </c>
      <c r="B29266" s="83" t="s">
        <v>19230</v>
      </c>
      <c r="C29266" t="s">
        <v>19231</v>
      </c>
      <c r="D29266" s="83" t="s">
        <v>15094</v>
      </c>
      <c r="E29266" s="83">
        <v>8079.88</v>
      </c>
      <c r="F29266" s="83">
        <v>8327.3700000000008</v>
      </c>
    </row>
    <row r="29267" spans="1:6" x14ac:dyDescent="0.25">
      <c r="A29267" t="s">
        <v>15052</v>
      </c>
      <c r="B29267" s="83" t="s">
        <v>19232</v>
      </c>
      <c r="C29267" t="s">
        <v>19233</v>
      </c>
      <c r="D29267" s="83" t="s">
        <v>15094</v>
      </c>
      <c r="E29267" s="83">
        <v>8392.82</v>
      </c>
      <c r="F29267" s="83">
        <v>8649.9699999999993</v>
      </c>
    </row>
    <row r="29268" spans="1:6" x14ac:dyDescent="0.25">
      <c r="A29268" t="s">
        <v>15052</v>
      </c>
      <c r="B29268" s="83" t="s">
        <v>19234</v>
      </c>
      <c r="C29268" t="s">
        <v>19235</v>
      </c>
      <c r="D29268" s="83" t="s">
        <v>15094</v>
      </c>
      <c r="E29268" s="83">
        <v>8705.0499999999993</v>
      </c>
      <c r="F29268" s="83">
        <v>8971.83</v>
      </c>
    </row>
    <row r="29269" spans="1:6" x14ac:dyDescent="0.25">
      <c r="A29269" t="s">
        <v>15052</v>
      </c>
      <c r="B29269" s="83" t="s">
        <v>19236</v>
      </c>
      <c r="C29269" t="s">
        <v>19237</v>
      </c>
      <c r="D29269" s="83" t="s">
        <v>15094</v>
      </c>
      <c r="E29269" s="83">
        <v>9024.42</v>
      </c>
      <c r="F29269" s="83">
        <v>9301.01</v>
      </c>
    </row>
    <row r="29270" spans="1:6" x14ac:dyDescent="0.25">
      <c r="A29270" t="s">
        <v>15052</v>
      </c>
      <c r="B29270" s="83" t="s">
        <v>19238</v>
      </c>
      <c r="C29270" t="s">
        <v>19239</v>
      </c>
      <c r="D29270" s="83" t="s">
        <v>15094</v>
      </c>
      <c r="E29270" s="83">
        <v>12747.07</v>
      </c>
      <c r="F29270" s="83">
        <v>13133.45</v>
      </c>
    </row>
    <row r="29271" spans="1:6" x14ac:dyDescent="0.25">
      <c r="A29271" t="s">
        <v>15052</v>
      </c>
      <c r="B29271" s="83" t="s">
        <v>19240</v>
      </c>
      <c r="C29271" t="s">
        <v>19241</v>
      </c>
      <c r="D29271" s="83" t="s">
        <v>15094</v>
      </c>
      <c r="E29271" s="83">
        <v>13143.86</v>
      </c>
      <c r="F29271" s="83">
        <v>13542.28</v>
      </c>
    </row>
    <row r="29272" spans="1:6" x14ac:dyDescent="0.25">
      <c r="A29272" t="s">
        <v>15052</v>
      </c>
      <c r="B29272" s="83" t="s">
        <v>19242</v>
      </c>
      <c r="C29272" t="s">
        <v>19243</v>
      </c>
      <c r="D29272" s="83" t="s">
        <v>15094</v>
      </c>
      <c r="E29272" s="83">
        <v>13527.39</v>
      </c>
      <c r="F29272" s="83">
        <v>13937.52</v>
      </c>
    </row>
    <row r="29273" spans="1:6" x14ac:dyDescent="0.25">
      <c r="A29273" t="s">
        <v>15052</v>
      </c>
      <c r="B29273" s="83" t="s">
        <v>19244</v>
      </c>
      <c r="C29273" t="s">
        <v>19245</v>
      </c>
      <c r="D29273" s="83" t="s">
        <v>15094</v>
      </c>
      <c r="E29273" s="83">
        <v>13947.12</v>
      </c>
      <c r="F29273" s="83">
        <v>14369.82</v>
      </c>
    </row>
    <row r="29274" spans="1:6" x14ac:dyDescent="0.25">
      <c r="A29274" t="s">
        <v>15052</v>
      </c>
      <c r="B29274" s="83" t="s">
        <v>19246</v>
      </c>
      <c r="C29274" t="s">
        <v>19247</v>
      </c>
      <c r="D29274" s="83" t="s">
        <v>15094</v>
      </c>
      <c r="E29274" s="83">
        <v>14421.82</v>
      </c>
      <c r="F29274" s="83">
        <v>14858.45</v>
      </c>
    </row>
    <row r="29275" spans="1:6" x14ac:dyDescent="0.25">
      <c r="A29275" t="s">
        <v>15052</v>
      </c>
      <c r="B29275" s="83" t="s">
        <v>19248</v>
      </c>
      <c r="C29275" t="s">
        <v>19249</v>
      </c>
      <c r="D29275" s="83" t="s">
        <v>15094</v>
      </c>
      <c r="E29275" s="83">
        <v>14917.97</v>
      </c>
      <c r="F29275" s="83">
        <v>15369.09</v>
      </c>
    </row>
    <row r="29276" spans="1:6" x14ac:dyDescent="0.25">
      <c r="A29276" t="s">
        <v>15052</v>
      </c>
      <c r="B29276" s="83" t="s">
        <v>19250</v>
      </c>
      <c r="C29276" t="s">
        <v>19251</v>
      </c>
      <c r="D29276" s="83" t="s">
        <v>15094</v>
      </c>
      <c r="E29276" s="83">
        <v>15377.29</v>
      </c>
      <c r="F29276" s="83">
        <v>15841.98</v>
      </c>
    </row>
    <row r="29277" spans="1:6" x14ac:dyDescent="0.25">
      <c r="A29277" t="s">
        <v>15052</v>
      </c>
      <c r="B29277" s="83" t="s">
        <v>19252</v>
      </c>
      <c r="C29277" t="s">
        <v>19253</v>
      </c>
      <c r="D29277" s="83" t="s">
        <v>15094</v>
      </c>
      <c r="E29277" s="83">
        <v>15969.82</v>
      </c>
      <c r="F29277" s="83">
        <v>16451.43</v>
      </c>
    </row>
    <row r="29278" spans="1:6" x14ac:dyDescent="0.25">
      <c r="A29278" t="s">
        <v>15052</v>
      </c>
      <c r="B29278" s="83" t="s">
        <v>19254</v>
      </c>
      <c r="C29278" t="s">
        <v>19255</v>
      </c>
      <c r="D29278" s="83" t="s">
        <v>15094</v>
      </c>
      <c r="E29278" s="83">
        <v>16428.16</v>
      </c>
      <c r="F29278" s="83">
        <v>16923.150000000001</v>
      </c>
    </row>
    <row r="29279" spans="1:6" x14ac:dyDescent="0.25">
      <c r="A29279" t="s">
        <v>15052</v>
      </c>
      <c r="B29279" s="83" t="s">
        <v>19256</v>
      </c>
      <c r="C29279" t="s">
        <v>19257</v>
      </c>
      <c r="D29279" s="83" t="s">
        <v>15094</v>
      </c>
      <c r="E29279" s="83">
        <v>16923.669999999998</v>
      </c>
      <c r="F29279" s="83">
        <v>17433.099999999999</v>
      </c>
    </row>
    <row r="29280" spans="1:6" x14ac:dyDescent="0.25">
      <c r="A29280" t="s">
        <v>15052</v>
      </c>
      <c r="B29280" s="83" t="s">
        <v>19258</v>
      </c>
      <c r="C29280" t="s">
        <v>19259</v>
      </c>
      <c r="D29280" s="83" t="s">
        <v>15094</v>
      </c>
      <c r="E29280" s="83">
        <v>17424.52</v>
      </c>
      <c r="F29280" s="83">
        <v>17948.59</v>
      </c>
    </row>
    <row r="29281" spans="1:6" x14ac:dyDescent="0.25">
      <c r="A29281" t="s">
        <v>15052</v>
      </c>
      <c r="B29281" s="83" t="s">
        <v>19260</v>
      </c>
      <c r="C29281" t="s">
        <v>19261</v>
      </c>
      <c r="D29281" s="83" t="s">
        <v>15094</v>
      </c>
      <c r="E29281" s="83">
        <v>17841.46</v>
      </c>
      <c r="F29281" s="83">
        <v>18378.080000000002</v>
      </c>
    </row>
    <row r="29282" spans="1:6" x14ac:dyDescent="0.25">
      <c r="A29282" t="s">
        <v>15052</v>
      </c>
      <c r="B29282" s="83" t="s">
        <v>19262</v>
      </c>
      <c r="C29282" t="s">
        <v>19263</v>
      </c>
      <c r="D29282" s="83" t="s">
        <v>15094</v>
      </c>
      <c r="E29282" s="83">
        <v>18286.689999999999</v>
      </c>
      <c r="F29282" s="83">
        <v>18836.55</v>
      </c>
    </row>
    <row r="29283" spans="1:6" x14ac:dyDescent="0.25">
      <c r="A29283" t="s">
        <v>15052</v>
      </c>
      <c r="B29283" s="83" t="s">
        <v>19264</v>
      </c>
      <c r="C29283" t="s">
        <v>19265</v>
      </c>
      <c r="D29283" s="83" t="s">
        <v>15094</v>
      </c>
      <c r="E29283" s="83">
        <v>18701.849999999999</v>
      </c>
      <c r="F29283" s="83">
        <v>19264.21</v>
      </c>
    </row>
    <row r="29284" spans="1:6" x14ac:dyDescent="0.25">
      <c r="A29284" t="s">
        <v>15052</v>
      </c>
      <c r="B29284" s="83" t="s">
        <v>19266</v>
      </c>
      <c r="C29284" t="s">
        <v>19267</v>
      </c>
      <c r="D29284" s="83" t="s">
        <v>15094</v>
      </c>
      <c r="E29284" s="83">
        <v>19119.740000000002</v>
      </c>
      <c r="F29284" s="83">
        <v>19694.68</v>
      </c>
    </row>
    <row r="29285" spans="1:6" x14ac:dyDescent="0.25">
      <c r="A29285" t="s">
        <v>15052</v>
      </c>
      <c r="B29285" s="83" t="s">
        <v>19268</v>
      </c>
      <c r="C29285" t="s">
        <v>19269</v>
      </c>
      <c r="D29285" s="83" t="s">
        <v>18362</v>
      </c>
      <c r="E29285" s="83">
        <v>1986.58</v>
      </c>
      <c r="F29285" s="83">
        <v>2048.65</v>
      </c>
    </row>
    <row r="29286" spans="1:6" x14ac:dyDescent="0.25">
      <c r="A29286" t="s">
        <v>15052</v>
      </c>
      <c r="B29286" s="83" t="s">
        <v>19270</v>
      </c>
      <c r="C29286" t="s">
        <v>19271</v>
      </c>
      <c r="D29286" s="83" t="s">
        <v>18362</v>
      </c>
      <c r="E29286" s="83">
        <v>2680.73</v>
      </c>
      <c r="F29286" s="83">
        <v>2763.77</v>
      </c>
    </row>
    <row r="29287" spans="1:6" x14ac:dyDescent="0.25">
      <c r="A29287" t="s">
        <v>15052</v>
      </c>
      <c r="B29287" s="83" t="s">
        <v>19272</v>
      </c>
      <c r="C29287" t="s">
        <v>19273</v>
      </c>
      <c r="D29287" s="83" t="s">
        <v>18362</v>
      </c>
      <c r="E29287" s="83">
        <v>2854.49</v>
      </c>
      <c r="F29287" s="83">
        <v>2943.14</v>
      </c>
    </row>
    <row r="29288" spans="1:6" x14ac:dyDescent="0.25">
      <c r="A29288" t="s">
        <v>15052</v>
      </c>
      <c r="B29288" s="83" t="s">
        <v>19274</v>
      </c>
      <c r="C29288" t="s">
        <v>19275</v>
      </c>
      <c r="D29288" s="83" t="s">
        <v>18362</v>
      </c>
      <c r="E29288" s="83">
        <v>3539.58</v>
      </c>
      <c r="F29288" s="83">
        <v>3647.78</v>
      </c>
    </row>
    <row r="29289" spans="1:6" x14ac:dyDescent="0.25">
      <c r="A29289" t="s">
        <v>15052</v>
      </c>
      <c r="B29289" s="83" t="s">
        <v>19276</v>
      </c>
      <c r="C29289" t="s">
        <v>19277</v>
      </c>
      <c r="D29289" s="83" t="s">
        <v>18362</v>
      </c>
      <c r="E29289" s="83">
        <v>3951.85</v>
      </c>
      <c r="F29289" s="83">
        <v>4073.37</v>
      </c>
    </row>
    <row r="29290" spans="1:6" x14ac:dyDescent="0.25">
      <c r="A29290" t="s">
        <v>15052</v>
      </c>
      <c r="B29290" s="83" t="s">
        <v>19278</v>
      </c>
      <c r="C29290" t="s">
        <v>19279</v>
      </c>
      <c r="D29290" s="83" t="s">
        <v>18362</v>
      </c>
      <c r="E29290" s="83">
        <v>1265.25</v>
      </c>
      <c r="F29290" s="83">
        <v>1303.93</v>
      </c>
    </row>
    <row r="29291" spans="1:6" x14ac:dyDescent="0.25">
      <c r="A29291" t="s">
        <v>15052</v>
      </c>
      <c r="B29291" s="83" t="s">
        <v>19280</v>
      </c>
      <c r="C29291" t="s">
        <v>19281</v>
      </c>
      <c r="D29291" s="83" t="s">
        <v>18362</v>
      </c>
      <c r="E29291" s="83">
        <v>1410.73</v>
      </c>
      <c r="F29291" s="83">
        <v>1453.88</v>
      </c>
    </row>
    <row r="29292" spans="1:6" x14ac:dyDescent="0.25">
      <c r="A29292" t="s">
        <v>15052</v>
      </c>
      <c r="B29292" s="83" t="s">
        <v>19282</v>
      </c>
      <c r="C29292" t="s">
        <v>19283</v>
      </c>
      <c r="D29292" s="83" t="s">
        <v>18362</v>
      </c>
      <c r="E29292" s="83">
        <v>1539.3</v>
      </c>
      <c r="F29292" s="83">
        <v>1586.59</v>
      </c>
    </row>
    <row r="29293" spans="1:6" x14ac:dyDescent="0.25">
      <c r="A29293" t="s">
        <v>15052</v>
      </c>
      <c r="B29293" s="83" t="s">
        <v>19284</v>
      </c>
      <c r="C29293" t="s">
        <v>19285</v>
      </c>
      <c r="D29293" s="83" t="s">
        <v>18362</v>
      </c>
      <c r="E29293" s="83">
        <v>1673.56</v>
      </c>
      <c r="F29293" s="83">
        <v>1725.17</v>
      </c>
    </row>
    <row r="29294" spans="1:6" x14ac:dyDescent="0.25">
      <c r="A29294" t="s">
        <v>15052</v>
      </c>
      <c r="B29294" s="83" t="s">
        <v>19286</v>
      </c>
      <c r="C29294" t="s">
        <v>19287</v>
      </c>
      <c r="D29294" s="83" t="s">
        <v>18362</v>
      </c>
      <c r="E29294" s="83">
        <v>1822.77</v>
      </c>
      <c r="F29294" s="83">
        <v>1879.13</v>
      </c>
    </row>
    <row r="29295" spans="1:6" x14ac:dyDescent="0.25">
      <c r="A29295" t="s">
        <v>15052</v>
      </c>
      <c r="B29295" s="83">
        <v>9007</v>
      </c>
      <c r="C29295" t="s">
        <v>19288</v>
      </c>
    </row>
    <row r="29296" spans="1:6" x14ac:dyDescent="0.25">
      <c r="A29296" t="s">
        <v>15052</v>
      </c>
      <c r="B29296" s="83" t="s">
        <v>19289</v>
      </c>
      <c r="C29296" t="s">
        <v>19290</v>
      </c>
      <c r="D29296" s="83" t="s">
        <v>15094</v>
      </c>
      <c r="E29296" s="83">
        <v>1009.12</v>
      </c>
      <c r="F29296" s="83">
        <v>1036.31</v>
      </c>
    </row>
    <row r="29297" spans="1:6" x14ac:dyDescent="0.25">
      <c r="A29297" t="s">
        <v>15052</v>
      </c>
      <c r="B29297" s="83" t="s">
        <v>19291</v>
      </c>
      <c r="C29297" t="s">
        <v>19292</v>
      </c>
      <c r="D29297" s="83" t="s">
        <v>15094</v>
      </c>
      <c r="E29297" s="83">
        <v>584.46</v>
      </c>
      <c r="F29297" s="83">
        <v>589.12</v>
      </c>
    </row>
    <row r="29298" spans="1:6" x14ac:dyDescent="0.25">
      <c r="A29298" t="s">
        <v>15052</v>
      </c>
      <c r="B29298" s="83">
        <v>9008</v>
      </c>
      <c r="C29298" t="s">
        <v>19293</v>
      </c>
    </row>
    <row r="29299" spans="1:6" x14ac:dyDescent="0.25">
      <c r="A29299" t="s">
        <v>15052</v>
      </c>
      <c r="B29299" s="83" t="s">
        <v>19294</v>
      </c>
      <c r="C29299" t="s">
        <v>19295</v>
      </c>
      <c r="D29299" s="83" t="s">
        <v>18362</v>
      </c>
      <c r="E29299" s="83">
        <v>3290.52</v>
      </c>
      <c r="F29299" s="83">
        <v>3413.9</v>
      </c>
    </row>
    <row r="29300" spans="1:6" x14ac:dyDescent="0.25">
      <c r="A29300" t="s">
        <v>15052</v>
      </c>
      <c r="B29300" s="83" t="s">
        <v>19296</v>
      </c>
      <c r="C29300" t="s">
        <v>19297</v>
      </c>
      <c r="D29300" s="83" t="s">
        <v>18362</v>
      </c>
      <c r="E29300" s="83">
        <v>3943.59</v>
      </c>
      <c r="F29300" s="83">
        <v>4088.3</v>
      </c>
    </row>
    <row r="29301" spans="1:6" x14ac:dyDescent="0.25">
      <c r="A29301" t="s">
        <v>15052</v>
      </c>
      <c r="B29301" s="83" t="s">
        <v>19298</v>
      </c>
      <c r="C29301" t="s">
        <v>19299</v>
      </c>
      <c r="D29301" s="83" t="s">
        <v>18362</v>
      </c>
      <c r="E29301" s="83">
        <v>4244.79</v>
      </c>
      <c r="F29301" s="83">
        <v>4400.68</v>
      </c>
    </row>
    <row r="29302" spans="1:6" x14ac:dyDescent="0.25">
      <c r="A29302" t="s">
        <v>15052</v>
      </c>
      <c r="B29302" s="83" t="s">
        <v>19300</v>
      </c>
      <c r="C29302" t="s">
        <v>19301</v>
      </c>
      <c r="D29302" s="83" t="s">
        <v>18362</v>
      </c>
      <c r="E29302" s="83">
        <v>4606.8100000000004</v>
      </c>
      <c r="F29302" s="83">
        <v>4776.74</v>
      </c>
    </row>
    <row r="29303" spans="1:6" x14ac:dyDescent="0.25">
      <c r="A29303" t="s">
        <v>15052</v>
      </c>
      <c r="B29303" s="83" t="s">
        <v>19302</v>
      </c>
      <c r="C29303" t="s">
        <v>19303</v>
      </c>
      <c r="D29303" s="83" t="s">
        <v>18362</v>
      </c>
      <c r="E29303" s="83">
        <v>5338.62</v>
      </c>
      <c r="F29303" s="83">
        <v>5536.11</v>
      </c>
    </row>
    <row r="29304" spans="1:6" x14ac:dyDescent="0.25">
      <c r="A29304" t="s">
        <v>15052</v>
      </c>
      <c r="B29304" s="83" t="s">
        <v>19304</v>
      </c>
      <c r="C29304" t="s">
        <v>19305</v>
      </c>
      <c r="D29304" s="83" t="s">
        <v>18362</v>
      </c>
      <c r="E29304" s="83">
        <v>2212.4699999999998</v>
      </c>
      <c r="F29304" s="83">
        <v>2291.85</v>
      </c>
    </row>
    <row r="29305" spans="1:6" x14ac:dyDescent="0.25">
      <c r="A29305" t="s">
        <v>15052</v>
      </c>
      <c r="B29305" s="83" t="s">
        <v>19306</v>
      </c>
      <c r="C29305" t="s">
        <v>19307</v>
      </c>
      <c r="D29305" s="83" t="s">
        <v>18362</v>
      </c>
      <c r="E29305" s="83">
        <v>2334.27</v>
      </c>
      <c r="F29305" s="83">
        <v>2419.1799999999998</v>
      </c>
    </row>
    <row r="29306" spans="1:6" x14ac:dyDescent="0.25">
      <c r="A29306" t="s">
        <v>15052</v>
      </c>
      <c r="B29306" s="83" t="s">
        <v>19308</v>
      </c>
      <c r="C29306" t="s">
        <v>19309</v>
      </c>
      <c r="D29306" s="83" t="s">
        <v>18362</v>
      </c>
      <c r="E29306" s="83">
        <v>2436.94</v>
      </c>
      <c r="F29306" s="83">
        <v>2526.94</v>
      </c>
    </row>
    <row r="29307" spans="1:6" x14ac:dyDescent="0.25">
      <c r="A29307" t="s">
        <v>15052</v>
      </c>
      <c r="B29307" s="83" t="s">
        <v>19310</v>
      </c>
      <c r="C29307" t="s">
        <v>19311</v>
      </c>
      <c r="D29307" s="83" t="s">
        <v>18362</v>
      </c>
      <c r="E29307" s="83">
        <v>2746.65</v>
      </c>
      <c r="F29307" s="83">
        <v>2847.67</v>
      </c>
    </row>
    <row r="29308" spans="1:6" x14ac:dyDescent="0.25">
      <c r="A29308" t="s">
        <v>15052</v>
      </c>
      <c r="B29308" s="83" t="s">
        <v>19312</v>
      </c>
      <c r="C29308" t="s">
        <v>19313</v>
      </c>
      <c r="D29308" s="83" t="s">
        <v>18362</v>
      </c>
      <c r="E29308" s="83">
        <v>3013.48</v>
      </c>
      <c r="F29308" s="83">
        <v>3126.04</v>
      </c>
    </row>
    <row r="29309" spans="1:6" x14ac:dyDescent="0.25">
      <c r="A29309" t="s">
        <v>15052</v>
      </c>
      <c r="B29309" s="83" t="s">
        <v>19314</v>
      </c>
      <c r="C29309" t="s">
        <v>19315</v>
      </c>
      <c r="D29309" s="83" t="s">
        <v>18362</v>
      </c>
      <c r="E29309" s="83">
        <v>4070.4</v>
      </c>
      <c r="F29309" s="83">
        <v>4220.3599999999997</v>
      </c>
    </row>
    <row r="29310" spans="1:6" x14ac:dyDescent="0.25">
      <c r="A29310" t="s">
        <v>15052</v>
      </c>
      <c r="B29310" s="83" t="s">
        <v>19316</v>
      </c>
      <c r="C29310" t="s">
        <v>19317</v>
      </c>
      <c r="D29310" s="83" t="s">
        <v>18362</v>
      </c>
      <c r="E29310" s="83">
        <v>4432.45</v>
      </c>
      <c r="F29310" s="83">
        <v>4595.8100000000004</v>
      </c>
    </row>
    <row r="29311" spans="1:6" x14ac:dyDescent="0.25">
      <c r="A29311" t="s">
        <v>15052</v>
      </c>
      <c r="B29311" s="83" t="s">
        <v>19318</v>
      </c>
      <c r="C29311" t="s">
        <v>19319</v>
      </c>
      <c r="D29311" s="83" t="s">
        <v>18362</v>
      </c>
      <c r="E29311" s="83">
        <v>4791.75</v>
      </c>
      <c r="F29311" s="83">
        <v>4968.5600000000004</v>
      </c>
    </row>
    <row r="29312" spans="1:6" x14ac:dyDescent="0.25">
      <c r="A29312" t="s">
        <v>15052</v>
      </c>
      <c r="B29312" s="83" t="s">
        <v>19320</v>
      </c>
      <c r="C29312" t="s">
        <v>19321</v>
      </c>
      <c r="D29312" s="83" t="s">
        <v>18362</v>
      </c>
      <c r="E29312" s="83">
        <v>5182.18</v>
      </c>
      <c r="F29312" s="83">
        <v>5373.41</v>
      </c>
    </row>
    <row r="29313" spans="1:6" x14ac:dyDescent="0.25">
      <c r="A29313" t="s">
        <v>15052</v>
      </c>
      <c r="B29313" s="83" t="s">
        <v>19322</v>
      </c>
      <c r="C29313" t="s">
        <v>19323</v>
      </c>
      <c r="D29313" s="83" t="s">
        <v>18362</v>
      </c>
      <c r="E29313" s="83">
        <v>6006.87</v>
      </c>
      <c r="F29313" s="83">
        <v>6228.47</v>
      </c>
    </row>
    <row r="29314" spans="1:6" x14ac:dyDescent="0.25">
      <c r="A29314" t="s">
        <v>15052</v>
      </c>
      <c r="B29314" s="83" t="s">
        <v>19324</v>
      </c>
      <c r="C29314" t="s">
        <v>19325</v>
      </c>
      <c r="D29314" s="83" t="s">
        <v>18362</v>
      </c>
      <c r="E29314" s="83">
        <v>2727.77</v>
      </c>
      <c r="F29314" s="83">
        <v>2825.9</v>
      </c>
    </row>
    <row r="29315" spans="1:6" x14ac:dyDescent="0.25">
      <c r="A29315" t="s">
        <v>15052</v>
      </c>
      <c r="B29315" s="83" t="s">
        <v>19326</v>
      </c>
      <c r="C29315" t="s">
        <v>19327</v>
      </c>
      <c r="D29315" s="83" t="s">
        <v>18362</v>
      </c>
      <c r="E29315" s="83">
        <v>2973.27</v>
      </c>
      <c r="F29315" s="83">
        <v>3080.73</v>
      </c>
    </row>
    <row r="29316" spans="1:6" x14ac:dyDescent="0.25">
      <c r="A29316" t="s">
        <v>15052</v>
      </c>
      <c r="B29316" s="83" t="s">
        <v>19328</v>
      </c>
      <c r="C29316" t="s">
        <v>19329</v>
      </c>
      <c r="D29316" s="83" t="s">
        <v>18362</v>
      </c>
      <c r="E29316" s="83">
        <v>3105.23</v>
      </c>
      <c r="F29316" s="83">
        <v>3218.58</v>
      </c>
    </row>
    <row r="29317" spans="1:6" x14ac:dyDescent="0.25">
      <c r="A29317" t="s">
        <v>15052</v>
      </c>
      <c r="B29317" s="83" t="s">
        <v>19330</v>
      </c>
      <c r="C29317" t="s">
        <v>19331</v>
      </c>
      <c r="D29317" s="83" t="s">
        <v>18362</v>
      </c>
      <c r="E29317" s="83">
        <v>3222.93</v>
      </c>
      <c r="F29317" s="83">
        <v>3341.77</v>
      </c>
    </row>
    <row r="29318" spans="1:6" x14ac:dyDescent="0.25">
      <c r="A29318" t="s">
        <v>15052</v>
      </c>
      <c r="B29318" s="83" t="s">
        <v>19332</v>
      </c>
      <c r="C29318" t="s">
        <v>19333</v>
      </c>
      <c r="D29318" s="83" t="s">
        <v>18362</v>
      </c>
      <c r="E29318" s="83">
        <v>3674.47</v>
      </c>
      <c r="F29318" s="83">
        <v>3810.4</v>
      </c>
    </row>
    <row r="29319" spans="1:6" x14ac:dyDescent="0.25">
      <c r="A29319" t="s">
        <v>15052</v>
      </c>
      <c r="B29319" s="83" t="s">
        <v>19334</v>
      </c>
      <c r="C29319" t="s">
        <v>19335</v>
      </c>
      <c r="D29319" s="83" t="s">
        <v>18362</v>
      </c>
      <c r="E29319" s="83">
        <v>4672.21</v>
      </c>
      <c r="F29319" s="83">
        <v>4843.57</v>
      </c>
    </row>
    <row r="29320" spans="1:6" x14ac:dyDescent="0.25">
      <c r="A29320" t="s">
        <v>15052</v>
      </c>
      <c r="B29320" s="83" t="s">
        <v>19336</v>
      </c>
      <c r="C29320" t="s">
        <v>19337</v>
      </c>
      <c r="D29320" s="83" t="s">
        <v>18362</v>
      </c>
      <c r="E29320" s="83">
        <v>5063.25</v>
      </c>
      <c r="F29320" s="83">
        <v>5248.96</v>
      </c>
    </row>
    <row r="29321" spans="1:6" x14ac:dyDescent="0.25">
      <c r="A29321" t="s">
        <v>15052</v>
      </c>
      <c r="B29321" s="83" t="s">
        <v>19338</v>
      </c>
      <c r="C29321" t="s">
        <v>19339</v>
      </c>
      <c r="D29321" s="83" t="s">
        <v>18362</v>
      </c>
      <c r="E29321" s="83">
        <v>5451.53</v>
      </c>
      <c r="F29321" s="83">
        <v>5651.65</v>
      </c>
    </row>
    <row r="29322" spans="1:6" x14ac:dyDescent="0.25">
      <c r="A29322" t="s">
        <v>15052</v>
      </c>
      <c r="B29322" s="83" t="s">
        <v>19340</v>
      </c>
      <c r="C29322" t="s">
        <v>19341</v>
      </c>
      <c r="D29322" s="83" t="s">
        <v>18362</v>
      </c>
      <c r="E29322" s="83">
        <v>5870.94</v>
      </c>
      <c r="F29322" s="83">
        <v>6086.44</v>
      </c>
    </row>
    <row r="29323" spans="1:6" x14ac:dyDescent="0.25">
      <c r="A29323" t="s">
        <v>15052</v>
      </c>
      <c r="B29323" s="83" t="s">
        <v>19342</v>
      </c>
      <c r="C29323" t="s">
        <v>19343</v>
      </c>
      <c r="D29323" s="83" t="s">
        <v>18362</v>
      </c>
      <c r="E29323" s="83">
        <v>6753.61</v>
      </c>
      <c r="F29323" s="83">
        <v>7001.37</v>
      </c>
    </row>
    <row r="29324" spans="1:6" x14ac:dyDescent="0.25">
      <c r="A29324" t="s">
        <v>15052</v>
      </c>
      <c r="B29324" s="83" t="s">
        <v>19344</v>
      </c>
      <c r="C29324" t="s">
        <v>19345</v>
      </c>
      <c r="D29324" s="83" t="s">
        <v>18362</v>
      </c>
      <c r="E29324" s="83">
        <v>3368.28</v>
      </c>
      <c r="F29324" s="83">
        <v>3489.05</v>
      </c>
    </row>
    <row r="29325" spans="1:6" x14ac:dyDescent="0.25">
      <c r="A29325" t="s">
        <v>15052</v>
      </c>
      <c r="B29325" s="83" t="s">
        <v>19346</v>
      </c>
      <c r="C29325" t="s">
        <v>19347</v>
      </c>
      <c r="D29325" s="83" t="s">
        <v>18362</v>
      </c>
      <c r="E29325" s="83">
        <v>3506.63</v>
      </c>
      <c r="F29325" s="83">
        <v>3633.42</v>
      </c>
    </row>
    <row r="29326" spans="1:6" x14ac:dyDescent="0.25">
      <c r="A29326" t="s">
        <v>15052</v>
      </c>
      <c r="B29326" s="83" t="s">
        <v>19348</v>
      </c>
      <c r="C29326" t="s">
        <v>19349</v>
      </c>
      <c r="D29326" s="83" t="s">
        <v>18362</v>
      </c>
      <c r="E29326" s="83">
        <v>3638.59</v>
      </c>
      <c r="F29326" s="83">
        <v>3771.26</v>
      </c>
    </row>
    <row r="29327" spans="1:6" x14ac:dyDescent="0.25">
      <c r="A29327" t="s">
        <v>15052</v>
      </c>
      <c r="B29327" s="83" t="s">
        <v>19350</v>
      </c>
      <c r="C29327" t="s">
        <v>19351</v>
      </c>
      <c r="D29327" s="83" t="s">
        <v>18362</v>
      </c>
      <c r="E29327" s="83">
        <v>3920.36</v>
      </c>
      <c r="F29327" s="83">
        <v>4063.54</v>
      </c>
    </row>
    <row r="29328" spans="1:6" x14ac:dyDescent="0.25">
      <c r="A29328" t="s">
        <v>15052</v>
      </c>
      <c r="B29328" s="83" t="s">
        <v>19352</v>
      </c>
      <c r="C29328" t="s">
        <v>19353</v>
      </c>
      <c r="D29328" s="83" t="s">
        <v>18362</v>
      </c>
      <c r="E29328" s="83">
        <v>4247.29</v>
      </c>
      <c r="F29328" s="83">
        <v>4403.68</v>
      </c>
    </row>
    <row r="29329" spans="1:6" x14ac:dyDescent="0.25">
      <c r="A29329" t="s">
        <v>15052</v>
      </c>
      <c r="B29329" s="83">
        <v>9009</v>
      </c>
      <c r="C29329" t="s">
        <v>19354</v>
      </c>
    </row>
    <row r="29330" spans="1:6" x14ac:dyDescent="0.25">
      <c r="A29330" t="s">
        <v>15052</v>
      </c>
      <c r="B29330" s="83" t="s">
        <v>19355</v>
      </c>
      <c r="C29330" t="s">
        <v>19356</v>
      </c>
      <c r="D29330" s="83" t="s">
        <v>15076</v>
      </c>
      <c r="E29330" s="83">
        <v>658.14</v>
      </c>
      <c r="F29330" s="83">
        <v>664.73</v>
      </c>
    </row>
    <row r="29331" spans="1:6" x14ac:dyDescent="0.25">
      <c r="A29331" t="s">
        <v>15052</v>
      </c>
      <c r="B29331" s="83">
        <v>9011</v>
      </c>
      <c r="C29331" t="s">
        <v>19357</v>
      </c>
    </row>
    <row r="29332" spans="1:6" x14ac:dyDescent="0.25">
      <c r="A29332" t="s">
        <v>15052</v>
      </c>
      <c r="B29332" s="83" t="s">
        <v>19358</v>
      </c>
      <c r="C29332" t="s">
        <v>19359</v>
      </c>
      <c r="D29332" s="83" t="s">
        <v>18362</v>
      </c>
      <c r="E29332" s="83">
        <v>3267.02</v>
      </c>
      <c r="F29332" s="83">
        <v>3342.65</v>
      </c>
    </row>
    <row r="29333" spans="1:6" x14ac:dyDescent="0.25">
      <c r="A29333" t="s">
        <v>15052</v>
      </c>
      <c r="B29333" s="83" t="s">
        <v>19360</v>
      </c>
      <c r="C29333" t="s">
        <v>19361</v>
      </c>
      <c r="D29333" s="83" t="s">
        <v>18362</v>
      </c>
      <c r="E29333" s="83">
        <v>2711.55</v>
      </c>
      <c r="F29333" s="83">
        <v>2758.49</v>
      </c>
    </row>
    <row r="29334" spans="1:6" x14ac:dyDescent="0.25">
      <c r="A29334" t="s">
        <v>15052</v>
      </c>
      <c r="B29334" s="83" t="s">
        <v>19362</v>
      </c>
      <c r="C29334" t="s">
        <v>19363</v>
      </c>
      <c r="D29334" s="83" t="s">
        <v>18362</v>
      </c>
      <c r="E29334" s="83">
        <v>1860.47</v>
      </c>
      <c r="F29334" s="83">
        <v>1907.41</v>
      </c>
    </row>
    <row r="29335" spans="1:6" x14ac:dyDescent="0.25">
      <c r="A29335" t="s">
        <v>15052</v>
      </c>
      <c r="B29335" s="83">
        <v>9012</v>
      </c>
      <c r="C29335" t="s">
        <v>19364</v>
      </c>
    </row>
    <row r="29336" spans="1:6" x14ac:dyDescent="0.25">
      <c r="A29336" t="s">
        <v>15052</v>
      </c>
      <c r="B29336" s="83" t="s">
        <v>19365</v>
      </c>
      <c r="C29336" t="s">
        <v>19366</v>
      </c>
      <c r="D29336" s="83" t="s">
        <v>18362</v>
      </c>
      <c r="E29336" s="83">
        <v>2045.21</v>
      </c>
      <c r="F29336" s="83">
        <v>2138.14</v>
      </c>
    </row>
    <row r="29337" spans="1:6" x14ac:dyDescent="0.25">
      <c r="A29337" t="s">
        <v>15052</v>
      </c>
      <c r="B29337" s="83" t="s">
        <v>19367</v>
      </c>
      <c r="C29337" t="s">
        <v>19368</v>
      </c>
      <c r="D29337" s="83" t="s">
        <v>18362</v>
      </c>
      <c r="E29337" s="83">
        <v>2855.71</v>
      </c>
      <c r="F29337" s="83">
        <v>2988.64</v>
      </c>
    </row>
    <row r="29338" spans="1:6" x14ac:dyDescent="0.25">
      <c r="A29338" t="s">
        <v>15052</v>
      </c>
      <c r="B29338" s="83" t="s">
        <v>19369</v>
      </c>
      <c r="C29338" t="s">
        <v>19370</v>
      </c>
      <c r="D29338" s="83" t="s">
        <v>18362</v>
      </c>
      <c r="E29338" s="83">
        <v>2001.61</v>
      </c>
      <c r="F29338" s="83">
        <v>2087.63</v>
      </c>
    </row>
    <row r="29339" spans="1:6" x14ac:dyDescent="0.25">
      <c r="A29339" t="s">
        <v>15052</v>
      </c>
      <c r="B29339" s="83" t="s">
        <v>19371</v>
      </c>
      <c r="C29339" t="s">
        <v>19372</v>
      </c>
      <c r="D29339" s="83" t="s">
        <v>18362</v>
      </c>
      <c r="E29339" s="83">
        <v>2581.9</v>
      </c>
      <c r="F29339" s="83">
        <v>2698.62</v>
      </c>
    </row>
    <row r="29340" spans="1:6" x14ac:dyDescent="0.25">
      <c r="A29340" t="s">
        <v>15052</v>
      </c>
      <c r="B29340" s="83" t="s">
        <v>19373</v>
      </c>
      <c r="C29340" t="s">
        <v>19374</v>
      </c>
      <c r="D29340" s="83" t="s">
        <v>18362</v>
      </c>
      <c r="E29340" s="83">
        <v>3594.15</v>
      </c>
      <c r="F29340" s="83">
        <v>3759.66</v>
      </c>
    </row>
    <row r="29341" spans="1:6" x14ac:dyDescent="0.25">
      <c r="A29341" t="s">
        <v>15052</v>
      </c>
      <c r="B29341" s="83" t="s">
        <v>19375</v>
      </c>
      <c r="C29341" t="s">
        <v>19376</v>
      </c>
      <c r="D29341" s="83" t="s">
        <v>18362</v>
      </c>
      <c r="E29341" s="83">
        <v>2028.5</v>
      </c>
      <c r="F29341" s="83">
        <v>2110.85</v>
      </c>
    </row>
    <row r="29342" spans="1:6" x14ac:dyDescent="0.25">
      <c r="A29342" t="s">
        <v>15052</v>
      </c>
      <c r="B29342" s="83" t="s">
        <v>19377</v>
      </c>
      <c r="C29342" t="s">
        <v>19378</v>
      </c>
      <c r="D29342" s="83" t="s">
        <v>18362</v>
      </c>
      <c r="E29342" s="83">
        <v>2963.61</v>
      </c>
      <c r="F29342" s="83">
        <v>3081.26</v>
      </c>
    </row>
    <row r="29343" spans="1:6" x14ac:dyDescent="0.25">
      <c r="A29343" t="s">
        <v>15052</v>
      </c>
      <c r="B29343" s="83" t="s">
        <v>19379</v>
      </c>
      <c r="C29343" t="s">
        <v>19380</v>
      </c>
      <c r="D29343" s="83" t="s">
        <v>18362</v>
      </c>
      <c r="E29343" s="83">
        <v>1984.82</v>
      </c>
      <c r="F29343" s="83">
        <v>2079.3200000000002</v>
      </c>
    </row>
    <row r="29344" spans="1:6" x14ac:dyDescent="0.25">
      <c r="A29344" t="s">
        <v>15052</v>
      </c>
      <c r="B29344" s="83" t="s">
        <v>19381</v>
      </c>
      <c r="C29344" t="s">
        <v>19382</v>
      </c>
      <c r="D29344" s="83" t="s">
        <v>18362</v>
      </c>
      <c r="E29344" s="83">
        <v>2844.74</v>
      </c>
      <c r="F29344" s="83">
        <v>2979.38</v>
      </c>
    </row>
    <row r="29345" spans="1:6" x14ac:dyDescent="0.25">
      <c r="A29345" t="s">
        <v>15052</v>
      </c>
      <c r="B29345" s="83" t="s">
        <v>19383</v>
      </c>
      <c r="C29345" t="s">
        <v>19384</v>
      </c>
      <c r="D29345" s="83" t="s">
        <v>18362</v>
      </c>
      <c r="E29345" s="83">
        <v>2502.56</v>
      </c>
      <c r="F29345" s="83">
        <v>2619.88</v>
      </c>
    </row>
    <row r="29346" spans="1:6" x14ac:dyDescent="0.25">
      <c r="A29346" t="s">
        <v>15052</v>
      </c>
      <c r="B29346" s="83" t="s">
        <v>19385</v>
      </c>
      <c r="C29346" t="s">
        <v>19386</v>
      </c>
      <c r="D29346" s="83" t="s">
        <v>18362</v>
      </c>
      <c r="E29346" s="83">
        <v>3564.22</v>
      </c>
      <c r="F29346" s="83">
        <v>3730.47</v>
      </c>
    </row>
    <row r="29347" spans="1:6" x14ac:dyDescent="0.25">
      <c r="A29347" t="s">
        <v>15052</v>
      </c>
      <c r="B29347" s="83" t="s">
        <v>19387</v>
      </c>
      <c r="C29347" t="s">
        <v>19388</v>
      </c>
      <c r="D29347" s="83" t="s">
        <v>18362</v>
      </c>
      <c r="E29347" s="83">
        <v>1554.31</v>
      </c>
      <c r="F29347" s="83">
        <v>1622.64</v>
      </c>
    </row>
    <row r="29348" spans="1:6" x14ac:dyDescent="0.25">
      <c r="A29348" t="s">
        <v>15052</v>
      </c>
      <c r="B29348" s="83" t="s">
        <v>19389</v>
      </c>
      <c r="C29348" t="s">
        <v>19390</v>
      </c>
      <c r="D29348" s="83" t="s">
        <v>18362</v>
      </c>
      <c r="E29348" s="83">
        <v>2475.35</v>
      </c>
      <c r="F29348" s="83">
        <v>2581.9899999999998</v>
      </c>
    </row>
    <row r="29349" spans="1:6" x14ac:dyDescent="0.25">
      <c r="A29349" t="s">
        <v>15052</v>
      </c>
      <c r="B29349" s="83">
        <v>9013</v>
      </c>
      <c r="C29349" t="s">
        <v>19391</v>
      </c>
    </row>
    <row r="29350" spans="1:6" x14ac:dyDescent="0.25">
      <c r="A29350" t="s">
        <v>15052</v>
      </c>
      <c r="B29350" s="83" t="s">
        <v>19392</v>
      </c>
      <c r="C29350" t="s">
        <v>19393</v>
      </c>
      <c r="D29350" s="83" t="s">
        <v>15076</v>
      </c>
      <c r="E29350" s="83">
        <v>1627.1</v>
      </c>
      <c r="F29350" s="83">
        <v>1698.88</v>
      </c>
    </row>
    <row r="29351" spans="1:6" x14ac:dyDescent="0.25">
      <c r="A29351" t="s">
        <v>15052</v>
      </c>
      <c r="B29351" s="83" t="s">
        <v>19394</v>
      </c>
      <c r="C29351" t="s">
        <v>19395</v>
      </c>
      <c r="D29351" s="83" t="s">
        <v>15076</v>
      </c>
      <c r="E29351" s="83">
        <v>726.99</v>
      </c>
      <c r="F29351" s="83">
        <v>758.68</v>
      </c>
    </row>
    <row r="29352" spans="1:6" x14ac:dyDescent="0.25">
      <c r="A29352" t="s">
        <v>15052</v>
      </c>
      <c r="B29352" s="83">
        <v>9014</v>
      </c>
      <c r="C29352" t="s">
        <v>19396</v>
      </c>
    </row>
    <row r="29353" spans="1:6" x14ac:dyDescent="0.25">
      <c r="A29353" t="s">
        <v>15052</v>
      </c>
      <c r="B29353" s="83" t="s">
        <v>19397</v>
      </c>
      <c r="C29353" t="s">
        <v>19398</v>
      </c>
      <c r="D29353" s="83" t="s">
        <v>15094</v>
      </c>
      <c r="E29353" s="83">
        <v>987.49</v>
      </c>
      <c r="F29353" s="83">
        <v>1028.93</v>
      </c>
    </row>
    <row r="29354" spans="1:6" x14ac:dyDescent="0.25">
      <c r="A29354" t="s">
        <v>15052</v>
      </c>
      <c r="B29354" s="83" t="s">
        <v>19399</v>
      </c>
      <c r="C29354" t="s">
        <v>19400</v>
      </c>
      <c r="D29354" s="83" t="s">
        <v>15094</v>
      </c>
      <c r="E29354" s="83">
        <v>1290.18</v>
      </c>
      <c r="F29354" s="83">
        <v>1343.08</v>
      </c>
    </row>
    <row r="29355" spans="1:6" x14ac:dyDescent="0.25">
      <c r="A29355" t="s">
        <v>15052</v>
      </c>
      <c r="B29355" s="83" t="s">
        <v>19401</v>
      </c>
      <c r="C29355" t="s">
        <v>19402</v>
      </c>
      <c r="D29355" s="83" t="s">
        <v>15094</v>
      </c>
      <c r="E29355" s="83">
        <v>1410.83</v>
      </c>
      <c r="F29355" s="83">
        <v>1469.33</v>
      </c>
    </row>
    <row r="29356" spans="1:6" x14ac:dyDescent="0.25">
      <c r="A29356" t="s">
        <v>15052</v>
      </c>
      <c r="B29356" s="83" t="s">
        <v>19403</v>
      </c>
      <c r="C29356" t="s">
        <v>19404</v>
      </c>
      <c r="D29356" s="83" t="s">
        <v>15094</v>
      </c>
      <c r="E29356" s="83">
        <v>1534.3</v>
      </c>
      <c r="F29356" s="83">
        <v>1598.63</v>
      </c>
    </row>
    <row r="29357" spans="1:6" x14ac:dyDescent="0.25">
      <c r="A29357" t="s">
        <v>15052</v>
      </c>
      <c r="B29357" s="83" t="s">
        <v>19405</v>
      </c>
      <c r="C29357" t="s">
        <v>19406</v>
      </c>
      <c r="D29357" s="83" t="s">
        <v>15094</v>
      </c>
      <c r="E29357" s="83">
        <v>2245.5700000000002</v>
      </c>
      <c r="F29357" s="83">
        <v>2334.3200000000002</v>
      </c>
    </row>
    <row r="29358" spans="1:6" x14ac:dyDescent="0.25">
      <c r="A29358" t="s">
        <v>15052</v>
      </c>
      <c r="B29358" s="83" t="s">
        <v>19407</v>
      </c>
      <c r="C29358" t="s">
        <v>19408</v>
      </c>
      <c r="D29358" s="83" t="s">
        <v>15094</v>
      </c>
      <c r="E29358" s="83">
        <v>496.9</v>
      </c>
      <c r="F29358" s="83">
        <v>516.41999999999996</v>
      </c>
    </row>
    <row r="29359" spans="1:6" x14ac:dyDescent="0.25">
      <c r="A29359" t="s">
        <v>15052</v>
      </c>
      <c r="B29359" s="83" t="s">
        <v>19409</v>
      </c>
      <c r="C29359" t="s">
        <v>19410</v>
      </c>
      <c r="D29359" s="83" t="s">
        <v>15094</v>
      </c>
      <c r="E29359" s="83">
        <v>594.4</v>
      </c>
      <c r="F29359" s="83">
        <v>618.02</v>
      </c>
    </row>
    <row r="29360" spans="1:6" x14ac:dyDescent="0.25">
      <c r="A29360" t="s">
        <v>15052</v>
      </c>
      <c r="B29360" s="83" t="s">
        <v>19411</v>
      </c>
      <c r="C29360" t="s">
        <v>19412</v>
      </c>
      <c r="D29360" s="83" t="s">
        <v>15094</v>
      </c>
      <c r="E29360" s="83">
        <v>686.65</v>
      </c>
      <c r="F29360" s="83">
        <v>714.33</v>
      </c>
    </row>
    <row r="29361" spans="1:6" x14ac:dyDescent="0.25">
      <c r="A29361" t="s">
        <v>15052</v>
      </c>
      <c r="B29361" s="83" t="s">
        <v>19413</v>
      </c>
      <c r="C29361" t="s">
        <v>19414</v>
      </c>
      <c r="D29361" s="83" t="s">
        <v>15094</v>
      </c>
      <c r="E29361" s="83">
        <v>789.8</v>
      </c>
      <c r="F29361" s="83">
        <v>822.03</v>
      </c>
    </row>
    <row r="29362" spans="1:6" x14ac:dyDescent="0.25">
      <c r="A29362" t="s">
        <v>15052</v>
      </c>
      <c r="B29362" s="83" t="s">
        <v>19415</v>
      </c>
      <c r="C29362" t="s">
        <v>19416</v>
      </c>
      <c r="D29362" s="83" t="s">
        <v>15094</v>
      </c>
      <c r="E29362" s="83">
        <v>886.76</v>
      </c>
      <c r="F29362" s="83">
        <v>923.44</v>
      </c>
    </row>
    <row r="29363" spans="1:6" x14ac:dyDescent="0.25">
      <c r="A29363" t="s">
        <v>15052</v>
      </c>
      <c r="B29363" s="83">
        <v>9015</v>
      </c>
      <c r="C29363" t="s">
        <v>19417</v>
      </c>
    </row>
    <row r="29364" spans="1:6" x14ac:dyDescent="0.25">
      <c r="A29364" t="s">
        <v>15052</v>
      </c>
      <c r="B29364" s="83" t="s">
        <v>19418</v>
      </c>
      <c r="C29364" t="s">
        <v>19419</v>
      </c>
      <c r="D29364" s="83" t="s">
        <v>15094</v>
      </c>
      <c r="E29364" s="83">
        <v>1279.17</v>
      </c>
      <c r="F29364" s="83">
        <v>1331.16</v>
      </c>
    </row>
    <row r="29365" spans="1:6" x14ac:dyDescent="0.25">
      <c r="A29365" t="s">
        <v>15052</v>
      </c>
      <c r="B29365" s="83" t="s">
        <v>19420</v>
      </c>
      <c r="C29365" t="s">
        <v>19421</v>
      </c>
      <c r="D29365" s="83" t="s">
        <v>15094</v>
      </c>
      <c r="E29365" s="83">
        <v>1606.07</v>
      </c>
      <c r="F29365" s="83">
        <v>1670.55</v>
      </c>
    </row>
    <row r="29366" spans="1:6" x14ac:dyDescent="0.25">
      <c r="A29366" t="s">
        <v>15052</v>
      </c>
      <c r="B29366" s="83" t="s">
        <v>19422</v>
      </c>
      <c r="C29366" t="s">
        <v>19423</v>
      </c>
      <c r="D29366" s="83" t="s">
        <v>15094</v>
      </c>
      <c r="E29366" s="83">
        <v>1732.19</v>
      </c>
      <c r="F29366" s="83">
        <v>1802.57</v>
      </c>
    </row>
    <row r="29367" spans="1:6" x14ac:dyDescent="0.25">
      <c r="A29367" t="s">
        <v>15052</v>
      </c>
      <c r="B29367" s="83" t="s">
        <v>19424</v>
      </c>
      <c r="C29367" t="s">
        <v>19425</v>
      </c>
      <c r="D29367" s="83" t="s">
        <v>15094</v>
      </c>
      <c r="E29367" s="83">
        <v>1861.86</v>
      </c>
      <c r="F29367" s="83">
        <v>1938.38</v>
      </c>
    </row>
    <row r="29368" spans="1:6" x14ac:dyDescent="0.25">
      <c r="A29368" t="s">
        <v>15052</v>
      </c>
      <c r="B29368" s="83" t="s">
        <v>19426</v>
      </c>
      <c r="C29368" t="s">
        <v>19427</v>
      </c>
      <c r="D29368" s="83" t="s">
        <v>15094</v>
      </c>
      <c r="E29368" s="83">
        <v>2491.9299999999998</v>
      </c>
      <c r="F29368" s="83">
        <v>2590.15</v>
      </c>
    </row>
    <row r="29369" spans="1:6" x14ac:dyDescent="0.25">
      <c r="A29369" t="s">
        <v>15052</v>
      </c>
      <c r="B29369" s="83" t="s">
        <v>19428</v>
      </c>
      <c r="C29369" t="s">
        <v>19429</v>
      </c>
      <c r="D29369" s="83" t="s">
        <v>15094</v>
      </c>
      <c r="E29369" s="83">
        <v>750.06</v>
      </c>
      <c r="F29369" s="83">
        <v>778.23</v>
      </c>
    </row>
    <row r="29370" spans="1:6" x14ac:dyDescent="0.25">
      <c r="A29370" t="s">
        <v>15052</v>
      </c>
      <c r="B29370" s="83" t="s">
        <v>19430</v>
      </c>
      <c r="C29370" t="s">
        <v>19431</v>
      </c>
      <c r="D29370" s="83" t="s">
        <v>15094</v>
      </c>
      <c r="E29370" s="83">
        <v>853.75</v>
      </c>
      <c r="F29370" s="83">
        <v>886.34</v>
      </c>
    </row>
    <row r="29371" spans="1:6" x14ac:dyDescent="0.25">
      <c r="A29371" t="s">
        <v>15052</v>
      </c>
      <c r="B29371" s="83" t="s">
        <v>19432</v>
      </c>
      <c r="C29371" t="s">
        <v>19433</v>
      </c>
      <c r="D29371" s="83" t="s">
        <v>15094</v>
      </c>
      <c r="E29371" s="83">
        <v>953.35</v>
      </c>
      <c r="F29371" s="83">
        <v>990.45</v>
      </c>
    </row>
    <row r="29372" spans="1:6" x14ac:dyDescent="0.25">
      <c r="A29372" t="s">
        <v>15052</v>
      </c>
      <c r="B29372" s="83" t="s">
        <v>19434</v>
      </c>
      <c r="C29372" t="s">
        <v>19435</v>
      </c>
      <c r="D29372" s="83" t="s">
        <v>15094</v>
      </c>
      <c r="E29372" s="83">
        <v>1061.75</v>
      </c>
      <c r="F29372" s="83">
        <v>1103.6500000000001</v>
      </c>
    </row>
    <row r="29373" spans="1:6" x14ac:dyDescent="0.25">
      <c r="A29373" t="s">
        <v>15052</v>
      </c>
      <c r="B29373" s="83" t="s">
        <v>19436</v>
      </c>
      <c r="C29373" t="s">
        <v>19437</v>
      </c>
      <c r="D29373" s="83" t="s">
        <v>15094</v>
      </c>
      <c r="E29373" s="83">
        <v>1166.06</v>
      </c>
      <c r="F29373" s="83">
        <v>1212.8599999999999</v>
      </c>
    </row>
    <row r="29374" spans="1:6" x14ac:dyDescent="0.25">
      <c r="A29374" t="s">
        <v>15052</v>
      </c>
      <c r="B29374" s="83">
        <v>9016</v>
      </c>
      <c r="C29374" t="s">
        <v>19438</v>
      </c>
    </row>
    <row r="29375" spans="1:6" x14ac:dyDescent="0.25">
      <c r="A29375" t="s">
        <v>15052</v>
      </c>
      <c r="B29375" s="83" t="s">
        <v>19439</v>
      </c>
      <c r="C29375" t="s">
        <v>19440</v>
      </c>
      <c r="D29375" s="83" t="s">
        <v>18362</v>
      </c>
      <c r="E29375" s="83">
        <v>970.52</v>
      </c>
      <c r="F29375" s="83">
        <v>996.58</v>
      </c>
    </row>
    <row r="29376" spans="1:6" x14ac:dyDescent="0.25">
      <c r="A29376" t="s">
        <v>15052</v>
      </c>
      <c r="B29376" s="83" t="s">
        <v>19441</v>
      </c>
      <c r="C29376" t="s">
        <v>19442</v>
      </c>
      <c r="D29376" s="83" t="s">
        <v>18362</v>
      </c>
      <c r="E29376" s="83">
        <v>262.97000000000003</v>
      </c>
      <c r="F29376" s="83">
        <v>269.2</v>
      </c>
    </row>
    <row r="29377" spans="1:6" x14ac:dyDescent="0.25">
      <c r="A29377" t="s">
        <v>15052</v>
      </c>
      <c r="B29377" s="83" t="s">
        <v>19443</v>
      </c>
      <c r="C29377" t="s">
        <v>19444</v>
      </c>
      <c r="D29377" s="83" t="s">
        <v>18362</v>
      </c>
      <c r="E29377" s="83">
        <v>353.99</v>
      </c>
      <c r="F29377" s="83">
        <v>362.64</v>
      </c>
    </row>
    <row r="29378" spans="1:6" x14ac:dyDescent="0.25">
      <c r="A29378" t="s">
        <v>15052</v>
      </c>
      <c r="B29378" s="83" t="s">
        <v>19445</v>
      </c>
      <c r="C29378" t="s">
        <v>19446</v>
      </c>
      <c r="D29378" s="83" t="s">
        <v>18362</v>
      </c>
      <c r="E29378" s="83">
        <v>455.77</v>
      </c>
      <c r="F29378" s="83">
        <v>467.19</v>
      </c>
    </row>
    <row r="29379" spans="1:6" x14ac:dyDescent="0.25">
      <c r="A29379" t="s">
        <v>15052</v>
      </c>
      <c r="B29379" s="83" t="s">
        <v>19447</v>
      </c>
      <c r="C29379" t="s">
        <v>19448</v>
      </c>
      <c r="D29379" s="83" t="s">
        <v>18362</v>
      </c>
      <c r="E29379" s="83">
        <v>568.30999999999995</v>
      </c>
      <c r="F29379" s="83">
        <v>582.86</v>
      </c>
    </row>
    <row r="29380" spans="1:6" x14ac:dyDescent="0.25">
      <c r="A29380" t="s">
        <v>15052</v>
      </c>
      <c r="B29380" s="83" t="s">
        <v>19449</v>
      </c>
      <c r="C29380" t="s">
        <v>19450</v>
      </c>
      <c r="D29380" s="83" t="s">
        <v>18362</v>
      </c>
      <c r="E29380" s="83">
        <v>691.62</v>
      </c>
      <c r="F29380" s="83">
        <v>709.65</v>
      </c>
    </row>
    <row r="29381" spans="1:6" x14ac:dyDescent="0.25">
      <c r="A29381" t="s">
        <v>15052</v>
      </c>
      <c r="B29381" s="83" t="s">
        <v>19451</v>
      </c>
      <c r="C29381" t="s">
        <v>19452</v>
      </c>
      <c r="D29381" s="83" t="s">
        <v>18362</v>
      </c>
      <c r="E29381" s="83">
        <v>825.69</v>
      </c>
      <c r="F29381" s="83">
        <v>847.56</v>
      </c>
    </row>
    <row r="29382" spans="1:6" x14ac:dyDescent="0.25">
      <c r="A29382" t="s">
        <v>15052</v>
      </c>
      <c r="B29382" s="83">
        <v>9017</v>
      </c>
      <c r="C29382" t="s">
        <v>19453</v>
      </c>
    </row>
    <row r="29383" spans="1:6" x14ac:dyDescent="0.25">
      <c r="A29383" t="s">
        <v>15052</v>
      </c>
      <c r="B29383" s="83" t="s">
        <v>19454</v>
      </c>
      <c r="C29383" t="s">
        <v>19455</v>
      </c>
      <c r="D29383" s="83" t="s">
        <v>15094</v>
      </c>
      <c r="E29383" s="83">
        <v>44.25</v>
      </c>
      <c r="F29383" s="83">
        <v>45.89</v>
      </c>
    </row>
    <row r="29384" spans="1:6" x14ac:dyDescent="0.25">
      <c r="A29384" t="s">
        <v>15052</v>
      </c>
      <c r="B29384" s="83" t="s">
        <v>19456</v>
      </c>
      <c r="C29384" t="s">
        <v>19457</v>
      </c>
      <c r="D29384" s="83" t="s">
        <v>15094</v>
      </c>
      <c r="E29384" s="83">
        <v>47.68</v>
      </c>
      <c r="F29384" s="83">
        <v>49.45</v>
      </c>
    </row>
    <row r="29385" spans="1:6" x14ac:dyDescent="0.25">
      <c r="A29385" t="s">
        <v>15052</v>
      </c>
      <c r="B29385" s="83" t="s">
        <v>19458</v>
      </c>
      <c r="C29385" t="s">
        <v>19459</v>
      </c>
      <c r="D29385" s="83" t="s">
        <v>15094</v>
      </c>
      <c r="E29385" s="83">
        <v>50.8</v>
      </c>
      <c r="F29385" s="83">
        <v>52.68</v>
      </c>
    </row>
    <row r="29386" spans="1:6" x14ac:dyDescent="0.25">
      <c r="A29386" t="s">
        <v>15052</v>
      </c>
      <c r="B29386" s="83">
        <v>8687</v>
      </c>
      <c r="C29386" t="s">
        <v>19460</v>
      </c>
    </row>
    <row r="29387" spans="1:6" x14ac:dyDescent="0.25">
      <c r="A29387" t="s">
        <v>15052</v>
      </c>
      <c r="B29387" s="83">
        <v>9018</v>
      </c>
      <c r="C29387" t="s">
        <v>19461</v>
      </c>
    </row>
    <row r="29388" spans="1:6" x14ac:dyDescent="0.25">
      <c r="A29388" t="s">
        <v>15052</v>
      </c>
      <c r="B29388" s="83" t="s">
        <v>19462</v>
      </c>
      <c r="C29388" t="s">
        <v>19463</v>
      </c>
      <c r="D29388" s="83" t="s">
        <v>18362</v>
      </c>
      <c r="E29388" s="83">
        <v>472.59</v>
      </c>
      <c r="F29388" s="83">
        <v>481.89</v>
      </c>
    </row>
    <row r="29389" spans="1:6" x14ac:dyDescent="0.25">
      <c r="A29389" t="s">
        <v>15052</v>
      </c>
      <c r="B29389" s="83" t="s">
        <v>19464</v>
      </c>
      <c r="C29389" t="s">
        <v>19465</v>
      </c>
      <c r="D29389" s="83" t="s">
        <v>18362</v>
      </c>
      <c r="E29389" s="83">
        <v>90.9</v>
      </c>
      <c r="F29389" s="83">
        <v>92.76</v>
      </c>
    </row>
    <row r="29390" spans="1:6" x14ac:dyDescent="0.25">
      <c r="A29390" t="s">
        <v>15052</v>
      </c>
      <c r="B29390" s="83" t="s">
        <v>19466</v>
      </c>
      <c r="C29390" t="s">
        <v>19467</v>
      </c>
      <c r="D29390" s="83" t="s">
        <v>18362</v>
      </c>
      <c r="E29390" s="83">
        <v>2012.04</v>
      </c>
      <c r="F29390" s="83">
        <v>2030.64</v>
      </c>
    </row>
    <row r="29391" spans="1:6" x14ac:dyDescent="0.25">
      <c r="A29391" t="s">
        <v>15052</v>
      </c>
      <c r="B29391" s="83">
        <v>9019</v>
      </c>
      <c r="C29391" t="s">
        <v>19470</v>
      </c>
    </row>
    <row r="29392" spans="1:6" x14ac:dyDescent="0.25">
      <c r="A29392" t="s">
        <v>15052</v>
      </c>
      <c r="B29392" s="83" t="s">
        <v>19471</v>
      </c>
      <c r="C29392" t="s">
        <v>19472</v>
      </c>
      <c r="D29392" s="83" t="s">
        <v>15076</v>
      </c>
      <c r="E29392" s="83">
        <v>273.32</v>
      </c>
      <c r="F29392" s="83">
        <v>277.29000000000002</v>
      </c>
    </row>
    <row r="29393" spans="1:6" x14ac:dyDescent="0.25">
      <c r="A29393" t="s">
        <v>15052</v>
      </c>
      <c r="B29393" s="83" t="s">
        <v>19473</v>
      </c>
      <c r="C29393" t="s">
        <v>19474</v>
      </c>
      <c r="D29393" s="83" t="s">
        <v>15076</v>
      </c>
      <c r="E29393" s="83">
        <v>403.74</v>
      </c>
      <c r="F29393" s="83">
        <v>409.15</v>
      </c>
    </row>
    <row r="29394" spans="1:6" x14ac:dyDescent="0.25">
      <c r="A29394" t="s">
        <v>15052</v>
      </c>
      <c r="B29394" s="83" t="s">
        <v>19475</v>
      </c>
      <c r="C29394" t="s">
        <v>19476</v>
      </c>
      <c r="D29394" s="83" t="s">
        <v>15076</v>
      </c>
      <c r="E29394" s="83">
        <v>1235.3800000000001</v>
      </c>
      <c r="F29394" s="83">
        <v>1251.1400000000001</v>
      </c>
    </row>
    <row r="29395" spans="1:6" x14ac:dyDescent="0.25">
      <c r="A29395" t="s">
        <v>15052</v>
      </c>
      <c r="B29395" s="83" t="s">
        <v>19477</v>
      </c>
      <c r="C29395" t="s">
        <v>19478</v>
      </c>
      <c r="D29395" s="83" t="s">
        <v>15076</v>
      </c>
      <c r="E29395" s="83">
        <v>1316.01</v>
      </c>
      <c r="F29395" s="83">
        <v>1331.77</v>
      </c>
    </row>
    <row r="29396" spans="1:6" x14ac:dyDescent="0.25">
      <c r="A29396" t="s">
        <v>15052</v>
      </c>
      <c r="B29396" s="83" t="s">
        <v>19479</v>
      </c>
      <c r="C29396" t="s">
        <v>19480</v>
      </c>
      <c r="D29396" s="83" t="s">
        <v>15076</v>
      </c>
      <c r="E29396" s="83">
        <v>86.2</v>
      </c>
      <c r="F29396" s="83">
        <v>88.44</v>
      </c>
    </row>
    <row r="29397" spans="1:6" x14ac:dyDescent="0.25">
      <c r="A29397" t="s">
        <v>15052</v>
      </c>
      <c r="B29397" s="83" t="s">
        <v>19481</v>
      </c>
      <c r="C29397" t="s">
        <v>19482</v>
      </c>
      <c r="D29397" s="83" t="s">
        <v>15076</v>
      </c>
      <c r="E29397" s="83">
        <v>102.33</v>
      </c>
      <c r="F29397" s="83">
        <v>104.57</v>
      </c>
    </row>
    <row r="29398" spans="1:6" x14ac:dyDescent="0.25">
      <c r="A29398" t="s">
        <v>15052</v>
      </c>
      <c r="B29398" s="83" t="s">
        <v>19483</v>
      </c>
      <c r="C29398" t="s">
        <v>19484</v>
      </c>
      <c r="D29398" s="83" t="s">
        <v>18362</v>
      </c>
      <c r="E29398" s="83">
        <v>29.62</v>
      </c>
      <c r="F29398" s="83">
        <v>30.08</v>
      </c>
    </row>
    <row r="29399" spans="1:6" x14ac:dyDescent="0.25">
      <c r="A29399" t="s">
        <v>15052</v>
      </c>
      <c r="B29399" s="83" t="s">
        <v>19485</v>
      </c>
      <c r="C29399" t="s">
        <v>19486</v>
      </c>
      <c r="D29399" s="83" t="s">
        <v>15076</v>
      </c>
      <c r="E29399" s="83">
        <v>14.4</v>
      </c>
      <c r="F29399" s="83">
        <v>14.55</v>
      </c>
    </row>
    <row r="29400" spans="1:6" x14ac:dyDescent="0.25">
      <c r="A29400" t="s">
        <v>15052</v>
      </c>
      <c r="B29400" s="83" t="s">
        <v>19487</v>
      </c>
      <c r="C29400" t="s">
        <v>19488</v>
      </c>
      <c r="D29400" s="83" t="s">
        <v>15076</v>
      </c>
      <c r="E29400" s="83">
        <v>104.63</v>
      </c>
      <c r="F29400" s="83">
        <v>106.87</v>
      </c>
    </row>
    <row r="29401" spans="1:6" x14ac:dyDescent="0.25">
      <c r="A29401" t="s">
        <v>15052</v>
      </c>
      <c r="B29401" s="83" t="s">
        <v>19489</v>
      </c>
      <c r="C29401" t="s">
        <v>19490</v>
      </c>
      <c r="D29401" s="83" t="s">
        <v>18362</v>
      </c>
      <c r="E29401" s="83">
        <v>766.07</v>
      </c>
      <c r="F29401" s="83">
        <v>770.41</v>
      </c>
    </row>
    <row r="29402" spans="1:6" x14ac:dyDescent="0.25">
      <c r="A29402" t="s">
        <v>15052</v>
      </c>
      <c r="B29402" s="83" t="s">
        <v>19491</v>
      </c>
      <c r="C29402" t="s">
        <v>19492</v>
      </c>
      <c r="D29402" s="83" t="s">
        <v>18362</v>
      </c>
      <c r="E29402" s="83">
        <v>212.98</v>
      </c>
      <c r="F29402" s="83">
        <v>217.32</v>
      </c>
    </row>
    <row r="29403" spans="1:6" x14ac:dyDescent="0.25">
      <c r="A29403" t="s">
        <v>15052</v>
      </c>
      <c r="B29403" s="83" t="s">
        <v>19493</v>
      </c>
      <c r="C29403" t="s">
        <v>19494</v>
      </c>
      <c r="D29403" s="83" t="s">
        <v>18362</v>
      </c>
      <c r="E29403" s="83">
        <v>223.98</v>
      </c>
      <c r="F29403" s="83">
        <v>228.32</v>
      </c>
    </row>
    <row r="29404" spans="1:6" x14ac:dyDescent="0.25">
      <c r="A29404" t="s">
        <v>15052</v>
      </c>
      <c r="B29404" s="83" t="s">
        <v>19495</v>
      </c>
      <c r="C29404" t="s">
        <v>19496</v>
      </c>
      <c r="D29404" s="83" t="s">
        <v>18362</v>
      </c>
      <c r="E29404" s="83">
        <v>196.73</v>
      </c>
      <c r="F29404" s="83">
        <v>201.07</v>
      </c>
    </row>
    <row r="29405" spans="1:6" x14ac:dyDescent="0.25">
      <c r="A29405" t="s">
        <v>15052</v>
      </c>
      <c r="B29405" s="83" t="s">
        <v>19497</v>
      </c>
      <c r="C29405" t="s">
        <v>19498</v>
      </c>
      <c r="D29405" s="83" t="s">
        <v>18362</v>
      </c>
      <c r="E29405" s="83">
        <v>1123.97</v>
      </c>
      <c r="F29405" s="83">
        <v>1146</v>
      </c>
    </row>
    <row r="29406" spans="1:6" x14ac:dyDescent="0.25">
      <c r="A29406" t="s">
        <v>15052</v>
      </c>
      <c r="B29406" s="83" t="s">
        <v>19499</v>
      </c>
      <c r="C29406" t="s">
        <v>19500</v>
      </c>
      <c r="D29406" s="83" t="s">
        <v>15076</v>
      </c>
      <c r="E29406" s="83">
        <v>302.67</v>
      </c>
      <c r="F29406" s="83">
        <v>304.01</v>
      </c>
    </row>
    <row r="29407" spans="1:6" x14ac:dyDescent="0.25">
      <c r="A29407" t="s">
        <v>15052</v>
      </c>
      <c r="B29407" s="83" t="s">
        <v>19501</v>
      </c>
      <c r="C29407" t="s">
        <v>19502</v>
      </c>
      <c r="D29407" s="83" t="s">
        <v>15076</v>
      </c>
      <c r="E29407" s="83">
        <v>383.3</v>
      </c>
      <c r="F29407" s="83">
        <v>384.64</v>
      </c>
    </row>
    <row r="29408" spans="1:6" x14ac:dyDescent="0.25">
      <c r="A29408" t="s">
        <v>15052</v>
      </c>
      <c r="B29408" s="83">
        <v>9020</v>
      </c>
      <c r="C29408" t="s">
        <v>19503</v>
      </c>
    </row>
    <row r="29409" spans="1:6" x14ac:dyDescent="0.25">
      <c r="A29409" t="s">
        <v>15052</v>
      </c>
      <c r="B29409" s="83" t="s">
        <v>19504</v>
      </c>
      <c r="C29409" t="s">
        <v>19505</v>
      </c>
      <c r="D29409" s="83" t="s">
        <v>15076</v>
      </c>
      <c r="E29409" s="83">
        <v>323.74</v>
      </c>
      <c r="F29409" s="83">
        <v>328.12</v>
      </c>
    </row>
    <row r="29410" spans="1:6" x14ac:dyDescent="0.25">
      <c r="A29410" t="s">
        <v>15052</v>
      </c>
      <c r="B29410" s="83" t="s">
        <v>19506</v>
      </c>
      <c r="C29410" t="s">
        <v>19507</v>
      </c>
      <c r="D29410" s="83" t="s">
        <v>15076</v>
      </c>
      <c r="E29410" s="83">
        <v>229.89</v>
      </c>
      <c r="F29410" s="83">
        <v>232.08</v>
      </c>
    </row>
    <row r="29411" spans="1:6" x14ac:dyDescent="0.25">
      <c r="A29411" t="s">
        <v>15052</v>
      </c>
      <c r="B29411" s="83" t="s">
        <v>19508</v>
      </c>
      <c r="C29411" t="s">
        <v>19509</v>
      </c>
      <c r="D29411" s="83" t="s">
        <v>15076</v>
      </c>
      <c r="E29411" s="83">
        <v>388.76</v>
      </c>
      <c r="F29411" s="83">
        <v>390.95</v>
      </c>
    </row>
    <row r="29412" spans="1:6" x14ac:dyDescent="0.25">
      <c r="A29412" t="s">
        <v>15052</v>
      </c>
      <c r="B29412" s="83" t="s">
        <v>19510</v>
      </c>
      <c r="C29412" t="s">
        <v>19511</v>
      </c>
      <c r="D29412" s="83" t="s">
        <v>15076</v>
      </c>
      <c r="E29412" s="83">
        <v>1456.28</v>
      </c>
      <c r="F29412" s="83">
        <v>1458.67</v>
      </c>
    </row>
    <row r="29413" spans="1:6" x14ac:dyDescent="0.25">
      <c r="A29413" t="s">
        <v>15052</v>
      </c>
      <c r="B29413" s="83">
        <v>9022</v>
      </c>
      <c r="C29413" t="s">
        <v>19512</v>
      </c>
    </row>
    <row r="29414" spans="1:6" x14ac:dyDescent="0.25">
      <c r="A29414" t="s">
        <v>15052</v>
      </c>
      <c r="B29414" s="83" t="s">
        <v>19513</v>
      </c>
      <c r="C29414" t="s">
        <v>19514</v>
      </c>
      <c r="D29414" s="83" t="s">
        <v>15076</v>
      </c>
      <c r="E29414" s="83">
        <v>155.88</v>
      </c>
      <c r="F29414" s="83">
        <v>157.59</v>
      </c>
    </row>
    <row r="29415" spans="1:6" x14ac:dyDescent="0.25">
      <c r="A29415" t="s">
        <v>15052</v>
      </c>
      <c r="B29415" s="83" t="s">
        <v>19515</v>
      </c>
      <c r="C29415" t="s">
        <v>19516</v>
      </c>
      <c r="D29415" s="83" t="s">
        <v>15076</v>
      </c>
      <c r="E29415" s="83">
        <v>27.66</v>
      </c>
      <c r="F29415" s="83">
        <v>28.51</v>
      </c>
    </row>
    <row r="29416" spans="1:6" x14ac:dyDescent="0.25">
      <c r="A29416" t="s">
        <v>15052</v>
      </c>
      <c r="B29416" s="83">
        <v>9024</v>
      </c>
      <c r="C29416" t="s">
        <v>19517</v>
      </c>
    </row>
    <row r="29417" spans="1:6" x14ac:dyDescent="0.25">
      <c r="A29417" t="s">
        <v>15052</v>
      </c>
      <c r="B29417" s="83" t="s">
        <v>19518</v>
      </c>
      <c r="C29417" t="s">
        <v>19519</v>
      </c>
      <c r="D29417" s="83" t="s">
        <v>15076</v>
      </c>
      <c r="E29417" s="83">
        <v>66.010000000000005</v>
      </c>
      <c r="F29417" s="83">
        <v>67.38</v>
      </c>
    </row>
    <row r="29418" spans="1:6" x14ac:dyDescent="0.25">
      <c r="A29418" t="s">
        <v>15052</v>
      </c>
      <c r="B29418" s="83" t="s">
        <v>19520</v>
      </c>
      <c r="C29418" t="s">
        <v>19521</v>
      </c>
      <c r="D29418" s="83" t="s">
        <v>18362</v>
      </c>
      <c r="E29418" s="83">
        <v>8.5299999999999994</v>
      </c>
      <c r="F29418" s="83">
        <v>8.99</v>
      </c>
    </row>
    <row r="29419" spans="1:6" x14ac:dyDescent="0.25">
      <c r="A29419" t="s">
        <v>15052</v>
      </c>
      <c r="B29419" s="83" t="s">
        <v>19522</v>
      </c>
      <c r="C29419" t="s">
        <v>19523</v>
      </c>
      <c r="D29419" s="83" t="s">
        <v>15076</v>
      </c>
      <c r="E29419" s="83">
        <v>923.27</v>
      </c>
      <c r="F29419" s="83">
        <v>931.79</v>
      </c>
    </row>
    <row r="29420" spans="1:6" x14ac:dyDescent="0.25">
      <c r="A29420" t="s">
        <v>15052</v>
      </c>
      <c r="B29420" s="83" t="s">
        <v>19524</v>
      </c>
      <c r="C29420" t="s">
        <v>19525</v>
      </c>
      <c r="D29420" s="83" t="s">
        <v>15076</v>
      </c>
      <c r="E29420" s="83">
        <v>149.46</v>
      </c>
      <c r="F29420" s="83">
        <v>150.83000000000001</v>
      </c>
    </row>
    <row r="29421" spans="1:6" x14ac:dyDescent="0.25">
      <c r="A29421" t="s">
        <v>15052</v>
      </c>
      <c r="B29421" s="83" t="s">
        <v>19526</v>
      </c>
      <c r="C29421" t="s">
        <v>19527</v>
      </c>
      <c r="D29421" s="83" t="s">
        <v>15076</v>
      </c>
      <c r="E29421" s="83">
        <v>127.4</v>
      </c>
      <c r="F29421" s="83">
        <v>128.77000000000001</v>
      </c>
    </row>
    <row r="29422" spans="1:6" x14ac:dyDescent="0.25">
      <c r="A29422" t="s">
        <v>15052</v>
      </c>
      <c r="B29422" s="83" t="s">
        <v>19528</v>
      </c>
      <c r="C29422" t="s">
        <v>19529</v>
      </c>
      <c r="D29422" s="83" t="s">
        <v>15076</v>
      </c>
      <c r="E29422" s="83">
        <v>159.6</v>
      </c>
      <c r="F29422" s="83">
        <v>160.97</v>
      </c>
    </row>
    <row r="29423" spans="1:6" x14ac:dyDescent="0.25">
      <c r="A29423" t="s">
        <v>15052</v>
      </c>
      <c r="B29423" s="83" t="s">
        <v>19530</v>
      </c>
      <c r="C29423" t="s">
        <v>19531</v>
      </c>
      <c r="D29423" s="83" t="s">
        <v>18362</v>
      </c>
      <c r="E29423" s="83">
        <v>152.24</v>
      </c>
      <c r="F29423" s="83">
        <v>161.38</v>
      </c>
    </row>
    <row r="29424" spans="1:6" x14ac:dyDescent="0.25">
      <c r="A29424" t="s">
        <v>15052</v>
      </c>
      <c r="B29424" s="83" t="s">
        <v>19532</v>
      </c>
      <c r="C29424" t="s">
        <v>19533</v>
      </c>
      <c r="D29424" s="83" t="s">
        <v>18362</v>
      </c>
      <c r="E29424" s="83">
        <v>135.82</v>
      </c>
      <c r="F29424" s="83">
        <v>144.96</v>
      </c>
    </row>
    <row r="29425" spans="1:6" x14ac:dyDescent="0.25">
      <c r="A29425" t="s">
        <v>15052</v>
      </c>
      <c r="B29425" s="83" t="s">
        <v>19534</v>
      </c>
      <c r="C29425" t="s">
        <v>19535</v>
      </c>
      <c r="D29425" s="83" t="s">
        <v>18362</v>
      </c>
      <c r="E29425" s="83">
        <v>133.15</v>
      </c>
      <c r="F29425" s="83">
        <v>142.29</v>
      </c>
    </row>
    <row r="29426" spans="1:6" x14ac:dyDescent="0.25">
      <c r="A29426" t="s">
        <v>15052</v>
      </c>
      <c r="B29426" s="83" t="s">
        <v>19536</v>
      </c>
      <c r="C29426" t="s">
        <v>19537</v>
      </c>
      <c r="D29426" s="83" t="s">
        <v>18362</v>
      </c>
      <c r="E29426" s="83">
        <v>134.72999999999999</v>
      </c>
      <c r="F29426" s="83">
        <v>143.87</v>
      </c>
    </row>
    <row r="29427" spans="1:6" x14ac:dyDescent="0.25">
      <c r="A29427" t="s">
        <v>15052</v>
      </c>
      <c r="B29427" s="83">
        <v>8688</v>
      </c>
      <c r="C29427" t="s">
        <v>19538</v>
      </c>
    </row>
    <row r="29428" spans="1:6" x14ac:dyDescent="0.25">
      <c r="A29428" t="s">
        <v>15052</v>
      </c>
      <c r="B29428" s="83">
        <v>9027</v>
      </c>
      <c r="C29428" t="s">
        <v>19539</v>
      </c>
    </row>
    <row r="29429" spans="1:6" x14ac:dyDescent="0.25">
      <c r="A29429" t="s">
        <v>15052</v>
      </c>
      <c r="B29429" s="83" t="s">
        <v>19540</v>
      </c>
      <c r="C29429" t="s">
        <v>19541</v>
      </c>
      <c r="D29429" s="83" t="s">
        <v>15076</v>
      </c>
      <c r="E29429" s="83">
        <v>71.36</v>
      </c>
      <c r="F29429" s="83">
        <v>72.47</v>
      </c>
    </row>
    <row r="29430" spans="1:6" x14ac:dyDescent="0.25">
      <c r="A29430" t="s">
        <v>15052</v>
      </c>
      <c r="B29430" s="83" t="s">
        <v>19542</v>
      </c>
      <c r="C29430" t="s">
        <v>19543</v>
      </c>
      <c r="D29430" s="83" t="s">
        <v>15076</v>
      </c>
      <c r="E29430" s="83">
        <v>30.36</v>
      </c>
      <c r="F29430" s="83">
        <v>31.47</v>
      </c>
    </row>
    <row r="29431" spans="1:6" x14ac:dyDescent="0.25">
      <c r="A29431" t="s">
        <v>15052</v>
      </c>
      <c r="B29431" s="83">
        <v>9029</v>
      </c>
      <c r="C29431" t="s">
        <v>17212</v>
      </c>
    </row>
    <row r="29432" spans="1:6" x14ac:dyDescent="0.25">
      <c r="A29432" t="s">
        <v>15052</v>
      </c>
      <c r="B29432" s="83" t="s">
        <v>19544</v>
      </c>
      <c r="C29432" t="s">
        <v>19545</v>
      </c>
      <c r="D29432" s="83" t="s">
        <v>18362</v>
      </c>
      <c r="E29432" s="83">
        <v>117.04</v>
      </c>
      <c r="F29432" s="83">
        <v>119.83</v>
      </c>
    </row>
    <row r="29433" spans="1:6" x14ac:dyDescent="0.25">
      <c r="A29433" t="s">
        <v>15052</v>
      </c>
      <c r="B29433" s="83" t="s">
        <v>19546</v>
      </c>
      <c r="C29433" t="s">
        <v>19547</v>
      </c>
      <c r="D29433" s="83" t="s">
        <v>18362</v>
      </c>
      <c r="E29433" s="83">
        <v>145.38</v>
      </c>
      <c r="F29433" s="83">
        <v>148.31</v>
      </c>
    </row>
    <row r="29434" spans="1:6" x14ac:dyDescent="0.25">
      <c r="A29434" t="s">
        <v>15052</v>
      </c>
      <c r="B29434" s="83">
        <v>9031</v>
      </c>
      <c r="C29434" t="s">
        <v>19548</v>
      </c>
    </row>
    <row r="29435" spans="1:6" x14ac:dyDescent="0.25">
      <c r="A29435" t="s">
        <v>15052</v>
      </c>
      <c r="B29435" s="83" t="s">
        <v>19549</v>
      </c>
      <c r="C29435" t="s">
        <v>19550</v>
      </c>
      <c r="D29435" s="83" t="s">
        <v>18362</v>
      </c>
      <c r="E29435" s="83">
        <v>110.3</v>
      </c>
      <c r="F29435" s="83">
        <v>113.05</v>
      </c>
    </row>
    <row r="29436" spans="1:6" x14ac:dyDescent="0.25">
      <c r="A29436" t="s">
        <v>15052</v>
      </c>
      <c r="B29436" s="83" t="s">
        <v>19551</v>
      </c>
      <c r="C29436" t="s">
        <v>19552</v>
      </c>
      <c r="D29436" s="83" t="s">
        <v>18362</v>
      </c>
      <c r="E29436" s="83">
        <v>234.42</v>
      </c>
      <c r="F29436" s="83">
        <v>237.62</v>
      </c>
    </row>
    <row r="29437" spans="1:6" x14ac:dyDescent="0.25">
      <c r="A29437" t="s">
        <v>15052</v>
      </c>
      <c r="B29437" s="83" t="s">
        <v>19553</v>
      </c>
      <c r="C29437" t="s">
        <v>19554</v>
      </c>
      <c r="D29437" s="83" t="s">
        <v>18362</v>
      </c>
      <c r="E29437" s="83">
        <v>149.03</v>
      </c>
      <c r="F29437" s="83">
        <v>151.78</v>
      </c>
    </row>
    <row r="29438" spans="1:6" x14ac:dyDescent="0.25">
      <c r="A29438" t="s">
        <v>15052</v>
      </c>
      <c r="B29438" s="83" t="s">
        <v>19555</v>
      </c>
      <c r="C29438" t="s">
        <v>19556</v>
      </c>
      <c r="D29438" s="83" t="s">
        <v>18362</v>
      </c>
      <c r="E29438" s="83">
        <v>73.290000000000006</v>
      </c>
      <c r="F29438" s="83">
        <v>76.040000000000006</v>
      </c>
    </row>
    <row r="29439" spans="1:6" x14ac:dyDescent="0.25">
      <c r="A29439" t="s">
        <v>15052</v>
      </c>
      <c r="B29439" s="83" t="s">
        <v>19557</v>
      </c>
      <c r="C29439" t="s">
        <v>19558</v>
      </c>
      <c r="D29439" s="83" t="s">
        <v>18362</v>
      </c>
      <c r="E29439" s="83">
        <v>385.67</v>
      </c>
      <c r="F29439" s="83">
        <v>388.87</v>
      </c>
    </row>
    <row r="29440" spans="1:6" x14ac:dyDescent="0.25">
      <c r="A29440" t="s">
        <v>15052</v>
      </c>
      <c r="B29440" s="83" t="s">
        <v>19559</v>
      </c>
      <c r="C29440" t="s">
        <v>19560</v>
      </c>
      <c r="D29440" s="83" t="s">
        <v>18362</v>
      </c>
      <c r="E29440" s="83">
        <v>620.48</v>
      </c>
      <c r="F29440" s="83">
        <v>624.13</v>
      </c>
    </row>
    <row r="29441" spans="1:6" x14ac:dyDescent="0.25">
      <c r="A29441" t="s">
        <v>15052</v>
      </c>
      <c r="B29441" s="83" t="s">
        <v>19561</v>
      </c>
      <c r="C29441" t="s">
        <v>19562</v>
      </c>
      <c r="D29441" s="83" t="s">
        <v>18362</v>
      </c>
      <c r="E29441" s="83">
        <v>85.96</v>
      </c>
      <c r="F29441" s="83">
        <v>88.71</v>
      </c>
    </row>
    <row r="29442" spans="1:6" x14ac:dyDescent="0.25">
      <c r="A29442" t="s">
        <v>15052</v>
      </c>
      <c r="B29442" s="83">
        <v>9032</v>
      </c>
      <c r="C29442" t="s">
        <v>19563</v>
      </c>
    </row>
    <row r="29443" spans="1:6" x14ac:dyDescent="0.25">
      <c r="A29443" t="s">
        <v>15052</v>
      </c>
      <c r="B29443" s="83" t="s">
        <v>19564</v>
      </c>
      <c r="C29443" t="s">
        <v>19565</v>
      </c>
      <c r="D29443" s="83" t="s">
        <v>18362</v>
      </c>
      <c r="E29443" s="83">
        <v>103.97</v>
      </c>
      <c r="F29443" s="83">
        <v>105.11</v>
      </c>
    </row>
    <row r="29444" spans="1:6" x14ac:dyDescent="0.25">
      <c r="A29444" t="s">
        <v>15052</v>
      </c>
      <c r="B29444" s="83" t="s">
        <v>19566</v>
      </c>
      <c r="C29444" t="s">
        <v>19567</v>
      </c>
      <c r="D29444" s="83" t="s">
        <v>18362</v>
      </c>
      <c r="E29444" s="83">
        <v>198.56</v>
      </c>
      <c r="F29444" s="83">
        <v>201.76</v>
      </c>
    </row>
    <row r="29445" spans="1:6" x14ac:dyDescent="0.25">
      <c r="A29445" t="s">
        <v>15052</v>
      </c>
      <c r="B29445" s="83" t="s">
        <v>19568</v>
      </c>
      <c r="C29445" t="s">
        <v>19569</v>
      </c>
      <c r="D29445" s="83" t="s">
        <v>18362</v>
      </c>
      <c r="E29445" s="83">
        <v>173.08</v>
      </c>
      <c r="F29445" s="83">
        <v>175.83</v>
      </c>
    </row>
    <row r="29446" spans="1:6" x14ac:dyDescent="0.25">
      <c r="A29446" t="s">
        <v>15052</v>
      </c>
      <c r="B29446" s="83" t="s">
        <v>19570</v>
      </c>
      <c r="C29446" t="s">
        <v>19571</v>
      </c>
      <c r="D29446" s="83" t="s">
        <v>18362</v>
      </c>
      <c r="E29446" s="83">
        <v>80.290000000000006</v>
      </c>
      <c r="F29446" s="83">
        <v>80.97</v>
      </c>
    </row>
    <row r="29447" spans="1:6" x14ac:dyDescent="0.25">
      <c r="A29447" t="s">
        <v>15052</v>
      </c>
      <c r="B29447" s="83" t="s">
        <v>19572</v>
      </c>
      <c r="C29447" t="s">
        <v>19573</v>
      </c>
      <c r="D29447" s="83" t="s">
        <v>18362</v>
      </c>
      <c r="E29447" s="83">
        <v>285.86</v>
      </c>
      <c r="F29447" s="83">
        <v>289.06</v>
      </c>
    </row>
    <row r="29448" spans="1:6" x14ac:dyDescent="0.25">
      <c r="A29448" t="s">
        <v>15052</v>
      </c>
      <c r="B29448" s="83" t="s">
        <v>19574</v>
      </c>
      <c r="C29448" t="s">
        <v>19575</v>
      </c>
      <c r="D29448" s="83" t="s">
        <v>18362</v>
      </c>
      <c r="E29448" s="83">
        <v>462.72</v>
      </c>
      <c r="F29448" s="83">
        <v>466.37</v>
      </c>
    </row>
    <row r="29449" spans="1:6" x14ac:dyDescent="0.25">
      <c r="A29449" t="s">
        <v>15052</v>
      </c>
      <c r="B29449" s="83" t="s">
        <v>19576</v>
      </c>
      <c r="C29449" t="s">
        <v>19577</v>
      </c>
      <c r="D29449" s="83" t="s">
        <v>18362</v>
      </c>
      <c r="E29449" s="83">
        <v>82.87</v>
      </c>
      <c r="F29449" s="83">
        <v>83.78</v>
      </c>
    </row>
    <row r="29450" spans="1:6" x14ac:dyDescent="0.25">
      <c r="A29450" t="s">
        <v>15052</v>
      </c>
      <c r="B29450" s="83">
        <v>9034</v>
      </c>
      <c r="C29450" t="s">
        <v>19578</v>
      </c>
    </row>
    <row r="29451" spans="1:6" x14ac:dyDescent="0.25">
      <c r="A29451" t="s">
        <v>15052</v>
      </c>
      <c r="B29451" s="83" t="s">
        <v>19579</v>
      </c>
      <c r="C29451" t="s">
        <v>19580</v>
      </c>
      <c r="D29451" s="83" t="s">
        <v>18362</v>
      </c>
      <c r="E29451" s="83">
        <v>148.51</v>
      </c>
      <c r="F29451" s="83">
        <v>153.16</v>
      </c>
    </row>
    <row r="29452" spans="1:6" x14ac:dyDescent="0.25">
      <c r="A29452" t="s">
        <v>15052</v>
      </c>
      <c r="B29452" s="83" t="s">
        <v>19581</v>
      </c>
      <c r="C29452" t="s">
        <v>19582</v>
      </c>
      <c r="D29452" s="83" t="s">
        <v>18362</v>
      </c>
      <c r="E29452" s="83">
        <v>119.42</v>
      </c>
      <c r="F29452" s="83">
        <v>124.07</v>
      </c>
    </row>
    <row r="29453" spans="1:6" x14ac:dyDescent="0.25">
      <c r="A29453" t="s">
        <v>15052</v>
      </c>
      <c r="B29453" s="83">
        <v>9036</v>
      </c>
      <c r="C29453" t="s">
        <v>19583</v>
      </c>
    </row>
    <row r="29454" spans="1:6" x14ac:dyDescent="0.25">
      <c r="A29454" t="s">
        <v>15052</v>
      </c>
      <c r="B29454" s="83" t="s">
        <v>19584</v>
      </c>
      <c r="C29454" t="s">
        <v>19585</v>
      </c>
      <c r="D29454" s="83" t="s">
        <v>18362</v>
      </c>
      <c r="E29454" s="83">
        <v>568.32000000000005</v>
      </c>
      <c r="F29454" s="83">
        <v>577.46</v>
      </c>
    </row>
    <row r="29455" spans="1:6" x14ac:dyDescent="0.25">
      <c r="A29455" t="s">
        <v>15052</v>
      </c>
      <c r="B29455" s="83">
        <v>9037</v>
      </c>
      <c r="C29455" t="s">
        <v>19586</v>
      </c>
    </row>
    <row r="29456" spans="1:6" x14ac:dyDescent="0.25">
      <c r="A29456" t="s">
        <v>15052</v>
      </c>
      <c r="B29456" s="83" t="s">
        <v>19587</v>
      </c>
      <c r="C29456" t="s">
        <v>19588</v>
      </c>
      <c r="D29456" s="83" t="s">
        <v>15076</v>
      </c>
      <c r="E29456" s="83">
        <v>3255.84</v>
      </c>
      <c r="F29456" s="83">
        <v>3414.57</v>
      </c>
    </row>
    <row r="29457" spans="1:6" x14ac:dyDescent="0.25">
      <c r="A29457" t="s">
        <v>15052</v>
      </c>
      <c r="B29457" s="83">
        <v>9038</v>
      </c>
      <c r="C29457" t="s">
        <v>19589</v>
      </c>
    </row>
    <row r="29458" spans="1:6" x14ac:dyDescent="0.25">
      <c r="A29458" t="s">
        <v>15052</v>
      </c>
      <c r="B29458" s="83" t="s">
        <v>19590</v>
      </c>
      <c r="C29458" t="s">
        <v>19591</v>
      </c>
      <c r="D29458" s="83" t="s">
        <v>15076</v>
      </c>
      <c r="E29458" s="83">
        <v>126.58</v>
      </c>
      <c r="F29458" s="83">
        <v>129.21</v>
      </c>
    </row>
    <row r="29459" spans="1:6" x14ac:dyDescent="0.25">
      <c r="A29459" t="s">
        <v>15052</v>
      </c>
      <c r="B29459" s="83" t="s">
        <v>19592</v>
      </c>
      <c r="C29459" t="s">
        <v>19593</v>
      </c>
      <c r="D29459" s="83" t="s">
        <v>15076</v>
      </c>
      <c r="E29459" s="83">
        <v>184.63</v>
      </c>
      <c r="F29459" s="83">
        <v>187.91</v>
      </c>
    </row>
    <row r="29460" spans="1:6" x14ac:dyDescent="0.25">
      <c r="A29460" t="s">
        <v>15052</v>
      </c>
      <c r="B29460" s="83" t="s">
        <v>19594</v>
      </c>
      <c r="C29460" t="s">
        <v>19595</v>
      </c>
      <c r="D29460" s="83" t="s">
        <v>18362</v>
      </c>
      <c r="E29460" s="83">
        <v>133.27000000000001</v>
      </c>
      <c r="F29460" s="83">
        <v>135.55000000000001</v>
      </c>
    </row>
    <row r="29461" spans="1:6" x14ac:dyDescent="0.25">
      <c r="A29461" t="s">
        <v>15052</v>
      </c>
      <c r="B29461" s="83" t="s">
        <v>19596</v>
      </c>
      <c r="C29461" t="s">
        <v>19597</v>
      </c>
      <c r="D29461" s="83" t="s">
        <v>18362</v>
      </c>
      <c r="E29461" s="83">
        <v>239.2</v>
      </c>
      <c r="F29461" s="83">
        <v>241.48</v>
      </c>
    </row>
    <row r="29462" spans="1:6" x14ac:dyDescent="0.25">
      <c r="A29462" t="s">
        <v>15052</v>
      </c>
      <c r="B29462" s="83" t="s">
        <v>19598</v>
      </c>
      <c r="C29462" t="s">
        <v>19599</v>
      </c>
      <c r="D29462" s="83" t="s">
        <v>18362</v>
      </c>
      <c r="E29462" s="83">
        <v>182.22</v>
      </c>
      <c r="F29462" s="83">
        <v>184.5</v>
      </c>
    </row>
    <row r="29463" spans="1:6" x14ac:dyDescent="0.25">
      <c r="A29463" t="s">
        <v>15052</v>
      </c>
      <c r="B29463" s="83" t="s">
        <v>19600</v>
      </c>
      <c r="C29463" t="s">
        <v>19601</v>
      </c>
      <c r="D29463" s="83" t="s">
        <v>18362</v>
      </c>
      <c r="E29463" s="83">
        <v>100.26</v>
      </c>
      <c r="F29463" s="83">
        <v>102.54</v>
      </c>
    </row>
    <row r="29464" spans="1:6" x14ac:dyDescent="0.25">
      <c r="A29464" t="s">
        <v>15052</v>
      </c>
      <c r="B29464" s="83" t="s">
        <v>19602</v>
      </c>
      <c r="C29464" t="s">
        <v>19603</v>
      </c>
      <c r="D29464" s="83" t="s">
        <v>18362</v>
      </c>
      <c r="E29464" s="83">
        <v>345.2</v>
      </c>
      <c r="F29464" s="83">
        <v>347.48</v>
      </c>
    </row>
    <row r="29465" spans="1:6" x14ac:dyDescent="0.25">
      <c r="A29465" t="s">
        <v>15052</v>
      </c>
      <c r="B29465" s="83" t="s">
        <v>19604</v>
      </c>
      <c r="C29465" t="s">
        <v>19605</v>
      </c>
      <c r="D29465" s="83" t="s">
        <v>18362</v>
      </c>
      <c r="E29465" s="83">
        <v>118.43</v>
      </c>
      <c r="F29465" s="83">
        <v>120.71</v>
      </c>
    </row>
    <row r="29466" spans="1:6" x14ac:dyDescent="0.25">
      <c r="A29466" t="s">
        <v>15052</v>
      </c>
      <c r="B29466" s="83" t="s">
        <v>19606</v>
      </c>
      <c r="C29466" t="s">
        <v>19607</v>
      </c>
      <c r="D29466" s="83" t="s">
        <v>18362</v>
      </c>
      <c r="E29466" s="83">
        <v>30.63</v>
      </c>
      <c r="F29466" s="83">
        <v>31.93</v>
      </c>
    </row>
    <row r="29467" spans="1:6" x14ac:dyDescent="0.25">
      <c r="A29467" t="s">
        <v>15052</v>
      </c>
      <c r="B29467" s="83" t="s">
        <v>19608</v>
      </c>
      <c r="C29467" t="s">
        <v>19609</v>
      </c>
      <c r="D29467" s="83" t="s">
        <v>15076</v>
      </c>
      <c r="E29467" s="83">
        <v>19.760000000000002</v>
      </c>
      <c r="F29467" s="83">
        <v>20.420000000000002</v>
      </c>
    </row>
    <row r="29468" spans="1:6" x14ac:dyDescent="0.25">
      <c r="A29468" t="s">
        <v>15052</v>
      </c>
      <c r="B29468" s="83" t="s">
        <v>19610</v>
      </c>
      <c r="C29468" t="s">
        <v>19611</v>
      </c>
      <c r="D29468" s="83" t="s">
        <v>15076</v>
      </c>
      <c r="E29468" s="83">
        <v>20.29</v>
      </c>
      <c r="F29468" s="83">
        <v>20.95</v>
      </c>
    </row>
    <row r="29469" spans="1:6" x14ac:dyDescent="0.25">
      <c r="A29469" t="s">
        <v>15052</v>
      </c>
      <c r="B29469" s="83" t="s">
        <v>19612</v>
      </c>
      <c r="C29469" t="s">
        <v>19613</v>
      </c>
      <c r="D29469" s="83" t="s">
        <v>15076</v>
      </c>
      <c r="E29469" s="83">
        <v>12.21</v>
      </c>
      <c r="F29469" s="83">
        <v>12.87</v>
      </c>
    </row>
    <row r="29470" spans="1:6" x14ac:dyDescent="0.25">
      <c r="A29470" t="s">
        <v>15052</v>
      </c>
      <c r="B29470" s="83" t="s">
        <v>19614</v>
      </c>
      <c r="C29470" t="s">
        <v>19615</v>
      </c>
      <c r="D29470" s="83" t="s">
        <v>15076</v>
      </c>
      <c r="E29470" s="83">
        <v>28.6</v>
      </c>
      <c r="F29470" s="83">
        <v>29.12</v>
      </c>
    </row>
    <row r="29471" spans="1:6" x14ac:dyDescent="0.25">
      <c r="A29471" t="s">
        <v>15052</v>
      </c>
      <c r="B29471" s="83">
        <v>8689</v>
      </c>
      <c r="C29471" t="s">
        <v>19616</v>
      </c>
    </row>
    <row r="29472" spans="1:6" x14ac:dyDescent="0.25">
      <c r="A29472" t="s">
        <v>15052</v>
      </c>
      <c r="B29472" s="83">
        <v>9039</v>
      </c>
      <c r="C29472" t="s">
        <v>19617</v>
      </c>
    </row>
    <row r="29473" spans="1:6" x14ac:dyDescent="0.25">
      <c r="A29473" t="s">
        <v>15052</v>
      </c>
      <c r="B29473" s="83" t="s">
        <v>19618</v>
      </c>
      <c r="C29473" t="s">
        <v>19619</v>
      </c>
      <c r="D29473" s="83" t="s">
        <v>15076</v>
      </c>
      <c r="E29473" s="83">
        <v>185.45</v>
      </c>
      <c r="F29473" s="83">
        <v>186.72</v>
      </c>
    </row>
    <row r="29474" spans="1:6" x14ac:dyDescent="0.25">
      <c r="A29474" t="s">
        <v>15052</v>
      </c>
      <c r="B29474" s="83" t="s">
        <v>19620</v>
      </c>
      <c r="C29474" t="s">
        <v>19621</v>
      </c>
      <c r="D29474" s="83" t="s">
        <v>15076</v>
      </c>
      <c r="E29474" s="83">
        <v>88.27</v>
      </c>
      <c r="F29474" s="83">
        <v>89.33</v>
      </c>
    </row>
    <row r="29475" spans="1:6" x14ac:dyDescent="0.25">
      <c r="A29475" t="s">
        <v>15052</v>
      </c>
      <c r="B29475" s="83" t="s">
        <v>19622</v>
      </c>
      <c r="C29475" t="s">
        <v>19623</v>
      </c>
      <c r="D29475" s="83" t="s">
        <v>15076</v>
      </c>
      <c r="E29475" s="83">
        <v>165.69</v>
      </c>
      <c r="F29475" s="83">
        <v>166.96</v>
      </c>
    </row>
    <row r="29476" spans="1:6" x14ac:dyDescent="0.25">
      <c r="A29476" t="s">
        <v>15052</v>
      </c>
      <c r="B29476" s="83">
        <v>9040</v>
      </c>
      <c r="C29476" t="s">
        <v>19624</v>
      </c>
    </row>
    <row r="29477" spans="1:6" x14ac:dyDescent="0.25">
      <c r="A29477" t="s">
        <v>15052</v>
      </c>
      <c r="B29477" s="83" t="s">
        <v>19625</v>
      </c>
      <c r="C29477" t="s">
        <v>19626</v>
      </c>
      <c r="D29477" s="83" t="s">
        <v>15073</v>
      </c>
      <c r="E29477" s="83">
        <v>474.66</v>
      </c>
      <c r="F29477" s="83">
        <v>476.48</v>
      </c>
    </row>
    <row r="29478" spans="1:6" x14ac:dyDescent="0.25">
      <c r="A29478" t="s">
        <v>15052</v>
      </c>
      <c r="B29478" s="83">
        <v>9041</v>
      </c>
      <c r="C29478" t="s">
        <v>19627</v>
      </c>
    </row>
    <row r="29479" spans="1:6" x14ac:dyDescent="0.25">
      <c r="A29479" t="s">
        <v>15052</v>
      </c>
      <c r="B29479" s="83" t="s">
        <v>19628</v>
      </c>
      <c r="C29479" t="s">
        <v>19629</v>
      </c>
      <c r="D29479" s="83" t="s">
        <v>15073</v>
      </c>
      <c r="E29479" s="83">
        <v>158.09</v>
      </c>
      <c r="F29479" s="83">
        <v>159.91</v>
      </c>
    </row>
    <row r="29480" spans="1:6" x14ac:dyDescent="0.25">
      <c r="A29480" t="s">
        <v>15052</v>
      </c>
      <c r="B29480" s="83" t="s">
        <v>19630</v>
      </c>
      <c r="C29480" t="s">
        <v>19631</v>
      </c>
      <c r="D29480" s="83" t="s">
        <v>15073</v>
      </c>
      <c r="E29480" s="83">
        <v>206.16</v>
      </c>
      <c r="F29480" s="83">
        <v>207.98</v>
      </c>
    </row>
    <row r="29481" spans="1:6" x14ac:dyDescent="0.25">
      <c r="A29481" t="s">
        <v>15052</v>
      </c>
      <c r="B29481" s="83" t="s">
        <v>19632</v>
      </c>
      <c r="C29481" t="s">
        <v>19633</v>
      </c>
      <c r="D29481" s="83" t="s">
        <v>15073</v>
      </c>
      <c r="E29481" s="83">
        <v>196.39</v>
      </c>
      <c r="F29481" s="83">
        <v>197.97</v>
      </c>
    </row>
    <row r="29482" spans="1:6" x14ac:dyDescent="0.25">
      <c r="A29482" t="s">
        <v>15052</v>
      </c>
      <c r="B29482" s="83" t="s">
        <v>19634</v>
      </c>
      <c r="C29482" t="s">
        <v>19635</v>
      </c>
      <c r="D29482" s="83" t="s">
        <v>15073</v>
      </c>
      <c r="E29482" s="83">
        <v>264.75</v>
      </c>
      <c r="F29482" s="83">
        <v>266.74</v>
      </c>
    </row>
    <row r="29483" spans="1:6" x14ac:dyDescent="0.25">
      <c r="A29483" t="s">
        <v>15052</v>
      </c>
      <c r="B29483" s="83" t="s">
        <v>19636</v>
      </c>
      <c r="C29483" t="s">
        <v>19637</v>
      </c>
      <c r="D29483" s="83" t="s">
        <v>15073</v>
      </c>
      <c r="E29483" s="83">
        <v>254.98</v>
      </c>
      <c r="F29483" s="83">
        <v>256.73</v>
      </c>
    </row>
    <row r="29484" spans="1:6" x14ac:dyDescent="0.25">
      <c r="A29484" t="s">
        <v>15052</v>
      </c>
      <c r="B29484" s="83">
        <v>9042</v>
      </c>
      <c r="C29484" t="s">
        <v>19638</v>
      </c>
    </row>
    <row r="29485" spans="1:6" x14ac:dyDescent="0.25">
      <c r="A29485" t="s">
        <v>15052</v>
      </c>
      <c r="B29485" s="83" t="s">
        <v>19639</v>
      </c>
      <c r="C29485" t="s">
        <v>19640</v>
      </c>
      <c r="D29485" s="83" t="s">
        <v>15073</v>
      </c>
      <c r="E29485" s="83">
        <v>197.01</v>
      </c>
      <c r="F29485" s="83">
        <v>198.83</v>
      </c>
    </row>
    <row r="29486" spans="1:6" x14ac:dyDescent="0.25">
      <c r="A29486" t="s">
        <v>15052</v>
      </c>
      <c r="B29486" s="83" t="s">
        <v>19641</v>
      </c>
      <c r="C29486" t="s">
        <v>19642</v>
      </c>
      <c r="D29486" s="83" t="s">
        <v>15073</v>
      </c>
      <c r="E29486" s="83">
        <v>277.66000000000003</v>
      </c>
      <c r="F29486" s="83">
        <v>279.48</v>
      </c>
    </row>
    <row r="29487" spans="1:6" x14ac:dyDescent="0.25">
      <c r="A29487" t="s">
        <v>15052</v>
      </c>
      <c r="B29487" s="83" t="s">
        <v>19643</v>
      </c>
      <c r="C29487" t="s">
        <v>19644</v>
      </c>
      <c r="D29487" s="83" t="s">
        <v>15073</v>
      </c>
      <c r="E29487" s="83">
        <v>267.89</v>
      </c>
      <c r="F29487" s="83">
        <v>269.47000000000003</v>
      </c>
    </row>
    <row r="29488" spans="1:6" x14ac:dyDescent="0.25">
      <c r="A29488" t="s">
        <v>15052</v>
      </c>
      <c r="B29488" s="83">
        <v>9043</v>
      </c>
      <c r="C29488" t="s">
        <v>19645</v>
      </c>
    </row>
    <row r="29489" spans="1:6" x14ac:dyDescent="0.25">
      <c r="A29489" t="s">
        <v>15052</v>
      </c>
      <c r="B29489" s="83" t="s">
        <v>19646</v>
      </c>
      <c r="C29489" t="s">
        <v>19647</v>
      </c>
      <c r="D29489" s="83" t="s">
        <v>15073</v>
      </c>
      <c r="E29489" s="83">
        <v>480.75</v>
      </c>
      <c r="F29489" s="83">
        <v>482.74</v>
      </c>
    </row>
    <row r="29490" spans="1:6" x14ac:dyDescent="0.25">
      <c r="A29490" t="s">
        <v>15052</v>
      </c>
      <c r="B29490" s="83" t="s">
        <v>19648</v>
      </c>
      <c r="C29490" t="s">
        <v>19649</v>
      </c>
      <c r="D29490" s="83" t="s">
        <v>15073</v>
      </c>
      <c r="E29490" s="83">
        <v>293.93</v>
      </c>
      <c r="F29490" s="83">
        <v>295.92</v>
      </c>
    </row>
    <row r="29491" spans="1:6" x14ac:dyDescent="0.25">
      <c r="A29491" t="s">
        <v>15052</v>
      </c>
      <c r="B29491" s="83" t="s">
        <v>19650</v>
      </c>
      <c r="C29491" t="s">
        <v>19651</v>
      </c>
      <c r="D29491" s="83" t="s">
        <v>15073</v>
      </c>
      <c r="E29491" s="83">
        <v>342.01</v>
      </c>
      <c r="F29491" s="83">
        <v>344</v>
      </c>
    </row>
    <row r="29492" spans="1:6" x14ac:dyDescent="0.25">
      <c r="A29492" t="s">
        <v>15052</v>
      </c>
      <c r="B29492" s="83">
        <v>8690</v>
      </c>
      <c r="C29492" t="s">
        <v>19652</v>
      </c>
    </row>
    <row r="29493" spans="1:6" x14ac:dyDescent="0.25">
      <c r="A29493" t="s">
        <v>15052</v>
      </c>
      <c r="B29493" s="83">
        <v>9045</v>
      </c>
      <c r="C29493" t="s">
        <v>19653</v>
      </c>
    </row>
    <row r="29494" spans="1:6" x14ac:dyDescent="0.25">
      <c r="A29494" t="s">
        <v>15052</v>
      </c>
      <c r="B29494" s="83" t="s">
        <v>19654</v>
      </c>
      <c r="C29494" t="s">
        <v>19655</v>
      </c>
      <c r="D29494" s="83" t="s">
        <v>15076</v>
      </c>
      <c r="E29494" s="83">
        <v>1265.27</v>
      </c>
      <c r="F29494" s="83">
        <v>1271.01</v>
      </c>
    </row>
    <row r="29495" spans="1:6" x14ac:dyDescent="0.25">
      <c r="A29495" t="s">
        <v>15052</v>
      </c>
      <c r="B29495" s="83" t="s">
        <v>19656</v>
      </c>
      <c r="C29495" t="s">
        <v>19657</v>
      </c>
      <c r="D29495" s="83" t="s">
        <v>15076</v>
      </c>
      <c r="E29495" s="83">
        <v>2485.46</v>
      </c>
      <c r="F29495" s="83">
        <v>2491.1999999999998</v>
      </c>
    </row>
    <row r="29496" spans="1:6" x14ac:dyDescent="0.25">
      <c r="A29496" t="s">
        <v>15052</v>
      </c>
      <c r="B29496" s="83">
        <v>9046</v>
      </c>
      <c r="C29496" t="s">
        <v>19658</v>
      </c>
    </row>
    <row r="29497" spans="1:6" x14ac:dyDescent="0.25">
      <c r="A29497" t="s">
        <v>15052</v>
      </c>
      <c r="B29497" s="83" t="s">
        <v>19659</v>
      </c>
      <c r="C29497" t="s">
        <v>19660</v>
      </c>
      <c r="D29497" s="83" t="s">
        <v>15076</v>
      </c>
      <c r="E29497" s="83">
        <v>49.16</v>
      </c>
      <c r="F29497" s="83">
        <v>50.05</v>
      </c>
    </row>
    <row r="29498" spans="1:6" x14ac:dyDescent="0.25">
      <c r="A29498" t="s">
        <v>15052</v>
      </c>
      <c r="B29498" s="83" t="s">
        <v>19661</v>
      </c>
      <c r="C29498" t="s">
        <v>19662</v>
      </c>
      <c r="D29498" s="83" t="s">
        <v>15076</v>
      </c>
      <c r="E29498" s="83">
        <v>367.68</v>
      </c>
      <c r="F29498" s="83">
        <v>372.22</v>
      </c>
    </row>
    <row r="29499" spans="1:6" x14ac:dyDescent="0.25">
      <c r="A29499" t="s">
        <v>15052</v>
      </c>
      <c r="B29499" s="83" t="s">
        <v>19663</v>
      </c>
      <c r="C29499" t="s">
        <v>19664</v>
      </c>
      <c r="D29499" s="83" t="s">
        <v>15076</v>
      </c>
      <c r="E29499" s="83">
        <v>35.68</v>
      </c>
      <c r="F29499" s="83">
        <v>36.57</v>
      </c>
    </row>
    <row r="29500" spans="1:6" x14ac:dyDescent="0.25">
      <c r="A29500" t="s">
        <v>15052</v>
      </c>
      <c r="B29500" s="83" t="s">
        <v>19665</v>
      </c>
      <c r="C29500" t="s">
        <v>19666</v>
      </c>
      <c r="D29500" s="83" t="s">
        <v>15076</v>
      </c>
      <c r="E29500" s="83">
        <v>28.66</v>
      </c>
      <c r="F29500" s="83">
        <v>29.55</v>
      </c>
    </row>
    <row r="29501" spans="1:6" x14ac:dyDescent="0.25">
      <c r="A29501" t="s">
        <v>15052</v>
      </c>
      <c r="B29501" s="83" t="s">
        <v>19667</v>
      </c>
      <c r="C29501" t="s">
        <v>19668</v>
      </c>
      <c r="D29501" s="83" t="s">
        <v>15076</v>
      </c>
      <c r="E29501" s="83">
        <v>22</v>
      </c>
      <c r="F29501" s="83">
        <v>22.89</v>
      </c>
    </row>
    <row r="29502" spans="1:6" x14ac:dyDescent="0.25">
      <c r="A29502" t="s">
        <v>15052</v>
      </c>
      <c r="B29502" s="83" t="s">
        <v>19669</v>
      </c>
      <c r="C29502" t="s">
        <v>19670</v>
      </c>
      <c r="D29502" s="83" t="s">
        <v>15076</v>
      </c>
      <c r="E29502" s="83">
        <v>9.0399999999999991</v>
      </c>
      <c r="F29502" s="83">
        <v>9.68</v>
      </c>
    </row>
    <row r="29503" spans="1:6" x14ac:dyDescent="0.25">
      <c r="A29503" t="s">
        <v>15052</v>
      </c>
      <c r="B29503" s="83" t="s">
        <v>19671</v>
      </c>
      <c r="C29503" t="s">
        <v>19672</v>
      </c>
      <c r="D29503" s="83" t="s">
        <v>15076</v>
      </c>
      <c r="E29503" s="83">
        <v>9.8000000000000007</v>
      </c>
      <c r="F29503" s="83">
        <v>10.44</v>
      </c>
    </row>
    <row r="29504" spans="1:6" x14ac:dyDescent="0.25">
      <c r="A29504" t="s">
        <v>15052</v>
      </c>
      <c r="B29504" s="83">
        <v>9047</v>
      </c>
      <c r="C29504" t="s">
        <v>19673</v>
      </c>
    </row>
    <row r="29505" spans="1:6" x14ac:dyDescent="0.25">
      <c r="A29505" t="s">
        <v>15052</v>
      </c>
      <c r="B29505" s="83" t="s">
        <v>19674</v>
      </c>
      <c r="C29505" t="s">
        <v>19675</v>
      </c>
      <c r="D29505" s="83" t="s">
        <v>15076</v>
      </c>
      <c r="E29505" s="83">
        <v>37.1</v>
      </c>
      <c r="F29505" s="83">
        <v>37.99</v>
      </c>
    </row>
    <row r="29506" spans="1:6" x14ac:dyDescent="0.25">
      <c r="A29506" t="s">
        <v>15052</v>
      </c>
      <c r="B29506" s="83">
        <v>9023</v>
      </c>
      <c r="C29506" t="s">
        <v>19676</v>
      </c>
    </row>
    <row r="29507" spans="1:6" x14ac:dyDescent="0.25">
      <c r="A29507" t="s">
        <v>15052</v>
      </c>
      <c r="B29507" s="83" t="s">
        <v>19677</v>
      </c>
      <c r="C29507" t="s">
        <v>19678</v>
      </c>
      <c r="D29507" s="83" t="s">
        <v>15076</v>
      </c>
      <c r="E29507" s="83">
        <v>16.86</v>
      </c>
      <c r="F29507" s="83">
        <v>17.600000000000001</v>
      </c>
    </row>
    <row r="29508" spans="1:6" x14ac:dyDescent="0.25">
      <c r="A29508" t="s">
        <v>15052</v>
      </c>
      <c r="B29508" s="83" t="s">
        <v>19679</v>
      </c>
      <c r="C29508" t="s">
        <v>19680</v>
      </c>
      <c r="D29508" s="83" t="s">
        <v>15076</v>
      </c>
      <c r="E29508" s="83">
        <v>16.86</v>
      </c>
      <c r="F29508" s="83">
        <v>17.600000000000001</v>
      </c>
    </row>
    <row r="29509" spans="1:6" x14ac:dyDescent="0.25">
      <c r="A29509" t="s">
        <v>15052</v>
      </c>
      <c r="B29509" s="83" t="s">
        <v>19681</v>
      </c>
      <c r="C29509" t="s">
        <v>19682</v>
      </c>
      <c r="D29509" s="83" t="s">
        <v>15076</v>
      </c>
      <c r="E29509" s="83">
        <v>16.86</v>
      </c>
      <c r="F29509" s="83">
        <v>17.600000000000001</v>
      </c>
    </row>
    <row r="29510" spans="1:6" x14ac:dyDescent="0.25">
      <c r="A29510" t="s">
        <v>15052</v>
      </c>
      <c r="B29510" s="83" t="s">
        <v>19683</v>
      </c>
      <c r="C29510" t="s">
        <v>19684</v>
      </c>
      <c r="D29510" s="83" t="s">
        <v>15076</v>
      </c>
      <c r="E29510" s="83">
        <v>17.82</v>
      </c>
      <c r="F29510" s="83">
        <v>18.559999999999999</v>
      </c>
    </row>
    <row r="29511" spans="1:6" x14ac:dyDescent="0.25">
      <c r="A29511" t="s">
        <v>15052</v>
      </c>
      <c r="B29511" s="83" t="s">
        <v>19685</v>
      </c>
      <c r="C29511" t="s">
        <v>19686</v>
      </c>
      <c r="D29511" s="83" t="s">
        <v>15076</v>
      </c>
      <c r="E29511" s="83">
        <v>17.82</v>
      </c>
      <c r="F29511" s="83">
        <v>18.559999999999999</v>
      </c>
    </row>
    <row r="29512" spans="1:6" x14ac:dyDescent="0.25">
      <c r="A29512" t="s">
        <v>15052</v>
      </c>
      <c r="B29512" s="83" t="s">
        <v>19687</v>
      </c>
      <c r="C29512" t="s">
        <v>19688</v>
      </c>
      <c r="D29512" s="83" t="s">
        <v>15076</v>
      </c>
      <c r="E29512" s="83">
        <v>17.82</v>
      </c>
      <c r="F29512" s="83">
        <v>18.559999999999999</v>
      </c>
    </row>
    <row r="29513" spans="1:6" x14ac:dyDescent="0.25">
      <c r="A29513" t="s">
        <v>15052</v>
      </c>
      <c r="B29513" s="83" t="s">
        <v>19689</v>
      </c>
      <c r="C29513" t="s">
        <v>19690</v>
      </c>
      <c r="D29513" s="83" t="s">
        <v>15076</v>
      </c>
      <c r="E29513" s="83">
        <v>82.3</v>
      </c>
      <c r="F29513" s="83">
        <v>83.04</v>
      </c>
    </row>
    <row r="29514" spans="1:6" x14ac:dyDescent="0.25">
      <c r="A29514" t="s">
        <v>15052</v>
      </c>
      <c r="B29514" s="83" t="s">
        <v>19691</v>
      </c>
      <c r="C29514" t="s">
        <v>19692</v>
      </c>
      <c r="D29514" s="83" t="s">
        <v>15076</v>
      </c>
      <c r="E29514" s="83">
        <v>17.82</v>
      </c>
      <c r="F29514" s="83">
        <v>18.559999999999999</v>
      </c>
    </row>
    <row r="29515" spans="1:6" x14ac:dyDescent="0.25">
      <c r="A29515" t="s">
        <v>15052</v>
      </c>
      <c r="B29515" s="83" t="s">
        <v>19693</v>
      </c>
      <c r="C29515" t="s">
        <v>19694</v>
      </c>
      <c r="D29515" s="83" t="s">
        <v>15076</v>
      </c>
      <c r="E29515" s="83">
        <v>17.82</v>
      </c>
      <c r="F29515" s="83">
        <v>18.559999999999999</v>
      </c>
    </row>
    <row r="29516" spans="1:6" x14ac:dyDescent="0.25">
      <c r="A29516" t="s">
        <v>15052</v>
      </c>
      <c r="B29516" s="83" t="s">
        <v>19695</v>
      </c>
      <c r="C29516" t="s">
        <v>19696</v>
      </c>
      <c r="D29516" s="83" t="s">
        <v>15076</v>
      </c>
      <c r="E29516" s="83">
        <v>17.82</v>
      </c>
      <c r="F29516" s="83">
        <v>18.559999999999999</v>
      </c>
    </row>
    <row r="29517" spans="1:6" x14ac:dyDescent="0.25">
      <c r="A29517" t="s">
        <v>15052</v>
      </c>
      <c r="B29517" s="83" t="s">
        <v>19697</v>
      </c>
      <c r="C29517" t="s">
        <v>19698</v>
      </c>
      <c r="D29517" s="83" t="s">
        <v>15076</v>
      </c>
      <c r="E29517" s="83">
        <v>17.82</v>
      </c>
      <c r="F29517" s="83">
        <v>18.559999999999999</v>
      </c>
    </row>
    <row r="29518" spans="1:6" x14ac:dyDescent="0.25">
      <c r="A29518" t="s">
        <v>15052</v>
      </c>
      <c r="B29518" s="83" t="s">
        <v>19699</v>
      </c>
      <c r="C29518" t="s">
        <v>19700</v>
      </c>
      <c r="D29518" s="83" t="s">
        <v>15076</v>
      </c>
      <c r="E29518" s="83">
        <v>10.35</v>
      </c>
      <c r="F29518" s="83">
        <v>11.09</v>
      </c>
    </row>
    <row r="29519" spans="1:6" x14ac:dyDescent="0.25">
      <c r="A29519" t="s">
        <v>15052</v>
      </c>
      <c r="B29519" s="83" t="s">
        <v>19701</v>
      </c>
      <c r="C29519" t="s">
        <v>19702</v>
      </c>
      <c r="D29519" s="83" t="s">
        <v>15076</v>
      </c>
      <c r="E29519" s="83">
        <v>10.35</v>
      </c>
      <c r="F29519" s="83">
        <v>11.09</v>
      </c>
    </row>
    <row r="29520" spans="1:6" x14ac:dyDescent="0.25">
      <c r="A29520" t="s">
        <v>15052</v>
      </c>
      <c r="B29520" s="83" t="s">
        <v>19703</v>
      </c>
      <c r="C29520" t="s">
        <v>19704</v>
      </c>
      <c r="D29520" s="83" t="s">
        <v>15076</v>
      </c>
      <c r="E29520" s="83">
        <v>17.82</v>
      </c>
      <c r="F29520" s="83">
        <v>18.559999999999999</v>
      </c>
    </row>
    <row r="29521" spans="1:6" x14ac:dyDescent="0.25">
      <c r="A29521" t="s">
        <v>15052</v>
      </c>
      <c r="B29521" s="83" t="s">
        <v>19705</v>
      </c>
      <c r="C29521" t="s">
        <v>19706</v>
      </c>
      <c r="D29521" s="83" t="s">
        <v>15076</v>
      </c>
      <c r="E29521" s="83">
        <v>17.82</v>
      </c>
      <c r="F29521" s="83">
        <v>18.559999999999999</v>
      </c>
    </row>
    <row r="29522" spans="1:6" x14ac:dyDescent="0.25">
      <c r="A29522" t="s">
        <v>15052</v>
      </c>
      <c r="B29522" s="83" t="s">
        <v>19707</v>
      </c>
      <c r="C29522" t="s">
        <v>19708</v>
      </c>
      <c r="D29522" s="83" t="s">
        <v>15076</v>
      </c>
      <c r="E29522" s="83">
        <v>17.82</v>
      </c>
      <c r="F29522" s="83">
        <v>18.559999999999999</v>
      </c>
    </row>
    <row r="29523" spans="1:6" x14ac:dyDescent="0.25">
      <c r="A29523" t="s">
        <v>15052</v>
      </c>
      <c r="B29523" s="83" t="s">
        <v>19709</v>
      </c>
      <c r="C29523" t="s">
        <v>19710</v>
      </c>
      <c r="D29523" s="83" t="s">
        <v>15076</v>
      </c>
      <c r="E29523" s="83">
        <v>17.82</v>
      </c>
      <c r="F29523" s="83">
        <v>18.559999999999999</v>
      </c>
    </row>
    <row r="29524" spans="1:6" x14ac:dyDescent="0.25">
      <c r="A29524" t="s">
        <v>15052</v>
      </c>
      <c r="B29524" s="83" t="s">
        <v>19711</v>
      </c>
      <c r="C29524" t="s">
        <v>19712</v>
      </c>
      <c r="D29524" s="83" t="s">
        <v>15076</v>
      </c>
      <c r="E29524" s="83">
        <v>107.8</v>
      </c>
      <c r="F29524" s="83">
        <v>108.54</v>
      </c>
    </row>
    <row r="29525" spans="1:6" x14ac:dyDescent="0.25">
      <c r="A29525" t="s">
        <v>15052</v>
      </c>
      <c r="B29525" s="83" t="s">
        <v>19713</v>
      </c>
      <c r="C29525" t="s">
        <v>19714</v>
      </c>
      <c r="D29525" s="83" t="s">
        <v>15076</v>
      </c>
      <c r="E29525" s="83">
        <v>38.630000000000003</v>
      </c>
      <c r="F29525" s="83">
        <v>39.369999999999997</v>
      </c>
    </row>
    <row r="29526" spans="1:6" x14ac:dyDescent="0.25">
      <c r="A29526" t="s">
        <v>15052</v>
      </c>
      <c r="B29526" s="83" t="s">
        <v>19715</v>
      </c>
      <c r="C29526" t="s">
        <v>19716</v>
      </c>
      <c r="D29526" s="83" t="s">
        <v>15076</v>
      </c>
      <c r="E29526" s="83">
        <v>38.630000000000003</v>
      </c>
      <c r="F29526" s="83">
        <v>39.369999999999997</v>
      </c>
    </row>
    <row r="29527" spans="1:6" x14ac:dyDescent="0.25">
      <c r="A29527" t="s">
        <v>15052</v>
      </c>
      <c r="B29527" s="83" t="s">
        <v>19717</v>
      </c>
      <c r="C29527" t="s">
        <v>19718</v>
      </c>
      <c r="D29527" s="83" t="s">
        <v>15076</v>
      </c>
      <c r="E29527" s="83">
        <v>38.630000000000003</v>
      </c>
      <c r="F29527" s="83">
        <v>39.369999999999997</v>
      </c>
    </row>
    <row r="29528" spans="1:6" x14ac:dyDescent="0.25">
      <c r="A29528" t="s">
        <v>15052</v>
      </c>
      <c r="B29528" s="83" t="s">
        <v>19719</v>
      </c>
      <c r="C29528" t="s">
        <v>19720</v>
      </c>
      <c r="D29528" s="83" t="s">
        <v>15076</v>
      </c>
      <c r="E29528" s="83">
        <v>38.630000000000003</v>
      </c>
      <c r="F29528" s="83">
        <v>39.369999999999997</v>
      </c>
    </row>
    <row r="29529" spans="1:6" x14ac:dyDescent="0.25">
      <c r="A29529" t="s">
        <v>15052</v>
      </c>
      <c r="B29529" s="83" t="s">
        <v>19721</v>
      </c>
      <c r="C29529" t="s">
        <v>19722</v>
      </c>
      <c r="D29529" s="83" t="s">
        <v>15076</v>
      </c>
      <c r="E29529" s="83">
        <v>24.25</v>
      </c>
      <c r="F29529" s="83">
        <v>24.99</v>
      </c>
    </row>
    <row r="29530" spans="1:6" x14ac:dyDescent="0.25">
      <c r="A29530" t="s">
        <v>15052</v>
      </c>
      <c r="B29530" s="83" t="s">
        <v>19723</v>
      </c>
      <c r="C29530" t="s">
        <v>19724</v>
      </c>
      <c r="D29530" s="83" t="s">
        <v>15076</v>
      </c>
      <c r="E29530" s="83">
        <v>26.13</v>
      </c>
      <c r="F29530" s="83">
        <v>26.87</v>
      </c>
    </row>
    <row r="29531" spans="1:6" x14ac:dyDescent="0.25">
      <c r="A29531" t="s">
        <v>15052</v>
      </c>
      <c r="B29531" s="83" t="s">
        <v>19725</v>
      </c>
      <c r="C29531" t="s">
        <v>19726</v>
      </c>
      <c r="D29531" s="83" t="s">
        <v>15076</v>
      </c>
      <c r="E29531" s="83">
        <v>26.13</v>
      </c>
      <c r="F29531" s="83">
        <v>26.87</v>
      </c>
    </row>
    <row r="29532" spans="1:6" x14ac:dyDescent="0.25">
      <c r="A29532" t="s">
        <v>15052</v>
      </c>
      <c r="B29532" s="83" t="s">
        <v>19727</v>
      </c>
      <c r="C29532" t="s">
        <v>19728</v>
      </c>
      <c r="D29532" s="83" t="s">
        <v>15076</v>
      </c>
      <c r="E29532" s="83">
        <v>26.13</v>
      </c>
      <c r="F29532" s="83">
        <v>26.87</v>
      </c>
    </row>
    <row r="29533" spans="1:6" x14ac:dyDescent="0.25">
      <c r="A29533" t="s">
        <v>15052</v>
      </c>
      <c r="B29533" s="83" t="s">
        <v>19729</v>
      </c>
      <c r="C29533" t="s">
        <v>19730</v>
      </c>
      <c r="D29533" s="83" t="s">
        <v>15076</v>
      </c>
      <c r="E29533" s="83">
        <v>26.13</v>
      </c>
      <c r="F29533" s="83">
        <v>26.87</v>
      </c>
    </row>
    <row r="29534" spans="1:6" x14ac:dyDescent="0.25">
      <c r="A29534" t="s">
        <v>15052</v>
      </c>
      <c r="B29534" s="83" t="s">
        <v>19731</v>
      </c>
      <c r="C29534" t="s">
        <v>19732</v>
      </c>
      <c r="D29534" s="83" t="s">
        <v>15076</v>
      </c>
      <c r="E29534" s="83">
        <v>26.13</v>
      </c>
      <c r="F29534" s="83">
        <v>26.87</v>
      </c>
    </row>
    <row r="29535" spans="1:6" x14ac:dyDescent="0.25">
      <c r="A29535" t="s">
        <v>15052</v>
      </c>
      <c r="B29535" s="83" t="s">
        <v>19733</v>
      </c>
      <c r="C29535" t="s">
        <v>19734</v>
      </c>
      <c r="D29535" s="83" t="s">
        <v>15076</v>
      </c>
      <c r="E29535" s="83">
        <v>26.13</v>
      </c>
      <c r="F29535" s="83">
        <v>26.87</v>
      </c>
    </row>
    <row r="29536" spans="1:6" x14ac:dyDescent="0.25">
      <c r="A29536" t="s">
        <v>15052</v>
      </c>
      <c r="B29536" s="83" t="s">
        <v>19735</v>
      </c>
      <c r="C29536" t="s">
        <v>19736</v>
      </c>
      <c r="D29536" s="83" t="s">
        <v>15076</v>
      </c>
      <c r="E29536" s="83">
        <v>26.13</v>
      </c>
      <c r="F29536" s="83">
        <v>26.87</v>
      </c>
    </row>
    <row r="29537" spans="1:6" x14ac:dyDescent="0.25">
      <c r="A29537" t="s">
        <v>15052</v>
      </c>
      <c r="B29537" s="83" t="s">
        <v>19737</v>
      </c>
      <c r="C29537" t="s">
        <v>19738</v>
      </c>
      <c r="D29537" s="83" t="s">
        <v>15076</v>
      </c>
      <c r="E29537" s="83">
        <v>18.43</v>
      </c>
      <c r="F29537" s="83">
        <v>19.170000000000002</v>
      </c>
    </row>
    <row r="29538" spans="1:6" x14ac:dyDescent="0.25">
      <c r="A29538" t="s">
        <v>15052</v>
      </c>
      <c r="B29538" s="83" t="s">
        <v>19739</v>
      </c>
      <c r="C29538" t="s">
        <v>19740</v>
      </c>
      <c r="D29538" s="83" t="s">
        <v>15076</v>
      </c>
      <c r="E29538" s="83">
        <v>14.24</v>
      </c>
      <c r="F29538" s="83">
        <v>14.98</v>
      </c>
    </row>
    <row r="29539" spans="1:6" x14ac:dyDescent="0.25">
      <c r="A29539" t="s">
        <v>15052</v>
      </c>
      <c r="B29539" s="83" t="s">
        <v>19741</v>
      </c>
      <c r="C29539" t="s">
        <v>19742</v>
      </c>
      <c r="D29539" s="83" t="s">
        <v>15076</v>
      </c>
      <c r="E29539" s="83">
        <v>20.34</v>
      </c>
      <c r="F29539" s="83">
        <v>21.08</v>
      </c>
    </row>
    <row r="29540" spans="1:6" x14ac:dyDescent="0.25">
      <c r="A29540" t="s">
        <v>15052</v>
      </c>
      <c r="B29540" s="83" t="s">
        <v>19743</v>
      </c>
      <c r="C29540" t="s">
        <v>19744</v>
      </c>
      <c r="D29540" s="83" t="s">
        <v>15076</v>
      </c>
      <c r="E29540" s="83">
        <v>14.24</v>
      </c>
      <c r="F29540" s="83">
        <v>14.98</v>
      </c>
    </row>
    <row r="29541" spans="1:6" x14ac:dyDescent="0.25">
      <c r="A29541" t="s">
        <v>15052</v>
      </c>
      <c r="B29541" s="83" t="s">
        <v>19745</v>
      </c>
      <c r="C29541" t="s">
        <v>19746</v>
      </c>
      <c r="D29541" s="83" t="s">
        <v>15076</v>
      </c>
      <c r="E29541" s="83">
        <v>26.13</v>
      </c>
      <c r="F29541" s="83">
        <v>26.87</v>
      </c>
    </row>
    <row r="29542" spans="1:6" x14ac:dyDescent="0.25">
      <c r="A29542" t="s">
        <v>15052</v>
      </c>
      <c r="B29542" s="83" t="s">
        <v>19747</v>
      </c>
      <c r="C29542" t="s">
        <v>19748</v>
      </c>
      <c r="D29542" s="83" t="s">
        <v>15076</v>
      </c>
      <c r="E29542" s="83">
        <v>14.24</v>
      </c>
      <c r="F29542" s="83">
        <v>14.98</v>
      </c>
    </row>
    <row r="29543" spans="1:6" x14ac:dyDescent="0.25">
      <c r="A29543" t="s">
        <v>15052</v>
      </c>
      <c r="B29543" s="83" t="s">
        <v>19749</v>
      </c>
      <c r="C29543" t="s">
        <v>19750</v>
      </c>
      <c r="D29543" s="83" t="s">
        <v>15076</v>
      </c>
      <c r="E29543" s="83">
        <v>14.24</v>
      </c>
      <c r="F29543" s="83">
        <v>14.98</v>
      </c>
    </row>
    <row r="29544" spans="1:6" x14ac:dyDescent="0.25">
      <c r="A29544" t="s">
        <v>15052</v>
      </c>
      <c r="B29544" s="83" t="s">
        <v>19751</v>
      </c>
      <c r="C29544" t="s">
        <v>19752</v>
      </c>
      <c r="D29544" s="83" t="s">
        <v>15076</v>
      </c>
      <c r="E29544" s="83">
        <v>26.13</v>
      </c>
      <c r="F29544" s="83">
        <v>26.87</v>
      </c>
    </row>
    <row r="29545" spans="1:6" x14ac:dyDescent="0.25">
      <c r="A29545" t="s">
        <v>15052</v>
      </c>
      <c r="B29545" s="83" t="s">
        <v>19753</v>
      </c>
      <c r="C29545" t="s">
        <v>19754</v>
      </c>
      <c r="D29545" s="83" t="s">
        <v>15076</v>
      </c>
      <c r="E29545" s="83">
        <v>26.13</v>
      </c>
      <c r="F29545" s="83">
        <v>26.87</v>
      </c>
    </row>
    <row r="29546" spans="1:6" x14ac:dyDescent="0.25">
      <c r="A29546" t="s">
        <v>15052</v>
      </c>
      <c r="B29546" s="83" t="s">
        <v>19755</v>
      </c>
      <c r="C29546" t="s">
        <v>19756</v>
      </c>
      <c r="D29546" s="83" t="s">
        <v>15076</v>
      </c>
      <c r="E29546" s="83">
        <v>26.13</v>
      </c>
      <c r="F29546" s="83">
        <v>26.87</v>
      </c>
    </row>
    <row r="29547" spans="1:6" x14ac:dyDescent="0.25">
      <c r="A29547" t="s">
        <v>15052</v>
      </c>
      <c r="B29547" s="83" t="s">
        <v>19757</v>
      </c>
      <c r="C29547" t="s">
        <v>19758</v>
      </c>
      <c r="D29547" s="83" t="s">
        <v>15076</v>
      </c>
      <c r="E29547" s="83">
        <v>26.13</v>
      </c>
      <c r="F29547" s="83">
        <v>26.87</v>
      </c>
    </row>
    <row r="29548" spans="1:6" x14ac:dyDescent="0.25">
      <c r="A29548" t="s">
        <v>15052</v>
      </c>
      <c r="B29548" s="83" t="s">
        <v>19759</v>
      </c>
      <c r="C29548" t="s">
        <v>19760</v>
      </c>
      <c r="D29548" s="83" t="s">
        <v>15076</v>
      </c>
      <c r="E29548" s="83">
        <v>26.13</v>
      </c>
      <c r="F29548" s="83">
        <v>26.87</v>
      </c>
    </row>
    <row r="29549" spans="1:6" x14ac:dyDescent="0.25">
      <c r="A29549" t="s">
        <v>15052</v>
      </c>
      <c r="B29549" s="83" t="s">
        <v>19761</v>
      </c>
      <c r="C29549" t="s">
        <v>19762</v>
      </c>
      <c r="D29549" s="83" t="s">
        <v>15076</v>
      </c>
      <c r="E29549" s="83">
        <v>26.13</v>
      </c>
      <c r="F29549" s="83">
        <v>26.87</v>
      </c>
    </row>
    <row r="29550" spans="1:6" x14ac:dyDescent="0.25">
      <c r="A29550" t="s">
        <v>15052</v>
      </c>
      <c r="B29550" s="83" t="s">
        <v>19763</v>
      </c>
      <c r="C29550" t="s">
        <v>19764</v>
      </c>
      <c r="D29550" s="83" t="s">
        <v>15076</v>
      </c>
      <c r="E29550" s="83">
        <v>26.13</v>
      </c>
      <c r="F29550" s="83">
        <v>26.87</v>
      </c>
    </row>
    <row r="29551" spans="1:6" x14ac:dyDescent="0.25">
      <c r="A29551" t="s">
        <v>15052</v>
      </c>
      <c r="B29551" s="83">
        <v>8691</v>
      </c>
      <c r="C29551" t="s">
        <v>19765</v>
      </c>
    </row>
    <row r="29552" spans="1:6" x14ac:dyDescent="0.25">
      <c r="A29552" t="s">
        <v>15052</v>
      </c>
      <c r="B29552" s="83">
        <v>9050</v>
      </c>
      <c r="C29552" t="s">
        <v>19766</v>
      </c>
    </row>
    <row r="29553" spans="1:6" x14ac:dyDescent="0.25">
      <c r="A29553" t="s">
        <v>15052</v>
      </c>
      <c r="B29553" s="83" t="s">
        <v>19767</v>
      </c>
      <c r="C29553" t="s">
        <v>19768</v>
      </c>
      <c r="D29553" s="83" t="s">
        <v>15076</v>
      </c>
      <c r="E29553" s="83">
        <v>166.3</v>
      </c>
      <c r="F29553" s="83">
        <v>176.83</v>
      </c>
    </row>
    <row r="29554" spans="1:6" x14ac:dyDescent="0.25">
      <c r="A29554" t="s">
        <v>15052</v>
      </c>
      <c r="B29554" s="83" t="s">
        <v>19769</v>
      </c>
      <c r="C29554" t="s">
        <v>19770</v>
      </c>
      <c r="D29554" s="83" t="s">
        <v>15076</v>
      </c>
      <c r="E29554" s="83">
        <v>313.10000000000002</v>
      </c>
      <c r="F29554" s="83">
        <v>331.45</v>
      </c>
    </row>
    <row r="29555" spans="1:6" x14ac:dyDescent="0.25">
      <c r="A29555" t="s">
        <v>15052</v>
      </c>
      <c r="B29555" s="83" t="s">
        <v>19771</v>
      </c>
      <c r="C29555" t="s">
        <v>19772</v>
      </c>
      <c r="D29555" s="83" t="s">
        <v>15076</v>
      </c>
      <c r="E29555" s="83">
        <v>218.95</v>
      </c>
      <c r="F29555" s="83">
        <v>232.5</v>
      </c>
    </row>
    <row r="29556" spans="1:6" x14ac:dyDescent="0.25">
      <c r="A29556" t="s">
        <v>15052</v>
      </c>
      <c r="B29556" s="83">
        <v>9051</v>
      </c>
      <c r="C29556" t="s">
        <v>19773</v>
      </c>
    </row>
    <row r="29557" spans="1:6" x14ac:dyDescent="0.25">
      <c r="A29557" t="s">
        <v>15052</v>
      </c>
      <c r="B29557" s="83" t="s">
        <v>19774</v>
      </c>
      <c r="C29557" t="s">
        <v>19775</v>
      </c>
      <c r="D29557" s="83" t="s">
        <v>15076</v>
      </c>
      <c r="E29557" s="83">
        <v>137.80000000000001</v>
      </c>
      <c r="F29557" s="83">
        <v>148.05000000000001</v>
      </c>
    </row>
    <row r="29558" spans="1:6" x14ac:dyDescent="0.25">
      <c r="A29558" t="s">
        <v>15052</v>
      </c>
      <c r="B29558" s="83" t="s">
        <v>19776</v>
      </c>
      <c r="C29558" t="s">
        <v>19777</v>
      </c>
      <c r="D29558" s="83" t="s">
        <v>15076</v>
      </c>
      <c r="E29558" s="83">
        <v>191.45</v>
      </c>
      <c r="F29558" s="83">
        <v>202.55</v>
      </c>
    </row>
    <row r="29559" spans="1:6" x14ac:dyDescent="0.25">
      <c r="A29559" t="s">
        <v>15052</v>
      </c>
      <c r="B29559" s="83">
        <v>9052</v>
      </c>
      <c r="C29559" t="s">
        <v>19778</v>
      </c>
    </row>
    <row r="29560" spans="1:6" x14ac:dyDescent="0.25">
      <c r="A29560" t="s">
        <v>15052</v>
      </c>
      <c r="B29560" s="83" t="s">
        <v>19779</v>
      </c>
      <c r="C29560" t="s">
        <v>19780</v>
      </c>
      <c r="D29560" s="83" t="s">
        <v>15076</v>
      </c>
      <c r="E29560" s="83">
        <v>245.02</v>
      </c>
      <c r="F29560" s="84">
        <v>259.25</v>
      </c>
    </row>
    <row r="29561" spans="1:6" x14ac:dyDescent="0.25">
      <c r="A29561" t="s">
        <v>15052</v>
      </c>
      <c r="B29561" s="83" t="s">
        <v>19781</v>
      </c>
      <c r="C29561" t="s">
        <v>19782</v>
      </c>
      <c r="D29561" s="83" t="s">
        <v>15076</v>
      </c>
      <c r="E29561" s="83">
        <v>144.97</v>
      </c>
      <c r="F29561" s="84">
        <v>153.86000000000001</v>
      </c>
    </row>
    <row r="29562" spans="1:6" x14ac:dyDescent="0.25">
      <c r="A29562" t="s">
        <v>15052</v>
      </c>
      <c r="B29562" s="83" t="s">
        <v>19783</v>
      </c>
      <c r="C29562" t="s">
        <v>19784</v>
      </c>
      <c r="D29562" s="83" t="s">
        <v>15076</v>
      </c>
      <c r="E29562" s="83">
        <v>410.25</v>
      </c>
      <c r="F29562" s="84">
        <v>433.1</v>
      </c>
    </row>
    <row r="29563" spans="1:6" x14ac:dyDescent="0.25">
      <c r="A29563" t="s">
        <v>15052</v>
      </c>
      <c r="B29563" s="83" t="s">
        <v>19785</v>
      </c>
      <c r="C29563" t="s">
        <v>19786</v>
      </c>
      <c r="D29563" s="83" t="s">
        <v>15076</v>
      </c>
      <c r="E29563" s="83">
        <v>288.35000000000002</v>
      </c>
      <c r="F29563" s="84">
        <v>303.5</v>
      </c>
    </row>
    <row r="29564" spans="1:6" x14ac:dyDescent="0.25">
      <c r="A29564" t="s">
        <v>15052</v>
      </c>
      <c r="B29564" s="83" t="s">
        <v>19787</v>
      </c>
      <c r="C29564" t="s">
        <v>19788</v>
      </c>
      <c r="D29564" s="83" t="s">
        <v>15076</v>
      </c>
      <c r="E29564" s="83">
        <v>407.12</v>
      </c>
      <c r="F29564" s="83">
        <v>428.94</v>
      </c>
    </row>
    <row r="29565" spans="1:6" x14ac:dyDescent="0.25">
      <c r="A29565" t="s">
        <v>15052</v>
      </c>
      <c r="B29565" s="83" t="s">
        <v>19789</v>
      </c>
      <c r="C29565" t="s">
        <v>19790</v>
      </c>
      <c r="D29565" s="83" t="s">
        <v>15076</v>
      </c>
      <c r="E29565" s="83">
        <v>404.41</v>
      </c>
      <c r="F29565" s="83">
        <v>426.23</v>
      </c>
    </row>
    <row r="29566" spans="1:6" x14ac:dyDescent="0.25">
      <c r="A29566" t="s">
        <v>15052</v>
      </c>
      <c r="B29566" s="83" t="s">
        <v>19791</v>
      </c>
      <c r="C29566" t="s">
        <v>19792</v>
      </c>
      <c r="D29566" s="83" t="s">
        <v>15076</v>
      </c>
      <c r="E29566" s="83">
        <v>348.37</v>
      </c>
      <c r="F29566" s="83">
        <v>367.92</v>
      </c>
    </row>
    <row r="29567" spans="1:6" x14ac:dyDescent="0.25">
      <c r="A29567" t="s">
        <v>15052</v>
      </c>
      <c r="B29567" s="83">
        <v>9053</v>
      </c>
      <c r="C29567" t="s">
        <v>19793</v>
      </c>
    </row>
    <row r="29568" spans="1:6" x14ac:dyDescent="0.25">
      <c r="A29568" t="s">
        <v>15052</v>
      </c>
      <c r="B29568" s="83" t="s">
        <v>19794</v>
      </c>
      <c r="C29568" t="s">
        <v>19795</v>
      </c>
      <c r="D29568" s="83" t="s">
        <v>15076</v>
      </c>
      <c r="E29568" s="83">
        <v>277.92</v>
      </c>
      <c r="F29568" s="84">
        <v>295.85000000000002</v>
      </c>
    </row>
    <row r="29569" spans="1:6" x14ac:dyDescent="0.25">
      <c r="A29569" t="s">
        <v>15052</v>
      </c>
      <c r="B29569" s="83" t="s">
        <v>19796</v>
      </c>
      <c r="C29569" t="s">
        <v>19797</v>
      </c>
      <c r="D29569" s="83" t="s">
        <v>15076</v>
      </c>
      <c r="E29569" s="83">
        <v>156.02000000000001</v>
      </c>
      <c r="F29569" s="84">
        <v>166.25</v>
      </c>
    </row>
    <row r="29570" spans="1:6" x14ac:dyDescent="0.25">
      <c r="A29570" t="s">
        <v>15052</v>
      </c>
      <c r="B29570" s="83">
        <v>9054</v>
      </c>
      <c r="C29570" t="s">
        <v>19798</v>
      </c>
    </row>
    <row r="29571" spans="1:6" x14ac:dyDescent="0.25">
      <c r="A29571" t="s">
        <v>15052</v>
      </c>
      <c r="B29571" s="83" t="s">
        <v>19799</v>
      </c>
      <c r="C29571" t="s">
        <v>19800</v>
      </c>
      <c r="D29571" s="83" t="s">
        <v>15076</v>
      </c>
      <c r="E29571" s="83">
        <v>197.32</v>
      </c>
      <c r="F29571" s="83">
        <v>209.89</v>
      </c>
    </row>
    <row r="29572" spans="1:6" x14ac:dyDescent="0.25">
      <c r="A29572" t="s">
        <v>15052</v>
      </c>
      <c r="B29572" s="83">
        <v>9055</v>
      </c>
      <c r="C29572" t="s">
        <v>19801</v>
      </c>
    </row>
    <row r="29573" spans="1:6" x14ac:dyDescent="0.25">
      <c r="A29573" t="s">
        <v>15052</v>
      </c>
      <c r="B29573" s="83" t="s">
        <v>19802</v>
      </c>
      <c r="C29573" t="s">
        <v>19803</v>
      </c>
      <c r="D29573" s="83" t="s">
        <v>15076</v>
      </c>
      <c r="E29573" s="83">
        <v>323.45</v>
      </c>
      <c r="F29573" s="83">
        <v>342.05</v>
      </c>
    </row>
    <row r="29574" spans="1:6" x14ac:dyDescent="0.25">
      <c r="A29574" t="s">
        <v>15052</v>
      </c>
      <c r="B29574" s="83" t="s">
        <v>19804</v>
      </c>
      <c r="C29574" t="s">
        <v>19805</v>
      </c>
      <c r="D29574" s="83" t="s">
        <v>15076</v>
      </c>
      <c r="E29574" s="83">
        <v>638.25</v>
      </c>
      <c r="F29574" s="83">
        <v>653.45000000000005</v>
      </c>
    </row>
    <row r="29575" spans="1:6" x14ac:dyDescent="0.25">
      <c r="A29575" t="s">
        <v>15052</v>
      </c>
      <c r="B29575" s="83">
        <v>8692</v>
      </c>
      <c r="C29575" t="s">
        <v>19806</v>
      </c>
    </row>
    <row r="29576" spans="1:6" x14ac:dyDescent="0.25">
      <c r="A29576" t="s">
        <v>15052</v>
      </c>
      <c r="B29576" s="83">
        <v>9056</v>
      </c>
      <c r="C29576" t="s">
        <v>19807</v>
      </c>
    </row>
    <row r="29577" spans="1:6" x14ac:dyDescent="0.25">
      <c r="A29577" t="s">
        <v>15052</v>
      </c>
      <c r="B29577" s="83" t="s">
        <v>19808</v>
      </c>
      <c r="C29577" t="s">
        <v>19809</v>
      </c>
      <c r="D29577" s="83" t="s">
        <v>15073</v>
      </c>
      <c r="E29577" s="83">
        <v>22.53</v>
      </c>
      <c r="F29577" s="83">
        <v>23.56</v>
      </c>
    </row>
    <row r="29578" spans="1:6" x14ac:dyDescent="0.25">
      <c r="A29578" t="s">
        <v>15052</v>
      </c>
      <c r="B29578" s="83" t="s">
        <v>19810</v>
      </c>
      <c r="C29578" t="s">
        <v>19811</v>
      </c>
      <c r="D29578" s="83" t="s">
        <v>15073</v>
      </c>
      <c r="E29578" s="83">
        <v>33.56</v>
      </c>
      <c r="F29578" s="83">
        <v>34.770000000000003</v>
      </c>
    </row>
    <row r="29579" spans="1:6" x14ac:dyDescent="0.25">
      <c r="A29579" t="s">
        <v>15052</v>
      </c>
      <c r="B29579" s="83" t="s">
        <v>19812</v>
      </c>
      <c r="C29579" t="s">
        <v>19813</v>
      </c>
      <c r="D29579" s="83" t="s">
        <v>15073</v>
      </c>
      <c r="E29579" s="83">
        <v>34.61</v>
      </c>
      <c r="F29579" s="83">
        <v>35.64</v>
      </c>
    </row>
    <row r="29580" spans="1:6" x14ac:dyDescent="0.25">
      <c r="A29580" t="s">
        <v>15052</v>
      </c>
      <c r="B29580" s="83">
        <v>9057</v>
      </c>
      <c r="C29580" t="s">
        <v>19814</v>
      </c>
    </row>
    <row r="29581" spans="1:6" x14ac:dyDescent="0.25">
      <c r="A29581" t="s">
        <v>15052</v>
      </c>
      <c r="B29581" s="83" t="s">
        <v>19815</v>
      </c>
      <c r="C29581" t="s">
        <v>19816</v>
      </c>
      <c r="D29581" s="83" t="s">
        <v>15076</v>
      </c>
      <c r="E29581" s="83">
        <v>11.33</v>
      </c>
      <c r="F29581" s="83">
        <v>12.28</v>
      </c>
    </row>
    <row r="29582" spans="1:6" x14ac:dyDescent="0.25">
      <c r="A29582" t="s">
        <v>15052</v>
      </c>
      <c r="B29582" s="83" t="s">
        <v>19817</v>
      </c>
      <c r="C29582" t="s">
        <v>19818</v>
      </c>
      <c r="D29582" s="83" t="s">
        <v>15073</v>
      </c>
      <c r="E29582" s="83">
        <v>24.92</v>
      </c>
      <c r="F29582" s="84">
        <v>26.51</v>
      </c>
    </row>
    <row r="29583" spans="1:6" x14ac:dyDescent="0.25">
      <c r="A29583" t="s">
        <v>15052</v>
      </c>
      <c r="B29583" s="83" t="s">
        <v>19819</v>
      </c>
      <c r="C29583" t="s">
        <v>28687</v>
      </c>
      <c r="D29583" s="83" t="s">
        <v>15076</v>
      </c>
      <c r="E29583" s="83">
        <v>15.1</v>
      </c>
      <c r="F29583" s="84">
        <v>16.38</v>
      </c>
    </row>
    <row r="29584" spans="1:6" x14ac:dyDescent="0.25">
      <c r="A29584" t="s">
        <v>15052</v>
      </c>
      <c r="B29584" s="83">
        <v>9058</v>
      </c>
      <c r="C29584" t="s">
        <v>19820</v>
      </c>
      <c r="F29584" s="84"/>
    </row>
    <row r="29585" spans="1:6" x14ac:dyDescent="0.25">
      <c r="A29585" t="s">
        <v>15052</v>
      </c>
      <c r="B29585" s="83" t="s">
        <v>19821</v>
      </c>
      <c r="C29585" t="s">
        <v>19822</v>
      </c>
      <c r="D29585" s="83" t="s">
        <v>15076</v>
      </c>
      <c r="E29585" s="83">
        <v>5</v>
      </c>
      <c r="F29585" s="83">
        <v>5</v>
      </c>
    </row>
    <row r="29586" spans="1:6" x14ac:dyDescent="0.25">
      <c r="A29586" t="s">
        <v>15052</v>
      </c>
      <c r="B29586" s="83" t="s">
        <v>19823</v>
      </c>
      <c r="C29586" t="s">
        <v>19824</v>
      </c>
      <c r="D29586" s="83" t="s">
        <v>15076</v>
      </c>
      <c r="E29586" s="83">
        <v>5</v>
      </c>
      <c r="F29586" s="83">
        <v>5</v>
      </c>
    </row>
    <row r="29587" spans="1:6" x14ac:dyDescent="0.25">
      <c r="A29587" t="s">
        <v>15052</v>
      </c>
      <c r="B29587" s="83" t="s">
        <v>19825</v>
      </c>
      <c r="C29587" t="s">
        <v>19826</v>
      </c>
      <c r="D29587" s="83" t="s">
        <v>15076</v>
      </c>
      <c r="E29587" s="83">
        <v>142.09</v>
      </c>
      <c r="F29587" s="83">
        <v>142.09</v>
      </c>
    </row>
    <row r="29588" spans="1:6" x14ac:dyDescent="0.25">
      <c r="A29588" t="s">
        <v>15052</v>
      </c>
      <c r="B29588" s="83" t="s">
        <v>19827</v>
      </c>
      <c r="C29588" t="s">
        <v>19828</v>
      </c>
      <c r="D29588" s="83" t="s">
        <v>15076</v>
      </c>
      <c r="E29588" s="83">
        <v>133.96</v>
      </c>
      <c r="F29588" s="83">
        <v>133.96</v>
      </c>
    </row>
    <row r="29589" spans="1:6" x14ac:dyDescent="0.25">
      <c r="A29589" t="s">
        <v>15052</v>
      </c>
      <c r="B29589" s="83" t="s">
        <v>19829</v>
      </c>
      <c r="C29589" t="s">
        <v>19830</v>
      </c>
      <c r="D29589" s="83" t="s">
        <v>15076</v>
      </c>
      <c r="E29589" s="83">
        <v>133.96</v>
      </c>
      <c r="F29589" s="83">
        <v>133.96</v>
      </c>
    </row>
    <row r="29590" spans="1:6" x14ac:dyDescent="0.25">
      <c r="A29590" t="s">
        <v>15052</v>
      </c>
      <c r="B29590" s="83" t="s">
        <v>19831</v>
      </c>
      <c r="C29590" t="s">
        <v>19832</v>
      </c>
      <c r="D29590" s="83" t="s">
        <v>15076</v>
      </c>
      <c r="E29590" s="83">
        <v>137.94</v>
      </c>
      <c r="F29590" s="83">
        <v>137.94</v>
      </c>
    </row>
    <row r="29591" spans="1:6" x14ac:dyDescent="0.25">
      <c r="A29591" t="s">
        <v>15052</v>
      </c>
      <c r="B29591" s="83" t="s">
        <v>19833</v>
      </c>
      <c r="C29591" t="s">
        <v>19834</v>
      </c>
      <c r="D29591" s="83" t="s">
        <v>15076</v>
      </c>
      <c r="E29591" s="83">
        <v>137.94</v>
      </c>
      <c r="F29591" s="83">
        <v>137.94</v>
      </c>
    </row>
    <row r="29592" spans="1:6" x14ac:dyDescent="0.25">
      <c r="A29592" t="s">
        <v>15052</v>
      </c>
      <c r="B29592" s="83" t="s">
        <v>19835</v>
      </c>
      <c r="C29592" t="s">
        <v>19836</v>
      </c>
      <c r="D29592" s="83" t="s">
        <v>15076</v>
      </c>
      <c r="E29592" s="83">
        <v>137.94</v>
      </c>
      <c r="F29592" s="83">
        <v>137.94</v>
      </c>
    </row>
    <row r="29593" spans="1:6" x14ac:dyDescent="0.25">
      <c r="A29593" t="s">
        <v>15052</v>
      </c>
      <c r="B29593" s="83" t="s">
        <v>19837</v>
      </c>
      <c r="C29593" t="s">
        <v>19838</v>
      </c>
      <c r="D29593" s="83" t="s">
        <v>15076</v>
      </c>
      <c r="E29593" s="83">
        <v>137.94</v>
      </c>
      <c r="F29593" s="83">
        <v>137.94</v>
      </c>
    </row>
    <row r="29594" spans="1:6" x14ac:dyDescent="0.25">
      <c r="A29594" t="s">
        <v>15052</v>
      </c>
      <c r="B29594" s="83" t="s">
        <v>19839</v>
      </c>
      <c r="C29594" t="s">
        <v>19840</v>
      </c>
      <c r="D29594" s="83" t="s">
        <v>15076</v>
      </c>
      <c r="E29594" s="83">
        <v>137.94</v>
      </c>
      <c r="F29594" s="83">
        <v>137.94</v>
      </c>
    </row>
    <row r="29595" spans="1:6" x14ac:dyDescent="0.25">
      <c r="A29595" t="s">
        <v>15052</v>
      </c>
      <c r="B29595" s="83" t="s">
        <v>19841</v>
      </c>
      <c r="C29595" t="s">
        <v>19842</v>
      </c>
      <c r="D29595" s="83" t="s">
        <v>15076</v>
      </c>
      <c r="E29595" s="83">
        <v>115.04</v>
      </c>
      <c r="F29595" s="83">
        <v>115.04</v>
      </c>
    </row>
    <row r="29596" spans="1:6" x14ac:dyDescent="0.25">
      <c r="A29596" t="s">
        <v>15052</v>
      </c>
      <c r="B29596" s="83" t="s">
        <v>19843</v>
      </c>
      <c r="C29596" t="s">
        <v>19844</v>
      </c>
      <c r="D29596" s="83" t="s">
        <v>15076</v>
      </c>
      <c r="E29596" s="83">
        <v>120</v>
      </c>
      <c r="F29596" s="83">
        <v>120</v>
      </c>
    </row>
    <row r="29597" spans="1:6" x14ac:dyDescent="0.25">
      <c r="A29597" t="s">
        <v>15052</v>
      </c>
      <c r="B29597" s="83" t="s">
        <v>19845</v>
      </c>
      <c r="C29597" t="s">
        <v>19846</v>
      </c>
      <c r="D29597" s="83" t="s">
        <v>15076</v>
      </c>
      <c r="E29597" s="83">
        <v>104.38</v>
      </c>
      <c r="F29597" s="83">
        <v>104.38</v>
      </c>
    </row>
    <row r="29598" spans="1:6" x14ac:dyDescent="0.25">
      <c r="A29598" t="s">
        <v>15052</v>
      </c>
      <c r="B29598" s="83" t="s">
        <v>19847</v>
      </c>
      <c r="C29598" t="s">
        <v>19848</v>
      </c>
      <c r="D29598" s="83" t="s">
        <v>15076</v>
      </c>
      <c r="E29598" s="83">
        <v>121.97</v>
      </c>
      <c r="F29598" s="83">
        <v>121.97</v>
      </c>
    </row>
    <row r="29599" spans="1:6" x14ac:dyDescent="0.25">
      <c r="A29599" t="s">
        <v>15052</v>
      </c>
      <c r="B29599" s="83" t="s">
        <v>19849</v>
      </c>
      <c r="C29599" t="s">
        <v>19850</v>
      </c>
      <c r="D29599" s="83" t="s">
        <v>15076</v>
      </c>
      <c r="E29599" s="83">
        <v>144.54</v>
      </c>
      <c r="F29599" s="83">
        <v>144.54</v>
      </c>
    </row>
    <row r="29600" spans="1:6" x14ac:dyDescent="0.25">
      <c r="A29600" t="s">
        <v>15052</v>
      </c>
      <c r="B29600" s="83" t="s">
        <v>19851</v>
      </c>
      <c r="C29600" t="s">
        <v>19852</v>
      </c>
      <c r="D29600" s="83" t="s">
        <v>15076</v>
      </c>
      <c r="E29600" s="83">
        <v>169.35</v>
      </c>
      <c r="F29600" s="83">
        <v>169.35</v>
      </c>
    </row>
    <row r="29601" spans="1:6" x14ac:dyDescent="0.25">
      <c r="A29601" t="s">
        <v>15052</v>
      </c>
      <c r="B29601" s="83" t="s">
        <v>19853</v>
      </c>
      <c r="C29601" t="s">
        <v>19854</v>
      </c>
      <c r="D29601" s="83" t="s">
        <v>15076</v>
      </c>
      <c r="E29601" s="83">
        <v>129.02000000000001</v>
      </c>
      <c r="F29601" s="83">
        <v>129.02000000000001</v>
      </c>
    </row>
    <row r="29602" spans="1:6" x14ac:dyDescent="0.25">
      <c r="A29602" t="s">
        <v>15052</v>
      </c>
      <c r="B29602" s="83" t="s">
        <v>19855</v>
      </c>
      <c r="C29602" t="s">
        <v>19856</v>
      </c>
      <c r="D29602" s="83" t="s">
        <v>15076</v>
      </c>
      <c r="E29602" s="83">
        <v>120</v>
      </c>
      <c r="F29602" s="83">
        <v>120</v>
      </c>
    </row>
    <row r="29603" spans="1:6" x14ac:dyDescent="0.25">
      <c r="A29603" t="s">
        <v>15052</v>
      </c>
      <c r="B29603" s="83" t="s">
        <v>19857</v>
      </c>
      <c r="C29603" t="s">
        <v>19858</v>
      </c>
      <c r="D29603" s="83" t="s">
        <v>15076</v>
      </c>
      <c r="E29603" s="83">
        <v>134.53</v>
      </c>
      <c r="F29603" s="83">
        <v>134.53</v>
      </c>
    </row>
    <row r="29604" spans="1:6" x14ac:dyDescent="0.25">
      <c r="A29604" t="s">
        <v>15052</v>
      </c>
      <c r="B29604" s="83" t="s">
        <v>19859</v>
      </c>
      <c r="C29604" t="s">
        <v>19860</v>
      </c>
      <c r="D29604" s="83" t="s">
        <v>15076</v>
      </c>
      <c r="E29604" s="83">
        <v>119.95</v>
      </c>
      <c r="F29604" s="83">
        <v>119.95</v>
      </c>
    </row>
    <row r="29605" spans="1:6" x14ac:dyDescent="0.25">
      <c r="A29605" t="s">
        <v>15052</v>
      </c>
      <c r="B29605" s="83" t="s">
        <v>19861</v>
      </c>
      <c r="C29605" t="s">
        <v>19862</v>
      </c>
      <c r="D29605" s="83" t="s">
        <v>15076</v>
      </c>
      <c r="E29605" s="83">
        <v>133</v>
      </c>
      <c r="F29605" s="83">
        <v>133</v>
      </c>
    </row>
    <row r="29606" spans="1:6" x14ac:dyDescent="0.25">
      <c r="A29606" t="s">
        <v>15052</v>
      </c>
      <c r="B29606" s="83" t="s">
        <v>19863</v>
      </c>
      <c r="C29606" t="s">
        <v>19864</v>
      </c>
      <c r="D29606" s="83" t="s">
        <v>15073</v>
      </c>
      <c r="E29606" s="83">
        <v>83.25</v>
      </c>
      <c r="F29606" s="83">
        <v>83.25</v>
      </c>
    </row>
    <row r="29607" spans="1:6" x14ac:dyDescent="0.25">
      <c r="A29607" t="s">
        <v>15052</v>
      </c>
      <c r="B29607" s="83" t="s">
        <v>19865</v>
      </c>
      <c r="C29607" t="s">
        <v>19866</v>
      </c>
      <c r="D29607" s="83" t="s">
        <v>15073</v>
      </c>
      <c r="E29607" s="83">
        <v>100</v>
      </c>
      <c r="F29607" s="83">
        <v>100</v>
      </c>
    </row>
    <row r="29608" spans="1:6" x14ac:dyDescent="0.25">
      <c r="A29608" t="s">
        <v>15052</v>
      </c>
      <c r="B29608" s="83" t="s">
        <v>19867</v>
      </c>
      <c r="C29608" t="s">
        <v>19868</v>
      </c>
      <c r="D29608" s="83" t="s">
        <v>15073</v>
      </c>
      <c r="E29608" s="83">
        <v>19.5</v>
      </c>
      <c r="F29608" s="83">
        <v>19.5</v>
      </c>
    </row>
    <row r="29609" spans="1:6" x14ac:dyDescent="0.25">
      <c r="A29609" t="s">
        <v>15052</v>
      </c>
      <c r="B29609" s="83" t="s">
        <v>19869</v>
      </c>
      <c r="C29609" t="s">
        <v>19870</v>
      </c>
      <c r="D29609" s="83" t="s">
        <v>15073</v>
      </c>
      <c r="E29609" s="83">
        <v>100</v>
      </c>
      <c r="F29609" s="83">
        <v>100</v>
      </c>
    </row>
    <row r="29610" spans="1:6" x14ac:dyDescent="0.25">
      <c r="A29610" t="s">
        <v>15052</v>
      </c>
      <c r="B29610" s="83" t="s">
        <v>19871</v>
      </c>
      <c r="C29610" t="s">
        <v>19872</v>
      </c>
      <c r="D29610" s="83" t="s">
        <v>15076</v>
      </c>
      <c r="E29610" s="83">
        <v>49</v>
      </c>
      <c r="F29610" s="83">
        <v>49</v>
      </c>
    </row>
    <row r="29611" spans="1:6" x14ac:dyDescent="0.25">
      <c r="A29611" t="s">
        <v>15052</v>
      </c>
      <c r="B29611" s="83" t="s">
        <v>19873</v>
      </c>
      <c r="C29611" t="s">
        <v>19874</v>
      </c>
      <c r="D29611" s="83" t="s">
        <v>15076</v>
      </c>
      <c r="E29611" s="83">
        <v>80</v>
      </c>
      <c r="F29611" s="83">
        <v>80</v>
      </c>
    </row>
    <row r="29612" spans="1:6" x14ac:dyDescent="0.25">
      <c r="A29612" t="s">
        <v>15052</v>
      </c>
      <c r="B29612" s="83" t="s">
        <v>19875</v>
      </c>
      <c r="C29612" t="s">
        <v>19876</v>
      </c>
      <c r="D29612" s="83" t="s">
        <v>15076</v>
      </c>
      <c r="E29612" s="83">
        <v>80</v>
      </c>
      <c r="F29612" s="83">
        <v>80</v>
      </c>
    </row>
    <row r="29613" spans="1:6" x14ac:dyDescent="0.25">
      <c r="A29613" t="s">
        <v>15052</v>
      </c>
      <c r="B29613" s="83">
        <v>9060</v>
      </c>
      <c r="C29613" t="s">
        <v>19877</v>
      </c>
    </row>
    <row r="29614" spans="1:6" x14ac:dyDescent="0.25">
      <c r="A29614" t="s">
        <v>15052</v>
      </c>
      <c r="B29614" s="83" t="s">
        <v>19878</v>
      </c>
      <c r="C29614" t="s">
        <v>19879</v>
      </c>
      <c r="D29614" s="83" t="s">
        <v>15176</v>
      </c>
      <c r="E29614" s="83">
        <v>1479.27</v>
      </c>
      <c r="F29614" s="83">
        <v>1480.21</v>
      </c>
    </row>
    <row r="29615" spans="1:6" x14ac:dyDescent="0.25">
      <c r="A29615" t="s">
        <v>15052</v>
      </c>
      <c r="B29615" s="83" t="s">
        <v>19880</v>
      </c>
      <c r="C29615" t="s">
        <v>19881</v>
      </c>
      <c r="D29615" s="83" t="s">
        <v>15076</v>
      </c>
      <c r="E29615" s="83">
        <v>269.45</v>
      </c>
      <c r="F29615" s="83">
        <v>281.47000000000003</v>
      </c>
    </row>
    <row r="29616" spans="1:6" x14ac:dyDescent="0.25">
      <c r="A29616" t="s">
        <v>15052</v>
      </c>
      <c r="B29616" s="83" t="s">
        <v>28688</v>
      </c>
      <c r="C29616" t="s">
        <v>28689</v>
      </c>
      <c r="D29616" s="83" t="s">
        <v>15399</v>
      </c>
      <c r="E29616" s="83">
        <v>9.06</v>
      </c>
      <c r="F29616" s="83">
        <v>9.73</v>
      </c>
    </row>
    <row r="29617" spans="1:6" x14ac:dyDescent="0.25">
      <c r="A29617" t="s">
        <v>15052</v>
      </c>
      <c r="B29617" s="83" t="s">
        <v>19882</v>
      </c>
      <c r="C29617" t="s">
        <v>19883</v>
      </c>
      <c r="D29617" s="83" t="s">
        <v>15076</v>
      </c>
      <c r="E29617" s="83">
        <v>41.58</v>
      </c>
      <c r="F29617" s="83">
        <v>42.7</v>
      </c>
    </row>
    <row r="29618" spans="1:6" x14ac:dyDescent="0.25">
      <c r="A29618" t="s">
        <v>15052</v>
      </c>
      <c r="B29618" s="83">
        <v>8693</v>
      </c>
      <c r="C29618" t="s">
        <v>19884</v>
      </c>
    </row>
    <row r="29619" spans="1:6" x14ac:dyDescent="0.25">
      <c r="A29619" t="s">
        <v>15052</v>
      </c>
      <c r="B29619" s="83">
        <v>9061</v>
      </c>
      <c r="C29619" t="s">
        <v>19885</v>
      </c>
    </row>
    <row r="29620" spans="1:6" x14ac:dyDescent="0.25">
      <c r="A29620" t="s">
        <v>15052</v>
      </c>
      <c r="B29620" s="83" t="s">
        <v>19886</v>
      </c>
      <c r="C29620" t="s">
        <v>19887</v>
      </c>
      <c r="D29620" s="83" t="s">
        <v>15094</v>
      </c>
      <c r="E29620" s="83">
        <v>2.72</v>
      </c>
      <c r="F29620" s="83">
        <v>2.93</v>
      </c>
    </row>
    <row r="29621" spans="1:6" x14ac:dyDescent="0.25">
      <c r="A29621" t="s">
        <v>15052</v>
      </c>
      <c r="B29621" s="83" t="s">
        <v>19888</v>
      </c>
      <c r="C29621" t="s">
        <v>19889</v>
      </c>
      <c r="D29621" s="83" t="s">
        <v>15094</v>
      </c>
      <c r="E29621" s="83">
        <v>3.52</v>
      </c>
      <c r="F29621" s="83">
        <v>3.76</v>
      </c>
    </row>
    <row r="29622" spans="1:6" x14ac:dyDescent="0.25">
      <c r="A29622" t="s">
        <v>15052</v>
      </c>
      <c r="B29622" s="83" t="s">
        <v>19890</v>
      </c>
      <c r="C29622" t="s">
        <v>19891</v>
      </c>
      <c r="D29622" s="83" t="s">
        <v>15094</v>
      </c>
      <c r="E29622" s="83">
        <v>5.81</v>
      </c>
      <c r="F29622" s="83">
        <v>6.14</v>
      </c>
    </row>
    <row r="29623" spans="1:6" x14ac:dyDescent="0.25">
      <c r="A29623" t="s">
        <v>15052</v>
      </c>
      <c r="B29623" s="83" t="s">
        <v>19892</v>
      </c>
      <c r="C29623" t="s">
        <v>19893</v>
      </c>
      <c r="D29623" s="83" t="s">
        <v>15094</v>
      </c>
      <c r="E29623" s="83">
        <v>3.69</v>
      </c>
      <c r="F29623" s="83">
        <v>4.01</v>
      </c>
    </row>
    <row r="29624" spans="1:6" x14ac:dyDescent="0.25">
      <c r="A29624" t="s">
        <v>15052</v>
      </c>
      <c r="B29624" s="83" t="s">
        <v>19894</v>
      </c>
      <c r="C29624" t="s">
        <v>19895</v>
      </c>
      <c r="D29624" s="83" t="s">
        <v>15094</v>
      </c>
      <c r="E29624" s="83">
        <v>5.74</v>
      </c>
      <c r="F29624" s="83">
        <v>6.24</v>
      </c>
    </row>
    <row r="29625" spans="1:6" x14ac:dyDescent="0.25">
      <c r="A29625" t="s">
        <v>15052</v>
      </c>
      <c r="B29625" s="83" t="s">
        <v>19896</v>
      </c>
      <c r="C29625" t="s">
        <v>19897</v>
      </c>
      <c r="D29625" s="83" t="s">
        <v>15094</v>
      </c>
      <c r="E29625" s="83">
        <v>7.38</v>
      </c>
      <c r="F29625" s="83">
        <v>8.02</v>
      </c>
    </row>
    <row r="29626" spans="1:6" x14ac:dyDescent="0.25">
      <c r="A29626" t="s">
        <v>15052</v>
      </c>
      <c r="B29626" s="83" t="s">
        <v>19898</v>
      </c>
      <c r="C29626" t="s">
        <v>19899</v>
      </c>
      <c r="D29626" s="83" t="s">
        <v>15094</v>
      </c>
      <c r="E29626" s="83">
        <v>10.34</v>
      </c>
      <c r="F29626" s="83">
        <v>11.23</v>
      </c>
    </row>
    <row r="29627" spans="1:6" x14ac:dyDescent="0.25">
      <c r="A29627" t="s">
        <v>15052</v>
      </c>
      <c r="B29627" s="83" t="s">
        <v>19900</v>
      </c>
      <c r="C29627" t="s">
        <v>19901</v>
      </c>
      <c r="D29627" s="83" t="s">
        <v>15094</v>
      </c>
      <c r="E29627" s="83">
        <v>11.24</v>
      </c>
      <c r="F29627" s="83">
        <v>12.2</v>
      </c>
    </row>
    <row r="29628" spans="1:6" x14ac:dyDescent="0.25">
      <c r="A29628" t="s">
        <v>15052</v>
      </c>
      <c r="B29628" s="83" t="s">
        <v>19902</v>
      </c>
      <c r="C29628" t="s">
        <v>19903</v>
      </c>
      <c r="D29628" s="83" t="s">
        <v>15094</v>
      </c>
      <c r="E29628" s="83">
        <v>14.36</v>
      </c>
      <c r="F29628" s="83">
        <v>15.59</v>
      </c>
    </row>
    <row r="29629" spans="1:6" x14ac:dyDescent="0.25">
      <c r="A29629" t="s">
        <v>15052</v>
      </c>
      <c r="B29629" s="83">
        <v>9062</v>
      </c>
      <c r="C29629" t="s">
        <v>19904</v>
      </c>
    </row>
    <row r="29630" spans="1:6" x14ac:dyDescent="0.25">
      <c r="A29630" t="s">
        <v>15052</v>
      </c>
      <c r="B29630" s="83" t="s">
        <v>19905</v>
      </c>
      <c r="C29630" t="s">
        <v>19906</v>
      </c>
      <c r="D29630" s="83" t="s">
        <v>15094</v>
      </c>
      <c r="E29630" s="83">
        <v>43.52</v>
      </c>
      <c r="F29630" s="83">
        <v>46.77</v>
      </c>
    </row>
    <row r="29631" spans="1:6" x14ac:dyDescent="0.25">
      <c r="A29631" t="s">
        <v>15052</v>
      </c>
      <c r="B29631" s="83" t="s">
        <v>19907</v>
      </c>
      <c r="C29631" t="s">
        <v>19908</v>
      </c>
      <c r="D29631" s="83" t="s">
        <v>15094</v>
      </c>
      <c r="E29631" s="83">
        <v>29.01</v>
      </c>
      <c r="F29631" s="83">
        <v>31.18</v>
      </c>
    </row>
    <row r="29632" spans="1:6" x14ac:dyDescent="0.25">
      <c r="A29632" t="s">
        <v>15052</v>
      </c>
      <c r="B29632" s="83" t="s">
        <v>19909</v>
      </c>
      <c r="C29632" t="s">
        <v>19910</v>
      </c>
      <c r="D29632" s="83" t="s">
        <v>15094</v>
      </c>
      <c r="E29632" s="83">
        <v>23.78</v>
      </c>
      <c r="F29632" s="83">
        <v>25.58</v>
      </c>
    </row>
    <row r="29633" spans="1:6" x14ac:dyDescent="0.25">
      <c r="A29633" t="s">
        <v>15052</v>
      </c>
      <c r="B29633" s="83" t="s">
        <v>19911</v>
      </c>
      <c r="C29633" t="s">
        <v>19912</v>
      </c>
      <c r="D29633" s="83" t="s">
        <v>15094</v>
      </c>
      <c r="E29633" s="83">
        <v>16.93</v>
      </c>
      <c r="F29633" s="83">
        <v>18.22</v>
      </c>
    </row>
    <row r="29634" spans="1:6" x14ac:dyDescent="0.25">
      <c r="A29634" t="s">
        <v>15052</v>
      </c>
      <c r="B29634" s="83" t="s">
        <v>19913</v>
      </c>
      <c r="C29634" t="s">
        <v>19914</v>
      </c>
      <c r="D29634" s="83" t="s">
        <v>15094</v>
      </c>
      <c r="E29634" s="83">
        <v>6.8</v>
      </c>
      <c r="F29634" s="83">
        <v>7.21</v>
      </c>
    </row>
    <row r="29635" spans="1:6" x14ac:dyDescent="0.25">
      <c r="A29635" t="s">
        <v>15052</v>
      </c>
      <c r="B29635" s="83" t="s">
        <v>19915</v>
      </c>
      <c r="C29635" t="s">
        <v>19916</v>
      </c>
      <c r="D29635" s="83" t="s">
        <v>15094</v>
      </c>
      <c r="E29635" s="83">
        <v>9.2899999999999991</v>
      </c>
      <c r="F29635" s="83">
        <v>9.93</v>
      </c>
    </row>
    <row r="29636" spans="1:6" x14ac:dyDescent="0.25">
      <c r="A29636" t="s">
        <v>15052</v>
      </c>
      <c r="B29636" s="83" t="s">
        <v>19917</v>
      </c>
      <c r="C29636" t="s">
        <v>19918</v>
      </c>
      <c r="D29636" s="83" t="s">
        <v>15073</v>
      </c>
      <c r="E29636" s="83">
        <v>37.159999999999997</v>
      </c>
      <c r="F29636" s="83">
        <v>39.71</v>
      </c>
    </row>
    <row r="29637" spans="1:6" x14ac:dyDescent="0.25">
      <c r="A29637" t="s">
        <v>15052</v>
      </c>
      <c r="B29637" s="83" t="s">
        <v>19919</v>
      </c>
      <c r="C29637" t="s">
        <v>19920</v>
      </c>
      <c r="D29637" s="83" t="s">
        <v>15073</v>
      </c>
      <c r="E29637" s="83">
        <v>13.45</v>
      </c>
      <c r="F29637" s="83">
        <v>13.74</v>
      </c>
    </row>
    <row r="29638" spans="1:6" x14ac:dyDescent="0.25">
      <c r="A29638" t="s">
        <v>15052</v>
      </c>
      <c r="B29638" s="83" t="s">
        <v>19921</v>
      </c>
      <c r="C29638" t="s">
        <v>19922</v>
      </c>
      <c r="D29638" s="83" t="s">
        <v>15076</v>
      </c>
      <c r="E29638" s="83">
        <v>6.99</v>
      </c>
      <c r="F29638" s="83">
        <v>7.38</v>
      </c>
    </row>
    <row r="29639" spans="1:6" x14ac:dyDescent="0.25">
      <c r="A29639" t="s">
        <v>15052</v>
      </c>
      <c r="B29639" s="83" t="s">
        <v>19923</v>
      </c>
      <c r="C29639" t="s">
        <v>19924</v>
      </c>
      <c r="D29639" s="83" t="s">
        <v>15076</v>
      </c>
      <c r="E29639" s="83">
        <v>8.4499999999999993</v>
      </c>
      <c r="F29639" s="83">
        <v>8.84</v>
      </c>
    </row>
    <row r="29640" spans="1:6" x14ac:dyDescent="0.25">
      <c r="A29640" t="s">
        <v>15052</v>
      </c>
      <c r="B29640" s="83" t="s">
        <v>19925</v>
      </c>
      <c r="C29640" t="s">
        <v>19926</v>
      </c>
      <c r="D29640" s="83" t="s">
        <v>15076</v>
      </c>
      <c r="E29640" s="83">
        <v>7.81</v>
      </c>
      <c r="F29640" s="83">
        <v>8.1999999999999993</v>
      </c>
    </row>
    <row r="29641" spans="1:6" x14ac:dyDescent="0.25">
      <c r="A29641" t="s">
        <v>15052</v>
      </c>
      <c r="B29641" s="83" t="s">
        <v>19927</v>
      </c>
      <c r="C29641" t="s">
        <v>19928</v>
      </c>
      <c r="D29641" s="83" t="s">
        <v>15076</v>
      </c>
      <c r="E29641" s="83">
        <v>7.97</v>
      </c>
      <c r="F29641" s="83">
        <v>8.36</v>
      </c>
    </row>
    <row r="29642" spans="1:6" x14ac:dyDescent="0.25">
      <c r="A29642" t="s">
        <v>15052</v>
      </c>
      <c r="B29642" s="83" t="s">
        <v>19929</v>
      </c>
      <c r="C29642" t="s">
        <v>19930</v>
      </c>
      <c r="D29642" s="83" t="s">
        <v>15073</v>
      </c>
      <c r="E29642" s="83">
        <v>36.299999999999997</v>
      </c>
      <c r="F29642" s="83">
        <v>37.020000000000003</v>
      </c>
    </row>
    <row r="29643" spans="1:6" x14ac:dyDescent="0.25">
      <c r="A29643" t="s">
        <v>15052</v>
      </c>
      <c r="B29643" s="83" t="s">
        <v>19931</v>
      </c>
      <c r="C29643" t="s">
        <v>19932</v>
      </c>
      <c r="D29643" s="83" t="s">
        <v>15094</v>
      </c>
      <c r="E29643" s="83">
        <v>1.72</v>
      </c>
      <c r="F29643" s="83">
        <v>1.76</v>
      </c>
    </row>
    <row r="29644" spans="1:6" x14ac:dyDescent="0.25">
      <c r="A29644" t="s">
        <v>15052</v>
      </c>
      <c r="B29644" s="83">
        <v>10582</v>
      </c>
      <c r="C29644" t="s">
        <v>19933</v>
      </c>
    </row>
    <row r="29645" spans="1:6" x14ac:dyDescent="0.25">
      <c r="A29645" t="s">
        <v>15052</v>
      </c>
      <c r="B29645" s="83" t="s">
        <v>19934</v>
      </c>
      <c r="C29645" t="s">
        <v>19935</v>
      </c>
      <c r="D29645" s="83" t="s">
        <v>15094</v>
      </c>
      <c r="E29645" s="83">
        <v>216</v>
      </c>
      <c r="F29645" s="83">
        <v>233</v>
      </c>
    </row>
    <row r="29646" spans="1:6" x14ac:dyDescent="0.25">
      <c r="A29646" t="s">
        <v>15052</v>
      </c>
      <c r="B29646" s="83" t="s">
        <v>19936</v>
      </c>
      <c r="C29646" t="s">
        <v>19937</v>
      </c>
      <c r="D29646" s="83" t="s">
        <v>15094</v>
      </c>
      <c r="E29646" s="83">
        <v>252</v>
      </c>
      <c r="F29646" s="83">
        <v>272</v>
      </c>
    </row>
    <row r="29647" spans="1:6" x14ac:dyDescent="0.25">
      <c r="A29647" t="s">
        <v>15052</v>
      </c>
      <c r="B29647" s="83" t="s">
        <v>19938</v>
      </c>
      <c r="C29647" t="s">
        <v>19939</v>
      </c>
      <c r="D29647" s="83" t="s">
        <v>15094</v>
      </c>
      <c r="E29647" s="83">
        <v>124</v>
      </c>
      <c r="F29647" s="83">
        <v>134</v>
      </c>
    </row>
    <row r="29648" spans="1:6" x14ac:dyDescent="0.25">
      <c r="A29648" t="s">
        <v>15052</v>
      </c>
      <c r="B29648" s="83" t="s">
        <v>19940</v>
      </c>
      <c r="C29648" t="s">
        <v>19941</v>
      </c>
      <c r="D29648" s="83" t="s">
        <v>15094</v>
      </c>
      <c r="E29648" s="83">
        <v>146</v>
      </c>
      <c r="F29648" s="83">
        <v>158</v>
      </c>
    </row>
    <row r="29649" spans="1:6" x14ac:dyDescent="0.25">
      <c r="A29649" t="s">
        <v>15052</v>
      </c>
      <c r="B29649" s="83" t="s">
        <v>19942</v>
      </c>
      <c r="C29649" t="s">
        <v>19943</v>
      </c>
      <c r="D29649" s="83" t="s">
        <v>15094</v>
      </c>
      <c r="E29649" s="83">
        <v>155</v>
      </c>
      <c r="F29649" s="83">
        <v>167</v>
      </c>
    </row>
    <row r="29650" spans="1:6" x14ac:dyDescent="0.25">
      <c r="A29650" t="s">
        <v>15052</v>
      </c>
      <c r="B29650" s="83" t="s">
        <v>19944</v>
      </c>
      <c r="C29650" t="s">
        <v>19945</v>
      </c>
      <c r="D29650" s="83" t="s">
        <v>15094</v>
      </c>
      <c r="E29650" s="83">
        <v>173</v>
      </c>
      <c r="F29650" s="83">
        <v>187</v>
      </c>
    </row>
    <row r="29651" spans="1:6" x14ac:dyDescent="0.25">
      <c r="A29651" t="s">
        <v>15052</v>
      </c>
      <c r="B29651" s="83" t="s">
        <v>19946</v>
      </c>
      <c r="C29651" t="s">
        <v>19947</v>
      </c>
      <c r="D29651" s="83" t="s">
        <v>15094</v>
      </c>
      <c r="E29651" s="83">
        <v>311</v>
      </c>
      <c r="F29651" s="83">
        <v>336</v>
      </c>
    </row>
    <row r="29652" spans="1:6" x14ac:dyDescent="0.25">
      <c r="A29652" t="s">
        <v>15052</v>
      </c>
      <c r="B29652" s="83" t="s">
        <v>19948</v>
      </c>
      <c r="C29652" t="s">
        <v>19949</v>
      </c>
      <c r="D29652" s="83" t="s">
        <v>15094</v>
      </c>
      <c r="E29652" s="83">
        <v>364</v>
      </c>
      <c r="F29652" s="83">
        <v>394</v>
      </c>
    </row>
    <row r="29653" spans="1:6" x14ac:dyDescent="0.25">
      <c r="A29653" t="s">
        <v>15052</v>
      </c>
      <c r="B29653" s="83" t="s">
        <v>19950</v>
      </c>
      <c r="C29653" t="s">
        <v>19951</v>
      </c>
      <c r="D29653" s="83" t="s">
        <v>15094</v>
      </c>
      <c r="E29653" s="83">
        <v>156</v>
      </c>
      <c r="F29653" s="83">
        <v>168</v>
      </c>
    </row>
    <row r="29654" spans="1:6" x14ac:dyDescent="0.25">
      <c r="A29654" t="s">
        <v>15052</v>
      </c>
      <c r="B29654" s="83" t="s">
        <v>19952</v>
      </c>
      <c r="C29654" t="s">
        <v>19953</v>
      </c>
      <c r="D29654" s="83" t="s">
        <v>15094</v>
      </c>
      <c r="E29654" s="83">
        <v>183</v>
      </c>
      <c r="F29654" s="83">
        <v>198</v>
      </c>
    </row>
    <row r="29655" spans="1:6" x14ac:dyDescent="0.25">
      <c r="A29655" t="s">
        <v>15052</v>
      </c>
      <c r="B29655" s="83" t="s">
        <v>19954</v>
      </c>
      <c r="C29655" t="s">
        <v>19955</v>
      </c>
      <c r="D29655" s="83" t="s">
        <v>15094</v>
      </c>
      <c r="E29655" s="83">
        <v>193</v>
      </c>
      <c r="F29655" s="83">
        <v>209</v>
      </c>
    </row>
    <row r="29656" spans="1:6" x14ac:dyDescent="0.25">
      <c r="A29656" t="s">
        <v>15052</v>
      </c>
      <c r="B29656" s="83" t="s">
        <v>19956</v>
      </c>
      <c r="C29656" t="s">
        <v>19957</v>
      </c>
      <c r="D29656" s="83" t="s">
        <v>15094</v>
      </c>
      <c r="E29656" s="83">
        <v>215</v>
      </c>
      <c r="F29656" s="83">
        <v>233</v>
      </c>
    </row>
    <row r="29657" spans="1:6" x14ac:dyDescent="0.25">
      <c r="A29657" t="s">
        <v>15052</v>
      </c>
      <c r="B29657" s="83">
        <v>10961</v>
      </c>
      <c r="C29657" t="s">
        <v>19958</v>
      </c>
    </row>
    <row r="29658" spans="1:6" x14ac:dyDescent="0.25">
      <c r="A29658" t="s">
        <v>15052</v>
      </c>
      <c r="B29658" s="83" t="s">
        <v>19959</v>
      </c>
      <c r="C29658" t="s">
        <v>19960</v>
      </c>
      <c r="D29658" s="83" t="s">
        <v>19961</v>
      </c>
      <c r="E29658" s="83">
        <v>80.33</v>
      </c>
      <c r="F29658" s="83">
        <v>87.63</v>
      </c>
    </row>
    <row r="29659" spans="1:6" x14ac:dyDescent="0.25">
      <c r="A29659" t="s">
        <v>15052</v>
      </c>
      <c r="B29659" s="83" t="s">
        <v>19962</v>
      </c>
      <c r="C29659" t="s">
        <v>19963</v>
      </c>
      <c r="D29659" s="83" t="s">
        <v>15076</v>
      </c>
      <c r="E29659" s="83">
        <v>39.729999999999997</v>
      </c>
      <c r="F29659" s="83">
        <v>40.520000000000003</v>
      </c>
    </row>
    <row r="29660" spans="1:6" x14ac:dyDescent="0.25">
      <c r="A29660" t="s">
        <v>15052</v>
      </c>
      <c r="B29660" s="83">
        <v>8694</v>
      </c>
      <c r="C29660" t="s">
        <v>19964</v>
      </c>
    </row>
    <row r="29661" spans="1:6" x14ac:dyDescent="0.25">
      <c r="A29661" t="s">
        <v>15052</v>
      </c>
      <c r="B29661" s="83">
        <v>9065</v>
      </c>
      <c r="C29661" t="s">
        <v>19965</v>
      </c>
    </row>
    <row r="29662" spans="1:6" x14ac:dyDescent="0.25">
      <c r="A29662" t="s">
        <v>15052</v>
      </c>
      <c r="B29662" s="83" t="s">
        <v>19966</v>
      </c>
      <c r="C29662" t="s">
        <v>19967</v>
      </c>
      <c r="D29662" s="83" t="s">
        <v>15176</v>
      </c>
      <c r="E29662" s="83">
        <v>24.08</v>
      </c>
      <c r="F29662" s="83">
        <v>26.06</v>
      </c>
    </row>
    <row r="29663" spans="1:6" x14ac:dyDescent="0.25">
      <c r="A29663" t="s">
        <v>15052</v>
      </c>
      <c r="B29663" s="83" t="s">
        <v>19968</v>
      </c>
      <c r="C29663" t="s">
        <v>19969</v>
      </c>
      <c r="D29663" s="83" t="s">
        <v>15073</v>
      </c>
      <c r="E29663" s="83">
        <v>64.08</v>
      </c>
      <c r="F29663" s="83">
        <v>67.069999999999993</v>
      </c>
    </row>
    <row r="29664" spans="1:6" x14ac:dyDescent="0.25">
      <c r="A29664" t="s">
        <v>15052</v>
      </c>
      <c r="B29664" s="83" t="s">
        <v>19970</v>
      </c>
      <c r="C29664" t="s">
        <v>19971</v>
      </c>
      <c r="D29664" s="83" t="s">
        <v>15073</v>
      </c>
      <c r="E29664" s="83">
        <v>75.22</v>
      </c>
      <c r="F29664" s="83">
        <v>78.39</v>
      </c>
    </row>
    <row r="29665" spans="1:6" x14ac:dyDescent="0.25">
      <c r="A29665" t="s">
        <v>15052</v>
      </c>
      <c r="B29665" s="83" t="s">
        <v>19972</v>
      </c>
      <c r="C29665" t="s">
        <v>19973</v>
      </c>
      <c r="D29665" s="83" t="s">
        <v>15073</v>
      </c>
      <c r="E29665" s="83">
        <v>139.84</v>
      </c>
      <c r="F29665" s="83">
        <v>143.61000000000001</v>
      </c>
    </row>
    <row r="29666" spans="1:6" x14ac:dyDescent="0.25">
      <c r="A29666" t="s">
        <v>15052</v>
      </c>
      <c r="B29666" s="83">
        <v>9066</v>
      </c>
      <c r="C29666" t="s">
        <v>19974</v>
      </c>
    </row>
    <row r="29667" spans="1:6" x14ac:dyDescent="0.25">
      <c r="A29667" t="s">
        <v>15052</v>
      </c>
      <c r="B29667" s="83" t="s">
        <v>19975</v>
      </c>
      <c r="C29667" t="s">
        <v>19976</v>
      </c>
      <c r="D29667" s="83" t="s">
        <v>18362</v>
      </c>
      <c r="E29667" s="83">
        <v>436.96</v>
      </c>
      <c r="F29667" s="83">
        <v>462.07</v>
      </c>
    </row>
    <row r="29668" spans="1:6" x14ac:dyDescent="0.25">
      <c r="A29668" t="s">
        <v>15052</v>
      </c>
      <c r="B29668" s="83">
        <v>9068</v>
      </c>
      <c r="C29668" t="s">
        <v>19977</v>
      </c>
    </row>
    <row r="29669" spans="1:6" x14ac:dyDescent="0.25">
      <c r="A29669" t="s">
        <v>15052</v>
      </c>
      <c r="B29669" s="83" t="s">
        <v>19978</v>
      </c>
      <c r="C29669" t="s">
        <v>19979</v>
      </c>
      <c r="D29669" s="83" t="s">
        <v>15094</v>
      </c>
      <c r="E29669" s="83">
        <v>524.02</v>
      </c>
      <c r="F29669" s="83">
        <v>534.82000000000005</v>
      </c>
    </row>
    <row r="29670" spans="1:6" x14ac:dyDescent="0.25">
      <c r="A29670" t="s">
        <v>15052</v>
      </c>
      <c r="B29670" s="83" t="s">
        <v>19980</v>
      </c>
      <c r="C29670" t="s">
        <v>19981</v>
      </c>
      <c r="D29670" s="83" t="s">
        <v>15094</v>
      </c>
      <c r="E29670" s="83">
        <v>540.70000000000005</v>
      </c>
      <c r="F29670" s="83">
        <v>565.34</v>
      </c>
    </row>
    <row r="29671" spans="1:6" x14ac:dyDescent="0.25">
      <c r="A29671" t="s">
        <v>15052</v>
      </c>
      <c r="B29671" s="83" t="s">
        <v>19982</v>
      </c>
      <c r="C29671" t="s">
        <v>19983</v>
      </c>
      <c r="D29671" s="83" t="s">
        <v>15094</v>
      </c>
      <c r="E29671" s="83">
        <v>643.46</v>
      </c>
      <c r="F29671" s="83">
        <v>673.11</v>
      </c>
    </row>
    <row r="29672" spans="1:6" x14ac:dyDescent="0.25">
      <c r="A29672" t="s">
        <v>15052</v>
      </c>
      <c r="B29672" s="83" t="s">
        <v>19984</v>
      </c>
      <c r="C29672" t="s">
        <v>19985</v>
      </c>
      <c r="D29672" s="83" t="s">
        <v>15094</v>
      </c>
      <c r="E29672" s="83">
        <v>712.75</v>
      </c>
      <c r="F29672" s="83">
        <v>745.84</v>
      </c>
    </row>
    <row r="29673" spans="1:6" x14ac:dyDescent="0.25">
      <c r="A29673" t="s">
        <v>15052</v>
      </c>
      <c r="B29673" s="83" t="s">
        <v>19986</v>
      </c>
      <c r="C29673" t="s">
        <v>19987</v>
      </c>
      <c r="D29673" s="83" t="s">
        <v>15094</v>
      </c>
      <c r="E29673" s="83">
        <v>490.27</v>
      </c>
      <c r="F29673" s="83">
        <v>508.18</v>
      </c>
    </row>
    <row r="29674" spans="1:6" x14ac:dyDescent="0.25">
      <c r="A29674" t="s">
        <v>15052</v>
      </c>
      <c r="B29674" s="83" t="s">
        <v>19988</v>
      </c>
      <c r="C29674" t="s">
        <v>19989</v>
      </c>
      <c r="D29674" s="83" t="s">
        <v>15094</v>
      </c>
      <c r="E29674" s="83">
        <v>536.1</v>
      </c>
      <c r="F29674" s="83">
        <v>555.64</v>
      </c>
    </row>
    <row r="29675" spans="1:6" x14ac:dyDescent="0.25">
      <c r="A29675" t="s">
        <v>15052</v>
      </c>
      <c r="B29675" s="83" t="s">
        <v>19990</v>
      </c>
      <c r="C29675" t="s">
        <v>19991</v>
      </c>
      <c r="D29675" s="83" t="s">
        <v>15094</v>
      </c>
      <c r="E29675" s="83">
        <v>820.56</v>
      </c>
      <c r="F29675" s="83">
        <v>858.4</v>
      </c>
    </row>
    <row r="29676" spans="1:6" x14ac:dyDescent="0.25">
      <c r="A29676" t="s">
        <v>15052</v>
      </c>
      <c r="B29676" s="83">
        <v>9069</v>
      </c>
      <c r="C29676" t="s">
        <v>19992</v>
      </c>
    </row>
    <row r="29677" spans="1:6" x14ac:dyDescent="0.25">
      <c r="A29677" t="s">
        <v>15052</v>
      </c>
      <c r="B29677" s="83" t="s">
        <v>19993</v>
      </c>
      <c r="C29677" t="s">
        <v>19994</v>
      </c>
      <c r="D29677" s="83" t="s">
        <v>15094</v>
      </c>
      <c r="E29677" s="83">
        <v>70.8</v>
      </c>
      <c r="F29677" s="83">
        <v>75.13</v>
      </c>
    </row>
    <row r="29678" spans="1:6" x14ac:dyDescent="0.25">
      <c r="A29678" t="s">
        <v>15052</v>
      </c>
      <c r="B29678" s="83" t="s">
        <v>19995</v>
      </c>
      <c r="C29678" t="s">
        <v>19996</v>
      </c>
      <c r="D29678" s="83" t="s">
        <v>15094</v>
      </c>
      <c r="E29678" s="83">
        <v>74.2</v>
      </c>
      <c r="F29678" s="83">
        <v>78.53</v>
      </c>
    </row>
    <row r="29679" spans="1:6" x14ac:dyDescent="0.25">
      <c r="A29679" t="s">
        <v>15052</v>
      </c>
      <c r="B29679" s="83" t="s">
        <v>19997</v>
      </c>
      <c r="C29679" t="s">
        <v>19998</v>
      </c>
      <c r="D29679" s="83" t="s">
        <v>15094</v>
      </c>
      <c r="E29679" s="83">
        <v>77.83</v>
      </c>
      <c r="F29679" s="83">
        <v>82.16</v>
      </c>
    </row>
    <row r="29680" spans="1:6" x14ac:dyDescent="0.25">
      <c r="A29680" t="s">
        <v>15052</v>
      </c>
      <c r="B29680" s="83">
        <v>9070</v>
      </c>
      <c r="C29680" t="s">
        <v>19999</v>
      </c>
    </row>
    <row r="29681" spans="1:6" x14ac:dyDescent="0.25">
      <c r="A29681" t="s">
        <v>15052</v>
      </c>
      <c r="B29681" s="83" t="s">
        <v>20000</v>
      </c>
      <c r="C29681" t="s">
        <v>20001</v>
      </c>
      <c r="D29681" s="83" t="s">
        <v>15094</v>
      </c>
      <c r="E29681" s="83">
        <v>31.55</v>
      </c>
      <c r="F29681" s="83">
        <v>32.42</v>
      </c>
    </row>
    <row r="29682" spans="1:6" x14ac:dyDescent="0.25">
      <c r="A29682" t="s">
        <v>15052</v>
      </c>
      <c r="B29682" s="83" t="s">
        <v>20002</v>
      </c>
      <c r="C29682" t="s">
        <v>20003</v>
      </c>
      <c r="D29682" s="83" t="s">
        <v>15094</v>
      </c>
      <c r="E29682" s="83">
        <v>32.85</v>
      </c>
      <c r="F29682" s="83">
        <v>33.72</v>
      </c>
    </row>
    <row r="29683" spans="1:6" x14ac:dyDescent="0.25">
      <c r="A29683" t="s">
        <v>15052</v>
      </c>
      <c r="B29683" s="83">
        <v>9071</v>
      </c>
      <c r="C29683" t="s">
        <v>20004</v>
      </c>
    </row>
    <row r="29684" spans="1:6" x14ac:dyDescent="0.25">
      <c r="A29684" t="s">
        <v>15052</v>
      </c>
      <c r="B29684" s="83" t="s">
        <v>20005</v>
      </c>
      <c r="C29684" t="s">
        <v>20006</v>
      </c>
      <c r="D29684" s="83" t="s">
        <v>15094</v>
      </c>
      <c r="E29684" s="83">
        <v>134.88999999999999</v>
      </c>
      <c r="F29684" s="83">
        <v>140.4</v>
      </c>
    </row>
    <row r="29685" spans="1:6" x14ac:dyDescent="0.25">
      <c r="A29685" t="s">
        <v>15052</v>
      </c>
      <c r="B29685" s="83" t="s">
        <v>20007</v>
      </c>
      <c r="C29685" t="s">
        <v>20008</v>
      </c>
      <c r="D29685" s="83" t="s">
        <v>15094</v>
      </c>
      <c r="E29685" s="83">
        <v>75.8</v>
      </c>
      <c r="F29685" s="83">
        <v>78.84</v>
      </c>
    </row>
    <row r="29686" spans="1:6" x14ac:dyDescent="0.25">
      <c r="A29686" t="s">
        <v>15052</v>
      </c>
      <c r="B29686" s="83" t="s">
        <v>20009</v>
      </c>
      <c r="C29686" t="s">
        <v>20010</v>
      </c>
      <c r="D29686" s="83" t="s">
        <v>15094</v>
      </c>
      <c r="E29686" s="83">
        <v>93.11</v>
      </c>
      <c r="F29686" s="83">
        <v>96.45</v>
      </c>
    </row>
    <row r="29687" spans="1:6" x14ac:dyDescent="0.25">
      <c r="A29687" t="s">
        <v>15052</v>
      </c>
      <c r="B29687" s="83" t="s">
        <v>20011</v>
      </c>
      <c r="C29687" t="s">
        <v>20012</v>
      </c>
      <c r="D29687" s="83" t="s">
        <v>15094</v>
      </c>
      <c r="E29687" s="83">
        <v>117.64</v>
      </c>
      <c r="F29687" s="83">
        <v>123.51</v>
      </c>
    </row>
    <row r="29688" spans="1:6" x14ac:dyDescent="0.25">
      <c r="A29688" t="s">
        <v>15052</v>
      </c>
      <c r="B29688" s="83" t="s">
        <v>20013</v>
      </c>
      <c r="C29688" t="s">
        <v>20014</v>
      </c>
      <c r="D29688" s="83" t="s">
        <v>15094</v>
      </c>
      <c r="E29688" s="83">
        <v>60.23</v>
      </c>
      <c r="F29688" s="83">
        <v>65.3</v>
      </c>
    </row>
    <row r="29689" spans="1:6" x14ac:dyDescent="0.25">
      <c r="A29689" t="s">
        <v>15052</v>
      </c>
      <c r="B29689" s="83" t="s">
        <v>20015</v>
      </c>
      <c r="C29689" t="s">
        <v>20016</v>
      </c>
      <c r="D29689" s="83" t="s">
        <v>15094</v>
      </c>
      <c r="E29689" s="83">
        <v>40.51</v>
      </c>
      <c r="F29689" s="83">
        <v>43.9</v>
      </c>
    </row>
    <row r="29690" spans="1:6" x14ac:dyDescent="0.25">
      <c r="A29690" t="s">
        <v>15052</v>
      </c>
      <c r="B29690" s="83" t="s">
        <v>20017</v>
      </c>
      <c r="C29690" t="s">
        <v>20018</v>
      </c>
      <c r="D29690" s="83" t="s">
        <v>15073</v>
      </c>
      <c r="E29690" s="83">
        <v>81.099999999999994</v>
      </c>
      <c r="F29690" s="83">
        <v>85.61</v>
      </c>
    </row>
    <row r="29691" spans="1:6" x14ac:dyDescent="0.25">
      <c r="A29691" t="s">
        <v>15052</v>
      </c>
      <c r="B29691" s="83">
        <v>9072</v>
      </c>
      <c r="C29691" t="s">
        <v>20019</v>
      </c>
    </row>
    <row r="29692" spans="1:6" x14ac:dyDescent="0.25">
      <c r="A29692" t="s">
        <v>15052</v>
      </c>
      <c r="B29692" s="83" t="s">
        <v>20020</v>
      </c>
      <c r="C29692" t="s">
        <v>20021</v>
      </c>
      <c r="D29692" s="83" t="s">
        <v>15094</v>
      </c>
      <c r="E29692" s="83">
        <v>59.16</v>
      </c>
      <c r="F29692" s="83">
        <v>60.93</v>
      </c>
    </row>
    <row r="29693" spans="1:6" x14ac:dyDescent="0.25">
      <c r="A29693" t="s">
        <v>15052</v>
      </c>
      <c r="B29693" s="83">
        <v>9073</v>
      </c>
      <c r="C29693" t="s">
        <v>20022</v>
      </c>
    </row>
    <row r="29694" spans="1:6" x14ac:dyDescent="0.25">
      <c r="A29694" t="s">
        <v>15052</v>
      </c>
      <c r="B29694" s="83" t="s">
        <v>20023</v>
      </c>
      <c r="C29694" t="s">
        <v>20024</v>
      </c>
      <c r="D29694" s="83" t="s">
        <v>15094</v>
      </c>
      <c r="E29694" s="83">
        <v>42.58</v>
      </c>
      <c r="F29694" s="83">
        <v>45.23</v>
      </c>
    </row>
    <row r="29695" spans="1:6" x14ac:dyDescent="0.25">
      <c r="A29695" t="s">
        <v>15052</v>
      </c>
      <c r="B29695" s="83" t="s">
        <v>20025</v>
      </c>
      <c r="C29695" t="s">
        <v>20026</v>
      </c>
      <c r="D29695" s="83" t="s">
        <v>15094</v>
      </c>
      <c r="E29695" s="83">
        <v>59.25</v>
      </c>
      <c r="F29695" s="83">
        <v>61.42</v>
      </c>
    </row>
    <row r="29696" spans="1:6" x14ac:dyDescent="0.25">
      <c r="A29696" t="s">
        <v>15052</v>
      </c>
      <c r="B29696" s="83" t="s">
        <v>20027</v>
      </c>
      <c r="C29696" t="s">
        <v>20028</v>
      </c>
      <c r="D29696" s="83" t="s">
        <v>15094</v>
      </c>
      <c r="E29696" s="83">
        <v>83.42</v>
      </c>
      <c r="F29696" s="83">
        <v>86.45</v>
      </c>
    </row>
    <row r="29697" spans="1:6" x14ac:dyDescent="0.25">
      <c r="A29697" t="s">
        <v>15052</v>
      </c>
      <c r="B29697" s="83" t="s">
        <v>20029</v>
      </c>
      <c r="C29697" t="s">
        <v>20030</v>
      </c>
      <c r="D29697" s="83" t="s">
        <v>15094</v>
      </c>
      <c r="E29697" s="83">
        <v>308.89999999999998</v>
      </c>
      <c r="F29697" s="83">
        <v>318.5</v>
      </c>
    </row>
    <row r="29698" spans="1:6" x14ac:dyDescent="0.25">
      <c r="A29698" t="s">
        <v>15052</v>
      </c>
      <c r="B29698" s="83">
        <v>9074</v>
      </c>
      <c r="C29698" t="s">
        <v>20031</v>
      </c>
    </row>
    <row r="29699" spans="1:6" x14ac:dyDescent="0.25">
      <c r="A29699" t="s">
        <v>15052</v>
      </c>
      <c r="B29699" s="83" t="s">
        <v>20032</v>
      </c>
      <c r="C29699" t="s">
        <v>20033</v>
      </c>
      <c r="D29699" s="83" t="s">
        <v>15076</v>
      </c>
      <c r="E29699" s="83">
        <v>349.74</v>
      </c>
      <c r="F29699" s="83">
        <v>364.18</v>
      </c>
    </row>
    <row r="29700" spans="1:6" x14ac:dyDescent="0.25">
      <c r="A29700" t="s">
        <v>15052</v>
      </c>
      <c r="B29700" s="83" t="s">
        <v>20034</v>
      </c>
      <c r="C29700" t="s">
        <v>20035</v>
      </c>
      <c r="D29700" s="83" t="s">
        <v>15076</v>
      </c>
      <c r="E29700" s="83">
        <v>377.37</v>
      </c>
      <c r="F29700" s="83">
        <v>394.06</v>
      </c>
    </row>
    <row r="29701" spans="1:6" x14ac:dyDescent="0.25">
      <c r="A29701" t="s">
        <v>15052</v>
      </c>
      <c r="B29701" s="83" t="s">
        <v>20036</v>
      </c>
      <c r="C29701" t="s">
        <v>20037</v>
      </c>
      <c r="D29701" s="83" t="s">
        <v>15076</v>
      </c>
      <c r="E29701" s="83">
        <v>201.67</v>
      </c>
      <c r="F29701" s="83">
        <v>210.95</v>
      </c>
    </row>
    <row r="29702" spans="1:6" x14ac:dyDescent="0.25">
      <c r="A29702" t="s">
        <v>15052</v>
      </c>
      <c r="B29702" s="83" t="s">
        <v>20038</v>
      </c>
      <c r="C29702" t="s">
        <v>20039</v>
      </c>
      <c r="D29702" s="83" t="s">
        <v>15076</v>
      </c>
      <c r="E29702" s="83">
        <v>228.23</v>
      </c>
      <c r="F29702" s="83">
        <v>239.73</v>
      </c>
    </row>
    <row r="29703" spans="1:6" x14ac:dyDescent="0.25">
      <c r="A29703" t="s">
        <v>15052</v>
      </c>
      <c r="B29703" s="83" t="s">
        <v>20040</v>
      </c>
      <c r="C29703" t="s">
        <v>20041</v>
      </c>
      <c r="D29703" s="83" t="s">
        <v>15076</v>
      </c>
      <c r="E29703" s="83">
        <v>227.48</v>
      </c>
      <c r="F29703" s="83">
        <v>237.81</v>
      </c>
    </row>
    <row r="29704" spans="1:6" x14ac:dyDescent="0.25">
      <c r="A29704" t="s">
        <v>15052</v>
      </c>
      <c r="B29704" s="83" t="s">
        <v>20042</v>
      </c>
      <c r="C29704" t="s">
        <v>20043</v>
      </c>
      <c r="D29704" s="83" t="s">
        <v>15076</v>
      </c>
      <c r="E29704" s="83">
        <v>254.04</v>
      </c>
      <c r="F29704" s="83">
        <v>266.58999999999997</v>
      </c>
    </row>
    <row r="29705" spans="1:6" x14ac:dyDescent="0.25">
      <c r="A29705" t="s">
        <v>15052</v>
      </c>
      <c r="B29705" s="83" t="s">
        <v>20044</v>
      </c>
      <c r="C29705" t="s">
        <v>20045</v>
      </c>
      <c r="D29705" s="83" t="s">
        <v>18362</v>
      </c>
      <c r="E29705" s="83">
        <v>133.11000000000001</v>
      </c>
      <c r="F29705" s="83">
        <v>134.13</v>
      </c>
    </row>
    <row r="29706" spans="1:6" x14ac:dyDescent="0.25">
      <c r="A29706" t="s">
        <v>15052</v>
      </c>
      <c r="B29706" s="83" t="s">
        <v>20046</v>
      </c>
      <c r="C29706" t="s">
        <v>20047</v>
      </c>
      <c r="D29706" s="83" t="s">
        <v>15094</v>
      </c>
      <c r="E29706" s="83">
        <v>160.76</v>
      </c>
      <c r="F29706" s="83">
        <v>170.63</v>
      </c>
    </row>
    <row r="29707" spans="1:6" x14ac:dyDescent="0.25">
      <c r="A29707" t="s">
        <v>15052</v>
      </c>
      <c r="B29707" s="83" t="s">
        <v>20048</v>
      </c>
      <c r="C29707" t="s">
        <v>20049</v>
      </c>
      <c r="D29707" s="83" t="s">
        <v>15094</v>
      </c>
      <c r="E29707" s="83">
        <v>241.38</v>
      </c>
      <c r="F29707" s="83">
        <v>253.74</v>
      </c>
    </row>
    <row r="29708" spans="1:6" x14ac:dyDescent="0.25">
      <c r="A29708" t="s">
        <v>15052</v>
      </c>
      <c r="B29708" s="83" t="s">
        <v>20050</v>
      </c>
      <c r="C29708" t="s">
        <v>20051</v>
      </c>
      <c r="D29708" s="83" t="s">
        <v>15141</v>
      </c>
      <c r="E29708" s="83">
        <v>1774.06</v>
      </c>
      <c r="F29708" s="83">
        <v>1782.94</v>
      </c>
    </row>
    <row r="29709" spans="1:6" x14ac:dyDescent="0.25">
      <c r="A29709" t="s">
        <v>15052</v>
      </c>
      <c r="B29709" s="83" t="s">
        <v>20052</v>
      </c>
      <c r="C29709" t="s">
        <v>20053</v>
      </c>
      <c r="D29709" s="83" t="s">
        <v>15141</v>
      </c>
      <c r="E29709" s="83">
        <v>958.9</v>
      </c>
      <c r="F29709" s="84">
        <v>970.9</v>
      </c>
    </row>
    <row r="29710" spans="1:6" x14ac:dyDescent="0.25">
      <c r="A29710" t="s">
        <v>15052</v>
      </c>
      <c r="B29710" s="83">
        <v>9075</v>
      </c>
      <c r="C29710" t="s">
        <v>20054</v>
      </c>
    </row>
    <row r="29711" spans="1:6" x14ac:dyDescent="0.25">
      <c r="A29711" t="s">
        <v>15052</v>
      </c>
      <c r="B29711" s="83" t="s">
        <v>20055</v>
      </c>
      <c r="C29711" t="s">
        <v>20056</v>
      </c>
      <c r="D29711" s="83" t="s">
        <v>15076</v>
      </c>
      <c r="E29711" s="83">
        <v>1611.94</v>
      </c>
      <c r="F29711" s="84">
        <v>1613.74</v>
      </c>
    </row>
    <row r="29712" spans="1:6" x14ac:dyDescent="0.25">
      <c r="A29712" t="s">
        <v>15052</v>
      </c>
      <c r="B29712" s="83" t="s">
        <v>20057</v>
      </c>
      <c r="C29712" t="s">
        <v>20058</v>
      </c>
      <c r="D29712" s="83" t="s">
        <v>15076</v>
      </c>
      <c r="E29712" s="83">
        <v>2488.39</v>
      </c>
      <c r="F29712" s="83">
        <v>2491.54</v>
      </c>
    </row>
    <row r="29713" spans="1:6" x14ac:dyDescent="0.25">
      <c r="A29713" t="s">
        <v>15052</v>
      </c>
      <c r="B29713" s="83" t="s">
        <v>20059</v>
      </c>
      <c r="C29713" t="s">
        <v>20060</v>
      </c>
      <c r="D29713" s="83" t="s">
        <v>15076</v>
      </c>
      <c r="E29713" s="83">
        <v>3689.17</v>
      </c>
      <c r="F29713" s="84">
        <v>3694.22</v>
      </c>
    </row>
    <row r="29714" spans="1:6" x14ac:dyDescent="0.25">
      <c r="A29714" t="s">
        <v>15052</v>
      </c>
      <c r="B29714" s="83" t="s">
        <v>20061</v>
      </c>
      <c r="C29714" t="s">
        <v>20062</v>
      </c>
      <c r="D29714" s="83" t="s">
        <v>15076</v>
      </c>
      <c r="E29714" s="83">
        <v>3043.87</v>
      </c>
      <c r="F29714" s="84">
        <v>3047.48</v>
      </c>
    </row>
    <row r="29715" spans="1:6" x14ac:dyDescent="0.25">
      <c r="A29715" t="s">
        <v>15052</v>
      </c>
      <c r="B29715" s="83">
        <v>9076</v>
      </c>
      <c r="C29715" t="s">
        <v>20063</v>
      </c>
      <c r="F29715" s="84"/>
    </row>
    <row r="29716" spans="1:6" x14ac:dyDescent="0.25">
      <c r="A29716" t="s">
        <v>15052</v>
      </c>
      <c r="B29716" s="83" t="s">
        <v>20064</v>
      </c>
      <c r="C29716" t="s">
        <v>20065</v>
      </c>
      <c r="D29716" s="83" t="s">
        <v>15076</v>
      </c>
      <c r="E29716" s="83">
        <v>3076.44</v>
      </c>
      <c r="F29716" s="84">
        <v>3084.55</v>
      </c>
    </row>
    <row r="29717" spans="1:6" x14ac:dyDescent="0.25">
      <c r="A29717" t="s">
        <v>15052</v>
      </c>
      <c r="B29717" s="83" t="s">
        <v>20066</v>
      </c>
      <c r="C29717" t="s">
        <v>20067</v>
      </c>
      <c r="D29717" s="83" t="s">
        <v>15076</v>
      </c>
      <c r="E29717" s="83">
        <v>580.32000000000005</v>
      </c>
      <c r="F29717" s="84">
        <v>589.72</v>
      </c>
    </row>
    <row r="29718" spans="1:6" x14ac:dyDescent="0.25">
      <c r="A29718" t="s">
        <v>15052</v>
      </c>
      <c r="B29718" s="83" t="s">
        <v>20068</v>
      </c>
      <c r="C29718" t="s">
        <v>20069</v>
      </c>
      <c r="D29718" s="83" t="s">
        <v>15076</v>
      </c>
      <c r="E29718" s="83">
        <v>1882.42</v>
      </c>
      <c r="F29718" s="84">
        <v>1886.82</v>
      </c>
    </row>
    <row r="29719" spans="1:6" x14ac:dyDescent="0.25">
      <c r="A29719" t="s">
        <v>15052</v>
      </c>
      <c r="B29719" s="83" t="s">
        <v>20070</v>
      </c>
      <c r="C29719" t="s">
        <v>20071</v>
      </c>
      <c r="D29719" s="83" t="s">
        <v>15076</v>
      </c>
      <c r="E29719" s="83">
        <v>1615.25</v>
      </c>
      <c r="F29719" s="84">
        <v>1619.53</v>
      </c>
    </row>
    <row r="29720" spans="1:6" x14ac:dyDescent="0.25">
      <c r="A29720" t="s">
        <v>15052</v>
      </c>
      <c r="B29720" s="83" t="s">
        <v>20072</v>
      </c>
      <c r="C29720" t="s">
        <v>20073</v>
      </c>
      <c r="D29720" s="83" t="s">
        <v>15076</v>
      </c>
      <c r="E29720" s="83">
        <v>1327.69</v>
      </c>
      <c r="F29720" s="84">
        <v>1342.08</v>
      </c>
    </row>
    <row r="29721" spans="1:6" x14ac:dyDescent="0.25">
      <c r="A29721" t="s">
        <v>15052</v>
      </c>
      <c r="B29721" s="83" t="s">
        <v>20074</v>
      </c>
      <c r="C29721" t="s">
        <v>20075</v>
      </c>
      <c r="D29721" s="83" t="s">
        <v>15076</v>
      </c>
      <c r="E29721" s="83">
        <v>1724.06</v>
      </c>
      <c r="F29721" s="84">
        <v>1729.78</v>
      </c>
    </row>
    <row r="29722" spans="1:6" x14ac:dyDescent="0.25">
      <c r="A29722" t="s">
        <v>15052</v>
      </c>
      <c r="B29722" s="83" t="s">
        <v>20076</v>
      </c>
      <c r="C29722" t="s">
        <v>20077</v>
      </c>
      <c r="D29722" s="83" t="s">
        <v>15076</v>
      </c>
      <c r="E29722" s="83">
        <v>1380.66</v>
      </c>
      <c r="F29722" s="84">
        <v>1386.13</v>
      </c>
    </row>
    <row r="29723" spans="1:6" x14ac:dyDescent="0.25">
      <c r="A29723" t="s">
        <v>15052</v>
      </c>
      <c r="B29723" s="83">
        <v>8937</v>
      </c>
      <c r="C29723" t="s">
        <v>20078</v>
      </c>
      <c r="F29723" s="84"/>
    </row>
    <row r="29724" spans="1:6" x14ac:dyDescent="0.25">
      <c r="A29724" t="s">
        <v>15052</v>
      </c>
      <c r="B29724" s="83" t="s">
        <v>20079</v>
      </c>
      <c r="C29724" t="s">
        <v>20080</v>
      </c>
      <c r="D29724" s="83" t="s">
        <v>15176</v>
      </c>
      <c r="E29724" s="83">
        <v>660.89</v>
      </c>
      <c r="F29724" s="84">
        <v>679.74</v>
      </c>
    </row>
    <row r="29725" spans="1:6" x14ac:dyDescent="0.25">
      <c r="A29725" t="s">
        <v>15052</v>
      </c>
      <c r="B29725" s="83">
        <v>8695</v>
      </c>
      <c r="C29725" t="s">
        <v>20081</v>
      </c>
      <c r="F29725" s="84"/>
    </row>
    <row r="29726" spans="1:6" x14ac:dyDescent="0.25">
      <c r="A29726" t="s">
        <v>15052</v>
      </c>
      <c r="B29726" s="83">
        <v>9078</v>
      </c>
      <c r="C29726" t="s">
        <v>20082</v>
      </c>
      <c r="F29726" s="84"/>
    </row>
    <row r="29727" spans="1:6" x14ac:dyDescent="0.25">
      <c r="A29727" t="s">
        <v>15052</v>
      </c>
      <c r="B29727" s="83" t="s">
        <v>20083</v>
      </c>
      <c r="C29727" t="s">
        <v>20084</v>
      </c>
      <c r="D29727" s="83" t="s">
        <v>15073</v>
      </c>
      <c r="E29727" s="83">
        <v>5.98</v>
      </c>
      <c r="F29727" s="84">
        <v>6.41</v>
      </c>
    </row>
    <row r="29728" spans="1:6" x14ac:dyDescent="0.25">
      <c r="A29728" t="s">
        <v>15052</v>
      </c>
      <c r="B29728" s="83" t="s">
        <v>20085</v>
      </c>
      <c r="C29728" t="s">
        <v>20086</v>
      </c>
      <c r="D29728" s="83" t="s">
        <v>15094</v>
      </c>
      <c r="E29728" s="83">
        <v>2.74</v>
      </c>
      <c r="F29728" s="84">
        <v>2.98</v>
      </c>
    </row>
    <row r="29729" spans="1:6" x14ac:dyDescent="0.25">
      <c r="A29729" t="s">
        <v>15052</v>
      </c>
      <c r="B29729" s="83" t="s">
        <v>20087</v>
      </c>
      <c r="C29729" t="s">
        <v>20088</v>
      </c>
      <c r="D29729" s="83" t="s">
        <v>15073</v>
      </c>
      <c r="E29729" s="83">
        <v>11.97</v>
      </c>
      <c r="F29729" s="84">
        <v>12.65</v>
      </c>
    </row>
    <row r="29730" spans="1:6" x14ac:dyDescent="0.25">
      <c r="A29730" t="s">
        <v>15052</v>
      </c>
      <c r="B29730" s="83" t="s">
        <v>20089</v>
      </c>
      <c r="C29730" t="s">
        <v>20090</v>
      </c>
      <c r="D29730" s="83" t="s">
        <v>15073</v>
      </c>
      <c r="E29730" s="83">
        <v>2.09</v>
      </c>
      <c r="F29730" s="84">
        <v>2.27</v>
      </c>
    </row>
    <row r="29731" spans="1:6" x14ac:dyDescent="0.25">
      <c r="A29731" t="s">
        <v>15052</v>
      </c>
      <c r="B29731" s="83" t="s">
        <v>20091</v>
      </c>
      <c r="C29731" t="s">
        <v>20092</v>
      </c>
      <c r="D29731" s="83" t="s">
        <v>15073</v>
      </c>
      <c r="E29731" s="83">
        <v>7.33</v>
      </c>
      <c r="F29731" s="84">
        <v>7.93</v>
      </c>
    </row>
    <row r="29732" spans="1:6" x14ac:dyDescent="0.25">
      <c r="A29732" t="s">
        <v>15052</v>
      </c>
      <c r="B29732" s="83" t="s">
        <v>20093</v>
      </c>
      <c r="C29732" t="s">
        <v>20094</v>
      </c>
      <c r="D29732" s="83" t="s">
        <v>15337</v>
      </c>
      <c r="E29732" s="83">
        <v>2303.4</v>
      </c>
      <c r="F29732" s="84">
        <v>2492.6</v>
      </c>
    </row>
    <row r="29733" spans="1:6" x14ac:dyDescent="0.25">
      <c r="A29733" t="s">
        <v>15052</v>
      </c>
      <c r="B29733" s="83" t="s">
        <v>20095</v>
      </c>
      <c r="C29733" t="s">
        <v>20096</v>
      </c>
      <c r="D29733" s="83" t="s">
        <v>15337</v>
      </c>
      <c r="E29733" s="83">
        <v>4606.8</v>
      </c>
      <c r="F29733" s="84">
        <v>4985.2</v>
      </c>
    </row>
    <row r="29734" spans="1:6" x14ac:dyDescent="0.25">
      <c r="A29734" t="s">
        <v>15052</v>
      </c>
      <c r="B29734" s="83">
        <v>9079</v>
      </c>
      <c r="C29734" t="s">
        <v>20097</v>
      </c>
      <c r="F29734" s="84"/>
    </row>
    <row r="29735" spans="1:6" x14ac:dyDescent="0.25">
      <c r="A29735" t="s">
        <v>15052</v>
      </c>
      <c r="B29735" s="83" t="s">
        <v>20098</v>
      </c>
      <c r="C29735" t="s">
        <v>20097</v>
      </c>
      <c r="D29735" s="83" t="s">
        <v>15073</v>
      </c>
      <c r="E29735" s="83">
        <v>7.78</v>
      </c>
      <c r="F29735" s="84">
        <v>8.32</v>
      </c>
    </row>
    <row r="29736" spans="1:6" x14ac:dyDescent="0.25">
      <c r="A29736" t="s">
        <v>15052</v>
      </c>
      <c r="B29736" s="83">
        <v>8696</v>
      </c>
      <c r="C29736" t="s">
        <v>20099</v>
      </c>
      <c r="F29736" s="84"/>
    </row>
    <row r="29737" spans="1:6" x14ac:dyDescent="0.25">
      <c r="A29737" t="s">
        <v>15052</v>
      </c>
      <c r="B29737" s="83">
        <v>9080</v>
      </c>
      <c r="C29737" t="s">
        <v>20100</v>
      </c>
      <c r="F29737" s="84"/>
    </row>
    <row r="29738" spans="1:6" x14ac:dyDescent="0.25">
      <c r="A29738" t="s">
        <v>15052</v>
      </c>
      <c r="B29738" s="83" t="s">
        <v>20101</v>
      </c>
      <c r="C29738" t="s">
        <v>20102</v>
      </c>
      <c r="D29738" s="83" t="s">
        <v>15073</v>
      </c>
      <c r="E29738" s="83">
        <v>15.33</v>
      </c>
      <c r="F29738" s="84">
        <v>15.37</v>
      </c>
    </row>
    <row r="29739" spans="1:6" x14ac:dyDescent="0.25">
      <c r="A29739" t="s">
        <v>15052</v>
      </c>
      <c r="B29739" s="83">
        <v>9081</v>
      </c>
      <c r="C29739" t="s">
        <v>20103</v>
      </c>
      <c r="F29739" s="84"/>
    </row>
    <row r="29740" spans="1:6" x14ac:dyDescent="0.25">
      <c r="A29740" t="s">
        <v>15052</v>
      </c>
      <c r="B29740" s="83" t="s">
        <v>20104</v>
      </c>
      <c r="C29740" t="s">
        <v>20105</v>
      </c>
      <c r="D29740" s="83" t="s">
        <v>15176</v>
      </c>
      <c r="E29740" s="83">
        <v>225.09</v>
      </c>
      <c r="F29740" s="84">
        <v>230.95</v>
      </c>
    </row>
    <row r="29741" spans="1:6" x14ac:dyDescent="0.25">
      <c r="A29741" t="s">
        <v>15052</v>
      </c>
      <c r="B29741" s="83" t="s">
        <v>20106</v>
      </c>
      <c r="C29741" t="s">
        <v>20107</v>
      </c>
      <c r="D29741" s="83" t="s">
        <v>15073</v>
      </c>
      <c r="E29741" s="83">
        <v>91.82</v>
      </c>
      <c r="F29741" s="84">
        <v>93.62</v>
      </c>
    </row>
    <row r="29742" spans="1:6" x14ac:dyDescent="0.25">
      <c r="A29742" t="s">
        <v>15052</v>
      </c>
      <c r="B29742" s="83" t="s">
        <v>20108</v>
      </c>
      <c r="C29742" t="s">
        <v>20109</v>
      </c>
      <c r="D29742" s="83" t="s">
        <v>15073</v>
      </c>
      <c r="E29742" s="83">
        <v>123.84</v>
      </c>
      <c r="F29742" s="84">
        <v>126.54</v>
      </c>
    </row>
    <row r="29743" spans="1:6" x14ac:dyDescent="0.25">
      <c r="A29743" t="s">
        <v>15052</v>
      </c>
      <c r="B29743" s="83" t="s">
        <v>20110</v>
      </c>
      <c r="C29743" t="s">
        <v>20111</v>
      </c>
      <c r="D29743" s="83" t="s">
        <v>15073</v>
      </c>
      <c r="E29743" s="83">
        <v>131.22</v>
      </c>
      <c r="F29743" s="84">
        <v>133.91999999999999</v>
      </c>
    </row>
    <row r="29744" spans="1:6" x14ac:dyDescent="0.25">
      <c r="A29744" t="s">
        <v>15052</v>
      </c>
      <c r="B29744" s="83" t="s">
        <v>20112</v>
      </c>
      <c r="C29744" t="s">
        <v>20113</v>
      </c>
      <c r="D29744" s="83" t="s">
        <v>15073</v>
      </c>
      <c r="E29744" s="83">
        <v>87.9</v>
      </c>
      <c r="F29744" s="84">
        <v>89.72</v>
      </c>
    </row>
    <row r="29745" spans="1:6" x14ac:dyDescent="0.25">
      <c r="A29745" t="s">
        <v>15052</v>
      </c>
      <c r="B29745" s="83" t="s">
        <v>20114</v>
      </c>
      <c r="C29745" t="s">
        <v>20115</v>
      </c>
      <c r="D29745" s="83" t="s">
        <v>15073</v>
      </c>
      <c r="E29745" s="83">
        <v>102.72</v>
      </c>
      <c r="F29745" s="84">
        <v>104.95</v>
      </c>
    </row>
    <row r="29746" spans="1:6" x14ac:dyDescent="0.25">
      <c r="A29746" t="s">
        <v>15052</v>
      </c>
      <c r="B29746" s="83" t="s">
        <v>20116</v>
      </c>
      <c r="C29746" t="s">
        <v>20117</v>
      </c>
      <c r="D29746" s="83" t="s">
        <v>15073</v>
      </c>
      <c r="E29746" s="83">
        <v>84.23</v>
      </c>
      <c r="F29746" s="84">
        <v>86.05</v>
      </c>
    </row>
    <row r="29747" spans="1:6" x14ac:dyDescent="0.25">
      <c r="A29747" t="s">
        <v>15052</v>
      </c>
      <c r="B29747" s="83" t="s">
        <v>20118</v>
      </c>
      <c r="C29747" t="s">
        <v>20119</v>
      </c>
      <c r="D29747" s="83" t="s">
        <v>15073</v>
      </c>
      <c r="E29747" s="83">
        <v>94.29</v>
      </c>
      <c r="F29747" s="84">
        <v>96.52</v>
      </c>
    </row>
    <row r="29748" spans="1:6" x14ac:dyDescent="0.25">
      <c r="A29748" t="s">
        <v>15052</v>
      </c>
      <c r="B29748" s="83">
        <v>9082</v>
      </c>
      <c r="C29748" t="s">
        <v>20120</v>
      </c>
      <c r="F29748" s="84"/>
    </row>
    <row r="29749" spans="1:6" x14ac:dyDescent="0.25">
      <c r="A29749" t="s">
        <v>15052</v>
      </c>
      <c r="B29749" s="83" t="s">
        <v>20121</v>
      </c>
      <c r="C29749" t="s">
        <v>20122</v>
      </c>
      <c r="D29749" s="83" t="s">
        <v>15073</v>
      </c>
      <c r="E29749" s="83">
        <v>31.57</v>
      </c>
      <c r="F29749" s="84">
        <v>33.590000000000003</v>
      </c>
    </row>
    <row r="29750" spans="1:6" x14ac:dyDescent="0.25">
      <c r="A29750" t="s">
        <v>15052</v>
      </c>
      <c r="B29750" s="83" t="s">
        <v>20123</v>
      </c>
      <c r="C29750" t="s">
        <v>20124</v>
      </c>
      <c r="D29750" s="83" t="s">
        <v>18362</v>
      </c>
      <c r="E29750" s="83">
        <v>1208.8</v>
      </c>
      <c r="F29750" s="84">
        <v>1230.05</v>
      </c>
    </row>
    <row r="29751" spans="1:6" x14ac:dyDescent="0.25">
      <c r="A29751" t="s">
        <v>15052</v>
      </c>
      <c r="B29751" s="83" t="s">
        <v>20125</v>
      </c>
      <c r="C29751" t="s">
        <v>20126</v>
      </c>
      <c r="D29751" s="83" t="s">
        <v>15176</v>
      </c>
      <c r="E29751" s="83">
        <v>987.74</v>
      </c>
      <c r="F29751" s="84">
        <v>996.62</v>
      </c>
    </row>
    <row r="29752" spans="1:6" x14ac:dyDescent="0.25">
      <c r="A29752" t="s">
        <v>15052</v>
      </c>
      <c r="B29752" s="83" t="s">
        <v>20127</v>
      </c>
      <c r="C29752" t="s">
        <v>20128</v>
      </c>
      <c r="D29752" s="83" t="s">
        <v>15176</v>
      </c>
      <c r="E29752" s="83">
        <v>1808.3</v>
      </c>
      <c r="F29752" s="84">
        <v>1811.95</v>
      </c>
    </row>
    <row r="29753" spans="1:6" x14ac:dyDescent="0.25">
      <c r="A29753" t="s">
        <v>15052</v>
      </c>
      <c r="B29753" s="83" t="s">
        <v>20129</v>
      </c>
      <c r="C29753" t="s">
        <v>20130</v>
      </c>
      <c r="D29753" s="83" t="s">
        <v>15073</v>
      </c>
      <c r="E29753" s="83">
        <v>43.8</v>
      </c>
      <c r="F29753" s="84">
        <v>46.26</v>
      </c>
    </row>
    <row r="29754" spans="1:6" x14ac:dyDescent="0.25">
      <c r="A29754" t="s">
        <v>15052</v>
      </c>
      <c r="B29754" s="83" t="s">
        <v>20131</v>
      </c>
      <c r="C29754" t="s">
        <v>20132</v>
      </c>
      <c r="D29754" s="83" t="s">
        <v>15073</v>
      </c>
      <c r="E29754" s="83">
        <v>39.49</v>
      </c>
      <c r="F29754" s="84">
        <v>43.6</v>
      </c>
    </row>
    <row r="29755" spans="1:6" x14ac:dyDescent="0.25">
      <c r="A29755" t="s">
        <v>15052</v>
      </c>
      <c r="B29755" s="83">
        <v>9084</v>
      </c>
      <c r="C29755" t="s">
        <v>20133</v>
      </c>
      <c r="F29755" s="84"/>
    </row>
    <row r="29756" spans="1:6" x14ac:dyDescent="0.25">
      <c r="A29756" t="s">
        <v>15052</v>
      </c>
      <c r="B29756" s="83" t="s">
        <v>20134</v>
      </c>
      <c r="C29756" t="s">
        <v>20135</v>
      </c>
      <c r="D29756" s="83" t="s">
        <v>15073</v>
      </c>
      <c r="E29756" s="83">
        <v>213.28</v>
      </c>
      <c r="F29756" s="84">
        <v>221.9</v>
      </c>
    </row>
    <row r="29757" spans="1:6" x14ac:dyDescent="0.25">
      <c r="A29757" t="s">
        <v>15052</v>
      </c>
      <c r="B29757" s="83">
        <v>9085</v>
      </c>
      <c r="C29757" t="s">
        <v>20136</v>
      </c>
      <c r="F29757" s="84"/>
    </row>
    <row r="29758" spans="1:6" x14ac:dyDescent="0.25">
      <c r="A29758" t="s">
        <v>15052</v>
      </c>
      <c r="B29758" s="83" t="s">
        <v>20137</v>
      </c>
      <c r="C29758" t="s">
        <v>20138</v>
      </c>
      <c r="D29758" s="83" t="s">
        <v>15076</v>
      </c>
      <c r="E29758" s="83">
        <v>3805.57</v>
      </c>
      <c r="F29758" s="84">
        <v>3873.48</v>
      </c>
    </row>
    <row r="29759" spans="1:6" x14ac:dyDescent="0.25">
      <c r="A29759" t="s">
        <v>15052</v>
      </c>
      <c r="B29759" s="83" t="s">
        <v>20139</v>
      </c>
      <c r="C29759" t="s">
        <v>20140</v>
      </c>
      <c r="D29759" s="83" t="s">
        <v>15687</v>
      </c>
      <c r="E29759" s="83">
        <v>15.49</v>
      </c>
      <c r="F29759" s="84">
        <v>15.88</v>
      </c>
    </row>
    <row r="29760" spans="1:6" x14ac:dyDescent="0.25">
      <c r="A29760" t="s">
        <v>15052</v>
      </c>
      <c r="B29760" s="83" t="s">
        <v>20141</v>
      </c>
      <c r="C29760" t="s">
        <v>20142</v>
      </c>
      <c r="D29760" s="83" t="s">
        <v>15687</v>
      </c>
      <c r="E29760" s="83">
        <v>1.55</v>
      </c>
      <c r="F29760" s="84">
        <v>1.63</v>
      </c>
    </row>
    <row r="29761" spans="1:6" x14ac:dyDescent="0.25">
      <c r="A29761" t="s">
        <v>15052</v>
      </c>
      <c r="B29761" s="83" t="s">
        <v>20143</v>
      </c>
      <c r="C29761" t="s">
        <v>20144</v>
      </c>
      <c r="D29761" s="83" t="s">
        <v>15076</v>
      </c>
      <c r="E29761" s="83">
        <v>2414.1999999999998</v>
      </c>
      <c r="F29761" s="84">
        <v>2449.38</v>
      </c>
    </row>
    <row r="29762" spans="1:6" x14ac:dyDescent="0.25">
      <c r="A29762" t="s">
        <v>15052</v>
      </c>
      <c r="B29762" s="83" t="s">
        <v>20145</v>
      </c>
      <c r="C29762" t="s">
        <v>20146</v>
      </c>
      <c r="D29762" s="83" t="s">
        <v>20147</v>
      </c>
      <c r="E29762" s="83">
        <v>0.72</v>
      </c>
      <c r="F29762" s="84">
        <v>0.73</v>
      </c>
    </row>
    <row r="29763" spans="1:6" x14ac:dyDescent="0.25">
      <c r="A29763" t="s">
        <v>15052</v>
      </c>
      <c r="B29763" s="83">
        <v>8697</v>
      </c>
      <c r="C29763" t="s">
        <v>20148</v>
      </c>
      <c r="F29763" s="84"/>
    </row>
    <row r="29764" spans="1:6" x14ac:dyDescent="0.25">
      <c r="A29764" t="s">
        <v>15052</v>
      </c>
      <c r="B29764" s="83">
        <v>9086</v>
      </c>
      <c r="C29764" t="s">
        <v>20149</v>
      </c>
      <c r="F29764" s="84"/>
    </row>
    <row r="29765" spans="1:6" x14ac:dyDescent="0.25">
      <c r="A29765" t="s">
        <v>15052</v>
      </c>
      <c r="B29765" s="83" t="s">
        <v>20150</v>
      </c>
      <c r="C29765" t="s">
        <v>20151</v>
      </c>
      <c r="D29765" s="83" t="s">
        <v>15176</v>
      </c>
      <c r="E29765" s="83">
        <v>41.88</v>
      </c>
      <c r="F29765" s="84">
        <v>45.32</v>
      </c>
    </row>
    <row r="29766" spans="1:6" x14ac:dyDescent="0.25">
      <c r="A29766" t="s">
        <v>15052</v>
      </c>
      <c r="B29766" s="83" t="s">
        <v>20152</v>
      </c>
      <c r="C29766" t="s">
        <v>20153</v>
      </c>
      <c r="D29766" s="83" t="s">
        <v>15176</v>
      </c>
      <c r="E29766" s="83">
        <v>3.26</v>
      </c>
      <c r="F29766" s="84">
        <v>3.35</v>
      </c>
    </row>
    <row r="29767" spans="1:6" x14ac:dyDescent="0.25">
      <c r="A29767" t="s">
        <v>15052</v>
      </c>
      <c r="B29767" s="83">
        <v>9087</v>
      </c>
      <c r="C29767" t="s">
        <v>20154</v>
      </c>
      <c r="F29767" s="84"/>
    </row>
    <row r="29768" spans="1:6" x14ac:dyDescent="0.25">
      <c r="A29768" t="s">
        <v>15052</v>
      </c>
      <c r="B29768" s="83" t="s">
        <v>20155</v>
      </c>
      <c r="C29768" t="s">
        <v>20156</v>
      </c>
      <c r="D29768" s="83" t="s">
        <v>20157</v>
      </c>
      <c r="E29768" s="83">
        <v>28.34</v>
      </c>
      <c r="F29768" s="84">
        <v>29.61</v>
      </c>
    </row>
    <row r="29769" spans="1:6" x14ac:dyDescent="0.25">
      <c r="A29769" t="s">
        <v>15052</v>
      </c>
      <c r="B29769" s="83" t="s">
        <v>20158</v>
      </c>
      <c r="C29769" t="s">
        <v>20159</v>
      </c>
      <c r="D29769" s="83" t="s">
        <v>20157</v>
      </c>
      <c r="E29769" s="83">
        <v>35.81</v>
      </c>
      <c r="F29769" s="84">
        <v>37.04</v>
      </c>
    </row>
    <row r="29770" spans="1:6" x14ac:dyDescent="0.25">
      <c r="A29770" t="s">
        <v>15052</v>
      </c>
      <c r="B29770" s="83" t="s">
        <v>20160</v>
      </c>
      <c r="C29770" t="s">
        <v>20161</v>
      </c>
      <c r="D29770" s="83" t="s">
        <v>20157</v>
      </c>
      <c r="E29770" s="83">
        <v>17.399999999999999</v>
      </c>
      <c r="F29770" s="84">
        <v>17.739999999999998</v>
      </c>
    </row>
    <row r="29771" spans="1:6" x14ac:dyDescent="0.25">
      <c r="A29771" t="s">
        <v>15052</v>
      </c>
      <c r="B29771" s="83" t="s">
        <v>20162</v>
      </c>
      <c r="C29771" t="s">
        <v>20163</v>
      </c>
      <c r="D29771" s="83" t="s">
        <v>20157</v>
      </c>
      <c r="E29771" s="83">
        <v>17.420000000000002</v>
      </c>
      <c r="F29771" s="84">
        <v>17.77</v>
      </c>
    </row>
    <row r="29772" spans="1:6" x14ac:dyDescent="0.25">
      <c r="A29772" t="s">
        <v>15052</v>
      </c>
      <c r="B29772" s="83" t="s">
        <v>20164</v>
      </c>
      <c r="C29772" t="s">
        <v>20165</v>
      </c>
      <c r="D29772" s="83" t="s">
        <v>20157</v>
      </c>
      <c r="E29772" s="83">
        <v>18.41</v>
      </c>
      <c r="F29772" s="84">
        <v>18.760000000000002</v>
      </c>
    </row>
    <row r="29773" spans="1:6" x14ac:dyDescent="0.25">
      <c r="A29773" t="s">
        <v>15052</v>
      </c>
      <c r="B29773" s="83" t="s">
        <v>20166</v>
      </c>
      <c r="C29773" t="s">
        <v>20167</v>
      </c>
      <c r="D29773" s="83" t="s">
        <v>15176</v>
      </c>
      <c r="E29773" s="83">
        <v>41.5</v>
      </c>
      <c r="F29773" s="84">
        <v>44.91</v>
      </c>
    </row>
    <row r="29774" spans="1:6" x14ac:dyDescent="0.25">
      <c r="A29774" t="s">
        <v>15052</v>
      </c>
      <c r="B29774" s="83" t="s">
        <v>20168</v>
      </c>
      <c r="C29774" t="s">
        <v>20169</v>
      </c>
      <c r="D29774" s="83" t="s">
        <v>15176</v>
      </c>
      <c r="E29774" s="83">
        <v>24.77</v>
      </c>
      <c r="F29774" s="84">
        <v>26.8</v>
      </c>
    </row>
    <row r="29775" spans="1:6" x14ac:dyDescent="0.25">
      <c r="A29775" t="s">
        <v>15052</v>
      </c>
      <c r="B29775" s="83" t="s">
        <v>20170</v>
      </c>
      <c r="C29775" t="s">
        <v>20171</v>
      </c>
      <c r="D29775" s="83" t="s">
        <v>20172</v>
      </c>
      <c r="E29775" s="83">
        <v>3.94</v>
      </c>
      <c r="F29775" s="84">
        <v>4</v>
      </c>
    </row>
    <row r="29776" spans="1:6" x14ac:dyDescent="0.25">
      <c r="A29776" t="s">
        <v>15052</v>
      </c>
      <c r="B29776" s="83" t="s">
        <v>20173</v>
      </c>
      <c r="C29776" t="s">
        <v>20174</v>
      </c>
      <c r="D29776" s="83" t="s">
        <v>20172</v>
      </c>
      <c r="E29776" s="83">
        <v>1.79</v>
      </c>
      <c r="F29776" s="84">
        <v>1.81</v>
      </c>
    </row>
    <row r="29777" spans="1:6" x14ac:dyDescent="0.25">
      <c r="A29777" t="s">
        <v>15052</v>
      </c>
      <c r="B29777" s="83" t="s">
        <v>20175</v>
      </c>
      <c r="C29777" t="s">
        <v>20176</v>
      </c>
      <c r="D29777" s="83" t="s">
        <v>20172</v>
      </c>
      <c r="E29777" s="83">
        <v>2.63</v>
      </c>
      <c r="F29777" s="84">
        <v>2.67</v>
      </c>
    </row>
    <row r="29778" spans="1:6" x14ac:dyDescent="0.25">
      <c r="A29778" t="s">
        <v>15052</v>
      </c>
      <c r="B29778" s="83" t="s">
        <v>20177</v>
      </c>
      <c r="C29778" t="s">
        <v>20178</v>
      </c>
      <c r="D29778" s="83" t="s">
        <v>20172</v>
      </c>
      <c r="E29778" s="83">
        <v>1.7</v>
      </c>
      <c r="F29778" s="84">
        <v>1.72</v>
      </c>
    </row>
    <row r="29779" spans="1:6" x14ac:dyDescent="0.25">
      <c r="A29779" t="s">
        <v>15052</v>
      </c>
      <c r="B29779" s="83" t="s">
        <v>20179</v>
      </c>
      <c r="C29779" t="s">
        <v>20180</v>
      </c>
      <c r="D29779" s="83" t="s">
        <v>20172</v>
      </c>
      <c r="E29779" s="83">
        <v>2.0299999999999998</v>
      </c>
      <c r="F29779" s="84">
        <v>2.0699999999999998</v>
      </c>
    </row>
    <row r="29780" spans="1:6" x14ac:dyDescent="0.25">
      <c r="A29780" t="s">
        <v>15052</v>
      </c>
      <c r="B29780" s="83" t="s">
        <v>20181</v>
      </c>
      <c r="C29780" t="s">
        <v>20182</v>
      </c>
      <c r="D29780" s="83" t="s">
        <v>20172</v>
      </c>
      <c r="E29780" s="83">
        <v>1.62</v>
      </c>
      <c r="F29780" s="84">
        <v>1.64</v>
      </c>
    </row>
    <row r="29781" spans="1:6" x14ac:dyDescent="0.25">
      <c r="A29781" t="s">
        <v>15052</v>
      </c>
      <c r="B29781" s="83" t="s">
        <v>20183</v>
      </c>
      <c r="C29781" t="s">
        <v>20184</v>
      </c>
      <c r="D29781" s="83" t="s">
        <v>15176</v>
      </c>
      <c r="E29781" s="83">
        <v>6.06</v>
      </c>
      <c r="F29781" s="84">
        <v>6.16</v>
      </c>
    </row>
    <row r="29782" spans="1:6" x14ac:dyDescent="0.25">
      <c r="A29782" t="s">
        <v>15052</v>
      </c>
      <c r="B29782" s="83" t="s">
        <v>20185</v>
      </c>
      <c r="C29782" t="s">
        <v>20186</v>
      </c>
      <c r="D29782" s="83" t="s">
        <v>15176</v>
      </c>
      <c r="E29782" s="83">
        <v>83</v>
      </c>
      <c r="F29782" s="84">
        <v>83</v>
      </c>
    </row>
    <row r="29783" spans="1:6" x14ac:dyDescent="0.25">
      <c r="A29783" t="s">
        <v>15052</v>
      </c>
      <c r="B29783" s="83" t="s">
        <v>20187</v>
      </c>
      <c r="C29783" t="s">
        <v>20188</v>
      </c>
      <c r="D29783" s="83" t="s">
        <v>15176</v>
      </c>
      <c r="E29783" s="83">
        <v>60</v>
      </c>
      <c r="F29783" s="84">
        <v>60</v>
      </c>
    </row>
    <row r="29784" spans="1:6" x14ac:dyDescent="0.25">
      <c r="A29784" t="s">
        <v>15052</v>
      </c>
      <c r="B29784" s="83" t="s">
        <v>20189</v>
      </c>
      <c r="C29784" t="s">
        <v>20190</v>
      </c>
      <c r="D29784" s="83" t="s">
        <v>20147</v>
      </c>
      <c r="E29784" s="83">
        <v>1.37</v>
      </c>
      <c r="F29784" s="84">
        <v>1.38</v>
      </c>
    </row>
    <row r="29785" spans="1:6" x14ac:dyDescent="0.25">
      <c r="A29785" t="s">
        <v>15052</v>
      </c>
      <c r="B29785" s="83" t="s">
        <v>20191</v>
      </c>
      <c r="C29785" t="s">
        <v>20192</v>
      </c>
      <c r="D29785" s="83" t="s">
        <v>20147</v>
      </c>
      <c r="E29785" s="83">
        <v>1.1000000000000001</v>
      </c>
      <c r="F29785" s="84">
        <v>1.1100000000000001</v>
      </c>
    </row>
    <row r="29786" spans="1:6" x14ac:dyDescent="0.25">
      <c r="A29786" t="s">
        <v>15052</v>
      </c>
      <c r="B29786" s="83" t="s">
        <v>20193</v>
      </c>
      <c r="C29786" t="s">
        <v>20194</v>
      </c>
      <c r="D29786" s="83" t="s">
        <v>20147</v>
      </c>
      <c r="E29786" s="83">
        <v>0.91</v>
      </c>
      <c r="F29786" s="84">
        <v>0.92</v>
      </c>
    </row>
    <row r="29787" spans="1:6" x14ac:dyDescent="0.25">
      <c r="A29787" t="s">
        <v>15052</v>
      </c>
      <c r="B29787" s="83" t="s">
        <v>20195</v>
      </c>
      <c r="C29787" t="s">
        <v>20196</v>
      </c>
      <c r="D29787" s="83" t="s">
        <v>20147</v>
      </c>
      <c r="E29787" s="83">
        <v>1.42</v>
      </c>
      <c r="F29787" s="84">
        <v>1.43</v>
      </c>
    </row>
    <row r="29788" spans="1:6" x14ac:dyDescent="0.25">
      <c r="A29788" t="s">
        <v>15052</v>
      </c>
      <c r="B29788" s="83" t="s">
        <v>20197</v>
      </c>
      <c r="C29788" t="s">
        <v>20198</v>
      </c>
      <c r="D29788" s="83" t="s">
        <v>20147</v>
      </c>
      <c r="E29788" s="83">
        <v>1.1299999999999999</v>
      </c>
      <c r="F29788" s="84">
        <v>1.1399999999999999</v>
      </c>
    </row>
    <row r="29789" spans="1:6" x14ac:dyDescent="0.25">
      <c r="A29789" t="s">
        <v>15052</v>
      </c>
      <c r="B29789" s="83" t="s">
        <v>20199</v>
      </c>
      <c r="C29789" t="s">
        <v>20200</v>
      </c>
      <c r="D29789" s="83" t="s">
        <v>20147</v>
      </c>
      <c r="E29789" s="83">
        <v>0.94</v>
      </c>
      <c r="F29789" s="84">
        <v>0.95</v>
      </c>
    </row>
    <row r="29790" spans="1:6" x14ac:dyDescent="0.25">
      <c r="A29790" t="s">
        <v>15052</v>
      </c>
      <c r="B29790" s="83" t="s">
        <v>20201</v>
      </c>
      <c r="C29790" t="s">
        <v>20202</v>
      </c>
      <c r="D29790" s="83" t="s">
        <v>20147</v>
      </c>
      <c r="E29790" s="83">
        <v>1.61</v>
      </c>
      <c r="F29790" s="84">
        <v>1.64</v>
      </c>
    </row>
    <row r="29791" spans="1:6" x14ac:dyDescent="0.25">
      <c r="A29791" t="s">
        <v>15052</v>
      </c>
      <c r="B29791" s="83" t="s">
        <v>20203</v>
      </c>
      <c r="C29791" t="s">
        <v>20204</v>
      </c>
      <c r="D29791" s="83" t="s">
        <v>20147</v>
      </c>
      <c r="E29791" s="83">
        <v>1.29</v>
      </c>
      <c r="F29791" s="84">
        <v>1.31</v>
      </c>
    </row>
    <row r="29792" spans="1:6" x14ac:dyDescent="0.25">
      <c r="A29792" t="s">
        <v>15052</v>
      </c>
      <c r="B29792" s="83" t="s">
        <v>20205</v>
      </c>
      <c r="C29792" t="s">
        <v>20206</v>
      </c>
      <c r="D29792" s="83" t="s">
        <v>20147</v>
      </c>
      <c r="E29792" s="83">
        <v>1.07</v>
      </c>
      <c r="F29792" s="84">
        <v>1.0900000000000001</v>
      </c>
    </row>
    <row r="29793" spans="1:6" x14ac:dyDescent="0.25">
      <c r="A29793" t="s">
        <v>15052</v>
      </c>
      <c r="B29793" s="83" t="s">
        <v>20207</v>
      </c>
      <c r="C29793" t="s">
        <v>20208</v>
      </c>
      <c r="D29793" s="83" t="s">
        <v>20147</v>
      </c>
      <c r="E29793" s="83">
        <v>1.1499999999999999</v>
      </c>
      <c r="F29793" s="84">
        <v>1.1599999999999999</v>
      </c>
    </row>
    <row r="29794" spans="1:6" x14ac:dyDescent="0.25">
      <c r="A29794" t="s">
        <v>15052</v>
      </c>
      <c r="B29794" s="83" t="s">
        <v>20209</v>
      </c>
      <c r="C29794" t="s">
        <v>20210</v>
      </c>
      <c r="D29794" s="83" t="s">
        <v>20147</v>
      </c>
      <c r="E29794" s="83">
        <v>0.92</v>
      </c>
      <c r="F29794" s="84">
        <v>0.93</v>
      </c>
    </row>
    <row r="29795" spans="1:6" x14ac:dyDescent="0.25">
      <c r="A29795" t="s">
        <v>15052</v>
      </c>
      <c r="B29795" s="83" t="s">
        <v>20211</v>
      </c>
      <c r="C29795" t="s">
        <v>20212</v>
      </c>
      <c r="D29795" s="83" t="s">
        <v>20147</v>
      </c>
      <c r="E29795" s="83">
        <v>0.77</v>
      </c>
      <c r="F29795" s="84">
        <v>0.77</v>
      </c>
    </row>
    <row r="29796" spans="1:6" x14ac:dyDescent="0.25">
      <c r="A29796" t="s">
        <v>15052</v>
      </c>
      <c r="B29796" s="83" t="s">
        <v>20213</v>
      </c>
      <c r="C29796" t="s">
        <v>20214</v>
      </c>
      <c r="D29796" s="83" t="s">
        <v>20147</v>
      </c>
      <c r="E29796" s="83">
        <v>1.45</v>
      </c>
      <c r="F29796" s="84">
        <v>1.47</v>
      </c>
    </row>
    <row r="29797" spans="1:6" x14ac:dyDescent="0.25">
      <c r="A29797" t="s">
        <v>15052</v>
      </c>
      <c r="B29797" s="83" t="s">
        <v>20215</v>
      </c>
      <c r="C29797" t="s">
        <v>20216</v>
      </c>
      <c r="D29797" s="83" t="s">
        <v>20147</v>
      </c>
      <c r="E29797" s="83">
        <v>1.1599999999999999</v>
      </c>
      <c r="F29797" s="84">
        <v>1.17</v>
      </c>
    </row>
    <row r="29798" spans="1:6" x14ac:dyDescent="0.25">
      <c r="A29798" t="s">
        <v>15052</v>
      </c>
      <c r="B29798" s="83" t="s">
        <v>20217</v>
      </c>
      <c r="C29798" t="s">
        <v>20218</v>
      </c>
      <c r="D29798" s="83" t="s">
        <v>20147</v>
      </c>
      <c r="E29798" s="83">
        <v>0.97</v>
      </c>
      <c r="F29798" s="84">
        <v>0.98</v>
      </c>
    </row>
    <row r="29799" spans="1:6" x14ac:dyDescent="0.25">
      <c r="A29799" t="s">
        <v>15052</v>
      </c>
      <c r="B29799" s="83">
        <v>8698</v>
      </c>
      <c r="C29799" t="s">
        <v>20219</v>
      </c>
      <c r="F29799" s="84"/>
    </row>
    <row r="29800" spans="1:6" x14ac:dyDescent="0.25">
      <c r="A29800" t="s">
        <v>15052</v>
      </c>
      <c r="B29800" s="83">
        <v>9088</v>
      </c>
      <c r="C29800" t="s">
        <v>20220</v>
      </c>
      <c r="F29800" s="84"/>
    </row>
    <row r="29801" spans="1:6" x14ac:dyDescent="0.25">
      <c r="A29801" t="s">
        <v>15052</v>
      </c>
      <c r="B29801" s="83" t="s">
        <v>20221</v>
      </c>
      <c r="C29801" t="s">
        <v>20222</v>
      </c>
      <c r="D29801" s="83" t="s">
        <v>18362</v>
      </c>
      <c r="E29801" s="83">
        <v>1392.01</v>
      </c>
      <c r="F29801" s="84">
        <v>1447.35</v>
      </c>
    </row>
    <row r="29802" spans="1:6" x14ac:dyDescent="0.25">
      <c r="A29802" t="s">
        <v>15052</v>
      </c>
      <c r="B29802" s="83" t="s">
        <v>20223</v>
      </c>
      <c r="C29802" t="s">
        <v>20224</v>
      </c>
      <c r="D29802" s="83" t="s">
        <v>15094</v>
      </c>
      <c r="E29802" s="83">
        <v>378.53</v>
      </c>
      <c r="F29802" s="84">
        <v>396.01</v>
      </c>
    </row>
    <row r="29803" spans="1:6" x14ac:dyDescent="0.25">
      <c r="A29803" t="s">
        <v>15052</v>
      </c>
      <c r="B29803" s="83" t="s">
        <v>20225</v>
      </c>
      <c r="C29803" t="s">
        <v>20226</v>
      </c>
      <c r="D29803" s="83" t="s">
        <v>15094</v>
      </c>
      <c r="E29803" s="83">
        <v>430.47</v>
      </c>
      <c r="F29803" s="84">
        <v>450.66</v>
      </c>
    </row>
    <row r="29804" spans="1:6" x14ac:dyDescent="0.25">
      <c r="A29804" t="s">
        <v>15052</v>
      </c>
      <c r="B29804" s="83">
        <v>9089</v>
      </c>
      <c r="C29804" t="s">
        <v>20227</v>
      </c>
      <c r="F29804" s="84"/>
    </row>
    <row r="29805" spans="1:6" x14ac:dyDescent="0.25">
      <c r="A29805" t="s">
        <v>15052</v>
      </c>
      <c r="B29805" s="83" t="s">
        <v>20228</v>
      </c>
      <c r="C29805" t="s">
        <v>20229</v>
      </c>
      <c r="D29805" s="83" t="s">
        <v>15073</v>
      </c>
      <c r="E29805" s="83">
        <v>323.76</v>
      </c>
      <c r="F29805" s="84">
        <v>343.42</v>
      </c>
    </row>
    <row r="29806" spans="1:6" x14ac:dyDescent="0.25">
      <c r="A29806" t="s">
        <v>15052</v>
      </c>
      <c r="B29806" s="83" t="s">
        <v>20230</v>
      </c>
      <c r="C29806" t="s">
        <v>20231</v>
      </c>
      <c r="D29806" s="83" t="s">
        <v>15073</v>
      </c>
      <c r="E29806" s="83">
        <v>107.93</v>
      </c>
      <c r="F29806" s="84">
        <v>107.93</v>
      </c>
    </row>
    <row r="29807" spans="1:6" x14ac:dyDescent="0.25">
      <c r="A29807" t="s">
        <v>15052</v>
      </c>
      <c r="B29807" s="83" t="s">
        <v>20232</v>
      </c>
      <c r="C29807" t="s">
        <v>20233</v>
      </c>
      <c r="D29807" s="83" t="s">
        <v>15073</v>
      </c>
      <c r="E29807" s="83">
        <v>230.23</v>
      </c>
      <c r="F29807" s="84">
        <v>234.04</v>
      </c>
    </row>
    <row r="29808" spans="1:6" x14ac:dyDescent="0.25">
      <c r="A29808" t="s">
        <v>15052</v>
      </c>
      <c r="B29808" s="83" t="s">
        <v>20234</v>
      </c>
      <c r="C29808" t="s">
        <v>20235</v>
      </c>
      <c r="D29808" s="83" t="s">
        <v>15073</v>
      </c>
      <c r="E29808" s="83">
        <v>469.46</v>
      </c>
      <c r="F29808" s="84">
        <v>476.62</v>
      </c>
    </row>
    <row r="29809" spans="1:6" x14ac:dyDescent="0.25">
      <c r="A29809" t="s">
        <v>15052</v>
      </c>
      <c r="B29809" s="83" t="s">
        <v>20236</v>
      </c>
      <c r="C29809" t="s">
        <v>20237</v>
      </c>
      <c r="D29809" s="83" t="s">
        <v>15073</v>
      </c>
      <c r="E29809" s="83">
        <v>492.16</v>
      </c>
      <c r="F29809" s="84">
        <v>499.32</v>
      </c>
    </row>
    <row r="29810" spans="1:6" x14ac:dyDescent="0.25">
      <c r="A29810" t="s">
        <v>15052</v>
      </c>
      <c r="B29810" s="83" t="s">
        <v>20238</v>
      </c>
      <c r="C29810" t="s">
        <v>20239</v>
      </c>
      <c r="D29810" s="83" t="s">
        <v>15073</v>
      </c>
      <c r="E29810" s="83">
        <v>533.09</v>
      </c>
      <c r="F29810" s="84">
        <v>543.77</v>
      </c>
    </row>
    <row r="29811" spans="1:6" x14ac:dyDescent="0.25">
      <c r="A29811" t="s">
        <v>15052</v>
      </c>
      <c r="B29811" s="83" t="s">
        <v>20240</v>
      </c>
      <c r="C29811" t="s">
        <v>20241</v>
      </c>
      <c r="D29811" s="83" t="s">
        <v>15073</v>
      </c>
      <c r="E29811" s="83">
        <v>539.07000000000005</v>
      </c>
      <c r="F29811" s="84">
        <v>549.75</v>
      </c>
    </row>
    <row r="29812" spans="1:6" x14ac:dyDescent="0.25">
      <c r="A29812" t="s">
        <v>15052</v>
      </c>
      <c r="B29812" s="83" t="s">
        <v>20242</v>
      </c>
      <c r="C29812" t="s">
        <v>20243</v>
      </c>
      <c r="D29812" s="83" t="s">
        <v>15073</v>
      </c>
      <c r="E29812" s="83">
        <v>367.35</v>
      </c>
      <c r="F29812" s="84">
        <v>378.03</v>
      </c>
    </row>
    <row r="29813" spans="1:6" x14ac:dyDescent="0.25">
      <c r="A29813" t="s">
        <v>15052</v>
      </c>
      <c r="B29813" s="83" t="s">
        <v>20244</v>
      </c>
      <c r="C29813" t="s">
        <v>20245</v>
      </c>
      <c r="D29813" s="83" t="s">
        <v>15073</v>
      </c>
      <c r="E29813" s="83">
        <v>363.86</v>
      </c>
      <c r="F29813" s="84">
        <v>374.54</v>
      </c>
    </row>
    <row r="29814" spans="1:6" x14ac:dyDescent="0.25">
      <c r="A29814" t="s">
        <v>15052</v>
      </c>
      <c r="B29814" s="83" t="s">
        <v>20246</v>
      </c>
      <c r="C29814" t="s">
        <v>20247</v>
      </c>
      <c r="D29814" s="83" t="s">
        <v>15073</v>
      </c>
      <c r="E29814" s="83">
        <v>642.52</v>
      </c>
      <c r="F29814" s="84">
        <v>649.67999999999995</v>
      </c>
    </row>
    <row r="29815" spans="1:6" x14ac:dyDescent="0.25">
      <c r="A29815" t="s">
        <v>15052</v>
      </c>
      <c r="B29815" s="83" t="s">
        <v>20248</v>
      </c>
      <c r="C29815" t="s">
        <v>20249</v>
      </c>
      <c r="D29815" s="83" t="s">
        <v>15076</v>
      </c>
      <c r="E29815" s="83">
        <v>458.45</v>
      </c>
      <c r="F29815" s="84">
        <v>467.11</v>
      </c>
    </row>
    <row r="29816" spans="1:6" x14ac:dyDescent="0.25">
      <c r="A29816" t="s">
        <v>15052</v>
      </c>
      <c r="B29816" s="83" t="s">
        <v>20250</v>
      </c>
      <c r="C29816" t="s">
        <v>20251</v>
      </c>
      <c r="D29816" s="83" t="s">
        <v>18362</v>
      </c>
      <c r="E29816" s="83">
        <v>1951.44</v>
      </c>
      <c r="F29816" s="84">
        <v>2067.4</v>
      </c>
    </row>
    <row r="29817" spans="1:6" x14ac:dyDescent="0.25">
      <c r="A29817" t="s">
        <v>15052</v>
      </c>
      <c r="B29817" s="83" t="s">
        <v>20252</v>
      </c>
      <c r="C29817" t="s">
        <v>20253</v>
      </c>
      <c r="D29817" s="83" t="s">
        <v>18362</v>
      </c>
      <c r="E29817" s="83">
        <v>2220.61</v>
      </c>
      <c r="F29817" s="84">
        <v>2352.5500000000002</v>
      </c>
    </row>
    <row r="29818" spans="1:6" x14ac:dyDescent="0.25">
      <c r="A29818" t="s">
        <v>15052</v>
      </c>
      <c r="B29818" s="83" t="s">
        <v>20254</v>
      </c>
      <c r="C29818" t="s">
        <v>20255</v>
      </c>
      <c r="D29818" s="83" t="s">
        <v>18362</v>
      </c>
      <c r="E29818" s="83">
        <v>1413.11</v>
      </c>
      <c r="F29818" s="84">
        <v>1497.08</v>
      </c>
    </row>
    <row r="29819" spans="1:6" x14ac:dyDescent="0.25">
      <c r="A29819" t="s">
        <v>15052</v>
      </c>
      <c r="B29819" s="83" t="s">
        <v>20256</v>
      </c>
      <c r="C29819" t="s">
        <v>20257</v>
      </c>
      <c r="D29819" s="83" t="s">
        <v>18362</v>
      </c>
      <c r="E29819" s="83">
        <v>2220.61</v>
      </c>
      <c r="F29819" s="84">
        <v>2352.5500000000002</v>
      </c>
    </row>
    <row r="29820" spans="1:6" x14ac:dyDescent="0.25">
      <c r="A29820" t="s">
        <v>15052</v>
      </c>
      <c r="B29820" s="83" t="s">
        <v>20258</v>
      </c>
      <c r="C29820" t="s">
        <v>20259</v>
      </c>
      <c r="D29820" s="83" t="s">
        <v>18362</v>
      </c>
      <c r="E29820" s="83">
        <v>807.49</v>
      </c>
      <c r="F29820" s="84">
        <v>855.47</v>
      </c>
    </row>
    <row r="29821" spans="1:6" x14ac:dyDescent="0.25">
      <c r="A29821" t="s">
        <v>15052</v>
      </c>
      <c r="B29821" s="83" t="s">
        <v>20260</v>
      </c>
      <c r="C29821" t="s">
        <v>20261</v>
      </c>
      <c r="D29821" s="83" t="s">
        <v>18362</v>
      </c>
      <c r="E29821" s="83">
        <v>1076.6600000000001</v>
      </c>
      <c r="F29821" s="84">
        <v>1140.6300000000001</v>
      </c>
    </row>
    <row r="29822" spans="1:6" x14ac:dyDescent="0.25">
      <c r="A29822" t="s">
        <v>15052</v>
      </c>
      <c r="B29822" s="83" t="s">
        <v>20262</v>
      </c>
      <c r="C29822" t="s">
        <v>20263</v>
      </c>
      <c r="D29822" s="83" t="s">
        <v>18362</v>
      </c>
      <c r="E29822" s="83">
        <v>514.58000000000004</v>
      </c>
      <c r="F29822" s="84">
        <v>545.16</v>
      </c>
    </row>
    <row r="29823" spans="1:6" x14ac:dyDescent="0.25">
      <c r="A29823" t="s">
        <v>15052</v>
      </c>
      <c r="B29823" s="83" t="s">
        <v>20264</v>
      </c>
      <c r="C29823" t="s">
        <v>20265</v>
      </c>
      <c r="D29823" s="83" t="s">
        <v>18362</v>
      </c>
      <c r="E29823" s="83">
        <v>2489.77</v>
      </c>
      <c r="F29823" s="84">
        <v>2637.71</v>
      </c>
    </row>
    <row r="29824" spans="1:6" x14ac:dyDescent="0.25">
      <c r="A29824" t="s">
        <v>15052</v>
      </c>
      <c r="B29824" s="83" t="s">
        <v>20266</v>
      </c>
      <c r="C29824" t="s">
        <v>20267</v>
      </c>
      <c r="D29824" s="83" t="s">
        <v>18362</v>
      </c>
      <c r="E29824" s="83">
        <v>538.33000000000004</v>
      </c>
      <c r="F29824" s="84">
        <v>570.32000000000005</v>
      </c>
    </row>
    <row r="29825" spans="1:6" x14ac:dyDescent="0.25">
      <c r="A29825" t="s">
        <v>15052</v>
      </c>
      <c r="B29825" s="83" t="s">
        <v>20268</v>
      </c>
      <c r="C29825" t="s">
        <v>20269</v>
      </c>
      <c r="D29825" s="83" t="s">
        <v>18362</v>
      </c>
      <c r="E29825" s="83">
        <v>1125.74</v>
      </c>
      <c r="F29825" s="84">
        <v>1192.6300000000001</v>
      </c>
    </row>
    <row r="29826" spans="1:6" x14ac:dyDescent="0.25">
      <c r="A29826" t="s">
        <v>15052</v>
      </c>
      <c r="B29826" s="83" t="s">
        <v>20270</v>
      </c>
      <c r="C29826" t="s">
        <v>20271</v>
      </c>
      <c r="D29826" s="83" t="s">
        <v>18362</v>
      </c>
      <c r="E29826" s="83">
        <v>177.18</v>
      </c>
      <c r="F29826" s="84">
        <v>179.76</v>
      </c>
    </row>
    <row r="29827" spans="1:6" x14ac:dyDescent="0.25">
      <c r="A29827" t="s">
        <v>15052</v>
      </c>
      <c r="B29827" s="83" t="s">
        <v>20272</v>
      </c>
      <c r="C29827" t="s">
        <v>20273</v>
      </c>
      <c r="D29827" s="83" t="s">
        <v>18362</v>
      </c>
      <c r="E29827" s="83">
        <v>354.36</v>
      </c>
      <c r="F29827" s="84">
        <v>359.51</v>
      </c>
    </row>
    <row r="29828" spans="1:6" x14ac:dyDescent="0.25">
      <c r="A29828" t="s">
        <v>15052</v>
      </c>
      <c r="B29828" s="83" t="s">
        <v>20274</v>
      </c>
      <c r="C29828" t="s">
        <v>20275</v>
      </c>
      <c r="D29828" s="83" t="s">
        <v>18362</v>
      </c>
      <c r="E29828" s="83">
        <v>638.47</v>
      </c>
      <c r="F29828" s="84">
        <v>648.20000000000005</v>
      </c>
    </row>
    <row r="29829" spans="1:6" x14ac:dyDescent="0.25">
      <c r="A29829" t="s">
        <v>15052</v>
      </c>
      <c r="B29829" s="83" t="s">
        <v>20276</v>
      </c>
      <c r="C29829" t="s">
        <v>20277</v>
      </c>
      <c r="D29829" s="83" t="s">
        <v>18362</v>
      </c>
      <c r="E29829" s="83">
        <v>647.85</v>
      </c>
      <c r="F29829" s="84">
        <v>657.74</v>
      </c>
    </row>
    <row r="29830" spans="1:6" x14ac:dyDescent="0.25">
      <c r="A29830" t="s">
        <v>15052</v>
      </c>
      <c r="B29830" s="83" t="s">
        <v>20278</v>
      </c>
      <c r="C29830" t="s">
        <v>20279</v>
      </c>
      <c r="D29830" s="83" t="s">
        <v>18362</v>
      </c>
      <c r="E29830" s="83">
        <v>957.7</v>
      </c>
      <c r="F29830" s="84">
        <v>972.3</v>
      </c>
    </row>
    <row r="29831" spans="1:6" x14ac:dyDescent="0.25">
      <c r="A29831" t="s">
        <v>15052</v>
      </c>
      <c r="B29831" s="83" t="s">
        <v>20280</v>
      </c>
      <c r="C29831" t="s">
        <v>20281</v>
      </c>
      <c r="D29831" s="83" t="s">
        <v>18362</v>
      </c>
      <c r="E29831" s="83">
        <v>971.78</v>
      </c>
      <c r="F29831" s="84">
        <v>986.6</v>
      </c>
    </row>
    <row r="29832" spans="1:6" x14ac:dyDescent="0.25">
      <c r="A29832" t="s">
        <v>15052</v>
      </c>
      <c r="B29832" s="83" t="s">
        <v>20282</v>
      </c>
      <c r="C29832" t="s">
        <v>20283</v>
      </c>
      <c r="D29832" s="83" t="s">
        <v>18362</v>
      </c>
      <c r="E29832" s="83">
        <v>1276.93</v>
      </c>
      <c r="F29832" s="84">
        <v>1296.4100000000001</v>
      </c>
    </row>
    <row r="29833" spans="1:6" x14ac:dyDescent="0.25">
      <c r="A29833" t="s">
        <v>15052</v>
      </c>
      <c r="B29833" s="83" t="s">
        <v>20284</v>
      </c>
      <c r="C29833" t="s">
        <v>20285</v>
      </c>
      <c r="D29833" s="83" t="s">
        <v>18362</v>
      </c>
      <c r="E29833" s="83">
        <v>1295.71</v>
      </c>
      <c r="F29833" s="84">
        <v>1315.47</v>
      </c>
    </row>
    <row r="29834" spans="1:6" x14ac:dyDescent="0.25">
      <c r="A29834" t="s">
        <v>15052</v>
      </c>
      <c r="B29834" s="83" t="s">
        <v>20286</v>
      </c>
      <c r="C29834" t="s">
        <v>20287</v>
      </c>
      <c r="D29834" s="83" t="s">
        <v>18362</v>
      </c>
      <c r="E29834" s="83">
        <v>633.77</v>
      </c>
      <c r="F29834" s="84">
        <v>643.44000000000005</v>
      </c>
    </row>
    <row r="29835" spans="1:6" x14ac:dyDescent="0.25">
      <c r="A29835" t="s">
        <v>15052</v>
      </c>
      <c r="B29835" s="83" t="s">
        <v>20288</v>
      </c>
      <c r="C29835" t="s">
        <v>20289</v>
      </c>
      <c r="D29835" s="83" t="s">
        <v>18362</v>
      </c>
      <c r="E29835" s="83">
        <v>323.93</v>
      </c>
      <c r="F29835" s="84">
        <v>328.87</v>
      </c>
    </row>
    <row r="29836" spans="1:6" x14ac:dyDescent="0.25">
      <c r="A29836" t="s">
        <v>15052</v>
      </c>
      <c r="B29836" s="83" t="s">
        <v>20290</v>
      </c>
      <c r="C29836" t="s">
        <v>20291</v>
      </c>
      <c r="D29836" s="83" t="s">
        <v>18362</v>
      </c>
      <c r="E29836" s="83">
        <v>366.18</v>
      </c>
      <c r="F29836" s="84">
        <v>371.76</v>
      </c>
    </row>
    <row r="29837" spans="1:6" x14ac:dyDescent="0.25">
      <c r="A29837" t="s">
        <v>15052</v>
      </c>
      <c r="B29837" s="83" t="s">
        <v>20292</v>
      </c>
      <c r="C29837" t="s">
        <v>20293</v>
      </c>
      <c r="D29837" s="83" t="s">
        <v>18362</v>
      </c>
      <c r="E29837" s="83">
        <v>413.12</v>
      </c>
      <c r="F29837" s="84">
        <v>419.43</v>
      </c>
    </row>
    <row r="29838" spans="1:6" x14ac:dyDescent="0.25">
      <c r="A29838" t="s">
        <v>15052</v>
      </c>
      <c r="B29838" s="83" t="s">
        <v>20294</v>
      </c>
      <c r="C29838" t="s">
        <v>20295</v>
      </c>
      <c r="D29838" s="83" t="s">
        <v>18362</v>
      </c>
      <c r="E29838" s="83">
        <v>154.44999999999999</v>
      </c>
      <c r="F29838" s="84">
        <v>156.81</v>
      </c>
    </row>
    <row r="29839" spans="1:6" x14ac:dyDescent="0.25">
      <c r="A29839" t="s">
        <v>15052</v>
      </c>
      <c r="B29839" s="83" t="s">
        <v>20296</v>
      </c>
      <c r="C29839" t="s">
        <v>20297</v>
      </c>
      <c r="D29839" s="83" t="s">
        <v>18362</v>
      </c>
      <c r="E29839" s="83">
        <v>305.14999999999998</v>
      </c>
      <c r="F29839" s="84">
        <v>309.8</v>
      </c>
    </row>
    <row r="29840" spans="1:6" x14ac:dyDescent="0.25">
      <c r="A29840" t="s">
        <v>15052</v>
      </c>
      <c r="B29840" s="83" t="s">
        <v>20298</v>
      </c>
      <c r="C29840" t="s">
        <v>20299</v>
      </c>
      <c r="D29840" s="83" t="s">
        <v>18362</v>
      </c>
      <c r="E29840" s="83">
        <v>309.83999999999997</v>
      </c>
      <c r="F29840" s="84">
        <v>314.57</v>
      </c>
    </row>
    <row r="29841" spans="1:6" x14ac:dyDescent="0.25">
      <c r="A29841" t="s">
        <v>15052</v>
      </c>
      <c r="B29841" s="83" t="s">
        <v>20300</v>
      </c>
      <c r="C29841" t="s">
        <v>20301</v>
      </c>
      <c r="D29841" s="83" t="s">
        <v>18362</v>
      </c>
      <c r="E29841" s="83">
        <v>244.12</v>
      </c>
      <c r="F29841" s="84">
        <v>247.84</v>
      </c>
    </row>
    <row r="29842" spans="1:6" x14ac:dyDescent="0.25">
      <c r="A29842" t="s">
        <v>15052</v>
      </c>
      <c r="B29842" s="83" t="s">
        <v>20302</v>
      </c>
      <c r="C29842" t="s">
        <v>20303</v>
      </c>
      <c r="D29842" s="83" t="s">
        <v>18362</v>
      </c>
      <c r="E29842" s="83">
        <v>253.51</v>
      </c>
      <c r="F29842" s="84">
        <v>257.37</v>
      </c>
    </row>
    <row r="29843" spans="1:6" x14ac:dyDescent="0.25">
      <c r="A29843" t="s">
        <v>15052</v>
      </c>
      <c r="B29843" s="83" t="s">
        <v>20304</v>
      </c>
      <c r="C29843" t="s">
        <v>20305</v>
      </c>
      <c r="D29843" s="83" t="s">
        <v>18362</v>
      </c>
      <c r="E29843" s="83">
        <v>2314.44</v>
      </c>
      <c r="F29843" s="84">
        <v>2349.7399999999998</v>
      </c>
    </row>
    <row r="29844" spans="1:6" x14ac:dyDescent="0.25">
      <c r="A29844" t="s">
        <v>15052</v>
      </c>
      <c r="B29844" s="83" t="s">
        <v>20306</v>
      </c>
      <c r="C29844" t="s">
        <v>20307</v>
      </c>
      <c r="D29844" s="83" t="s">
        <v>18362</v>
      </c>
      <c r="E29844" s="83">
        <v>2348.4699999999998</v>
      </c>
      <c r="F29844" s="84">
        <v>2384.29</v>
      </c>
    </row>
    <row r="29845" spans="1:6" x14ac:dyDescent="0.25">
      <c r="A29845" t="s">
        <v>15052</v>
      </c>
      <c r="B29845" s="83" t="s">
        <v>20308</v>
      </c>
      <c r="C29845" t="s">
        <v>20309</v>
      </c>
      <c r="D29845" s="83" t="s">
        <v>18362</v>
      </c>
      <c r="E29845" s="83">
        <v>2633.67</v>
      </c>
      <c r="F29845" s="84">
        <v>2673.84</v>
      </c>
    </row>
    <row r="29846" spans="1:6" x14ac:dyDescent="0.25">
      <c r="A29846" t="s">
        <v>15052</v>
      </c>
      <c r="B29846" s="83" t="s">
        <v>20310</v>
      </c>
      <c r="C29846" t="s">
        <v>20311</v>
      </c>
      <c r="D29846" s="83" t="s">
        <v>18362</v>
      </c>
      <c r="E29846" s="83">
        <v>2672.4</v>
      </c>
      <c r="F29846" s="84">
        <v>2713.16</v>
      </c>
    </row>
    <row r="29847" spans="1:6" x14ac:dyDescent="0.25">
      <c r="A29847" t="s">
        <v>15052</v>
      </c>
      <c r="B29847" s="83" t="s">
        <v>20312</v>
      </c>
      <c r="C29847" t="s">
        <v>20313</v>
      </c>
      <c r="D29847" s="83" t="s">
        <v>18362</v>
      </c>
      <c r="E29847" s="83">
        <v>307.88</v>
      </c>
      <c r="F29847" s="84">
        <v>315.93</v>
      </c>
    </row>
    <row r="29848" spans="1:6" x14ac:dyDescent="0.25">
      <c r="A29848" t="s">
        <v>15052</v>
      </c>
      <c r="B29848" s="83" t="s">
        <v>20314</v>
      </c>
      <c r="C29848" t="s">
        <v>20315</v>
      </c>
      <c r="D29848" s="83" t="s">
        <v>18362</v>
      </c>
      <c r="E29848" s="83">
        <v>328.4</v>
      </c>
      <c r="F29848" s="84">
        <v>337</v>
      </c>
    </row>
    <row r="29849" spans="1:6" x14ac:dyDescent="0.25">
      <c r="A29849" t="s">
        <v>15052</v>
      </c>
      <c r="B29849" s="83" t="s">
        <v>20316</v>
      </c>
      <c r="C29849" t="s">
        <v>20317</v>
      </c>
      <c r="D29849" s="83" t="s">
        <v>18362</v>
      </c>
      <c r="E29849" s="83">
        <v>775.83</v>
      </c>
      <c r="F29849" s="84">
        <v>821.93</v>
      </c>
    </row>
    <row r="29850" spans="1:6" x14ac:dyDescent="0.25">
      <c r="A29850" t="s">
        <v>15052</v>
      </c>
      <c r="B29850" s="83" t="s">
        <v>20318</v>
      </c>
      <c r="C29850" t="s">
        <v>20319</v>
      </c>
      <c r="D29850" s="83" t="s">
        <v>18362</v>
      </c>
      <c r="E29850" s="83">
        <v>1040.3399999999999</v>
      </c>
      <c r="F29850" s="84">
        <v>1056.0999999999999</v>
      </c>
    </row>
    <row r="29851" spans="1:6" x14ac:dyDescent="0.25">
      <c r="A29851" t="s">
        <v>15052</v>
      </c>
      <c r="B29851" s="83" t="s">
        <v>20320</v>
      </c>
      <c r="C29851" t="s">
        <v>20321</v>
      </c>
      <c r="D29851" s="83" t="s">
        <v>18362</v>
      </c>
      <c r="E29851" s="83">
        <v>270.24</v>
      </c>
      <c r="F29851" s="84">
        <v>273.39</v>
      </c>
    </row>
    <row r="29852" spans="1:6" x14ac:dyDescent="0.25">
      <c r="A29852" t="s">
        <v>15052</v>
      </c>
      <c r="B29852" s="83" t="s">
        <v>20322</v>
      </c>
      <c r="C29852" t="s">
        <v>20323</v>
      </c>
      <c r="D29852" s="83" t="s">
        <v>15076</v>
      </c>
      <c r="E29852" s="83">
        <v>507.95</v>
      </c>
      <c r="F29852" s="84">
        <v>527.99</v>
      </c>
    </row>
    <row r="29853" spans="1:6" x14ac:dyDescent="0.25">
      <c r="A29853" t="s">
        <v>15052</v>
      </c>
      <c r="B29853" s="83" t="s">
        <v>20324</v>
      </c>
      <c r="C29853" t="s">
        <v>20325</v>
      </c>
      <c r="D29853" s="83" t="s">
        <v>15076</v>
      </c>
      <c r="E29853" s="83">
        <v>536.94000000000005</v>
      </c>
      <c r="F29853" s="84">
        <v>556.98</v>
      </c>
    </row>
    <row r="29854" spans="1:6" x14ac:dyDescent="0.25">
      <c r="A29854" t="s">
        <v>15052</v>
      </c>
      <c r="B29854" s="83" t="s">
        <v>20326</v>
      </c>
      <c r="C29854" t="s">
        <v>20327</v>
      </c>
      <c r="D29854" s="83" t="s">
        <v>15076</v>
      </c>
      <c r="E29854" s="83">
        <v>447.06</v>
      </c>
      <c r="F29854" s="84">
        <v>467.1</v>
      </c>
    </row>
    <row r="29855" spans="1:6" x14ac:dyDescent="0.25">
      <c r="A29855" t="s">
        <v>15052</v>
      </c>
      <c r="B29855" s="83" t="s">
        <v>20328</v>
      </c>
      <c r="C29855" t="s">
        <v>20329</v>
      </c>
      <c r="D29855" s="83" t="s">
        <v>15076</v>
      </c>
      <c r="E29855" s="83">
        <v>438.01</v>
      </c>
      <c r="F29855" s="84">
        <v>458.05</v>
      </c>
    </row>
    <row r="29856" spans="1:6" x14ac:dyDescent="0.25">
      <c r="A29856" t="s">
        <v>15052</v>
      </c>
      <c r="B29856" s="83" t="s">
        <v>20330</v>
      </c>
      <c r="C29856" t="s">
        <v>20331</v>
      </c>
      <c r="D29856" s="83" t="s">
        <v>15076</v>
      </c>
      <c r="E29856" s="83">
        <v>467</v>
      </c>
      <c r="F29856" s="84">
        <v>487.04</v>
      </c>
    </row>
    <row r="29857" spans="1:6" x14ac:dyDescent="0.25">
      <c r="A29857" t="s">
        <v>15052</v>
      </c>
      <c r="B29857" s="83" t="s">
        <v>20332</v>
      </c>
      <c r="C29857" t="s">
        <v>20333</v>
      </c>
      <c r="D29857" s="83" t="s">
        <v>15076</v>
      </c>
      <c r="E29857" s="83">
        <v>462.34</v>
      </c>
      <c r="F29857" s="84">
        <v>482.38</v>
      </c>
    </row>
    <row r="29858" spans="1:6" x14ac:dyDescent="0.25">
      <c r="A29858" t="s">
        <v>15052</v>
      </c>
      <c r="B29858" s="83" t="s">
        <v>20334</v>
      </c>
      <c r="C29858" t="s">
        <v>20335</v>
      </c>
      <c r="D29858" s="83" t="s">
        <v>15073</v>
      </c>
      <c r="E29858" s="83">
        <v>424.63</v>
      </c>
      <c r="F29858" s="84">
        <v>431.06</v>
      </c>
    </row>
    <row r="29859" spans="1:6" x14ac:dyDescent="0.25">
      <c r="A29859" t="s">
        <v>15052</v>
      </c>
      <c r="B29859" s="83" t="s">
        <v>20336</v>
      </c>
      <c r="C29859" t="s">
        <v>20337</v>
      </c>
      <c r="D29859" s="83" t="s">
        <v>15076</v>
      </c>
      <c r="E29859" s="83">
        <v>502.96</v>
      </c>
      <c r="F29859" s="84">
        <v>511.06</v>
      </c>
    </row>
    <row r="29860" spans="1:6" x14ac:dyDescent="0.25">
      <c r="A29860" t="s">
        <v>15052</v>
      </c>
      <c r="B29860" s="83" t="s">
        <v>20338</v>
      </c>
      <c r="C29860" t="s">
        <v>20339</v>
      </c>
      <c r="D29860" s="83" t="s">
        <v>15076</v>
      </c>
      <c r="E29860" s="83">
        <v>542.64</v>
      </c>
      <c r="F29860" s="84">
        <v>552.09</v>
      </c>
    </row>
    <row r="29861" spans="1:6" x14ac:dyDescent="0.25">
      <c r="A29861" t="s">
        <v>15052</v>
      </c>
      <c r="B29861" s="83" t="s">
        <v>20340</v>
      </c>
      <c r="C29861" t="s">
        <v>20341</v>
      </c>
      <c r="D29861" s="83" t="s">
        <v>15076</v>
      </c>
      <c r="E29861" s="83">
        <v>741.89</v>
      </c>
      <c r="F29861" s="84">
        <v>754.45</v>
      </c>
    </row>
    <row r="29862" spans="1:6" x14ac:dyDescent="0.25">
      <c r="A29862" t="s">
        <v>15052</v>
      </c>
      <c r="B29862" s="83" t="s">
        <v>20342</v>
      </c>
      <c r="C29862" t="s">
        <v>20343</v>
      </c>
      <c r="D29862" s="83" t="s">
        <v>15076</v>
      </c>
      <c r="E29862" s="83">
        <v>602.89</v>
      </c>
      <c r="F29862" s="84">
        <v>613.69000000000005</v>
      </c>
    </row>
    <row r="29863" spans="1:6" x14ac:dyDescent="0.25">
      <c r="A29863" t="s">
        <v>15052</v>
      </c>
      <c r="B29863" s="83" t="s">
        <v>20344</v>
      </c>
      <c r="C29863" t="s">
        <v>20345</v>
      </c>
      <c r="D29863" s="83" t="s">
        <v>15076</v>
      </c>
      <c r="E29863" s="83">
        <v>631.99</v>
      </c>
      <c r="F29863" s="84">
        <v>644.14</v>
      </c>
    </row>
    <row r="29864" spans="1:6" x14ac:dyDescent="0.25">
      <c r="A29864" t="s">
        <v>15052</v>
      </c>
      <c r="B29864" s="83" t="s">
        <v>20346</v>
      </c>
      <c r="C29864" t="s">
        <v>20347</v>
      </c>
      <c r="D29864" s="83" t="s">
        <v>15076</v>
      </c>
      <c r="E29864" s="83">
        <v>380.01</v>
      </c>
      <c r="F29864" s="84">
        <v>385.8</v>
      </c>
    </row>
    <row r="29865" spans="1:6" x14ac:dyDescent="0.25">
      <c r="A29865" t="s">
        <v>15052</v>
      </c>
      <c r="B29865" s="83" t="s">
        <v>20348</v>
      </c>
      <c r="C29865" t="s">
        <v>20349</v>
      </c>
      <c r="D29865" s="83" t="s">
        <v>15076</v>
      </c>
      <c r="E29865" s="83">
        <v>436.74</v>
      </c>
      <c r="F29865" s="84">
        <v>443.68</v>
      </c>
    </row>
    <row r="29866" spans="1:6" x14ac:dyDescent="0.25">
      <c r="A29866" t="s">
        <v>15052</v>
      </c>
      <c r="B29866" s="83" t="s">
        <v>20350</v>
      </c>
      <c r="C29866" t="s">
        <v>20351</v>
      </c>
      <c r="D29866" s="83" t="s">
        <v>15076</v>
      </c>
      <c r="E29866" s="83">
        <v>426.72</v>
      </c>
      <c r="F29866" s="84">
        <v>434.44</v>
      </c>
    </row>
    <row r="29867" spans="1:6" x14ac:dyDescent="0.25">
      <c r="A29867" t="s">
        <v>15052</v>
      </c>
      <c r="B29867" s="83" t="s">
        <v>20352</v>
      </c>
      <c r="C29867" t="s">
        <v>20353</v>
      </c>
      <c r="D29867" s="83" t="s">
        <v>15076</v>
      </c>
      <c r="E29867" s="83">
        <v>594.34</v>
      </c>
      <c r="F29867" s="84">
        <v>614.22</v>
      </c>
    </row>
    <row r="29868" spans="1:6" x14ac:dyDescent="0.25">
      <c r="A29868" t="s">
        <v>15052</v>
      </c>
      <c r="B29868" s="83" t="s">
        <v>20354</v>
      </c>
      <c r="C29868" t="s">
        <v>20355</v>
      </c>
      <c r="D29868" s="83" t="s">
        <v>18362</v>
      </c>
      <c r="E29868" s="83">
        <v>624.21</v>
      </c>
      <c r="F29868" s="84">
        <v>633.66</v>
      </c>
    </row>
    <row r="29869" spans="1:6" x14ac:dyDescent="0.25">
      <c r="A29869" t="s">
        <v>15052</v>
      </c>
      <c r="B29869" s="83" t="s">
        <v>20356</v>
      </c>
      <c r="C29869" t="s">
        <v>20357</v>
      </c>
      <c r="D29869" s="83" t="s">
        <v>18362</v>
      </c>
      <c r="E29869" s="83">
        <v>713.38</v>
      </c>
      <c r="F29869" s="84">
        <v>724.18</v>
      </c>
    </row>
    <row r="29870" spans="1:6" x14ac:dyDescent="0.25">
      <c r="A29870" t="s">
        <v>15052</v>
      </c>
      <c r="B29870" s="83" t="s">
        <v>20358</v>
      </c>
      <c r="C29870" t="s">
        <v>20359</v>
      </c>
      <c r="D29870" s="83" t="s">
        <v>18362</v>
      </c>
      <c r="E29870" s="83">
        <v>891.72</v>
      </c>
      <c r="F29870" s="84">
        <v>905.23</v>
      </c>
    </row>
    <row r="29871" spans="1:6" x14ac:dyDescent="0.25">
      <c r="A29871" t="s">
        <v>15052</v>
      </c>
      <c r="B29871" s="83" t="s">
        <v>20360</v>
      </c>
      <c r="C29871" t="s">
        <v>20361</v>
      </c>
      <c r="D29871" s="83" t="s">
        <v>18362</v>
      </c>
      <c r="E29871" s="83">
        <v>366.93</v>
      </c>
      <c r="F29871" s="84">
        <v>373.36</v>
      </c>
    </row>
    <row r="29872" spans="1:6" x14ac:dyDescent="0.25">
      <c r="A29872" t="s">
        <v>15052</v>
      </c>
      <c r="B29872" s="83" t="s">
        <v>20362</v>
      </c>
      <c r="C29872" t="s">
        <v>20363</v>
      </c>
      <c r="D29872" s="83" t="s">
        <v>15073</v>
      </c>
      <c r="E29872" s="83">
        <v>151.5</v>
      </c>
      <c r="F29872" s="84">
        <v>151.5</v>
      </c>
    </row>
    <row r="29873" spans="1:6" x14ac:dyDescent="0.25">
      <c r="A29873" t="s">
        <v>15052</v>
      </c>
      <c r="B29873" s="83">
        <v>9090</v>
      </c>
      <c r="C29873" t="s">
        <v>20364</v>
      </c>
      <c r="F29873" s="84"/>
    </row>
    <row r="29874" spans="1:6" x14ac:dyDescent="0.25">
      <c r="A29874" t="s">
        <v>15052</v>
      </c>
      <c r="B29874" s="83" t="s">
        <v>20365</v>
      </c>
      <c r="C29874" t="s">
        <v>20366</v>
      </c>
      <c r="D29874" s="83" t="s">
        <v>18362</v>
      </c>
      <c r="E29874" s="83">
        <v>390.27</v>
      </c>
      <c r="F29874" s="84">
        <v>391.57</v>
      </c>
    </row>
    <row r="29875" spans="1:6" x14ac:dyDescent="0.25">
      <c r="A29875" t="s">
        <v>15052</v>
      </c>
      <c r="B29875" s="83">
        <v>11647</v>
      </c>
      <c r="C29875" t="s">
        <v>20367</v>
      </c>
      <c r="F29875" s="84"/>
    </row>
    <row r="29876" spans="1:6" x14ac:dyDescent="0.25">
      <c r="A29876" t="s">
        <v>15052</v>
      </c>
      <c r="B29876" s="83" t="s">
        <v>20368</v>
      </c>
      <c r="C29876" t="s">
        <v>20369</v>
      </c>
      <c r="D29876" s="83" t="s">
        <v>15076</v>
      </c>
      <c r="E29876" s="83">
        <v>586.41</v>
      </c>
      <c r="F29876" s="84">
        <v>613.02</v>
      </c>
    </row>
    <row r="29877" spans="1:6" x14ac:dyDescent="0.25">
      <c r="A29877" t="s">
        <v>15052</v>
      </c>
      <c r="B29877" s="83" t="s">
        <v>20370</v>
      </c>
      <c r="C29877" t="s">
        <v>20371</v>
      </c>
      <c r="D29877" s="83" t="s">
        <v>15076</v>
      </c>
      <c r="E29877" s="83">
        <v>477.93</v>
      </c>
      <c r="F29877" s="84">
        <v>498.23</v>
      </c>
    </row>
    <row r="29878" spans="1:6" x14ac:dyDescent="0.25">
      <c r="A29878" t="s">
        <v>15052</v>
      </c>
      <c r="B29878" s="83">
        <v>9091</v>
      </c>
      <c r="C29878" t="s">
        <v>15675</v>
      </c>
      <c r="F29878" s="84"/>
    </row>
    <row r="29879" spans="1:6" x14ac:dyDescent="0.25">
      <c r="A29879" t="s">
        <v>15052</v>
      </c>
      <c r="B29879" s="83" t="s">
        <v>20372</v>
      </c>
      <c r="C29879" t="s">
        <v>20373</v>
      </c>
      <c r="D29879" s="83" t="s">
        <v>15176</v>
      </c>
      <c r="E29879" s="83">
        <v>4233.71</v>
      </c>
      <c r="F29879" s="84">
        <v>4381.92</v>
      </c>
    </row>
    <row r="29880" spans="1:6" x14ac:dyDescent="0.25">
      <c r="A29880" t="s">
        <v>15052</v>
      </c>
      <c r="B29880" s="83" t="s">
        <v>20374</v>
      </c>
      <c r="C29880" t="s">
        <v>20375</v>
      </c>
      <c r="D29880" s="83" t="s">
        <v>15176</v>
      </c>
      <c r="E29880" s="83">
        <v>1952.96</v>
      </c>
      <c r="F29880" s="84">
        <v>2018.51</v>
      </c>
    </row>
    <row r="29881" spans="1:6" x14ac:dyDescent="0.25">
      <c r="A29881" t="s">
        <v>15052</v>
      </c>
      <c r="B29881" s="83" t="s">
        <v>20376</v>
      </c>
      <c r="C29881" t="s">
        <v>20377</v>
      </c>
      <c r="D29881" s="83" t="s">
        <v>15176</v>
      </c>
      <c r="E29881" s="83">
        <v>2174.3200000000002</v>
      </c>
      <c r="F29881" s="84">
        <v>2246.59</v>
      </c>
    </row>
    <row r="29882" spans="1:6" x14ac:dyDescent="0.25">
      <c r="A29882" t="s">
        <v>15052</v>
      </c>
      <c r="B29882" s="83" t="s">
        <v>20378</v>
      </c>
      <c r="C29882" t="s">
        <v>20379</v>
      </c>
      <c r="D29882" s="83" t="s">
        <v>15176</v>
      </c>
      <c r="E29882" s="83">
        <v>2675.81</v>
      </c>
      <c r="F29882" s="84">
        <v>2759.52</v>
      </c>
    </row>
    <row r="29883" spans="1:6" x14ac:dyDescent="0.25">
      <c r="A29883" t="s">
        <v>15052</v>
      </c>
      <c r="B29883" s="83" t="s">
        <v>20380</v>
      </c>
      <c r="C29883" t="s">
        <v>20381</v>
      </c>
      <c r="D29883" s="83" t="s">
        <v>15073</v>
      </c>
      <c r="E29883" s="83">
        <v>176.48</v>
      </c>
      <c r="F29883" s="84">
        <v>183.02</v>
      </c>
    </row>
    <row r="29884" spans="1:6" x14ac:dyDescent="0.25">
      <c r="A29884" t="s">
        <v>15052</v>
      </c>
      <c r="B29884" s="83" t="s">
        <v>20382</v>
      </c>
      <c r="C29884" t="s">
        <v>20383</v>
      </c>
      <c r="D29884" s="83" t="s">
        <v>15073</v>
      </c>
      <c r="E29884" s="83">
        <v>276.75</v>
      </c>
      <c r="F29884" s="84">
        <v>284.76</v>
      </c>
    </row>
    <row r="29885" spans="1:6" x14ac:dyDescent="0.25">
      <c r="A29885" t="s">
        <v>15052</v>
      </c>
      <c r="B29885" s="83" t="s">
        <v>20384</v>
      </c>
      <c r="C29885" t="s">
        <v>20385</v>
      </c>
      <c r="D29885" s="83" t="s">
        <v>15073</v>
      </c>
      <c r="E29885" s="83">
        <v>233.3</v>
      </c>
      <c r="F29885" s="83">
        <v>240.64</v>
      </c>
    </row>
    <row r="29886" spans="1:6" x14ac:dyDescent="0.25">
      <c r="A29886" t="s">
        <v>15052</v>
      </c>
      <c r="B29886" s="83" t="s">
        <v>20386</v>
      </c>
      <c r="C29886" t="s">
        <v>20387</v>
      </c>
      <c r="D29886" s="83" t="s">
        <v>15073</v>
      </c>
      <c r="E29886" s="83">
        <v>202.12</v>
      </c>
      <c r="F29886" s="84">
        <v>208.62</v>
      </c>
    </row>
    <row r="29887" spans="1:6" x14ac:dyDescent="0.25">
      <c r="A29887" t="s">
        <v>15052</v>
      </c>
      <c r="B29887" s="83" t="s">
        <v>20388</v>
      </c>
      <c r="C29887" t="s">
        <v>20389</v>
      </c>
      <c r="D29887" s="83" t="s">
        <v>15073</v>
      </c>
      <c r="E29887" s="83">
        <v>357.58</v>
      </c>
      <c r="F29887" s="84">
        <v>368.55</v>
      </c>
    </row>
    <row r="29888" spans="1:6" x14ac:dyDescent="0.25">
      <c r="A29888" t="s">
        <v>15052</v>
      </c>
      <c r="B29888" s="83" t="s">
        <v>20390</v>
      </c>
      <c r="C29888" t="s">
        <v>20391</v>
      </c>
      <c r="D29888" s="83" t="s">
        <v>15176</v>
      </c>
      <c r="E29888" s="83">
        <v>3186.91</v>
      </c>
      <c r="F29888" s="84">
        <v>3290.05</v>
      </c>
    </row>
    <row r="29889" spans="1:6" x14ac:dyDescent="0.25">
      <c r="A29889" t="s">
        <v>15052</v>
      </c>
      <c r="B29889" s="83" t="s">
        <v>20392</v>
      </c>
      <c r="C29889" t="s">
        <v>20393</v>
      </c>
      <c r="D29889" s="83" t="s">
        <v>15176</v>
      </c>
      <c r="E29889" s="83">
        <v>3102.58</v>
      </c>
      <c r="F29889" s="84">
        <v>3202.17</v>
      </c>
    </row>
    <row r="29890" spans="1:6" x14ac:dyDescent="0.25">
      <c r="A29890" t="s">
        <v>15052</v>
      </c>
      <c r="B29890" s="83" t="s">
        <v>20394</v>
      </c>
      <c r="C29890" t="s">
        <v>20395</v>
      </c>
      <c r="D29890" s="83" t="s">
        <v>15176</v>
      </c>
      <c r="E29890" s="83">
        <v>2149.42</v>
      </c>
      <c r="F29890" s="84">
        <v>2215.87</v>
      </c>
    </row>
    <row r="29891" spans="1:6" x14ac:dyDescent="0.25">
      <c r="A29891" t="s">
        <v>15052</v>
      </c>
      <c r="B29891" s="83">
        <v>9092</v>
      </c>
      <c r="C29891" t="s">
        <v>15849</v>
      </c>
      <c r="F29891" s="84"/>
    </row>
    <row r="29892" spans="1:6" x14ac:dyDescent="0.25">
      <c r="A29892" t="s">
        <v>15052</v>
      </c>
      <c r="B29892" s="83" t="s">
        <v>20396</v>
      </c>
      <c r="C29892" t="s">
        <v>20397</v>
      </c>
      <c r="D29892" s="83" t="s">
        <v>18362</v>
      </c>
      <c r="E29892" s="83">
        <v>249.57</v>
      </c>
      <c r="F29892" s="84">
        <v>267.62</v>
      </c>
    </row>
    <row r="29893" spans="1:6" x14ac:dyDescent="0.25">
      <c r="A29893" t="s">
        <v>15052</v>
      </c>
      <c r="B29893" s="83">
        <v>9093</v>
      </c>
      <c r="C29893" t="s">
        <v>19117</v>
      </c>
      <c r="F29893" s="84"/>
    </row>
    <row r="29894" spans="1:6" x14ac:dyDescent="0.25">
      <c r="A29894" t="s">
        <v>15052</v>
      </c>
      <c r="B29894" s="83" t="s">
        <v>20398</v>
      </c>
      <c r="C29894" t="s">
        <v>20399</v>
      </c>
      <c r="D29894" s="83" t="s">
        <v>15076</v>
      </c>
      <c r="E29894" s="83">
        <v>20007.93</v>
      </c>
      <c r="F29894" s="83">
        <v>20872.32</v>
      </c>
    </row>
    <row r="29895" spans="1:6" x14ac:dyDescent="0.25">
      <c r="A29895" t="s">
        <v>15052</v>
      </c>
      <c r="B29895" s="83" t="s">
        <v>20400</v>
      </c>
      <c r="C29895" t="s">
        <v>20401</v>
      </c>
      <c r="D29895" s="83" t="s">
        <v>15076</v>
      </c>
      <c r="E29895" s="83">
        <v>24435.42</v>
      </c>
      <c r="F29895" s="84">
        <v>25518.6</v>
      </c>
    </row>
    <row r="29896" spans="1:6" x14ac:dyDescent="0.25">
      <c r="A29896" t="s">
        <v>15052</v>
      </c>
      <c r="B29896" s="83" t="s">
        <v>20402</v>
      </c>
      <c r="C29896" t="s">
        <v>20403</v>
      </c>
      <c r="D29896" s="83" t="s">
        <v>15076</v>
      </c>
      <c r="E29896" s="83">
        <v>26784.799999999999</v>
      </c>
      <c r="F29896" s="83">
        <v>27983.73</v>
      </c>
    </row>
    <row r="29897" spans="1:6" x14ac:dyDescent="0.25">
      <c r="A29897" t="s">
        <v>15052</v>
      </c>
      <c r="B29897" s="83" t="s">
        <v>20404</v>
      </c>
      <c r="C29897" t="s">
        <v>20405</v>
      </c>
      <c r="D29897" s="83" t="s">
        <v>15076</v>
      </c>
      <c r="E29897" s="83">
        <v>29229.3</v>
      </c>
      <c r="F29897" s="83">
        <v>30549.25</v>
      </c>
    </row>
    <row r="29898" spans="1:6" x14ac:dyDescent="0.25">
      <c r="A29898" t="s">
        <v>15052</v>
      </c>
      <c r="B29898" s="83" t="s">
        <v>20406</v>
      </c>
      <c r="C29898" t="s">
        <v>20407</v>
      </c>
      <c r="D29898" s="83" t="s">
        <v>15076</v>
      </c>
      <c r="E29898" s="83">
        <v>31411.360000000001</v>
      </c>
      <c r="F29898" s="83">
        <v>32830.49</v>
      </c>
    </row>
    <row r="29899" spans="1:6" x14ac:dyDescent="0.25">
      <c r="A29899" t="s">
        <v>15052</v>
      </c>
      <c r="B29899" s="83" t="s">
        <v>20408</v>
      </c>
      <c r="C29899" t="s">
        <v>20409</v>
      </c>
      <c r="D29899" s="83" t="s">
        <v>15076</v>
      </c>
      <c r="E29899" s="83">
        <v>5115.21</v>
      </c>
      <c r="F29899" s="83">
        <v>5352.19</v>
      </c>
    </row>
    <row r="29900" spans="1:6" x14ac:dyDescent="0.25">
      <c r="A29900" t="s">
        <v>15052</v>
      </c>
      <c r="B29900" s="83">
        <v>9096</v>
      </c>
      <c r="C29900" t="s">
        <v>20411</v>
      </c>
    </row>
    <row r="29901" spans="1:6" x14ac:dyDescent="0.25">
      <c r="A29901" t="s">
        <v>15052</v>
      </c>
      <c r="B29901" s="83" t="s">
        <v>20412</v>
      </c>
      <c r="C29901" t="s">
        <v>20413</v>
      </c>
      <c r="D29901" s="83" t="s">
        <v>15076</v>
      </c>
      <c r="E29901" s="83">
        <v>4372.13</v>
      </c>
      <c r="F29901" s="83">
        <v>4404.5200000000004</v>
      </c>
    </row>
    <row r="29902" spans="1:6" x14ac:dyDescent="0.25">
      <c r="A29902" t="s">
        <v>15052</v>
      </c>
      <c r="B29902" s="83">
        <v>9097</v>
      </c>
      <c r="C29902" t="s">
        <v>20414</v>
      </c>
      <c r="F29902" s="84"/>
    </row>
    <row r="29903" spans="1:6" x14ac:dyDescent="0.25">
      <c r="A29903" t="s">
        <v>15052</v>
      </c>
      <c r="B29903" s="83" t="s">
        <v>20415</v>
      </c>
      <c r="C29903" t="s">
        <v>20416</v>
      </c>
      <c r="D29903" s="83" t="s">
        <v>15094</v>
      </c>
      <c r="E29903" s="83">
        <v>70.33</v>
      </c>
      <c r="F29903" s="84">
        <v>74.36</v>
      </c>
    </row>
    <row r="29904" spans="1:6" x14ac:dyDescent="0.25">
      <c r="A29904" t="s">
        <v>15052</v>
      </c>
      <c r="B29904" s="83" t="s">
        <v>20417</v>
      </c>
      <c r="C29904" t="s">
        <v>20418</v>
      </c>
      <c r="D29904" s="83" t="s">
        <v>15141</v>
      </c>
      <c r="E29904" s="83">
        <v>517.09</v>
      </c>
      <c r="F29904" s="83">
        <v>517.09</v>
      </c>
    </row>
    <row r="29905" spans="1:6" x14ac:dyDescent="0.25">
      <c r="A29905" t="s">
        <v>15052</v>
      </c>
      <c r="B29905" s="83" t="s">
        <v>20419</v>
      </c>
      <c r="C29905" t="s">
        <v>20420</v>
      </c>
      <c r="D29905" s="83" t="s">
        <v>18362</v>
      </c>
      <c r="E29905" s="83">
        <v>242.36</v>
      </c>
      <c r="F29905" s="83">
        <v>242.36</v>
      </c>
    </row>
    <row r="29906" spans="1:6" x14ac:dyDescent="0.25">
      <c r="A29906" t="s">
        <v>15052</v>
      </c>
      <c r="B29906" s="83" t="s">
        <v>20421</v>
      </c>
      <c r="C29906" t="s">
        <v>20422</v>
      </c>
      <c r="D29906" s="83" t="s">
        <v>15073</v>
      </c>
      <c r="E29906" s="83">
        <v>194.58</v>
      </c>
      <c r="F29906" s="83">
        <v>195.37</v>
      </c>
    </row>
    <row r="29907" spans="1:6" x14ac:dyDescent="0.25">
      <c r="A29907" t="s">
        <v>15052</v>
      </c>
      <c r="B29907" s="83">
        <v>9098</v>
      </c>
      <c r="C29907" t="s">
        <v>20423</v>
      </c>
    </row>
    <row r="29908" spans="1:6" x14ac:dyDescent="0.25">
      <c r="A29908" t="s">
        <v>15052</v>
      </c>
      <c r="B29908" s="83" t="s">
        <v>20424</v>
      </c>
      <c r="C29908" t="s">
        <v>20425</v>
      </c>
      <c r="D29908" s="83" t="s">
        <v>18362</v>
      </c>
      <c r="E29908" s="83">
        <v>277.25</v>
      </c>
      <c r="F29908" s="83">
        <v>279.41000000000003</v>
      </c>
    </row>
    <row r="29909" spans="1:6" x14ac:dyDescent="0.25">
      <c r="A29909" t="s">
        <v>15052</v>
      </c>
      <c r="B29909" s="83" t="s">
        <v>20426</v>
      </c>
      <c r="C29909" t="s">
        <v>20427</v>
      </c>
      <c r="D29909" s="83" t="s">
        <v>18362</v>
      </c>
      <c r="E29909" s="83">
        <v>742.25</v>
      </c>
      <c r="F29909" s="83">
        <v>744.41</v>
      </c>
    </row>
    <row r="29910" spans="1:6" x14ac:dyDescent="0.25">
      <c r="A29910" t="s">
        <v>15052</v>
      </c>
      <c r="B29910" s="83" t="s">
        <v>20428</v>
      </c>
      <c r="C29910" t="s">
        <v>20429</v>
      </c>
      <c r="D29910" s="83" t="s">
        <v>18362</v>
      </c>
      <c r="E29910" s="83">
        <v>615.12</v>
      </c>
      <c r="F29910" s="83">
        <v>617.28</v>
      </c>
    </row>
    <row r="29911" spans="1:6" x14ac:dyDescent="0.25">
      <c r="A29911" t="s">
        <v>15052</v>
      </c>
      <c r="B29911" s="83" t="s">
        <v>20430</v>
      </c>
      <c r="C29911" t="s">
        <v>20431</v>
      </c>
      <c r="D29911" s="83" t="s">
        <v>18362</v>
      </c>
      <c r="E29911" s="83">
        <v>161.25</v>
      </c>
      <c r="F29911" s="83">
        <v>163.41</v>
      </c>
    </row>
    <row r="29912" spans="1:6" x14ac:dyDescent="0.25">
      <c r="A29912" t="s">
        <v>15052</v>
      </c>
      <c r="B29912" s="83" t="s">
        <v>20432</v>
      </c>
      <c r="C29912" t="s">
        <v>20433</v>
      </c>
      <c r="D29912" s="83" t="s">
        <v>18362</v>
      </c>
      <c r="E29912" s="83">
        <v>629.79</v>
      </c>
      <c r="F29912" s="83">
        <v>631.95000000000005</v>
      </c>
    </row>
    <row r="29913" spans="1:6" x14ac:dyDescent="0.25">
      <c r="A29913" t="s">
        <v>15052</v>
      </c>
      <c r="B29913" s="83" t="s">
        <v>20434</v>
      </c>
      <c r="C29913" t="s">
        <v>20435</v>
      </c>
      <c r="D29913" s="83" t="s">
        <v>18362</v>
      </c>
      <c r="E29913" s="83">
        <v>623.82000000000005</v>
      </c>
      <c r="F29913" s="83">
        <v>625.98</v>
      </c>
    </row>
    <row r="29914" spans="1:6" x14ac:dyDescent="0.25">
      <c r="A29914" t="s">
        <v>15052</v>
      </c>
      <c r="B29914" s="83" t="s">
        <v>20436</v>
      </c>
      <c r="C29914" t="s">
        <v>20437</v>
      </c>
      <c r="D29914" s="83" t="s">
        <v>18362</v>
      </c>
      <c r="E29914" s="83">
        <v>328.4</v>
      </c>
      <c r="F29914" s="83">
        <v>337</v>
      </c>
    </row>
    <row r="29915" spans="1:6" x14ac:dyDescent="0.25">
      <c r="A29915" t="s">
        <v>15052</v>
      </c>
      <c r="B29915" s="83" t="s">
        <v>20438</v>
      </c>
      <c r="C29915" t="s">
        <v>20439</v>
      </c>
      <c r="D29915" s="83" t="s">
        <v>18362</v>
      </c>
      <c r="E29915" s="83">
        <v>2527.33</v>
      </c>
      <c r="F29915" s="83">
        <v>2533.81</v>
      </c>
    </row>
    <row r="29916" spans="1:6" x14ac:dyDescent="0.25">
      <c r="A29916" t="s">
        <v>15052</v>
      </c>
      <c r="B29916" s="83" t="s">
        <v>20440</v>
      </c>
      <c r="C29916" t="s">
        <v>20441</v>
      </c>
      <c r="D29916" s="83" t="s">
        <v>18362</v>
      </c>
      <c r="E29916" s="83">
        <v>1825.23</v>
      </c>
      <c r="F29916" s="83">
        <v>1829.55</v>
      </c>
    </row>
    <row r="29917" spans="1:6" x14ac:dyDescent="0.25">
      <c r="A29917" t="s">
        <v>15052</v>
      </c>
      <c r="B29917" s="83" t="s">
        <v>20442</v>
      </c>
      <c r="C29917" t="s">
        <v>20443</v>
      </c>
      <c r="D29917" s="83" t="s">
        <v>18362</v>
      </c>
      <c r="E29917" s="83">
        <v>1314.7</v>
      </c>
      <c r="F29917" s="83">
        <v>1319.02</v>
      </c>
    </row>
    <row r="29918" spans="1:6" x14ac:dyDescent="0.25">
      <c r="A29918" t="s">
        <v>15052</v>
      </c>
      <c r="B29918" s="83" t="s">
        <v>20444</v>
      </c>
      <c r="C29918" t="s">
        <v>20445</v>
      </c>
      <c r="D29918" s="83" t="s">
        <v>18362</v>
      </c>
      <c r="E29918" s="83">
        <v>2019.59</v>
      </c>
      <c r="F29918" s="83">
        <v>2023.91</v>
      </c>
    </row>
    <row r="29919" spans="1:6" x14ac:dyDescent="0.25">
      <c r="A29919" t="s">
        <v>15052</v>
      </c>
      <c r="B29919" s="83" t="s">
        <v>20446</v>
      </c>
      <c r="C29919" t="s">
        <v>20447</v>
      </c>
      <c r="D29919" s="83" t="s">
        <v>18362</v>
      </c>
      <c r="E29919" s="83">
        <v>960.54</v>
      </c>
      <c r="F29919" s="83">
        <v>964.86</v>
      </c>
    </row>
    <row r="29920" spans="1:6" x14ac:dyDescent="0.25">
      <c r="A29920" t="s">
        <v>15052</v>
      </c>
      <c r="B29920" s="83">
        <v>9099</v>
      </c>
      <c r="C29920" t="s">
        <v>20448</v>
      </c>
    </row>
    <row r="29921" spans="1:6" x14ac:dyDescent="0.25">
      <c r="A29921" t="s">
        <v>15052</v>
      </c>
      <c r="B29921" s="83" t="s">
        <v>20449</v>
      </c>
      <c r="C29921" t="s">
        <v>20450</v>
      </c>
      <c r="D29921" s="83" t="s">
        <v>15094</v>
      </c>
      <c r="E29921" s="83">
        <v>24.74</v>
      </c>
      <c r="F29921" s="83">
        <v>25.59</v>
      </c>
    </row>
    <row r="29922" spans="1:6" x14ac:dyDescent="0.25">
      <c r="A29922" t="s">
        <v>15052</v>
      </c>
      <c r="B29922" s="83" t="s">
        <v>20451</v>
      </c>
      <c r="C29922" t="s">
        <v>20452</v>
      </c>
      <c r="D29922" s="83" t="s">
        <v>15094</v>
      </c>
      <c r="E29922" s="83">
        <v>38.950000000000003</v>
      </c>
      <c r="F29922" s="83">
        <v>40.51</v>
      </c>
    </row>
    <row r="29923" spans="1:6" x14ac:dyDescent="0.25">
      <c r="A29923" t="s">
        <v>15052</v>
      </c>
      <c r="B29923" s="83">
        <v>8699</v>
      </c>
      <c r="C29923" t="s">
        <v>20453</v>
      </c>
    </row>
    <row r="29924" spans="1:6" x14ac:dyDescent="0.25">
      <c r="A29924" t="s">
        <v>15052</v>
      </c>
      <c r="B29924" s="83">
        <v>9100</v>
      </c>
      <c r="C29924" t="s">
        <v>20220</v>
      </c>
    </row>
    <row r="29925" spans="1:6" x14ac:dyDescent="0.25">
      <c r="A29925" t="s">
        <v>15052</v>
      </c>
      <c r="B29925" s="83" t="s">
        <v>20454</v>
      </c>
      <c r="C29925" t="s">
        <v>20455</v>
      </c>
      <c r="D29925" s="83" t="s">
        <v>15094</v>
      </c>
      <c r="E29925" s="83">
        <v>694.97</v>
      </c>
      <c r="F29925" s="83">
        <v>706.96</v>
      </c>
    </row>
    <row r="29926" spans="1:6" x14ac:dyDescent="0.25">
      <c r="A29926" t="s">
        <v>15052</v>
      </c>
      <c r="B29926" s="83" t="s">
        <v>20456</v>
      </c>
      <c r="C29926" t="s">
        <v>20457</v>
      </c>
      <c r="D29926" s="83" t="s">
        <v>15094</v>
      </c>
      <c r="E29926" s="83">
        <v>2133.0300000000002</v>
      </c>
      <c r="F29926" s="83">
        <v>2215.0700000000002</v>
      </c>
    </row>
    <row r="29927" spans="1:6" x14ac:dyDescent="0.25">
      <c r="A29927" t="s">
        <v>15052</v>
      </c>
      <c r="B29927" s="83">
        <v>9101</v>
      </c>
      <c r="C29927" t="s">
        <v>20227</v>
      </c>
    </row>
    <row r="29928" spans="1:6" x14ac:dyDescent="0.25">
      <c r="A29928" t="s">
        <v>15052</v>
      </c>
      <c r="B29928" s="83" t="s">
        <v>20458</v>
      </c>
      <c r="C29928" t="s">
        <v>20459</v>
      </c>
      <c r="D29928" s="83" t="s">
        <v>18362</v>
      </c>
      <c r="E29928" s="83">
        <v>205.29</v>
      </c>
      <c r="F29928" s="83">
        <v>211.81</v>
      </c>
    </row>
    <row r="29929" spans="1:6" x14ac:dyDescent="0.25">
      <c r="A29929" t="s">
        <v>15052</v>
      </c>
      <c r="B29929" s="83" t="s">
        <v>20460</v>
      </c>
      <c r="C29929" t="s">
        <v>20461</v>
      </c>
      <c r="D29929" s="83" t="s">
        <v>18362</v>
      </c>
      <c r="E29929" s="83">
        <v>639.16999999999996</v>
      </c>
      <c r="F29929" s="83">
        <v>652.21</v>
      </c>
    </row>
    <row r="29930" spans="1:6" x14ac:dyDescent="0.25">
      <c r="A29930" t="s">
        <v>15052</v>
      </c>
      <c r="B29930" s="83" t="s">
        <v>20462</v>
      </c>
      <c r="C29930" t="s">
        <v>20463</v>
      </c>
      <c r="D29930" s="83" t="s">
        <v>15073</v>
      </c>
      <c r="E29930" s="83">
        <v>1122.29</v>
      </c>
      <c r="F29930" s="83">
        <v>1135.33</v>
      </c>
    </row>
    <row r="29931" spans="1:6" x14ac:dyDescent="0.25">
      <c r="A29931" t="s">
        <v>15052</v>
      </c>
      <c r="B29931" s="83" t="s">
        <v>20464</v>
      </c>
      <c r="C29931" t="s">
        <v>20465</v>
      </c>
      <c r="D29931" s="83" t="s">
        <v>15073</v>
      </c>
      <c r="E29931" s="83">
        <v>1055.78</v>
      </c>
      <c r="F29931" s="83">
        <v>1102.43</v>
      </c>
    </row>
    <row r="29932" spans="1:6" x14ac:dyDescent="0.25">
      <c r="A29932" t="s">
        <v>15052</v>
      </c>
      <c r="B29932" s="83" t="s">
        <v>20466</v>
      </c>
      <c r="C29932" t="s">
        <v>20467</v>
      </c>
      <c r="D29932" s="83" t="s">
        <v>15073</v>
      </c>
      <c r="E29932" s="83">
        <v>825.27</v>
      </c>
      <c r="F29932" s="83">
        <v>859.31</v>
      </c>
    </row>
    <row r="29933" spans="1:6" x14ac:dyDescent="0.25">
      <c r="A29933" t="s">
        <v>15052</v>
      </c>
      <c r="B29933" s="83" t="s">
        <v>20468</v>
      </c>
      <c r="C29933" t="s">
        <v>20469</v>
      </c>
      <c r="D29933" s="83" t="s">
        <v>15073</v>
      </c>
      <c r="E29933" s="83">
        <v>1301.73</v>
      </c>
      <c r="F29933" s="84">
        <v>1364.51</v>
      </c>
    </row>
    <row r="29934" spans="1:6" x14ac:dyDescent="0.25">
      <c r="A29934" t="s">
        <v>15052</v>
      </c>
      <c r="B29934" s="83" t="s">
        <v>20470</v>
      </c>
      <c r="C29934" t="s">
        <v>20471</v>
      </c>
      <c r="D29934" s="83" t="s">
        <v>15073</v>
      </c>
      <c r="E29934" s="83">
        <v>1627.52</v>
      </c>
      <c r="F29934" s="84">
        <v>1705.66</v>
      </c>
    </row>
    <row r="29935" spans="1:6" x14ac:dyDescent="0.25">
      <c r="A29935" t="s">
        <v>15052</v>
      </c>
      <c r="B29935" s="83" t="s">
        <v>20472</v>
      </c>
      <c r="C29935" t="s">
        <v>20473</v>
      </c>
      <c r="D29935" s="83" t="s">
        <v>15073</v>
      </c>
      <c r="E29935" s="83">
        <v>1315.5</v>
      </c>
      <c r="F29935" s="83">
        <v>1380.04</v>
      </c>
    </row>
    <row r="29936" spans="1:6" x14ac:dyDescent="0.25">
      <c r="A29936" t="s">
        <v>15052</v>
      </c>
      <c r="B29936" s="83" t="s">
        <v>20474</v>
      </c>
      <c r="C29936" t="s">
        <v>20475</v>
      </c>
      <c r="D29936" s="83" t="s">
        <v>15076</v>
      </c>
      <c r="E29936" s="83">
        <v>2372.71</v>
      </c>
      <c r="F29936" s="83">
        <v>2483.0100000000002</v>
      </c>
    </row>
    <row r="29937" spans="1:6" x14ac:dyDescent="0.25">
      <c r="A29937" t="s">
        <v>15052</v>
      </c>
      <c r="B29937" s="83" t="s">
        <v>20476</v>
      </c>
      <c r="C29937" t="s">
        <v>20477</v>
      </c>
      <c r="D29937" s="83" t="s">
        <v>15076</v>
      </c>
      <c r="E29937" s="83">
        <v>860.31</v>
      </c>
      <c r="F29937" s="83">
        <v>901.9</v>
      </c>
    </row>
    <row r="29938" spans="1:6" x14ac:dyDescent="0.25">
      <c r="A29938" t="s">
        <v>15052</v>
      </c>
      <c r="B29938" s="83" t="s">
        <v>20478</v>
      </c>
      <c r="C29938" t="s">
        <v>20479</v>
      </c>
      <c r="D29938" s="83" t="s">
        <v>15073</v>
      </c>
      <c r="E29938" s="83">
        <v>1381.39</v>
      </c>
      <c r="F29938" s="83">
        <v>1449.14</v>
      </c>
    </row>
    <row r="29939" spans="1:6" x14ac:dyDescent="0.25">
      <c r="A29939" t="s">
        <v>15052</v>
      </c>
      <c r="B29939" s="83" t="s">
        <v>20480</v>
      </c>
      <c r="C29939" t="s">
        <v>20481</v>
      </c>
      <c r="D29939" s="83" t="s">
        <v>15073</v>
      </c>
      <c r="E29939" s="83">
        <v>1069.3800000000001</v>
      </c>
      <c r="F29939" s="83">
        <v>1123.52</v>
      </c>
    </row>
    <row r="29940" spans="1:6" x14ac:dyDescent="0.25">
      <c r="A29940" t="s">
        <v>15052</v>
      </c>
      <c r="B29940" s="83" t="s">
        <v>20482</v>
      </c>
      <c r="C29940" t="s">
        <v>20483</v>
      </c>
      <c r="D29940" s="83" t="s">
        <v>15073</v>
      </c>
      <c r="E29940" s="83">
        <v>442.15</v>
      </c>
      <c r="F29940" s="83">
        <v>465.78</v>
      </c>
    </row>
    <row r="29941" spans="1:6" x14ac:dyDescent="0.25">
      <c r="A29941" t="s">
        <v>15052</v>
      </c>
      <c r="B29941" s="83" t="s">
        <v>20484</v>
      </c>
      <c r="C29941" t="s">
        <v>20485</v>
      </c>
      <c r="D29941" s="83" t="s">
        <v>15073</v>
      </c>
      <c r="E29941" s="83">
        <v>1174.8599999999999</v>
      </c>
      <c r="F29941" s="83">
        <v>1233.1500000000001</v>
      </c>
    </row>
    <row r="29942" spans="1:6" x14ac:dyDescent="0.25">
      <c r="A29942" t="s">
        <v>15052</v>
      </c>
      <c r="B29942" s="83" t="s">
        <v>20486</v>
      </c>
      <c r="C29942" t="s">
        <v>20487</v>
      </c>
      <c r="D29942" s="83" t="s">
        <v>15076</v>
      </c>
      <c r="E29942" s="83">
        <v>939.35</v>
      </c>
      <c r="F29942" s="83">
        <v>982.97</v>
      </c>
    </row>
    <row r="29943" spans="1:6" x14ac:dyDescent="0.25">
      <c r="A29943" t="s">
        <v>15052</v>
      </c>
      <c r="B29943" s="83" t="s">
        <v>20488</v>
      </c>
      <c r="C29943" t="s">
        <v>20489</v>
      </c>
      <c r="D29943" s="83" t="s">
        <v>15076</v>
      </c>
      <c r="E29943" s="83">
        <v>686.07</v>
      </c>
      <c r="F29943" s="83">
        <v>721.92</v>
      </c>
    </row>
    <row r="29944" spans="1:6" x14ac:dyDescent="0.25">
      <c r="A29944" t="s">
        <v>15052</v>
      </c>
      <c r="B29944" s="83" t="s">
        <v>20490</v>
      </c>
      <c r="C29944" t="s">
        <v>20491</v>
      </c>
      <c r="D29944" s="83" t="s">
        <v>15076</v>
      </c>
      <c r="E29944" s="83">
        <v>270.72000000000003</v>
      </c>
      <c r="F29944" s="83">
        <v>282.87</v>
      </c>
    </row>
    <row r="29945" spans="1:6" x14ac:dyDescent="0.25">
      <c r="A29945" t="s">
        <v>15052</v>
      </c>
      <c r="B29945" s="83" t="s">
        <v>20492</v>
      </c>
      <c r="C29945" t="s">
        <v>20493</v>
      </c>
      <c r="D29945" s="83" t="s">
        <v>15076</v>
      </c>
      <c r="E29945" s="83">
        <v>339.48</v>
      </c>
      <c r="F29945" s="83">
        <v>354.77</v>
      </c>
    </row>
    <row r="29946" spans="1:6" x14ac:dyDescent="0.25">
      <c r="A29946" t="s">
        <v>15052</v>
      </c>
      <c r="B29946" s="83" t="s">
        <v>20494</v>
      </c>
      <c r="C29946" t="s">
        <v>20495</v>
      </c>
      <c r="D29946" s="83" t="s">
        <v>15073</v>
      </c>
      <c r="E29946" s="83">
        <v>1296.21</v>
      </c>
      <c r="F29946" s="83">
        <v>1309.25</v>
      </c>
    </row>
    <row r="29947" spans="1:6" x14ac:dyDescent="0.25">
      <c r="A29947" t="s">
        <v>15052</v>
      </c>
      <c r="B29947" s="83" t="s">
        <v>20496</v>
      </c>
      <c r="C29947" t="s">
        <v>20497</v>
      </c>
      <c r="D29947" s="83" t="s">
        <v>15073</v>
      </c>
      <c r="E29947" s="83">
        <v>361.83</v>
      </c>
      <c r="F29947" s="84">
        <v>374.87</v>
      </c>
    </row>
    <row r="29948" spans="1:6" x14ac:dyDescent="0.25">
      <c r="A29948" t="s">
        <v>15052</v>
      </c>
      <c r="B29948" s="83" t="s">
        <v>20498</v>
      </c>
      <c r="C29948" t="s">
        <v>20499</v>
      </c>
      <c r="D29948" s="83" t="s">
        <v>15073</v>
      </c>
      <c r="E29948" s="83">
        <v>1063.49</v>
      </c>
      <c r="F29948" s="84">
        <v>1076.53</v>
      </c>
    </row>
    <row r="29949" spans="1:6" x14ac:dyDescent="0.25">
      <c r="A29949" t="s">
        <v>15052</v>
      </c>
      <c r="B29949" s="83" t="s">
        <v>20500</v>
      </c>
      <c r="C29949" t="s">
        <v>20501</v>
      </c>
      <c r="D29949" s="83" t="s">
        <v>15073</v>
      </c>
      <c r="E29949" s="83">
        <v>795.33</v>
      </c>
      <c r="F29949" s="84">
        <v>808.37</v>
      </c>
    </row>
    <row r="29950" spans="1:6" x14ac:dyDescent="0.25">
      <c r="A29950" t="s">
        <v>15052</v>
      </c>
      <c r="B29950" s="83" t="s">
        <v>20502</v>
      </c>
      <c r="C29950" t="s">
        <v>20503</v>
      </c>
      <c r="D29950" s="83" t="s">
        <v>15073</v>
      </c>
      <c r="E29950" s="83">
        <v>795.33</v>
      </c>
      <c r="F29950" s="84">
        <v>808.37</v>
      </c>
    </row>
    <row r="29951" spans="1:6" x14ac:dyDescent="0.25">
      <c r="A29951" t="s">
        <v>15052</v>
      </c>
      <c r="B29951" s="83" t="s">
        <v>20504</v>
      </c>
      <c r="C29951" t="s">
        <v>20505</v>
      </c>
      <c r="D29951" s="83" t="s">
        <v>15076</v>
      </c>
      <c r="E29951" s="83">
        <v>2922</v>
      </c>
      <c r="F29951" s="84">
        <v>3055.64</v>
      </c>
    </row>
    <row r="29952" spans="1:6" x14ac:dyDescent="0.25">
      <c r="A29952" t="s">
        <v>15052</v>
      </c>
      <c r="B29952" s="83" t="s">
        <v>20506</v>
      </c>
      <c r="C29952" t="s">
        <v>20507</v>
      </c>
      <c r="D29952" s="83" t="s">
        <v>15076</v>
      </c>
      <c r="E29952" s="83">
        <v>3195.53</v>
      </c>
      <c r="F29952" s="84">
        <v>3342.18</v>
      </c>
    </row>
    <row r="29953" spans="1:6" x14ac:dyDescent="0.25">
      <c r="A29953" t="s">
        <v>15052</v>
      </c>
      <c r="B29953" s="83" t="s">
        <v>20508</v>
      </c>
      <c r="C29953" t="s">
        <v>20509</v>
      </c>
      <c r="D29953" s="83" t="s">
        <v>15076</v>
      </c>
      <c r="E29953" s="83">
        <v>3469.07</v>
      </c>
      <c r="F29953" s="84">
        <v>3628.72</v>
      </c>
    </row>
    <row r="29954" spans="1:6" x14ac:dyDescent="0.25">
      <c r="A29954" t="s">
        <v>15052</v>
      </c>
      <c r="B29954" s="83" t="s">
        <v>20510</v>
      </c>
      <c r="C29954" t="s">
        <v>20511</v>
      </c>
      <c r="D29954" s="83" t="s">
        <v>15073</v>
      </c>
      <c r="E29954" s="83">
        <v>1283.3599999999999</v>
      </c>
      <c r="F29954" s="84">
        <v>1344.65</v>
      </c>
    </row>
    <row r="29955" spans="1:6" x14ac:dyDescent="0.25">
      <c r="A29955" t="s">
        <v>15052</v>
      </c>
      <c r="B29955" s="83" t="s">
        <v>20512</v>
      </c>
      <c r="C29955" t="s">
        <v>20513</v>
      </c>
      <c r="D29955" s="83" t="s">
        <v>15076</v>
      </c>
      <c r="E29955" s="83">
        <v>2814.43</v>
      </c>
      <c r="F29955" s="83">
        <v>2946.35</v>
      </c>
    </row>
    <row r="29956" spans="1:6" x14ac:dyDescent="0.25">
      <c r="A29956" t="s">
        <v>15052</v>
      </c>
      <c r="B29956" s="83" t="s">
        <v>20514</v>
      </c>
      <c r="C29956" t="s">
        <v>20515</v>
      </c>
      <c r="D29956" s="83" t="s">
        <v>15073</v>
      </c>
      <c r="E29956" s="83">
        <v>503.86</v>
      </c>
      <c r="F29956" s="83">
        <v>516.9</v>
      </c>
    </row>
    <row r="29957" spans="1:6" x14ac:dyDescent="0.25">
      <c r="A29957" t="s">
        <v>15052</v>
      </c>
      <c r="B29957" s="83" t="s">
        <v>20516</v>
      </c>
      <c r="C29957" t="s">
        <v>20517</v>
      </c>
      <c r="D29957" s="83" t="s">
        <v>15076</v>
      </c>
      <c r="E29957" s="83">
        <v>3147.31</v>
      </c>
      <c r="F29957" s="83">
        <v>3279.59</v>
      </c>
    </row>
    <row r="29958" spans="1:6" x14ac:dyDescent="0.25">
      <c r="A29958" t="s">
        <v>15052</v>
      </c>
      <c r="B29958" s="83" t="s">
        <v>20518</v>
      </c>
      <c r="C29958" t="s">
        <v>20519</v>
      </c>
      <c r="D29958" s="83" t="s">
        <v>15076</v>
      </c>
      <c r="E29958" s="83">
        <v>475.31</v>
      </c>
      <c r="F29958" s="84">
        <v>492.46</v>
      </c>
    </row>
    <row r="29959" spans="1:6" x14ac:dyDescent="0.25">
      <c r="A29959" t="s">
        <v>15052</v>
      </c>
      <c r="B29959" s="83" t="s">
        <v>20520</v>
      </c>
      <c r="C29959" t="s">
        <v>20521</v>
      </c>
      <c r="D29959" s="83" t="s">
        <v>15076</v>
      </c>
      <c r="E29959" s="83">
        <v>46.24</v>
      </c>
      <c r="F29959" s="83">
        <v>48.63</v>
      </c>
    </row>
    <row r="29960" spans="1:6" x14ac:dyDescent="0.25">
      <c r="A29960" t="s">
        <v>15052</v>
      </c>
      <c r="B29960" s="83" t="s">
        <v>20522</v>
      </c>
      <c r="C29960" t="s">
        <v>20523</v>
      </c>
      <c r="D29960" s="83" t="s">
        <v>15094</v>
      </c>
      <c r="E29960" s="83">
        <v>410.74</v>
      </c>
      <c r="F29960" s="83">
        <v>430.41</v>
      </c>
    </row>
    <row r="29961" spans="1:6" x14ac:dyDescent="0.25">
      <c r="A29961" t="s">
        <v>15052</v>
      </c>
      <c r="B29961" s="83" t="s">
        <v>20524</v>
      </c>
      <c r="C29961" t="s">
        <v>20525</v>
      </c>
      <c r="D29961" s="83" t="s">
        <v>15094</v>
      </c>
      <c r="E29961" s="83">
        <v>362.81</v>
      </c>
      <c r="F29961" s="83">
        <v>380.89</v>
      </c>
    </row>
    <row r="29962" spans="1:6" x14ac:dyDescent="0.25">
      <c r="A29962" t="s">
        <v>15052</v>
      </c>
      <c r="B29962" s="83" t="s">
        <v>20526</v>
      </c>
      <c r="C29962" t="s">
        <v>20527</v>
      </c>
      <c r="D29962" s="83" t="s">
        <v>15076</v>
      </c>
      <c r="E29962" s="83">
        <v>752.47</v>
      </c>
      <c r="F29962" s="83">
        <v>790.66</v>
      </c>
    </row>
    <row r="29963" spans="1:6" x14ac:dyDescent="0.25">
      <c r="A29963" t="s">
        <v>15052</v>
      </c>
      <c r="B29963" s="83" t="s">
        <v>20528</v>
      </c>
      <c r="C29963" t="s">
        <v>20529</v>
      </c>
      <c r="D29963" s="83" t="s">
        <v>15076</v>
      </c>
      <c r="E29963" s="83">
        <v>153.35</v>
      </c>
      <c r="F29963" s="83">
        <v>161.46</v>
      </c>
    </row>
    <row r="29964" spans="1:6" x14ac:dyDescent="0.25">
      <c r="A29964" t="s">
        <v>15052</v>
      </c>
      <c r="B29964" s="83">
        <v>9102</v>
      </c>
      <c r="C29964" t="s">
        <v>16852</v>
      </c>
    </row>
    <row r="29965" spans="1:6" x14ac:dyDescent="0.25">
      <c r="A29965" t="s">
        <v>15052</v>
      </c>
      <c r="B29965" s="83" t="s">
        <v>20530</v>
      </c>
      <c r="C29965" t="s">
        <v>20531</v>
      </c>
      <c r="D29965" s="83" t="s">
        <v>15094</v>
      </c>
      <c r="E29965" s="83">
        <v>956.49</v>
      </c>
      <c r="F29965" s="83">
        <v>991.11</v>
      </c>
    </row>
    <row r="29966" spans="1:6" x14ac:dyDescent="0.25">
      <c r="A29966" t="s">
        <v>15052</v>
      </c>
      <c r="B29966" s="83" t="s">
        <v>20532</v>
      </c>
      <c r="C29966" t="s">
        <v>20533</v>
      </c>
      <c r="D29966" s="83" t="s">
        <v>15094</v>
      </c>
      <c r="E29966" s="83">
        <v>1083.8699999999999</v>
      </c>
      <c r="F29966" s="83">
        <v>1122.83</v>
      </c>
    </row>
    <row r="29967" spans="1:6" x14ac:dyDescent="0.25">
      <c r="A29967" t="s">
        <v>15052</v>
      </c>
      <c r="B29967" s="83">
        <v>9103</v>
      </c>
      <c r="C29967" t="s">
        <v>20364</v>
      </c>
    </row>
    <row r="29968" spans="1:6" x14ac:dyDescent="0.25">
      <c r="A29968" t="s">
        <v>15052</v>
      </c>
      <c r="B29968" s="83" t="s">
        <v>20534</v>
      </c>
      <c r="C29968" t="s">
        <v>20535</v>
      </c>
      <c r="D29968" s="83" t="s">
        <v>15076</v>
      </c>
      <c r="E29968" s="83">
        <v>2251.41</v>
      </c>
      <c r="F29968" s="83">
        <v>2317.33</v>
      </c>
    </row>
    <row r="29969" spans="1:6" x14ac:dyDescent="0.25">
      <c r="A29969" t="s">
        <v>15052</v>
      </c>
      <c r="B29969" s="83" t="s">
        <v>20536</v>
      </c>
      <c r="C29969" t="s">
        <v>20537</v>
      </c>
      <c r="D29969" s="83" t="s">
        <v>15076</v>
      </c>
      <c r="E29969" s="83">
        <v>3052.92</v>
      </c>
      <c r="F29969" s="83">
        <v>3141.49</v>
      </c>
    </row>
    <row r="29970" spans="1:6" x14ac:dyDescent="0.25">
      <c r="A29970" t="s">
        <v>15052</v>
      </c>
      <c r="B29970" s="83" t="s">
        <v>20538</v>
      </c>
      <c r="C29970" t="s">
        <v>20539</v>
      </c>
      <c r="D29970" s="83" t="s">
        <v>15076</v>
      </c>
      <c r="E29970" s="83">
        <v>2745.88</v>
      </c>
      <c r="F29970" s="83">
        <v>2826.02</v>
      </c>
    </row>
    <row r="29971" spans="1:6" x14ac:dyDescent="0.25">
      <c r="A29971" t="s">
        <v>15052</v>
      </c>
      <c r="B29971" s="83" t="s">
        <v>20540</v>
      </c>
      <c r="C29971" t="s">
        <v>20541</v>
      </c>
      <c r="D29971" s="83" t="s">
        <v>15076</v>
      </c>
      <c r="E29971" s="83">
        <v>2121.7199999999998</v>
      </c>
      <c r="F29971" s="83">
        <v>2182.1</v>
      </c>
    </row>
    <row r="29972" spans="1:6" x14ac:dyDescent="0.25">
      <c r="A29972" t="s">
        <v>15052</v>
      </c>
      <c r="B29972" s="83" t="s">
        <v>20542</v>
      </c>
      <c r="C29972" t="s">
        <v>20543</v>
      </c>
      <c r="D29972" s="83" t="s">
        <v>15076</v>
      </c>
      <c r="E29972" s="83">
        <v>292.02</v>
      </c>
      <c r="F29972" s="83">
        <v>298.83999999999997</v>
      </c>
    </row>
    <row r="29973" spans="1:6" x14ac:dyDescent="0.25">
      <c r="A29973" t="s">
        <v>15052</v>
      </c>
      <c r="B29973" s="83" t="s">
        <v>20544</v>
      </c>
      <c r="C29973" t="s">
        <v>20545</v>
      </c>
      <c r="D29973" s="83" t="s">
        <v>15076</v>
      </c>
      <c r="E29973" s="83">
        <v>504.39</v>
      </c>
      <c r="F29973" s="83">
        <v>513.57000000000005</v>
      </c>
    </row>
    <row r="29974" spans="1:6" x14ac:dyDescent="0.25">
      <c r="A29974" t="s">
        <v>15052</v>
      </c>
      <c r="B29974" s="83" t="s">
        <v>20546</v>
      </c>
      <c r="C29974" t="s">
        <v>20547</v>
      </c>
      <c r="D29974" s="83" t="s">
        <v>15094</v>
      </c>
      <c r="E29974" s="83">
        <v>186.09</v>
      </c>
      <c r="F29974" s="83">
        <v>191.19</v>
      </c>
    </row>
    <row r="29975" spans="1:6" x14ac:dyDescent="0.25">
      <c r="A29975" t="s">
        <v>15052</v>
      </c>
      <c r="B29975" s="83" t="s">
        <v>20548</v>
      </c>
      <c r="C29975" t="s">
        <v>20549</v>
      </c>
      <c r="D29975" s="83" t="s">
        <v>15094</v>
      </c>
      <c r="E29975" s="83">
        <v>228.76</v>
      </c>
      <c r="F29975" s="83">
        <v>235.87</v>
      </c>
    </row>
    <row r="29976" spans="1:6" x14ac:dyDescent="0.25">
      <c r="A29976" t="s">
        <v>15052</v>
      </c>
      <c r="B29976" s="83" t="s">
        <v>20550</v>
      </c>
      <c r="C29976" t="s">
        <v>20551</v>
      </c>
      <c r="D29976" s="83" t="s">
        <v>15094</v>
      </c>
      <c r="E29976" s="83">
        <v>153.94999999999999</v>
      </c>
      <c r="F29976" s="84">
        <v>158.75</v>
      </c>
    </row>
    <row r="29977" spans="1:6" x14ac:dyDescent="0.25">
      <c r="A29977" t="s">
        <v>15052</v>
      </c>
      <c r="B29977" s="83" t="s">
        <v>20552</v>
      </c>
      <c r="C29977" t="s">
        <v>20553</v>
      </c>
      <c r="D29977" s="83" t="s">
        <v>15094</v>
      </c>
      <c r="E29977" s="83">
        <v>404.28</v>
      </c>
      <c r="F29977" s="84">
        <v>416.73</v>
      </c>
    </row>
    <row r="29978" spans="1:6" x14ac:dyDescent="0.25">
      <c r="A29978" t="s">
        <v>15052</v>
      </c>
      <c r="B29978" s="83" t="s">
        <v>20554</v>
      </c>
      <c r="C29978" t="s">
        <v>20555</v>
      </c>
      <c r="D29978" s="83" t="s">
        <v>15094</v>
      </c>
      <c r="E29978" s="83">
        <v>228.81</v>
      </c>
      <c r="F29978" s="83">
        <v>242.87</v>
      </c>
    </row>
    <row r="29979" spans="1:6" x14ac:dyDescent="0.25">
      <c r="A29979" t="s">
        <v>15052</v>
      </c>
      <c r="B29979" s="83" t="s">
        <v>20556</v>
      </c>
      <c r="C29979" t="s">
        <v>20557</v>
      </c>
      <c r="D29979" s="83" t="s">
        <v>15094</v>
      </c>
      <c r="E29979" s="83">
        <v>193.77</v>
      </c>
      <c r="F29979" s="83">
        <v>205.51</v>
      </c>
    </row>
    <row r="29980" spans="1:6" x14ac:dyDescent="0.25">
      <c r="A29980" t="s">
        <v>15052</v>
      </c>
      <c r="B29980" s="83" t="s">
        <v>20558</v>
      </c>
      <c r="C29980" t="s">
        <v>20559</v>
      </c>
      <c r="D29980" s="83" t="s">
        <v>15076</v>
      </c>
      <c r="E29980" s="83">
        <v>3661.15</v>
      </c>
      <c r="F29980" s="84">
        <v>3764.86</v>
      </c>
    </row>
    <row r="29981" spans="1:6" x14ac:dyDescent="0.25">
      <c r="A29981" t="s">
        <v>15052</v>
      </c>
      <c r="B29981" s="83">
        <v>9104</v>
      </c>
      <c r="C29981" t="s">
        <v>15675</v>
      </c>
      <c r="F29981" s="84"/>
    </row>
    <row r="29982" spans="1:6" x14ac:dyDescent="0.25">
      <c r="A29982" t="s">
        <v>15052</v>
      </c>
      <c r="B29982" s="83" t="s">
        <v>20560</v>
      </c>
      <c r="C29982" t="s">
        <v>20561</v>
      </c>
      <c r="D29982" s="83" t="s">
        <v>15176</v>
      </c>
      <c r="E29982" s="83">
        <v>2324.81</v>
      </c>
      <c r="F29982" s="84">
        <v>2395.94</v>
      </c>
    </row>
    <row r="29983" spans="1:6" x14ac:dyDescent="0.25">
      <c r="A29983" t="s">
        <v>15052</v>
      </c>
      <c r="B29983" s="83">
        <v>9105</v>
      </c>
      <c r="C29983" t="s">
        <v>20410</v>
      </c>
    </row>
    <row r="29984" spans="1:6" x14ac:dyDescent="0.25">
      <c r="A29984" t="s">
        <v>15052</v>
      </c>
      <c r="B29984" s="83" t="s">
        <v>20562</v>
      </c>
      <c r="C29984" t="s">
        <v>20563</v>
      </c>
      <c r="D29984" s="83" t="s">
        <v>18362</v>
      </c>
      <c r="E29984" s="83">
        <v>1619.96</v>
      </c>
      <c r="F29984" s="83">
        <v>1693.9</v>
      </c>
    </row>
    <row r="29985" spans="1:6" x14ac:dyDescent="0.25">
      <c r="A29985" t="s">
        <v>15052</v>
      </c>
      <c r="B29985" s="83" t="s">
        <v>20564</v>
      </c>
      <c r="C29985" t="s">
        <v>20565</v>
      </c>
      <c r="D29985" s="83" t="s">
        <v>18362</v>
      </c>
      <c r="E29985" s="83">
        <v>450.2</v>
      </c>
      <c r="F29985" s="83">
        <v>470.93</v>
      </c>
    </row>
    <row r="29986" spans="1:6" x14ac:dyDescent="0.25">
      <c r="A29986" t="s">
        <v>15052</v>
      </c>
      <c r="B29986" s="83">
        <v>9106</v>
      </c>
      <c r="C29986" t="s">
        <v>20566</v>
      </c>
    </row>
    <row r="29987" spans="1:6" x14ac:dyDescent="0.25">
      <c r="A29987" t="s">
        <v>15052</v>
      </c>
      <c r="B29987" s="83" t="s">
        <v>20567</v>
      </c>
      <c r="C29987" t="s">
        <v>20568</v>
      </c>
      <c r="D29987" s="83" t="s">
        <v>15076</v>
      </c>
      <c r="E29987" s="83">
        <v>722.48</v>
      </c>
      <c r="F29987" s="83">
        <v>742.61</v>
      </c>
    </row>
    <row r="29988" spans="1:6" x14ac:dyDescent="0.25">
      <c r="A29988" t="s">
        <v>15052</v>
      </c>
      <c r="B29988" s="83">
        <v>9107</v>
      </c>
      <c r="C29988" t="s">
        <v>16330</v>
      </c>
    </row>
    <row r="29989" spans="1:6" x14ac:dyDescent="0.25">
      <c r="A29989" t="s">
        <v>15052</v>
      </c>
      <c r="B29989" s="83" t="s">
        <v>20569</v>
      </c>
      <c r="C29989" t="s">
        <v>20570</v>
      </c>
      <c r="D29989" s="83" t="s">
        <v>15094</v>
      </c>
      <c r="E29989" s="83">
        <v>398.53</v>
      </c>
      <c r="F29989" s="83">
        <v>403.4</v>
      </c>
    </row>
    <row r="29990" spans="1:6" x14ac:dyDescent="0.25">
      <c r="A29990" t="s">
        <v>15052</v>
      </c>
      <c r="B29990" s="83">
        <v>10908</v>
      </c>
      <c r="C29990" t="s">
        <v>20571</v>
      </c>
      <c r="F29990" s="84"/>
    </row>
    <row r="29991" spans="1:6" x14ac:dyDescent="0.25">
      <c r="A29991" t="s">
        <v>15052</v>
      </c>
      <c r="B29991" s="83" t="s">
        <v>20572</v>
      </c>
      <c r="C29991" t="s">
        <v>20573</v>
      </c>
      <c r="D29991" s="83" t="s">
        <v>15073</v>
      </c>
      <c r="E29991" s="83">
        <v>219.17</v>
      </c>
      <c r="F29991" s="83">
        <v>224.71</v>
      </c>
    </row>
    <row r="29992" spans="1:6" x14ac:dyDescent="0.25">
      <c r="A29992" t="s">
        <v>15052</v>
      </c>
      <c r="B29992" s="83" t="s">
        <v>20574</v>
      </c>
      <c r="C29992" t="s">
        <v>20575</v>
      </c>
      <c r="D29992" s="83" t="s">
        <v>15073</v>
      </c>
      <c r="E29992" s="83">
        <v>267.29000000000002</v>
      </c>
      <c r="F29992" s="84">
        <v>273.51</v>
      </c>
    </row>
    <row r="29993" spans="1:6" x14ac:dyDescent="0.25">
      <c r="A29993" t="s">
        <v>15052</v>
      </c>
      <c r="B29993" s="83" t="s">
        <v>20576</v>
      </c>
      <c r="C29993" t="s">
        <v>20577</v>
      </c>
      <c r="D29993" s="83" t="s">
        <v>15073</v>
      </c>
      <c r="E29993" s="83">
        <v>179.77</v>
      </c>
      <c r="F29993" s="84">
        <v>184.65</v>
      </c>
    </row>
    <row r="29994" spans="1:6" x14ac:dyDescent="0.25">
      <c r="A29994" t="s">
        <v>15052</v>
      </c>
      <c r="B29994" s="83" t="s">
        <v>20578</v>
      </c>
      <c r="C29994" t="s">
        <v>20579</v>
      </c>
      <c r="D29994" s="83" t="s">
        <v>15073</v>
      </c>
      <c r="E29994" s="83">
        <v>145.61000000000001</v>
      </c>
      <c r="F29994" s="84">
        <v>149.34</v>
      </c>
    </row>
    <row r="29995" spans="1:6" x14ac:dyDescent="0.25">
      <c r="A29995" t="s">
        <v>15052</v>
      </c>
      <c r="B29995" s="83" t="s">
        <v>20580</v>
      </c>
      <c r="C29995" t="s">
        <v>20581</v>
      </c>
      <c r="D29995" s="83" t="s">
        <v>15073</v>
      </c>
      <c r="E29995" s="83">
        <v>194.42</v>
      </c>
      <c r="F29995" s="83">
        <v>198.82</v>
      </c>
    </row>
    <row r="29996" spans="1:6" x14ac:dyDescent="0.25">
      <c r="A29996" t="s">
        <v>15052</v>
      </c>
      <c r="B29996" s="83" t="s">
        <v>20582</v>
      </c>
      <c r="C29996" t="s">
        <v>20583</v>
      </c>
      <c r="D29996" s="83" t="s">
        <v>15073</v>
      </c>
      <c r="E29996" s="83">
        <v>105.54</v>
      </c>
      <c r="F29996" s="84">
        <v>108.61</v>
      </c>
    </row>
    <row r="29997" spans="1:6" x14ac:dyDescent="0.25">
      <c r="A29997" t="s">
        <v>15052</v>
      </c>
      <c r="B29997" s="83" t="s">
        <v>20584</v>
      </c>
      <c r="C29997" t="s">
        <v>20585</v>
      </c>
      <c r="D29997" s="83" t="s">
        <v>15073</v>
      </c>
      <c r="E29997" s="83">
        <v>144.12</v>
      </c>
      <c r="F29997" s="84">
        <v>147.85</v>
      </c>
    </row>
    <row r="29998" spans="1:6" x14ac:dyDescent="0.25">
      <c r="A29998" t="s">
        <v>15052</v>
      </c>
      <c r="B29998" s="83" t="s">
        <v>20586</v>
      </c>
      <c r="C29998" t="s">
        <v>20587</v>
      </c>
      <c r="D29998" s="83" t="s">
        <v>15073</v>
      </c>
      <c r="E29998" s="83">
        <v>192.24</v>
      </c>
      <c r="F29998" s="84">
        <v>196.65</v>
      </c>
    </row>
    <row r="29999" spans="1:6" x14ac:dyDescent="0.25">
      <c r="A29999" t="s">
        <v>15052</v>
      </c>
      <c r="B29999" s="83" t="s">
        <v>20588</v>
      </c>
      <c r="C29999" t="s">
        <v>20589</v>
      </c>
      <c r="D29999" s="83" t="s">
        <v>15073</v>
      </c>
      <c r="E29999" s="83">
        <v>104.72</v>
      </c>
      <c r="F29999" s="84">
        <v>107.79</v>
      </c>
    </row>
    <row r="30000" spans="1:6" x14ac:dyDescent="0.25">
      <c r="A30000" t="s">
        <v>15052</v>
      </c>
      <c r="B30000" s="83">
        <v>14</v>
      </c>
      <c r="C30000" t="s">
        <v>20590</v>
      </c>
    </row>
    <row r="30001" spans="1:6" x14ac:dyDescent="0.25">
      <c r="A30001" t="s">
        <v>15052</v>
      </c>
      <c r="B30001" s="83" t="s">
        <v>20591</v>
      </c>
      <c r="C30001" t="s">
        <v>20592</v>
      </c>
      <c r="D30001" s="83" t="s">
        <v>15176</v>
      </c>
      <c r="E30001" s="83">
        <v>44.14</v>
      </c>
      <c r="F30001" s="84">
        <v>47.98</v>
      </c>
    </row>
    <row r="30002" spans="1:6" x14ac:dyDescent="0.25">
      <c r="A30002" t="s">
        <v>15052</v>
      </c>
      <c r="B30002" s="83" t="s">
        <v>20593</v>
      </c>
      <c r="C30002" t="s">
        <v>20594</v>
      </c>
      <c r="D30002" s="83" t="s">
        <v>15176</v>
      </c>
      <c r="E30002" s="83">
        <v>29.43</v>
      </c>
      <c r="F30002" s="84">
        <v>31.99</v>
      </c>
    </row>
    <row r="30003" spans="1:6" x14ac:dyDescent="0.25">
      <c r="A30003" t="s">
        <v>15052</v>
      </c>
      <c r="B30003" s="83" t="s">
        <v>20595</v>
      </c>
      <c r="C30003" t="s">
        <v>20596</v>
      </c>
      <c r="D30003" s="83" t="s">
        <v>15176</v>
      </c>
      <c r="E30003" s="83">
        <v>31.41</v>
      </c>
      <c r="F30003" s="84">
        <v>33.99</v>
      </c>
    </row>
    <row r="30004" spans="1:6" x14ac:dyDescent="0.25">
      <c r="A30004" t="s">
        <v>15052</v>
      </c>
      <c r="B30004" s="83" t="s">
        <v>20597</v>
      </c>
      <c r="C30004" t="s">
        <v>20598</v>
      </c>
      <c r="D30004" s="83" t="s">
        <v>15176</v>
      </c>
      <c r="E30004" s="83">
        <v>1277.6300000000001</v>
      </c>
      <c r="F30004" s="84">
        <v>1288.54</v>
      </c>
    </row>
    <row r="30005" spans="1:6" x14ac:dyDescent="0.25">
      <c r="A30005" t="s">
        <v>15052</v>
      </c>
      <c r="B30005" s="83" t="s">
        <v>20599</v>
      </c>
      <c r="C30005" t="s">
        <v>20600</v>
      </c>
      <c r="D30005" s="83" t="s">
        <v>15176</v>
      </c>
      <c r="E30005" s="83">
        <v>612.29</v>
      </c>
      <c r="F30005" s="84">
        <v>626.04999999999995</v>
      </c>
    </row>
    <row r="30006" spans="1:6" x14ac:dyDescent="0.25">
      <c r="A30006" t="s">
        <v>15052</v>
      </c>
      <c r="B30006" s="83" t="s">
        <v>20601</v>
      </c>
      <c r="C30006" t="s">
        <v>20602</v>
      </c>
      <c r="D30006" s="83" t="s">
        <v>15176</v>
      </c>
      <c r="E30006" s="83">
        <v>623.77</v>
      </c>
      <c r="F30006" s="84">
        <v>634.66999999999996</v>
      </c>
    </row>
    <row r="30007" spans="1:6" x14ac:dyDescent="0.25">
      <c r="A30007" t="s">
        <v>15052</v>
      </c>
      <c r="B30007" s="83" t="s">
        <v>20603</v>
      </c>
      <c r="C30007" t="s">
        <v>20604</v>
      </c>
      <c r="D30007" s="83" t="s">
        <v>15176</v>
      </c>
      <c r="E30007" s="83">
        <v>587.12</v>
      </c>
      <c r="F30007" s="84">
        <v>598.03</v>
      </c>
    </row>
    <row r="30008" spans="1:6" x14ac:dyDescent="0.25">
      <c r="A30008" t="s">
        <v>15052</v>
      </c>
      <c r="B30008" s="83" t="s">
        <v>20605</v>
      </c>
      <c r="C30008" t="s">
        <v>20606</v>
      </c>
      <c r="D30008" s="83" t="s">
        <v>15176</v>
      </c>
      <c r="E30008" s="83">
        <v>634.1</v>
      </c>
      <c r="F30008" s="83">
        <v>645.01</v>
      </c>
    </row>
    <row r="30009" spans="1:6" x14ac:dyDescent="0.25">
      <c r="A30009" t="s">
        <v>15052</v>
      </c>
      <c r="B30009" s="83" t="s">
        <v>20607</v>
      </c>
      <c r="C30009" t="s">
        <v>20608</v>
      </c>
      <c r="D30009" s="83" t="s">
        <v>15176</v>
      </c>
      <c r="E30009" s="83">
        <v>548.19000000000005</v>
      </c>
      <c r="F30009" s="83">
        <v>559.1</v>
      </c>
    </row>
    <row r="30010" spans="1:6" x14ac:dyDescent="0.25">
      <c r="A30010" t="s">
        <v>15052</v>
      </c>
      <c r="B30010" s="83" t="s">
        <v>20609</v>
      </c>
      <c r="C30010" t="s">
        <v>20610</v>
      </c>
      <c r="D30010" s="83" t="s">
        <v>15176</v>
      </c>
      <c r="E30010" s="83">
        <v>496.36</v>
      </c>
      <c r="F30010" s="84">
        <v>507.27</v>
      </c>
    </row>
    <row r="30011" spans="1:6" x14ac:dyDescent="0.25">
      <c r="A30011" t="s">
        <v>15052</v>
      </c>
      <c r="B30011" s="83" t="s">
        <v>20611</v>
      </c>
      <c r="C30011" t="s">
        <v>20612</v>
      </c>
      <c r="D30011" s="83" t="s">
        <v>15176</v>
      </c>
      <c r="E30011" s="83">
        <v>461.57</v>
      </c>
      <c r="F30011" s="83">
        <v>472.48</v>
      </c>
    </row>
    <row r="30012" spans="1:6" x14ac:dyDescent="0.25">
      <c r="A30012" t="s">
        <v>15052</v>
      </c>
      <c r="B30012" s="83" t="s">
        <v>20613</v>
      </c>
      <c r="C30012" t="s">
        <v>20614</v>
      </c>
      <c r="D30012" s="83" t="s">
        <v>15176</v>
      </c>
      <c r="E30012" s="83">
        <v>436.72</v>
      </c>
      <c r="F30012" s="83">
        <v>447.63</v>
      </c>
    </row>
    <row r="30013" spans="1:6" x14ac:dyDescent="0.25">
      <c r="A30013" t="s">
        <v>15052</v>
      </c>
      <c r="B30013" s="83" t="s">
        <v>20615</v>
      </c>
      <c r="C30013" t="s">
        <v>20616</v>
      </c>
      <c r="D30013" s="83" t="s">
        <v>15073</v>
      </c>
      <c r="E30013" s="83">
        <v>295.51</v>
      </c>
      <c r="F30013" s="83">
        <v>312</v>
      </c>
    </row>
    <row r="30014" spans="1:6" x14ac:dyDescent="0.25">
      <c r="A30014" t="s">
        <v>15052</v>
      </c>
      <c r="B30014" s="83" t="s">
        <v>20617</v>
      </c>
      <c r="C30014" t="s">
        <v>20618</v>
      </c>
      <c r="D30014" s="83" t="s">
        <v>15176</v>
      </c>
      <c r="E30014" s="83">
        <v>512.34</v>
      </c>
      <c r="F30014" s="83">
        <v>521.73</v>
      </c>
    </row>
    <row r="30015" spans="1:6" x14ac:dyDescent="0.25">
      <c r="A30015" t="s">
        <v>15052</v>
      </c>
      <c r="B30015" s="83" t="s">
        <v>20619</v>
      </c>
      <c r="C30015" t="s">
        <v>20620</v>
      </c>
      <c r="D30015" s="83" t="s">
        <v>15176</v>
      </c>
      <c r="E30015" s="83">
        <v>572.16999999999996</v>
      </c>
      <c r="F30015" s="83">
        <v>581.55999999999995</v>
      </c>
    </row>
    <row r="30016" spans="1:6" x14ac:dyDescent="0.25">
      <c r="A30016" t="s">
        <v>15052</v>
      </c>
      <c r="B30016" s="83" t="s">
        <v>20621</v>
      </c>
      <c r="C30016" t="s">
        <v>20622</v>
      </c>
      <c r="D30016" s="83" t="s">
        <v>15176</v>
      </c>
      <c r="E30016" s="83">
        <v>541.07000000000005</v>
      </c>
      <c r="F30016" s="83">
        <v>550.46</v>
      </c>
    </row>
    <row r="30017" spans="1:6" x14ac:dyDescent="0.25">
      <c r="A30017" t="s">
        <v>15052</v>
      </c>
      <c r="B30017" s="83" t="s">
        <v>20623</v>
      </c>
      <c r="C30017" t="s">
        <v>20624</v>
      </c>
      <c r="D30017" s="83" t="s">
        <v>15176</v>
      </c>
      <c r="E30017" s="83">
        <v>597.94000000000005</v>
      </c>
      <c r="F30017" s="83">
        <v>607.33000000000004</v>
      </c>
    </row>
    <row r="30018" spans="1:6" x14ac:dyDescent="0.25">
      <c r="A30018" t="s">
        <v>15052</v>
      </c>
      <c r="B30018" s="83" t="s">
        <v>20625</v>
      </c>
      <c r="C30018" t="s">
        <v>20626</v>
      </c>
      <c r="D30018" s="83" t="s">
        <v>15176</v>
      </c>
      <c r="E30018" s="83">
        <v>573.6</v>
      </c>
      <c r="F30018" s="84">
        <v>582.98</v>
      </c>
    </row>
    <row r="30019" spans="1:6" x14ac:dyDescent="0.25">
      <c r="A30019" t="s">
        <v>15052</v>
      </c>
      <c r="B30019" s="83" t="s">
        <v>20627</v>
      </c>
      <c r="C30019" t="s">
        <v>20628</v>
      </c>
      <c r="D30019" s="83" t="s">
        <v>15176</v>
      </c>
      <c r="E30019" s="83">
        <v>639.99</v>
      </c>
      <c r="F30019" s="84">
        <v>649.38</v>
      </c>
    </row>
    <row r="30020" spans="1:6" x14ac:dyDescent="0.25">
      <c r="A30020" t="s">
        <v>15052</v>
      </c>
      <c r="B30020" s="83" t="s">
        <v>20629</v>
      </c>
      <c r="C30020" t="s">
        <v>20630</v>
      </c>
      <c r="D30020" s="83" t="s">
        <v>15176</v>
      </c>
      <c r="E30020" s="83">
        <v>612.05999999999995</v>
      </c>
      <c r="F30020" s="83">
        <v>621.45000000000005</v>
      </c>
    </row>
    <row r="30021" spans="1:6" x14ac:dyDescent="0.25">
      <c r="A30021" t="s">
        <v>15052</v>
      </c>
      <c r="B30021" s="83" t="s">
        <v>20631</v>
      </c>
      <c r="C30021" t="s">
        <v>20632</v>
      </c>
      <c r="D30021" s="83" t="s">
        <v>15176</v>
      </c>
      <c r="E30021" s="83">
        <v>657.03</v>
      </c>
      <c r="F30021" s="84">
        <v>666.42</v>
      </c>
    </row>
    <row r="30022" spans="1:6" x14ac:dyDescent="0.25">
      <c r="A30022" t="s">
        <v>15052</v>
      </c>
      <c r="B30022" s="83" t="s">
        <v>20633</v>
      </c>
      <c r="C30022" t="s">
        <v>20634</v>
      </c>
      <c r="D30022" s="83" t="s">
        <v>15176</v>
      </c>
      <c r="E30022" s="83">
        <v>703.9</v>
      </c>
      <c r="F30022" s="84">
        <v>713.29</v>
      </c>
    </row>
    <row r="30023" spans="1:6" x14ac:dyDescent="0.25">
      <c r="A30023" t="s">
        <v>15052</v>
      </c>
      <c r="B30023" s="83" t="s">
        <v>20635</v>
      </c>
      <c r="C30023" t="s">
        <v>20636</v>
      </c>
      <c r="D30023" s="83" t="s">
        <v>15176</v>
      </c>
      <c r="E30023" s="83">
        <v>692.2</v>
      </c>
      <c r="F30023" s="84">
        <v>701.59</v>
      </c>
    </row>
    <row r="30024" spans="1:6" x14ac:dyDescent="0.25">
      <c r="A30024" t="s">
        <v>15052</v>
      </c>
      <c r="B30024" s="83" t="s">
        <v>20637</v>
      </c>
      <c r="C30024" t="s">
        <v>20638</v>
      </c>
      <c r="D30024" s="83" t="s">
        <v>15176</v>
      </c>
      <c r="E30024" s="83">
        <v>581.13</v>
      </c>
      <c r="F30024" s="84">
        <v>590.51</v>
      </c>
    </row>
    <row r="30025" spans="1:6" x14ac:dyDescent="0.25">
      <c r="A30025" t="s">
        <v>15052</v>
      </c>
      <c r="B30025" s="83" t="s">
        <v>20639</v>
      </c>
      <c r="C30025" t="s">
        <v>20640</v>
      </c>
      <c r="D30025" s="83" t="s">
        <v>15176</v>
      </c>
      <c r="E30025" s="83">
        <v>598.91</v>
      </c>
      <c r="F30025" s="84">
        <v>608.29999999999995</v>
      </c>
    </row>
    <row r="30026" spans="1:6" x14ac:dyDescent="0.25">
      <c r="A30026" t="s">
        <v>15052</v>
      </c>
      <c r="B30026" s="83" t="s">
        <v>20641</v>
      </c>
      <c r="C30026" t="s">
        <v>20642</v>
      </c>
      <c r="D30026" s="83" t="s">
        <v>15176</v>
      </c>
      <c r="E30026" s="83">
        <v>392.46</v>
      </c>
      <c r="F30026" s="83">
        <v>401.85</v>
      </c>
    </row>
    <row r="30027" spans="1:6" x14ac:dyDescent="0.25">
      <c r="A30027" t="s">
        <v>15052</v>
      </c>
      <c r="B30027" s="83" t="s">
        <v>20643</v>
      </c>
      <c r="C30027" t="s">
        <v>20644</v>
      </c>
      <c r="D30027" s="83" t="s">
        <v>15176</v>
      </c>
      <c r="E30027" s="83">
        <v>431.05</v>
      </c>
      <c r="F30027" s="83">
        <v>440.43</v>
      </c>
    </row>
    <row r="30028" spans="1:6" x14ac:dyDescent="0.25">
      <c r="A30028" t="s">
        <v>15052</v>
      </c>
      <c r="B30028" s="83" t="s">
        <v>20645</v>
      </c>
      <c r="C30028" t="s">
        <v>20646</v>
      </c>
      <c r="D30028" s="83" t="s">
        <v>15176</v>
      </c>
      <c r="E30028" s="83">
        <v>552.83000000000004</v>
      </c>
      <c r="F30028" s="83">
        <v>562.22</v>
      </c>
    </row>
    <row r="30029" spans="1:6" x14ac:dyDescent="0.25">
      <c r="A30029" t="s">
        <v>15052</v>
      </c>
      <c r="B30029" s="83" t="s">
        <v>20647</v>
      </c>
      <c r="C30029" t="s">
        <v>20648</v>
      </c>
      <c r="D30029" s="83" t="s">
        <v>15176</v>
      </c>
      <c r="E30029" s="83">
        <v>549.1</v>
      </c>
      <c r="F30029" s="83">
        <v>558.49</v>
      </c>
    </row>
    <row r="30030" spans="1:6" x14ac:dyDescent="0.25">
      <c r="A30030" t="s">
        <v>15052</v>
      </c>
      <c r="B30030" s="83" t="s">
        <v>20649</v>
      </c>
      <c r="C30030" t="s">
        <v>20650</v>
      </c>
      <c r="D30030" s="83" t="s">
        <v>15176</v>
      </c>
      <c r="E30030" s="83">
        <v>530.64</v>
      </c>
      <c r="F30030" s="83">
        <v>540.02</v>
      </c>
    </row>
    <row r="30031" spans="1:6" x14ac:dyDescent="0.25">
      <c r="A30031" t="s">
        <v>15052</v>
      </c>
      <c r="B30031" s="83" t="s">
        <v>20651</v>
      </c>
      <c r="C30031" t="s">
        <v>20652</v>
      </c>
      <c r="D30031" s="83" t="s">
        <v>15176</v>
      </c>
      <c r="E30031" s="83">
        <v>549.80999999999995</v>
      </c>
      <c r="F30031" s="83">
        <v>559.19000000000005</v>
      </c>
    </row>
    <row r="30032" spans="1:6" x14ac:dyDescent="0.25">
      <c r="A30032" t="s">
        <v>15052</v>
      </c>
      <c r="B30032" s="83" t="s">
        <v>20653</v>
      </c>
      <c r="C30032" t="s">
        <v>20654</v>
      </c>
      <c r="D30032" s="83" t="s">
        <v>15176</v>
      </c>
      <c r="E30032" s="83">
        <v>556.79</v>
      </c>
      <c r="F30032" s="83">
        <v>566.17999999999995</v>
      </c>
    </row>
    <row r="30033" spans="1:6" x14ac:dyDescent="0.25">
      <c r="A30033" t="s">
        <v>15052</v>
      </c>
      <c r="B30033" s="83" t="s">
        <v>20655</v>
      </c>
      <c r="C30033" t="s">
        <v>20656</v>
      </c>
      <c r="D30033" s="83" t="s">
        <v>15176</v>
      </c>
      <c r="E30033" s="83">
        <v>571.16999999999996</v>
      </c>
      <c r="F30033" s="83">
        <v>580.54999999999995</v>
      </c>
    </row>
    <row r="30034" spans="1:6" x14ac:dyDescent="0.25">
      <c r="A30034" t="s">
        <v>15052</v>
      </c>
      <c r="B30034" s="83" t="s">
        <v>20657</v>
      </c>
      <c r="C30034" t="s">
        <v>20658</v>
      </c>
      <c r="D30034" s="83" t="s">
        <v>15176</v>
      </c>
      <c r="E30034" s="83">
        <v>526.32000000000005</v>
      </c>
      <c r="F30034" s="83">
        <v>535.70000000000005</v>
      </c>
    </row>
    <row r="30035" spans="1:6" x14ac:dyDescent="0.25">
      <c r="A30035" t="s">
        <v>15052</v>
      </c>
      <c r="B30035" s="83" t="s">
        <v>20659</v>
      </c>
      <c r="C30035" t="s">
        <v>20660</v>
      </c>
      <c r="D30035" s="83" t="s">
        <v>15073</v>
      </c>
      <c r="E30035" s="83">
        <v>7.77</v>
      </c>
      <c r="F30035" s="83">
        <v>8.48</v>
      </c>
    </row>
    <row r="30036" spans="1:6" x14ac:dyDescent="0.25">
      <c r="A30036" t="s">
        <v>15052</v>
      </c>
      <c r="B30036" s="83" t="s">
        <v>20661</v>
      </c>
      <c r="C30036" t="s">
        <v>20662</v>
      </c>
      <c r="D30036" s="83" t="s">
        <v>15073</v>
      </c>
      <c r="E30036" s="83">
        <v>138.66</v>
      </c>
      <c r="F30036" s="83">
        <v>142.19</v>
      </c>
    </row>
    <row r="30037" spans="1:6" x14ac:dyDescent="0.25">
      <c r="A30037" t="s">
        <v>15052</v>
      </c>
      <c r="B30037" s="83" t="s">
        <v>20663</v>
      </c>
      <c r="C30037" t="s">
        <v>20664</v>
      </c>
      <c r="D30037" s="83" t="s">
        <v>15073</v>
      </c>
      <c r="E30037" s="83">
        <v>21.66</v>
      </c>
      <c r="F30037" s="83">
        <v>23.36</v>
      </c>
    </row>
    <row r="30038" spans="1:6" x14ac:dyDescent="0.25">
      <c r="A30038" t="s">
        <v>15052</v>
      </c>
      <c r="B30038" s="83" t="s">
        <v>20665</v>
      </c>
      <c r="C30038" t="s">
        <v>20666</v>
      </c>
      <c r="D30038" s="83" t="s">
        <v>15073</v>
      </c>
      <c r="E30038" s="83">
        <v>7.77</v>
      </c>
      <c r="F30038" s="83">
        <v>8.48</v>
      </c>
    </row>
    <row r="30039" spans="1:6" x14ac:dyDescent="0.25">
      <c r="A30039" t="s">
        <v>15052</v>
      </c>
      <c r="B30039" s="83" t="s">
        <v>20667</v>
      </c>
      <c r="C30039" t="s">
        <v>20668</v>
      </c>
      <c r="D30039" s="83" t="s">
        <v>15073</v>
      </c>
      <c r="E30039" s="83">
        <v>124.13</v>
      </c>
      <c r="F30039" s="83">
        <v>127.66</v>
      </c>
    </row>
    <row r="30040" spans="1:6" x14ac:dyDescent="0.25">
      <c r="A30040" t="s">
        <v>15052</v>
      </c>
      <c r="B30040" s="83" t="s">
        <v>20669</v>
      </c>
      <c r="C30040" t="s">
        <v>20670</v>
      </c>
      <c r="D30040" s="83" t="s">
        <v>15073</v>
      </c>
      <c r="E30040" s="83">
        <v>21.66</v>
      </c>
      <c r="F30040" s="83">
        <v>23.36</v>
      </c>
    </row>
    <row r="30041" spans="1:6" x14ac:dyDescent="0.25">
      <c r="A30041" t="s">
        <v>15052</v>
      </c>
      <c r="B30041" s="83" t="s">
        <v>20671</v>
      </c>
      <c r="C30041" t="s">
        <v>20672</v>
      </c>
      <c r="D30041" s="83" t="s">
        <v>15073</v>
      </c>
      <c r="E30041" s="83">
        <v>8.57</v>
      </c>
      <c r="F30041" s="83">
        <v>9.35</v>
      </c>
    </row>
    <row r="30042" spans="1:6" x14ac:dyDescent="0.25">
      <c r="A30042" t="s">
        <v>15052</v>
      </c>
      <c r="B30042" s="83" t="s">
        <v>20673</v>
      </c>
      <c r="C30042" t="s">
        <v>20674</v>
      </c>
      <c r="D30042" s="83" t="s">
        <v>15073</v>
      </c>
      <c r="E30042" s="83">
        <v>120</v>
      </c>
      <c r="F30042" s="83">
        <v>123.89</v>
      </c>
    </row>
    <row r="30043" spans="1:6" x14ac:dyDescent="0.25">
      <c r="A30043" t="s">
        <v>15052</v>
      </c>
      <c r="B30043" s="83" t="s">
        <v>20675</v>
      </c>
      <c r="C30043" t="s">
        <v>20676</v>
      </c>
      <c r="D30043" s="83" t="s">
        <v>15073</v>
      </c>
      <c r="E30043" s="83">
        <v>27.25</v>
      </c>
      <c r="F30043" s="83">
        <v>29.06</v>
      </c>
    </row>
    <row r="30044" spans="1:6" x14ac:dyDescent="0.25">
      <c r="A30044" t="s">
        <v>15052</v>
      </c>
      <c r="B30044" s="83" t="s">
        <v>20677</v>
      </c>
      <c r="C30044" t="s">
        <v>20678</v>
      </c>
      <c r="D30044" s="83" t="s">
        <v>15073</v>
      </c>
      <c r="E30044" s="83">
        <v>190.81</v>
      </c>
      <c r="F30044" s="83">
        <v>197.48</v>
      </c>
    </row>
    <row r="30045" spans="1:6" x14ac:dyDescent="0.25">
      <c r="A30045" t="s">
        <v>15052</v>
      </c>
      <c r="B30045" s="83" t="s">
        <v>20679</v>
      </c>
      <c r="C30045" t="s">
        <v>20680</v>
      </c>
      <c r="D30045" s="83" t="s">
        <v>15073</v>
      </c>
      <c r="E30045" s="83">
        <v>59.15</v>
      </c>
      <c r="F30045" s="83">
        <v>61.18</v>
      </c>
    </row>
    <row r="30046" spans="1:6" x14ac:dyDescent="0.25">
      <c r="A30046" t="s">
        <v>15052</v>
      </c>
      <c r="B30046" s="83" t="s">
        <v>20681</v>
      </c>
      <c r="C30046" t="s">
        <v>20682</v>
      </c>
      <c r="D30046" s="83" t="s">
        <v>15176</v>
      </c>
      <c r="E30046" s="83">
        <v>93.99</v>
      </c>
      <c r="F30046" s="83">
        <v>102.05</v>
      </c>
    </row>
    <row r="30047" spans="1:6" x14ac:dyDescent="0.25">
      <c r="A30047" t="s">
        <v>15052</v>
      </c>
      <c r="B30047" s="83" t="s">
        <v>20683</v>
      </c>
      <c r="C30047" t="s">
        <v>20684</v>
      </c>
      <c r="D30047" s="83" t="s">
        <v>15176</v>
      </c>
      <c r="E30047" s="83">
        <v>73.849999999999994</v>
      </c>
      <c r="F30047" s="83">
        <v>80.180000000000007</v>
      </c>
    </row>
    <row r="30048" spans="1:6" x14ac:dyDescent="0.25">
      <c r="A30048" t="s">
        <v>15052</v>
      </c>
      <c r="B30048" s="83" t="s">
        <v>20685</v>
      </c>
      <c r="C30048" t="s">
        <v>20686</v>
      </c>
      <c r="D30048" s="83" t="s">
        <v>15073</v>
      </c>
      <c r="E30048" s="83">
        <v>12.25</v>
      </c>
      <c r="F30048" s="83">
        <v>13.11</v>
      </c>
    </row>
    <row r="30049" spans="1:6" x14ac:dyDescent="0.25">
      <c r="A30049" t="s">
        <v>15052</v>
      </c>
      <c r="B30049" s="83" t="s">
        <v>20687</v>
      </c>
      <c r="C30049" t="s">
        <v>20688</v>
      </c>
      <c r="D30049" s="83" t="s">
        <v>15094</v>
      </c>
      <c r="E30049" s="83">
        <v>20.38</v>
      </c>
      <c r="F30049" s="83">
        <v>20.84</v>
      </c>
    </row>
    <row r="30050" spans="1:6" x14ac:dyDescent="0.25">
      <c r="A30050" t="s">
        <v>15052</v>
      </c>
      <c r="B30050" s="83" t="s">
        <v>20689</v>
      </c>
      <c r="C30050" t="s">
        <v>20690</v>
      </c>
      <c r="D30050" s="83" t="s">
        <v>15094</v>
      </c>
      <c r="E30050" s="83">
        <v>9.85</v>
      </c>
      <c r="F30050" s="83">
        <v>10.52</v>
      </c>
    </row>
    <row r="30051" spans="1:6" x14ac:dyDescent="0.25">
      <c r="A30051" t="s">
        <v>15052</v>
      </c>
      <c r="B30051" s="83" t="s">
        <v>20691</v>
      </c>
      <c r="C30051" t="s">
        <v>20692</v>
      </c>
      <c r="D30051" s="83" t="s">
        <v>15073</v>
      </c>
      <c r="E30051" s="83">
        <v>221.16</v>
      </c>
      <c r="F30051" s="83">
        <v>232.19</v>
      </c>
    </row>
    <row r="30052" spans="1:6" x14ac:dyDescent="0.25">
      <c r="A30052" t="s">
        <v>15052</v>
      </c>
      <c r="B30052" s="83" t="s">
        <v>20693</v>
      </c>
      <c r="C30052" t="s">
        <v>20694</v>
      </c>
      <c r="D30052" s="83" t="s">
        <v>15073</v>
      </c>
      <c r="E30052" s="83">
        <v>260.2</v>
      </c>
      <c r="F30052" s="83">
        <v>272.88</v>
      </c>
    </row>
    <row r="30053" spans="1:6" x14ac:dyDescent="0.25">
      <c r="A30053" t="s">
        <v>15052</v>
      </c>
      <c r="B30053" s="83" t="s">
        <v>20695</v>
      </c>
      <c r="C30053" t="s">
        <v>20696</v>
      </c>
      <c r="D30053" s="83" t="s">
        <v>15073</v>
      </c>
      <c r="E30053" s="83">
        <v>190.81</v>
      </c>
      <c r="F30053" s="84">
        <v>197.48</v>
      </c>
    </row>
    <row r="30054" spans="1:6" x14ac:dyDescent="0.25">
      <c r="A30054" t="s">
        <v>15052</v>
      </c>
      <c r="B30054" s="83" t="s">
        <v>20697</v>
      </c>
      <c r="C30054" t="s">
        <v>20698</v>
      </c>
      <c r="D30054" s="83" t="s">
        <v>15094</v>
      </c>
      <c r="E30054" s="83">
        <v>47.65</v>
      </c>
      <c r="F30054" s="83">
        <v>49.25</v>
      </c>
    </row>
    <row r="30055" spans="1:6" x14ac:dyDescent="0.25">
      <c r="A30055" t="s">
        <v>15052</v>
      </c>
      <c r="B30055" s="83" t="s">
        <v>20699</v>
      </c>
      <c r="C30055" t="s">
        <v>20700</v>
      </c>
      <c r="D30055" s="83" t="s">
        <v>15176</v>
      </c>
      <c r="E30055" s="83">
        <v>111.08</v>
      </c>
      <c r="F30055" s="83">
        <v>120.55</v>
      </c>
    </row>
    <row r="30056" spans="1:6" x14ac:dyDescent="0.25">
      <c r="A30056" t="s">
        <v>15052</v>
      </c>
      <c r="B30056" s="83" t="s">
        <v>20701</v>
      </c>
      <c r="C30056" t="s">
        <v>20702</v>
      </c>
      <c r="D30056" s="83" t="s">
        <v>15176</v>
      </c>
      <c r="E30056" s="83">
        <v>2473.4499999999998</v>
      </c>
      <c r="F30056" s="83">
        <v>2551.92</v>
      </c>
    </row>
    <row r="30057" spans="1:6" x14ac:dyDescent="0.25">
      <c r="A30057" t="s">
        <v>15052</v>
      </c>
      <c r="B30057" s="83">
        <v>50</v>
      </c>
      <c r="C30057" t="s">
        <v>20703</v>
      </c>
    </row>
    <row r="30058" spans="1:6" x14ac:dyDescent="0.25">
      <c r="A30058" t="s">
        <v>15052</v>
      </c>
      <c r="B30058" s="83">
        <v>9111</v>
      </c>
      <c r="C30058" t="s">
        <v>20704</v>
      </c>
    </row>
    <row r="30059" spans="1:6" x14ac:dyDescent="0.25">
      <c r="A30059" t="s">
        <v>15052</v>
      </c>
      <c r="B30059" s="83" t="s">
        <v>20705</v>
      </c>
      <c r="C30059" t="s">
        <v>12283</v>
      </c>
      <c r="D30059" s="83" t="s">
        <v>20706</v>
      </c>
      <c r="E30059" s="83">
        <v>23.07</v>
      </c>
      <c r="F30059" s="83">
        <v>25.02</v>
      </c>
    </row>
    <row r="30060" spans="1:6" x14ac:dyDescent="0.25">
      <c r="A30060" t="s">
        <v>15052</v>
      </c>
      <c r="B30060" s="83" t="s">
        <v>20707</v>
      </c>
      <c r="C30060" t="s">
        <v>20708</v>
      </c>
      <c r="D30060" s="83" t="s">
        <v>20706</v>
      </c>
      <c r="E30060" s="83">
        <v>22.52</v>
      </c>
      <c r="F30060" s="83">
        <v>24.49</v>
      </c>
    </row>
    <row r="30061" spans="1:6" x14ac:dyDescent="0.25">
      <c r="A30061" t="s">
        <v>15052</v>
      </c>
      <c r="B30061" s="83" t="s">
        <v>20709</v>
      </c>
      <c r="C30061" t="s">
        <v>12284</v>
      </c>
      <c r="D30061" s="83" t="s">
        <v>20706</v>
      </c>
      <c r="E30061" s="83">
        <v>22.9</v>
      </c>
      <c r="F30061" s="83">
        <v>24.86</v>
      </c>
    </row>
    <row r="30062" spans="1:6" x14ac:dyDescent="0.25">
      <c r="A30062" t="s">
        <v>15052</v>
      </c>
      <c r="B30062" s="83" t="s">
        <v>20710</v>
      </c>
      <c r="C30062" t="s">
        <v>12285</v>
      </c>
      <c r="D30062" s="83" t="s">
        <v>20706</v>
      </c>
      <c r="E30062" s="83">
        <v>23.52</v>
      </c>
      <c r="F30062" s="83">
        <v>25.52</v>
      </c>
    </row>
    <row r="30063" spans="1:6" x14ac:dyDescent="0.25">
      <c r="A30063" t="s">
        <v>15052</v>
      </c>
      <c r="B30063" s="83" t="s">
        <v>20711</v>
      </c>
      <c r="C30063" t="s">
        <v>12290</v>
      </c>
      <c r="D30063" s="83" t="s">
        <v>20706</v>
      </c>
      <c r="E30063" s="83">
        <v>24.93</v>
      </c>
      <c r="F30063" s="83">
        <v>26.89</v>
      </c>
    </row>
    <row r="30064" spans="1:6" x14ac:dyDescent="0.25">
      <c r="A30064" t="s">
        <v>15052</v>
      </c>
      <c r="B30064" s="83" t="s">
        <v>20712</v>
      </c>
      <c r="C30064" t="s">
        <v>20713</v>
      </c>
      <c r="D30064" s="83" t="s">
        <v>20706</v>
      </c>
      <c r="E30064" s="83">
        <v>22.9</v>
      </c>
      <c r="F30064" s="83">
        <v>24.86</v>
      </c>
    </row>
    <row r="30065" spans="1:6" x14ac:dyDescent="0.25">
      <c r="A30065" t="s">
        <v>15052</v>
      </c>
      <c r="B30065" s="83" t="s">
        <v>20714</v>
      </c>
      <c r="C30065" t="s">
        <v>12292</v>
      </c>
      <c r="D30065" s="83" t="s">
        <v>20706</v>
      </c>
      <c r="E30065" s="83">
        <v>24.35</v>
      </c>
      <c r="F30065" s="83">
        <v>26.47</v>
      </c>
    </row>
    <row r="30066" spans="1:6" x14ac:dyDescent="0.25">
      <c r="A30066" t="s">
        <v>15052</v>
      </c>
      <c r="B30066" s="83" t="s">
        <v>20715</v>
      </c>
      <c r="C30066" t="s">
        <v>20716</v>
      </c>
      <c r="D30066" s="83" t="s">
        <v>20706</v>
      </c>
      <c r="E30066" s="83">
        <v>20.94</v>
      </c>
      <c r="F30066" s="83">
        <v>22.66</v>
      </c>
    </row>
    <row r="30067" spans="1:6" x14ac:dyDescent="0.25">
      <c r="A30067" t="s">
        <v>15052</v>
      </c>
      <c r="B30067" s="83" t="s">
        <v>20717</v>
      </c>
      <c r="C30067" t="s">
        <v>12293</v>
      </c>
      <c r="D30067" s="83" t="s">
        <v>15337</v>
      </c>
      <c r="E30067" s="83">
        <v>4272.54</v>
      </c>
      <c r="F30067" s="83">
        <v>4725.79</v>
      </c>
    </row>
    <row r="30068" spans="1:6" x14ac:dyDescent="0.25">
      <c r="A30068" t="s">
        <v>15052</v>
      </c>
      <c r="B30068" s="83" t="s">
        <v>20718</v>
      </c>
      <c r="C30068" t="s">
        <v>20719</v>
      </c>
      <c r="D30068" s="83" t="s">
        <v>15337</v>
      </c>
      <c r="E30068" s="83">
        <v>3813.19</v>
      </c>
      <c r="F30068" s="83">
        <v>4211.96</v>
      </c>
    </row>
    <row r="30069" spans="1:6" x14ac:dyDescent="0.25">
      <c r="A30069" t="s">
        <v>15052</v>
      </c>
      <c r="B30069" s="83" t="s">
        <v>20720</v>
      </c>
      <c r="C30069" t="s">
        <v>12295</v>
      </c>
      <c r="D30069" s="83" t="s">
        <v>20706</v>
      </c>
      <c r="E30069" s="83">
        <v>28.4</v>
      </c>
      <c r="F30069" s="83">
        <v>30.99</v>
      </c>
    </row>
    <row r="30070" spans="1:6" x14ac:dyDescent="0.25">
      <c r="A30070" t="s">
        <v>15052</v>
      </c>
      <c r="B30070" s="83" t="s">
        <v>20721</v>
      </c>
      <c r="C30070" t="s">
        <v>20722</v>
      </c>
      <c r="D30070" s="83" t="s">
        <v>15337</v>
      </c>
      <c r="E30070" s="83">
        <v>3601.05</v>
      </c>
      <c r="F30070" s="83">
        <v>3974.67</v>
      </c>
    </row>
    <row r="30071" spans="1:6" x14ac:dyDescent="0.25">
      <c r="A30071" t="s">
        <v>15052</v>
      </c>
      <c r="B30071" s="83" t="s">
        <v>20723</v>
      </c>
      <c r="C30071" t="s">
        <v>12314</v>
      </c>
      <c r="D30071" s="83" t="s">
        <v>20706</v>
      </c>
      <c r="E30071" s="83">
        <v>20.53</v>
      </c>
      <c r="F30071" s="83">
        <v>22.7</v>
      </c>
    </row>
    <row r="30072" spans="1:6" x14ac:dyDescent="0.25">
      <c r="A30072" t="s">
        <v>15052</v>
      </c>
      <c r="B30072" s="83" t="s">
        <v>20724</v>
      </c>
      <c r="C30072" t="s">
        <v>12316</v>
      </c>
      <c r="D30072" s="83" t="s">
        <v>15337</v>
      </c>
      <c r="E30072" s="83">
        <v>6394.71</v>
      </c>
      <c r="F30072" s="83">
        <v>7101.58</v>
      </c>
    </row>
    <row r="30073" spans="1:6" x14ac:dyDescent="0.25">
      <c r="A30073" t="s">
        <v>15052</v>
      </c>
      <c r="B30073" s="83" t="s">
        <v>20725</v>
      </c>
      <c r="C30073" t="s">
        <v>20726</v>
      </c>
      <c r="D30073" s="83" t="s">
        <v>20706</v>
      </c>
      <c r="E30073" s="83">
        <v>30.31</v>
      </c>
      <c r="F30073" s="83">
        <v>33.11</v>
      </c>
    </row>
    <row r="30074" spans="1:6" x14ac:dyDescent="0.25">
      <c r="A30074" t="s">
        <v>15052</v>
      </c>
      <c r="B30074" s="83" t="s">
        <v>20727</v>
      </c>
      <c r="C30074" t="s">
        <v>20728</v>
      </c>
      <c r="D30074" s="83" t="s">
        <v>20706</v>
      </c>
      <c r="E30074" s="83">
        <v>27.89</v>
      </c>
      <c r="F30074" s="84">
        <v>30.49</v>
      </c>
    </row>
    <row r="30075" spans="1:6" x14ac:dyDescent="0.25">
      <c r="A30075" t="s">
        <v>15052</v>
      </c>
      <c r="B30075" s="83" t="s">
        <v>20729</v>
      </c>
      <c r="C30075" t="s">
        <v>12320</v>
      </c>
      <c r="D30075" s="83" t="s">
        <v>20706</v>
      </c>
      <c r="E30075" s="83">
        <v>22.15</v>
      </c>
      <c r="F30075" s="84">
        <v>23.99</v>
      </c>
    </row>
    <row r="30076" spans="1:6" x14ac:dyDescent="0.25">
      <c r="A30076" t="s">
        <v>15052</v>
      </c>
      <c r="B30076" s="83" t="s">
        <v>20730</v>
      </c>
      <c r="C30076" t="s">
        <v>12322</v>
      </c>
      <c r="D30076" s="83" t="s">
        <v>20706</v>
      </c>
      <c r="E30076" s="83">
        <v>31.73</v>
      </c>
      <c r="F30076" s="83">
        <v>34.74</v>
      </c>
    </row>
    <row r="30077" spans="1:6" x14ac:dyDescent="0.25">
      <c r="A30077" t="s">
        <v>15052</v>
      </c>
      <c r="B30077" s="83" t="s">
        <v>20731</v>
      </c>
      <c r="C30077" t="s">
        <v>20732</v>
      </c>
      <c r="D30077" s="83" t="s">
        <v>20706</v>
      </c>
      <c r="E30077" s="83">
        <v>28.18</v>
      </c>
      <c r="F30077" s="84">
        <v>30.77</v>
      </c>
    </row>
    <row r="30078" spans="1:6" x14ac:dyDescent="0.25">
      <c r="A30078" t="s">
        <v>15052</v>
      </c>
      <c r="B30078" s="83" t="s">
        <v>20733</v>
      </c>
      <c r="C30078" t="s">
        <v>12513</v>
      </c>
      <c r="D30078" s="83" t="s">
        <v>20706</v>
      </c>
      <c r="E30078" s="83">
        <v>28.99</v>
      </c>
      <c r="F30078" s="84">
        <v>31.64</v>
      </c>
    </row>
    <row r="30079" spans="1:6" x14ac:dyDescent="0.25">
      <c r="A30079" t="s">
        <v>15052</v>
      </c>
      <c r="B30079" s="83" t="s">
        <v>20734</v>
      </c>
      <c r="C30079" t="s">
        <v>12517</v>
      </c>
      <c r="D30079" s="83" t="s">
        <v>15337</v>
      </c>
      <c r="E30079" s="83">
        <v>10757.65</v>
      </c>
      <c r="F30079" s="83">
        <v>11968.99</v>
      </c>
    </row>
    <row r="30080" spans="1:6" x14ac:dyDescent="0.25">
      <c r="A30080" t="s">
        <v>15052</v>
      </c>
      <c r="B30080" s="83" t="s">
        <v>20735</v>
      </c>
      <c r="C30080" t="s">
        <v>20736</v>
      </c>
      <c r="D30080" s="83" t="s">
        <v>15337</v>
      </c>
      <c r="E30080" s="83">
        <v>20720.29</v>
      </c>
      <c r="F30080" s="83">
        <v>23126.07</v>
      </c>
    </row>
    <row r="30081" spans="1:6" x14ac:dyDescent="0.25">
      <c r="A30081" t="s">
        <v>15052</v>
      </c>
      <c r="B30081" s="83" t="s">
        <v>20737</v>
      </c>
      <c r="C30081" t="s">
        <v>12519</v>
      </c>
      <c r="D30081" s="83" t="s">
        <v>15337</v>
      </c>
      <c r="E30081" s="83">
        <v>21419.360000000001</v>
      </c>
      <c r="F30081" s="83">
        <v>23908.03</v>
      </c>
    </row>
    <row r="30082" spans="1:6" x14ac:dyDescent="0.25">
      <c r="A30082" t="s">
        <v>15052</v>
      </c>
      <c r="B30082" s="83" t="s">
        <v>20738</v>
      </c>
      <c r="C30082" t="s">
        <v>20739</v>
      </c>
      <c r="D30082" s="83" t="s">
        <v>15337</v>
      </c>
      <c r="E30082" s="83">
        <v>26686.49</v>
      </c>
      <c r="F30082" s="83">
        <v>29799.81</v>
      </c>
    </row>
    <row r="30083" spans="1:6" x14ac:dyDescent="0.25">
      <c r="A30083" t="s">
        <v>15052</v>
      </c>
      <c r="B30083" s="83" t="s">
        <v>20740</v>
      </c>
      <c r="C30083" t="s">
        <v>20741</v>
      </c>
      <c r="D30083" s="83" t="s">
        <v>15337</v>
      </c>
      <c r="E30083" s="83">
        <v>20720.29</v>
      </c>
      <c r="F30083" s="83">
        <v>23126.07</v>
      </c>
    </row>
    <row r="30084" spans="1:6" x14ac:dyDescent="0.25">
      <c r="A30084" t="s">
        <v>15052</v>
      </c>
      <c r="B30084" s="83" t="s">
        <v>20742</v>
      </c>
      <c r="C30084" t="s">
        <v>20743</v>
      </c>
      <c r="D30084" s="83" t="s">
        <v>15337</v>
      </c>
      <c r="E30084" s="83">
        <v>20720.29</v>
      </c>
      <c r="F30084" s="83">
        <v>23126.07</v>
      </c>
    </row>
    <row r="30085" spans="1:6" x14ac:dyDescent="0.25">
      <c r="A30085" t="s">
        <v>15052</v>
      </c>
      <c r="B30085" s="83" t="s">
        <v>20744</v>
      </c>
      <c r="C30085" t="s">
        <v>20745</v>
      </c>
      <c r="D30085" s="83" t="s">
        <v>20706</v>
      </c>
      <c r="E30085" s="83">
        <v>28.61</v>
      </c>
      <c r="F30085" s="84">
        <v>31.22</v>
      </c>
    </row>
    <row r="30086" spans="1:6" x14ac:dyDescent="0.25">
      <c r="A30086" t="s">
        <v>15052</v>
      </c>
      <c r="B30086" s="83" t="s">
        <v>20746</v>
      </c>
      <c r="C30086" t="s">
        <v>12521</v>
      </c>
      <c r="D30086" s="83" t="s">
        <v>20706</v>
      </c>
      <c r="E30086" s="83">
        <v>29.05</v>
      </c>
      <c r="F30086" s="84">
        <v>31.71</v>
      </c>
    </row>
    <row r="30087" spans="1:6" x14ac:dyDescent="0.25">
      <c r="A30087" t="s">
        <v>15052</v>
      </c>
      <c r="B30087" s="83" t="s">
        <v>20747</v>
      </c>
      <c r="C30087" t="s">
        <v>20748</v>
      </c>
      <c r="D30087" s="83" t="s">
        <v>20706</v>
      </c>
      <c r="E30087" s="83">
        <v>29.77</v>
      </c>
      <c r="F30087" s="84">
        <v>32.520000000000003</v>
      </c>
    </row>
    <row r="30088" spans="1:6" x14ac:dyDescent="0.25">
      <c r="A30088" t="s">
        <v>15052</v>
      </c>
      <c r="B30088" s="83" t="s">
        <v>20749</v>
      </c>
      <c r="C30088" t="s">
        <v>12522</v>
      </c>
      <c r="D30088" s="83" t="s">
        <v>20706</v>
      </c>
      <c r="E30088" s="83">
        <v>28.61</v>
      </c>
      <c r="F30088" s="84">
        <v>31.22</v>
      </c>
    </row>
    <row r="30089" spans="1:6" x14ac:dyDescent="0.25">
      <c r="A30089" t="s">
        <v>15052</v>
      </c>
      <c r="B30089" s="83" t="s">
        <v>20750</v>
      </c>
      <c r="C30089" t="s">
        <v>12525</v>
      </c>
      <c r="D30089" s="83" t="s">
        <v>20706</v>
      </c>
      <c r="E30089" s="83">
        <v>24.37</v>
      </c>
      <c r="F30089" s="84">
        <v>26.47</v>
      </c>
    </row>
    <row r="30090" spans="1:6" x14ac:dyDescent="0.25">
      <c r="A30090" t="s">
        <v>15052</v>
      </c>
      <c r="B30090" s="83" t="s">
        <v>20751</v>
      </c>
      <c r="C30090" t="s">
        <v>20752</v>
      </c>
      <c r="D30090" s="83" t="s">
        <v>20706</v>
      </c>
      <c r="E30090" s="83">
        <v>30.31</v>
      </c>
      <c r="F30090" s="84">
        <v>33.11</v>
      </c>
    </row>
    <row r="30091" spans="1:6" x14ac:dyDescent="0.25">
      <c r="A30091" t="s">
        <v>15052</v>
      </c>
      <c r="B30091" s="83" t="s">
        <v>20753</v>
      </c>
      <c r="C30091" t="s">
        <v>12527</v>
      </c>
      <c r="D30091" s="83" t="s">
        <v>20706</v>
      </c>
      <c r="E30091" s="83">
        <v>28.27</v>
      </c>
      <c r="F30091" s="84">
        <v>30.87</v>
      </c>
    </row>
    <row r="30092" spans="1:6" x14ac:dyDescent="0.25">
      <c r="A30092" t="s">
        <v>15052</v>
      </c>
      <c r="B30092" s="83" t="s">
        <v>20754</v>
      </c>
      <c r="C30092" t="s">
        <v>12534</v>
      </c>
      <c r="D30092" s="83" t="s">
        <v>15337</v>
      </c>
      <c r="E30092" s="83">
        <v>17205.3</v>
      </c>
      <c r="F30092" s="83">
        <v>19181.27</v>
      </c>
    </row>
    <row r="30093" spans="1:6" x14ac:dyDescent="0.25">
      <c r="A30093" t="s">
        <v>15052</v>
      </c>
      <c r="B30093" s="83" t="s">
        <v>20755</v>
      </c>
      <c r="C30093" t="s">
        <v>20756</v>
      </c>
      <c r="D30093" s="83" t="s">
        <v>20706</v>
      </c>
      <c r="E30093" s="83">
        <v>24.15</v>
      </c>
      <c r="F30093" s="83">
        <v>26.38</v>
      </c>
    </row>
    <row r="30094" spans="1:6" x14ac:dyDescent="0.25">
      <c r="A30094" t="s">
        <v>15052</v>
      </c>
      <c r="B30094" s="83" t="s">
        <v>20757</v>
      </c>
      <c r="C30094" t="s">
        <v>12553</v>
      </c>
      <c r="D30094" s="83" t="s">
        <v>20706</v>
      </c>
      <c r="E30094" s="83">
        <v>24.99</v>
      </c>
      <c r="F30094" s="83">
        <v>27.31</v>
      </c>
    </row>
    <row r="30095" spans="1:6" x14ac:dyDescent="0.25">
      <c r="A30095" t="s">
        <v>15052</v>
      </c>
      <c r="B30095" s="83" t="s">
        <v>20758</v>
      </c>
      <c r="C30095" t="s">
        <v>12578</v>
      </c>
      <c r="D30095" s="83" t="s">
        <v>20706</v>
      </c>
      <c r="E30095" s="83">
        <v>28.61</v>
      </c>
      <c r="F30095" s="83">
        <v>31.22</v>
      </c>
    </row>
    <row r="30096" spans="1:6" x14ac:dyDescent="0.25">
      <c r="A30096" t="s">
        <v>15052</v>
      </c>
      <c r="B30096" s="83" t="s">
        <v>20759</v>
      </c>
      <c r="C30096" t="s">
        <v>12579</v>
      </c>
      <c r="D30096" s="83" t="s">
        <v>20706</v>
      </c>
      <c r="E30096" s="83">
        <v>30.28</v>
      </c>
      <c r="F30096" s="83">
        <v>32.880000000000003</v>
      </c>
    </row>
    <row r="30097" spans="1:6" x14ac:dyDescent="0.25">
      <c r="A30097" t="s">
        <v>15052</v>
      </c>
      <c r="B30097" s="83" t="s">
        <v>20760</v>
      </c>
      <c r="C30097" t="s">
        <v>12583</v>
      </c>
      <c r="D30097" s="83" t="s">
        <v>20706</v>
      </c>
      <c r="E30097" s="83">
        <v>25.24</v>
      </c>
      <c r="F30097" s="83">
        <v>27.59</v>
      </c>
    </row>
    <row r="30098" spans="1:6" x14ac:dyDescent="0.25">
      <c r="A30098" t="s">
        <v>15052</v>
      </c>
      <c r="B30098" s="83" t="s">
        <v>20761</v>
      </c>
      <c r="C30098" t="s">
        <v>20762</v>
      </c>
      <c r="D30098" s="83" t="s">
        <v>20706</v>
      </c>
      <c r="E30098" s="83">
        <v>28.18</v>
      </c>
      <c r="F30098" s="83">
        <v>30.77</v>
      </c>
    </row>
    <row r="30099" spans="1:6" x14ac:dyDescent="0.25">
      <c r="A30099" t="s">
        <v>15052</v>
      </c>
      <c r="B30099" s="83" t="s">
        <v>20763</v>
      </c>
      <c r="C30099" t="s">
        <v>12584</v>
      </c>
      <c r="D30099" s="83" t="s">
        <v>20706</v>
      </c>
      <c r="E30099" s="83">
        <v>20.86</v>
      </c>
      <c r="F30099" s="84">
        <v>22.69</v>
      </c>
    </row>
    <row r="30100" spans="1:6" x14ac:dyDescent="0.25">
      <c r="A30100" t="s">
        <v>15052</v>
      </c>
      <c r="B30100" s="83" t="s">
        <v>20764</v>
      </c>
      <c r="C30100" t="s">
        <v>20765</v>
      </c>
      <c r="D30100" s="83" t="s">
        <v>20706</v>
      </c>
      <c r="E30100" s="83">
        <v>20.94</v>
      </c>
      <c r="F30100" s="83">
        <v>22.66</v>
      </c>
    </row>
    <row r="30101" spans="1:6" x14ac:dyDescent="0.25">
      <c r="A30101" t="s">
        <v>15052</v>
      </c>
      <c r="B30101" s="83" t="s">
        <v>20766</v>
      </c>
      <c r="C30101" t="s">
        <v>12585</v>
      </c>
      <c r="D30101" s="83" t="s">
        <v>20706</v>
      </c>
      <c r="E30101" s="83">
        <v>28.4</v>
      </c>
      <c r="F30101" s="83">
        <v>30.99</v>
      </c>
    </row>
    <row r="30102" spans="1:6" x14ac:dyDescent="0.25">
      <c r="A30102" t="s">
        <v>15052</v>
      </c>
      <c r="B30102" s="83" t="s">
        <v>20767</v>
      </c>
      <c r="C30102" t="s">
        <v>12586</v>
      </c>
      <c r="D30102" s="83" t="s">
        <v>20706</v>
      </c>
      <c r="E30102" s="83">
        <v>20.94</v>
      </c>
      <c r="F30102" s="83">
        <v>22.66</v>
      </c>
    </row>
    <row r="30103" spans="1:6" x14ac:dyDescent="0.25">
      <c r="A30103" t="s">
        <v>15052</v>
      </c>
      <c r="B30103" s="83" t="s">
        <v>20768</v>
      </c>
      <c r="C30103" t="s">
        <v>20769</v>
      </c>
      <c r="D30103" s="83" t="s">
        <v>20706</v>
      </c>
      <c r="E30103" s="83">
        <v>28.18</v>
      </c>
      <c r="F30103" s="83">
        <v>30.77</v>
      </c>
    </row>
    <row r="30104" spans="1:6" x14ac:dyDescent="0.25">
      <c r="A30104" t="s">
        <v>15052</v>
      </c>
      <c r="B30104" s="83" t="s">
        <v>20770</v>
      </c>
      <c r="C30104" t="s">
        <v>12598</v>
      </c>
      <c r="D30104" s="83" t="s">
        <v>15337</v>
      </c>
      <c r="E30104" s="83">
        <v>6766.73</v>
      </c>
      <c r="F30104" s="83">
        <v>7515.76</v>
      </c>
    </row>
    <row r="30105" spans="1:6" x14ac:dyDescent="0.25">
      <c r="A30105" t="s">
        <v>15052</v>
      </c>
      <c r="B30105" s="83" t="s">
        <v>20771</v>
      </c>
      <c r="C30105" t="s">
        <v>12592</v>
      </c>
      <c r="D30105" s="83" t="s">
        <v>20706</v>
      </c>
      <c r="E30105" s="83">
        <v>27.91</v>
      </c>
      <c r="F30105" s="83">
        <v>30.46</v>
      </c>
    </row>
    <row r="30106" spans="1:6" x14ac:dyDescent="0.25">
      <c r="A30106" t="s">
        <v>15052</v>
      </c>
      <c r="B30106" s="83" t="s">
        <v>20772</v>
      </c>
      <c r="C30106" t="s">
        <v>20773</v>
      </c>
      <c r="D30106" s="83" t="s">
        <v>20706</v>
      </c>
      <c r="E30106" s="83">
        <v>42.85</v>
      </c>
      <c r="F30106" s="83">
        <v>47.65</v>
      </c>
    </row>
    <row r="30107" spans="1:6" x14ac:dyDescent="0.25">
      <c r="A30107" t="s">
        <v>15052</v>
      </c>
      <c r="B30107" s="83" t="s">
        <v>20774</v>
      </c>
      <c r="C30107" t="s">
        <v>12600</v>
      </c>
      <c r="D30107" s="83" t="s">
        <v>20706</v>
      </c>
      <c r="E30107" s="83">
        <v>23.1</v>
      </c>
      <c r="F30107" s="83">
        <v>25.06</v>
      </c>
    </row>
    <row r="30108" spans="1:6" x14ac:dyDescent="0.25">
      <c r="A30108" t="s">
        <v>15052</v>
      </c>
      <c r="B30108" s="83" t="s">
        <v>20775</v>
      </c>
      <c r="C30108" t="s">
        <v>12601</v>
      </c>
      <c r="D30108" s="83" t="s">
        <v>15337</v>
      </c>
      <c r="E30108" s="83">
        <v>4280.76</v>
      </c>
      <c r="F30108" s="83">
        <v>4643.18</v>
      </c>
    </row>
    <row r="30109" spans="1:6" x14ac:dyDescent="0.25">
      <c r="A30109" t="s">
        <v>15052</v>
      </c>
      <c r="B30109" s="83" t="s">
        <v>20776</v>
      </c>
      <c r="C30109" t="s">
        <v>20777</v>
      </c>
      <c r="D30109" s="83" t="s">
        <v>15337</v>
      </c>
      <c r="E30109" s="83">
        <v>5236</v>
      </c>
      <c r="F30109" s="83">
        <v>5720</v>
      </c>
    </row>
    <row r="30110" spans="1:6" x14ac:dyDescent="0.25">
      <c r="A30110" t="s">
        <v>15052</v>
      </c>
      <c r="B30110" s="83">
        <v>249</v>
      </c>
      <c r="C30110" t="s">
        <v>20778</v>
      </c>
    </row>
    <row r="30111" spans="1:6" x14ac:dyDescent="0.25">
      <c r="A30111" t="s">
        <v>15052</v>
      </c>
      <c r="B30111" s="83" t="s">
        <v>20779</v>
      </c>
      <c r="C30111" t="s">
        <v>20780</v>
      </c>
      <c r="D30111" s="83" t="s">
        <v>15176</v>
      </c>
      <c r="E30111" s="83">
        <v>30.79</v>
      </c>
      <c r="F30111" s="83">
        <v>33.06</v>
      </c>
    </row>
    <row r="30112" spans="1:6" x14ac:dyDescent="0.25">
      <c r="A30112" t="s">
        <v>15052</v>
      </c>
      <c r="B30112" s="83" t="s">
        <v>20781</v>
      </c>
      <c r="C30112" t="s">
        <v>20782</v>
      </c>
      <c r="D30112" s="83" t="s">
        <v>15176</v>
      </c>
      <c r="E30112" s="83">
        <v>8.81</v>
      </c>
      <c r="F30112" s="83">
        <v>8.9700000000000006</v>
      </c>
    </row>
    <row r="30113" spans="1:6" x14ac:dyDescent="0.25">
      <c r="A30113" t="s">
        <v>15052</v>
      </c>
      <c r="B30113" s="83" t="s">
        <v>20783</v>
      </c>
      <c r="C30113" t="s">
        <v>20784</v>
      </c>
      <c r="D30113" s="83" t="s">
        <v>15176</v>
      </c>
      <c r="E30113" s="83">
        <v>6.45</v>
      </c>
      <c r="F30113" s="83">
        <v>6.55</v>
      </c>
    </row>
    <row r="30114" spans="1:6" x14ac:dyDescent="0.25">
      <c r="A30114" t="s">
        <v>15052</v>
      </c>
      <c r="B30114" s="83" t="s">
        <v>20785</v>
      </c>
      <c r="C30114" t="s">
        <v>20786</v>
      </c>
      <c r="D30114" s="83" t="s">
        <v>15176</v>
      </c>
      <c r="E30114" s="83">
        <v>5.1100000000000003</v>
      </c>
      <c r="F30114" s="83">
        <v>5.18</v>
      </c>
    </row>
    <row r="30115" spans="1:6" x14ac:dyDescent="0.25">
      <c r="A30115" t="s">
        <v>15052</v>
      </c>
      <c r="B30115" s="83" t="s">
        <v>20787</v>
      </c>
      <c r="C30115" t="s">
        <v>20788</v>
      </c>
      <c r="D30115" s="83" t="s">
        <v>15176</v>
      </c>
      <c r="E30115" s="83">
        <v>4.6900000000000004</v>
      </c>
      <c r="F30115" s="83">
        <v>4.76</v>
      </c>
    </row>
    <row r="30116" spans="1:6" x14ac:dyDescent="0.25">
      <c r="A30116" t="s">
        <v>15052</v>
      </c>
      <c r="B30116" s="83" t="s">
        <v>20789</v>
      </c>
      <c r="C30116" t="s">
        <v>20790</v>
      </c>
      <c r="D30116" s="83" t="s">
        <v>15176</v>
      </c>
      <c r="E30116" s="83">
        <v>2.06</v>
      </c>
      <c r="F30116" s="83">
        <v>2.17</v>
      </c>
    </row>
    <row r="30117" spans="1:6" x14ac:dyDescent="0.25">
      <c r="A30117" t="s">
        <v>15052</v>
      </c>
      <c r="B30117" s="83" t="s">
        <v>20791</v>
      </c>
      <c r="C30117" t="s">
        <v>20792</v>
      </c>
      <c r="D30117" s="83" t="s">
        <v>15176</v>
      </c>
      <c r="E30117" s="83">
        <v>13.15</v>
      </c>
      <c r="F30117" s="83">
        <v>13.81</v>
      </c>
    </row>
    <row r="30118" spans="1:6" x14ac:dyDescent="0.25">
      <c r="A30118" t="s">
        <v>15052</v>
      </c>
      <c r="B30118" s="83" t="s">
        <v>20793</v>
      </c>
      <c r="C30118" t="s">
        <v>20794</v>
      </c>
      <c r="D30118" s="83" t="s">
        <v>15176</v>
      </c>
      <c r="E30118" s="83">
        <v>14.14</v>
      </c>
      <c r="F30118" s="83">
        <v>14.27</v>
      </c>
    </row>
    <row r="30119" spans="1:6" x14ac:dyDescent="0.25">
      <c r="A30119" t="s">
        <v>15052</v>
      </c>
      <c r="B30119" s="83" t="s">
        <v>20795</v>
      </c>
      <c r="C30119" t="s">
        <v>20796</v>
      </c>
      <c r="D30119" s="83" t="s">
        <v>15176</v>
      </c>
      <c r="E30119" s="83">
        <v>12.26</v>
      </c>
      <c r="F30119" s="83">
        <v>13.08</v>
      </c>
    </row>
    <row r="30120" spans="1:6" x14ac:dyDescent="0.25">
      <c r="A30120" t="s">
        <v>15052</v>
      </c>
      <c r="B30120" s="83" t="s">
        <v>20797</v>
      </c>
      <c r="C30120" t="s">
        <v>20798</v>
      </c>
      <c r="D30120" s="83" t="s">
        <v>15073</v>
      </c>
      <c r="E30120" s="83">
        <v>0.52</v>
      </c>
      <c r="F30120" s="83">
        <v>0.52</v>
      </c>
    </row>
    <row r="30121" spans="1:6" x14ac:dyDescent="0.25">
      <c r="A30121" t="s">
        <v>15052</v>
      </c>
      <c r="B30121" s="83" t="s">
        <v>20799</v>
      </c>
      <c r="C30121" t="s">
        <v>20800</v>
      </c>
      <c r="D30121" s="83" t="s">
        <v>15176</v>
      </c>
      <c r="E30121" s="83">
        <v>47.81</v>
      </c>
      <c r="F30121" s="83">
        <v>49.23</v>
      </c>
    </row>
    <row r="30122" spans="1:6" x14ac:dyDescent="0.25">
      <c r="A30122" t="s">
        <v>15052</v>
      </c>
      <c r="B30122" s="83" t="s">
        <v>20801</v>
      </c>
      <c r="C30122" t="s">
        <v>20802</v>
      </c>
      <c r="D30122" s="83" t="s">
        <v>15176</v>
      </c>
      <c r="E30122" s="83">
        <v>360.98</v>
      </c>
      <c r="F30122" s="83">
        <v>364.95</v>
      </c>
    </row>
    <row r="30123" spans="1:6" x14ac:dyDescent="0.25">
      <c r="A30123" t="s">
        <v>15052</v>
      </c>
      <c r="B30123" s="83" t="s">
        <v>20803</v>
      </c>
      <c r="C30123" t="s">
        <v>20804</v>
      </c>
      <c r="D30123" s="83" t="s">
        <v>15176</v>
      </c>
      <c r="E30123" s="83">
        <v>22.54</v>
      </c>
      <c r="F30123" s="83">
        <v>22.89</v>
      </c>
    </row>
    <row r="30124" spans="1:6" x14ac:dyDescent="0.25">
      <c r="A30124" t="s">
        <v>15052</v>
      </c>
      <c r="B30124" s="83" t="s">
        <v>20805</v>
      </c>
      <c r="C30124" t="s">
        <v>20806</v>
      </c>
      <c r="D30124" s="83" t="s">
        <v>15076</v>
      </c>
      <c r="E30124" s="83">
        <v>39.43</v>
      </c>
      <c r="F30124" s="83">
        <v>39.72</v>
      </c>
    </row>
    <row r="30125" spans="1:6" x14ac:dyDescent="0.25">
      <c r="A30125" t="s">
        <v>15052</v>
      </c>
      <c r="B30125" s="83" t="s">
        <v>20807</v>
      </c>
      <c r="C30125" t="s">
        <v>20808</v>
      </c>
      <c r="D30125" s="83" t="s">
        <v>15076</v>
      </c>
      <c r="E30125" s="83">
        <v>98.58</v>
      </c>
      <c r="F30125" s="83">
        <v>99.3</v>
      </c>
    </row>
    <row r="30126" spans="1:6" x14ac:dyDescent="0.25">
      <c r="A30126" t="s">
        <v>15052</v>
      </c>
      <c r="B30126" s="83" t="s">
        <v>20809</v>
      </c>
      <c r="C30126" t="s">
        <v>20810</v>
      </c>
      <c r="D30126" s="83" t="s">
        <v>15176</v>
      </c>
      <c r="E30126" s="83">
        <v>6.96</v>
      </c>
      <c r="F30126" s="83">
        <v>7.01</v>
      </c>
    </row>
    <row r="30127" spans="1:6" x14ac:dyDescent="0.25">
      <c r="A30127" t="s">
        <v>15052</v>
      </c>
      <c r="B30127" s="83" t="s">
        <v>20811</v>
      </c>
      <c r="C30127" t="s">
        <v>20812</v>
      </c>
      <c r="D30127" s="83" t="s">
        <v>15176</v>
      </c>
      <c r="E30127" s="83">
        <v>6.37</v>
      </c>
      <c r="F30127" s="83">
        <v>6.44</v>
      </c>
    </row>
    <row r="30128" spans="1:6" x14ac:dyDescent="0.25">
      <c r="A30128" t="s">
        <v>15052</v>
      </c>
      <c r="B30128" s="83" t="s">
        <v>20813</v>
      </c>
      <c r="C30128" t="s">
        <v>20814</v>
      </c>
      <c r="D30128" s="83" t="s">
        <v>15176</v>
      </c>
      <c r="E30128" s="83">
        <v>6.84</v>
      </c>
      <c r="F30128" s="83">
        <v>6.91</v>
      </c>
    </row>
    <row r="30129" spans="1:6" x14ac:dyDescent="0.25">
      <c r="A30129" t="s">
        <v>15052</v>
      </c>
      <c r="B30129" s="83" t="s">
        <v>20815</v>
      </c>
      <c r="C30129" t="s">
        <v>20816</v>
      </c>
      <c r="D30129" s="83" t="s">
        <v>15176</v>
      </c>
      <c r="E30129" s="83">
        <v>7.24</v>
      </c>
      <c r="F30129" s="83">
        <v>7.31</v>
      </c>
    </row>
    <row r="30130" spans="1:6" x14ac:dyDescent="0.25">
      <c r="A30130" t="s">
        <v>15052</v>
      </c>
      <c r="B30130" s="83" t="s">
        <v>20817</v>
      </c>
      <c r="C30130" t="s">
        <v>20818</v>
      </c>
      <c r="D30130" s="83" t="s">
        <v>15176</v>
      </c>
      <c r="E30130" s="83">
        <v>8.06</v>
      </c>
      <c r="F30130" s="83">
        <v>8.14</v>
      </c>
    </row>
    <row r="30131" spans="1:6" x14ac:dyDescent="0.25">
      <c r="A30131" t="s">
        <v>15052</v>
      </c>
      <c r="B30131" s="83" t="s">
        <v>20819</v>
      </c>
      <c r="C30131" t="s">
        <v>20820</v>
      </c>
      <c r="D30131" s="83" t="s">
        <v>15176</v>
      </c>
      <c r="E30131" s="83">
        <v>8.35</v>
      </c>
      <c r="F30131" s="83">
        <v>8.43</v>
      </c>
    </row>
    <row r="30132" spans="1:6" x14ac:dyDescent="0.25">
      <c r="A30132" t="s">
        <v>15052</v>
      </c>
      <c r="B30132" s="83" t="s">
        <v>20821</v>
      </c>
      <c r="C30132" t="s">
        <v>20822</v>
      </c>
      <c r="D30132" s="83" t="s">
        <v>15176</v>
      </c>
      <c r="E30132" s="83">
        <v>8.65</v>
      </c>
      <c r="F30132" s="83">
        <v>8.73</v>
      </c>
    </row>
    <row r="30133" spans="1:6" x14ac:dyDescent="0.25">
      <c r="A30133" t="s">
        <v>15052</v>
      </c>
      <c r="B30133" s="83" t="s">
        <v>20823</v>
      </c>
      <c r="C30133" t="s">
        <v>20824</v>
      </c>
      <c r="D30133" s="83" t="s">
        <v>15176</v>
      </c>
      <c r="E30133" s="83">
        <v>9.41</v>
      </c>
      <c r="F30133" s="83">
        <v>9.5</v>
      </c>
    </row>
    <row r="30134" spans="1:6" x14ac:dyDescent="0.25">
      <c r="A30134" t="s">
        <v>15052</v>
      </c>
      <c r="B30134" s="83" t="s">
        <v>20825</v>
      </c>
      <c r="C30134" t="s">
        <v>20826</v>
      </c>
      <c r="D30134" s="83" t="s">
        <v>15176</v>
      </c>
      <c r="E30134" s="83">
        <v>9.6999999999999993</v>
      </c>
      <c r="F30134" s="83">
        <v>9.8000000000000007</v>
      </c>
    </row>
    <row r="30135" spans="1:6" x14ac:dyDescent="0.25">
      <c r="A30135" t="s">
        <v>15052</v>
      </c>
      <c r="B30135" s="83" t="s">
        <v>20827</v>
      </c>
      <c r="C30135" t="s">
        <v>20828</v>
      </c>
      <c r="D30135" s="83" t="s">
        <v>15176</v>
      </c>
      <c r="E30135" s="83">
        <v>9.94</v>
      </c>
      <c r="F30135" s="83">
        <v>10.039999999999999</v>
      </c>
    </row>
    <row r="30136" spans="1:6" x14ac:dyDescent="0.25">
      <c r="A30136" t="s">
        <v>15052</v>
      </c>
      <c r="B30136" s="83" t="s">
        <v>20829</v>
      </c>
      <c r="C30136" t="s">
        <v>20830</v>
      </c>
      <c r="D30136" s="83" t="s">
        <v>15176</v>
      </c>
      <c r="E30136" s="83">
        <v>10.71</v>
      </c>
      <c r="F30136" s="83">
        <v>10.82</v>
      </c>
    </row>
    <row r="30137" spans="1:6" x14ac:dyDescent="0.25">
      <c r="A30137" t="s">
        <v>15052</v>
      </c>
      <c r="B30137" s="83" t="s">
        <v>20831</v>
      </c>
      <c r="C30137" t="s">
        <v>20832</v>
      </c>
      <c r="D30137" s="83" t="s">
        <v>15176</v>
      </c>
      <c r="E30137" s="83">
        <v>11.26</v>
      </c>
      <c r="F30137" s="83">
        <v>11.37</v>
      </c>
    </row>
    <row r="30138" spans="1:6" x14ac:dyDescent="0.25">
      <c r="A30138" t="s">
        <v>15052</v>
      </c>
      <c r="B30138" s="83" t="s">
        <v>20833</v>
      </c>
      <c r="C30138" t="s">
        <v>20834</v>
      </c>
      <c r="D30138" s="83" t="s">
        <v>15176</v>
      </c>
      <c r="E30138" s="83">
        <v>12.49</v>
      </c>
      <c r="F30138" s="83">
        <v>12.61</v>
      </c>
    </row>
    <row r="30139" spans="1:6" x14ac:dyDescent="0.25">
      <c r="A30139" t="s">
        <v>15052</v>
      </c>
      <c r="B30139" s="83" t="s">
        <v>20835</v>
      </c>
      <c r="C30139" t="s">
        <v>20836</v>
      </c>
      <c r="D30139" s="83" t="s">
        <v>15176</v>
      </c>
      <c r="E30139" s="83">
        <v>12.96</v>
      </c>
      <c r="F30139" s="83">
        <v>13.08</v>
      </c>
    </row>
    <row r="30140" spans="1:6" x14ac:dyDescent="0.25">
      <c r="A30140" t="s">
        <v>15052</v>
      </c>
      <c r="B30140" s="83" t="s">
        <v>20837</v>
      </c>
      <c r="C30140" t="s">
        <v>20838</v>
      </c>
      <c r="D30140" s="83" t="s">
        <v>15176</v>
      </c>
      <c r="E30140" s="83">
        <v>5.62</v>
      </c>
      <c r="F30140" s="83">
        <v>5.68</v>
      </c>
    </row>
    <row r="30141" spans="1:6" x14ac:dyDescent="0.25">
      <c r="A30141" t="s">
        <v>15052</v>
      </c>
      <c r="B30141" s="83" t="s">
        <v>20839</v>
      </c>
      <c r="C30141" t="s">
        <v>20840</v>
      </c>
      <c r="D30141" s="83" t="s">
        <v>15176</v>
      </c>
      <c r="E30141" s="83">
        <v>6.37</v>
      </c>
      <c r="F30141" s="83">
        <v>6.44</v>
      </c>
    </row>
    <row r="30142" spans="1:6" x14ac:dyDescent="0.25">
      <c r="A30142" t="s">
        <v>15052</v>
      </c>
      <c r="B30142" s="83" t="s">
        <v>20841</v>
      </c>
      <c r="C30142" t="s">
        <v>20842</v>
      </c>
      <c r="D30142" s="83" t="s">
        <v>15176</v>
      </c>
      <c r="E30142" s="83">
        <v>6.64</v>
      </c>
      <c r="F30142" s="83">
        <v>6.71</v>
      </c>
    </row>
    <row r="30143" spans="1:6" x14ac:dyDescent="0.25">
      <c r="A30143" t="s">
        <v>15052</v>
      </c>
      <c r="B30143" s="83" t="s">
        <v>20843</v>
      </c>
      <c r="C30143" t="s">
        <v>20844</v>
      </c>
      <c r="D30143" s="83" t="s">
        <v>15176</v>
      </c>
      <c r="E30143" s="83">
        <v>6.84</v>
      </c>
      <c r="F30143" s="83">
        <v>6.91</v>
      </c>
    </row>
    <row r="30144" spans="1:6" x14ac:dyDescent="0.25">
      <c r="A30144" t="s">
        <v>15052</v>
      </c>
      <c r="B30144" s="83" t="s">
        <v>20845</v>
      </c>
      <c r="C30144" t="s">
        <v>20846</v>
      </c>
      <c r="D30144" s="83" t="s">
        <v>15176</v>
      </c>
      <c r="E30144" s="83">
        <v>7.08</v>
      </c>
      <c r="F30144" s="83">
        <v>7.15</v>
      </c>
    </row>
    <row r="30145" spans="1:6" x14ac:dyDescent="0.25">
      <c r="A30145" t="s">
        <v>15052</v>
      </c>
      <c r="B30145" s="83" t="s">
        <v>20847</v>
      </c>
      <c r="C30145" t="s">
        <v>20848</v>
      </c>
      <c r="D30145" s="83" t="s">
        <v>15176</v>
      </c>
      <c r="E30145" s="83">
        <v>7.28</v>
      </c>
      <c r="F30145" s="83">
        <v>7.35</v>
      </c>
    </row>
    <row r="30146" spans="1:6" x14ac:dyDescent="0.25">
      <c r="A30146" t="s">
        <v>15052</v>
      </c>
      <c r="B30146" s="83" t="s">
        <v>20849</v>
      </c>
      <c r="C30146" t="s">
        <v>20850</v>
      </c>
      <c r="D30146" s="83" t="s">
        <v>15176</v>
      </c>
      <c r="E30146" s="83">
        <v>7.91</v>
      </c>
      <c r="F30146" s="83">
        <v>7.99</v>
      </c>
    </row>
    <row r="30147" spans="1:6" x14ac:dyDescent="0.25">
      <c r="A30147" t="s">
        <v>15052</v>
      </c>
      <c r="B30147" s="83" t="s">
        <v>20851</v>
      </c>
      <c r="C30147" t="s">
        <v>20852</v>
      </c>
      <c r="D30147" s="83" t="s">
        <v>15176</v>
      </c>
      <c r="E30147" s="83">
        <v>8.1</v>
      </c>
      <c r="F30147" s="83">
        <v>8.19</v>
      </c>
    </row>
    <row r="30148" spans="1:6" x14ac:dyDescent="0.25">
      <c r="A30148" t="s">
        <v>15052</v>
      </c>
      <c r="B30148" s="83" t="s">
        <v>20853</v>
      </c>
      <c r="C30148" t="s">
        <v>20854</v>
      </c>
      <c r="D30148" s="83" t="s">
        <v>15176</v>
      </c>
      <c r="E30148" s="83">
        <v>8.25</v>
      </c>
      <c r="F30148" s="83">
        <v>8.33</v>
      </c>
    </row>
    <row r="30149" spans="1:6" x14ac:dyDescent="0.25">
      <c r="A30149" t="s">
        <v>15052</v>
      </c>
      <c r="B30149" s="83" t="s">
        <v>20855</v>
      </c>
      <c r="C30149" t="s">
        <v>20856</v>
      </c>
      <c r="D30149" s="83" t="s">
        <v>15176</v>
      </c>
      <c r="E30149" s="83">
        <v>8.4499999999999993</v>
      </c>
      <c r="F30149" s="83">
        <v>8.5299999999999994</v>
      </c>
    </row>
    <row r="30150" spans="1:6" x14ac:dyDescent="0.25">
      <c r="A30150" t="s">
        <v>15052</v>
      </c>
      <c r="B30150" s="83" t="s">
        <v>20857</v>
      </c>
      <c r="C30150" t="s">
        <v>20858</v>
      </c>
      <c r="D30150" s="83" t="s">
        <v>15176</v>
      </c>
      <c r="E30150" s="83">
        <v>9.23</v>
      </c>
      <c r="F30150" s="83">
        <v>9.32</v>
      </c>
    </row>
    <row r="30151" spans="1:6" x14ac:dyDescent="0.25">
      <c r="A30151" t="s">
        <v>15052</v>
      </c>
      <c r="B30151" s="83" t="s">
        <v>20859</v>
      </c>
      <c r="C30151" t="s">
        <v>20860</v>
      </c>
      <c r="D30151" s="83" t="s">
        <v>15176</v>
      </c>
      <c r="E30151" s="83">
        <v>9.76</v>
      </c>
      <c r="F30151" s="83">
        <v>9.86</v>
      </c>
    </row>
    <row r="30152" spans="1:6" x14ac:dyDescent="0.25">
      <c r="A30152" t="s">
        <v>15052</v>
      </c>
      <c r="B30152" s="83" t="s">
        <v>20861</v>
      </c>
      <c r="C30152" t="s">
        <v>20862</v>
      </c>
      <c r="D30152" s="83" t="s">
        <v>15176</v>
      </c>
      <c r="E30152" s="83">
        <v>10.06</v>
      </c>
      <c r="F30152" s="83">
        <v>10.15</v>
      </c>
    </row>
    <row r="30153" spans="1:6" x14ac:dyDescent="0.25">
      <c r="A30153" t="s">
        <v>15052</v>
      </c>
      <c r="B30153" s="83" t="s">
        <v>20863</v>
      </c>
      <c r="C30153" t="s">
        <v>20864</v>
      </c>
      <c r="D30153" s="83" t="s">
        <v>15176</v>
      </c>
      <c r="E30153" s="83">
        <v>5.53</v>
      </c>
      <c r="F30153" s="83">
        <v>5.59</v>
      </c>
    </row>
    <row r="30154" spans="1:6" x14ac:dyDescent="0.25">
      <c r="A30154" t="s">
        <v>15052</v>
      </c>
      <c r="B30154" s="83" t="s">
        <v>20865</v>
      </c>
      <c r="C30154" t="s">
        <v>20866</v>
      </c>
      <c r="D30154" s="83" t="s">
        <v>15176</v>
      </c>
      <c r="E30154" s="83">
        <v>5.8</v>
      </c>
      <c r="F30154" s="83">
        <v>5.85</v>
      </c>
    </row>
    <row r="30155" spans="1:6" x14ac:dyDescent="0.25">
      <c r="A30155" t="s">
        <v>15052</v>
      </c>
      <c r="B30155" s="83" t="s">
        <v>20867</v>
      </c>
      <c r="C30155" t="s">
        <v>20868</v>
      </c>
      <c r="D30155" s="83" t="s">
        <v>15176</v>
      </c>
      <c r="E30155" s="83">
        <v>6.45</v>
      </c>
      <c r="F30155" s="83">
        <v>6.52</v>
      </c>
    </row>
    <row r="30156" spans="1:6" x14ac:dyDescent="0.25">
      <c r="A30156" t="s">
        <v>15052</v>
      </c>
      <c r="B30156" s="83" t="s">
        <v>20869</v>
      </c>
      <c r="C30156" t="s">
        <v>20870</v>
      </c>
      <c r="D30156" s="83" t="s">
        <v>15176</v>
      </c>
      <c r="E30156" s="83">
        <v>6.64</v>
      </c>
      <c r="F30156" s="83">
        <v>6.71</v>
      </c>
    </row>
    <row r="30157" spans="1:6" x14ac:dyDescent="0.25">
      <c r="A30157" t="s">
        <v>15052</v>
      </c>
      <c r="B30157" s="83" t="s">
        <v>20871</v>
      </c>
      <c r="C30157" t="s">
        <v>20872</v>
      </c>
      <c r="D30157" s="83" t="s">
        <v>15176</v>
      </c>
      <c r="E30157" s="83">
        <v>6.8</v>
      </c>
      <c r="F30157" s="83">
        <v>6.87</v>
      </c>
    </row>
    <row r="30158" spans="1:6" x14ac:dyDescent="0.25">
      <c r="A30158" t="s">
        <v>15052</v>
      </c>
      <c r="B30158" s="83" t="s">
        <v>20873</v>
      </c>
      <c r="C30158" t="s">
        <v>20874</v>
      </c>
      <c r="D30158" s="83" t="s">
        <v>15176</v>
      </c>
      <c r="E30158" s="83">
        <v>6.96</v>
      </c>
      <c r="F30158" s="83">
        <v>7.03</v>
      </c>
    </row>
    <row r="30159" spans="1:6" x14ac:dyDescent="0.25">
      <c r="A30159" t="s">
        <v>15052</v>
      </c>
      <c r="B30159" s="83" t="s">
        <v>20875</v>
      </c>
      <c r="C30159" t="s">
        <v>20876</v>
      </c>
      <c r="D30159" s="83" t="s">
        <v>15176</v>
      </c>
      <c r="E30159" s="83">
        <v>7.12</v>
      </c>
      <c r="F30159" s="83">
        <v>7.19</v>
      </c>
    </row>
    <row r="30160" spans="1:6" x14ac:dyDescent="0.25">
      <c r="A30160" t="s">
        <v>15052</v>
      </c>
      <c r="B30160" s="83" t="s">
        <v>20877</v>
      </c>
      <c r="C30160" t="s">
        <v>20878</v>
      </c>
      <c r="D30160" s="83" t="s">
        <v>15176</v>
      </c>
      <c r="E30160" s="83">
        <v>7.28</v>
      </c>
      <c r="F30160" s="83">
        <v>7.35</v>
      </c>
    </row>
    <row r="30161" spans="1:6" x14ac:dyDescent="0.25">
      <c r="A30161" t="s">
        <v>15052</v>
      </c>
      <c r="B30161" s="83" t="s">
        <v>20879</v>
      </c>
      <c r="C30161" t="s">
        <v>20880</v>
      </c>
      <c r="D30161" s="83" t="s">
        <v>15176</v>
      </c>
      <c r="E30161" s="83">
        <v>7.86</v>
      </c>
      <c r="F30161" s="83">
        <v>7.94</v>
      </c>
    </row>
    <row r="30162" spans="1:6" x14ac:dyDescent="0.25">
      <c r="A30162" t="s">
        <v>15052</v>
      </c>
      <c r="B30162" s="83" t="s">
        <v>20881</v>
      </c>
      <c r="C30162" t="s">
        <v>20882</v>
      </c>
      <c r="D30162" s="83" t="s">
        <v>15176</v>
      </c>
      <c r="E30162" s="83">
        <v>8.01</v>
      </c>
      <c r="F30162" s="83">
        <v>8.09</v>
      </c>
    </row>
    <row r="30163" spans="1:6" x14ac:dyDescent="0.25">
      <c r="A30163" t="s">
        <v>15052</v>
      </c>
      <c r="B30163" s="83" t="s">
        <v>20883</v>
      </c>
      <c r="C30163" t="s">
        <v>20884</v>
      </c>
      <c r="D30163" s="83" t="s">
        <v>15176</v>
      </c>
      <c r="E30163" s="83">
        <v>8.3000000000000007</v>
      </c>
      <c r="F30163" s="83">
        <v>8.3800000000000008</v>
      </c>
    </row>
    <row r="30164" spans="1:6" x14ac:dyDescent="0.25">
      <c r="A30164" t="s">
        <v>15052</v>
      </c>
      <c r="B30164" s="83" t="s">
        <v>20885</v>
      </c>
      <c r="C30164" t="s">
        <v>20886</v>
      </c>
      <c r="D30164" s="83" t="s">
        <v>15176</v>
      </c>
      <c r="E30164" s="83">
        <v>8.75</v>
      </c>
      <c r="F30164" s="83">
        <v>8.83</v>
      </c>
    </row>
    <row r="30165" spans="1:6" x14ac:dyDescent="0.25">
      <c r="A30165" t="s">
        <v>15052</v>
      </c>
      <c r="B30165" s="83" t="s">
        <v>20887</v>
      </c>
      <c r="C30165" t="s">
        <v>20888</v>
      </c>
      <c r="D30165" s="83" t="s">
        <v>15176</v>
      </c>
      <c r="E30165" s="83">
        <v>9.41</v>
      </c>
      <c r="F30165" s="83">
        <v>9.5</v>
      </c>
    </row>
    <row r="30166" spans="1:6" x14ac:dyDescent="0.25">
      <c r="A30166" t="s">
        <v>15052</v>
      </c>
      <c r="B30166" s="83" t="s">
        <v>20889</v>
      </c>
      <c r="C30166" t="s">
        <v>20890</v>
      </c>
      <c r="D30166" s="83" t="s">
        <v>15176</v>
      </c>
      <c r="E30166" s="83">
        <v>8.93</v>
      </c>
      <c r="F30166" s="83">
        <v>9.0299999999999994</v>
      </c>
    </row>
    <row r="30167" spans="1:6" x14ac:dyDescent="0.25">
      <c r="A30167" t="s">
        <v>15052</v>
      </c>
      <c r="B30167" s="83" t="s">
        <v>20891</v>
      </c>
      <c r="C30167" t="s">
        <v>20892</v>
      </c>
      <c r="D30167" s="83" t="s">
        <v>15176</v>
      </c>
      <c r="E30167" s="83">
        <v>9.49</v>
      </c>
      <c r="F30167" s="83">
        <v>9.59</v>
      </c>
    </row>
    <row r="30168" spans="1:6" x14ac:dyDescent="0.25">
      <c r="A30168" t="s">
        <v>15052</v>
      </c>
      <c r="B30168" s="83" t="s">
        <v>20893</v>
      </c>
      <c r="C30168" t="s">
        <v>20894</v>
      </c>
      <c r="D30168" s="83" t="s">
        <v>15176</v>
      </c>
      <c r="E30168" s="83">
        <v>9.9</v>
      </c>
      <c r="F30168" s="83">
        <v>10</v>
      </c>
    </row>
    <row r="30169" spans="1:6" x14ac:dyDescent="0.25">
      <c r="A30169" t="s">
        <v>15052</v>
      </c>
      <c r="B30169" s="83" t="s">
        <v>20895</v>
      </c>
      <c r="C30169" t="s">
        <v>20896</v>
      </c>
      <c r="D30169" s="83" t="s">
        <v>15176</v>
      </c>
      <c r="E30169" s="83">
        <v>11.06</v>
      </c>
      <c r="F30169" s="83">
        <v>11.18</v>
      </c>
    </row>
    <row r="30170" spans="1:6" x14ac:dyDescent="0.25">
      <c r="A30170" t="s">
        <v>15052</v>
      </c>
      <c r="B30170" s="83" t="s">
        <v>20897</v>
      </c>
      <c r="C30170" t="s">
        <v>20898</v>
      </c>
      <c r="D30170" s="83" t="s">
        <v>15176</v>
      </c>
      <c r="E30170" s="83">
        <v>11.4</v>
      </c>
      <c r="F30170" s="83">
        <v>11.52</v>
      </c>
    </row>
    <row r="30171" spans="1:6" x14ac:dyDescent="0.25">
      <c r="A30171" t="s">
        <v>15052</v>
      </c>
      <c r="B30171" s="83" t="s">
        <v>20899</v>
      </c>
      <c r="C30171" t="s">
        <v>20900</v>
      </c>
      <c r="D30171" s="83" t="s">
        <v>15176</v>
      </c>
      <c r="E30171" s="83">
        <v>11.74</v>
      </c>
      <c r="F30171" s="83">
        <v>11.86</v>
      </c>
    </row>
    <row r="30172" spans="1:6" x14ac:dyDescent="0.25">
      <c r="A30172" t="s">
        <v>15052</v>
      </c>
      <c r="B30172" s="83" t="s">
        <v>20901</v>
      </c>
      <c r="C30172" t="s">
        <v>20902</v>
      </c>
      <c r="D30172" s="83" t="s">
        <v>15176</v>
      </c>
      <c r="E30172" s="83">
        <v>12.08</v>
      </c>
      <c r="F30172" s="83">
        <v>12.2</v>
      </c>
    </row>
    <row r="30173" spans="1:6" x14ac:dyDescent="0.25">
      <c r="A30173" t="s">
        <v>15052</v>
      </c>
      <c r="B30173" s="83" t="s">
        <v>20903</v>
      </c>
      <c r="C30173" t="s">
        <v>20904</v>
      </c>
      <c r="D30173" s="83" t="s">
        <v>15176</v>
      </c>
      <c r="E30173" s="83">
        <v>12.35</v>
      </c>
      <c r="F30173" s="83">
        <v>12.47</v>
      </c>
    </row>
    <row r="30174" spans="1:6" x14ac:dyDescent="0.25">
      <c r="A30174" t="s">
        <v>15052</v>
      </c>
      <c r="B30174" s="83" t="s">
        <v>20905</v>
      </c>
      <c r="C30174" t="s">
        <v>20906</v>
      </c>
      <c r="D30174" s="83" t="s">
        <v>15176</v>
      </c>
      <c r="E30174" s="83">
        <v>13.47</v>
      </c>
      <c r="F30174" s="83">
        <v>13.62</v>
      </c>
    </row>
    <row r="30175" spans="1:6" x14ac:dyDescent="0.25">
      <c r="A30175" t="s">
        <v>15052</v>
      </c>
      <c r="B30175" s="83" t="s">
        <v>20907</v>
      </c>
      <c r="C30175" t="s">
        <v>20908</v>
      </c>
      <c r="D30175" s="83" t="s">
        <v>15176</v>
      </c>
      <c r="E30175" s="83">
        <v>13.82</v>
      </c>
      <c r="F30175" s="83">
        <v>13.96</v>
      </c>
    </row>
    <row r="30176" spans="1:6" x14ac:dyDescent="0.25">
      <c r="A30176" t="s">
        <v>15052</v>
      </c>
      <c r="B30176" s="83" t="s">
        <v>20909</v>
      </c>
      <c r="C30176" t="s">
        <v>20910</v>
      </c>
      <c r="D30176" s="83" t="s">
        <v>15176</v>
      </c>
      <c r="E30176" s="83">
        <v>14.33</v>
      </c>
      <c r="F30176" s="83">
        <v>14.47</v>
      </c>
    </row>
    <row r="30177" spans="1:6" x14ac:dyDescent="0.25">
      <c r="A30177" t="s">
        <v>15052</v>
      </c>
      <c r="B30177" s="83" t="s">
        <v>20911</v>
      </c>
      <c r="C30177" t="s">
        <v>20912</v>
      </c>
      <c r="D30177" s="83" t="s">
        <v>15176</v>
      </c>
      <c r="E30177" s="83">
        <v>16.03</v>
      </c>
      <c r="F30177" s="84">
        <v>16.190000000000001</v>
      </c>
    </row>
    <row r="30178" spans="1:6" x14ac:dyDescent="0.25">
      <c r="A30178" t="s">
        <v>15052</v>
      </c>
      <c r="B30178" s="83" t="s">
        <v>20913</v>
      </c>
      <c r="C30178" t="s">
        <v>20914</v>
      </c>
      <c r="D30178" s="83" t="s">
        <v>15176</v>
      </c>
      <c r="E30178" s="83">
        <v>16.54</v>
      </c>
      <c r="F30178" s="83">
        <v>16.7</v>
      </c>
    </row>
    <row r="30179" spans="1:6" x14ac:dyDescent="0.25">
      <c r="A30179" t="s">
        <v>15052</v>
      </c>
      <c r="B30179" s="83" t="s">
        <v>20915</v>
      </c>
      <c r="C30179" t="s">
        <v>20916</v>
      </c>
      <c r="D30179" s="83" t="s">
        <v>15176</v>
      </c>
      <c r="E30179" s="83">
        <v>8.6199999999999992</v>
      </c>
      <c r="F30179" s="84">
        <v>8.7200000000000006</v>
      </c>
    </row>
    <row r="30180" spans="1:6" x14ac:dyDescent="0.25">
      <c r="A30180" t="s">
        <v>15052</v>
      </c>
      <c r="B30180" s="83" t="s">
        <v>20917</v>
      </c>
      <c r="C30180" t="s">
        <v>20918</v>
      </c>
      <c r="D30180" s="83" t="s">
        <v>15176</v>
      </c>
      <c r="E30180" s="83">
        <v>8.98</v>
      </c>
      <c r="F30180" s="83">
        <v>9.08</v>
      </c>
    </row>
    <row r="30181" spans="1:6" x14ac:dyDescent="0.25">
      <c r="A30181" t="s">
        <v>15052</v>
      </c>
      <c r="B30181" s="83" t="s">
        <v>20919</v>
      </c>
      <c r="C30181" t="s">
        <v>20920</v>
      </c>
      <c r="D30181" s="83" t="s">
        <v>15176</v>
      </c>
      <c r="E30181" s="83">
        <v>9.23</v>
      </c>
      <c r="F30181" s="83">
        <v>9.33</v>
      </c>
    </row>
    <row r="30182" spans="1:6" x14ac:dyDescent="0.25">
      <c r="A30182" t="s">
        <v>15052</v>
      </c>
      <c r="B30182" s="83" t="s">
        <v>20921</v>
      </c>
      <c r="C30182" t="s">
        <v>20922</v>
      </c>
      <c r="D30182" s="83" t="s">
        <v>15176</v>
      </c>
      <c r="E30182" s="83">
        <v>9.49</v>
      </c>
      <c r="F30182" s="84">
        <v>9.59</v>
      </c>
    </row>
    <row r="30183" spans="1:6" x14ac:dyDescent="0.25">
      <c r="A30183" t="s">
        <v>15052</v>
      </c>
      <c r="B30183" s="83" t="s">
        <v>20923</v>
      </c>
      <c r="C30183" t="s">
        <v>20924</v>
      </c>
      <c r="D30183" s="83" t="s">
        <v>15176</v>
      </c>
      <c r="E30183" s="83">
        <v>9.69</v>
      </c>
      <c r="F30183" s="84">
        <v>9.7899999999999991</v>
      </c>
    </row>
    <row r="30184" spans="1:6" x14ac:dyDescent="0.25">
      <c r="A30184" t="s">
        <v>15052</v>
      </c>
      <c r="B30184" s="83" t="s">
        <v>20925</v>
      </c>
      <c r="C30184" t="s">
        <v>20926</v>
      </c>
      <c r="D30184" s="83" t="s">
        <v>15176</v>
      </c>
      <c r="E30184" s="83">
        <v>9.9499999999999993</v>
      </c>
      <c r="F30184" s="83">
        <v>10.050000000000001</v>
      </c>
    </row>
    <row r="30185" spans="1:6" x14ac:dyDescent="0.25">
      <c r="A30185" t="s">
        <v>15052</v>
      </c>
      <c r="B30185" s="83" t="s">
        <v>20927</v>
      </c>
      <c r="C30185" t="s">
        <v>20928</v>
      </c>
      <c r="D30185" s="83" t="s">
        <v>15176</v>
      </c>
      <c r="E30185" s="83">
        <v>10.16</v>
      </c>
      <c r="F30185" s="83">
        <v>10.26</v>
      </c>
    </row>
    <row r="30186" spans="1:6" x14ac:dyDescent="0.25">
      <c r="A30186" t="s">
        <v>15052</v>
      </c>
      <c r="B30186" s="83" t="s">
        <v>20929</v>
      </c>
      <c r="C30186" t="s">
        <v>20930</v>
      </c>
      <c r="D30186" s="83" t="s">
        <v>15176</v>
      </c>
      <c r="E30186" s="83">
        <v>11.12</v>
      </c>
      <c r="F30186" s="83">
        <v>11.24</v>
      </c>
    </row>
    <row r="30187" spans="1:6" x14ac:dyDescent="0.25">
      <c r="A30187" t="s">
        <v>15052</v>
      </c>
      <c r="B30187" s="83" t="s">
        <v>20931</v>
      </c>
      <c r="C30187" t="s">
        <v>20932</v>
      </c>
      <c r="D30187" s="83" t="s">
        <v>15176</v>
      </c>
      <c r="E30187" s="83">
        <v>11.33</v>
      </c>
      <c r="F30187" s="83">
        <v>11.45</v>
      </c>
    </row>
    <row r="30188" spans="1:6" x14ac:dyDescent="0.25">
      <c r="A30188" t="s">
        <v>15052</v>
      </c>
      <c r="B30188" s="83" t="s">
        <v>20933</v>
      </c>
      <c r="C30188" t="s">
        <v>20934</v>
      </c>
      <c r="D30188" s="83" t="s">
        <v>15176</v>
      </c>
      <c r="E30188" s="83">
        <v>11.53</v>
      </c>
      <c r="F30188" s="84">
        <v>11.65</v>
      </c>
    </row>
    <row r="30189" spans="1:6" x14ac:dyDescent="0.25">
      <c r="A30189" t="s">
        <v>15052</v>
      </c>
      <c r="B30189" s="83" t="s">
        <v>20935</v>
      </c>
      <c r="C30189" t="s">
        <v>20936</v>
      </c>
      <c r="D30189" s="83" t="s">
        <v>15176</v>
      </c>
      <c r="E30189" s="83">
        <v>11.87</v>
      </c>
      <c r="F30189" s="83">
        <v>12</v>
      </c>
    </row>
    <row r="30190" spans="1:6" x14ac:dyDescent="0.25">
      <c r="A30190" t="s">
        <v>15052</v>
      </c>
      <c r="B30190" s="83" t="s">
        <v>20937</v>
      </c>
      <c r="C30190" t="s">
        <v>20938</v>
      </c>
      <c r="D30190" s="83" t="s">
        <v>15176</v>
      </c>
      <c r="E30190" s="83">
        <v>12.49</v>
      </c>
      <c r="F30190" s="83">
        <v>12.61</v>
      </c>
    </row>
    <row r="30191" spans="1:6" x14ac:dyDescent="0.25">
      <c r="A30191" t="s">
        <v>15052</v>
      </c>
      <c r="B30191" s="83" t="s">
        <v>20939</v>
      </c>
      <c r="C30191" t="s">
        <v>20940</v>
      </c>
      <c r="D30191" s="83" t="s">
        <v>15176</v>
      </c>
      <c r="E30191" s="83">
        <v>13.56</v>
      </c>
      <c r="F30191" s="83">
        <v>13.7</v>
      </c>
    </row>
    <row r="30192" spans="1:6" x14ac:dyDescent="0.25">
      <c r="A30192" t="s">
        <v>15052</v>
      </c>
      <c r="B30192" s="83" t="s">
        <v>20941</v>
      </c>
      <c r="C30192" t="s">
        <v>20942</v>
      </c>
      <c r="D30192" s="83" t="s">
        <v>15176</v>
      </c>
      <c r="E30192" s="83">
        <v>8.52</v>
      </c>
      <c r="F30192" s="83">
        <v>8.6199999999999992</v>
      </c>
    </row>
    <row r="30193" spans="1:6" x14ac:dyDescent="0.25">
      <c r="A30193" t="s">
        <v>15052</v>
      </c>
      <c r="B30193" s="83" t="s">
        <v>20943</v>
      </c>
      <c r="C30193" t="s">
        <v>20944</v>
      </c>
      <c r="D30193" s="83" t="s">
        <v>15176</v>
      </c>
      <c r="E30193" s="83">
        <v>8.82</v>
      </c>
      <c r="F30193" s="83">
        <v>8.92</v>
      </c>
    </row>
    <row r="30194" spans="1:6" x14ac:dyDescent="0.25">
      <c r="A30194" t="s">
        <v>15052</v>
      </c>
      <c r="B30194" s="83" t="s">
        <v>20945</v>
      </c>
      <c r="C30194" t="s">
        <v>20946</v>
      </c>
      <c r="D30194" s="83" t="s">
        <v>15176</v>
      </c>
      <c r="E30194" s="83">
        <v>9.0299999999999994</v>
      </c>
      <c r="F30194" s="83">
        <v>9.1300000000000008</v>
      </c>
    </row>
    <row r="30195" spans="1:6" x14ac:dyDescent="0.25">
      <c r="A30195" t="s">
        <v>15052</v>
      </c>
      <c r="B30195" s="83" t="s">
        <v>20947</v>
      </c>
      <c r="C30195" t="s">
        <v>20948</v>
      </c>
      <c r="D30195" s="83" t="s">
        <v>15176</v>
      </c>
      <c r="E30195" s="83">
        <v>9.23</v>
      </c>
      <c r="F30195" s="83">
        <v>9.33</v>
      </c>
    </row>
    <row r="30196" spans="1:6" x14ac:dyDescent="0.25">
      <c r="A30196" t="s">
        <v>15052</v>
      </c>
      <c r="B30196" s="83" t="s">
        <v>20949</v>
      </c>
      <c r="C30196" t="s">
        <v>20950</v>
      </c>
      <c r="D30196" s="83" t="s">
        <v>15176</v>
      </c>
      <c r="E30196" s="83">
        <v>9.44</v>
      </c>
      <c r="F30196" s="83">
        <v>9.5399999999999991</v>
      </c>
    </row>
    <row r="30197" spans="1:6" x14ac:dyDescent="0.25">
      <c r="A30197" t="s">
        <v>15052</v>
      </c>
      <c r="B30197" s="83" t="s">
        <v>20951</v>
      </c>
      <c r="C30197" t="s">
        <v>20952</v>
      </c>
      <c r="D30197" s="83" t="s">
        <v>15176</v>
      </c>
      <c r="E30197" s="83">
        <v>9.59</v>
      </c>
      <c r="F30197" s="83">
        <v>9.69</v>
      </c>
    </row>
    <row r="30198" spans="1:6" x14ac:dyDescent="0.25">
      <c r="A30198" t="s">
        <v>15052</v>
      </c>
      <c r="B30198" s="83" t="s">
        <v>20953</v>
      </c>
      <c r="C30198" t="s">
        <v>20954</v>
      </c>
      <c r="D30198" s="83" t="s">
        <v>15176</v>
      </c>
      <c r="E30198" s="83">
        <v>9.8000000000000007</v>
      </c>
      <c r="F30198" s="84">
        <v>9.9</v>
      </c>
    </row>
    <row r="30199" spans="1:6" x14ac:dyDescent="0.25">
      <c r="A30199" t="s">
        <v>15052</v>
      </c>
      <c r="B30199" s="83" t="s">
        <v>20955</v>
      </c>
      <c r="C30199" t="s">
        <v>20956</v>
      </c>
      <c r="D30199" s="83" t="s">
        <v>15176</v>
      </c>
      <c r="E30199" s="83">
        <v>9.9499999999999993</v>
      </c>
      <c r="F30199" s="84">
        <v>10.050000000000001</v>
      </c>
    </row>
    <row r="30200" spans="1:6" x14ac:dyDescent="0.25">
      <c r="A30200" t="s">
        <v>15052</v>
      </c>
      <c r="B30200" s="83" t="s">
        <v>20957</v>
      </c>
      <c r="C30200" t="s">
        <v>20958</v>
      </c>
      <c r="D30200" s="83" t="s">
        <v>15176</v>
      </c>
      <c r="E30200" s="83">
        <v>10.1</v>
      </c>
      <c r="F30200" s="84">
        <v>10.199999999999999</v>
      </c>
    </row>
    <row r="30201" spans="1:6" x14ac:dyDescent="0.25">
      <c r="A30201" t="s">
        <v>15052</v>
      </c>
      <c r="B30201" s="83" t="s">
        <v>20959</v>
      </c>
      <c r="C30201" t="s">
        <v>20960</v>
      </c>
      <c r="D30201" s="83" t="s">
        <v>15176</v>
      </c>
      <c r="E30201" s="83">
        <v>11.06</v>
      </c>
      <c r="F30201" s="84">
        <v>11.18</v>
      </c>
    </row>
    <row r="30202" spans="1:6" x14ac:dyDescent="0.25">
      <c r="A30202" t="s">
        <v>15052</v>
      </c>
      <c r="B30202" s="83" t="s">
        <v>20961</v>
      </c>
      <c r="C30202" t="s">
        <v>20962</v>
      </c>
      <c r="D30202" s="83" t="s">
        <v>15176</v>
      </c>
      <c r="E30202" s="83">
        <v>11.33</v>
      </c>
      <c r="F30202" s="83">
        <v>11.45</v>
      </c>
    </row>
    <row r="30203" spans="1:6" x14ac:dyDescent="0.25">
      <c r="A30203" t="s">
        <v>15052</v>
      </c>
      <c r="B30203" s="83" t="s">
        <v>20963</v>
      </c>
      <c r="C30203" t="s">
        <v>20964</v>
      </c>
      <c r="D30203" s="83" t="s">
        <v>15176</v>
      </c>
      <c r="E30203" s="83">
        <v>11.81</v>
      </c>
      <c r="F30203" s="83">
        <v>11.93</v>
      </c>
    </row>
    <row r="30204" spans="1:6" x14ac:dyDescent="0.25">
      <c r="A30204" t="s">
        <v>15052</v>
      </c>
      <c r="B30204" s="83" t="s">
        <v>20965</v>
      </c>
      <c r="C30204" t="s">
        <v>20966</v>
      </c>
      <c r="D30204" s="83" t="s">
        <v>15176</v>
      </c>
      <c r="E30204" s="83">
        <v>12.08</v>
      </c>
      <c r="F30204" s="83">
        <v>12.2</v>
      </c>
    </row>
    <row r="30205" spans="1:6" x14ac:dyDescent="0.25">
      <c r="A30205" t="s">
        <v>15052</v>
      </c>
      <c r="B30205" s="83" t="s">
        <v>20967</v>
      </c>
      <c r="C30205" t="s">
        <v>20968</v>
      </c>
      <c r="D30205" s="83" t="s">
        <v>15176</v>
      </c>
      <c r="E30205" s="83">
        <v>41.19</v>
      </c>
      <c r="F30205" s="83">
        <v>41.72</v>
      </c>
    </row>
    <row r="30206" spans="1:6" x14ac:dyDescent="0.25">
      <c r="A30206" t="s">
        <v>15052</v>
      </c>
      <c r="B30206" s="83" t="s">
        <v>20969</v>
      </c>
      <c r="C30206" t="s">
        <v>20970</v>
      </c>
      <c r="D30206" s="83" t="s">
        <v>15176</v>
      </c>
      <c r="E30206" s="83">
        <v>41.95</v>
      </c>
      <c r="F30206" s="83">
        <v>42.48</v>
      </c>
    </row>
    <row r="30207" spans="1:6" x14ac:dyDescent="0.25">
      <c r="A30207" t="s">
        <v>15052</v>
      </c>
      <c r="B30207" s="83" t="s">
        <v>20971</v>
      </c>
      <c r="C30207" t="s">
        <v>20972</v>
      </c>
      <c r="D30207" s="83" t="s">
        <v>15176</v>
      </c>
      <c r="E30207" s="83">
        <v>42.56</v>
      </c>
      <c r="F30207" s="83">
        <v>43.09</v>
      </c>
    </row>
    <row r="30208" spans="1:6" x14ac:dyDescent="0.25">
      <c r="A30208" t="s">
        <v>15052</v>
      </c>
      <c r="B30208" s="83" t="s">
        <v>20973</v>
      </c>
      <c r="C30208" t="s">
        <v>20974</v>
      </c>
      <c r="D30208" s="83" t="s">
        <v>15176</v>
      </c>
      <c r="E30208" s="83">
        <v>44.34</v>
      </c>
      <c r="F30208" s="83">
        <v>44.9</v>
      </c>
    </row>
    <row r="30209" spans="1:6" x14ac:dyDescent="0.25">
      <c r="A30209" t="s">
        <v>15052</v>
      </c>
      <c r="B30209" s="83" t="s">
        <v>20975</v>
      </c>
      <c r="C30209" t="s">
        <v>20976</v>
      </c>
      <c r="D30209" s="83" t="s">
        <v>15176</v>
      </c>
      <c r="E30209" s="83">
        <v>44.85</v>
      </c>
      <c r="F30209" s="83">
        <v>45.41</v>
      </c>
    </row>
    <row r="30210" spans="1:6" x14ac:dyDescent="0.25">
      <c r="A30210" t="s">
        <v>15052</v>
      </c>
      <c r="B30210" s="83" t="s">
        <v>20977</v>
      </c>
      <c r="C30210" t="s">
        <v>20978</v>
      </c>
      <c r="D30210" s="83" t="s">
        <v>15176</v>
      </c>
      <c r="E30210" s="83">
        <v>45.36</v>
      </c>
      <c r="F30210" s="83">
        <v>45.91</v>
      </c>
    </row>
    <row r="30211" spans="1:6" x14ac:dyDescent="0.25">
      <c r="A30211" t="s">
        <v>15052</v>
      </c>
      <c r="B30211" s="83" t="s">
        <v>20979</v>
      </c>
      <c r="C30211" t="s">
        <v>20980</v>
      </c>
      <c r="D30211" s="83" t="s">
        <v>15176</v>
      </c>
      <c r="E30211" s="83">
        <v>45.87</v>
      </c>
      <c r="F30211" s="83">
        <v>46.42</v>
      </c>
    </row>
    <row r="30212" spans="1:6" x14ac:dyDescent="0.25">
      <c r="A30212" t="s">
        <v>15052</v>
      </c>
      <c r="B30212" s="83" t="s">
        <v>20981</v>
      </c>
      <c r="C30212" t="s">
        <v>20982</v>
      </c>
      <c r="D30212" s="83" t="s">
        <v>15176</v>
      </c>
      <c r="E30212" s="83">
        <v>46.27</v>
      </c>
      <c r="F30212" s="83">
        <v>46.83</v>
      </c>
    </row>
    <row r="30213" spans="1:6" x14ac:dyDescent="0.25">
      <c r="A30213" t="s">
        <v>15052</v>
      </c>
      <c r="B30213" s="83" t="s">
        <v>20983</v>
      </c>
      <c r="C30213" t="s">
        <v>20984</v>
      </c>
      <c r="D30213" s="83" t="s">
        <v>15176</v>
      </c>
      <c r="E30213" s="83">
        <v>46.78</v>
      </c>
      <c r="F30213" s="83">
        <v>47.34</v>
      </c>
    </row>
    <row r="30214" spans="1:6" x14ac:dyDescent="0.25">
      <c r="A30214" t="s">
        <v>15052</v>
      </c>
      <c r="B30214" s="83" t="s">
        <v>20985</v>
      </c>
      <c r="C30214" t="s">
        <v>20986</v>
      </c>
      <c r="D30214" s="83" t="s">
        <v>15176</v>
      </c>
      <c r="E30214" s="83">
        <v>48.38</v>
      </c>
      <c r="F30214" s="83">
        <v>48.97</v>
      </c>
    </row>
    <row r="30215" spans="1:6" x14ac:dyDescent="0.25">
      <c r="A30215" t="s">
        <v>15052</v>
      </c>
      <c r="B30215" s="83" t="s">
        <v>20987</v>
      </c>
      <c r="C30215" t="s">
        <v>20988</v>
      </c>
      <c r="D30215" s="83" t="s">
        <v>15176</v>
      </c>
      <c r="E30215" s="83">
        <v>49.27</v>
      </c>
      <c r="F30215" s="83">
        <v>49.86</v>
      </c>
    </row>
    <row r="30216" spans="1:6" x14ac:dyDescent="0.25">
      <c r="A30216" t="s">
        <v>15052</v>
      </c>
      <c r="B30216" s="83" t="s">
        <v>20989</v>
      </c>
      <c r="C30216" t="s">
        <v>20990</v>
      </c>
      <c r="D30216" s="83" t="s">
        <v>15176</v>
      </c>
      <c r="E30216" s="83">
        <v>51.86</v>
      </c>
      <c r="F30216" s="83">
        <v>52.48</v>
      </c>
    </row>
    <row r="30217" spans="1:6" x14ac:dyDescent="0.25">
      <c r="A30217" t="s">
        <v>15052</v>
      </c>
      <c r="B30217" s="83" t="s">
        <v>20991</v>
      </c>
      <c r="C30217" t="s">
        <v>20992</v>
      </c>
      <c r="D30217" s="83" t="s">
        <v>15176</v>
      </c>
      <c r="E30217" s="83">
        <v>52.62</v>
      </c>
      <c r="F30217" s="83">
        <v>53.24</v>
      </c>
    </row>
    <row r="30218" spans="1:6" x14ac:dyDescent="0.25">
      <c r="A30218" t="s">
        <v>15052</v>
      </c>
      <c r="B30218" s="83" t="s">
        <v>20993</v>
      </c>
      <c r="C30218" t="s">
        <v>20994</v>
      </c>
      <c r="D30218" s="83" t="s">
        <v>15176</v>
      </c>
      <c r="E30218" s="83">
        <v>40.729999999999997</v>
      </c>
      <c r="F30218" s="83">
        <v>41.26</v>
      </c>
    </row>
    <row r="30219" spans="1:6" x14ac:dyDescent="0.25">
      <c r="A30219" t="s">
        <v>15052</v>
      </c>
      <c r="B30219" s="83" t="s">
        <v>20995</v>
      </c>
      <c r="C30219" t="s">
        <v>20996</v>
      </c>
      <c r="D30219" s="83" t="s">
        <v>15176</v>
      </c>
      <c r="E30219" s="83">
        <v>41.19</v>
      </c>
      <c r="F30219" s="83">
        <v>41.72</v>
      </c>
    </row>
    <row r="30220" spans="1:6" x14ac:dyDescent="0.25">
      <c r="A30220" t="s">
        <v>15052</v>
      </c>
      <c r="B30220" s="83" t="s">
        <v>20997</v>
      </c>
      <c r="C30220" t="s">
        <v>20998</v>
      </c>
      <c r="D30220" s="83" t="s">
        <v>15176</v>
      </c>
      <c r="E30220" s="83">
        <v>41.65</v>
      </c>
      <c r="F30220" s="83">
        <v>42.18</v>
      </c>
    </row>
    <row r="30221" spans="1:6" x14ac:dyDescent="0.25">
      <c r="A30221" t="s">
        <v>15052</v>
      </c>
      <c r="B30221" s="83" t="s">
        <v>20999</v>
      </c>
      <c r="C30221" t="s">
        <v>21000</v>
      </c>
      <c r="D30221" s="83" t="s">
        <v>15176</v>
      </c>
      <c r="E30221" s="83">
        <v>41.95</v>
      </c>
      <c r="F30221" s="83">
        <v>42.48</v>
      </c>
    </row>
    <row r="30222" spans="1:6" x14ac:dyDescent="0.25">
      <c r="A30222" t="s">
        <v>15052</v>
      </c>
      <c r="B30222" s="83" t="s">
        <v>21001</v>
      </c>
      <c r="C30222" t="s">
        <v>21002</v>
      </c>
      <c r="D30222" s="83" t="s">
        <v>15176</v>
      </c>
      <c r="E30222" s="83">
        <v>42.34</v>
      </c>
      <c r="F30222" s="83">
        <v>42.86</v>
      </c>
    </row>
    <row r="30223" spans="1:6" x14ac:dyDescent="0.25">
      <c r="A30223" t="s">
        <v>15052</v>
      </c>
      <c r="B30223" s="83" t="s">
        <v>21003</v>
      </c>
      <c r="C30223" t="s">
        <v>21004</v>
      </c>
      <c r="D30223" s="83" t="s">
        <v>15176</v>
      </c>
      <c r="E30223" s="83">
        <v>42.64</v>
      </c>
      <c r="F30223" s="83">
        <v>43.17</v>
      </c>
    </row>
    <row r="30224" spans="1:6" x14ac:dyDescent="0.25">
      <c r="A30224" t="s">
        <v>15052</v>
      </c>
      <c r="B30224" s="83" t="s">
        <v>21005</v>
      </c>
      <c r="C30224" t="s">
        <v>21006</v>
      </c>
      <c r="D30224" s="83" t="s">
        <v>15176</v>
      </c>
      <c r="E30224" s="83">
        <v>42.95</v>
      </c>
      <c r="F30224" s="83">
        <v>43.47</v>
      </c>
    </row>
    <row r="30225" spans="1:6" x14ac:dyDescent="0.25">
      <c r="A30225" t="s">
        <v>15052</v>
      </c>
      <c r="B30225" s="83" t="s">
        <v>21007</v>
      </c>
      <c r="C30225" t="s">
        <v>21008</v>
      </c>
      <c r="D30225" s="83" t="s">
        <v>15176</v>
      </c>
      <c r="E30225" s="83">
        <v>44.44</v>
      </c>
      <c r="F30225" s="83">
        <v>45</v>
      </c>
    </row>
    <row r="30226" spans="1:6" x14ac:dyDescent="0.25">
      <c r="A30226" t="s">
        <v>15052</v>
      </c>
      <c r="B30226" s="83" t="s">
        <v>21009</v>
      </c>
      <c r="C30226" t="s">
        <v>21010</v>
      </c>
      <c r="D30226" s="83" t="s">
        <v>15176</v>
      </c>
      <c r="E30226" s="83">
        <v>44.75</v>
      </c>
      <c r="F30226" s="83">
        <v>45.3</v>
      </c>
    </row>
    <row r="30227" spans="1:6" x14ac:dyDescent="0.25">
      <c r="A30227" t="s">
        <v>15052</v>
      </c>
      <c r="B30227" s="83" t="s">
        <v>21011</v>
      </c>
      <c r="C30227" t="s">
        <v>21012</v>
      </c>
      <c r="D30227" s="83" t="s">
        <v>15176</v>
      </c>
      <c r="E30227" s="83">
        <v>45.05</v>
      </c>
      <c r="F30227" s="83">
        <v>45.61</v>
      </c>
    </row>
    <row r="30228" spans="1:6" x14ac:dyDescent="0.25">
      <c r="A30228" t="s">
        <v>15052</v>
      </c>
      <c r="B30228" s="83" t="s">
        <v>21013</v>
      </c>
      <c r="C30228" t="s">
        <v>21014</v>
      </c>
      <c r="D30228" s="83" t="s">
        <v>15176</v>
      </c>
      <c r="E30228" s="83">
        <v>45.56</v>
      </c>
      <c r="F30228" s="83">
        <v>46.12</v>
      </c>
    </row>
    <row r="30229" spans="1:6" x14ac:dyDescent="0.25">
      <c r="A30229" t="s">
        <v>15052</v>
      </c>
      <c r="B30229" s="83" t="s">
        <v>21015</v>
      </c>
      <c r="C30229" t="s">
        <v>21016</v>
      </c>
      <c r="D30229" s="83" t="s">
        <v>15176</v>
      </c>
      <c r="E30229" s="83">
        <v>46.48</v>
      </c>
      <c r="F30229" s="84">
        <v>47.03</v>
      </c>
    </row>
    <row r="30230" spans="1:6" x14ac:dyDescent="0.25">
      <c r="A30230" t="s">
        <v>15052</v>
      </c>
      <c r="B30230" s="83" t="s">
        <v>21017</v>
      </c>
      <c r="C30230" t="s">
        <v>21018</v>
      </c>
      <c r="D30230" s="83" t="s">
        <v>15176</v>
      </c>
      <c r="E30230" s="83">
        <v>48.13</v>
      </c>
      <c r="F30230" s="83">
        <v>48.71</v>
      </c>
    </row>
    <row r="30231" spans="1:6" x14ac:dyDescent="0.25">
      <c r="A30231" t="s">
        <v>15052</v>
      </c>
      <c r="B30231" s="83" t="s">
        <v>21019</v>
      </c>
      <c r="C30231" t="s">
        <v>21020</v>
      </c>
      <c r="D30231" s="83" t="s">
        <v>15176</v>
      </c>
      <c r="E30231" s="83">
        <v>40.58</v>
      </c>
      <c r="F30231" s="83">
        <v>41.11</v>
      </c>
    </row>
    <row r="30232" spans="1:6" x14ac:dyDescent="0.25">
      <c r="A30232" t="s">
        <v>15052</v>
      </c>
      <c r="B30232" s="83" t="s">
        <v>21021</v>
      </c>
      <c r="C30232" t="s">
        <v>21022</v>
      </c>
      <c r="D30232" s="83" t="s">
        <v>15176</v>
      </c>
      <c r="E30232" s="83">
        <v>40.96</v>
      </c>
      <c r="F30232" s="84">
        <v>41.49</v>
      </c>
    </row>
    <row r="30233" spans="1:6" x14ac:dyDescent="0.25">
      <c r="A30233" t="s">
        <v>15052</v>
      </c>
      <c r="B30233" s="83" t="s">
        <v>21023</v>
      </c>
      <c r="C30233" t="s">
        <v>21024</v>
      </c>
      <c r="D30233" s="83" t="s">
        <v>15176</v>
      </c>
      <c r="E30233" s="83">
        <v>41.27</v>
      </c>
      <c r="F30233" s="83">
        <v>41.79</v>
      </c>
    </row>
    <row r="30234" spans="1:6" x14ac:dyDescent="0.25">
      <c r="A30234" t="s">
        <v>15052</v>
      </c>
      <c r="B30234" s="83" t="s">
        <v>21025</v>
      </c>
      <c r="C30234" t="s">
        <v>21026</v>
      </c>
      <c r="D30234" s="83" t="s">
        <v>15176</v>
      </c>
      <c r="E30234" s="83">
        <v>41.57</v>
      </c>
      <c r="F30234" s="83">
        <v>42.1</v>
      </c>
    </row>
    <row r="30235" spans="1:6" x14ac:dyDescent="0.25">
      <c r="A30235" t="s">
        <v>15052</v>
      </c>
      <c r="B30235" s="83" t="s">
        <v>21027</v>
      </c>
      <c r="C30235" t="s">
        <v>21028</v>
      </c>
      <c r="D30235" s="83" t="s">
        <v>15176</v>
      </c>
      <c r="E30235" s="83">
        <v>41.88</v>
      </c>
      <c r="F30235" s="83">
        <v>42.4</v>
      </c>
    </row>
    <row r="30236" spans="1:6" x14ac:dyDescent="0.25">
      <c r="A30236" t="s">
        <v>15052</v>
      </c>
      <c r="B30236" s="83" t="s">
        <v>21029</v>
      </c>
      <c r="C30236" t="s">
        <v>21030</v>
      </c>
      <c r="D30236" s="83" t="s">
        <v>15176</v>
      </c>
      <c r="E30236" s="83">
        <v>42.11</v>
      </c>
      <c r="F30236" s="83">
        <v>42.63</v>
      </c>
    </row>
    <row r="30237" spans="1:6" x14ac:dyDescent="0.25">
      <c r="A30237" t="s">
        <v>15052</v>
      </c>
      <c r="B30237" s="83" t="s">
        <v>21031</v>
      </c>
      <c r="C30237" t="s">
        <v>21032</v>
      </c>
      <c r="D30237" s="83" t="s">
        <v>15176</v>
      </c>
      <c r="E30237" s="83">
        <v>42.41</v>
      </c>
      <c r="F30237" s="84">
        <v>42.94</v>
      </c>
    </row>
    <row r="30238" spans="1:6" x14ac:dyDescent="0.25">
      <c r="A30238" t="s">
        <v>15052</v>
      </c>
      <c r="B30238" s="83" t="s">
        <v>21033</v>
      </c>
      <c r="C30238" t="s">
        <v>21034</v>
      </c>
      <c r="D30238" s="83" t="s">
        <v>15176</v>
      </c>
      <c r="E30238" s="83">
        <v>42.64</v>
      </c>
      <c r="F30238" s="84">
        <v>43.17</v>
      </c>
    </row>
    <row r="30239" spans="1:6" x14ac:dyDescent="0.25">
      <c r="A30239" t="s">
        <v>15052</v>
      </c>
      <c r="B30239" s="83" t="s">
        <v>21035</v>
      </c>
      <c r="C30239" t="s">
        <v>21036</v>
      </c>
      <c r="D30239" s="83" t="s">
        <v>15176</v>
      </c>
      <c r="E30239" s="83">
        <v>42.87</v>
      </c>
      <c r="F30239" s="84">
        <v>43.4</v>
      </c>
    </row>
    <row r="30240" spans="1:6" x14ac:dyDescent="0.25">
      <c r="A30240" t="s">
        <v>15052</v>
      </c>
      <c r="B30240" s="83" t="s">
        <v>21037</v>
      </c>
      <c r="C30240" t="s">
        <v>21038</v>
      </c>
      <c r="D30240" s="83" t="s">
        <v>15176</v>
      </c>
      <c r="E30240" s="83">
        <v>44.34</v>
      </c>
      <c r="F30240" s="84">
        <v>44.9</v>
      </c>
    </row>
    <row r="30241" spans="1:6" x14ac:dyDescent="0.25">
      <c r="A30241" t="s">
        <v>15052</v>
      </c>
      <c r="B30241" s="83" t="s">
        <v>21039</v>
      </c>
      <c r="C30241" t="s">
        <v>21040</v>
      </c>
      <c r="D30241" s="83" t="s">
        <v>15176</v>
      </c>
      <c r="E30241" s="83">
        <v>44.75</v>
      </c>
      <c r="F30241" s="83">
        <v>45.3</v>
      </c>
    </row>
    <row r="30242" spans="1:6" x14ac:dyDescent="0.25">
      <c r="A30242" t="s">
        <v>15052</v>
      </c>
      <c r="B30242" s="83" t="s">
        <v>21041</v>
      </c>
      <c r="C30242" t="s">
        <v>21042</v>
      </c>
      <c r="D30242" s="83" t="s">
        <v>15176</v>
      </c>
      <c r="E30242" s="83">
        <v>45.46</v>
      </c>
      <c r="F30242" s="83">
        <v>46.02</v>
      </c>
    </row>
    <row r="30243" spans="1:6" x14ac:dyDescent="0.25">
      <c r="A30243" t="s">
        <v>15052</v>
      </c>
      <c r="B30243" s="83" t="s">
        <v>21043</v>
      </c>
      <c r="C30243" t="s">
        <v>21044</v>
      </c>
      <c r="D30243" s="83" t="s">
        <v>15176</v>
      </c>
      <c r="E30243" s="83">
        <v>45.87</v>
      </c>
      <c r="F30243" s="84">
        <v>46.42</v>
      </c>
    </row>
    <row r="30244" spans="1:6" x14ac:dyDescent="0.25">
      <c r="A30244" t="s">
        <v>15052</v>
      </c>
      <c r="B30244" s="83" t="s">
        <v>21045</v>
      </c>
      <c r="C30244" t="s">
        <v>21046</v>
      </c>
      <c r="D30244" s="83" t="s">
        <v>15176</v>
      </c>
      <c r="E30244" s="83">
        <v>38.869999999999997</v>
      </c>
      <c r="F30244" s="84">
        <v>39.36</v>
      </c>
    </row>
    <row r="30245" spans="1:6" x14ac:dyDescent="0.25">
      <c r="A30245" t="s">
        <v>15052</v>
      </c>
      <c r="B30245" s="83" t="s">
        <v>21047</v>
      </c>
      <c r="C30245" t="s">
        <v>21048</v>
      </c>
      <c r="D30245" s="83" t="s">
        <v>15176</v>
      </c>
      <c r="E30245" s="83">
        <v>39.67</v>
      </c>
      <c r="F30245" s="84">
        <v>40.159999999999997</v>
      </c>
    </row>
    <row r="30246" spans="1:6" x14ac:dyDescent="0.25">
      <c r="A30246" t="s">
        <v>15052</v>
      </c>
      <c r="B30246" s="83" t="s">
        <v>21049</v>
      </c>
      <c r="C30246" t="s">
        <v>21050</v>
      </c>
      <c r="D30246" s="83" t="s">
        <v>15176</v>
      </c>
      <c r="E30246" s="83">
        <v>41.28</v>
      </c>
      <c r="F30246" s="83">
        <v>41.79</v>
      </c>
    </row>
    <row r="30247" spans="1:6" x14ac:dyDescent="0.25">
      <c r="A30247" t="s">
        <v>15052</v>
      </c>
      <c r="B30247" s="83" t="s">
        <v>21051</v>
      </c>
      <c r="C30247" t="s">
        <v>21052</v>
      </c>
      <c r="D30247" s="83" t="s">
        <v>15176</v>
      </c>
      <c r="E30247" s="83">
        <v>41.85</v>
      </c>
      <c r="F30247" s="83">
        <v>42.37</v>
      </c>
    </row>
    <row r="30248" spans="1:6" x14ac:dyDescent="0.25">
      <c r="A30248" t="s">
        <v>15052</v>
      </c>
      <c r="B30248" s="83" t="s">
        <v>21053</v>
      </c>
      <c r="C30248" t="s">
        <v>21054</v>
      </c>
      <c r="D30248" s="83" t="s">
        <v>15176</v>
      </c>
      <c r="E30248" s="83">
        <v>42.34</v>
      </c>
      <c r="F30248" s="83">
        <v>42.86</v>
      </c>
    </row>
    <row r="30249" spans="1:6" x14ac:dyDescent="0.25">
      <c r="A30249" t="s">
        <v>15052</v>
      </c>
      <c r="B30249" s="83" t="s">
        <v>21055</v>
      </c>
      <c r="C30249" t="s">
        <v>21056</v>
      </c>
      <c r="D30249" s="83" t="s">
        <v>15176</v>
      </c>
      <c r="E30249" s="83">
        <v>43.83</v>
      </c>
      <c r="F30249" s="83">
        <v>44.37</v>
      </c>
    </row>
    <row r="30250" spans="1:6" x14ac:dyDescent="0.25">
      <c r="A30250" t="s">
        <v>15052</v>
      </c>
      <c r="B30250" s="83" t="s">
        <v>21057</v>
      </c>
      <c r="C30250" t="s">
        <v>21058</v>
      </c>
      <c r="D30250" s="83" t="s">
        <v>15176</v>
      </c>
      <c r="E30250" s="83">
        <v>44.24</v>
      </c>
      <c r="F30250" s="83">
        <v>44.78</v>
      </c>
    </row>
    <row r="30251" spans="1:6" x14ac:dyDescent="0.25">
      <c r="A30251" t="s">
        <v>15052</v>
      </c>
      <c r="B30251" s="83" t="s">
        <v>21059</v>
      </c>
      <c r="C30251" t="s">
        <v>21060</v>
      </c>
      <c r="D30251" s="83" t="s">
        <v>15176</v>
      </c>
      <c r="E30251" s="83">
        <v>44.75</v>
      </c>
      <c r="F30251" s="83">
        <v>45.29</v>
      </c>
    </row>
    <row r="30252" spans="1:6" x14ac:dyDescent="0.25">
      <c r="A30252" t="s">
        <v>15052</v>
      </c>
      <c r="B30252" s="83" t="s">
        <v>21061</v>
      </c>
      <c r="C30252" t="s">
        <v>21062</v>
      </c>
      <c r="D30252" s="83" t="s">
        <v>15176</v>
      </c>
      <c r="E30252" s="83">
        <v>45.26</v>
      </c>
      <c r="F30252" s="83">
        <v>45.8</v>
      </c>
    </row>
    <row r="30253" spans="1:6" x14ac:dyDescent="0.25">
      <c r="A30253" t="s">
        <v>15052</v>
      </c>
      <c r="B30253" s="83" t="s">
        <v>21063</v>
      </c>
      <c r="C30253" t="s">
        <v>21064</v>
      </c>
      <c r="D30253" s="83" t="s">
        <v>15176</v>
      </c>
      <c r="E30253" s="83">
        <v>45.67</v>
      </c>
      <c r="F30253" s="83">
        <v>46.21</v>
      </c>
    </row>
    <row r="30254" spans="1:6" x14ac:dyDescent="0.25">
      <c r="A30254" t="s">
        <v>15052</v>
      </c>
      <c r="B30254" s="83" t="s">
        <v>21065</v>
      </c>
      <c r="C30254" t="s">
        <v>21066</v>
      </c>
      <c r="D30254" s="83" t="s">
        <v>15176</v>
      </c>
      <c r="E30254" s="83">
        <v>47.57</v>
      </c>
      <c r="F30254" s="83">
        <v>48.13</v>
      </c>
    </row>
    <row r="30255" spans="1:6" x14ac:dyDescent="0.25">
      <c r="A30255" t="s">
        <v>15052</v>
      </c>
      <c r="B30255" s="83" t="s">
        <v>21067</v>
      </c>
      <c r="C30255" t="s">
        <v>21068</v>
      </c>
      <c r="D30255" s="83" t="s">
        <v>15176</v>
      </c>
      <c r="E30255" s="83">
        <v>48.79</v>
      </c>
      <c r="F30255" s="83">
        <v>49.36</v>
      </c>
    </row>
    <row r="30256" spans="1:6" x14ac:dyDescent="0.25">
      <c r="A30256" t="s">
        <v>15052</v>
      </c>
      <c r="B30256" s="83" t="s">
        <v>21069</v>
      </c>
      <c r="C30256" t="s">
        <v>21070</v>
      </c>
      <c r="D30256" s="83" t="s">
        <v>15176</v>
      </c>
      <c r="E30256" s="83">
        <v>50.53</v>
      </c>
      <c r="F30256" s="83">
        <v>51.11</v>
      </c>
    </row>
    <row r="30257" spans="1:6" x14ac:dyDescent="0.25">
      <c r="A30257" t="s">
        <v>15052</v>
      </c>
      <c r="B30257" s="83" t="s">
        <v>21071</v>
      </c>
      <c r="C30257" t="s">
        <v>21072</v>
      </c>
      <c r="D30257" s="83" t="s">
        <v>15176</v>
      </c>
      <c r="E30257" s="83">
        <v>38.44</v>
      </c>
      <c r="F30257" s="83">
        <v>38.93</v>
      </c>
    </row>
    <row r="30258" spans="1:6" x14ac:dyDescent="0.25">
      <c r="A30258" t="s">
        <v>15052</v>
      </c>
      <c r="B30258" s="83" t="s">
        <v>21073</v>
      </c>
      <c r="C30258" t="s">
        <v>21074</v>
      </c>
      <c r="D30258" s="83" t="s">
        <v>15176</v>
      </c>
      <c r="E30258" s="83">
        <v>38.869999999999997</v>
      </c>
      <c r="F30258" s="83">
        <v>39.36</v>
      </c>
    </row>
    <row r="30259" spans="1:6" x14ac:dyDescent="0.25">
      <c r="A30259" t="s">
        <v>15052</v>
      </c>
      <c r="B30259" s="83" t="s">
        <v>21075</v>
      </c>
      <c r="C30259" t="s">
        <v>21076</v>
      </c>
      <c r="D30259" s="83" t="s">
        <v>15176</v>
      </c>
      <c r="E30259" s="83">
        <v>39.299999999999997</v>
      </c>
      <c r="F30259" s="83">
        <v>39.79</v>
      </c>
    </row>
    <row r="30260" spans="1:6" x14ac:dyDescent="0.25">
      <c r="A30260" t="s">
        <v>15052</v>
      </c>
      <c r="B30260" s="83" t="s">
        <v>21077</v>
      </c>
      <c r="C30260" t="s">
        <v>21078</v>
      </c>
      <c r="D30260" s="83" t="s">
        <v>15176</v>
      </c>
      <c r="E30260" s="83">
        <v>39.67</v>
      </c>
      <c r="F30260" s="83">
        <v>40.159999999999997</v>
      </c>
    </row>
    <row r="30261" spans="1:6" x14ac:dyDescent="0.25">
      <c r="A30261" t="s">
        <v>15052</v>
      </c>
      <c r="B30261" s="83" t="s">
        <v>21079</v>
      </c>
      <c r="C30261" t="s">
        <v>21080</v>
      </c>
      <c r="D30261" s="83" t="s">
        <v>15176</v>
      </c>
      <c r="E30261" s="83">
        <v>40.950000000000003</v>
      </c>
      <c r="F30261" s="83">
        <v>41.47</v>
      </c>
    </row>
    <row r="30262" spans="1:6" x14ac:dyDescent="0.25">
      <c r="A30262" t="s">
        <v>15052</v>
      </c>
      <c r="B30262" s="83" t="s">
        <v>21081</v>
      </c>
      <c r="C30262" t="s">
        <v>21082</v>
      </c>
      <c r="D30262" s="83" t="s">
        <v>15176</v>
      </c>
      <c r="E30262" s="83">
        <v>41.28</v>
      </c>
      <c r="F30262" s="83">
        <v>41.79</v>
      </c>
    </row>
    <row r="30263" spans="1:6" x14ac:dyDescent="0.25">
      <c r="A30263" t="s">
        <v>15052</v>
      </c>
      <c r="B30263" s="83" t="s">
        <v>21083</v>
      </c>
      <c r="C30263" t="s">
        <v>21084</v>
      </c>
      <c r="D30263" s="83" t="s">
        <v>15176</v>
      </c>
      <c r="E30263" s="83">
        <v>41.6</v>
      </c>
      <c r="F30263" s="83">
        <v>42.12</v>
      </c>
    </row>
    <row r="30264" spans="1:6" x14ac:dyDescent="0.25">
      <c r="A30264" t="s">
        <v>15052</v>
      </c>
      <c r="B30264" s="83" t="s">
        <v>21085</v>
      </c>
      <c r="C30264" t="s">
        <v>21086</v>
      </c>
      <c r="D30264" s="83" t="s">
        <v>15176</v>
      </c>
      <c r="E30264" s="83">
        <v>41.93</v>
      </c>
      <c r="F30264" s="83">
        <v>42.45</v>
      </c>
    </row>
    <row r="30265" spans="1:6" x14ac:dyDescent="0.25">
      <c r="A30265" t="s">
        <v>15052</v>
      </c>
      <c r="B30265" s="83" t="s">
        <v>21087</v>
      </c>
      <c r="C30265" t="s">
        <v>21088</v>
      </c>
      <c r="D30265" s="83" t="s">
        <v>15176</v>
      </c>
      <c r="E30265" s="83">
        <v>42.18</v>
      </c>
      <c r="F30265" s="83">
        <v>42.69</v>
      </c>
    </row>
    <row r="30266" spans="1:6" x14ac:dyDescent="0.25">
      <c r="A30266" t="s">
        <v>15052</v>
      </c>
      <c r="B30266" s="83" t="s">
        <v>21089</v>
      </c>
      <c r="C30266" t="s">
        <v>21090</v>
      </c>
      <c r="D30266" s="83" t="s">
        <v>15176</v>
      </c>
      <c r="E30266" s="83">
        <v>42.5</v>
      </c>
      <c r="F30266" s="83">
        <v>43.02</v>
      </c>
    </row>
    <row r="30267" spans="1:6" x14ac:dyDescent="0.25">
      <c r="A30267" t="s">
        <v>15052</v>
      </c>
      <c r="B30267" s="83" t="s">
        <v>21091</v>
      </c>
      <c r="C30267" t="s">
        <v>21092</v>
      </c>
      <c r="D30267" s="83" t="s">
        <v>15176</v>
      </c>
      <c r="E30267" s="83">
        <v>44.03</v>
      </c>
      <c r="F30267" s="83">
        <v>44.57</v>
      </c>
    </row>
    <row r="30268" spans="1:6" x14ac:dyDescent="0.25">
      <c r="A30268" t="s">
        <v>15052</v>
      </c>
      <c r="B30268" s="83" t="s">
        <v>21093</v>
      </c>
      <c r="C30268" t="s">
        <v>21094</v>
      </c>
      <c r="D30268" s="83" t="s">
        <v>15176</v>
      </c>
      <c r="E30268" s="83">
        <v>44.85</v>
      </c>
      <c r="F30268" s="83">
        <v>45.39</v>
      </c>
    </row>
    <row r="30269" spans="1:6" x14ac:dyDescent="0.25">
      <c r="A30269" t="s">
        <v>15052</v>
      </c>
      <c r="B30269" s="83" t="s">
        <v>21095</v>
      </c>
      <c r="C30269" t="s">
        <v>21096</v>
      </c>
      <c r="D30269" s="83" t="s">
        <v>15176</v>
      </c>
      <c r="E30269" s="83">
        <v>45.36</v>
      </c>
      <c r="F30269" s="83">
        <v>45.9</v>
      </c>
    </row>
    <row r="30270" spans="1:6" x14ac:dyDescent="0.25">
      <c r="A30270" t="s">
        <v>15052</v>
      </c>
      <c r="B30270" s="83" t="s">
        <v>21097</v>
      </c>
      <c r="C30270" t="s">
        <v>21098</v>
      </c>
      <c r="D30270" s="83" t="s">
        <v>15176</v>
      </c>
      <c r="E30270" s="83">
        <v>38.26</v>
      </c>
      <c r="F30270" s="83">
        <v>38.75</v>
      </c>
    </row>
    <row r="30271" spans="1:6" x14ac:dyDescent="0.25">
      <c r="A30271" t="s">
        <v>15052</v>
      </c>
      <c r="B30271" s="83" t="s">
        <v>21099</v>
      </c>
      <c r="C30271" t="s">
        <v>21100</v>
      </c>
      <c r="D30271" s="83" t="s">
        <v>15176</v>
      </c>
      <c r="E30271" s="83">
        <v>38.68</v>
      </c>
      <c r="F30271" s="83">
        <v>39.18</v>
      </c>
    </row>
    <row r="30272" spans="1:6" x14ac:dyDescent="0.25">
      <c r="A30272" t="s">
        <v>15052</v>
      </c>
      <c r="B30272" s="83" t="s">
        <v>21101</v>
      </c>
      <c r="C30272" t="s">
        <v>21102</v>
      </c>
      <c r="D30272" s="83" t="s">
        <v>15176</v>
      </c>
      <c r="E30272" s="83">
        <v>38.99</v>
      </c>
      <c r="F30272" s="83">
        <v>39.479999999999997</v>
      </c>
    </row>
    <row r="30273" spans="1:6" x14ac:dyDescent="0.25">
      <c r="A30273" t="s">
        <v>15052</v>
      </c>
      <c r="B30273" s="83" t="s">
        <v>21103</v>
      </c>
      <c r="C30273" t="s">
        <v>21104</v>
      </c>
      <c r="D30273" s="83" t="s">
        <v>15176</v>
      </c>
      <c r="E30273" s="83">
        <v>39.299999999999997</v>
      </c>
      <c r="F30273" s="83">
        <v>39.79</v>
      </c>
    </row>
    <row r="30274" spans="1:6" x14ac:dyDescent="0.25">
      <c r="A30274" t="s">
        <v>15052</v>
      </c>
      <c r="B30274" s="83" t="s">
        <v>21105</v>
      </c>
      <c r="C30274" t="s">
        <v>21106</v>
      </c>
      <c r="D30274" s="83" t="s">
        <v>15176</v>
      </c>
      <c r="E30274" s="83">
        <v>39.61</v>
      </c>
      <c r="F30274" s="83">
        <v>40.1</v>
      </c>
    </row>
    <row r="30275" spans="1:6" x14ac:dyDescent="0.25">
      <c r="A30275" t="s">
        <v>15052</v>
      </c>
      <c r="B30275" s="83" t="s">
        <v>21107</v>
      </c>
      <c r="C30275" t="s">
        <v>21108</v>
      </c>
      <c r="D30275" s="83" t="s">
        <v>15176</v>
      </c>
      <c r="E30275" s="83">
        <v>40.79</v>
      </c>
      <c r="F30275" s="83">
        <v>41.3</v>
      </c>
    </row>
    <row r="30276" spans="1:6" x14ac:dyDescent="0.25">
      <c r="A30276" t="s">
        <v>15052</v>
      </c>
      <c r="B30276" s="83" t="s">
        <v>21109</v>
      </c>
      <c r="C30276" t="s">
        <v>21110</v>
      </c>
      <c r="D30276" s="83" t="s">
        <v>15176</v>
      </c>
      <c r="E30276" s="83">
        <v>41.03</v>
      </c>
      <c r="F30276" s="83">
        <v>41.55</v>
      </c>
    </row>
    <row r="30277" spans="1:6" x14ac:dyDescent="0.25">
      <c r="A30277" t="s">
        <v>15052</v>
      </c>
      <c r="B30277" s="83" t="s">
        <v>21111</v>
      </c>
      <c r="C30277" t="s">
        <v>21112</v>
      </c>
      <c r="D30277" s="83" t="s">
        <v>15176</v>
      </c>
      <c r="E30277" s="83">
        <v>41.28</v>
      </c>
      <c r="F30277" s="83">
        <v>41.79</v>
      </c>
    </row>
    <row r="30278" spans="1:6" x14ac:dyDescent="0.25">
      <c r="A30278" t="s">
        <v>15052</v>
      </c>
      <c r="B30278" s="83" t="s">
        <v>21113</v>
      </c>
      <c r="C30278" t="s">
        <v>21114</v>
      </c>
      <c r="D30278" s="83" t="s">
        <v>15176</v>
      </c>
      <c r="E30278" s="83">
        <v>41.52</v>
      </c>
      <c r="F30278" s="83">
        <v>42.04</v>
      </c>
    </row>
    <row r="30279" spans="1:6" x14ac:dyDescent="0.25">
      <c r="A30279" t="s">
        <v>15052</v>
      </c>
      <c r="B30279" s="83" t="s">
        <v>21115</v>
      </c>
      <c r="C30279" t="s">
        <v>21116</v>
      </c>
      <c r="D30279" s="83" t="s">
        <v>15176</v>
      </c>
      <c r="E30279" s="83">
        <v>41.77</v>
      </c>
      <c r="F30279" s="84">
        <v>42.28</v>
      </c>
    </row>
    <row r="30280" spans="1:6" x14ac:dyDescent="0.25">
      <c r="A30280" t="s">
        <v>15052</v>
      </c>
      <c r="B30280" s="83" t="s">
        <v>21117</v>
      </c>
      <c r="C30280" t="s">
        <v>21118</v>
      </c>
      <c r="D30280" s="83" t="s">
        <v>15176</v>
      </c>
      <c r="E30280" s="83">
        <v>42.26</v>
      </c>
      <c r="F30280" s="83">
        <v>42.78</v>
      </c>
    </row>
    <row r="30281" spans="1:6" x14ac:dyDescent="0.25">
      <c r="A30281" t="s">
        <v>15052</v>
      </c>
      <c r="B30281" s="83" t="s">
        <v>21119</v>
      </c>
      <c r="C30281" t="s">
        <v>21120</v>
      </c>
      <c r="D30281" s="83" t="s">
        <v>15176</v>
      </c>
      <c r="E30281" s="83">
        <v>43.93</v>
      </c>
      <c r="F30281" s="83">
        <v>44.47</v>
      </c>
    </row>
    <row r="30282" spans="1:6" x14ac:dyDescent="0.25">
      <c r="A30282" t="s">
        <v>15052</v>
      </c>
      <c r="B30282" s="83" t="s">
        <v>21121</v>
      </c>
      <c r="C30282" t="s">
        <v>21122</v>
      </c>
      <c r="D30282" s="83" t="s">
        <v>15176</v>
      </c>
      <c r="E30282" s="83">
        <v>44.34</v>
      </c>
      <c r="F30282" s="83">
        <v>44.88</v>
      </c>
    </row>
    <row r="30283" spans="1:6" x14ac:dyDescent="0.25">
      <c r="A30283" t="s">
        <v>15052</v>
      </c>
      <c r="B30283" s="83" t="s">
        <v>21123</v>
      </c>
      <c r="C30283" t="s">
        <v>21124</v>
      </c>
      <c r="D30283" s="83" t="s">
        <v>15176</v>
      </c>
      <c r="E30283" s="83">
        <v>8.1300000000000008</v>
      </c>
      <c r="F30283" s="83">
        <v>8.24</v>
      </c>
    </row>
    <row r="30284" spans="1:6" x14ac:dyDescent="0.25">
      <c r="A30284" t="s">
        <v>15052</v>
      </c>
      <c r="B30284" s="83" t="s">
        <v>21125</v>
      </c>
      <c r="C30284" t="s">
        <v>21126</v>
      </c>
      <c r="D30284" s="83" t="s">
        <v>15176</v>
      </c>
      <c r="E30284" s="83">
        <v>20.3</v>
      </c>
      <c r="F30284" s="83">
        <v>20.54</v>
      </c>
    </row>
    <row r="30285" spans="1:6" x14ac:dyDescent="0.25">
      <c r="A30285" t="s">
        <v>15052</v>
      </c>
      <c r="B30285" s="83" t="s">
        <v>21127</v>
      </c>
      <c r="C30285" t="s">
        <v>21128</v>
      </c>
      <c r="D30285" s="83" t="s">
        <v>15176</v>
      </c>
      <c r="E30285" s="83">
        <v>20.92</v>
      </c>
      <c r="F30285" s="83">
        <v>21.15</v>
      </c>
    </row>
    <row r="30286" spans="1:6" x14ac:dyDescent="0.25">
      <c r="A30286" t="s">
        <v>15052</v>
      </c>
      <c r="B30286" s="83" t="s">
        <v>21129</v>
      </c>
      <c r="C30286" t="s">
        <v>21130</v>
      </c>
      <c r="D30286" s="83" t="s">
        <v>15176</v>
      </c>
      <c r="E30286" s="83">
        <v>21.42</v>
      </c>
      <c r="F30286" s="83">
        <v>21.66</v>
      </c>
    </row>
    <row r="30287" spans="1:6" x14ac:dyDescent="0.25">
      <c r="A30287" t="s">
        <v>15052</v>
      </c>
      <c r="B30287" s="83" t="s">
        <v>21131</v>
      </c>
      <c r="C30287" t="s">
        <v>21132</v>
      </c>
      <c r="D30287" s="83" t="s">
        <v>15176</v>
      </c>
      <c r="E30287" s="83">
        <v>21.83</v>
      </c>
      <c r="F30287" s="83">
        <v>22.07</v>
      </c>
    </row>
    <row r="30288" spans="1:6" x14ac:dyDescent="0.25">
      <c r="A30288" t="s">
        <v>15052</v>
      </c>
      <c r="B30288" s="83" t="s">
        <v>21133</v>
      </c>
      <c r="C30288" t="s">
        <v>21134</v>
      </c>
      <c r="D30288" s="83" t="s">
        <v>15176</v>
      </c>
      <c r="E30288" s="83">
        <v>22.24</v>
      </c>
      <c r="F30288" s="83">
        <v>22.47</v>
      </c>
    </row>
    <row r="30289" spans="1:6" x14ac:dyDescent="0.25">
      <c r="A30289" t="s">
        <v>15052</v>
      </c>
      <c r="B30289" s="83" t="s">
        <v>21135</v>
      </c>
      <c r="C30289" t="s">
        <v>21136</v>
      </c>
      <c r="D30289" s="83" t="s">
        <v>15176</v>
      </c>
      <c r="E30289" s="83">
        <v>22.64</v>
      </c>
      <c r="F30289" s="83">
        <v>22.88</v>
      </c>
    </row>
    <row r="30290" spans="1:6" x14ac:dyDescent="0.25">
      <c r="A30290" t="s">
        <v>15052</v>
      </c>
      <c r="B30290" s="83" t="s">
        <v>21137</v>
      </c>
      <c r="C30290" t="s">
        <v>21138</v>
      </c>
      <c r="D30290" s="83" t="s">
        <v>15176</v>
      </c>
      <c r="E30290" s="83">
        <v>25.17</v>
      </c>
      <c r="F30290" s="83">
        <v>25.47</v>
      </c>
    </row>
    <row r="30291" spans="1:6" x14ac:dyDescent="0.25">
      <c r="A30291" t="s">
        <v>15052</v>
      </c>
      <c r="B30291" s="83" t="s">
        <v>21139</v>
      </c>
      <c r="C30291" t="s">
        <v>21140</v>
      </c>
      <c r="D30291" s="83" t="s">
        <v>15176</v>
      </c>
      <c r="E30291" s="83">
        <v>25.63</v>
      </c>
      <c r="F30291" s="83">
        <v>25.93</v>
      </c>
    </row>
    <row r="30292" spans="1:6" x14ac:dyDescent="0.25">
      <c r="A30292" t="s">
        <v>15052</v>
      </c>
      <c r="B30292" s="83" t="s">
        <v>21141</v>
      </c>
      <c r="C30292" t="s">
        <v>21142</v>
      </c>
      <c r="D30292" s="83" t="s">
        <v>15176</v>
      </c>
      <c r="E30292" s="83">
        <v>25.93</v>
      </c>
      <c r="F30292" s="83">
        <v>26.23</v>
      </c>
    </row>
    <row r="30293" spans="1:6" x14ac:dyDescent="0.25">
      <c r="A30293" t="s">
        <v>15052</v>
      </c>
      <c r="B30293" s="83" t="s">
        <v>21143</v>
      </c>
      <c r="C30293" t="s">
        <v>21144</v>
      </c>
      <c r="D30293" s="83" t="s">
        <v>15176</v>
      </c>
      <c r="E30293" s="83">
        <v>26.39</v>
      </c>
      <c r="F30293" s="83">
        <v>26.69</v>
      </c>
    </row>
    <row r="30294" spans="1:6" x14ac:dyDescent="0.25">
      <c r="A30294" t="s">
        <v>15052</v>
      </c>
      <c r="B30294" s="83" t="s">
        <v>21145</v>
      </c>
      <c r="C30294" t="s">
        <v>21146</v>
      </c>
      <c r="D30294" s="83" t="s">
        <v>15176</v>
      </c>
      <c r="E30294" s="83">
        <v>27</v>
      </c>
      <c r="F30294" s="83">
        <v>27.3</v>
      </c>
    </row>
    <row r="30295" spans="1:6" x14ac:dyDescent="0.25">
      <c r="A30295" t="s">
        <v>15052</v>
      </c>
      <c r="B30295" s="83" t="s">
        <v>21147</v>
      </c>
      <c r="C30295" t="s">
        <v>21148</v>
      </c>
      <c r="D30295" s="83" t="s">
        <v>15176</v>
      </c>
      <c r="E30295" s="83">
        <v>28.07</v>
      </c>
      <c r="F30295" s="83">
        <v>28.37</v>
      </c>
    </row>
    <row r="30296" spans="1:6" x14ac:dyDescent="0.25">
      <c r="A30296" t="s">
        <v>15052</v>
      </c>
      <c r="B30296" s="83" t="s">
        <v>21149</v>
      </c>
      <c r="C30296" t="s">
        <v>21150</v>
      </c>
      <c r="D30296" s="83" t="s">
        <v>15176</v>
      </c>
      <c r="E30296" s="83">
        <v>28.53</v>
      </c>
      <c r="F30296" s="83">
        <v>28.83</v>
      </c>
    </row>
    <row r="30297" spans="1:6" x14ac:dyDescent="0.25">
      <c r="A30297" t="s">
        <v>15052</v>
      </c>
      <c r="B30297" s="83" t="s">
        <v>21151</v>
      </c>
      <c r="C30297" t="s">
        <v>21152</v>
      </c>
      <c r="D30297" s="83" t="s">
        <v>15176</v>
      </c>
      <c r="E30297" s="83">
        <v>19.899999999999999</v>
      </c>
      <c r="F30297" s="83">
        <v>20.13</v>
      </c>
    </row>
    <row r="30298" spans="1:6" x14ac:dyDescent="0.25">
      <c r="A30298" t="s">
        <v>15052</v>
      </c>
      <c r="B30298" s="83" t="s">
        <v>21153</v>
      </c>
      <c r="C30298" t="s">
        <v>21154</v>
      </c>
      <c r="D30298" s="83" t="s">
        <v>15176</v>
      </c>
      <c r="E30298" s="83">
        <v>20.3</v>
      </c>
      <c r="F30298" s="83">
        <v>20.54</v>
      </c>
    </row>
    <row r="30299" spans="1:6" x14ac:dyDescent="0.25">
      <c r="A30299" t="s">
        <v>15052</v>
      </c>
      <c r="B30299" s="83" t="s">
        <v>21155</v>
      </c>
      <c r="C30299" t="s">
        <v>21156</v>
      </c>
      <c r="D30299" s="83" t="s">
        <v>15176</v>
      </c>
      <c r="E30299" s="83">
        <v>20.61</v>
      </c>
      <c r="F30299" s="83">
        <v>20.85</v>
      </c>
    </row>
    <row r="30300" spans="1:6" x14ac:dyDescent="0.25">
      <c r="A30300" t="s">
        <v>15052</v>
      </c>
      <c r="B30300" s="83" t="s">
        <v>21157</v>
      </c>
      <c r="C30300" t="s">
        <v>21158</v>
      </c>
      <c r="D30300" s="83" t="s">
        <v>15176</v>
      </c>
      <c r="E30300" s="83">
        <v>20.92</v>
      </c>
      <c r="F30300" s="83">
        <v>21.15</v>
      </c>
    </row>
    <row r="30301" spans="1:6" x14ac:dyDescent="0.25">
      <c r="A30301" t="s">
        <v>15052</v>
      </c>
      <c r="B30301" s="83" t="s">
        <v>21159</v>
      </c>
      <c r="C30301" t="s">
        <v>21160</v>
      </c>
      <c r="D30301" s="83" t="s">
        <v>15176</v>
      </c>
      <c r="E30301" s="83">
        <v>21.12</v>
      </c>
      <c r="F30301" s="83">
        <v>21.35</v>
      </c>
    </row>
    <row r="30302" spans="1:6" x14ac:dyDescent="0.25">
      <c r="A30302" t="s">
        <v>15052</v>
      </c>
      <c r="B30302" s="83" t="s">
        <v>21161</v>
      </c>
      <c r="C30302" t="s">
        <v>21162</v>
      </c>
      <c r="D30302" s="83" t="s">
        <v>15176</v>
      </c>
      <c r="E30302" s="83">
        <v>21.42</v>
      </c>
      <c r="F30302" s="83">
        <v>21.66</v>
      </c>
    </row>
    <row r="30303" spans="1:6" x14ac:dyDescent="0.25">
      <c r="A30303" t="s">
        <v>15052</v>
      </c>
      <c r="B30303" s="83" t="s">
        <v>21163</v>
      </c>
      <c r="C30303" t="s">
        <v>21164</v>
      </c>
      <c r="D30303" s="83" t="s">
        <v>15176</v>
      </c>
      <c r="E30303" s="83">
        <v>21.63</v>
      </c>
      <c r="F30303" s="83">
        <v>21.86</v>
      </c>
    </row>
    <row r="30304" spans="1:6" x14ac:dyDescent="0.25">
      <c r="A30304" t="s">
        <v>15052</v>
      </c>
      <c r="B30304" s="83" t="s">
        <v>21165</v>
      </c>
      <c r="C30304" t="s">
        <v>21166</v>
      </c>
      <c r="D30304" s="83" t="s">
        <v>15176</v>
      </c>
      <c r="E30304" s="83">
        <v>21.93</v>
      </c>
      <c r="F30304" s="83">
        <v>22.17</v>
      </c>
    </row>
    <row r="30305" spans="1:6" x14ac:dyDescent="0.25">
      <c r="A30305" t="s">
        <v>15052</v>
      </c>
      <c r="B30305" s="83" t="s">
        <v>21167</v>
      </c>
      <c r="C30305" t="s">
        <v>21168</v>
      </c>
      <c r="D30305" s="83" t="s">
        <v>15176</v>
      </c>
      <c r="E30305" s="83">
        <v>22.14</v>
      </c>
      <c r="F30305" s="84">
        <v>22.37</v>
      </c>
    </row>
    <row r="30306" spans="1:6" x14ac:dyDescent="0.25">
      <c r="A30306" t="s">
        <v>15052</v>
      </c>
      <c r="B30306" s="83" t="s">
        <v>21169</v>
      </c>
      <c r="C30306" t="s">
        <v>21170</v>
      </c>
      <c r="D30306" s="83" t="s">
        <v>15176</v>
      </c>
      <c r="E30306" s="83">
        <v>22.34</v>
      </c>
      <c r="F30306" s="83">
        <v>22.57</v>
      </c>
    </row>
    <row r="30307" spans="1:6" x14ac:dyDescent="0.25">
      <c r="A30307" t="s">
        <v>15052</v>
      </c>
      <c r="B30307" s="83" t="s">
        <v>21171</v>
      </c>
      <c r="C30307" t="s">
        <v>21172</v>
      </c>
      <c r="D30307" s="83" t="s">
        <v>15176</v>
      </c>
      <c r="E30307" s="83">
        <v>22.75</v>
      </c>
      <c r="F30307" s="83">
        <v>22.98</v>
      </c>
    </row>
    <row r="30308" spans="1:6" x14ac:dyDescent="0.25">
      <c r="A30308" t="s">
        <v>15052</v>
      </c>
      <c r="B30308" s="83" t="s">
        <v>21173</v>
      </c>
      <c r="C30308" t="s">
        <v>21174</v>
      </c>
      <c r="D30308" s="83" t="s">
        <v>15176</v>
      </c>
      <c r="E30308" s="83">
        <v>25.78</v>
      </c>
      <c r="F30308" s="83">
        <v>26.08</v>
      </c>
    </row>
    <row r="30309" spans="1:6" x14ac:dyDescent="0.25">
      <c r="A30309" t="s">
        <v>15052</v>
      </c>
      <c r="B30309" s="83" t="s">
        <v>21175</v>
      </c>
      <c r="C30309" t="s">
        <v>21176</v>
      </c>
      <c r="D30309" s="83" t="s">
        <v>15176</v>
      </c>
      <c r="E30309" s="83">
        <v>26.09</v>
      </c>
      <c r="F30309" s="83">
        <v>26.38</v>
      </c>
    </row>
    <row r="30310" spans="1:6" x14ac:dyDescent="0.25">
      <c r="A30310" t="s">
        <v>15052</v>
      </c>
      <c r="B30310" s="83" t="s">
        <v>21177</v>
      </c>
      <c r="C30310" t="s">
        <v>21178</v>
      </c>
      <c r="D30310" s="83" t="s">
        <v>15176</v>
      </c>
      <c r="E30310" s="83">
        <v>19.8</v>
      </c>
      <c r="F30310" s="83">
        <v>20.03</v>
      </c>
    </row>
    <row r="30311" spans="1:6" x14ac:dyDescent="0.25">
      <c r="A30311" t="s">
        <v>15052</v>
      </c>
      <c r="B30311" s="83" t="s">
        <v>21179</v>
      </c>
      <c r="C30311" t="s">
        <v>21180</v>
      </c>
      <c r="D30311" s="83" t="s">
        <v>15176</v>
      </c>
      <c r="E30311" s="83">
        <v>20.100000000000001</v>
      </c>
      <c r="F30311" s="84">
        <v>20.34</v>
      </c>
    </row>
    <row r="30312" spans="1:6" x14ac:dyDescent="0.25">
      <c r="A30312" t="s">
        <v>15052</v>
      </c>
      <c r="B30312" s="83" t="s">
        <v>21181</v>
      </c>
      <c r="C30312" t="s">
        <v>21182</v>
      </c>
      <c r="D30312" s="83" t="s">
        <v>15176</v>
      </c>
      <c r="E30312" s="83">
        <v>20.41</v>
      </c>
      <c r="F30312" s="84">
        <v>20.64</v>
      </c>
    </row>
    <row r="30313" spans="1:6" x14ac:dyDescent="0.25">
      <c r="A30313" t="s">
        <v>15052</v>
      </c>
      <c r="B30313" s="83" t="s">
        <v>21183</v>
      </c>
      <c r="C30313" t="s">
        <v>21184</v>
      </c>
      <c r="D30313" s="83" t="s">
        <v>15176</v>
      </c>
      <c r="E30313" s="83">
        <v>20.61</v>
      </c>
      <c r="F30313" s="84">
        <v>20.85</v>
      </c>
    </row>
    <row r="30314" spans="1:6" x14ac:dyDescent="0.25">
      <c r="A30314" t="s">
        <v>15052</v>
      </c>
      <c r="B30314" s="83" t="s">
        <v>21185</v>
      </c>
      <c r="C30314" t="s">
        <v>21186</v>
      </c>
      <c r="D30314" s="83" t="s">
        <v>15176</v>
      </c>
      <c r="E30314" s="83">
        <v>20.81</v>
      </c>
      <c r="F30314" s="84">
        <v>21.05</v>
      </c>
    </row>
    <row r="30315" spans="1:6" x14ac:dyDescent="0.25">
      <c r="A30315" t="s">
        <v>15052</v>
      </c>
      <c r="B30315" s="83" t="s">
        <v>21187</v>
      </c>
      <c r="C30315" t="s">
        <v>21188</v>
      </c>
      <c r="D30315" s="83" t="s">
        <v>15176</v>
      </c>
      <c r="E30315" s="83">
        <v>21.02</v>
      </c>
      <c r="F30315" s="84">
        <v>21.25</v>
      </c>
    </row>
    <row r="30316" spans="1:6" x14ac:dyDescent="0.25">
      <c r="A30316" t="s">
        <v>15052</v>
      </c>
      <c r="B30316" s="83" t="s">
        <v>21189</v>
      </c>
      <c r="C30316" t="s">
        <v>21190</v>
      </c>
      <c r="D30316" s="83" t="s">
        <v>15176</v>
      </c>
      <c r="E30316" s="83">
        <v>21.22</v>
      </c>
      <c r="F30316" s="84">
        <v>21.46</v>
      </c>
    </row>
    <row r="30317" spans="1:6" x14ac:dyDescent="0.25">
      <c r="A30317" t="s">
        <v>15052</v>
      </c>
      <c r="B30317" s="83" t="s">
        <v>21191</v>
      </c>
      <c r="C30317" t="s">
        <v>21192</v>
      </c>
      <c r="D30317" s="83" t="s">
        <v>15176</v>
      </c>
      <c r="E30317" s="83">
        <v>21.42</v>
      </c>
      <c r="F30317" s="84">
        <v>21.66</v>
      </c>
    </row>
    <row r="30318" spans="1:6" x14ac:dyDescent="0.25">
      <c r="A30318" t="s">
        <v>15052</v>
      </c>
      <c r="B30318" s="83" t="s">
        <v>21193</v>
      </c>
      <c r="C30318" t="s">
        <v>21194</v>
      </c>
      <c r="D30318" s="83" t="s">
        <v>15176</v>
      </c>
      <c r="E30318" s="83">
        <v>21.63</v>
      </c>
      <c r="F30318" s="84">
        <v>21.86</v>
      </c>
    </row>
    <row r="30319" spans="1:6" x14ac:dyDescent="0.25">
      <c r="A30319" t="s">
        <v>15052</v>
      </c>
      <c r="B30319" s="83" t="s">
        <v>21195</v>
      </c>
      <c r="C30319" t="s">
        <v>21196</v>
      </c>
      <c r="D30319" s="83" t="s">
        <v>15176</v>
      </c>
      <c r="E30319" s="83">
        <v>21.83</v>
      </c>
      <c r="F30319" s="84">
        <v>22.07</v>
      </c>
    </row>
    <row r="30320" spans="1:6" x14ac:dyDescent="0.25">
      <c r="A30320" t="s">
        <v>15052</v>
      </c>
      <c r="B30320" s="83" t="s">
        <v>21197</v>
      </c>
      <c r="C30320" t="s">
        <v>21198</v>
      </c>
      <c r="D30320" s="83" t="s">
        <v>15176</v>
      </c>
      <c r="E30320" s="83">
        <v>22.14</v>
      </c>
      <c r="F30320" s="84">
        <v>22.37</v>
      </c>
    </row>
    <row r="30321" spans="1:6" x14ac:dyDescent="0.25">
      <c r="A30321" t="s">
        <v>15052</v>
      </c>
      <c r="B30321" s="83" t="s">
        <v>21199</v>
      </c>
      <c r="C30321" t="s">
        <v>21200</v>
      </c>
      <c r="D30321" s="83" t="s">
        <v>15176</v>
      </c>
      <c r="E30321" s="83">
        <v>22.75</v>
      </c>
      <c r="F30321" s="84">
        <v>22.98</v>
      </c>
    </row>
    <row r="30322" spans="1:6" x14ac:dyDescent="0.25">
      <c r="A30322" t="s">
        <v>15052</v>
      </c>
      <c r="B30322" s="83" t="s">
        <v>21201</v>
      </c>
      <c r="C30322" t="s">
        <v>21202</v>
      </c>
      <c r="D30322" s="83" t="s">
        <v>15176</v>
      </c>
      <c r="E30322" s="83">
        <v>25.32</v>
      </c>
      <c r="F30322" s="84">
        <v>25.62</v>
      </c>
    </row>
    <row r="30323" spans="1:6" x14ac:dyDescent="0.25">
      <c r="A30323" t="s">
        <v>15052</v>
      </c>
      <c r="B30323" s="83" t="s">
        <v>21203</v>
      </c>
      <c r="C30323" t="s">
        <v>21204</v>
      </c>
      <c r="D30323" s="83" t="s">
        <v>15176</v>
      </c>
      <c r="E30323" s="83">
        <v>778.88</v>
      </c>
      <c r="F30323" s="84">
        <v>782.52</v>
      </c>
    </row>
    <row r="30324" spans="1:6" x14ac:dyDescent="0.25">
      <c r="A30324" t="s">
        <v>15052</v>
      </c>
      <c r="B30324" s="83" t="s">
        <v>21205</v>
      </c>
      <c r="C30324" t="s">
        <v>21206</v>
      </c>
      <c r="D30324" s="83" t="s">
        <v>15176</v>
      </c>
      <c r="E30324" s="83">
        <v>43.67</v>
      </c>
      <c r="F30324" s="84">
        <v>43.89</v>
      </c>
    </row>
    <row r="30325" spans="1:6" x14ac:dyDescent="0.25">
      <c r="A30325" t="s">
        <v>15052</v>
      </c>
      <c r="B30325" s="83" t="s">
        <v>21207</v>
      </c>
      <c r="C30325" t="s">
        <v>21208</v>
      </c>
      <c r="D30325" s="83" t="s">
        <v>15176</v>
      </c>
      <c r="E30325" s="83">
        <v>81.99</v>
      </c>
      <c r="F30325" s="84">
        <v>82.39</v>
      </c>
    </row>
    <row r="30326" spans="1:6" x14ac:dyDescent="0.25">
      <c r="A30326" t="s">
        <v>15052</v>
      </c>
      <c r="B30326" s="83" t="s">
        <v>21209</v>
      </c>
      <c r="C30326" t="s">
        <v>21210</v>
      </c>
      <c r="D30326" s="83" t="s">
        <v>15176</v>
      </c>
      <c r="E30326" s="83">
        <v>151.97999999999999</v>
      </c>
      <c r="F30326" s="84">
        <v>152.71</v>
      </c>
    </row>
    <row r="30327" spans="1:6" x14ac:dyDescent="0.25">
      <c r="A30327" t="s">
        <v>15052</v>
      </c>
      <c r="B30327" s="83" t="s">
        <v>21211</v>
      </c>
      <c r="C30327" t="s">
        <v>21212</v>
      </c>
      <c r="D30327" s="83" t="s">
        <v>15176</v>
      </c>
      <c r="E30327" s="83">
        <v>245.56</v>
      </c>
      <c r="F30327" s="84">
        <v>246.72</v>
      </c>
    </row>
    <row r="30328" spans="1:6" x14ac:dyDescent="0.25">
      <c r="A30328" t="s">
        <v>15052</v>
      </c>
      <c r="B30328" s="83" t="s">
        <v>21213</v>
      </c>
      <c r="C30328" t="s">
        <v>21214</v>
      </c>
      <c r="D30328" s="83" t="s">
        <v>15176</v>
      </c>
      <c r="E30328" s="83">
        <v>144.41999999999999</v>
      </c>
      <c r="F30328" s="84">
        <v>147.13</v>
      </c>
    </row>
    <row r="30329" spans="1:6" x14ac:dyDescent="0.25">
      <c r="A30329" t="s">
        <v>15052</v>
      </c>
      <c r="B30329" s="83" t="s">
        <v>21215</v>
      </c>
      <c r="C30329" t="s">
        <v>21216</v>
      </c>
      <c r="D30329" s="83" t="s">
        <v>15176</v>
      </c>
      <c r="E30329" s="83">
        <v>2.39</v>
      </c>
      <c r="F30329" s="84">
        <v>2.41</v>
      </c>
    </row>
    <row r="30330" spans="1:6" x14ac:dyDescent="0.25">
      <c r="A30330" t="s">
        <v>15052</v>
      </c>
      <c r="B30330" s="83" t="s">
        <v>21217</v>
      </c>
      <c r="C30330" t="s">
        <v>21218</v>
      </c>
      <c r="D30330" s="83" t="s">
        <v>15176</v>
      </c>
      <c r="E30330" s="83">
        <v>6.62</v>
      </c>
      <c r="F30330" s="84">
        <v>6.65</v>
      </c>
    </row>
    <row r="30331" spans="1:6" x14ac:dyDescent="0.25">
      <c r="A30331" t="s">
        <v>15052</v>
      </c>
      <c r="B30331" s="83" t="s">
        <v>21219</v>
      </c>
      <c r="C30331" t="s">
        <v>21220</v>
      </c>
      <c r="D30331" s="83" t="s">
        <v>15176</v>
      </c>
      <c r="E30331" s="83">
        <v>551.16</v>
      </c>
      <c r="F30331" s="84">
        <v>553.73</v>
      </c>
    </row>
    <row r="30332" spans="1:6" x14ac:dyDescent="0.25">
      <c r="A30332" t="s">
        <v>15052</v>
      </c>
      <c r="B30332" s="83" t="s">
        <v>21221</v>
      </c>
      <c r="C30332" t="s">
        <v>21222</v>
      </c>
      <c r="D30332" s="83" t="s">
        <v>15176</v>
      </c>
      <c r="E30332" s="83">
        <v>30.44</v>
      </c>
      <c r="F30332" s="84">
        <v>30.58</v>
      </c>
    </row>
    <row r="30333" spans="1:6" x14ac:dyDescent="0.25">
      <c r="A30333" t="s">
        <v>15052</v>
      </c>
      <c r="B30333" s="83" t="s">
        <v>21223</v>
      </c>
      <c r="C30333" t="s">
        <v>21224</v>
      </c>
      <c r="D30333" s="83" t="s">
        <v>15176</v>
      </c>
      <c r="E30333" s="83">
        <v>57.96</v>
      </c>
      <c r="F30333" s="84">
        <v>58.24</v>
      </c>
    </row>
    <row r="30334" spans="1:6" x14ac:dyDescent="0.25">
      <c r="A30334" t="s">
        <v>15052</v>
      </c>
      <c r="B30334" s="83" t="s">
        <v>21225</v>
      </c>
      <c r="C30334" t="s">
        <v>21226</v>
      </c>
      <c r="D30334" s="83" t="s">
        <v>15176</v>
      </c>
      <c r="E30334" s="83">
        <v>109.39</v>
      </c>
      <c r="F30334" s="84">
        <v>109.92</v>
      </c>
    </row>
    <row r="30335" spans="1:6" x14ac:dyDescent="0.25">
      <c r="A30335" t="s">
        <v>15052</v>
      </c>
      <c r="B30335" s="83" t="s">
        <v>21227</v>
      </c>
      <c r="C30335" t="s">
        <v>21228</v>
      </c>
      <c r="D30335" s="83" t="s">
        <v>15176</v>
      </c>
      <c r="E30335" s="83">
        <v>176.66</v>
      </c>
      <c r="F30335" s="84">
        <v>177.5</v>
      </c>
    </row>
    <row r="30336" spans="1:6" x14ac:dyDescent="0.25">
      <c r="A30336" t="s">
        <v>15052</v>
      </c>
      <c r="B30336" s="83" t="s">
        <v>21229</v>
      </c>
      <c r="C30336" t="s">
        <v>21230</v>
      </c>
      <c r="D30336" s="83" t="s">
        <v>15176</v>
      </c>
      <c r="E30336" s="83">
        <v>71.84</v>
      </c>
      <c r="F30336" s="84">
        <v>77.13</v>
      </c>
    </row>
    <row r="30337" spans="1:6" x14ac:dyDescent="0.25">
      <c r="A30337" t="s">
        <v>15052</v>
      </c>
      <c r="B30337" s="83" t="s">
        <v>21231</v>
      </c>
      <c r="C30337" t="s">
        <v>21232</v>
      </c>
      <c r="D30337" s="83" t="s">
        <v>15176</v>
      </c>
      <c r="E30337" s="83">
        <v>92.37</v>
      </c>
      <c r="F30337" s="83">
        <v>99.18</v>
      </c>
    </row>
    <row r="30338" spans="1:6" x14ac:dyDescent="0.25">
      <c r="A30338" t="s">
        <v>15052</v>
      </c>
      <c r="B30338" s="83" t="s">
        <v>21233</v>
      </c>
      <c r="C30338" t="s">
        <v>21234</v>
      </c>
      <c r="D30338" s="83" t="s">
        <v>15176</v>
      </c>
      <c r="E30338" s="83">
        <v>6.78</v>
      </c>
      <c r="F30338" s="83">
        <v>6.95</v>
      </c>
    </row>
    <row r="30339" spans="1:6" x14ac:dyDescent="0.25">
      <c r="A30339" t="s">
        <v>15052</v>
      </c>
      <c r="B30339" s="83" t="s">
        <v>21235</v>
      </c>
      <c r="C30339" t="s">
        <v>21236</v>
      </c>
      <c r="D30339" s="83" t="s">
        <v>15176</v>
      </c>
      <c r="E30339" s="83">
        <v>10.45</v>
      </c>
      <c r="F30339" s="83">
        <v>10.72</v>
      </c>
    </row>
    <row r="30340" spans="1:6" x14ac:dyDescent="0.25">
      <c r="A30340" t="s">
        <v>15052</v>
      </c>
      <c r="B30340" s="83" t="s">
        <v>21237</v>
      </c>
      <c r="C30340" t="s">
        <v>21238</v>
      </c>
      <c r="D30340" s="83" t="s">
        <v>15176</v>
      </c>
      <c r="E30340" s="83">
        <v>3.19</v>
      </c>
      <c r="F30340" s="83">
        <v>3.22</v>
      </c>
    </row>
    <row r="30341" spans="1:6" x14ac:dyDescent="0.25">
      <c r="A30341" t="s">
        <v>15052</v>
      </c>
      <c r="B30341" s="83" t="s">
        <v>21239</v>
      </c>
      <c r="C30341" t="s">
        <v>21240</v>
      </c>
      <c r="D30341" s="83" t="s">
        <v>15176</v>
      </c>
      <c r="E30341" s="83">
        <v>32.75</v>
      </c>
      <c r="F30341" s="83">
        <v>32.9</v>
      </c>
    </row>
    <row r="30342" spans="1:6" x14ac:dyDescent="0.25">
      <c r="A30342" t="s">
        <v>15052</v>
      </c>
      <c r="B30342" s="83" t="s">
        <v>21241</v>
      </c>
      <c r="C30342" t="s">
        <v>21242</v>
      </c>
      <c r="D30342" s="83" t="s">
        <v>15073</v>
      </c>
      <c r="E30342" s="83">
        <v>0.56000000000000005</v>
      </c>
      <c r="F30342" s="83">
        <v>0.56999999999999995</v>
      </c>
    </row>
    <row r="30343" spans="1:6" x14ac:dyDescent="0.25">
      <c r="A30343" t="s">
        <v>15052</v>
      </c>
      <c r="B30343" s="83" t="s">
        <v>21243</v>
      </c>
      <c r="C30343" t="s">
        <v>21244</v>
      </c>
      <c r="D30343" s="83" t="s">
        <v>15583</v>
      </c>
      <c r="E30343" s="83">
        <v>73.81</v>
      </c>
      <c r="F30343" s="83">
        <v>74.489999999999995</v>
      </c>
    </row>
    <row r="30344" spans="1:6" x14ac:dyDescent="0.25">
      <c r="A30344" t="s">
        <v>15052</v>
      </c>
      <c r="B30344" s="83" t="s">
        <v>21245</v>
      </c>
      <c r="C30344" t="s">
        <v>21246</v>
      </c>
      <c r="D30344" s="83" t="s">
        <v>15073</v>
      </c>
      <c r="E30344" s="83">
        <v>122.35</v>
      </c>
      <c r="F30344" s="83">
        <v>125.03</v>
      </c>
    </row>
    <row r="30345" spans="1:6" x14ac:dyDescent="0.25">
      <c r="A30345" t="s">
        <v>15052</v>
      </c>
      <c r="B30345" s="83" t="s">
        <v>21247</v>
      </c>
      <c r="C30345" t="s">
        <v>21248</v>
      </c>
      <c r="D30345" s="83" t="s">
        <v>15176</v>
      </c>
      <c r="E30345" s="83">
        <v>22.12</v>
      </c>
      <c r="F30345" s="83">
        <v>23.44</v>
      </c>
    </row>
    <row r="30346" spans="1:6" x14ac:dyDescent="0.25">
      <c r="A30346" t="s">
        <v>15052</v>
      </c>
      <c r="B30346" s="83" t="s">
        <v>21249</v>
      </c>
      <c r="C30346" t="s">
        <v>21250</v>
      </c>
      <c r="D30346" s="83" t="s">
        <v>15073</v>
      </c>
      <c r="E30346" s="83">
        <v>0.08</v>
      </c>
      <c r="F30346" s="83">
        <v>0.08</v>
      </c>
    </row>
    <row r="30347" spans="1:6" x14ac:dyDescent="0.25">
      <c r="A30347" t="s">
        <v>15052</v>
      </c>
      <c r="B30347" s="83" t="s">
        <v>21251</v>
      </c>
      <c r="C30347" t="s">
        <v>21252</v>
      </c>
      <c r="D30347" s="83" t="s">
        <v>20147</v>
      </c>
      <c r="E30347" s="83">
        <v>0.99</v>
      </c>
      <c r="F30347" s="83">
        <v>1</v>
      </c>
    </row>
    <row r="30348" spans="1:6" x14ac:dyDescent="0.25">
      <c r="A30348" t="s">
        <v>15052</v>
      </c>
      <c r="B30348" s="83" t="s">
        <v>21253</v>
      </c>
      <c r="C30348" t="s">
        <v>21254</v>
      </c>
      <c r="D30348" s="83" t="s">
        <v>20147</v>
      </c>
      <c r="E30348" s="83">
        <v>0.79</v>
      </c>
      <c r="F30348" s="83">
        <v>0.8</v>
      </c>
    </row>
    <row r="30349" spans="1:6" x14ac:dyDescent="0.25">
      <c r="A30349" t="s">
        <v>15052</v>
      </c>
      <c r="B30349" s="83" t="s">
        <v>21255</v>
      </c>
      <c r="C30349" t="s">
        <v>21256</v>
      </c>
      <c r="D30349" s="83" t="s">
        <v>20147</v>
      </c>
      <c r="E30349" s="83">
        <v>0.65</v>
      </c>
      <c r="F30349" s="83">
        <v>0.65</v>
      </c>
    </row>
    <row r="30350" spans="1:6" x14ac:dyDescent="0.25">
      <c r="A30350" t="s">
        <v>15052</v>
      </c>
      <c r="B30350" s="83" t="s">
        <v>21257</v>
      </c>
      <c r="C30350" t="s">
        <v>21258</v>
      </c>
      <c r="D30350" s="83" t="s">
        <v>15583</v>
      </c>
      <c r="E30350" s="83">
        <v>289.81</v>
      </c>
      <c r="F30350" s="83">
        <v>291.99</v>
      </c>
    </row>
    <row r="30351" spans="1:6" x14ac:dyDescent="0.25">
      <c r="A30351" t="s">
        <v>15052</v>
      </c>
      <c r="B30351" s="83">
        <v>250</v>
      </c>
      <c r="C30351" t="s">
        <v>21259</v>
      </c>
    </row>
    <row r="30352" spans="1:6" x14ac:dyDescent="0.25">
      <c r="A30352" t="s">
        <v>15052</v>
      </c>
      <c r="B30352" s="83" t="s">
        <v>21348</v>
      </c>
      <c r="C30352" t="s">
        <v>28690</v>
      </c>
      <c r="D30352" s="83" t="s">
        <v>15076</v>
      </c>
      <c r="E30352" s="83">
        <v>21814.240000000002</v>
      </c>
      <c r="F30352" s="83">
        <v>22381.46</v>
      </c>
    </row>
    <row r="30353" spans="1:6" x14ac:dyDescent="0.25">
      <c r="A30353" t="s">
        <v>15052</v>
      </c>
      <c r="B30353" s="83" t="s">
        <v>21349</v>
      </c>
      <c r="C30353" t="s">
        <v>28691</v>
      </c>
      <c r="D30353" s="83" t="s">
        <v>15076</v>
      </c>
      <c r="E30353" s="83">
        <v>19811.98</v>
      </c>
      <c r="F30353" s="83">
        <v>20392.25</v>
      </c>
    </row>
    <row r="30354" spans="1:6" x14ac:dyDescent="0.25">
      <c r="A30354" t="s">
        <v>15052</v>
      </c>
      <c r="B30354" s="83" t="s">
        <v>21350</v>
      </c>
      <c r="C30354" t="s">
        <v>28692</v>
      </c>
      <c r="D30354" s="83" t="s">
        <v>15076</v>
      </c>
      <c r="E30354" s="83">
        <v>21914.22</v>
      </c>
      <c r="F30354" s="83">
        <v>22480.62</v>
      </c>
    </row>
    <row r="30355" spans="1:6" x14ac:dyDescent="0.25">
      <c r="A30355" t="s">
        <v>15052</v>
      </c>
      <c r="B30355" s="83" t="s">
        <v>21351</v>
      </c>
      <c r="C30355" t="s">
        <v>28693</v>
      </c>
      <c r="D30355" s="83" t="s">
        <v>15076</v>
      </c>
      <c r="E30355" s="83">
        <v>19853.900000000001</v>
      </c>
      <c r="F30355" s="83">
        <v>20433.740000000002</v>
      </c>
    </row>
    <row r="30356" spans="1:6" x14ac:dyDescent="0.25">
      <c r="A30356" t="s">
        <v>15052</v>
      </c>
      <c r="B30356" s="83" t="s">
        <v>21352</v>
      </c>
      <c r="C30356" t="s">
        <v>28694</v>
      </c>
      <c r="D30356" s="83" t="s">
        <v>15076</v>
      </c>
      <c r="E30356" s="83">
        <v>23761.09</v>
      </c>
      <c r="F30356" s="83">
        <v>24368.75</v>
      </c>
    </row>
    <row r="30357" spans="1:6" x14ac:dyDescent="0.25">
      <c r="A30357" t="s">
        <v>15052</v>
      </c>
      <c r="B30357" s="83" t="s">
        <v>21353</v>
      </c>
      <c r="C30357" t="s">
        <v>28695</v>
      </c>
      <c r="D30357" s="83" t="s">
        <v>15076</v>
      </c>
      <c r="E30357" s="83">
        <v>21520.93</v>
      </c>
      <c r="F30357" s="83">
        <v>22143.19</v>
      </c>
    </row>
    <row r="30358" spans="1:6" x14ac:dyDescent="0.25">
      <c r="A30358" t="s">
        <v>15052</v>
      </c>
      <c r="B30358" s="83" t="s">
        <v>21354</v>
      </c>
      <c r="C30358" t="s">
        <v>28696</v>
      </c>
      <c r="D30358" s="83" t="s">
        <v>15076</v>
      </c>
      <c r="E30358" s="83">
        <v>27898.37</v>
      </c>
      <c r="F30358" s="83">
        <v>28598.240000000002</v>
      </c>
    </row>
    <row r="30359" spans="1:6" x14ac:dyDescent="0.25">
      <c r="A30359" t="s">
        <v>15052</v>
      </c>
      <c r="B30359" s="83" t="s">
        <v>21355</v>
      </c>
      <c r="C30359" t="s">
        <v>28697</v>
      </c>
      <c r="D30359" s="83" t="s">
        <v>15076</v>
      </c>
      <c r="E30359" s="83">
        <v>25229.78</v>
      </c>
      <c r="F30359" s="83">
        <v>25947.02</v>
      </c>
    </row>
    <row r="30360" spans="1:6" x14ac:dyDescent="0.25">
      <c r="A30360" t="s">
        <v>15052</v>
      </c>
      <c r="B30360" s="83" t="s">
        <v>21356</v>
      </c>
      <c r="C30360" t="s">
        <v>28698</v>
      </c>
      <c r="D30360" s="83" t="s">
        <v>15076</v>
      </c>
      <c r="E30360" s="83">
        <v>27654.799999999999</v>
      </c>
      <c r="F30360" s="83">
        <v>28363.65</v>
      </c>
    </row>
    <row r="30361" spans="1:6" x14ac:dyDescent="0.25">
      <c r="A30361" t="s">
        <v>15052</v>
      </c>
      <c r="B30361" s="83" t="s">
        <v>21357</v>
      </c>
      <c r="C30361" t="s">
        <v>28699</v>
      </c>
      <c r="D30361" s="83" t="s">
        <v>15076</v>
      </c>
      <c r="E30361" s="83">
        <v>25181.360000000001</v>
      </c>
      <c r="F30361" s="83">
        <v>25906.34</v>
      </c>
    </row>
    <row r="30362" spans="1:6" x14ac:dyDescent="0.25">
      <c r="A30362" t="s">
        <v>15052</v>
      </c>
      <c r="B30362" s="83" t="s">
        <v>21358</v>
      </c>
      <c r="C30362" t="s">
        <v>28700</v>
      </c>
      <c r="D30362" s="83" t="s">
        <v>15076</v>
      </c>
      <c r="E30362" s="83">
        <v>28130.5</v>
      </c>
      <c r="F30362" s="83">
        <v>28846.93</v>
      </c>
    </row>
    <row r="30363" spans="1:6" x14ac:dyDescent="0.25">
      <c r="A30363" t="s">
        <v>15052</v>
      </c>
      <c r="B30363" s="83" t="s">
        <v>21359</v>
      </c>
      <c r="C30363" t="s">
        <v>28701</v>
      </c>
      <c r="D30363" s="83" t="s">
        <v>15076</v>
      </c>
      <c r="E30363" s="83">
        <v>25577.63</v>
      </c>
      <c r="F30363" s="83">
        <v>26310.69</v>
      </c>
    </row>
    <row r="30364" spans="1:6" x14ac:dyDescent="0.25">
      <c r="A30364" t="s">
        <v>15052</v>
      </c>
      <c r="B30364" s="83" t="s">
        <v>21360</v>
      </c>
      <c r="C30364" t="s">
        <v>28702</v>
      </c>
      <c r="D30364" s="83" t="s">
        <v>15076</v>
      </c>
      <c r="E30364" s="83">
        <v>30614.12</v>
      </c>
      <c r="F30364" s="83">
        <v>31384.880000000001</v>
      </c>
    </row>
    <row r="30365" spans="1:6" x14ac:dyDescent="0.25">
      <c r="A30365" t="s">
        <v>15052</v>
      </c>
      <c r="B30365" s="83" t="s">
        <v>21361</v>
      </c>
      <c r="C30365" t="s">
        <v>28703</v>
      </c>
      <c r="D30365" s="83" t="s">
        <v>15076</v>
      </c>
      <c r="E30365" s="83">
        <v>27845.13</v>
      </c>
      <c r="F30365" s="83">
        <v>28633.919999999998</v>
      </c>
    </row>
    <row r="30366" spans="1:6" x14ac:dyDescent="0.25">
      <c r="A30366" t="s">
        <v>15052</v>
      </c>
      <c r="B30366" s="83" t="s">
        <v>21362</v>
      </c>
      <c r="C30366" t="s">
        <v>28704</v>
      </c>
      <c r="D30366" s="83" t="s">
        <v>15076</v>
      </c>
      <c r="E30366" s="83">
        <v>36130.99</v>
      </c>
      <c r="F30366" s="83">
        <v>37021.980000000003</v>
      </c>
    </row>
    <row r="30367" spans="1:6" x14ac:dyDescent="0.25">
      <c r="A30367" t="s">
        <v>15052</v>
      </c>
      <c r="B30367" s="83" t="s">
        <v>21363</v>
      </c>
      <c r="C30367" t="s">
        <v>28705</v>
      </c>
      <c r="D30367" s="83" t="s">
        <v>15076</v>
      </c>
      <c r="E30367" s="83">
        <v>32839.870000000003</v>
      </c>
      <c r="F30367" s="83">
        <v>33752.29</v>
      </c>
    </row>
    <row r="30368" spans="1:6" x14ac:dyDescent="0.25">
      <c r="A30368" t="s">
        <v>15052</v>
      </c>
      <c r="B30368" s="83" t="s">
        <v>21364</v>
      </c>
      <c r="C30368" t="s">
        <v>28706</v>
      </c>
      <c r="D30368" s="83" t="s">
        <v>15076</v>
      </c>
      <c r="E30368" s="83">
        <v>36069.39</v>
      </c>
      <c r="F30368" s="83">
        <v>36967.71</v>
      </c>
    </row>
    <row r="30369" spans="1:6" x14ac:dyDescent="0.25">
      <c r="A30369" t="s">
        <v>15052</v>
      </c>
      <c r="B30369" s="83" t="s">
        <v>21365</v>
      </c>
      <c r="C30369" t="s">
        <v>28707</v>
      </c>
      <c r="D30369" s="83" t="s">
        <v>15076</v>
      </c>
      <c r="E30369" s="83">
        <v>32799.279999999999</v>
      </c>
      <c r="F30369" s="83">
        <v>33718.94</v>
      </c>
    </row>
    <row r="30370" spans="1:6" x14ac:dyDescent="0.25">
      <c r="A30370" t="s">
        <v>15052</v>
      </c>
      <c r="B30370" s="83" t="s">
        <v>21366</v>
      </c>
      <c r="C30370" t="s">
        <v>28708</v>
      </c>
      <c r="D30370" s="83" t="s">
        <v>15076</v>
      </c>
      <c r="E30370" s="83">
        <v>37073.129999999997</v>
      </c>
      <c r="F30370" s="83">
        <v>37989.230000000003</v>
      </c>
    </row>
    <row r="30371" spans="1:6" x14ac:dyDescent="0.25">
      <c r="A30371" t="s">
        <v>15052</v>
      </c>
      <c r="B30371" s="83" t="s">
        <v>21367</v>
      </c>
      <c r="C30371" t="s">
        <v>28709</v>
      </c>
      <c r="D30371" s="83" t="s">
        <v>15076</v>
      </c>
      <c r="E30371" s="83">
        <v>33656.82</v>
      </c>
      <c r="F30371" s="83">
        <v>34595.21</v>
      </c>
    </row>
    <row r="30372" spans="1:6" x14ac:dyDescent="0.25">
      <c r="A30372" t="s">
        <v>15052</v>
      </c>
      <c r="B30372" s="83" t="s">
        <v>21368</v>
      </c>
      <c r="C30372" t="s">
        <v>28710</v>
      </c>
      <c r="D30372" s="83" t="s">
        <v>15076</v>
      </c>
      <c r="E30372" s="83">
        <v>40376.11</v>
      </c>
      <c r="F30372" s="84">
        <v>41363.550000000003</v>
      </c>
    </row>
    <row r="30373" spans="1:6" x14ac:dyDescent="0.25">
      <c r="A30373" t="s">
        <v>15052</v>
      </c>
      <c r="B30373" s="83" t="s">
        <v>21369</v>
      </c>
      <c r="C30373" t="s">
        <v>28711</v>
      </c>
      <c r="D30373" s="83" t="s">
        <v>15076</v>
      </c>
      <c r="E30373" s="83">
        <v>36704.230000000003</v>
      </c>
      <c r="F30373" s="83">
        <v>37715.61</v>
      </c>
    </row>
    <row r="30374" spans="1:6" x14ac:dyDescent="0.25">
      <c r="A30374" t="s">
        <v>15052</v>
      </c>
      <c r="B30374" s="83" t="s">
        <v>21370</v>
      </c>
      <c r="C30374" t="s">
        <v>28712</v>
      </c>
      <c r="D30374" s="83" t="s">
        <v>15076</v>
      </c>
      <c r="E30374" s="83">
        <v>47739.3</v>
      </c>
      <c r="F30374" s="83">
        <v>48884.94</v>
      </c>
    </row>
    <row r="30375" spans="1:6" x14ac:dyDescent="0.25">
      <c r="A30375" t="s">
        <v>15052</v>
      </c>
      <c r="B30375" s="83" t="s">
        <v>21371</v>
      </c>
      <c r="C30375" t="s">
        <v>28713</v>
      </c>
      <c r="D30375" s="83" t="s">
        <v>15076</v>
      </c>
      <c r="E30375" s="83">
        <v>43442.5</v>
      </c>
      <c r="F30375" s="83">
        <v>44616.14</v>
      </c>
    </row>
    <row r="30376" spans="1:6" x14ac:dyDescent="0.25">
      <c r="A30376" t="s">
        <v>15052</v>
      </c>
      <c r="B30376" s="83" t="s">
        <v>21372</v>
      </c>
      <c r="C30376" t="s">
        <v>28714</v>
      </c>
      <c r="D30376" s="83" t="s">
        <v>15076</v>
      </c>
      <c r="E30376" s="83">
        <v>29390.62</v>
      </c>
      <c r="F30376" s="83">
        <v>30138.21</v>
      </c>
    </row>
    <row r="30377" spans="1:6" x14ac:dyDescent="0.25">
      <c r="A30377" t="s">
        <v>15052</v>
      </c>
      <c r="B30377" s="83" t="s">
        <v>21373</v>
      </c>
      <c r="C30377" t="s">
        <v>28715</v>
      </c>
      <c r="D30377" s="83" t="s">
        <v>15076</v>
      </c>
      <c r="E30377" s="83">
        <v>26672.42</v>
      </c>
      <c r="F30377" s="83">
        <v>27437.73</v>
      </c>
    </row>
    <row r="30378" spans="1:6" x14ac:dyDescent="0.25">
      <c r="A30378" t="s">
        <v>15052</v>
      </c>
      <c r="B30378" s="83" t="s">
        <v>21374</v>
      </c>
      <c r="C30378" t="s">
        <v>28716</v>
      </c>
      <c r="D30378" s="83" t="s">
        <v>15076</v>
      </c>
      <c r="E30378" s="83">
        <v>29854.06</v>
      </c>
      <c r="F30378" s="83">
        <v>30608.95</v>
      </c>
    </row>
    <row r="30379" spans="1:6" x14ac:dyDescent="0.25">
      <c r="A30379" t="s">
        <v>15052</v>
      </c>
      <c r="B30379" s="83" t="s">
        <v>21375</v>
      </c>
      <c r="C30379" t="s">
        <v>28717</v>
      </c>
      <c r="D30379" s="83" t="s">
        <v>15076</v>
      </c>
      <c r="E30379" s="83">
        <v>27047.33</v>
      </c>
      <c r="F30379" s="83">
        <v>27820.5</v>
      </c>
    </row>
    <row r="30380" spans="1:6" x14ac:dyDescent="0.25">
      <c r="A30380" t="s">
        <v>15052</v>
      </c>
      <c r="B30380" s="83" t="s">
        <v>21376</v>
      </c>
      <c r="C30380" t="s">
        <v>28718</v>
      </c>
      <c r="D30380" s="83" t="s">
        <v>15076</v>
      </c>
      <c r="E30380" s="83">
        <v>32528.959999999999</v>
      </c>
      <c r="F30380" s="83">
        <v>33342.42</v>
      </c>
    </row>
    <row r="30381" spans="1:6" x14ac:dyDescent="0.25">
      <c r="A30381" t="s">
        <v>15052</v>
      </c>
      <c r="B30381" s="83" t="s">
        <v>21377</v>
      </c>
      <c r="C30381" t="s">
        <v>28719</v>
      </c>
      <c r="D30381" s="83" t="s">
        <v>15076</v>
      </c>
      <c r="E30381" s="83">
        <v>29476.41</v>
      </c>
      <c r="F30381" s="83">
        <v>30309.75</v>
      </c>
    </row>
    <row r="30382" spans="1:6" x14ac:dyDescent="0.25">
      <c r="A30382" t="s">
        <v>15052</v>
      </c>
      <c r="B30382" s="83" t="s">
        <v>21378</v>
      </c>
      <c r="C30382" t="s">
        <v>28720</v>
      </c>
      <c r="D30382" s="83" t="s">
        <v>15076</v>
      </c>
      <c r="E30382" s="83">
        <v>38455.339999999997</v>
      </c>
      <c r="F30382" s="83">
        <v>39398.19</v>
      </c>
    </row>
    <row r="30383" spans="1:6" x14ac:dyDescent="0.25">
      <c r="A30383" t="s">
        <v>15052</v>
      </c>
      <c r="B30383" s="83" t="s">
        <v>21379</v>
      </c>
      <c r="C30383" t="s">
        <v>28721</v>
      </c>
      <c r="D30383" s="83" t="s">
        <v>15076</v>
      </c>
      <c r="E30383" s="83">
        <v>34816.949999999997</v>
      </c>
      <c r="F30383" s="83">
        <v>35783.47</v>
      </c>
    </row>
    <row r="30384" spans="1:6" x14ac:dyDescent="0.25">
      <c r="A30384" t="s">
        <v>15052</v>
      </c>
      <c r="B30384" s="83" t="s">
        <v>21380</v>
      </c>
      <c r="C30384" t="s">
        <v>28722</v>
      </c>
      <c r="D30384" s="83" t="s">
        <v>15076</v>
      </c>
      <c r="E30384" s="83">
        <v>38110.620000000003</v>
      </c>
      <c r="F30384" s="83">
        <v>39053.370000000003</v>
      </c>
    </row>
    <row r="30385" spans="1:6" x14ac:dyDescent="0.25">
      <c r="A30385" t="s">
        <v>15052</v>
      </c>
      <c r="B30385" s="83" t="s">
        <v>21381</v>
      </c>
      <c r="C30385" t="s">
        <v>28723</v>
      </c>
      <c r="D30385" s="83" t="s">
        <v>15076</v>
      </c>
      <c r="E30385" s="83">
        <v>34568.04</v>
      </c>
      <c r="F30385" s="83">
        <v>35533.9</v>
      </c>
    </row>
    <row r="30386" spans="1:6" x14ac:dyDescent="0.25">
      <c r="A30386" t="s">
        <v>15052</v>
      </c>
      <c r="B30386" s="83" t="s">
        <v>21382</v>
      </c>
      <c r="C30386" t="s">
        <v>28724</v>
      </c>
      <c r="D30386" s="83" t="s">
        <v>15076</v>
      </c>
      <c r="E30386" s="83">
        <v>39114.5</v>
      </c>
      <c r="F30386" s="83">
        <v>40075.019999999997</v>
      </c>
    </row>
    <row r="30387" spans="1:6" x14ac:dyDescent="0.25">
      <c r="A30387" t="s">
        <v>15052</v>
      </c>
      <c r="B30387" s="83" t="s">
        <v>21383</v>
      </c>
      <c r="C30387" t="s">
        <v>28725</v>
      </c>
      <c r="D30387" s="83" t="s">
        <v>15076</v>
      </c>
      <c r="E30387" s="83">
        <v>35415.96</v>
      </c>
      <c r="F30387" s="83">
        <v>36400.589999999997</v>
      </c>
    </row>
    <row r="30388" spans="1:6" x14ac:dyDescent="0.25">
      <c r="A30388" t="s">
        <v>15052</v>
      </c>
      <c r="B30388" s="83" t="s">
        <v>21384</v>
      </c>
      <c r="C30388" t="s">
        <v>28726</v>
      </c>
      <c r="D30388" s="83" t="s">
        <v>15076</v>
      </c>
      <c r="E30388" s="83">
        <v>42645.46</v>
      </c>
      <c r="F30388" s="83">
        <v>43682.23</v>
      </c>
    </row>
    <row r="30389" spans="1:6" x14ac:dyDescent="0.25">
      <c r="A30389" t="s">
        <v>15052</v>
      </c>
      <c r="B30389" s="83" t="s">
        <v>21385</v>
      </c>
      <c r="C30389" t="s">
        <v>28727</v>
      </c>
      <c r="D30389" s="83" t="s">
        <v>15076</v>
      </c>
      <c r="E30389" s="83">
        <v>38658.35</v>
      </c>
      <c r="F30389" s="83">
        <v>39721.11</v>
      </c>
    </row>
    <row r="30390" spans="1:6" x14ac:dyDescent="0.25">
      <c r="A30390" t="s">
        <v>15052</v>
      </c>
      <c r="B30390" s="83" t="s">
        <v>21386</v>
      </c>
      <c r="C30390" t="s">
        <v>28728</v>
      </c>
      <c r="D30390" s="83" t="s">
        <v>15076</v>
      </c>
      <c r="E30390" s="83">
        <v>50431.97</v>
      </c>
      <c r="F30390" s="83">
        <v>51636.81</v>
      </c>
    </row>
    <row r="30391" spans="1:6" x14ac:dyDescent="0.25">
      <c r="A30391" t="s">
        <v>15052</v>
      </c>
      <c r="B30391" s="83" t="s">
        <v>21387</v>
      </c>
      <c r="C30391" t="s">
        <v>28729</v>
      </c>
      <c r="D30391" s="83" t="s">
        <v>15076</v>
      </c>
      <c r="E30391" s="83">
        <v>45769.47</v>
      </c>
      <c r="F30391" s="83">
        <v>47004.67</v>
      </c>
    </row>
    <row r="30392" spans="1:6" x14ac:dyDescent="0.25">
      <c r="A30392" t="s">
        <v>15052</v>
      </c>
      <c r="B30392" s="83" t="s">
        <v>21388</v>
      </c>
      <c r="C30392" t="s">
        <v>28730</v>
      </c>
      <c r="D30392" s="83" t="s">
        <v>15076</v>
      </c>
      <c r="E30392" s="83">
        <v>25034.58</v>
      </c>
      <c r="F30392" s="83">
        <v>25675.73</v>
      </c>
    </row>
    <row r="30393" spans="1:6" x14ac:dyDescent="0.25">
      <c r="A30393" t="s">
        <v>15052</v>
      </c>
      <c r="B30393" s="83" t="s">
        <v>21389</v>
      </c>
      <c r="C30393" t="s">
        <v>28731</v>
      </c>
      <c r="D30393" s="83" t="s">
        <v>15076</v>
      </c>
      <c r="E30393" s="83">
        <v>22595.19</v>
      </c>
      <c r="F30393" s="83">
        <v>23252.22</v>
      </c>
    </row>
    <row r="30394" spans="1:6" x14ac:dyDescent="0.25">
      <c r="A30394" t="s">
        <v>15052</v>
      </c>
      <c r="B30394" s="83" t="s">
        <v>21390</v>
      </c>
      <c r="C30394" t="s">
        <v>28732</v>
      </c>
      <c r="D30394" s="83" t="s">
        <v>15076</v>
      </c>
      <c r="E30394" s="83">
        <v>25133.29</v>
      </c>
      <c r="F30394" s="83">
        <v>25773.68</v>
      </c>
    </row>
    <row r="30395" spans="1:6" x14ac:dyDescent="0.25">
      <c r="A30395" t="s">
        <v>15052</v>
      </c>
      <c r="B30395" s="83" t="s">
        <v>21391</v>
      </c>
      <c r="C30395" t="s">
        <v>28733</v>
      </c>
      <c r="D30395" s="83" t="s">
        <v>15076</v>
      </c>
      <c r="E30395" s="83">
        <v>22620.26</v>
      </c>
      <c r="F30395" s="83">
        <v>23277.02</v>
      </c>
    </row>
    <row r="30396" spans="1:6" x14ac:dyDescent="0.25">
      <c r="A30396" t="s">
        <v>15052</v>
      </c>
      <c r="B30396" s="83" t="s">
        <v>21392</v>
      </c>
      <c r="C30396" t="s">
        <v>28734</v>
      </c>
      <c r="D30396" s="83" t="s">
        <v>15076</v>
      </c>
      <c r="E30396" s="83">
        <v>27319.27</v>
      </c>
      <c r="F30396" s="83">
        <v>28008.76</v>
      </c>
    </row>
    <row r="30397" spans="1:6" x14ac:dyDescent="0.25">
      <c r="A30397" t="s">
        <v>15052</v>
      </c>
      <c r="B30397" s="83" t="s">
        <v>21393</v>
      </c>
      <c r="C30397" t="s">
        <v>28735</v>
      </c>
      <c r="D30397" s="83" t="s">
        <v>15076</v>
      </c>
      <c r="E30397" s="83">
        <v>24575.07</v>
      </c>
      <c r="F30397" s="83">
        <v>25282.44</v>
      </c>
    </row>
    <row r="30398" spans="1:6" x14ac:dyDescent="0.25">
      <c r="A30398" t="s">
        <v>15052</v>
      </c>
      <c r="B30398" s="83" t="s">
        <v>21394</v>
      </c>
      <c r="C30398" t="s">
        <v>28736</v>
      </c>
      <c r="D30398" s="83" t="s">
        <v>15076</v>
      </c>
      <c r="E30398" s="83">
        <v>32330.080000000002</v>
      </c>
      <c r="F30398" s="83">
        <v>33130.42</v>
      </c>
    </row>
    <row r="30399" spans="1:6" x14ac:dyDescent="0.25">
      <c r="A30399" t="s">
        <v>15052</v>
      </c>
      <c r="B30399" s="83" t="s">
        <v>21395</v>
      </c>
      <c r="C30399" t="s">
        <v>28737</v>
      </c>
      <c r="D30399" s="83" t="s">
        <v>15076</v>
      </c>
      <c r="E30399" s="83">
        <v>29008.22</v>
      </c>
      <c r="F30399" s="83">
        <v>29830.18</v>
      </c>
    </row>
    <row r="30400" spans="1:6" x14ac:dyDescent="0.25">
      <c r="A30400" t="s">
        <v>15052</v>
      </c>
      <c r="B30400" s="83" t="s">
        <v>21396</v>
      </c>
      <c r="C30400" t="s">
        <v>28738</v>
      </c>
      <c r="D30400" s="83" t="s">
        <v>15076</v>
      </c>
      <c r="E30400" s="83">
        <v>31130.61</v>
      </c>
      <c r="F30400" s="83">
        <v>31916.99</v>
      </c>
    </row>
    <row r="30401" spans="1:6" x14ac:dyDescent="0.25">
      <c r="A30401" t="s">
        <v>15052</v>
      </c>
      <c r="B30401" s="83" t="s">
        <v>21397</v>
      </c>
      <c r="C30401" t="s">
        <v>28739</v>
      </c>
      <c r="D30401" s="83" t="s">
        <v>15076</v>
      </c>
      <c r="E30401" s="83">
        <v>28166.47</v>
      </c>
      <c r="F30401" s="83">
        <v>28972.15</v>
      </c>
    </row>
    <row r="30402" spans="1:6" x14ac:dyDescent="0.25">
      <c r="A30402" t="s">
        <v>15052</v>
      </c>
      <c r="B30402" s="83" t="s">
        <v>21398</v>
      </c>
      <c r="C30402" t="s">
        <v>28740</v>
      </c>
      <c r="D30402" s="83" t="s">
        <v>15076</v>
      </c>
      <c r="E30402" s="83">
        <v>31634.29</v>
      </c>
      <c r="F30402" s="83">
        <v>32428.86</v>
      </c>
    </row>
    <row r="30403" spans="1:6" x14ac:dyDescent="0.25">
      <c r="A30403" t="s">
        <v>15052</v>
      </c>
      <c r="B30403" s="83" t="s">
        <v>21399</v>
      </c>
      <c r="C30403" t="s">
        <v>28741</v>
      </c>
      <c r="D30403" s="83" t="s">
        <v>15076</v>
      </c>
      <c r="E30403" s="83">
        <v>28572.51</v>
      </c>
      <c r="F30403" s="83">
        <v>29387.01</v>
      </c>
    </row>
    <row r="30404" spans="1:6" x14ac:dyDescent="0.25">
      <c r="A30404" t="s">
        <v>15052</v>
      </c>
      <c r="B30404" s="83" t="s">
        <v>21400</v>
      </c>
      <c r="C30404" t="s">
        <v>28742</v>
      </c>
      <c r="D30404" s="83" t="s">
        <v>15076</v>
      </c>
      <c r="E30404" s="83">
        <v>34496.339999999997</v>
      </c>
      <c r="F30404" s="83">
        <v>35353.68</v>
      </c>
    </row>
    <row r="30405" spans="1:6" x14ac:dyDescent="0.25">
      <c r="A30405" t="s">
        <v>15052</v>
      </c>
      <c r="B30405" s="83" t="s">
        <v>21401</v>
      </c>
      <c r="C30405" t="s">
        <v>28743</v>
      </c>
      <c r="D30405" s="83" t="s">
        <v>15076</v>
      </c>
      <c r="E30405" s="83">
        <v>31160.1</v>
      </c>
      <c r="F30405" s="83">
        <v>32039.16</v>
      </c>
    </row>
    <row r="30406" spans="1:6" x14ac:dyDescent="0.25">
      <c r="A30406" t="s">
        <v>15052</v>
      </c>
      <c r="B30406" s="83" t="s">
        <v>21402</v>
      </c>
      <c r="C30406" t="s">
        <v>28744</v>
      </c>
      <c r="D30406" s="83" t="s">
        <v>15076</v>
      </c>
      <c r="E30406" s="83">
        <v>40831.980000000003</v>
      </c>
      <c r="F30406" s="83">
        <v>41827.83</v>
      </c>
    </row>
    <row r="30407" spans="1:6" x14ac:dyDescent="0.25">
      <c r="A30407" t="s">
        <v>15052</v>
      </c>
      <c r="B30407" s="83" t="s">
        <v>21403</v>
      </c>
      <c r="C30407" t="s">
        <v>28745</v>
      </c>
      <c r="D30407" s="83" t="s">
        <v>15076</v>
      </c>
      <c r="E30407" s="83">
        <v>36846.300000000003</v>
      </c>
      <c r="F30407" s="83">
        <v>37868.080000000002</v>
      </c>
    </row>
    <row r="30408" spans="1:6" x14ac:dyDescent="0.25">
      <c r="A30408" t="s">
        <v>15052</v>
      </c>
      <c r="B30408" s="83" t="s">
        <v>21404</v>
      </c>
      <c r="C30408" t="s">
        <v>28746</v>
      </c>
      <c r="D30408" s="83" t="s">
        <v>15076</v>
      </c>
      <c r="E30408" s="83">
        <v>40153.85</v>
      </c>
      <c r="F30408" s="83">
        <v>41141.050000000003</v>
      </c>
    </row>
    <row r="30409" spans="1:6" x14ac:dyDescent="0.25">
      <c r="A30409" t="s">
        <v>15052</v>
      </c>
      <c r="B30409" s="83" t="s">
        <v>21405</v>
      </c>
      <c r="C30409" t="s">
        <v>28747</v>
      </c>
      <c r="D30409" s="83" t="s">
        <v>15076</v>
      </c>
      <c r="E30409" s="83">
        <v>36338.14</v>
      </c>
      <c r="F30409" s="83">
        <v>37350.22</v>
      </c>
    </row>
    <row r="30410" spans="1:6" x14ac:dyDescent="0.25">
      <c r="A30410" t="s">
        <v>15052</v>
      </c>
      <c r="B30410" s="83" t="s">
        <v>21406</v>
      </c>
      <c r="C30410" t="s">
        <v>28748</v>
      </c>
      <c r="D30410" s="83" t="s">
        <v>15076</v>
      </c>
      <c r="E30410" s="83">
        <v>41153.89</v>
      </c>
      <c r="F30410" s="83">
        <v>42158.78</v>
      </c>
    </row>
    <row r="30411" spans="1:6" x14ac:dyDescent="0.25">
      <c r="A30411" t="s">
        <v>15052</v>
      </c>
      <c r="B30411" s="83" t="s">
        <v>21407</v>
      </c>
      <c r="C30411" t="s">
        <v>28749</v>
      </c>
      <c r="D30411" s="83" t="s">
        <v>15076</v>
      </c>
      <c r="E30411" s="83">
        <v>37173.769999999997</v>
      </c>
      <c r="F30411" s="83">
        <v>38204.61</v>
      </c>
    </row>
    <row r="30412" spans="1:6" x14ac:dyDescent="0.25">
      <c r="A30412" t="s">
        <v>15052</v>
      </c>
      <c r="B30412" s="83" t="s">
        <v>21408</v>
      </c>
      <c r="C30412" t="s">
        <v>28750</v>
      </c>
      <c r="D30412" s="83" t="s">
        <v>15076</v>
      </c>
      <c r="E30412" s="83">
        <v>44911.08</v>
      </c>
      <c r="F30412" s="83">
        <v>45997.16</v>
      </c>
    </row>
    <row r="30413" spans="1:6" x14ac:dyDescent="0.25">
      <c r="A30413" t="s">
        <v>15052</v>
      </c>
      <c r="B30413" s="83" t="s">
        <v>21409</v>
      </c>
      <c r="C30413" t="s">
        <v>28751</v>
      </c>
      <c r="D30413" s="83" t="s">
        <v>15076</v>
      </c>
      <c r="E30413" s="83">
        <v>40609.94</v>
      </c>
      <c r="F30413" s="83">
        <v>41724.04</v>
      </c>
    </row>
    <row r="30414" spans="1:6" x14ac:dyDescent="0.25">
      <c r="A30414" t="s">
        <v>15052</v>
      </c>
      <c r="B30414" s="83" t="s">
        <v>21410</v>
      </c>
      <c r="C30414" t="s">
        <v>28752</v>
      </c>
      <c r="D30414" s="83" t="s">
        <v>15076</v>
      </c>
      <c r="E30414" s="83">
        <v>53246.8</v>
      </c>
      <c r="F30414" s="83">
        <v>54512.21</v>
      </c>
    </row>
    <row r="30415" spans="1:6" x14ac:dyDescent="0.25">
      <c r="A30415" t="s">
        <v>15052</v>
      </c>
      <c r="B30415" s="83" t="s">
        <v>21411</v>
      </c>
      <c r="C30415" t="s">
        <v>28753</v>
      </c>
      <c r="D30415" s="83" t="s">
        <v>15076</v>
      </c>
      <c r="E30415" s="83">
        <v>48178.64</v>
      </c>
      <c r="F30415" s="83">
        <v>49477.05</v>
      </c>
    </row>
    <row r="30416" spans="1:6" x14ac:dyDescent="0.25">
      <c r="A30416" t="s">
        <v>15052</v>
      </c>
      <c r="B30416" s="83" t="s">
        <v>21412</v>
      </c>
      <c r="C30416" t="s">
        <v>28754</v>
      </c>
      <c r="D30416" s="83" t="s">
        <v>15076</v>
      </c>
      <c r="E30416" s="83">
        <v>32868.660000000003</v>
      </c>
      <c r="F30416" s="83">
        <v>33693.79</v>
      </c>
    </row>
    <row r="30417" spans="1:6" x14ac:dyDescent="0.25">
      <c r="A30417" t="s">
        <v>15052</v>
      </c>
      <c r="B30417" s="83" t="s">
        <v>21413</v>
      </c>
      <c r="C30417" t="s">
        <v>28755</v>
      </c>
      <c r="D30417" s="83" t="s">
        <v>15076</v>
      </c>
      <c r="E30417" s="83">
        <v>29659.09</v>
      </c>
      <c r="F30417" s="83">
        <v>30505.13</v>
      </c>
    </row>
    <row r="30418" spans="1:6" x14ac:dyDescent="0.25">
      <c r="A30418" t="s">
        <v>15052</v>
      </c>
      <c r="B30418" s="83" t="s">
        <v>21414</v>
      </c>
      <c r="C30418" t="s">
        <v>28756</v>
      </c>
      <c r="D30418" s="83" t="s">
        <v>15076</v>
      </c>
      <c r="E30418" s="83">
        <v>33446.339999999997</v>
      </c>
      <c r="F30418" s="83">
        <v>34281.32</v>
      </c>
    </row>
    <row r="30419" spans="1:6" x14ac:dyDescent="0.25">
      <c r="A30419" t="s">
        <v>15052</v>
      </c>
      <c r="B30419" s="83" t="s">
        <v>21415</v>
      </c>
      <c r="C30419" t="s">
        <v>28757</v>
      </c>
      <c r="D30419" s="83" t="s">
        <v>15076</v>
      </c>
      <c r="E30419" s="83">
        <v>30130.69</v>
      </c>
      <c r="F30419" s="83">
        <v>30987.26</v>
      </c>
    </row>
    <row r="30420" spans="1:6" x14ac:dyDescent="0.25">
      <c r="A30420" t="s">
        <v>15052</v>
      </c>
      <c r="B30420" s="83" t="s">
        <v>21416</v>
      </c>
      <c r="C30420" t="s">
        <v>28758</v>
      </c>
      <c r="D30420" s="83" t="s">
        <v>15076</v>
      </c>
      <c r="E30420" s="83">
        <v>36721.29</v>
      </c>
      <c r="F30420" s="83">
        <v>37628.22</v>
      </c>
    </row>
    <row r="30421" spans="1:6" x14ac:dyDescent="0.25">
      <c r="A30421" t="s">
        <v>15052</v>
      </c>
      <c r="B30421" s="83" t="s">
        <v>21417</v>
      </c>
      <c r="C30421" t="s">
        <v>28759</v>
      </c>
      <c r="D30421" s="83" t="s">
        <v>15076</v>
      </c>
      <c r="E30421" s="83">
        <v>33102.03</v>
      </c>
      <c r="F30421" s="83">
        <v>34032.51</v>
      </c>
    </row>
    <row r="30422" spans="1:6" x14ac:dyDescent="0.25">
      <c r="A30422" t="s">
        <v>15052</v>
      </c>
      <c r="B30422" s="83" t="s">
        <v>21418</v>
      </c>
      <c r="C30422" t="s">
        <v>28760</v>
      </c>
      <c r="D30422" s="83" t="s">
        <v>15076</v>
      </c>
      <c r="E30422" s="83">
        <v>43567.98</v>
      </c>
      <c r="F30422" s="83">
        <v>44624.79</v>
      </c>
    </row>
    <row r="30423" spans="1:6" x14ac:dyDescent="0.25">
      <c r="A30423" t="s">
        <v>15052</v>
      </c>
      <c r="B30423" s="83" t="s">
        <v>21419</v>
      </c>
      <c r="C30423" t="s">
        <v>28761</v>
      </c>
      <c r="D30423" s="83" t="s">
        <v>15076</v>
      </c>
      <c r="E30423" s="83">
        <v>39235.01</v>
      </c>
      <c r="F30423" s="83">
        <v>40320.01</v>
      </c>
    </row>
    <row r="30424" spans="1:6" x14ac:dyDescent="0.25">
      <c r="A30424" t="s">
        <v>15052</v>
      </c>
      <c r="B30424" s="83" t="s">
        <v>21420</v>
      </c>
      <c r="C30424" t="s">
        <v>28762</v>
      </c>
      <c r="D30424" s="83" t="s">
        <v>15076</v>
      </c>
      <c r="E30424" s="83">
        <v>42442.7</v>
      </c>
      <c r="F30424" s="83">
        <v>43479.82</v>
      </c>
    </row>
    <row r="30425" spans="1:6" x14ac:dyDescent="0.25">
      <c r="A30425" t="s">
        <v>15052</v>
      </c>
      <c r="B30425" s="83" t="s">
        <v>21421</v>
      </c>
      <c r="C30425" t="s">
        <v>28763</v>
      </c>
      <c r="D30425" s="83" t="s">
        <v>15076</v>
      </c>
      <c r="E30425" s="83">
        <v>38355.18</v>
      </c>
      <c r="F30425" s="83">
        <v>39418.94</v>
      </c>
    </row>
    <row r="30426" spans="1:6" x14ac:dyDescent="0.25">
      <c r="A30426" t="s">
        <v>15052</v>
      </c>
      <c r="B30426" s="83" t="s">
        <v>21422</v>
      </c>
      <c r="C30426" t="s">
        <v>28764</v>
      </c>
      <c r="D30426" s="83" t="s">
        <v>15076</v>
      </c>
      <c r="E30426" s="83">
        <v>43343.23</v>
      </c>
      <c r="F30426" s="83">
        <v>44395.78</v>
      </c>
    </row>
    <row r="30427" spans="1:6" x14ac:dyDescent="0.25">
      <c r="A30427" t="s">
        <v>15052</v>
      </c>
      <c r="B30427" s="83" t="s">
        <v>21423</v>
      </c>
      <c r="C30427" t="s">
        <v>28765</v>
      </c>
      <c r="D30427" s="83" t="s">
        <v>15076</v>
      </c>
      <c r="E30427" s="83">
        <v>39080.230000000003</v>
      </c>
      <c r="F30427" s="83">
        <v>40160.550000000003</v>
      </c>
    </row>
    <row r="30428" spans="1:6" x14ac:dyDescent="0.25">
      <c r="A30428" t="s">
        <v>15052</v>
      </c>
      <c r="B30428" s="83" t="s">
        <v>21424</v>
      </c>
      <c r="C30428" t="s">
        <v>28766</v>
      </c>
      <c r="D30428" s="83" t="s">
        <v>15076</v>
      </c>
      <c r="E30428" s="83">
        <v>47541.8</v>
      </c>
      <c r="F30428" s="83">
        <v>48685.17</v>
      </c>
    </row>
    <row r="30429" spans="1:6" x14ac:dyDescent="0.25">
      <c r="A30429" t="s">
        <v>15052</v>
      </c>
      <c r="B30429" s="83" t="s">
        <v>21425</v>
      </c>
      <c r="C30429" t="s">
        <v>28767</v>
      </c>
      <c r="D30429" s="83" t="s">
        <v>15076</v>
      </c>
      <c r="E30429" s="83">
        <v>42924.77</v>
      </c>
      <c r="F30429" s="83">
        <v>44098.22</v>
      </c>
    </row>
    <row r="30430" spans="1:6" x14ac:dyDescent="0.25">
      <c r="A30430" t="s">
        <v>15052</v>
      </c>
      <c r="B30430" s="83" t="s">
        <v>21426</v>
      </c>
      <c r="C30430" t="s">
        <v>28768</v>
      </c>
      <c r="D30430" s="83" t="s">
        <v>15076</v>
      </c>
      <c r="E30430" s="83">
        <v>56455.27</v>
      </c>
      <c r="F30430" s="83">
        <v>57790.65</v>
      </c>
    </row>
    <row r="30431" spans="1:6" x14ac:dyDescent="0.25">
      <c r="A30431" t="s">
        <v>15052</v>
      </c>
      <c r="B30431" s="83" t="s">
        <v>21427</v>
      </c>
      <c r="C30431" t="s">
        <v>28769</v>
      </c>
      <c r="D30431" s="83" t="s">
        <v>15076</v>
      </c>
      <c r="E30431" s="83">
        <v>51002.37</v>
      </c>
      <c r="F30431" s="83">
        <v>52373.23</v>
      </c>
    </row>
    <row r="30432" spans="1:6" x14ac:dyDescent="0.25">
      <c r="A30432" t="s">
        <v>15052</v>
      </c>
      <c r="B30432" s="83" t="s">
        <v>21428</v>
      </c>
      <c r="C30432" t="s">
        <v>28770</v>
      </c>
      <c r="D30432" s="83" t="s">
        <v>15076</v>
      </c>
      <c r="E30432" s="83">
        <v>52479.87</v>
      </c>
      <c r="F30432" s="84">
        <v>53751.26</v>
      </c>
    </row>
    <row r="30433" spans="1:6" x14ac:dyDescent="0.25">
      <c r="A30433" t="s">
        <v>15052</v>
      </c>
      <c r="B30433" s="83" t="s">
        <v>21429</v>
      </c>
      <c r="C30433" t="s">
        <v>28771</v>
      </c>
      <c r="D30433" s="83" t="s">
        <v>15076</v>
      </c>
      <c r="E30433" s="83">
        <v>47731.3</v>
      </c>
      <c r="F30433" s="84">
        <v>49033.63</v>
      </c>
    </row>
    <row r="30434" spans="1:6" x14ac:dyDescent="0.25">
      <c r="A30434" t="s">
        <v>15052</v>
      </c>
      <c r="B30434" s="83" t="s">
        <v>21430</v>
      </c>
      <c r="C30434" t="s">
        <v>28772</v>
      </c>
      <c r="D30434" s="83" t="s">
        <v>15076</v>
      </c>
      <c r="E30434" s="83">
        <v>53718.83</v>
      </c>
      <c r="F30434" s="84">
        <v>55012.91</v>
      </c>
    </row>
    <row r="30435" spans="1:6" x14ac:dyDescent="0.25">
      <c r="A30435" t="s">
        <v>15052</v>
      </c>
      <c r="B30435" s="83" t="s">
        <v>21431</v>
      </c>
      <c r="C30435" t="s">
        <v>28773</v>
      </c>
      <c r="D30435" s="83" t="s">
        <v>15076</v>
      </c>
      <c r="E30435" s="83">
        <v>48754.400000000001</v>
      </c>
      <c r="F30435" s="84">
        <v>50080.82</v>
      </c>
    </row>
    <row r="30436" spans="1:6" x14ac:dyDescent="0.25">
      <c r="A30436" t="s">
        <v>15052</v>
      </c>
      <c r="B30436" s="83" t="s">
        <v>21432</v>
      </c>
      <c r="C30436" t="s">
        <v>28774</v>
      </c>
      <c r="D30436" s="83" t="s">
        <v>15076</v>
      </c>
      <c r="E30436" s="83">
        <v>59177.14</v>
      </c>
      <c r="F30436" s="84">
        <v>60588.25</v>
      </c>
    </row>
    <row r="30437" spans="1:6" x14ac:dyDescent="0.25">
      <c r="A30437" t="s">
        <v>15052</v>
      </c>
      <c r="B30437" s="83" t="s">
        <v>21433</v>
      </c>
      <c r="C30437" t="s">
        <v>28775</v>
      </c>
      <c r="D30437" s="83" t="s">
        <v>15076</v>
      </c>
      <c r="E30437" s="83">
        <v>53805.65</v>
      </c>
      <c r="F30437" s="83">
        <v>55251.75</v>
      </c>
    </row>
    <row r="30438" spans="1:6" x14ac:dyDescent="0.25">
      <c r="A30438" t="s">
        <v>15052</v>
      </c>
      <c r="B30438" s="83" t="s">
        <v>21434</v>
      </c>
      <c r="C30438" t="s">
        <v>28776</v>
      </c>
      <c r="D30438" s="83" t="s">
        <v>15076</v>
      </c>
      <c r="E30438" s="83">
        <v>70740.509999999995</v>
      </c>
      <c r="F30438" s="84">
        <v>72398.210000000006</v>
      </c>
    </row>
    <row r="30439" spans="1:6" x14ac:dyDescent="0.25">
      <c r="A30439" t="s">
        <v>15052</v>
      </c>
      <c r="B30439" s="83" t="s">
        <v>21435</v>
      </c>
      <c r="C30439" t="s">
        <v>28777</v>
      </c>
      <c r="D30439" s="83" t="s">
        <v>15076</v>
      </c>
      <c r="E30439" s="83">
        <v>64400</v>
      </c>
      <c r="F30439" s="83">
        <v>66098.960000000006</v>
      </c>
    </row>
    <row r="30440" spans="1:6" x14ac:dyDescent="0.25">
      <c r="A30440" t="s">
        <v>15052</v>
      </c>
      <c r="B30440" s="83" t="s">
        <v>21436</v>
      </c>
      <c r="C30440" t="s">
        <v>28778</v>
      </c>
      <c r="D30440" s="83" t="s">
        <v>15076</v>
      </c>
      <c r="E30440" s="83">
        <v>45480.08</v>
      </c>
      <c r="F30440" s="83">
        <v>46583.62</v>
      </c>
    </row>
    <row r="30441" spans="1:6" x14ac:dyDescent="0.25">
      <c r="A30441" t="s">
        <v>15052</v>
      </c>
      <c r="B30441" s="83" t="s">
        <v>21437</v>
      </c>
      <c r="C30441" t="s">
        <v>28779</v>
      </c>
      <c r="D30441" s="83" t="s">
        <v>15076</v>
      </c>
      <c r="E30441" s="83">
        <v>41119.43</v>
      </c>
      <c r="F30441" s="84">
        <v>42251.38</v>
      </c>
    </row>
    <row r="30442" spans="1:6" x14ac:dyDescent="0.25">
      <c r="A30442" t="s">
        <v>15052</v>
      </c>
      <c r="B30442" s="83" t="s">
        <v>21438</v>
      </c>
      <c r="C30442" t="s">
        <v>28780</v>
      </c>
      <c r="D30442" s="83" t="s">
        <v>15076</v>
      </c>
      <c r="E30442" s="83">
        <v>45731.35</v>
      </c>
      <c r="F30442" s="83">
        <v>46835.98</v>
      </c>
    </row>
    <row r="30443" spans="1:6" x14ac:dyDescent="0.25">
      <c r="A30443" t="s">
        <v>15052</v>
      </c>
      <c r="B30443" s="83" t="s">
        <v>21439</v>
      </c>
      <c r="C30443" t="s">
        <v>28781</v>
      </c>
      <c r="D30443" s="83" t="s">
        <v>15076</v>
      </c>
      <c r="E30443" s="83">
        <v>41186.769999999997</v>
      </c>
      <c r="F30443" s="83">
        <v>42321.01</v>
      </c>
    </row>
    <row r="30444" spans="1:6" x14ac:dyDescent="0.25">
      <c r="A30444" t="s">
        <v>15052</v>
      </c>
      <c r="B30444" s="83" t="s">
        <v>21440</v>
      </c>
      <c r="C30444" t="s">
        <v>28782</v>
      </c>
      <c r="D30444" s="83" t="s">
        <v>15076</v>
      </c>
      <c r="E30444" s="83">
        <v>50228.57</v>
      </c>
      <c r="F30444" s="83">
        <v>51430.55</v>
      </c>
    </row>
    <row r="30445" spans="1:6" x14ac:dyDescent="0.25">
      <c r="A30445" t="s">
        <v>15052</v>
      </c>
      <c r="B30445" s="83" t="s">
        <v>21441</v>
      </c>
      <c r="C30445" t="s">
        <v>28783</v>
      </c>
      <c r="D30445" s="83" t="s">
        <v>15076</v>
      </c>
      <c r="E30445" s="83">
        <v>45297.51</v>
      </c>
      <c r="F30445" s="83">
        <v>46531.6</v>
      </c>
    </row>
    <row r="30446" spans="1:6" x14ac:dyDescent="0.25">
      <c r="A30446" t="s">
        <v>15052</v>
      </c>
      <c r="B30446" s="83" t="s">
        <v>21442</v>
      </c>
      <c r="C30446" t="s">
        <v>28784</v>
      </c>
      <c r="D30446" s="83" t="s">
        <v>15076</v>
      </c>
      <c r="E30446" s="83">
        <v>59655.78</v>
      </c>
      <c r="F30446" s="83">
        <v>61060.93</v>
      </c>
    </row>
    <row r="30447" spans="1:6" x14ac:dyDescent="0.25">
      <c r="A30447" t="s">
        <v>15052</v>
      </c>
      <c r="B30447" s="83" t="s">
        <v>21443</v>
      </c>
      <c r="C30447" t="s">
        <v>28785</v>
      </c>
      <c r="D30447" s="83" t="s">
        <v>15076</v>
      </c>
      <c r="E30447" s="83">
        <v>53817.46</v>
      </c>
      <c r="F30447" s="83">
        <v>55260.6</v>
      </c>
    </row>
    <row r="30448" spans="1:6" x14ac:dyDescent="0.25">
      <c r="A30448" t="s">
        <v>15052</v>
      </c>
      <c r="B30448" s="83" t="s">
        <v>21444</v>
      </c>
      <c r="C30448" t="s">
        <v>28786</v>
      </c>
      <c r="D30448" s="83" t="s">
        <v>15076</v>
      </c>
      <c r="E30448" s="83">
        <v>55454.1</v>
      </c>
      <c r="F30448" s="83">
        <v>56789.49</v>
      </c>
    </row>
    <row r="30449" spans="1:6" x14ac:dyDescent="0.25">
      <c r="A30449" t="s">
        <v>15052</v>
      </c>
      <c r="B30449" s="83" t="s">
        <v>21445</v>
      </c>
      <c r="C30449" t="s">
        <v>28787</v>
      </c>
      <c r="D30449" s="83" t="s">
        <v>15076</v>
      </c>
      <c r="E30449" s="83">
        <v>50406.01</v>
      </c>
      <c r="F30449" s="83">
        <v>51774.29</v>
      </c>
    </row>
    <row r="30450" spans="1:6" x14ac:dyDescent="0.25">
      <c r="A30450" t="s">
        <v>15052</v>
      </c>
      <c r="B30450" s="83" t="s">
        <v>21446</v>
      </c>
      <c r="C30450" t="s">
        <v>28788</v>
      </c>
      <c r="D30450" s="83" t="s">
        <v>15076</v>
      </c>
      <c r="E30450" s="83">
        <v>56463.43</v>
      </c>
      <c r="F30450" s="83">
        <v>57816.36</v>
      </c>
    </row>
    <row r="30451" spans="1:6" x14ac:dyDescent="0.25">
      <c r="A30451" t="s">
        <v>15052</v>
      </c>
      <c r="B30451" s="83" t="s">
        <v>21447</v>
      </c>
      <c r="C30451" t="s">
        <v>28789</v>
      </c>
      <c r="D30451" s="83" t="s">
        <v>15076</v>
      </c>
      <c r="E30451" s="83">
        <v>51188.4</v>
      </c>
      <c r="F30451" s="83">
        <v>52575.69</v>
      </c>
    </row>
    <row r="30452" spans="1:6" x14ac:dyDescent="0.25">
      <c r="A30452" t="s">
        <v>15052</v>
      </c>
      <c r="B30452" s="83" t="s">
        <v>21448</v>
      </c>
      <c r="C30452" t="s">
        <v>28790</v>
      </c>
      <c r="D30452" s="83" t="s">
        <v>15076</v>
      </c>
      <c r="E30452" s="83">
        <v>62075.32</v>
      </c>
      <c r="F30452" s="83">
        <v>63548.49</v>
      </c>
    </row>
    <row r="30453" spans="1:6" x14ac:dyDescent="0.25">
      <c r="A30453" t="s">
        <v>15052</v>
      </c>
      <c r="B30453" s="83" t="s">
        <v>21449</v>
      </c>
      <c r="C30453" t="s">
        <v>28791</v>
      </c>
      <c r="D30453" s="83" t="s">
        <v>15076</v>
      </c>
      <c r="E30453" s="83">
        <v>56357.599999999999</v>
      </c>
      <c r="F30453" s="83">
        <v>57867.99</v>
      </c>
    </row>
    <row r="30454" spans="1:6" x14ac:dyDescent="0.25">
      <c r="A30454" t="s">
        <v>15052</v>
      </c>
      <c r="B30454" s="83" t="s">
        <v>21450</v>
      </c>
      <c r="C30454" t="s">
        <v>28792</v>
      </c>
      <c r="D30454" s="83" t="s">
        <v>15076</v>
      </c>
      <c r="E30454" s="83">
        <v>74188.66</v>
      </c>
      <c r="F30454" s="84">
        <v>75920.11</v>
      </c>
    </row>
    <row r="30455" spans="1:6" x14ac:dyDescent="0.25">
      <c r="A30455" t="s">
        <v>15052</v>
      </c>
      <c r="B30455" s="83" t="s">
        <v>21451</v>
      </c>
      <c r="C30455" t="s">
        <v>28793</v>
      </c>
      <c r="D30455" s="83" t="s">
        <v>15076</v>
      </c>
      <c r="E30455" s="83">
        <v>67424.070000000007</v>
      </c>
      <c r="F30455" s="83">
        <v>69199.539999999994</v>
      </c>
    </row>
    <row r="30456" spans="1:6" x14ac:dyDescent="0.25">
      <c r="A30456" t="s">
        <v>15052</v>
      </c>
      <c r="B30456" s="83" t="s">
        <v>21452</v>
      </c>
      <c r="C30456" t="s">
        <v>28794</v>
      </c>
      <c r="D30456" s="83" t="s">
        <v>15076</v>
      </c>
      <c r="E30456" s="83">
        <v>65170.54</v>
      </c>
      <c r="F30456" s="84">
        <v>66715.820000000007</v>
      </c>
    </row>
    <row r="30457" spans="1:6" x14ac:dyDescent="0.25">
      <c r="A30457" t="s">
        <v>15052</v>
      </c>
      <c r="B30457" s="83" t="s">
        <v>21453</v>
      </c>
      <c r="C30457" t="s">
        <v>28795</v>
      </c>
      <c r="D30457" s="83" t="s">
        <v>15076</v>
      </c>
      <c r="E30457" s="83">
        <v>58922.82</v>
      </c>
      <c r="F30457" s="83">
        <v>60508.83</v>
      </c>
    </row>
    <row r="30458" spans="1:6" x14ac:dyDescent="0.25">
      <c r="A30458" t="s">
        <v>15052</v>
      </c>
      <c r="B30458" s="83" t="s">
        <v>21454</v>
      </c>
      <c r="C30458" t="s">
        <v>28796</v>
      </c>
      <c r="D30458" s="83" t="s">
        <v>15076</v>
      </c>
      <c r="E30458" s="83">
        <v>66817.279999999999</v>
      </c>
      <c r="F30458" s="83">
        <v>68391.81</v>
      </c>
    </row>
    <row r="30459" spans="1:6" x14ac:dyDescent="0.25">
      <c r="A30459" t="s">
        <v>15052</v>
      </c>
      <c r="B30459" s="83" t="s">
        <v>21455</v>
      </c>
      <c r="C30459" t="s">
        <v>28797</v>
      </c>
      <c r="D30459" s="83" t="s">
        <v>15076</v>
      </c>
      <c r="E30459" s="83">
        <v>60241.03</v>
      </c>
      <c r="F30459" s="84">
        <v>61858.43</v>
      </c>
    </row>
    <row r="30460" spans="1:6" x14ac:dyDescent="0.25">
      <c r="A30460" t="s">
        <v>15052</v>
      </c>
      <c r="B30460" s="83" t="s">
        <v>21456</v>
      </c>
      <c r="C30460" t="s">
        <v>28798</v>
      </c>
      <c r="D30460" s="83" t="s">
        <v>15076</v>
      </c>
      <c r="E30460" s="83">
        <v>73294.03</v>
      </c>
      <c r="F30460" s="83">
        <v>75006.03</v>
      </c>
    </row>
    <row r="30461" spans="1:6" x14ac:dyDescent="0.25">
      <c r="A30461" t="s">
        <v>15052</v>
      </c>
      <c r="B30461" s="83" t="s">
        <v>21457</v>
      </c>
      <c r="C30461" t="s">
        <v>28799</v>
      </c>
      <c r="D30461" s="83" t="s">
        <v>15076</v>
      </c>
      <c r="E30461" s="83">
        <v>66215.58</v>
      </c>
      <c r="F30461" s="83">
        <v>67973.710000000006</v>
      </c>
    </row>
    <row r="30462" spans="1:6" x14ac:dyDescent="0.25">
      <c r="A30462" t="s">
        <v>15052</v>
      </c>
      <c r="B30462" s="83" t="s">
        <v>21458</v>
      </c>
      <c r="C30462" t="s">
        <v>28800</v>
      </c>
      <c r="D30462" s="83" t="s">
        <v>15076</v>
      </c>
      <c r="E30462" s="83">
        <v>87298.71</v>
      </c>
      <c r="F30462" s="84">
        <v>89306.21</v>
      </c>
    </row>
    <row r="30463" spans="1:6" x14ac:dyDescent="0.25">
      <c r="A30463" t="s">
        <v>15052</v>
      </c>
      <c r="B30463" s="83" t="s">
        <v>21459</v>
      </c>
      <c r="C30463" t="s">
        <v>28801</v>
      </c>
      <c r="D30463" s="83" t="s">
        <v>15076</v>
      </c>
      <c r="E30463" s="83">
        <v>79024.160000000003</v>
      </c>
      <c r="F30463" s="84">
        <v>81085.53</v>
      </c>
    </row>
    <row r="30464" spans="1:6" x14ac:dyDescent="0.25">
      <c r="A30464" t="s">
        <v>15052</v>
      </c>
      <c r="B30464" s="83" t="s">
        <v>21260</v>
      </c>
      <c r="C30464" t="s">
        <v>47277</v>
      </c>
      <c r="D30464" s="83" t="s">
        <v>15076</v>
      </c>
      <c r="E30464" s="83">
        <v>3050.14</v>
      </c>
      <c r="F30464" s="83">
        <v>3114.12</v>
      </c>
    </row>
    <row r="30465" spans="1:6" x14ac:dyDescent="0.25">
      <c r="A30465" t="s">
        <v>15052</v>
      </c>
      <c r="B30465" s="83" t="s">
        <v>21261</v>
      </c>
      <c r="C30465" t="s">
        <v>47278</v>
      </c>
      <c r="D30465" s="83" t="s">
        <v>15076</v>
      </c>
      <c r="E30465" s="83">
        <v>2430.41</v>
      </c>
      <c r="F30465" s="84">
        <v>2498.42</v>
      </c>
    </row>
    <row r="30466" spans="1:6" x14ac:dyDescent="0.25">
      <c r="A30466" t="s">
        <v>15052</v>
      </c>
      <c r="B30466" s="83" t="s">
        <v>21262</v>
      </c>
      <c r="C30466" t="s">
        <v>47279</v>
      </c>
      <c r="D30466" s="83" t="s">
        <v>15076</v>
      </c>
      <c r="E30466" s="83">
        <v>3286.87</v>
      </c>
      <c r="F30466" s="83">
        <v>3355.63</v>
      </c>
    </row>
    <row r="30467" spans="1:6" x14ac:dyDescent="0.25">
      <c r="A30467" t="s">
        <v>15052</v>
      </c>
      <c r="B30467" s="83" t="s">
        <v>21263</v>
      </c>
      <c r="C30467" t="s">
        <v>47280</v>
      </c>
      <c r="D30467" s="83" t="s">
        <v>15076</v>
      </c>
      <c r="E30467" s="83">
        <v>2617.0300000000002</v>
      </c>
      <c r="F30467" s="84">
        <v>2690.14</v>
      </c>
    </row>
    <row r="30468" spans="1:6" x14ac:dyDescent="0.25">
      <c r="A30468" t="s">
        <v>15052</v>
      </c>
      <c r="B30468" s="83" t="s">
        <v>21264</v>
      </c>
      <c r="C30468" t="s">
        <v>47281</v>
      </c>
      <c r="D30468" s="83" t="s">
        <v>15076</v>
      </c>
      <c r="E30468" s="83">
        <v>3696.12</v>
      </c>
      <c r="F30468" s="84">
        <v>3773.26</v>
      </c>
    </row>
    <row r="30469" spans="1:6" x14ac:dyDescent="0.25">
      <c r="A30469" t="s">
        <v>15052</v>
      </c>
      <c r="B30469" s="83" t="s">
        <v>21265</v>
      </c>
      <c r="C30469" t="s">
        <v>47282</v>
      </c>
      <c r="D30469" s="83" t="s">
        <v>15076</v>
      </c>
      <c r="E30469" s="83">
        <v>2940.86</v>
      </c>
      <c r="F30469" s="84">
        <v>3022.9</v>
      </c>
    </row>
    <row r="30470" spans="1:6" x14ac:dyDescent="0.25">
      <c r="A30470" t="s">
        <v>15052</v>
      </c>
      <c r="B30470" s="83" t="s">
        <v>21266</v>
      </c>
      <c r="C30470" t="s">
        <v>47283</v>
      </c>
      <c r="D30470" s="83" t="s">
        <v>15076</v>
      </c>
      <c r="E30470" s="83">
        <v>4757.97</v>
      </c>
      <c r="F30470" s="83">
        <v>4859.1099999999997</v>
      </c>
    </row>
    <row r="30471" spans="1:6" x14ac:dyDescent="0.25">
      <c r="A30471" t="s">
        <v>15052</v>
      </c>
      <c r="B30471" s="83" t="s">
        <v>21267</v>
      </c>
      <c r="C30471" t="s">
        <v>47284</v>
      </c>
      <c r="D30471" s="83" t="s">
        <v>15076</v>
      </c>
      <c r="E30471" s="83">
        <v>3805.9</v>
      </c>
      <c r="F30471" s="83">
        <v>3913.23</v>
      </c>
    </row>
    <row r="30472" spans="1:6" x14ac:dyDescent="0.25">
      <c r="A30472" t="s">
        <v>15052</v>
      </c>
      <c r="B30472" s="83" t="s">
        <v>21268</v>
      </c>
      <c r="C30472" t="s">
        <v>47285</v>
      </c>
      <c r="D30472" s="83" t="s">
        <v>15076</v>
      </c>
      <c r="E30472" s="83">
        <v>4019.37</v>
      </c>
      <c r="F30472" s="83">
        <v>4102.0600000000004</v>
      </c>
    </row>
    <row r="30473" spans="1:6" x14ac:dyDescent="0.25">
      <c r="A30473" t="s">
        <v>15052</v>
      </c>
      <c r="B30473" s="83" t="s">
        <v>21269</v>
      </c>
      <c r="C30473" t="s">
        <v>47286</v>
      </c>
      <c r="D30473" s="83" t="s">
        <v>15076</v>
      </c>
      <c r="E30473" s="83">
        <v>3185.24</v>
      </c>
      <c r="F30473" s="84">
        <v>3273.36</v>
      </c>
    </row>
    <row r="30474" spans="1:6" x14ac:dyDescent="0.25">
      <c r="A30474" t="s">
        <v>15052</v>
      </c>
      <c r="B30474" s="83" t="s">
        <v>21270</v>
      </c>
      <c r="C30474" t="s">
        <v>47287</v>
      </c>
      <c r="D30474" s="83" t="s">
        <v>15076</v>
      </c>
      <c r="E30474" s="83">
        <v>4260.5</v>
      </c>
      <c r="F30474" s="83">
        <v>4348.01</v>
      </c>
    </row>
    <row r="30475" spans="1:6" x14ac:dyDescent="0.25">
      <c r="A30475" t="s">
        <v>15052</v>
      </c>
      <c r="B30475" s="83" t="s">
        <v>21271</v>
      </c>
      <c r="C30475" t="s">
        <v>47288</v>
      </c>
      <c r="D30475" s="83" t="s">
        <v>15076</v>
      </c>
      <c r="E30475" s="83">
        <v>3374.79</v>
      </c>
      <c r="F30475" s="83">
        <v>3468.06</v>
      </c>
    </row>
    <row r="30476" spans="1:6" x14ac:dyDescent="0.25">
      <c r="A30476" t="s">
        <v>15052</v>
      </c>
      <c r="B30476" s="83" t="s">
        <v>21272</v>
      </c>
      <c r="C30476" t="s">
        <v>47289</v>
      </c>
      <c r="D30476" s="83" t="s">
        <v>15076</v>
      </c>
      <c r="E30476" s="83">
        <v>4867.04</v>
      </c>
      <c r="F30476" s="83">
        <v>4966.6000000000004</v>
      </c>
    </row>
    <row r="30477" spans="1:6" x14ac:dyDescent="0.25">
      <c r="A30477" t="s">
        <v>15052</v>
      </c>
      <c r="B30477" s="83" t="s">
        <v>21273</v>
      </c>
      <c r="C30477" t="s">
        <v>47290</v>
      </c>
      <c r="D30477" s="83" t="s">
        <v>15076</v>
      </c>
      <c r="E30477" s="83">
        <v>3850.75</v>
      </c>
      <c r="F30477" s="84">
        <v>3956.92</v>
      </c>
    </row>
    <row r="30478" spans="1:6" x14ac:dyDescent="0.25">
      <c r="A30478" t="s">
        <v>15052</v>
      </c>
      <c r="B30478" s="83" t="s">
        <v>21274</v>
      </c>
      <c r="C30478" t="s">
        <v>47291</v>
      </c>
      <c r="D30478" s="83" t="s">
        <v>15076</v>
      </c>
      <c r="E30478" s="83">
        <v>6082.7</v>
      </c>
      <c r="F30478" s="84">
        <v>6206.2</v>
      </c>
    </row>
    <row r="30479" spans="1:6" x14ac:dyDescent="0.25">
      <c r="A30479" t="s">
        <v>15052</v>
      </c>
      <c r="B30479" s="83" t="s">
        <v>21275</v>
      </c>
      <c r="C30479" t="s">
        <v>47292</v>
      </c>
      <c r="D30479" s="83" t="s">
        <v>15076</v>
      </c>
      <c r="E30479" s="83">
        <v>4802.45</v>
      </c>
      <c r="F30479" s="84">
        <v>4934.2700000000004</v>
      </c>
    </row>
    <row r="30480" spans="1:6" x14ac:dyDescent="0.25">
      <c r="A30480" t="s">
        <v>15052</v>
      </c>
      <c r="B30480" s="83" t="s">
        <v>21276</v>
      </c>
      <c r="C30480" t="s">
        <v>47293</v>
      </c>
      <c r="D30480" s="83" t="s">
        <v>15076</v>
      </c>
      <c r="E30480" s="83">
        <v>6872.57</v>
      </c>
      <c r="F30480" s="84">
        <v>7006.63</v>
      </c>
    </row>
    <row r="30481" spans="1:6" x14ac:dyDescent="0.25">
      <c r="A30481" t="s">
        <v>15052</v>
      </c>
      <c r="B30481" s="83" t="s">
        <v>21277</v>
      </c>
      <c r="C30481" t="s">
        <v>47294</v>
      </c>
      <c r="D30481" s="83" t="s">
        <v>15076</v>
      </c>
      <c r="E30481" s="83">
        <v>5366.48</v>
      </c>
      <c r="F30481" s="84">
        <v>5510.32</v>
      </c>
    </row>
    <row r="30482" spans="1:6" x14ac:dyDescent="0.25">
      <c r="A30482" t="s">
        <v>15052</v>
      </c>
      <c r="B30482" s="83" t="s">
        <v>21278</v>
      </c>
      <c r="C30482" t="s">
        <v>47295</v>
      </c>
      <c r="D30482" s="83" t="s">
        <v>15076</v>
      </c>
      <c r="E30482" s="83">
        <v>7308.14</v>
      </c>
      <c r="F30482" s="84">
        <v>7450.44</v>
      </c>
    </row>
    <row r="30483" spans="1:6" x14ac:dyDescent="0.25">
      <c r="A30483" t="s">
        <v>15052</v>
      </c>
      <c r="B30483" s="83" t="s">
        <v>21279</v>
      </c>
      <c r="C30483" t="s">
        <v>47296</v>
      </c>
      <c r="D30483" s="83" t="s">
        <v>15076</v>
      </c>
      <c r="E30483" s="83">
        <v>5703.81</v>
      </c>
      <c r="F30483" s="84">
        <v>5856.54</v>
      </c>
    </row>
    <row r="30484" spans="1:6" x14ac:dyDescent="0.25">
      <c r="A30484" t="s">
        <v>15052</v>
      </c>
      <c r="B30484" s="83" t="s">
        <v>21280</v>
      </c>
      <c r="C30484" t="s">
        <v>47297</v>
      </c>
      <c r="D30484" s="83" t="s">
        <v>15076</v>
      </c>
      <c r="E30484" s="83">
        <v>8343.7999999999993</v>
      </c>
      <c r="F30484" s="84">
        <v>8505.51</v>
      </c>
    </row>
    <row r="30485" spans="1:6" x14ac:dyDescent="0.25">
      <c r="A30485" t="s">
        <v>15052</v>
      </c>
      <c r="B30485" s="83" t="s">
        <v>21281</v>
      </c>
      <c r="C30485" t="s">
        <v>47298</v>
      </c>
      <c r="D30485" s="83" t="s">
        <v>15076</v>
      </c>
      <c r="E30485" s="83">
        <v>6503.83</v>
      </c>
      <c r="F30485" s="84">
        <v>6677.49</v>
      </c>
    </row>
    <row r="30486" spans="1:6" x14ac:dyDescent="0.25">
      <c r="A30486" t="s">
        <v>15052</v>
      </c>
      <c r="B30486" s="83" t="s">
        <v>21282</v>
      </c>
      <c r="C30486" t="s">
        <v>47299</v>
      </c>
      <c r="D30486" s="83" t="s">
        <v>15076</v>
      </c>
      <c r="E30486" s="83">
        <v>10445.370000000001</v>
      </c>
      <c r="F30486" s="84">
        <v>10646.27</v>
      </c>
    </row>
    <row r="30487" spans="1:6" x14ac:dyDescent="0.25">
      <c r="A30487" t="s">
        <v>15052</v>
      </c>
      <c r="B30487" s="83" t="s">
        <v>21283</v>
      </c>
      <c r="C30487" t="s">
        <v>47300</v>
      </c>
      <c r="D30487" s="83" t="s">
        <v>15076</v>
      </c>
      <c r="E30487" s="83">
        <v>8125.09</v>
      </c>
      <c r="F30487" s="84">
        <v>8341.07</v>
      </c>
    </row>
    <row r="30488" spans="1:6" x14ac:dyDescent="0.25">
      <c r="A30488" t="s">
        <v>15052</v>
      </c>
      <c r="B30488" s="83" t="s">
        <v>21460</v>
      </c>
      <c r="C30488" t="s">
        <v>28802</v>
      </c>
      <c r="D30488" s="83" t="s">
        <v>15076</v>
      </c>
      <c r="E30488" s="83">
        <v>12571.37</v>
      </c>
      <c r="F30488" s="84">
        <v>12914.7</v>
      </c>
    </row>
    <row r="30489" spans="1:6" x14ac:dyDescent="0.25">
      <c r="A30489" t="s">
        <v>15052</v>
      </c>
      <c r="B30489" s="83" t="s">
        <v>21461</v>
      </c>
      <c r="C30489" t="s">
        <v>28803</v>
      </c>
      <c r="D30489" s="83" t="s">
        <v>15076</v>
      </c>
      <c r="E30489" s="83">
        <v>11525.85</v>
      </c>
      <c r="F30489" s="84">
        <v>11876.01</v>
      </c>
    </row>
    <row r="30490" spans="1:6" x14ac:dyDescent="0.25">
      <c r="A30490" t="s">
        <v>15052</v>
      </c>
      <c r="B30490" s="83" t="s">
        <v>21462</v>
      </c>
      <c r="C30490" t="s">
        <v>28804</v>
      </c>
      <c r="D30490" s="83" t="s">
        <v>15076</v>
      </c>
      <c r="E30490" s="83">
        <v>12708.34</v>
      </c>
      <c r="F30490" s="84">
        <v>13051.5</v>
      </c>
    </row>
    <row r="30491" spans="1:6" x14ac:dyDescent="0.25">
      <c r="A30491" t="s">
        <v>15052</v>
      </c>
      <c r="B30491" s="83" t="s">
        <v>21463</v>
      </c>
      <c r="C30491" t="s">
        <v>28805</v>
      </c>
      <c r="D30491" s="83" t="s">
        <v>15076</v>
      </c>
      <c r="E30491" s="83">
        <v>11645</v>
      </c>
      <c r="F30491" s="83">
        <v>11995.12</v>
      </c>
    </row>
    <row r="30492" spans="1:6" x14ac:dyDescent="0.25">
      <c r="A30492" t="s">
        <v>15052</v>
      </c>
      <c r="B30492" s="83" t="s">
        <v>21464</v>
      </c>
      <c r="C30492" t="s">
        <v>28806</v>
      </c>
      <c r="D30492" s="83" t="s">
        <v>15076</v>
      </c>
      <c r="E30492" s="83">
        <v>13576.93</v>
      </c>
      <c r="F30492" s="84">
        <v>13939.75</v>
      </c>
    </row>
    <row r="30493" spans="1:6" x14ac:dyDescent="0.25">
      <c r="A30493" t="s">
        <v>15052</v>
      </c>
      <c r="B30493" s="83" t="s">
        <v>21465</v>
      </c>
      <c r="C30493" t="s">
        <v>28807</v>
      </c>
      <c r="D30493" s="83" t="s">
        <v>15076</v>
      </c>
      <c r="E30493" s="83">
        <v>12436.28</v>
      </c>
      <c r="F30493" s="83">
        <v>12806.55</v>
      </c>
    </row>
    <row r="30494" spans="1:6" x14ac:dyDescent="0.25">
      <c r="A30494" t="s">
        <v>15052</v>
      </c>
      <c r="B30494" s="83" t="s">
        <v>21466</v>
      </c>
      <c r="C30494" t="s">
        <v>28808</v>
      </c>
      <c r="D30494" s="83" t="s">
        <v>15076</v>
      </c>
      <c r="E30494" s="83">
        <v>15596.35</v>
      </c>
      <c r="F30494" s="83">
        <v>16004.77</v>
      </c>
    </row>
    <row r="30495" spans="1:6" x14ac:dyDescent="0.25">
      <c r="A30495" t="s">
        <v>15052</v>
      </c>
      <c r="B30495" s="83" t="s">
        <v>21467</v>
      </c>
      <c r="C30495" t="s">
        <v>28809</v>
      </c>
      <c r="D30495" s="83" t="s">
        <v>15076</v>
      </c>
      <c r="E30495" s="83">
        <v>14259.62</v>
      </c>
      <c r="F30495" s="83">
        <v>14676.76</v>
      </c>
    </row>
    <row r="30496" spans="1:6" x14ac:dyDescent="0.25">
      <c r="A30496" t="s">
        <v>15052</v>
      </c>
      <c r="B30496" s="83" t="s">
        <v>21468</v>
      </c>
      <c r="C30496" t="s">
        <v>28810</v>
      </c>
      <c r="D30496" s="83" t="s">
        <v>15076</v>
      </c>
      <c r="E30496" s="83">
        <v>17792.830000000002</v>
      </c>
      <c r="F30496" s="83">
        <v>18267.71</v>
      </c>
    </row>
    <row r="30497" spans="1:6" x14ac:dyDescent="0.25">
      <c r="A30497" t="s">
        <v>15052</v>
      </c>
      <c r="B30497" s="83" t="s">
        <v>21469</v>
      </c>
      <c r="C30497" t="s">
        <v>28811</v>
      </c>
      <c r="D30497" s="83" t="s">
        <v>15076</v>
      </c>
      <c r="E30497" s="83">
        <v>16336.17</v>
      </c>
      <c r="F30497" s="83">
        <v>16820.560000000001</v>
      </c>
    </row>
    <row r="30498" spans="1:6" x14ac:dyDescent="0.25">
      <c r="A30498" t="s">
        <v>15052</v>
      </c>
      <c r="B30498" s="83" t="s">
        <v>21470</v>
      </c>
      <c r="C30498" t="s">
        <v>28812</v>
      </c>
      <c r="D30498" s="83" t="s">
        <v>15076</v>
      </c>
      <c r="E30498" s="83">
        <v>18155.54</v>
      </c>
      <c r="F30498" s="83">
        <v>18635.3</v>
      </c>
    </row>
    <row r="30499" spans="1:6" x14ac:dyDescent="0.25">
      <c r="A30499" t="s">
        <v>15052</v>
      </c>
      <c r="B30499" s="83" t="s">
        <v>21471</v>
      </c>
      <c r="C30499" t="s">
        <v>28813</v>
      </c>
      <c r="D30499" s="83" t="s">
        <v>15076</v>
      </c>
      <c r="E30499" s="83">
        <v>16660.349999999999</v>
      </c>
      <c r="F30499" s="83">
        <v>17149.87</v>
      </c>
    </row>
    <row r="30500" spans="1:6" x14ac:dyDescent="0.25">
      <c r="A30500" t="s">
        <v>15052</v>
      </c>
      <c r="B30500" s="83" t="s">
        <v>21472</v>
      </c>
      <c r="C30500" t="s">
        <v>28814</v>
      </c>
      <c r="D30500" s="83" t="s">
        <v>15076</v>
      </c>
      <c r="E30500" s="83">
        <v>19563.77</v>
      </c>
      <c r="F30500" s="83">
        <v>20074.68</v>
      </c>
    </row>
    <row r="30501" spans="1:6" x14ac:dyDescent="0.25">
      <c r="A30501" t="s">
        <v>15052</v>
      </c>
      <c r="B30501" s="83" t="s">
        <v>21473</v>
      </c>
      <c r="C30501" t="s">
        <v>28815</v>
      </c>
      <c r="D30501" s="83" t="s">
        <v>15076</v>
      </c>
      <c r="E30501" s="83">
        <v>17954.32</v>
      </c>
      <c r="F30501" s="83">
        <v>18475.72</v>
      </c>
    </row>
    <row r="30502" spans="1:6" x14ac:dyDescent="0.25">
      <c r="A30502" t="s">
        <v>15052</v>
      </c>
      <c r="B30502" s="83" t="s">
        <v>21474</v>
      </c>
      <c r="C30502" t="s">
        <v>28816</v>
      </c>
      <c r="D30502" s="83" t="s">
        <v>15076</v>
      </c>
      <c r="E30502" s="83">
        <v>22754.86</v>
      </c>
      <c r="F30502" s="83">
        <v>23336.15</v>
      </c>
    </row>
    <row r="30503" spans="1:6" x14ac:dyDescent="0.25">
      <c r="A30503" t="s">
        <v>15052</v>
      </c>
      <c r="B30503" s="83" t="s">
        <v>21475</v>
      </c>
      <c r="C30503" t="s">
        <v>28817</v>
      </c>
      <c r="D30503" s="83" t="s">
        <v>15076</v>
      </c>
      <c r="E30503" s="83">
        <v>20857.900000000001</v>
      </c>
      <c r="F30503" s="83">
        <v>21451.55</v>
      </c>
    </row>
    <row r="30504" spans="1:6" x14ac:dyDescent="0.25">
      <c r="A30504" t="s">
        <v>15052</v>
      </c>
      <c r="B30504" s="83" t="s">
        <v>21476</v>
      </c>
      <c r="C30504" t="s">
        <v>28818</v>
      </c>
      <c r="D30504" s="83" t="s">
        <v>15076</v>
      </c>
      <c r="E30504" s="83">
        <v>23370.32</v>
      </c>
      <c r="F30504" s="83">
        <v>23983.62</v>
      </c>
    </row>
    <row r="30505" spans="1:6" x14ac:dyDescent="0.25">
      <c r="A30505" t="s">
        <v>15052</v>
      </c>
      <c r="B30505" s="83" t="s">
        <v>21477</v>
      </c>
      <c r="C30505" t="s">
        <v>28819</v>
      </c>
      <c r="D30505" s="83" t="s">
        <v>15076</v>
      </c>
      <c r="E30505" s="83">
        <v>21510.959999999999</v>
      </c>
      <c r="F30505" s="83">
        <v>22136.400000000001</v>
      </c>
    </row>
    <row r="30506" spans="1:6" x14ac:dyDescent="0.25">
      <c r="A30506" t="s">
        <v>15052</v>
      </c>
      <c r="B30506" s="83" t="s">
        <v>21478</v>
      </c>
      <c r="C30506" t="s">
        <v>28820</v>
      </c>
      <c r="D30506" s="83" t="s">
        <v>15076</v>
      </c>
      <c r="E30506" s="83">
        <v>24025.82</v>
      </c>
      <c r="F30506" s="84">
        <v>24650.6</v>
      </c>
    </row>
    <row r="30507" spans="1:6" x14ac:dyDescent="0.25">
      <c r="A30507" t="s">
        <v>15052</v>
      </c>
      <c r="B30507" s="83" t="s">
        <v>21479</v>
      </c>
      <c r="C30507" t="s">
        <v>28821</v>
      </c>
      <c r="D30507" s="83" t="s">
        <v>15076</v>
      </c>
      <c r="E30507" s="83">
        <v>22107.74</v>
      </c>
      <c r="F30507" s="83">
        <v>22745.040000000001</v>
      </c>
    </row>
    <row r="30508" spans="1:6" x14ac:dyDescent="0.25">
      <c r="A30508" t="s">
        <v>15052</v>
      </c>
      <c r="B30508" s="83" t="s">
        <v>21480</v>
      </c>
      <c r="C30508" t="s">
        <v>28822</v>
      </c>
      <c r="D30508" s="83" t="s">
        <v>15076</v>
      </c>
      <c r="E30508" s="83">
        <v>26035.74</v>
      </c>
      <c r="F30508" s="84">
        <v>26704.29</v>
      </c>
    </row>
    <row r="30509" spans="1:6" x14ac:dyDescent="0.25">
      <c r="A30509" t="s">
        <v>15052</v>
      </c>
      <c r="B30509" s="83" t="s">
        <v>21481</v>
      </c>
      <c r="C30509" t="s">
        <v>28823</v>
      </c>
      <c r="D30509" s="83" t="s">
        <v>15076</v>
      </c>
      <c r="E30509" s="83">
        <v>23975.03</v>
      </c>
      <c r="F30509" s="83">
        <v>24657.02</v>
      </c>
    </row>
    <row r="30510" spans="1:6" x14ac:dyDescent="0.25">
      <c r="A30510" t="s">
        <v>15052</v>
      </c>
      <c r="B30510" s="83" t="s">
        <v>21482</v>
      </c>
      <c r="C30510" t="s">
        <v>28824</v>
      </c>
      <c r="D30510" s="83" t="s">
        <v>15076</v>
      </c>
      <c r="E30510" s="83">
        <v>30528.53</v>
      </c>
      <c r="F30510" s="83">
        <v>31294.46</v>
      </c>
    </row>
    <row r="30511" spans="1:6" x14ac:dyDescent="0.25">
      <c r="A30511" t="s">
        <v>15052</v>
      </c>
      <c r="B30511" s="83" t="s">
        <v>21483</v>
      </c>
      <c r="C30511" t="s">
        <v>28825</v>
      </c>
      <c r="D30511" s="83" t="s">
        <v>15076</v>
      </c>
      <c r="E30511" s="83">
        <v>28105.23</v>
      </c>
      <c r="F30511" s="83">
        <v>28886.959999999999</v>
      </c>
    </row>
    <row r="30512" spans="1:6" x14ac:dyDescent="0.25">
      <c r="A30512" t="s">
        <v>15052</v>
      </c>
      <c r="B30512" s="83" t="s">
        <v>21484</v>
      </c>
      <c r="C30512" t="s">
        <v>28826</v>
      </c>
      <c r="D30512" s="83" t="s">
        <v>15076</v>
      </c>
      <c r="E30512" s="83">
        <v>31026.37</v>
      </c>
      <c r="F30512" s="83">
        <v>31814.94</v>
      </c>
    </row>
    <row r="30513" spans="1:6" x14ac:dyDescent="0.25">
      <c r="A30513" t="s">
        <v>15052</v>
      </c>
      <c r="B30513" s="83" t="s">
        <v>21485</v>
      </c>
      <c r="C30513" t="s">
        <v>28827</v>
      </c>
      <c r="D30513" s="83" t="s">
        <v>15076</v>
      </c>
      <c r="E30513" s="83">
        <v>28437.5</v>
      </c>
      <c r="F30513" s="83">
        <v>29243</v>
      </c>
    </row>
    <row r="30514" spans="1:6" x14ac:dyDescent="0.25">
      <c r="A30514" t="s">
        <v>15052</v>
      </c>
      <c r="B30514" s="83" t="s">
        <v>21486</v>
      </c>
      <c r="C30514" t="s">
        <v>28828</v>
      </c>
      <c r="D30514" s="83" t="s">
        <v>15076</v>
      </c>
      <c r="E30514" s="83">
        <v>32366.83</v>
      </c>
      <c r="F30514" s="83">
        <v>33180.74</v>
      </c>
    </row>
    <row r="30515" spans="1:6" x14ac:dyDescent="0.25">
      <c r="A30515" t="s">
        <v>15052</v>
      </c>
      <c r="B30515" s="83" t="s">
        <v>21487</v>
      </c>
      <c r="C30515" t="s">
        <v>28829</v>
      </c>
      <c r="D30515" s="83" t="s">
        <v>15076</v>
      </c>
      <c r="E30515" s="83">
        <v>29656.97</v>
      </c>
      <c r="F30515" s="83">
        <v>30488.58</v>
      </c>
    </row>
    <row r="30516" spans="1:6" x14ac:dyDescent="0.25">
      <c r="A30516" t="s">
        <v>15052</v>
      </c>
      <c r="B30516" s="83" t="s">
        <v>21488</v>
      </c>
      <c r="C30516" t="s">
        <v>28830</v>
      </c>
      <c r="D30516" s="83" t="s">
        <v>15076</v>
      </c>
      <c r="E30516" s="83">
        <v>35106.49</v>
      </c>
      <c r="F30516" s="83">
        <v>35979.410000000003</v>
      </c>
    </row>
    <row r="30517" spans="1:6" x14ac:dyDescent="0.25">
      <c r="A30517" t="s">
        <v>15052</v>
      </c>
      <c r="B30517" s="83" t="s">
        <v>21489</v>
      </c>
      <c r="C30517" t="s">
        <v>28831</v>
      </c>
      <c r="D30517" s="83" t="s">
        <v>15076</v>
      </c>
      <c r="E30517" s="83">
        <v>32221</v>
      </c>
      <c r="F30517" s="83">
        <v>33112.76</v>
      </c>
    </row>
    <row r="30518" spans="1:6" x14ac:dyDescent="0.25">
      <c r="A30518" t="s">
        <v>15052</v>
      </c>
      <c r="B30518" s="83" t="s">
        <v>21490</v>
      </c>
      <c r="C30518" t="s">
        <v>28832</v>
      </c>
      <c r="D30518" s="83" t="s">
        <v>15076</v>
      </c>
      <c r="E30518" s="83">
        <v>41235.68</v>
      </c>
      <c r="F30518" s="83">
        <v>42240.03</v>
      </c>
    </row>
    <row r="30519" spans="1:6" x14ac:dyDescent="0.25">
      <c r="A30519" t="s">
        <v>15052</v>
      </c>
      <c r="B30519" s="83" t="s">
        <v>21491</v>
      </c>
      <c r="C30519" t="s">
        <v>28833</v>
      </c>
      <c r="D30519" s="83" t="s">
        <v>15076</v>
      </c>
      <c r="E30519" s="83">
        <v>37902.89</v>
      </c>
      <c r="F30519" s="83">
        <v>38928.99</v>
      </c>
    </row>
    <row r="30520" spans="1:6" x14ac:dyDescent="0.25">
      <c r="A30520" t="s">
        <v>15052</v>
      </c>
      <c r="B30520" s="83" t="s">
        <v>21492</v>
      </c>
      <c r="C30520" t="s">
        <v>28834</v>
      </c>
      <c r="D30520" s="83" t="s">
        <v>15076</v>
      </c>
      <c r="E30520" s="83">
        <v>24244.43</v>
      </c>
      <c r="F30520" s="83">
        <v>24877.23</v>
      </c>
    </row>
    <row r="30521" spans="1:6" x14ac:dyDescent="0.25">
      <c r="A30521" t="s">
        <v>15052</v>
      </c>
      <c r="B30521" s="83" t="s">
        <v>21493</v>
      </c>
      <c r="C30521" t="s">
        <v>28835</v>
      </c>
      <c r="D30521" s="83" t="s">
        <v>15076</v>
      </c>
      <c r="E30521" s="83">
        <v>22262.36</v>
      </c>
      <c r="F30521" s="83">
        <v>22908.1</v>
      </c>
    </row>
    <row r="30522" spans="1:6" x14ac:dyDescent="0.25">
      <c r="A30522" t="s">
        <v>15052</v>
      </c>
      <c r="B30522" s="83" t="s">
        <v>21494</v>
      </c>
      <c r="C30522" t="s">
        <v>28836</v>
      </c>
      <c r="D30522" s="83" t="s">
        <v>15076</v>
      </c>
      <c r="E30522" s="83">
        <v>24847.759999999998</v>
      </c>
      <c r="F30522" s="83">
        <v>25490.91</v>
      </c>
    </row>
    <row r="30523" spans="1:6" x14ac:dyDescent="0.25">
      <c r="A30523" t="s">
        <v>15052</v>
      </c>
      <c r="B30523" s="83" t="s">
        <v>21495</v>
      </c>
      <c r="C30523" t="s">
        <v>28837</v>
      </c>
      <c r="D30523" s="83" t="s">
        <v>15076</v>
      </c>
      <c r="E30523" s="83">
        <v>22803.15</v>
      </c>
      <c r="F30523" s="83">
        <v>23459.64</v>
      </c>
    </row>
    <row r="30524" spans="1:6" x14ac:dyDescent="0.25">
      <c r="A30524" t="s">
        <v>15052</v>
      </c>
      <c r="B30524" s="83" t="s">
        <v>21496</v>
      </c>
      <c r="C30524" t="s">
        <v>28838</v>
      </c>
      <c r="D30524" s="83" t="s">
        <v>15076</v>
      </c>
      <c r="E30524" s="83">
        <v>26945.51</v>
      </c>
      <c r="F30524" s="83">
        <v>27634.39</v>
      </c>
    </row>
    <row r="30525" spans="1:6" x14ac:dyDescent="0.25">
      <c r="A30525" t="s">
        <v>15052</v>
      </c>
      <c r="B30525" s="83" t="s">
        <v>21497</v>
      </c>
      <c r="C30525" t="s">
        <v>28839</v>
      </c>
      <c r="D30525" s="83" t="s">
        <v>15076</v>
      </c>
      <c r="E30525" s="83">
        <v>24743.88</v>
      </c>
      <c r="F30525" s="83">
        <v>25447.119999999999</v>
      </c>
    </row>
    <row r="30526" spans="1:6" x14ac:dyDescent="0.25">
      <c r="A30526" t="s">
        <v>15052</v>
      </c>
      <c r="B30526" s="83" t="s">
        <v>21498</v>
      </c>
      <c r="C30526" t="s">
        <v>28840</v>
      </c>
      <c r="D30526" s="83" t="s">
        <v>15076</v>
      </c>
      <c r="E30526" s="83">
        <v>31650.39</v>
      </c>
      <c r="F30526" s="83">
        <v>32441.34</v>
      </c>
    </row>
    <row r="30527" spans="1:6" x14ac:dyDescent="0.25">
      <c r="A30527" t="s">
        <v>15052</v>
      </c>
      <c r="B30527" s="83" t="s">
        <v>21499</v>
      </c>
      <c r="C30527" t="s">
        <v>28841</v>
      </c>
      <c r="D30527" s="83" t="s">
        <v>15076</v>
      </c>
      <c r="E30527" s="83">
        <v>29053.18</v>
      </c>
      <c r="F30527" s="83">
        <v>29861.06</v>
      </c>
    </row>
    <row r="30528" spans="1:6" x14ac:dyDescent="0.25">
      <c r="A30528" t="s">
        <v>15052</v>
      </c>
      <c r="B30528" s="83" t="s">
        <v>21500</v>
      </c>
      <c r="C30528" t="s">
        <v>28842</v>
      </c>
      <c r="D30528" s="83" t="s">
        <v>15076</v>
      </c>
      <c r="E30528" s="83">
        <v>32054.81</v>
      </c>
      <c r="F30528" s="83">
        <v>32865.78</v>
      </c>
    </row>
    <row r="30529" spans="1:6" x14ac:dyDescent="0.25">
      <c r="A30529" t="s">
        <v>15052</v>
      </c>
      <c r="B30529" s="83" t="s">
        <v>21501</v>
      </c>
      <c r="C30529" t="s">
        <v>28843</v>
      </c>
      <c r="D30529" s="83" t="s">
        <v>15076</v>
      </c>
      <c r="E30529" s="83">
        <v>29329.65</v>
      </c>
      <c r="F30529" s="83">
        <v>30158.42</v>
      </c>
    </row>
    <row r="30530" spans="1:6" x14ac:dyDescent="0.25">
      <c r="A30530" t="s">
        <v>15052</v>
      </c>
      <c r="B30530" s="83" t="s">
        <v>21502</v>
      </c>
      <c r="C30530" t="s">
        <v>28844</v>
      </c>
      <c r="D30530" s="83" t="s">
        <v>15076</v>
      </c>
      <c r="E30530" s="83">
        <v>33341.440000000002</v>
      </c>
      <c r="F30530" s="83">
        <v>34176.519999999997</v>
      </c>
    </row>
    <row r="30531" spans="1:6" x14ac:dyDescent="0.25">
      <c r="A30531" t="s">
        <v>15052</v>
      </c>
      <c r="B30531" s="83" t="s">
        <v>21503</v>
      </c>
      <c r="C30531" t="s">
        <v>28845</v>
      </c>
      <c r="D30531" s="83" t="s">
        <v>15076</v>
      </c>
      <c r="E30531" s="83">
        <v>30490.14</v>
      </c>
      <c r="F30531" s="83">
        <v>31343.84</v>
      </c>
    </row>
    <row r="30532" spans="1:6" x14ac:dyDescent="0.25">
      <c r="A30532" t="s">
        <v>15052</v>
      </c>
      <c r="B30532" s="83" t="s">
        <v>21504</v>
      </c>
      <c r="C30532" t="s">
        <v>28846</v>
      </c>
      <c r="D30532" s="83" t="s">
        <v>15076</v>
      </c>
      <c r="E30532" s="83">
        <v>36267.040000000001</v>
      </c>
      <c r="F30532" s="83">
        <v>37164.46</v>
      </c>
    </row>
    <row r="30533" spans="1:6" x14ac:dyDescent="0.25">
      <c r="A30533" t="s">
        <v>15052</v>
      </c>
      <c r="B30533" s="83" t="s">
        <v>21505</v>
      </c>
      <c r="C30533" t="s">
        <v>28847</v>
      </c>
      <c r="D30533" s="83" t="s">
        <v>15076</v>
      </c>
      <c r="E30533" s="83">
        <v>33204.74</v>
      </c>
      <c r="F30533" s="83">
        <v>34122.160000000003</v>
      </c>
    </row>
    <row r="30534" spans="1:6" x14ac:dyDescent="0.25">
      <c r="A30534" t="s">
        <v>15052</v>
      </c>
      <c r="B30534" s="83" t="s">
        <v>21506</v>
      </c>
      <c r="C30534" t="s">
        <v>28848</v>
      </c>
      <c r="D30534" s="83" t="s">
        <v>15076</v>
      </c>
      <c r="E30534" s="83">
        <v>42577.32</v>
      </c>
      <c r="F30534" s="83">
        <v>43610.81</v>
      </c>
    </row>
    <row r="30535" spans="1:6" x14ac:dyDescent="0.25">
      <c r="A30535" t="s">
        <v>15052</v>
      </c>
      <c r="B30535" s="83" t="s">
        <v>21507</v>
      </c>
      <c r="C30535" t="s">
        <v>28849</v>
      </c>
      <c r="D30535" s="83" t="s">
        <v>15076</v>
      </c>
      <c r="E30535" s="83">
        <v>39051.230000000003</v>
      </c>
      <c r="F30535" s="83">
        <v>40107.72</v>
      </c>
    </row>
    <row r="30536" spans="1:6" x14ac:dyDescent="0.25">
      <c r="A30536" t="s">
        <v>15052</v>
      </c>
      <c r="B30536" s="83" t="s">
        <v>21508</v>
      </c>
      <c r="C30536" t="s">
        <v>28850</v>
      </c>
      <c r="D30536" s="83" t="s">
        <v>15076</v>
      </c>
      <c r="E30536" s="83">
        <v>19406.599999999999</v>
      </c>
      <c r="F30536" s="83">
        <v>19918.509999999998</v>
      </c>
    </row>
    <row r="30537" spans="1:6" x14ac:dyDescent="0.25">
      <c r="A30537" t="s">
        <v>15052</v>
      </c>
      <c r="B30537" s="83" t="s">
        <v>21509</v>
      </c>
      <c r="C30537" t="s">
        <v>28851</v>
      </c>
      <c r="D30537" s="83" t="s">
        <v>15076</v>
      </c>
      <c r="E30537" s="83">
        <v>17731.04</v>
      </c>
      <c r="F30537" s="83">
        <v>18253.88</v>
      </c>
    </row>
    <row r="30538" spans="1:6" x14ac:dyDescent="0.25">
      <c r="A30538" t="s">
        <v>15052</v>
      </c>
      <c r="B30538" s="83" t="s">
        <v>21510</v>
      </c>
      <c r="C30538" t="s">
        <v>28852</v>
      </c>
      <c r="D30538" s="83" t="s">
        <v>15076</v>
      </c>
      <c r="E30538" s="83">
        <v>19659.14</v>
      </c>
      <c r="F30538" s="83">
        <v>20173.54</v>
      </c>
    </row>
    <row r="30539" spans="1:6" x14ac:dyDescent="0.25">
      <c r="A30539" t="s">
        <v>15052</v>
      </c>
      <c r="B30539" s="83" t="s">
        <v>21511</v>
      </c>
      <c r="C30539" t="s">
        <v>28853</v>
      </c>
      <c r="D30539" s="83" t="s">
        <v>15076</v>
      </c>
      <c r="E30539" s="83">
        <v>17937.27</v>
      </c>
      <c r="F30539" s="83">
        <v>18462.900000000001</v>
      </c>
    </row>
    <row r="30540" spans="1:6" x14ac:dyDescent="0.25">
      <c r="A30540" t="s">
        <v>15052</v>
      </c>
      <c r="B30540" s="83" t="s">
        <v>21512</v>
      </c>
      <c r="C30540" t="s">
        <v>28854</v>
      </c>
      <c r="D30540" s="83" t="s">
        <v>15076</v>
      </c>
      <c r="E30540" s="83">
        <v>21256.71</v>
      </c>
      <c r="F30540" s="83">
        <v>21806.61</v>
      </c>
    </row>
    <row r="30541" spans="1:6" x14ac:dyDescent="0.25">
      <c r="A30541" t="s">
        <v>15052</v>
      </c>
      <c r="B30541" s="83" t="s">
        <v>21513</v>
      </c>
      <c r="C30541" t="s">
        <v>28855</v>
      </c>
      <c r="D30541" s="83" t="s">
        <v>15076</v>
      </c>
      <c r="E30541" s="83">
        <v>19394.580000000002</v>
      </c>
      <c r="F30541" s="83">
        <v>19956.62</v>
      </c>
    </row>
    <row r="30542" spans="1:6" x14ac:dyDescent="0.25">
      <c r="A30542" t="s">
        <v>15052</v>
      </c>
      <c r="B30542" s="83" t="s">
        <v>21514</v>
      </c>
      <c r="C30542" t="s">
        <v>28856</v>
      </c>
      <c r="D30542" s="83" t="s">
        <v>15076</v>
      </c>
      <c r="E30542" s="83">
        <v>24831.77</v>
      </c>
      <c r="F30542" s="83">
        <v>25460.93</v>
      </c>
    </row>
    <row r="30543" spans="1:6" x14ac:dyDescent="0.25">
      <c r="A30543" t="s">
        <v>15052</v>
      </c>
      <c r="B30543" s="83" t="s">
        <v>21515</v>
      </c>
      <c r="C30543" t="s">
        <v>28857</v>
      </c>
      <c r="D30543" s="83" t="s">
        <v>15076</v>
      </c>
      <c r="E30543" s="83">
        <v>22626.31</v>
      </c>
      <c r="F30543" s="83">
        <v>23269.84</v>
      </c>
    </row>
    <row r="30544" spans="1:6" x14ac:dyDescent="0.25">
      <c r="A30544" t="s">
        <v>15052</v>
      </c>
      <c r="B30544" s="83" t="s">
        <v>21516</v>
      </c>
      <c r="C30544" t="s">
        <v>28858</v>
      </c>
      <c r="D30544" s="83" t="s">
        <v>15076</v>
      </c>
      <c r="E30544" s="83">
        <v>25116.54</v>
      </c>
      <c r="F30544" s="83">
        <v>25768.82</v>
      </c>
    </row>
    <row r="30545" spans="1:6" x14ac:dyDescent="0.25">
      <c r="A30545" t="s">
        <v>15052</v>
      </c>
      <c r="B30545" s="83" t="s">
        <v>21517</v>
      </c>
      <c r="C30545" t="s">
        <v>28859</v>
      </c>
      <c r="D30545" s="83" t="s">
        <v>15076</v>
      </c>
      <c r="E30545" s="83">
        <v>23012.43</v>
      </c>
      <c r="F30545" s="84">
        <v>23678.43</v>
      </c>
    </row>
    <row r="30546" spans="1:6" x14ac:dyDescent="0.25">
      <c r="A30546" t="s">
        <v>15052</v>
      </c>
      <c r="B30546" s="83" t="s">
        <v>21518</v>
      </c>
      <c r="C30546" t="s">
        <v>28860</v>
      </c>
      <c r="D30546" s="83" t="s">
        <v>15076</v>
      </c>
      <c r="E30546" s="83">
        <v>25687.360000000001</v>
      </c>
      <c r="F30546" s="83">
        <v>26349.25</v>
      </c>
    </row>
    <row r="30547" spans="1:6" x14ac:dyDescent="0.25">
      <c r="A30547" t="s">
        <v>15052</v>
      </c>
      <c r="B30547" s="83" t="s">
        <v>21519</v>
      </c>
      <c r="C30547" t="s">
        <v>28861</v>
      </c>
      <c r="D30547" s="83" t="s">
        <v>15076</v>
      </c>
      <c r="E30547" s="83">
        <v>23515.43</v>
      </c>
      <c r="F30547" s="83">
        <v>24191.48</v>
      </c>
    </row>
    <row r="30548" spans="1:6" x14ac:dyDescent="0.25">
      <c r="A30548" t="s">
        <v>15052</v>
      </c>
      <c r="B30548" s="83" t="s">
        <v>21520</v>
      </c>
      <c r="C30548" t="s">
        <v>28862</v>
      </c>
      <c r="D30548" s="83" t="s">
        <v>15076</v>
      </c>
      <c r="E30548" s="83">
        <v>27412.28</v>
      </c>
      <c r="F30548" s="83">
        <v>28111.66</v>
      </c>
    </row>
    <row r="30549" spans="1:6" x14ac:dyDescent="0.25">
      <c r="A30549" t="s">
        <v>15052</v>
      </c>
      <c r="B30549" s="83" t="s">
        <v>21521</v>
      </c>
      <c r="C30549" t="s">
        <v>28863</v>
      </c>
      <c r="D30549" s="83" t="s">
        <v>15076</v>
      </c>
      <c r="E30549" s="83">
        <v>25068.54</v>
      </c>
      <c r="F30549" s="83">
        <v>25783.21</v>
      </c>
    </row>
    <row r="30550" spans="1:6" x14ac:dyDescent="0.25">
      <c r="A30550" t="s">
        <v>15052</v>
      </c>
      <c r="B30550" s="83" t="s">
        <v>21522</v>
      </c>
      <c r="C30550" t="s">
        <v>28864</v>
      </c>
      <c r="D30550" s="83" t="s">
        <v>15076</v>
      </c>
      <c r="E30550" s="83">
        <v>32790.870000000003</v>
      </c>
      <c r="F30550" s="83">
        <v>33607.300000000003</v>
      </c>
    </row>
    <row r="30551" spans="1:6" x14ac:dyDescent="0.25">
      <c r="A30551" t="s">
        <v>15052</v>
      </c>
      <c r="B30551" s="83" t="s">
        <v>21523</v>
      </c>
      <c r="C30551" t="s">
        <v>28865</v>
      </c>
      <c r="D30551" s="83" t="s">
        <v>15076</v>
      </c>
      <c r="E30551" s="83">
        <v>30020.29</v>
      </c>
      <c r="F30551" s="83">
        <v>30854.77</v>
      </c>
    </row>
    <row r="30552" spans="1:6" x14ac:dyDescent="0.25">
      <c r="A30552" t="s">
        <v>15052</v>
      </c>
      <c r="B30552" s="83" t="s">
        <v>21524</v>
      </c>
      <c r="C30552" t="s">
        <v>28866</v>
      </c>
      <c r="D30552" s="83" t="s">
        <v>15076</v>
      </c>
      <c r="E30552" s="83">
        <v>33083.22</v>
      </c>
      <c r="F30552" s="83">
        <v>33916.57</v>
      </c>
    </row>
    <row r="30553" spans="1:6" x14ac:dyDescent="0.25">
      <c r="A30553" t="s">
        <v>15052</v>
      </c>
      <c r="B30553" s="83" t="s">
        <v>21525</v>
      </c>
      <c r="C30553" t="s">
        <v>28867</v>
      </c>
      <c r="D30553" s="83" t="s">
        <v>15076</v>
      </c>
      <c r="E30553" s="83">
        <v>30221.88</v>
      </c>
      <c r="F30553" s="83">
        <v>31073.91</v>
      </c>
    </row>
    <row r="30554" spans="1:6" x14ac:dyDescent="0.25">
      <c r="A30554" t="s">
        <v>15052</v>
      </c>
      <c r="B30554" s="83" t="s">
        <v>21526</v>
      </c>
      <c r="C30554" t="s">
        <v>28868</v>
      </c>
      <c r="D30554" s="83" t="s">
        <v>15076</v>
      </c>
      <c r="E30554" s="83">
        <v>34368.79</v>
      </c>
      <c r="F30554" s="83">
        <v>35226.21</v>
      </c>
    </row>
    <row r="30555" spans="1:6" x14ac:dyDescent="0.25">
      <c r="A30555" t="s">
        <v>15052</v>
      </c>
      <c r="B30555" s="83" t="s">
        <v>21527</v>
      </c>
      <c r="C30555" t="s">
        <v>28869</v>
      </c>
      <c r="D30555" s="83" t="s">
        <v>15076</v>
      </c>
      <c r="E30555" s="83">
        <v>31376.04</v>
      </c>
      <c r="F30555" s="84">
        <v>32252.99</v>
      </c>
    </row>
    <row r="30556" spans="1:6" x14ac:dyDescent="0.25">
      <c r="A30556" t="s">
        <v>15052</v>
      </c>
      <c r="B30556" s="83" t="s">
        <v>21528</v>
      </c>
      <c r="C30556" t="s">
        <v>28870</v>
      </c>
      <c r="D30556" s="83" t="s">
        <v>15076</v>
      </c>
      <c r="E30556" s="83">
        <v>37361.69</v>
      </c>
      <c r="F30556" s="84">
        <v>38283.699999999997</v>
      </c>
    </row>
    <row r="30557" spans="1:6" x14ac:dyDescent="0.25">
      <c r="A30557" t="s">
        <v>15052</v>
      </c>
      <c r="B30557" s="83" t="s">
        <v>21529</v>
      </c>
      <c r="C30557" t="s">
        <v>28871</v>
      </c>
      <c r="D30557" s="83" t="s">
        <v>15076</v>
      </c>
      <c r="E30557" s="83">
        <v>34162.17</v>
      </c>
      <c r="F30557" s="84">
        <v>35105.06</v>
      </c>
    </row>
    <row r="30558" spans="1:6" x14ac:dyDescent="0.25">
      <c r="A30558" t="s">
        <v>15052</v>
      </c>
      <c r="B30558" s="83" t="s">
        <v>21530</v>
      </c>
      <c r="C30558" t="s">
        <v>28872</v>
      </c>
      <c r="D30558" s="83" t="s">
        <v>15076</v>
      </c>
      <c r="E30558" s="83">
        <v>43985.09</v>
      </c>
      <c r="F30558" s="84">
        <v>45049.21</v>
      </c>
    </row>
    <row r="30559" spans="1:6" x14ac:dyDescent="0.25">
      <c r="A30559" t="s">
        <v>15052</v>
      </c>
      <c r="B30559" s="83" t="s">
        <v>21531</v>
      </c>
      <c r="C30559" t="s">
        <v>28873</v>
      </c>
      <c r="D30559" s="83" t="s">
        <v>15076</v>
      </c>
      <c r="E30559" s="83">
        <v>40266.35</v>
      </c>
      <c r="F30559" s="83">
        <v>41354.720000000001</v>
      </c>
    </row>
    <row r="30560" spans="1:6" x14ac:dyDescent="0.25">
      <c r="A30560" t="s">
        <v>15052</v>
      </c>
      <c r="B30560" s="83" t="s">
        <v>21532</v>
      </c>
      <c r="C30560" t="s">
        <v>28874</v>
      </c>
      <c r="D30560" s="83" t="s">
        <v>15076</v>
      </c>
      <c r="E30560" s="83">
        <v>25992.880000000001</v>
      </c>
      <c r="F30560" s="84">
        <v>26664.67</v>
      </c>
    </row>
    <row r="30561" spans="1:6" x14ac:dyDescent="0.25">
      <c r="A30561" t="s">
        <v>15052</v>
      </c>
      <c r="B30561" s="83" t="s">
        <v>21533</v>
      </c>
      <c r="C30561" t="s">
        <v>28875</v>
      </c>
      <c r="D30561" s="83" t="s">
        <v>15076</v>
      </c>
      <c r="E30561" s="83">
        <v>23765.4</v>
      </c>
      <c r="F30561" s="83">
        <v>24451.72</v>
      </c>
    </row>
    <row r="30562" spans="1:6" x14ac:dyDescent="0.25">
      <c r="A30562" t="s">
        <v>15052</v>
      </c>
      <c r="B30562" s="83" t="s">
        <v>21534</v>
      </c>
      <c r="C30562" t="s">
        <v>28876</v>
      </c>
      <c r="D30562" s="83" t="s">
        <v>15076</v>
      </c>
      <c r="E30562" s="83">
        <v>26503.66</v>
      </c>
      <c r="F30562" s="83">
        <v>27183.78</v>
      </c>
    </row>
    <row r="30563" spans="1:6" x14ac:dyDescent="0.25">
      <c r="A30563" t="s">
        <v>15052</v>
      </c>
      <c r="B30563" s="83" t="s">
        <v>21535</v>
      </c>
      <c r="C30563" t="s">
        <v>28877</v>
      </c>
      <c r="D30563" s="83" t="s">
        <v>15076</v>
      </c>
      <c r="E30563" s="83">
        <v>24205.18</v>
      </c>
      <c r="F30563" s="83">
        <v>24900.29</v>
      </c>
    </row>
    <row r="30564" spans="1:6" x14ac:dyDescent="0.25">
      <c r="A30564" t="s">
        <v>15052</v>
      </c>
      <c r="B30564" s="83" t="s">
        <v>21536</v>
      </c>
      <c r="C30564" t="s">
        <v>28878</v>
      </c>
      <c r="D30564" s="83" t="s">
        <v>15076</v>
      </c>
      <c r="E30564" s="83">
        <v>28899.26</v>
      </c>
      <c r="F30564" s="83">
        <v>29631.7</v>
      </c>
    </row>
    <row r="30565" spans="1:6" x14ac:dyDescent="0.25">
      <c r="A30565" t="s">
        <v>15052</v>
      </c>
      <c r="B30565" s="83" t="s">
        <v>21537</v>
      </c>
      <c r="C30565" t="s">
        <v>28879</v>
      </c>
      <c r="D30565" s="83" t="s">
        <v>15076</v>
      </c>
      <c r="E30565" s="83">
        <v>26413.29</v>
      </c>
      <c r="F30565" s="83">
        <v>27161.93</v>
      </c>
    </row>
    <row r="30566" spans="1:6" x14ac:dyDescent="0.25">
      <c r="A30566" t="s">
        <v>15052</v>
      </c>
      <c r="B30566" s="83" t="s">
        <v>21538</v>
      </c>
      <c r="C30566" t="s">
        <v>28880</v>
      </c>
      <c r="D30566" s="83" t="s">
        <v>15076</v>
      </c>
      <c r="E30566" s="83">
        <v>34495.24</v>
      </c>
      <c r="F30566" s="83">
        <v>35349.550000000003</v>
      </c>
    </row>
    <row r="30567" spans="1:6" x14ac:dyDescent="0.25">
      <c r="A30567" t="s">
        <v>15052</v>
      </c>
      <c r="B30567" s="83" t="s">
        <v>21539</v>
      </c>
      <c r="C30567" t="s">
        <v>28881</v>
      </c>
      <c r="D30567" s="83" t="s">
        <v>15076</v>
      </c>
      <c r="E30567" s="83">
        <v>31550.75</v>
      </c>
      <c r="F30567" s="83">
        <v>32424.240000000002</v>
      </c>
    </row>
    <row r="30568" spans="1:6" x14ac:dyDescent="0.25">
      <c r="A30568" t="s">
        <v>15052</v>
      </c>
      <c r="B30568" s="83" t="s">
        <v>21540</v>
      </c>
      <c r="C30568" t="s">
        <v>28882</v>
      </c>
      <c r="D30568" s="83" t="s">
        <v>15076</v>
      </c>
      <c r="E30568" s="83">
        <v>34260.379999999997</v>
      </c>
      <c r="F30568" s="83">
        <v>35119.43</v>
      </c>
    </row>
    <row r="30569" spans="1:6" x14ac:dyDescent="0.25">
      <c r="A30569" t="s">
        <v>15052</v>
      </c>
      <c r="B30569" s="83" t="s">
        <v>21541</v>
      </c>
      <c r="C30569" t="s">
        <v>28883</v>
      </c>
      <c r="D30569" s="83" t="s">
        <v>15076</v>
      </c>
      <c r="E30569" s="83">
        <v>31263.41</v>
      </c>
      <c r="F30569" s="83">
        <v>32142.02</v>
      </c>
    </row>
    <row r="30570" spans="1:6" x14ac:dyDescent="0.25">
      <c r="A30570" t="s">
        <v>15052</v>
      </c>
      <c r="B30570" s="83" t="s">
        <v>21542</v>
      </c>
      <c r="C30570" t="s">
        <v>28884</v>
      </c>
      <c r="D30570" s="83" t="s">
        <v>15076</v>
      </c>
      <c r="E30570" s="83">
        <v>35424.69</v>
      </c>
      <c r="F30570" s="83">
        <v>36305.1</v>
      </c>
    </row>
    <row r="30571" spans="1:6" x14ac:dyDescent="0.25">
      <c r="A30571" t="s">
        <v>15052</v>
      </c>
      <c r="B30571" s="83" t="s">
        <v>21543</v>
      </c>
      <c r="C30571" t="s">
        <v>28885</v>
      </c>
      <c r="D30571" s="83" t="s">
        <v>15076</v>
      </c>
      <c r="E30571" s="83">
        <v>32291.15</v>
      </c>
      <c r="F30571" s="83">
        <v>33192.01</v>
      </c>
    </row>
    <row r="30572" spans="1:6" x14ac:dyDescent="0.25">
      <c r="A30572" t="s">
        <v>15052</v>
      </c>
      <c r="B30572" s="83" t="s">
        <v>21544</v>
      </c>
      <c r="C30572" t="s">
        <v>28886</v>
      </c>
      <c r="D30572" s="83" t="s">
        <v>15076</v>
      </c>
      <c r="E30572" s="83">
        <v>38611.160000000003</v>
      </c>
      <c r="F30572" s="83">
        <v>39560.39</v>
      </c>
    </row>
    <row r="30573" spans="1:6" x14ac:dyDescent="0.25">
      <c r="A30573" t="s">
        <v>15052</v>
      </c>
      <c r="B30573" s="83" t="s">
        <v>21545</v>
      </c>
      <c r="C30573" t="s">
        <v>28887</v>
      </c>
      <c r="D30573" s="83" t="s">
        <v>15076</v>
      </c>
      <c r="E30573" s="83">
        <v>35254.629999999997</v>
      </c>
      <c r="F30573" s="83">
        <v>36225.760000000002</v>
      </c>
    </row>
    <row r="30574" spans="1:6" x14ac:dyDescent="0.25">
      <c r="A30574" t="s">
        <v>15052</v>
      </c>
      <c r="B30574" s="83" t="s">
        <v>21546</v>
      </c>
      <c r="C30574" t="s">
        <v>28888</v>
      </c>
      <c r="D30574" s="83" t="s">
        <v>15076</v>
      </c>
      <c r="E30574" s="83">
        <v>45807.07</v>
      </c>
      <c r="F30574" s="83">
        <v>46911</v>
      </c>
    </row>
    <row r="30575" spans="1:6" x14ac:dyDescent="0.25">
      <c r="A30575" t="s">
        <v>15052</v>
      </c>
      <c r="B30575" s="83" t="s">
        <v>21547</v>
      </c>
      <c r="C30575" t="s">
        <v>28889</v>
      </c>
      <c r="D30575" s="83" t="s">
        <v>15076</v>
      </c>
      <c r="E30575" s="83">
        <v>41896.230000000003</v>
      </c>
      <c r="F30575" s="83">
        <v>43025.65</v>
      </c>
    </row>
    <row r="30576" spans="1:6" x14ac:dyDescent="0.25">
      <c r="A30576" t="s">
        <v>15052</v>
      </c>
      <c r="B30576" s="83" t="s">
        <v>21548</v>
      </c>
      <c r="C30576" t="s">
        <v>28890</v>
      </c>
      <c r="D30576" s="83" t="s">
        <v>15076</v>
      </c>
      <c r="E30576" s="83">
        <v>43475.08</v>
      </c>
      <c r="F30576" s="83">
        <v>44554.35</v>
      </c>
    </row>
    <row r="30577" spans="1:6" x14ac:dyDescent="0.25">
      <c r="A30577" t="s">
        <v>15052</v>
      </c>
      <c r="B30577" s="83" t="s">
        <v>21549</v>
      </c>
      <c r="C30577" t="s">
        <v>28891</v>
      </c>
      <c r="D30577" s="83" t="s">
        <v>15076</v>
      </c>
      <c r="E30577" s="83">
        <v>39925.519999999997</v>
      </c>
      <c r="F30577" s="84">
        <v>41027.96</v>
      </c>
    </row>
    <row r="30578" spans="1:6" x14ac:dyDescent="0.25">
      <c r="A30578" t="s">
        <v>15052</v>
      </c>
      <c r="B30578" s="83" t="s">
        <v>21550</v>
      </c>
      <c r="C30578" t="s">
        <v>28892</v>
      </c>
      <c r="D30578" s="83" t="s">
        <v>15076</v>
      </c>
      <c r="E30578" s="83">
        <v>45281.45</v>
      </c>
      <c r="F30578" s="84">
        <v>46396.15</v>
      </c>
    </row>
    <row r="30579" spans="1:6" x14ac:dyDescent="0.25">
      <c r="A30579" t="s">
        <v>15052</v>
      </c>
      <c r="B30579" s="83" t="s">
        <v>21551</v>
      </c>
      <c r="C30579" t="s">
        <v>28893</v>
      </c>
      <c r="D30579" s="83" t="s">
        <v>15076</v>
      </c>
      <c r="E30579" s="83">
        <v>41557.58</v>
      </c>
      <c r="F30579" s="84">
        <v>42696.59</v>
      </c>
    </row>
    <row r="30580" spans="1:6" x14ac:dyDescent="0.25">
      <c r="A30580" t="s">
        <v>15052</v>
      </c>
      <c r="B30580" s="83" t="s">
        <v>21552</v>
      </c>
      <c r="C30580" t="s">
        <v>28894</v>
      </c>
      <c r="D30580" s="83" t="s">
        <v>15076</v>
      </c>
      <c r="E30580" s="83">
        <v>49659.07</v>
      </c>
      <c r="F30580" s="84">
        <v>50867.78</v>
      </c>
    </row>
    <row r="30581" spans="1:6" x14ac:dyDescent="0.25">
      <c r="A30581" t="s">
        <v>15052</v>
      </c>
      <c r="B30581" s="83" t="s">
        <v>21553</v>
      </c>
      <c r="C30581" t="s">
        <v>28895</v>
      </c>
      <c r="D30581" s="83" t="s">
        <v>15076</v>
      </c>
      <c r="E30581" s="83">
        <v>45672.1</v>
      </c>
      <c r="F30581" s="84">
        <v>46906.81</v>
      </c>
    </row>
    <row r="30582" spans="1:6" x14ac:dyDescent="0.25">
      <c r="A30582" t="s">
        <v>15052</v>
      </c>
      <c r="B30582" s="83" t="s">
        <v>21554</v>
      </c>
      <c r="C30582" t="s">
        <v>28896</v>
      </c>
      <c r="D30582" s="83" t="s">
        <v>15076</v>
      </c>
      <c r="E30582" s="83">
        <v>59376.95</v>
      </c>
      <c r="F30582" s="83">
        <v>60793.23</v>
      </c>
    </row>
    <row r="30583" spans="1:6" x14ac:dyDescent="0.25">
      <c r="A30583" t="s">
        <v>15052</v>
      </c>
      <c r="B30583" s="83" t="s">
        <v>21555</v>
      </c>
      <c r="C30583" t="s">
        <v>28897</v>
      </c>
      <c r="D30583" s="83" t="s">
        <v>15076</v>
      </c>
      <c r="E30583" s="83">
        <v>54731.57</v>
      </c>
      <c r="F30583" s="84">
        <v>56178.12</v>
      </c>
    </row>
    <row r="30584" spans="1:6" x14ac:dyDescent="0.25">
      <c r="A30584" t="s">
        <v>15052</v>
      </c>
      <c r="B30584" s="83" t="s">
        <v>21556</v>
      </c>
      <c r="C30584" t="s">
        <v>28898</v>
      </c>
      <c r="D30584" s="83" t="s">
        <v>15076</v>
      </c>
      <c r="E30584" s="83">
        <v>35813.51</v>
      </c>
      <c r="F30584" s="84">
        <v>36706.480000000003</v>
      </c>
    </row>
    <row r="30585" spans="1:6" x14ac:dyDescent="0.25">
      <c r="A30585" t="s">
        <v>15052</v>
      </c>
      <c r="B30585" s="83" t="s">
        <v>21557</v>
      </c>
      <c r="C30585" t="s">
        <v>28899</v>
      </c>
      <c r="D30585" s="83" t="s">
        <v>15076</v>
      </c>
      <c r="E30585" s="83">
        <v>32679.040000000001</v>
      </c>
      <c r="F30585" s="84">
        <v>33592.47</v>
      </c>
    </row>
    <row r="30586" spans="1:6" x14ac:dyDescent="0.25">
      <c r="A30586" t="s">
        <v>15052</v>
      </c>
      <c r="B30586" s="83" t="s">
        <v>21558</v>
      </c>
      <c r="C30586" t="s">
        <v>28900</v>
      </c>
      <c r="D30586" s="83" t="s">
        <v>15076</v>
      </c>
      <c r="E30586" s="83">
        <v>36836.980000000003</v>
      </c>
      <c r="F30586" s="83">
        <v>37748.230000000003</v>
      </c>
    </row>
    <row r="30587" spans="1:6" x14ac:dyDescent="0.25">
      <c r="A30587" t="s">
        <v>15052</v>
      </c>
      <c r="B30587" s="83" t="s">
        <v>21559</v>
      </c>
      <c r="C30587" t="s">
        <v>28901</v>
      </c>
      <c r="D30587" s="83" t="s">
        <v>15076</v>
      </c>
      <c r="E30587" s="83">
        <v>33561.99</v>
      </c>
      <c r="F30587" s="83">
        <v>34494.620000000003</v>
      </c>
    </row>
    <row r="30588" spans="1:6" x14ac:dyDescent="0.25">
      <c r="A30588" t="s">
        <v>15052</v>
      </c>
      <c r="B30588" s="83" t="s">
        <v>21560</v>
      </c>
      <c r="C30588" t="s">
        <v>28902</v>
      </c>
      <c r="D30588" s="83" t="s">
        <v>15076</v>
      </c>
      <c r="E30588" s="83">
        <v>40094.32</v>
      </c>
      <c r="F30588" s="84">
        <v>41075.9</v>
      </c>
    </row>
    <row r="30589" spans="1:6" x14ac:dyDescent="0.25">
      <c r="A30589" t="s">
        <v>15052</v>
      </c>
      <c r="B30589" s="83" t="s">
        <v>21561</v>
      </c>
      <c r="C30589" t="s">
        <v>28903</v>
      </c>
      <c r="D30589" s="83" t="s">
        <v>15076</v>
      </c>
      <c r="E30589" s="83">
        <v>36579.46</v>
      </c>
      <c r="F30589" s="84">
        <v>37583.96</v>
      </c>
    </row>
    <row r="30590" spans="1:6" x14ac:dyDescent="0.25">
      <c r="A30590" t="s">
        <v>15052</v>
      </c>
      <c r="B30590" s="83" t="s">
        <v>21562</v>
      </c>
      <c r="C30590" t="s">
        <v>28904</v>
      </c>
      <c r="D30590" s="83" t="s">
        <v>15076</v>
      </c>
      <c r="E30590" s="83">
        <v>47367.32</v>
      </c>
      <c r="F30590" s="83">
        <v>48505.23</v>
      </c>
    </row>
    <row r="30591" spans="1:6" x14ac:dyDescent="0.25">
      <c r="A30591" t="s">
        <v>15052</v>
      </c>
      <c r="B30591" s="83" t="s">
        <v>21563</v>
      </c>
      <c r="C30591" t="s">
        <v>28905</v>
      </c>
      <c r="D30591" s="83" t="s">
        <v>15076</v>
      </c>
      <c r="E30591" s="83">
        <v>43263.18</v>
      </c>
      <c r="F30591" s="83">
        <v>44427.82</v>
      </c>
    </row>
    <row r="30592" spans="1:6" x14ac:dyDescent="0.25">
      <c r="A30592" t="s">
        <v>15052</v>
      </c>
      <c r="B30592" s="83" t="s">
        <v>21564</v>
      </c>
      <c r="C30592" t="s">
        <v>28906</v>
      </c>
      <c r="D30592" s="83" t="s">
        <v>15076</v>
      </c>
      <c r="E30592" s="83">
        <v>50502.49</v>
      </c>
      <c r="F30592" s="83">
        <v>51651.9</v>
      </c>
    </row>
    <row r="30593" spans="1:6" x14ac:dyDescent="0.25">
      <c r="A30593" t="s">
        <v>15052</v>
      </c>
      <c r="B30593" s="83" t="s">
        <v>21565</v>
      </c>
      <c r="C30593" t="s">
        <v>28907</v>
      </c>
      <c r="D30593" s="83" t="s">
        <v>15076</v>
      </c>
      <c r="E30593" s="83">
        <v>45725.59</v>
      </c>
      <c r="F30593" s="83">
        <v>46906.2</v>
      </c>
    </row>
    <row r="30594" spans="1:6" x14ac:dyDescent="0.25">
      <c r="A30594" t="s">
        <v>15052</v>
      </c>
      <c r="B30594" s="83" t="s">
        <v>21566</v>
      </c>
      <c r="C30594" t="s">
        <v>28908</v>
      </c>
      <c r="D30594" s="83" t="s">
        <v>15076</v>
      </c>
      <c r="E30594" s="83">
        <v>56602.86</v>
      </c>
      <c r="F30594" s="83">
        <v>57964.47</v>
      </c>
    </row>
    <row r="30595" spans="1:6" x14ac:dyDescent="0.25">
      <c r="A30595" t="s">
        <v>15052</v>
      </c>
      <c r="B30595" s="83" t="s">
        <v>21567</v>
      </c>
      <c r="C30595" t="s">
        <v>28909</v>
      </c>
      <c r="D30595" s="83" t="s">
        <v>15076</v>
      </c>
      <c r="E30595" s="83">
        <v>51548.62</v>
      </c>
      <c r="F30595" s="84">
        <v>52943.24</v>
      </c>
    </row>
    <row r="30596" spans="1:6" x14ac:dyDescent="0.25">
      <c r="A30596" t="s">
        <v>15052</v>
      </c>
      <c r="B30596" s="83" t="s">
        <v>21568</v>
      </c>
      <c r="C30596" t="s">
        <v>28910</v>
      </c>
      <c r="D30596" s="83" t="s">
        <v>15076</v>
      </c>
      <c r="E30596" s="83">
        <v>61840.14</v>
      </c>
      <c r="F30596" s="83">
        <v>63313.33</v>
      </c>
    </row>
    <row r="30597" spans="1:6" x14ac:dyDescent="0.25">
      <c r="A30597" t="s">
        <v>15052</v>
      </c>
      <c r="B30597" s="83" t="s">
        <v>21569</v>
      </c>
      <c r="C30597" t="s">
        <v>28911</v>
      </c>
      <c r="D30597" s="83" t="s">
        <v>15076</v>
      </c>
      <c r="E30597" s="83">
        <v>56460.11</v>
      </c>
      <c r="F30597" s="83">
        <v>57968.43</v>
      </c>
    </row>
    <row r="30598" spans="1:6" x14ac:dyDescent="0.25">
      <c r="A30598" t="s">
        <v>15052</v>
      </c>
      <c r="B30598" s="83" t="s">
        <v>21570</v>
      </c>
      <c r="C30598" t="s">
        <v>28912</v>
      </c>
      <c r="D30598" s="83" t="s">
        <v>15076</v>
      </c>
      <c r="E30598" s="83">
        <v>73359.62</v>
      </c>
      <c r="F30598" s="83">
        <v>75076.61</v>
      </c>
    </row>
    <row r="30599" spans="1:6" x14ac:dyDescent="0.25">
      <c r="A30599" t="s">
        <v>15052</v>
      </c>
      <c r="B30599" s="83" t="s">
        <v>21571</v>
      </c>
      <c r="C30599" t="s">
        <v>28913</v>
      </c>
      <c r="D30599" s="83" t="s">
        <v>15076</v>
      </c>
      <c r="E30599" s="83">
        <v>67165.22</v>
      </c>
      <c r="F30599" s="83">
        <v>68922.600000000006</v>
      </c>
    </row>
    <row r="30600" spans="1:6" x14ac:dyDescent="0.25">
      <c r="A30600" t="s">
        <v>15052</v>
      </c>
      <c r="B30600" s="83" t="s">
        <v>21284</v>
      </c>
      <c r="C30600" t="s">
        <v>47301</v>
      </c>
      <c r="D30600" s="83" t="s">
        <v>15076</v>
      </c>
      <c r="E30600" s="83">
        <v>946.97</v>
      </c>
      <c r="F30600" s="84">
        <v>968.72</v>
      </c>
    </row>
    <row r="30601" spans="1:6" x14ac:dyDescent="0.25">
      <c r="A30601" t="s">
        <v>15052</v>
      </c>
      <c r="B30601" s="83" t="s">
        <v>21285</v>
      </c>
      <c r="C30601" t="s">
        <v>47302</v>
      </c>
      <c r="D30601" s="83" t="s">
        <v>15076</v>
      </c>
      <c r="E30601" s="83">
        <v>774.91</v>
      </c>
      <c r="F30601" s="83">
        <v>797.77</v>
      </c>
    </row>
    <row r="30602" spans="1:6" x14ac:dyDescent="0.25">
      <c r="A30602" t="s">
        <v>15052</v>
      </c>
      <c r="B30602" s="83" t="s">
        <v>21286</v>
      </c>
      <c r="C30602" t="s">
        <v>47303</v>
      </c>
      <c r="D30602" s="83" t="s">
        <v>15076</v>
      </c>
      <c r="E30602" s="83">
        <v>1020.03</v>
      </c>
      <c r="F30602" s="83">
        <v>1043.3599999999999</v>
      </c>
    </row>
    <row r="30603" spans="1:6" x14ac:dyDescent="0.25">
      <c r="A30603" t="s">
        <v>15052</v>
      </c>
      <c r="B30603" s="83" t="s">
        <v>21287</v>
      </c>
      <c r="C30603" t="s">
        <v>47304</v>
      </c>
      <c r="D30603" s="83" t="s">
        <v>15076</v>
      </c>
      <c r="E30603" s="83">
        <v>833.56</v>
      </c>
      <c r="F30603" s="83">
        <v>858.1</v>
      </c>
    </row>
    <row r="30604" spans="1:6" x14ac:dyDescent="0.25">
      <c r="A30604" t="s">
        <v>15052</v>
      </c>
      <c r="B30604" s="83" t="s">
        <v>21288</v>
      </c>
      <c r="C30604" t="s">
        <v>47305</v>
      </c>
      <c r="D30604" s="83" t="s">
        <v>15076</v>
      </c>
      <c r="E30604" s="83">
        <v>1107.19</v>
      </c>
      <c r="F30604" s="83">
        <v>1133.01</v>
      </c>
    </row>
    <row r="30605" spans="1:6" x14ac:dyDescent="0.25">
      <c r="A30605" t="s">
        <v>15052</v>
      </c>
      <c r="B30605" s="83" t="s">
        <v>21289</v>
      </c>
      <c r="C30605" t="s">
        <v>47306</v>
      </c>
      <c r="D30605" s="83" t="s">
        <v>15076</v>
      </c>
      <c r="E30605" s="83">
        <v>910.41</v>
      </c>
      <c r="F30605" s="84">
        <v>937.51</v>
      </c>
    </row>
    <row r="30606" spans="1:6" x14ac:dyDescent="0.25">
      <c r="A30606" t="s">
        <v>15052</v>
      </c>
      <c r="B30606" s="83" t="s">
        <v>21290</v>
      </c>
      <c r="C30606" t="s">
        <v>47307</v>
      </c>
      <c r="D30606" s="83" t="s">
        <v>15076</v>
      </c>
      <c r="E30606" s="83">
        <v>1431.47</v>
      </c>
      <c r="F30606" s="83">
        <v>1463.77</v>
      </c>
    </row>
    <row r="30607" spans="1:6" x14ac:dyDescent="0.25">
      <c r="A30607" t="s">
        <v>15052</v>
      </c>
      <c r="B30607" s="83" t="s">
        <v>21291</v>
      </c>
      <c r="C30607" t="s">
        <v>47308</v>
      </c>
      <c r="D30607" s="83" t="s">
        <v>15076</v>
      </c>
      <c r="E30607" s="83">
        <v>1165.1500000000001</v>
      </c>
      <c r="F30607" s="83">
        <v>1199.19</v>
      </c>
    </row>
    <row r="30608" spans="1:6" x14ac:dyDescent="0.25">
      <c r="A30608" t="s">
        <v>15052</v>
      </c>
      <c r="B30608" s="83" t="s">
        <v>21292</v>
      </c>
      <c r="C30608" t="s">
        <v>47309</v>
      </c>
      <c r="D30608" s="83" t="s">
        <v>15076</v>
      </c>
      <c r="E30608" s="83">
        <v>1422.86</v>
      </c>
      <c r="F30608" s="83">
        <v>1455.87</v>
      </c>
    </row>
    <row r="30609" spans="1:6" x14ac:dyDescent="0.25">
      <c r="A30609" t="s">
        <v>15052</v>
      </c>
      <c r="B30609" s="83" t="s">
        <v>21293</v>
      </c>
      <c r="C30609" t="s">
        <v>47310</v>
      </c>
      <c r="D30609" s="83" t="s">
        <v>15076</v>
      </c>
      <c r="E30609" s="83">
        <v>1168.0899999999999</v>
      </c>
      <c r="F30609" s="83">
        <v>1202.75</v>
      </c>
    </row>
    <row r="30610" spans="1:6" x14ac:dyDescent="0.25">
      <c r="A30610" t="s">
        <v>15052</v>
      </c>
      <c r="B30610" s="83" t="s">
        <v>21294</v>
      </c>
      <c r="C30610" t="s">
        <v>47311</v>
      </c>
      <c r="D30610" s="83" t="s">
        <v>15076</v>
      </c>
      <c r="E30610" s="83">
        <v>1494.63</v>
      </c>
      <c r="F30610" s="83">
        <v>1529.23</v>
      </c>
    </row>
    <row r="30611" spans="1:6" x14ac:dyDescent="0.25">
      <c r="A30611" t="s">
        <v>15052</v>
      </c>
      <c r="B30611" s="83" t="s">
        <v>21295</v>
      </c>
      <c r="C30611" t="s">
        <v>47312</v>
      </c>
      <c r="D30611" s="83" t="s">
        <v>15076</v>
      </c>
      <c r="E30611" s="83">
        <v>1226.21</v>
      </c>
      <c r="F30611" s="83">
        <v>1262.55</v>
      </c>
    </row>
    <row r="30612" spans="1:6" x14ac:dyDescent="0.25">
      <c r="A30612" t="s">
        <v>15052</v>
      </c>
      <c r="B30612" s="83" t="s">
        <v>21296</v>
      </c>
      <c r="C30612" t="s">
        <v>47313</v>
      </c>
      <c r="D30612" s="83" t="s">
        <v>15076</v>
      </c>
      <c r="E30612" s="83">
        <v>1717.25</v>
      </c>
      <c r="F30612" s="83">
        <v>1756.66</v>
      </c>
    </row>
    <row r="30613" spans="1:6" x14ac:dyDescent="0.25">
      <c r="A30613" t="s">
        <v>15052</v>
      </c>
      <c r="B30613" s="83" t="s">
        <v>21297</v>
      </c>
      <c r="C30613" t="s">
        <v>47314</v>
      </c>
      <c r="D30613" s="83" t="s">
        <v>15076</v>
      </c>
      <c r="E30613" s="83">
        <v>1404.82</v>
      </c>
      <c r="F30613" s="83">
        <v>1446.26</v>
      </c>
    </row>
    <row r="30614" spans="1:6" x14ac:dyDescent="0.25">
      <c r="A30614" t="s">
        <v>15052</v>
      </c>
      <c r="B30614" s="83" t="s">
        <v>21298</v>
      </c>
      <c r="C30614" t="s">
        <v>47315</v>
      </c>
      <c r="D30614" s="83" t="s">
        <v>15076</v>
      </c>
      <c r="E30614" s="83">
        <v>2125.46</v>
      </c>
      <c r="F30614" s="83">
        <v>2173.9699999999998</v>
      </c>
    </row>
    <row r="30615" spans="1:6" x14ac:dyDescent="0.25">
      <c r="A30615" t="s">
        <v>15052</v>
      </c>
      <c r="B30615" s="83" t="s">
        <v>21299</v>
      </c>
      <c r="C30615" t="s">
        <v>47316</v>
      </c>
      <c r="D30615" s="83" t="s">
        <v>15076</v>
      </c>
      <c r="E30615" s="83">
        <v>1736.21</v>
      </c>
      <c r="F30615" s="83">
        <v>1787.26</v>
      </c>
    </row>
    <row r="30616" spans="1:6" x14ac:dyDescent="0.25">
      <c r="A30616" t="s">
        <v>15052</v>
      </c>
      <c r="B30616" s="83" t="s">
        <v>21300</v>
      </c>
      <c r="C30616" t="s">
        <v>47317</v>
      </c>
      <c r="D30616" s="83" t="s">
        <v>15076</v>
      </c>
      <c r="E30616" s="83">
        <v>2201.85</v>
      </c>
      <c r="F30616" s="83">
        <v>2249.84</v>
      </c>
    </row>
    <row r="30617" spans="1:6" x14ac:dyDescent="0.25">
      <c r="A30617" t="s">
        <v>15052</v>
      </c>
      <c r="B30617" s="83" t="s">
        <v>21301</v>
      </c>
      <c r="C30617" t="s">
        <v>47318</v>
      </c>
      <c r="D30617" s="83" t="s">
        <v>15076</v>
      </c>
      <c r="E30617" s="83">
        <v>1774.33</v>
      </c>
      <c r="F30617" s="83">
        <v>1825.1</v>
      </c>
    </row>
    <row r="30618" spans="1:6" x14ac:dyDescent="0.25">
      <c r="A30618" t="s">
        <v>15052</v>
      </c>
      <c r="B30618" s="83" t="s">
        <v>21302</v>
      </c>
      <c r="C30618" t="s">
        <v>47319</v>
      </c>
      <c r="D30618" s="83" t="s">
        <v>15076</v>
      </c>
      <c r="E30618" s="83">
        <v>2337.7800000000002</v>
      </c>
      <c r="F30618" s="83">
        <v>2388.56</v>
      </c>
    </row>
    <row r="30619" spans="1:6" x14ac:dyDescent="0.25">
      <c r="A30619" t="s">
        <v>15052</v>
      </c>
      <c r="B30619" s="83" t="s">
        <v>21303</v>
      </c>
      <c r="C30619" t="s">
        <v>47320</v>
      </c>
      <c r="D30619" s="83" t="s">
        <v>15076</v>
      </c>
      <c r="E30619" s="83">
        <v>1882.07</v>
      </c>
      <c r="F30619" s="83">
        <v>1935.82</v>
      </c>
    </row>
    <row r="30620" spans="1:6" x14ac:dyDescent="0.25">
      <c r="A30620" t="s">
        <v>15052</v>
      </c>
      <c r="B30620" s="83" t="s">
        <v>21304</v>
      </c>
      <c r="C30620" t="s">
        <v>47321</v>
      </c>
      <c r="D30620" s="83" t="s">
        <v>15076</v>
      </c>
      <c r="E30620" s="83">
        <v>2662.14</v>
      </c>
      <c r="F30620" s="83">
        <v>2719.72</v>
      </c>
    </row>
    <row r="30621" spans="1:6" x14ac:dyDescent="0.25">
      <c r="A30621" t="s">
        <v>15052</v>
      </c>
      <c r="B30621" s="83" t="s">
        <v>21305</v>
      </c>
      <c r="C30621" t="s">
        <v>47322</v>
      </c>
      <c r="D30621" s="83" t="s">
        <v>15076</v>
      </c>
      <c r="E30621" s="83">
        <v>2140.4499999999998</v>
      </c>
      <c r="F30621" s="84">
        <v>2201.42</v>
      </c>
    </row>
    <row r="30622" spans="1:6" x14ac:dyDescent="0.25">
      <c r="A30622" t="s">
        <v>15052</v>
      </c>
      <c r="B30622" s="83" t="s">
        <v>21306</v>
      </c>
      <c r="C30622" t="s">
        <v>47323</v>
      </c>
      <c r="D30622" s="83" t="s">
        <v>15076</v>
      </c>
      <c r="E30622" s="83">
        <v>3316.97</v>
      </c>
      <c r="F30622" s="83">
        <v>3388.02</v>
      </c>
    </row>
    <row r="30623" spans="1:6" x14ac:dyDescent="0.25">
      <c r="A30623" t="s">
        <v>15052</v>
      </c>
      <c r="B30623" s="83" t="s">
        <v>21307</v>
      </c>
      <c r="C30623" t="s">
        <v>47324</v>
      </c>
      <c r="D30623" s="83" t="s">
        <v>15076</v>
      </c>
      <c r="E30623" s="83">
        <v>2659.44</v>
      </c>
      <c r="F30623" s="83">
        <v>2734.78</v>
      </c>
    </row>
    <row r="30624" spans="1:6" x14ac:dyDescent="0.25">
      <c r="A30624" t="s">
        <v>15052</v>
      </c>
      <c r="B30624" s="83" t="s">
        <v>21308</v>
      </c>
      <c r="C30624" t="s">
        <v>47325</v>
      </c>
      <c r="D30624" s="83" t="s">
        <v>15076</v>
      </c>
      <c r="E30624" s="83">
        <v>2864.3</v>
      </c>
      <c r="F30624" s="83">
        <v>2925.98</v>
      </c>
    </row>
    <row r="30625" spans="1:6" x14ac:dyDescent="0.25">
      <c r="A30625" t="s">
        <v>15052</v>
      </c>
      <c r="B30625" s="83" t="s">
        <v>21309</v>
      </c>
      <c r="C30625" t="s">
        <v>47326</v>
      </c>
      <c r="D30625" s="83" t="s">
        <v>15076</v>
      </c>
      <c r="E30625" s="83">
        <v>2300.2199999999998</v>
      </c>
      <c r="F30625" s="83">
        <v>2365.5700000000002</v>
      </c>
    </row>
    <row r="30626" spans="1:6" x14ac:dyDescent="0.25">
      <c r="A30626" t="s">
        <v>15052</v>
      </c>
      <c r="B30626" s="83" t="s">
        <v>21310</v>
      </c>
      <c r="C30626" t="s">
        <v>47327</v>
      </c>
      <c r="D30626" s="83" t="s">
        <v>15076</v>
      </c>
      <c r="E30626" s="83">
        <v>3029.35</v>
      </c>
      <c r="F30626" s="83">
        <v>3094.42</v>
      </c>
    </row>
    <row r="30627" spans="1:6" x14ac:dyDescent="0.25">
      <c r="A30627" t="s">
        <v>15052</v>
      </c>
      <c r="B30627" s="83" t="s">
        <v>21311</v>
      </c>
      <c r="C30627" t="s">
        <v>47328</v>
      </c>
      <c r="D30627" s="83" t="s">
        <v>15076</v>
      </c>
      <c r="E30627" s="83">
        <v>2430.98</v>
      </c>
      <c r="F30627" s="83">
        <v>2499.9499999999998</v>
      </c>
    </row>
    <row r="30628" spans="1:6" x14ac:dyDescent="0.25">
      <c r="A30628" t="s">
        <v>15052</v>
      </c>
      <c r="B30628" s="83" t="s">
        <v>21312</v>
      </c>
      <c r="C30628" t="s">
        <v>47329</v>
      </c>
      <c r="D30628" s="83" t="s">
        <v>15076</v>
      </c>
      <c r="E30628" s="83">
        <v>3457.01</v>
      </c>
      <c r="F30628" s="83">
        <v>3530.84</v>
      </c>
    </row>
    <row r="30629" spans="1:6" x14ac:dyDescent="0.25">
      <c r="A30629" t="s">
        <v>15052</v>
      </c>
      <c r="B30629" s="83" t="s">
        <v>21313</v>
      </c>
      <c r="C30629" t="s">
        <v>47330</v>
      </c>
      <c r="D30629" s="83" t="s">
        <v>15076</v>
      </c>
      <c r="E30629" s="83">
        <v>2769.41</v>
      </c>
      <c r="F30629" s="83">
        <v>2847.7</v>
      </c>
    </row>
    <row r="30630" spans="1:6" x14ac:dyDescent="0.25">
      <c r="A30630" t="s">
        <v>15052</v>
      </c>
      <c r="B30630" s="83" t="s">
        <v>21314</v>
      </c>
      <c r="C30630" t="s">
        <v>47331</v>
      </c>
      <c r="D30630" s="83" t="s">
        <v>15076</v>
      </c>
      <c r="E30630" s="83">
        <v>4365.38</v>
      </c>
      <c r="F30630" s="83">
        <v>4457.5600000000004</v>
      </c>
    </row>
    <row r="30631" spans="1:6" x14ac:dyDescent="0.25">
      <c r="A30631" t="s">
        <v>15052</v>
      </c>
      <c r="B30631" s="83" t="s">
        <v>21315</v>
      </c>
      <c r="C30631" t="s">
        <v>47332</v>
      </c>
      <c r="D30631" s="83" t="s">
        <v>15076</v>
      </c>
      <c r="E30631" s="83">
        <v>3485.63</v>
      </c>
      <c r="F30631" s="83">
        <v>3583.53</v>
      </c>
    </row>
    <row r="30632" spans="1:6" x14ac:dyDescent="0.25">
      <c r="A30632" t="s">
        <v>15052</v>
      </c>
      <c r="B30632" s="83" t="s">
        <v>21316</v>
      </c>
      <c r="C30632" t="s">
        <v>47333</v>
      </c>
      <c r="D30632" s="83" t="s">
        <v>15076</v>
      </c>
      <c r="E30632" s="83">
        <v>5069.3</v>
      </c>
      <c r="F30632" s="83">
        <v>5173.43</v>
      </c>
    </row>
    <row r="30633" spans="1:6" x14ac:dyDescent="0.25">
      <c r="A30633" t="s">
        <v>15052</v>
      </c>
      <c r="B30633" s="83" t="s">
        <v>21317</v>
      </c>
      <c r="C30633" t="s">
        <v>47334</v>
      </c>
      <c r="D30633" s="83" t="s">
        <v>15076</v>
      </c>
      <c r="E30633" s="83">
        <v>4016.06</v>
      </c>
      <c r="F30633" s="83">
        <v>4127.04</v>
      </c>
    </row>
    <row r="30634" spans="1:6" x14ac:dyDescent="0.25">
      <c r="A30634" t="s">
        <v>15052</v>
      </c>
      <c r="B30634" s="83" t="s">
        <v>21318</v>
      </c>
      <c r="C30634" t="s">
        <v>47335</v>
      </c>
      <c r="D30634" s="83" t="s">
        <v>15076</v>
      </c>
      <c r="E30634" s="83">
        <v>5353.36</v>
      </c>
      <c r="F30634" s="83">
        <v>5463.3</v>
      </c>
    </row>
    <row r="30635" spans="1:6" x14ac:dyDescent="0.25">
      <c r="A30635" t="s">
        <v>15052</v>
      </c>
      <c r="B30635" s="83" t="s">
        <v>21319</v>
      </c>
      <c r="C30635" t="s">
        <v>47336</v>
      </c>
      <c r="D30635" s="83" t="s">
        <v>15076</v>
      </c>
      <c r="E30635" s="83">
        <v>4240.8500000000004</v>
      </c>
      <c r="F30635" s="84">
        <v>4358.03</v>
      </c>
    </row>
    <row r="30636" spans="1:6" x14ac:dyDescent="0.25">
      <c r="A30636" t="s">
        <v>15052</v>
      </c>
      <c r="B30636" s="83" t="s">
        <v>21320</v>
      </c>
      <c r="C30636" t="s">
        <v>47337</v>
      </c>
      <c r="D30636" s="83" t="s">
        <v>15076</v>
      </c>
      <c r="E30636" s="83">
        <v>6091.11</v>
      </c>
      <c r="F30636" s="84">
        <v>6215.49</v>
      </c>
    </row>
    <row r="30637" spans="1:6" x14ac:dyDescent="0.25">
      <c r="A30637" t="s">
        <v>15052</v>
      </c>
      <c r="B30637" s="83" t="s">
        <v>21321</v>
      </c>
      <c r="C30637" t="s">
        <v>47338</v>
      </c>
      <c r="D30637" s="83" t="s">
        <v>15076</v>
      </c>
      <c r="E30637" s="83">
        <v>4817.49</v>
      </c>
      <c r="F30637" s="83">
        <v>4950.1499999999996</v>
      </c>
    </row>
    <row r="30638" spans="1:6" x14ac:dyDescent="0.25">
      <c r="A30638" t="s">
        <v>15052</v>
      </c>
      <c r="B30638" s="83" t="s">
        <v>21322</v>
      </c>
      <c r="C30638" t="s">
        <v>47339</v>
      </c>
      <c r="D30638" s="83" t="s">
        <v>15076</v>
      </c>
      <c r="E30638" s="83">
        <v>7735.17</v>
      </c>
      <c r="F30638" s="83">
        <v>7891.23</v>
      </c>
    </row>
    <row r="30639" spans="1:6" x14ac:dyDescent="0.25">
      <c r="A30639" t="s">
        <v>15052</v>
      </c>
      <c r="B30639" s="83" t="s">
        <v>21323</v>
      </c>
      <c r="C30639" t="s">
        <v>47340</v>
      </c>
      <c r="D30639" s="83" t="s">
        <v>15076</v>
      </c>
      <c r="E30639" s="83">
        <v>6096.99</v>
      </c>
      <c r="F30639" s="83">
        <v>6263.7</v>
      </c>
    </row>
    <row r="30640" spans="1:6" x14ac:dyDescent="0.25">
      <c r="A30640" t="s">
        <v>15052</v>
      </c>
      <c r="B30640" s="83" t="s">
        <v>21572</v>
      </c>
      <c r="C30640" t="s">
        <v>28914</v>
      </c>
      <c r="D30640" s="83" t="s">
        <v>15076</v>
      </c>
      <c r="E30640" s="83">
        <v>25845.07</v>
      </c>
      <c r="F30640" s="84">
        <v>26504.79</v>
      </c>
    </row>
    <row r="30641" spans="1:6" x14ac:dyDescent="0.25">
      <c r="A30641" t="s">
        <v>15052</v>
      </c>
      <c r="B30641" s="83" t="s">
        <v>21573</v>
      </c>
      <c r="C30641" t="s">
        <v>28915</v>
      </c>
      <c r="D30641" s="83" t="s">
        <v>15076</v>
      </c>
      <c r="E30641" s="83">
        <v>23295.89</v>
      </c>
      <c r="F30641" s="83">
        <v>23972.22</v>
      </c>
    </row>
    <row r="30642" spans="1:6" x14ac:dyDescent="0.25">
      <c r="A30642" t="s">
        <v>15052</v>
      </c>
      <c r="B30642" s="83" t="s">
        <v>21574</v>
      </c>
      <c r="C30642" t="s">
        <v>28916</v>
      </c>
      <c r="D30642" s="83" t="s">
        <v>15076</v>
      </c>
      <c r="E30642" s="83">
        <v>25772.95</v>
      </c>
      <c r="F30642" s="84">
        <v>26427.13</v>
      </c>
    </row>
    <row r="30643" spans="1:6" x14ac:dyDescent="0.25">
      <c r="A30643" t="s">
        <v>15052</v>
      </c>
      <c r="B30643" s="83" t="s">
        <v>21575</v>
      </c>
      <c r="C30643" t="s">
        <v>28917</v>
      </c>
      <c r="D30643" s="83" t="s">
        <v>15076</v>
      </c>
      <c r="E30643" s="83">
        <v>23114.66</v>
      </c>
      <c r="F30643" s="83">
        <v>23786.16</v>
      </c>
    </row>
    <row r="30644" spans="1:6" x14ac:dyDescent="0.25">
      <c r="A30644" t="s">
        <v>15052</v>
      </c>
      <c r="B30644" s="83" t="s">
        <v>21576</v>
      </c>
      <c r="C30644" t="s">
        <v>28918</v>
      </c>
      <c r="D30644" s="83" t="s">
        <v>15076</v>
      </c>
      <c r="E30644" s="83">
        <v>27955.97</v>
      </c>
      <c r="F30644" s="84">
        <v>28660.34</v>
      </c>
    </row>
    <row r="30645" spans="1:6" x14ac:dyDescent="0.25">
      <c r="A30645" t="s">
        <v>15052</v>
      </c>
      <c r="B30645" s="83" t="s">
        <v>21577</v>
      </c>
      <c r="C30645" t="s">
        <v>28919</v>
      </c>
      <c r="D30645" s="83" t="s">
        <v>15076</v>
      </c>
      <c r="E30645" s="83">
        <v>25085.77</v>
      </c>
      <c r="F30645" s="83">
        <v>25808.82</v>
      </c>
    </row>
    <row r="30646" spans="1:6" x14ac:dyDescent="0.25">
      <c r="A30646" t="s">
        <v>15052</v>
      </c>
      <c r="B30646" s="83" t="s">
        <v>21578</v>
      </c>
      <c r="C30646" t="s">
        <v>28920</v>
      </c>
      <c r="D30646" s="83" t="s">
        <v>15076</v>
      </c>
      <c r="E30646" s="83">
        <v>33033.01</v>
      </c>
      <c r="F30646" s="83">
        <v>33851.230000000003</v>
      </c>
    </row>
    <row r="30647" spans="1:6" x14ac:dyDescent="0.25">
      <c r="A30647" t="s">
        <v>15052</v>
      </c>
      <c r="B30647" s="83" t="s">
        <v>21579</v>
      </c>
      <c r="C30647" t="s">
        <v>28921</v>
      </c>
      <c r="D30647" s="83" t="s">
        <v>15076</v>
      </c>
      <c r="E30647" s="83">
        <v>29592.13</v>
      </c>
      <c r="F30647" s="84">
        <v>30432.75</v>
      </c>
    </row>
    <row r="30648" spans="1:6" x14ac:dyDescent="0.25">
      <c r="A30648" t="s">
        <v>15052</v>
      </c>
      <c r="B30648" s="83" t="s">
        <v>21580</v>
      </c>
      <c r="C30648" t="s">
        <v>28922</v>
      </c>
      <c r="D30648" s="83" t="s">
        <v>15076</v>
      </c>
      <c r="E30648" s="83">
        <v>30669.77</v>
      </c>
      <c r="F30648" s="84">
        <v>31440.28</v>
      </c>
    </row>
    <row r="30649" spans="1:6" x14ac:dyDescent="0.25">
      <c r="A30649" t="s">
        <v>15052</v>
      </c>
      <c r="B30649" s="83" t="s">
        <v>21581</v>
      </c>
      <c r="C30649" t="s">
        <v>28923</v>
      </c>
      <c r="D30649" s="83" t="s">
        <v>15076</v>
      </c>
      <c r="E30649" s="83">
        <v>27465.87</v>
      </c>
      <c r="F30649" s="84">
        <v>28257.24</v>
      </c>
    </row>
    <row r="30650" spans="1:6" x14ac:dyDescent="0.25">
      <c r="A30650" t="s">
        <v>15052</v>
      </c>
      <c r="B30650" s="83" t="s">
        <v>21582</v>
      </c>
      <c r="C30650" t="s">
        <v>28924</v>
      </c>
      <c r="D30650" s="83" t="s">
        <v>15076</v>
      </c>
      <c r="E30650" s="83">
        <v>30346.95</v>
      </c>
      <c r="F30650" s="83">
        <v>31107.59</v>
      </c>
    </row>
    <row r="30651" spans="1:6" x14ac:dyDescent="0.25">
      <c r="A30651" t="s">
        <v>15052</v>
      </c>
      <c r="B30651" s="83" t="s">
        <v>21583</v>
      </c>
      <c r="C30651" t="s">
        <v>28925</v>
      </c>
      <c r="D30651" s="83" t="s">
        <v>15076</v>
      </c>
      <c r="E30651" s="83">
        <v>27042.77</v>
      </c>
      <c r="F30651" s="83">
        <v>27824.92</v>
      </c>
    </row>
    <row r="30652" spans="1:6" x14ac:dyDescent="0.25">
      <c r="A30652" t="s">
        <v>15052</v>
      </c>
      <c r="B30652" s="83" t="s">
        <v>21584</v>
      </c>
      <c r="C30652" t="s">
        <v>28926</v>
      </c>
      <c r="D30652" s="83" t="s">
        <v>15076</v>
      </c>
      <c r="E30652" s="83">
        <v>33149.589999999997</v>
      </c>
      <c r="F30652" s="83">
        <v>33973.53</v>
      </c>
    </row>
    <row r="30653" spans="1:6" x14ac:dyDescent="0.25">
      <c r="A30653" t="s">
        <v>15052</v>
      </c>
      <c r="B30653" s="83" t="s">
        <v>21585</v>
      </c>
      <c r="C30653" t="s">
        <v>28927</v>
      </c>
      <c r="D30653" s="83" t="s">
        <v>15076</v>
      </c>
      <c r="E30653" s="83">
        <v>29522.68</v>
      </c>
      <c r="F30653" s="83">
        <v>30370.21</v>
      </c>
    </row>
    <row r="30654" spans="1:6" x14ac:dyDescent="0.25">
      <c r="A30654" t="s">
        <v>15052</v>
      </c>
      <c r="B30654" s="83" t="s">
        <v>21586</v>
      </c>
      <c r="C30654" t="s">
        <v>28928</v>
      </c>
      <c r="D30654" s="83" t="s">
        <v>15076</v>
      </c>
      <c r="E30654" s="83">
        <v>39353.35</v>
      </c>
      <c r="F30654" s="83">
        <v>40317.14</v>
      </c>
    </row>
    <row r="30655" spans="1:6" x14ac:dyDescent="0.25">
      <c r="A30655" t="s">
        <v>15052</v>
      </c>
      <c r="B30655" s="83" t="s">
        <v>21587</v>
      </c>
      <c r="C30655" t="s">
        <v>28929</v>
      </c>
      <c r="D30655" s="83" t="s">
        <v>15076</v>
      </c>
      <c r="E30655" s="83">
        <v>34986.21</v>
      </c>
      <c r="F30655" s="83">
        <v>35978.400000000001</v>
      </c>
    </row>
    <row r="30656" spans="1:6" x14ac:dyDescent="0.25">
      <c r="A30656" t="s">
        <v>15052</v>
      </c>
      <c r="B30656" s="83" t="s">
        <v>21588</v>
      </c>
      <c r="C30656" t="s">
        <v>28930</v>
      </c>
      <c r="D30656" s="83" t="s">
        <v>15076</v>
      </c>
      <c r="E30656" s="83">
        <v>44476.02</v>
      </c>
      <c r="F30656" s="83">
        <v>45490.9</v>
      </c>
    </row>
    <row r="30657" spans="1:6" x14ac:dyDescent="0.25">
      <c r="A30657" t="s">
        <v>15052</v>
      </c>
      <c r="B30657" s="83" t="s">
        <v>21589</v>
      </c>
      <c r="C30657" t="s">
        <v>28931</v>
      </c>
      <c r="D30657" s="83" t="s">
        <v>15076</v>
      </c>
      <c r="E30657" s="83">
        <v>39706.07</v>
      </c>
      <c r="F30657" s="83">
        <v>40752.01</v>
      </c>
    </row>
    <row r="30658" spans="1:6" x14ac:dyDescent="0.25">
      <c r="A30658" t="s">
        <v>15052</v>
      </c>
      <c r="B30658" s="83" t="s">
        <v>21590</v>
      </c>
      <c r="C30658" t="s">
        <v>28932</v>
      </c>
      <c r="D30658" s="83" t="s">
        <v>15076</v>
      </c>
      <c r="E30658" s="83">
        <v>47988.06</v>
      </c>
      <c r="F30658" s="83">
        <v>49141.49</v>
      </c>
    </row>
    <row r="30659" spans="1:6" x14ac:dyDescent="0.25">
      <c r="A30659" t="s">
        <v>15052</v>
      </c>
      <c r="B30659" s="83" t="s">
        <v>21591</v>
      </c>
      <c r="C30659" t="s">
        <v>28933</v>
      </c>
      <c r="D30659" s="83" t="s">
        <v>15076</v>
      </c>
      <c r="E30659" s="83">
        <v>43019.92</v>
      </c>
      <c r="F30659" s="83">
        <v>44205.7</v>
      </c>
    </row>
    <row r="30660" spans="1:6" x14ac:dyDescent="0.25">
      <c r="A30660" t="s">
        <v>15052</v>
      </c>
      <c r="B30660" s="83" t="s">
        <v>21592</v>
      </c>
      <c r="C30660" t="s">
        <v>28934</v>
      </c>
      <c r="D30660" s="83" t="s">
        <v>15076</v>
      </c>
      <c r="E30660" s="83">
        <v>52105.96</v>
      </c>
      <c r="F30660" s="83">
        <v>53343.25</v>
      </c>
    </row>
    <row r="30661" spans="1:6" x14ac:dyDescent="0.25">
      <c r="A30661" t="s">
        <v>15052</v>
      </c>
      <c r="B30661" s="83" t="s">
        <v>21593</v>
      </c>
      <c r="C30661" t="s">
        <v>28935</v>
      </c>
      <c r="D30661" s="83" t="s">
        <v>15076</v>
      </c>
      <c r="E30661" s="83">
        <v>46744.76</v>
      </c>
      <c r="F30661" s="83">
        <v>48016.95</v>
      </c>
    </row>
    <row r="30662" spans="1:6" x14ac:dyDescent="0.25">
      <c r="A30662" t="s">
        <v>15052</v>
      </c>
      <c r="B30662" s="83" t="s">
        <v>21594</v>
      </c>
      <c r="C30662" t="s">
        <v>28936</v>
      </c>
      <c r="D30662" s="83" t="s">
        <v>15076</v>
      </c>
      <c r="E30662" s="83">
        <v>62212.24</v>
      </c>
      <c r="F30662" s="83">
        <v>63667.41</v>
      </c>
    </row>
    <row r="30663" spans="1:6" x14ac:dyDescent="0.25">
      <c r="A30663" t="s">
        <v>15052</v>
      </c>
      <c r="B30663" s="83" t="s">
        <v>21595</v>
      </c>
      <c r="C30663" t="s">
        <v>28937</v>
      </c>
      <c r="D30663" s="83" t="s">
        <v>15076</v>
      </c>
      <c r="E30663" s="83">
        <v>55837.54</v>
      </c>
      <c r="F30663" s="83">
        <v>57334.18</v>
      </c>
    </row>
    <row r="30664" spans="1:6" x14ac:dyDescent="0.25">
      <c r="A30664" t="s">
        <v>15052</v>
      </c>
      <c r="B30664" s="83" t="s">
        <v>21596</v>
      </c>
      <c r="C30664" t="s">
        <v>28938</v>
      </c>
      <c r="D30664" s="83" t="s">
        <v>15076</v>
      </c>
      <c r="E30664" s="83">
        <v>50505.3</v>
      </c>
      <c r="F30664" s="83">
        <v>51717.85</v>
      </c>
    </row>
    <row r="30665" spans="1:6" x14ac:dyDescent="0.25">
      <c r="A30665" t="s">
        <v>15052</v>
      </c>
      <c r="B30665" s="83" t="s">
        <v>21597</v>
      </c>
      <c r="C30665" t="s">
        <v>28939</v>
      </c>
      <c r="D30665" s="83" t="s">
        <v>15076</v>
      </c>
      <c r="E30665" s="83">
        <v>45327.24</v>
      </c>
      <c r="F30665" s="84">
        <v>46573.5</v>
      </c>
    </row>
    <row r="30666" spans="1:6" x14ac:dyDescent="0.25">
      <c r="A30666" t="s">
        <v>15052</v>
      </c>
      <c r="B30666" s="83" t="s">
        <v>21598</v>
      </c>
      <c r="C30666" t="s">
        <v>28940</v>
      </c>
      <c r="D30666" s="83" t="s">
        <v>15076</v>
      </c>
      <c r="E30666" s="83">
        <v>51124.45</v>
      </c>
      <c r="F30666" s="84">
        <v>52346.12</v>
      </c>
    </row>
    <row r="30667" spans="1:6" x14ac:dyDescent="0.25">
      <c r="A30667" t="s">
        <v>15052</v>
      </c>
      <c r="B30667" s="83" t="s">
        <v>21599</v>
      </c>
      <c r="C30667" t="s">
        <v>28941</v>
      </c>
      <c r="D30667" s="83" t="s">
        <v>15076</v>
      </c>
      <c r="E30667" s="83">
        <v>45732.639999999999</v>
      </c>
      <c r="F30667" s="84">
        <v>46989.4</v>
      </c>
    </row>
    <row r="30668" spans="1:6" x14ac:dyDescent="0.25">
      <c r="A30668" t="s">
        <v>15052</v>
      </c>
      <c r="B30668" s="83" t="s">
        <v>21600</v>
      </c>
      <c r="C30668" t="s">
        <v>28942</v>
      </c>
      <c r="D30668" s="83" t="s">
        <v>15076</v>
      </c>
      <c r="E30668" s="83">
        <v>55635.64</v>
      </c>
      <c r="F30668" s="84">
        <v>56949.74</v>
      </c>
    </row>
    <row r="30669" spans="1:6" x14ac:dyDescent="0.25">
      <c r="A30669" t="s">
        <v>15052</v>
      </c>
      <c r="B30669" s="83" t="s">
        <v>21601</v>
      </c>
      <c r="C30669" t="s">
        <v>28943</v>
      </c>
      <c r="D30669" s="83" t="s">
        <v>15076</v>
      </c>
      <c r="E30669" s="83">
        <v>49802.2</v>
      </c>
      <c r="F30669" s="84">
        <v>51154.25</v>
      </c>
    </row>
    <row r="30670" spans="1:6" x14ac:dyDescent="0.25">
      <c r="A30670" t="s">
        <v>15052</v>
      </c>
      <c r="B30670" s="83" t="s">
        <v>21602</v>
      </c>
      <c r="C30670" t="s">
        <v>28944</v>
      </c>
      <c r="D30670" s="83" t="s">
        <v>15076</v>
      </c>
      <c r="E30670" s="83">
        <v>66577.429999999993</v>
      </c>
      <c r="F30670" s="84">
        <v>68127.600000000006</v>
      </c>
    </row>
    <row r="30671" spans="1:6" x14ac:dyDescent="0.25">
      <c r="A30671" t="s">
        <v>15052</v>
      </c>
      <c r="B30671" s="83" t="s">
        <v>21603</v>
      </c>
      <c r="C30671" t="s">
        <v>28945</v>
      </c>
      <c r="D30671" s="83" t="s">
        <v>15076</v>
      </c>
      <c r="E30671" s="83">
        <v>59624.01</v>
      </c>
      <c r="F30671" s="83">
        <v>61219.4</v>
      </c>
    </row>
    <row r="30672" spans="1:6" x14ac:dyDescent="0.25">
      <c r="A30672" t="s">
        <v>15052</v>
      </c>
      <c r="B30672" s="83" t="s">
        <v>21324</v>
      </c>
      <c r="C30672" t="s">
        <v>47341</v>
      </c>
      <c r="D30672" s="83" t="s">
        <v>15076</v>
      </c>
      <c r="E30672" s="83">
        <v>3969.86</v>
      </c>
      <c r="F30672" s="83">
        <v>4051.26</v>
      </c>
    </row>
    <row r="30673" spans="1:6" x14ac:dyDescent="0.25">
      <c r="A30673" t="s">
        <v>15052</v>
      </c>
      <c r="B30673" s="83" t="s">
        <v>21325</v>
      </c>
      <c r="C30673" t="s">
        <v>47342</v>
      </c>
      <c r="D30673" s="83" t="s">
        <v>15076</v>
      </c>
      <c r="E30673" s="83">
        <v>3142.65</v>
      </c>
      <c r="F30673" s="83">
        <v>3229.42</v>
      </c>
    </row>
    <row r="30674" spans="1:6" x14ac:dyDescent="0.25">
      <c r="A30674" t="s">
        <v>15052</v>
      </c>
      <c r="B30674" s="83" t="s">
        <v>21326</v>
      </c>
      <c r="C30674" t="s">
        <v>47343</v>
      </c>
      <c r="D30674" s="83" t="s">
        <v>15076</v>
      </c>
      <c r="E30674" s="83">
        <v>4200.37</v>
      </c>
      <c r="F30674" s="83">
        <v>4286.3900000000003</v>
      </c>
    </row>
    <row r="30675" spans="1:6" x14ac:dyDescent="0.25">
      <c r="A30675" t="s">
        <v>15052</v>
      </c>
      <c r="B30675" s="83" t="s">
        <v>21327</v>
      </c>
      <c r="C30675" t="s">
        <v>47344</v>
      </c>
      <c r="D30675" s="83" t="s">
        <v>15076</v>
      </c>
      <c r="E30675" s="83">
        <v>3324.02</v>
      </c>
      <c r="F30675" s="83">
        <v>3415.74</v>
      </c>
    </row>
    <row r="30676" spans="1:6" x14ac:dyDescent="0.25">
      <c r="A30676" t="s">
        <v>15052</v>
      </c>
      <c r="B30676" s="83" t="s">
        <v>21328</v>
      </c>
      <c r="C30676" t="s">
        <v>47345</v>
      </c>
      <c r="D30676" s="83" t="s">
        <v>15076</v>
      </c>
      <c r="E30676" s="83">
        <v>4765.8100000000004</v>
      </c>
      <c r="F30676" s="83">
        <v>4863.22</v>
      </c>
    </row>
    <row r="30677" spans="1:6" x14ac:dyDescent="0.25">
      <c r="A30677" t="s">
        <v>15052</v>
      </c>
      <c r="B30677" s="83" t="s">
        <v>21329</v>
      </c>
      <c r="C30677" t="s">
        <v>47346</v>
      </c>
      <c r="D30677" s="83" t="s">
        <v>15076</v>
      </c>
      <c r="E30677" s="83">
        <v>3769.34</v>
      </c>
      <c r="F30677" s="83">
        <v>3873.22</v>
      </c>
    </row>
    <row r="30678" spans="1:6" x14ac:dyDescent="0.25">
      <c r="A30678" t="s">
        <v>15052</v>
      </c>
      <c r="B30678" s="83" t="s">
        <v>21330</v>
      </c>
      <c r="C30678" t="s">
        <v>47347</v>
      </c>
      <c r="D30678" s="83" t="s">
        <v>15076</v>
      </c>
      <c r="E30678" s="83">
        <v>5893.84</v>
      </c>
      <c r="F30678" s="83">
        <v>6013.7</v>
      </c>
    </row>
    <row r="30679" spans="1:6" x14ac:dyDescent="0.25">
      <c r="A30679" t="s">
        <v>15052</v>
      </c>
      <c r="B30679" s="83" t="s">
        <v>21331</v>
      </c>
      <c r="C30679" t="s">
        <v>47348</v>
      </c>
      <c r="D30679" s="83" t="s">
        <v>15076</v>
      </c>
      <c r="E30679" s="83">
        <v>4654.8500000000004</v>
      </c>
      <c r="F30679" s="83">
        <v>4782.76</v>
      </c>
    </row>
    <row r="30680" spans="1:6" x14ac:dyDescent="0.25">
      <c r="A30680" t="s">
        <v>15052</v>
      </c>
      <c r="B30680" s="83" t="s">
        <v>21332</v>
      </c>
      <c r="C30680" t="s">
        <v>47349</v>
      </c>
      <c r="D30680" s="83" t="s">
        <v>15076</v>
      </c>
      <c r="E30680" s="83">
        <v>5174.3999999999996</v>
      </c>
      <c r="F30680" s="83">
        <v>5278.1</v>
      </c>
    </row>
    <row r="30681" spans="1:6" x14ac:dyDescent="0.25">
      <c r="A30681" t="s">
        <v>15052</v>
      </c>
      <c r="B30681" s="83" t="s">
        <v>21333</v>
      </c>
      <c r="C30681" t="s">
        <v>47350</v>
      </c>
      <c r="D30681" s="83" t="s">
        <v>15076</v>
      </c>
      <c r="E30681" s="83">
        <v>4070.24</v>
      </c>
      <c r="F30681" s="83">
        <v>4181.12</v>
      </c>
    </row>
    <row r="30682" spans="1:6" x14ac:dyDescent="0.25">
      <c r="A30682" t="s">
        <v>15052</v>
      </c>
      <c r="B30682" s="83" t="s">
        <v>21334</v>
      </c>
      <c r="C30682" t="s">
        <v>47351</v>
      </c>
      <c r="D30682" s="83" t="s">
        <v>15076</v>
      </c>
      <c r="E30682" s="83">
        <v>5535.18</v>
      </c>
      <c r="F30682" s="83">
        <v>5645.96</v>
      </c>
    </row>
    <row r="30683" spans="1:6" x14ac:dyDescent="0.25">
      <c r="A30683" t="s">
        <v>15052</v>
      </c>
      <c r="B30683" s="83" t="s">
        <v>21335</v>
      </c>
      <c r="C30683" t="s">
        <v>47352</v>
      </c>
      <c r="D30683" s="83" t="s">
        <v>15076</v>
      </c>
      <c r="E30683" s="83">
        <v>4352.4799999999996</v>
      </c>
      <c r="F30683" s="83">
        <v>4470.95</v>
      </c>
    </row>
    <row r="30684" spans="1:6" x14ac:dyDescent="0.25">
      <c r="A30684" t="s">
        <v>15052</v>
      </c>
      <c r="B30684" s="83" t="s">
        <v>21336</v>
      </c>
      <c r="C30684" t="s">
        <v>47353</v>
      </c>
      <c r="D30684" s="83" t="s">
        <v>15076</v>
      </c>
      <c r="E30684" s="83">
        <v>6277.03</v>
      </c>
      <c r="F30684" s="84">
        <v>6402.31</v>
      </c>
    </row>
    <row r="30685" spans="1:6" x14ac:dyDescent="0.25">
      <c r="A30685" t="s">
        <v>15052</v>
      </c>
      <c r="B30685" s="83" t="s">
        <v>21337</v>
      </c>
      <c r="C30685" t="s">
        <v>47354</v>
      </c>
      <c r="D30685" s="83" t="s">
        <v>15076</v>
      </c>
      <c r="E30685" s="83">
        <v>4932.0600000000004</v>
      </c>
      <c r="F30685" s="83">
        <v>5066.09</v>
      </c>
    </row>
    <row r="30686" spans="1:6" x14ac:dyDescent="0.25">
      <c r="A30686" t="s">
        <v>15052</v>
      </c>
      <c r="B30686" s="83" t="s">
        <v>21338</v>
      </c>
      <c r="C30686" t="s">
        <v>47355</v>
      </c>
      <c r="D30686" s="83" t="s">
        <v>15076</v>
      </c>
      <c r="E30686" s="83">
        <v>7800.01</v>
      </c>
      <c r="F30686" s="83">
        <v>7954.84</v>
      </c>
    </row>
    <row r="30687" spans="1:6" x14ac:dyDescent="0.25">
      <c r="A30687" t="s">
        <v>15052</v>
      </c>
      <c r="B30687" s="83" t="s">
        <v>21339</v>
      </c>
      <c r="C30687" t="s">
        <v>47356</v>
      </c>
      <c r="D30687" s="83" t="s">
        <v>15076</v>
      </c>
      <c r="E30687" s="83">
        <v>6119.27</v>
      </c>
      <c r="F30687" s="83">
        <v>6285.02</v>
      </c>
    </row>
    <row r="30688" spans="1:6" x14ac:dyDescent="0.25">
      <c r="A30688" t="s">
        <v>15052</v>
      </c>
      <c r="B30688" s="83" t="s">
        <v>21340</v>
      </c>
      <c r="C30688" t="s">
        <v>47357</v>
      </c>
      <c r="D30688" s="83" t="s">
        <v>15076</v>
      </c>
      <c r="E30688" s="83">
        <v>8884.64</v>
      </c>
      <c r="F30688" s="83">
        <v>9052.49</v>
      </c>
    </row>
    <row r="30689" spans="1:6" x14ac:dyDescent="0.25">
      <c r="A30689" t="s">
        <v>15052</v>
      </c>
      <c r="B30689" s="83" t="s">
        <v>21341</v>
      </c>
      <c r="C30689" t="s">
        <v>47358</v>
      </c>
      <c r="D30689" s="83" t="s">
        <v>15076</v>
      </c>
      <c r="E30689" s="83">
        <v>6877.74</v>
      </c>
      <c r="F30689" s="83">
        <v>7058.64</v>
      </c>
    </row>
    <row r="30690" spans="1:6" x14ac:dyDescent="0.25">
      <c r="A30690" t="s">
        <v>15052</v>
      </c>
      <c r="B30690" s="83" t="s">
        <v>21342</v>
      </c>
      <c r="C30690" t="s">
        <v>47359</v>
      </c>
      <c r="D30690" s="83" t="s">
        <v>15076</v>
      </c>
      <c r="E30690" s="83">
        <v>9359.14</v>
      </c>
      <c r="F30690" s="84">
        <v>9536.33</v>
      </c>
    </row>
    <row r="30691" spans="1:6" x14ac:dyDescent="0.25">
      <c r="A30691" t="s">
        <v>15052</v>
      </c>
      <c r="B30691" s="83" t="s">
        <v>21343</v>
      </c>
      <c r="C30691" t="s">
        <v>47360</v>
      </c>
      <c r="D30691" s="83" t="s">
        <v>15076</v>
      </c>
      <c r="E30691" s="83">
        <v>7249.09</v>
      </c>
      <c r="F30691" s="84">
        <v>7440</v>
      </c>
    </row>
    <row r="30692" spans="1:6" x14ac:dyDescent="0.25">
      <c r="A30692" t="s">
        <v>15052</v>
      </c>
      <c r="B30692" s="83" t="s">
        <v>21344</v>
      </c>
      <c r="C30692" t="s">
        <v>47361</v>
      </c>
      <c r="D30692" s="83" t="s">
        <v>15076</v>
      </c>
      <c r="E30692" s="83">
        <v>10699.11</v>
      </c>
      <c r="F30692" s="83">
        <v>10900.42</v>
      </c>
    </row>
    <row r="30693" spans="1:6" x14ac:dyDescent="0.25">
      <c r="A30693" t="s">
        <v>15052</v>
      </c>
      <c r="B30693" s="83" t="s">
        <v>21345</v>
      </c>
      <c r="C30693" t="s">
        <v>47362</v>
      </c>
      <c r="D30693" s="83" t="s">
        <v>15076</v>
      </c>
      <c r="E30693" s="83">
        <v>8273.35</v>
      </c>
      <c r="F30693" s="83">
        <v>8490.43</v>
      </c>
    </row>
    <row r="30694" spans="1:6" x14ac:dyDescent="0.25">
      <c r="A30694" t="s">
        <v>15052</v>
      </c>
      <c r="B30694" s="83" t="s">
        <v>21346</v>
      </c>
      <c r="C30694" t="s">
        <v>47363</v>
      </c>
      <c r="D30694" s="83" t="s">
        <v>15076</v>
      </c>
      <c r="E30694" s="83">
        <v>13329.18</v>
      </c>
      <c r="F30694" s="83">
        <v>13578.57</v>
      </c>
    </row>
    <row r="30695" spans="1:6" x14ac:dyDescent="0.25">
      <c r="A30695" t="s">
        <v>15052</v>
      </c>
      <c r="B30695" s="83" t="s">
        <v>21347</v>
      </c>
      <c r="C30695" t="s">
        <v>47364</v>
      </c>
      <c r="D30695" s="83" t="s">
        <v>15076</v>
      </c>
      <c r="E30695" s="83">
        <v>10291.629999999999</v>
      </c>
      <c r="F30695" s="83">
        <v>10560.76</v>
      </c>
    </row>
    <row r="30696" spans="1:6" x14ac:dyDescent="0.25">
      <c r="A30696" t="s">
        <v>15052</v>
      </c>
      <c r="B30696" s="83" t="s">
        <v>21670</v>
      </c>
      <c r="C30696" t="s">
        <v>28946</v>
      </c>
      <c r="D30696" s="83" t="s">
        <v>15094</v>
      </c>
      <c r="E30696" s="83">
        <v>4559.9799999999996</v>
      </c>
      <c r="F30696" s="83">
        <v>4667.3100000000004</v>
      </c>
    </row>
    <row r="30697" spans="1:6" x14ac:dyDescent="0.25">
      <c r="A30697" t="s">
        <v>15052</v>
      </c>
      <c r="B30697" s="83" t="s">
        <v>21671</v>
      </c>
      <c r="C30697" t="s">
        <v>28947</v>
      </c>
      <c r="D30697" s="83" t="s">
        <v>15094</v>
      </c>
      <c r="E30697" s="83">
        <v>4037.38</v>
      </c>
      <c r="F30697" s="83">
        <v>4148.12</v>
      </c>
    </row>
    <row r="30698" spans="1:6" x14ac:dyDescent="0.25">
      <c r="A30698" t="s">
        <v>15052</v>
      </c>
      <c r="B30698" s="83" t="s">
        <v>21672</v>
      </c>
      <c r="C30698" t="s">
        <v>28948</v>
      </c>
      <c r="D30698" s="83" t="s">
        <v>15094</v>
      </c>
      <c r="E30698" s="83">
        <v>4604.53</v>
      </c>
      <c r="F30698" s="83">
        <v>4715.55</v>
      </c>
    </row>
    <row r="30699" spans="1:6" x14ac:dyDescent="0.25">
      <c r="A30699" t="s">
        <v>15052</v>
      </c>
      <c r="B30699" s="83" t="s">
        <v>21673</v>
      </c>
      <c r="C30699" t="s">
        <v>28949</v>
      </c>
      <c r="D30699" s="83" t="s">
        <v>15094</v>
      </c>
      <c r="E30699" s="83">
        <v>4117.55</v>
      </c>
      <c r="F30699" s="83">
        <v>4231.75</v>
      </c>
    </row>
    <row r="30700" spans="1:6" x14ac:dyDescent="0.25">
      <c r="A30700" t="s">
        <v>15052</v>
      </c>
      <c r="B30700" s="83" t="s">
        <v>21674</v>
      </c>
      <c r="C30700" t="s">
        <v>28950</v>
      </c>
      <c r="D30700" s="83" t="s">
        <v>15094</v>
      </c>
      <c r="E30700" s="83">
        <v>4918.09</v>
      </c>
      <c r="F30700" s="83">
        <v>5033.32</v>
      </c>
    </row>
    <row r="30701" spans="1:6" x14ac:dyDescent="0.25">
      <c r="A30701" t="s">
        <v>15052</v>
      </c>
      <c r="B30701" s="83" t="s">
        <v>21675</v>
      </c>
      <c r="C30701" t="s">
        <v>28951</v>
      </c>
      <c r="D30701" s="83" t="s">
        <v>15094</v>
      </c>
      <c r="E30701" s="83">
        <v>4395.49</v>
      </c>
      <c r="F30701" s="83">
        <v>4514.1400000000003</v>
      </c>
    </row>
    <row r="30702" spans="1:6" x14ac:dyDescent="0.25">
      <c r="A30702" t="s">
        <v>15052</v>
      </c>
      <c r="B30702" s="83" t="s">
        <v>21676</v>
      </c>
      <c r="C30702" t="s">
        <v>28952</v>
      </c>
      <c r="D30702" s="83" t="s">
        <v>15094</v>
      </c>
      <c r="E30702" s="83">
        <v>5396.95</v>
      </c>
      <c r="F30702" s="83">
        <v>5522.76</v>
      </c>
    </row>
    <row r="30703" spans="1:6" x14ac:dyDescent="0.25">
      <c r="A30703" t="s">
        <v>15052</v>
      </c>
      <c r="B30703" s="83" t="s">
        <v>21677</v>
      </c>
      <c r="C30703" t="s">
        <v>28953</v>
      </c>
      <c r="D30703" s="83" t="s">
        <v>15094</v>
      </c>
      <c r="E30703" s="83">
        <v>4874.3500000000004</v>
      </c>
      <c r="F30703" s="83">
        <v>5003.58</v>
      </c>
    </row>
    <row r="30704" spans="1:6" x14ac:dyDescent="0.25">
      <c r="A30704" t="s">
        <v>15052</v>
      </c>
      <c r="B30704" s="83" t="s">
        <v>21678</v>
      </c>
      <c r="C30704" t="s">
        <v>28954</v>
      </c>
      <c r="D30704" s="83" t="s">
        <v>15094</v>
      </c>
      <c r="E30704" s="83">
        <v>5062.04</v>
      </c>
      <c r="F30704" s="83">
        <v>5184.47</v>
      </c>
    </row>
    <row r="30705" spans="1:6" x14ac:dyDescent="0.25">
      <c r="A30705" t="s">
        <v>15052</v>
      </c>
      <c r="B30705" s="83" t="s">
        <v>21679</v>
      </c>
      <c r="C30705" t="s">
        <v>28955</v>
      </c>
      <c r="D30705" s="83" t="s">
        <v>15094</v>
      </c>
      <c r="E30705" s="83">
        <v>4499.8599999999997</v>
      </c>
      <c r="F30705" s="83">
        <v>4625.96</v>
      </c>
    </row>
    <row r="30706" spans="1:6" x14ac:dyDescent="0.25">
      <c r="A30706" t="s">
        <v>15052</v>
      </c>
      <c r="B30706" s="83" t="s">
        <v>21680</v>
      </c>
      <c r="C30706" t="s">
        <v>28956</v>
      </c>
      <c r="D30706" s="83" t="s">
        <v>15094</v>
      </c>
      <c r="E30706" s="83">
        <v>5190.91</v>
      </c>
      <c r="F30706" s="83">
        <v>5318.89</v>
      </c>
    </row>
    <row r="30707" spans="1:6" x14ac:dyDescent="0.25">
      <c r="A30707" t="s">
        <v>15052</v>
      </c>
      <c r="B30707" s="83" t="s">
        <v>21681</v>
      </c>
      <c r="C30707" t="s">
        <v>28957</v>
      </c>
      <c r="D30707" s="83" t="s">
        <v>15094</v>
      </c>
      <c r="E30707" s="83">
        <v>4664.3500000000004</v>
      </c>
      <c r="F30707" s="83">
        <v>4795.78</v>
      </c>
    </row>
    <row r="30708" spans="1:6" x14ac:dyDescent="0.25">
      <c r="A30708" t="s">
        <v>15052</v>
      </c>
      <c r="B30708" s="83" t="s">
        <v>21682</v>
      </c>
      <c r="C30708" t="s">
        <v>28958</v>
      </c>
      <c r="D30708" s="83" t="s">
        <v>15094</v>
      </c>
      <c r="E30708" s="83">
        <v>5422.23</v>
      </c>
      <c r="F30708" s="83">
        <v>5552.61</v>
      </c>
    </row>
    <row r="30709" spans="1:6" x14ac:dyDescent="0.25">
      <c r="A30709" t="s">
        <v>15052</v>
      </c>
      <c r="B30709" s="83" t="s">
        <v>21683</v>
      </c>
      <c r="C30709" t="s">
        <v>28959</v>
      </c>
      <c r="D30709" s="83" t="s">
        <v>15094</v>
      </c>
      <c r="E30709" s="83">
        <v>4860.05</v>
      </c>
      <c r="F30709" s="83">
        <v>4994.1099999999997</v>
      </c>
    </row>
    <row r="30710" spans="1:6" x14ac:dyDescent="0.25">
      <c r="A30710" t="s">
        <v>15052</v>
      </c>
      <c r="B30710" s="83" t="s">
        <v>21684</v>
      </c>
      <c r="C30710" t="s">
        <v>28960</v>
      </c>
      <c r="D30710" s="83" t="s">
        <v>15094</v>
      </c>
      <c r="E30710" s="83">
        <v>5826.14</v>
      </c>
      <c r="F30710" s="83">
        <v>5965.44</v>
      </c>
    </row>
    <row r="30711" spans="1:6" x14ac:dyDescent="0.25">
      <c r="A30711" t="s">
        <v>15052</v>
      </c>
      <c r="B30711" s="83" t="s">
        <v>21685</v>
      </c>
      <c r="C30711" t="s">
        <v>28961</v>
      </c>
      <c r="D30711" s="83" t="s">
        <v>15094</v>
      </c>
      <c r="E30711" s="83">
        <v>5263.96</v>
      </c>
      <c r="F30711" s="83">
        <v>5406.94</v>
      </c>
    </row>
    <row r="30712" spans="1:6" x14ac:dyDescent="0.25">
      <c r="A30712" t="s">
        <v>15052</v>
      </c>
      <c r="B30712" s="83" t="s">
        <v>21686</v>
      </c>
      <c r="C30712" t="s">
        <v>28962</v>
      </c>
      <c r="D30712" s="83" t="s">
        <v>15094</v>
      </c>
      <c r="E30712" s="83">
        <v>5653.63</v>
      </c>
      <c r="F30712" s="83">
        <v>5793.13</v>
      </c>
    </row>
    <row r="30713" spans="1:6" x14ac:dyDescent="0.25">
      <c r="A30713" t="s">
        <v>15052</v>
      </c>
      <c r="B30713" s="83" t="s">
        <v>21687</v>
      </c>
      <c r="C30713" t="s">
        <v>28963</v>
      </c>
      <c r="D30713" s="83" t="s">
        <v>15094</v>
      </c>
      <c r="E30713" s="83">
        <v>5051.87</v>
      </c>
      <c r="F30713" s="83">
        <v>5195.3</v>
      </c>
    </row>
    <row r="30714" spans="1:6" x14ac:dyDescent="0.25">
      <c r="A30714" t="s">
        <v>15052</v>
      </c>
      <c r="B30714" s="83" t="s">
        <v>21688</v>
      </c>
      <c r="C30714" t="s">
        <v>28964</v>
      </c>
      <c r="D30714" s="83" t="s">
        <v>15094</v>
      </c>
      <c r="E30714" s="83">
        <v>5865.78</v>
      </c>
      <c r="F30714" s="84">
        <v>6012.68</v>
      </c>
    </row>
    <row r="30715" spans="1:6" x14ac:dyDescent="0.25">
      <c r="A30715" t="s">
        <v>15052</v>
      </c>
      <c r="B30715" s="83" t="s">
        <v>21689</v>
      </c>
      <c r="C30715" t="s">
        <v>28965</v>
      </c>
      <c r="D30715" s="83" t="s">
        <v>15094</v>
      </c>
      <c r="E30715" s="83">
        <v>5299.64</v>
      </c>
      <c r="F30715" s="84">
        <v>5450.24</v>
      </c>
    </row>
    <row r="30716" spans="1:6" x14ac:dyDescent="0.25">
      <c r="A30716" t="s">
        <v>15052</v>
      </c>
      <c r="B30716" s="83" t="s">
        <v>21690</v>
      </c>
      <c r="C30716" t="s">
        <v>28966</v>
      </c>
      <c r="D30716" s="83" t="s">
        <v>15094</v>
      </c>
      <c r="E30716" s="83">
        <v>6006.53</v>
      </c>
      <c r="F30716" s="84">
        <v>6153.83</v>
      </c>
    </row>
    <row r="30717" spans="1:6" x14ac:dyDescent="0.25">
      <c r="A30717" t="s">
        <v>15052</v>
      </c>
      <c r="B30717" s="83" t="s">
        <v>21691</v>
      </c>
      <c r="C30717" t="s">
        <v>28967</v>
      </c>
      <c r="D30717" s="83" t="s">
        <v>15094</v>
      </c>
      <c r="E30717" s="83">
        <v>5404.77</v>
      </c>
      <c r="F30717" s="84">
        <v>5556</v>
      </c>
    </row>
    <row r="30718" spans="1:6" x14ac:dyDescent="0.25">
      <c r="A30718" t="s">
        <v>15052</v>
      </c>
      <c r="B30718" s="83" t="s">
        <v>21692</v>
      </c>
      <c r="C30718" t="s">
        <v>28968</v>
      </c>
      <c r="D30718" s="83" t="s">
        <v>15094</v>
      </c>
      <c r="E30718" s="83">
        <v>6591.57</v>
      </c>
      <c r="F30718" s="84">
        <v>6751.79</v>
      </c>
    </row>
    <row r="30719" spans="1:6" x14ac:dyDescent="0.25">
      <c r="A30719" t="s">
        <v>15052</v>
      </c>
      <c r="B30719" s="83" t="s">
        <v>21693</v>
      </c>
      <c r="C30719" t="s">
        <v>28969</v>
      </c>
      <c r="D30719" s="83" t="s">
        <v>15094</v>
      </c>
      <c r="E30719" s="83">
        <v>5989.81</v>
      </c>
      <c r="F30719" s="83">
        <v>6153.97</v>
      </c>
    </row>
    <row r="30720" spans="1:6" x14ac:dyDescent="0.25">
      <c r="A30720" t="s">
        <v>15052</v>
      </c>
      <c r="B30720" s="83" t="s">
        <v>21694</v>
      </c>
      <c r="C30720" t="s">
        <v>28970</v>
      </c>
      <c r="D30720" s="83" t="s">
        <v>15094</v>
      </c>
      <c r="E30720" s="83">
        <v>5779.28</v>
      </c>
      <c r="F30720" s="83">
        <v>5918.38</v>
      </c>
    </row>
    <row r="30721" spans="1:6" x14ac:dyDescent="0.25">
      <c r="A30721" t="s">
        <v>15052</v>
      </c>
      <c r="B30721" s="83" t="s">
        <v>21695</v>
      </c>
      <c r="C30721" t="s">
        <v>28971</v>
      </c>
      <c r="D30721" s="83" t="s">
        <v>15094</v>
      </c>
      <c r="E30721" s="83">
        <v>5145.8100000000004</v>
      </c>
      <c r="F30721" s="83">
        <v>5289.05</v>
      </c>
    </row>
    <row r="30722" spans="1:6" x14ac:dyDescent="0.25">
      <c r="A30722" t="s">
        <v>15052</v>
      </c>
      <c r="B30722" s="83" t="s">
        <v>21696</v>
      </c>
      <c r="C30722" t="s">
        <v>28972</v>
      </c>
      <c r="D30722" s="83" t="s">
        <v>15094</v>
      </c>
      <c r="E30722" s="83">
        <v>6492.15</v>
      </c>
      <c r="F30722" s="83">
        <v>6649.71</v>
      </c>
    </row>
    <row r="30723" spans="1:6" x14ac:dyDescent="0.25">
      <c r="A30723" t="s">
        <v>15052</v>
      </c>
      <c r="B30723" s="83" t="s">
        <v>21697</v>
      </c>
      <c r="C30723" t="s">
        <v>28973</v>
      </c>
      <c r="D30723" s="83" t="s">
        <v>15094</v>
      </c>
      <c r="E30723" s="83">
        <v>5894.3</v>
      </c>
      <c r="F30723" s="83">
        <v>6055.77</v>
      </c>
    </row>
    <row r="30724" spans="1:6" x14ac:dyDescent="0.25">
      <c r="A30724" t="s">
        <v>15052</v>
      </c>
      <c r="B30724" s="83" t="s">
        <v>21698</v>
      </c>
      <c r="C30724" t="s">
        <v>28974</v>
      </c>
      <c r="D30724" s="83" t="s">
        <v>15094</v>
      </c>
      <c r="E30724" s="83">
        <v>7002.48</v>
      </c>
      <c r="F30724" s="83">
        <v>7163.59</v>
      </c>
    </row>
    <row r="30725" spans="1:6" x14ac:dyDescent="0.25">
      <c r="A30725" t="s">
        <v>15052</v>
      </c>
      <c r="B30725" s="83" t="s">
        <v>21699</v>
      </c>
      <c r="C30725" t="s">
        <v>28975</v>
      </c>
      <c r="D30725" s="83" t="s">
        <v>15094</v>
      </c>
      <c r="E30725" s="83">
        <v>6233.12</v>
      </c>
      <c r="F30725" s="83">
        <v>6399.27</v>
      </c>
    </row>
    <row r="30726" spans="1:6" x14ac:dyDescent="0.25">
      <c r="A30726" t="s">
        <v>15052</v>
      </c>
      <c r="B30726" s="83" t="s">
        <v>21700</v>
      </c>
      <c r="C30726" t="s">
        <v>28976</v>
      </c>
      <c r="D30726" s="83" t="s">
        <v>15094</v>
      </c>
      <c r="E30726" s="83">
        <v>7752</v>
      </c>
      <c r="F30726" s="84">
        <v>7929.67</v>
      </c>
    </row>
    <row r="30727" spans="1:6" x14ac:dyDescent="0.25">
      <c r="A30727" t="s">
        <v>15052</v>
      </c>
      <c r="B30727" s="83" t="s">
        <v>21701</v>
      </c>
      <c r="C30727" t="s">
        <v>28977</v>
      </c>
      <c r="D30727" s="83" t="s">
        <v>15094</v>
      </c>
      <c r="E30727" s="83">
        <v>6982.64</v>
      </c>
      <c r="F30727" s="84">
        <v>7165.35</v>
      </c>
    </row>
    <row r="30728" spans="1:6" x14ac:dyDescent="0.25">
      <c r="A30728" t="s">
        <v>15052</v>
      </c>
      <c r="B30728" s="83" t="s">
        <v>21702</v>
      </c>
      <c r="C30728" t="s">
        <v>28978</v>
      </c>
      <c r="D30728" s="83" t="s">
        <v>15094</v>
      </c>
      <c r="E30728" s="83">
        <v>6413.17</v>
      </c>
      <c r="F30728" s="84">
        <v>6570.75</v>
      </c>
    </row>
    <row r="30729" spans="1:6" x14ac:dyDescent="0.25">
      <c r="A30729" t="s">
        <v>15052</v>
      </c>
      <c r="B30729" s="83" t="s">
        <v>21703</v>
      </c>
      <c r="C30729" t="s">
        <v>28979</v>
      </c>
      <c r="D30729" s="83" t="s">
        <v>15094</v>
      </c>
      <c r="E30729" s="83">
        <v>5740.12</v>
      </c>
      <c r="F30729" s="84">
        <v>5902.1</v>
      </c>
    </row>
    <row r="30730" spans="1:6" x14ac:dyDescent="0.25">
      <c r="A30730" t="s">
        <v>15052</v>
      </c>
      <c r="B30730" s="83" t="s">
        <v>21704</v>
      </c>
      <c r="C30730" t="s">
        <v>28980</v>
      </c>
      <c r="D30730" s="83" t="s">
        <v>15094</v>
      </c>
      <c r="E30730" s="83">
        <v>7306.13</v>
      </c>
      <c r="F30730" s="84">
        <v>7486.16</v>
      </c>
    </row>
    <row r="30731" spans="1:6" x14ac:dyDescent="0.25">
      <c r="A30731" t="s">
        <v>15052</v>
      </c>
      <c r="B30731" s="83" t="s">
        <v>21705</v>
      </c>
      <c r="C30731" t="s">
        <v>28981</v>
      </c>
      <c r="D30731" s="83" t="s">
        <v>15094</v>
      </c>
      <c r="E30731" s="83">
        <v>6668.7</v>
      </c>
      <c r="F30731" s="83">
        <v>6852.89</v>
      </c>
    </row>
    <row r="30732" spans="1:6" x14ac:dyDescent="0.25">
      <c r="A30732" t="s">
        <v>15052</v>
      </c>
      <c r="B30732" s="83" t="s">
        <v>21706</v>
      </c>
      <c r="C30732" t="s">
        <v>28982</v>
      </c>
      <c r="D30732" s="83" t="s">
        <v>15094</v>
      </c>
      <c r="E30732" s="83">
        <v>7666.78</v>
      </c>
      <c r="F30732" s="83">
        <v>7846.64</v>
      </c>
    </row>
    <row r="30733" spans="1:6" x14ac:dyDescent="0.25">
      <c r="A30733" t="s">
        <v>15052</v>
      </c>
      <c r="B30733" s="83" t="s">
        <v>21707</v>
      </c>
      <c r="C30733" t="s">
        <v>28983</v>
      </c>
      <c r="D30733" s="83" t="s">
        <v>15094</v>
      </c>
      <c r="E30733" s="83">
        <v>6847.29</v>
      </c>
      <c r="F30733" s="83">
        <v>7032.5</v>
      </c>
    </row>
    <row r="30734" spans="1:6" x14ac:dyDescent="0.25">
      <c r="A30734" t="s">
        <v>15052</v>
      </c>
      <c r="B30734" s="83" t="s">
        <v>21708</v>
      </c>
      <c r="C30734" t="s">
        <v>28984</v>
      </c>
      <c r="D30734" s="83" t="s">
        <v>15094</v>
      </c>
      <c r="E30734" s="83">
        <v>8395.48</v>
      </c>
      <c r="F30734" s="83">
        <v>8591.44</v>
      </c>
    </row>
    <row r="30735" spans="1:6" x14ac:dyDescent="0.25">
      <c r="A30735" t="s">
        <v>15052</v>
      </c>
      <c r="B30735" s="83" t="s">
        <v>21709</v>
      </c>
      <c r="C30735" t="s">
        <v>28985</v>
      </c>
      <c r="D30735" s="83" t="s">
        <v>15094</v>
      </c>
      <c r="E30735" s="83">
        <v>7575.99</v>
      </c>
      <c r="F30735" s="83">
        <v>7777.3</v>
      </c>
    </row>
    <row r="30736" spans="1:6" x14ac:dyDescent="0.25">
      <c r="A30736" t="s">
        <v>15052</v>
      </c>
      <c r="B30736" s="83" t="s">
        <v>21710</v>
      </c>
      <c r="C30736" t="s">
        <v>28986</v>
      </c>
      <c r="D30736" s="83" t="s">
        <v>15094</v>
      </c>
      <c r="E30736" s="83">
        <v>6343.8</v>
      </c>
      <c r="F30736" s="83">
        <v>6486.09</v>
      </c>
    </row>
    <row r="30737" spans="1:6" x14ac:dyDescent="0.25">
      <c r="A30737" t="s">
        <v>15052</v>
      </c>
      <c r="B30737" s="83" t="s">
        <v>21711</v>
      </c>
      <c r="C30737" t="s">
        <v>28987</v>
      </c>
      <c r="D30737" s="83" t="s">
        <v>15094</v>
      </c>
      <c r="E30737" s="83">
        <v>5538.78</v>
      </c>
      <c r="F30737" s="83">
        <v>5686.32</v>
      </c>
    </row>
    <row r="30738" spans="1:6" x14ac:dyDescent="0.25">
      <c r="A30738" t="s">
        <v>15052</v>
      </c>
      <c r="B30738" s="83" t="s">
        <v>21712</v>
      </c>
      <c r="C30738" t="s">
        <v>28988</v>
      </c>
      <c r="D30738" s="83" t="s">
        <v>15094</v>
      </c>
      <c r="E30738" s="83">
        <v>7142.02</v>
      </c>
      <c r="F30738" s="83">
        <v>7304.66</v>
      </c>
    </row>
    <row r="30739" spans="1:6" x14ac:dyDescent="0.25">
      <c r="A30739" t="s">
        <v>15052</v>
      </c>
      <c r="B30739" s="83" t="s">
        <v>21713</v>
      </c>
      <c r="C30739" t="s">
        <v>28989</v>
      </c>
      <c r="D30739" s="83" t="s">
        <v>15094</v>
      </c>
      <c r="E30739" s="83">
        <v>6372.63</v>
      </c>
      <c r="F30739" s="83">
        <v>6540.29</v>
      </c>
    </row>
    <row r="30740" spans="1:6" x14ac:dyDescent="0.25">
      <c r="A30740" t="s">
        <v>15052</v>
      </c>
      <c r="B30740" s="83" t="s">
        <v>21714</v>
      </c>
      <c r="C30740" t="s">
        <v>28990</v>
      </c>
      <c r="D30740" s="83" t="s">
        <v>15094</v>
      </c>
      <c r="E30740" s="83">
        <v>7995.86</v>
      </c>
      <c r="F30740" s="83">
        <v>8174.65</v>
      </c>
    </row>
    <row r="30741" spans="1:6" x14ac:dyDescent="0.25">
      <c r="A30741" t="s">
        <v>15052</v>
      </c>
      <c r="B30741" s="83" t="s">
        <v>21715</v>
      </c>
      <c r="C30741" t="s">
        <v>28991</v>
      </c>
      <c r="D30741" s="83" t="s">
        <v>15094</v>
      </c>
      <c r="E30741" s="83">
        <v>7190.84</v>
      </c>
      <c r="F30741" s="83">
        <v>7374.89</v>
      </c>
    </row>
    <row r="30742" spans="1:6" x14ac:dyDescent="0.25">
      <c r="A30742" t="s">
        <v>15052</v>
      </c>
      <c r="B30742" s="83" t="s">
        <v>21716</v>
      </c>
      <c r="C30742" t="s">
        <v>28992</v>
      </c>
      <c r="D30742" s="83" t="s">
        <v>15094</v>
      </c>
      <c r="E30742" s="83">
        <v>9224.85</v>
      </c>
      <c r="F30742" s="83">
        <v>9425.56</v>
      </c>
    </row>
    <row r="30743" spans="1:6" x14ac:dyDescent="0.25">
      <c r="A30743" t="s">
        <v>15052</v>
      </c>
      <c r="B30743" s="83" t="s">
        <v>21717</v>
      </c>
      <c r="C30743" t="s">
        <v>28993</v>
      </c>
      <c r="D30743" s="83" t="s">
        <v>15094</v>
      </c>
      <c r="E30743" s="83">
        <v>8278.66</v>
      </c>
      <c r="F30743" s="83">
        <v>8485.56</v>
      </c>
    </row>
    <row r="30744" spans="1:6" x14ac:dyDescent="0.25">
      <c r="A30744" t="s">
        <v>15052</v>
      </c>
      <c r="B30744" s="83" t="s">
        <v>21718</v>
      </c>
      <c r="C30744" t="s">
        <v>28994</v>
      </c>
      <c r="D30744" s="83" t="s">
        <v>15094</v>
      </c>
      <c r="E30744" s="83">
        <v>6963.71</v>
      </c>
      <c r="F30744" s="83">
        <v>7124.28</v>
      </c>
    </row>
    <row r="30745" spans="1:6" x14ac:dyDescent="0.25">
      <c r="A30745" t="s">
        <v>15052</v>
      </c>
      <c r="B30745" s="83" t="s">
        <v>21719</v>
      </c>
      <c r="C30745" t="s">
        <v>28995</v>
      </c>
      <c r="D30745" s="83" t="s">
        <v>15094</v>
      </c>
      <c r="E30745" s="83">
        <v>6109.87</v>
      </c>
      <c r="F30745" s="83">
        <v>6276.02</v>
      </c>
    </row>
    <row r="30746" spans="1:6" x14ac:dyDescent="0.25">
      <c r="A30746" t="s">
        <v>15052</v>
      </c>
      <c r="B30746" s="83" t="s">
        <v>21720</v>
      </c>
      <c r="C30746" t="s">
        <v>28996</v>
      </c>
      <c r="D30746" s="83" t="s">
        <v>15094</v>
      </c>
      <c r="E30746" s="83">
        <v>7795.25</v>
      </c>
      <c r="F30746" s="83">
        <v>7976.91</v>
      </c>
    </row>
    <row r="30747" spans="1:6" x14ac:dyDescent="0.25">
      <c r="A30747" t="s">
        <v>15052</v>
      </c>
      <c r="B30747" s="83" t="s">
        <v>21721</v>
      </c>
      <c r="C30747" t="s">
        <v>28997</v>
      </c>
      <c r="D30747" s="83" t="s">
        <v>15094</v>
      </c>
      <c r="E30747" s="83">
        <v>6977.03</v>
      </c>
      <c r="F30747" s="83">
        <v>7164.04</v>
      </c>
    </row>
    <row r="30748" spans="1:6" x14ac:dyDescent="0.25">
      <c r="A30748" t="s">
        <v>15052</v>
      </c>
      <c r="B30748" s="83" t="s">
        <v>21722</v>
      </c>
      <c r="C30748" t="s">
        <v>28998</v>
      </c>
      <c r="D30748" s="83" t="s">
        <v>15094</v>
      </c>
      <c r="E30748" s="83">
        <v>8608.49</v>
      </c>
      <c r="F30748" s="84">
        <v>8805.4</v>
      </c>
    </row>
    <row r="30749" spans="1:6" x14ac:dyDescent="0.25">
      <c r="A30749" t="s">
        <v>15052</v>
      </c>
      <c r="B30749" s="83" t="s">
        <v>21723</v>
      </c>
      <c r="C30749" t="s">
        <v>28999</v>
      </c>
      <c r="D30749" s="83" t="s">
        <v>15094</v>
      </c>
      <c r="E30749" s="83">
        <v>7754.65</v>
      </c>
      <c r="F30749" s="83">
        <v>7957.14</v>
      </c>
    </row>
    <row r="30750" spans="1:6" x14ac:dyDescent="0.25">
      <c r="A30750" t="s">
        <v>15052</v>
      </c>
      <c r="B30750" s="83" t="s">
        <v>21724</v>
      </c>
      <c r="C30750" t="s">
        <v>29000</v>
      </c>
      <c r="D30750" s="83" t="s">
        <v>15094</v>
      </c>
      <c r="E30750" s="83">
        <v>9877.25</v>
      </c>
      <c r="F30750" s="83">
        <v>10096.56</v>
      </c>
    </row>
    <row r="30751" spans="1:6" x14ac:dyDescent="0.25">
      <c r="A30751" t="s">
        <v>15052</v>
      </c>
      <c r="B30751" s="83" t="s">
        <v>21725</v>
      </c>
      <c r="C30751" t="s">
        <v>29001</v>
      </c>
      <c r="D30751" s="83" t="s">
        <v>15094</v>
      </c>
      <c r="E30751" s="83">
        <v>8871.69</v>
      </c>
      <c r="F30751" s="84">
        <v>9097.58</v>
      </c>
    </row>
    <row r="30752" spans="1:6" x14ac:dyDescent="0.25">
      <c r="A30752" t="s">
        <v>15052</v>
      </c>
      <c r="B30752" s="83" t="s">
        <v>21726</v>
      </c>
      <c r="C30752" t="s">
        <v>29002</v>
      </c>
      <c r="D30752" s="83" t="s">
        <v>15094</v>
      </c>
      <c r="E30752" s="83">
        <v>7621.38</v>
      </c>
      <c r="F30752" s="84">
        <v>7801.03</v>
      </c>
    </row>
    <row r="30753" spans="1:6" x14ac:dyDescent="0.25">
      <c r="A30753" t="s">
        <v>15052</v>
      </c>
      <c r="B30753" s="83" t="s">
        <v>21727</v>
      </c>
      <c r="C30753" t="s">
        <v>29003</v>
      </c>
      <c r="D30753" s="83" t="s">
        <v>15094</v>
      </c>
      <c r="E30753" s="83">
        <v>6717.41</v>
      </c>
      <c r="F30753" s="84">
        <v>6902.96</v>
      </c>
    </row>
    <row r="30754" spans="1:6" x14ac:dyDescent="0.25">
      <c r="A30754" t="s">
        <v>15052</v>
      </c>
      <c r="B30754" s="83" t="s">
        <v>21728</v>
      </c>
      <c r="C30754" t="s">
        <v>29004</v>
      </c>
      <c r="D30754" s="83" t="s">
        <v>15094</v>
      </c>
      <c r="E30754" s="83">
        <v>8735.7900000000009</v>
      </c>
      <c r="F30754" s="84">
        <v>8942.82</v>
      </c>
    </row>
    <row r="30755" spans="1:6" x14ac:dyDescent="0.25">
      <c r="A30755" t="s">
        <v>15052</v>
      </c>
      <c r="B30755" s="83" t="s">
        <v>21729</v>
      </c>
      <c r="C30755" t="s">
        <v>29005</v>
      </c>
      <c r="D30755" s="83" t="s">
        <v>15094</v>
      </c>
      <c r="E30755" s="83">
        <v>7868.75</v>
      </c>
      <c r="F30755" s="84">
        <v>8081.45</v>
      </c>
    </row>
    <row r="30756" spans="1:6" x14ac:dyDescent="0.25">
      <c r="A30756" t="s">
        <v>15052</v>
      </c>
      <c r="B30756" s="83" t="s">
        <v>21730</v>
      </c>
      <c r="C30756" t="s">
        <v>29006</v>
      </c>
      <c r="D30756" s="83" t="s">
        <v>15094</v>
      </c>
      <c r="E30756" s="83">
        <v>9316.1299999999992</v>
      </c>
      <c r="F30756" s="84">
        <v>9533.2199999999993</v>
      </c>
    </row>
    <row r="30757" spans="1:6" x14ac:dyDescent="0.25">
      <c r="A30757" t="s">
        <v>15052</v>
      </c>
      <c r="B30757" s="83" t="s">
        <v>21731</v>
      </c>
      <c r="C30757" t="s">
        <v>29007</v>
      </c>
      <c r="D30757" s="83" t="s">
        <v>15094</v>
      </c>
      <c r="E30757" s="83">
        <v>8412.15</v>
      </c>
      <c r="F30757" s="84">
        <v>8635.15</v>
      </c>
    </row>
    <row r="30758" spans="1:6" x14ac:dyDescent="0.25">
      <c r="A30758" t="s">
        <v>15052</v>
      </c>
      <c r="B30758" s="83" t="s">
        <v>21732</v>
      </c>
      <c r="C30758" t="s">
        <v>29008</v>
      </c>
      <c r="D30758" s="83" t="s">
        <v>15094</v>
      </c>
      <c r="E30758" s="83">
        <v>10628.55</v>
      </c>
      <c r="F30758" s="84">
        <v>10868.64</v>
      </c>
    </row>
    <row r="30759" spans="1:6" x14ac:dyDescent="0.25">
      <c r="A30759" t="s">
        <v>15052</v>
      </c>
      <c r="B30759" s="83" t="s">
        <v>21733</v>
      </c>
      <c r="C30759" t="s">
        <v>29009</v>
      </c>
      <c r="D30759" s="83" t="s">
        <v>15094</v>
      </c>
      <c r="E30759" s="83">
        <v>9563.61</v>
      </c>
      <c r="F30759" s="84">
        <v>9810.67</v>
      </c>
    </row>
    <row r="30760" spans="1:6" x14ac:dyDescent="0.25">
      <c r="A30760" t="s">
        <v>15052</v>
      </c>
      <c r="B30760" s="83" t="s">
        <v>21734</v>
      </c>
      <c r="C30760" t="s">
        <v>29010</v>
      </c>
      <c r="D30760" s="83" t="s">
        <v>15094</v>
      </c>
      <c r="E30760" s="83">
        <v>7844.14</v>
      </c>
      <c r="F30760" s="84">
        <v>8024.48</v>
      </c>
    </row>
    <row r="30761" spans="1:6" x14ac:dyDescent="0.25">
      <c r="A30761" t="s">
        <v>15052</v>
      </c>
      <c r="B30761" s="83" t="s">
        <v>21735</v>
      </c>
      <c r="C30761" t="s">
        <v>29011</v>
      </c>
      <c r="D30761" s="83" t="s">
        <v>15094</v>
      </c>
      <c r="E30761" s="83">
        <v>6905.82</v>
      </c>
      <c r="F30761" s="84">
        <v>7092.29</v>
      </c>
    </row>
    <row r="30762" spans="1:6" x14ac:dyDescent="0.25">
      <c r="A30762" t="s">
        <v>15052</v>
      </c>
      <c r="B30762" s="83" t="s">
        <v>21736</v>
      </c>
      <c r="C30762" t="s">
        <v>29012</v>
      </c>
      <c r="D30762" s="83" t="s">
        <v>15094</v>
      </c>
      <c r="E30762" s="83">
        <v>9439.77</v>
      </c>
      <c r="F30762" s="84">
        <v>9658.09</v>
      </c>
    </row>
    <row r="30763" spans="1:6" x14ac:dyDescent="0.25">
      <c r="A30763" t="s">
        <v>15052</v>
      </c>
      <c r="B30763" s="83" t="s">
        <v>21737</v>
      </c>
      <c r="C30763" t="s">
        <v>29013</v>
      </c>
      <c r="D30763" s="83" t="s">
        <v>15094</v>
      </c>
      <c r="E30763" s="83">
        <v>8537.07</v>
      </c>
      <c r="F30763" s="84">
        <v>8761.2800000000007</v>
      </c>
    </row>
    <row r="30764" spans="1:6" x14ac:dyDescent="0.25">
      <c r="A30764" t="s">
        <v>15052</v>
      </c>
      <c r="B30764" s="83" t="s">
        <v>21738</v>
      </c>
      <c r="C30764" t="s">
        <v>29014</v>
      </c>
      <c r="D30764" s="83" t="s">
        <v>15094</v>
      </c>
      <c r="E30764" s="83">
        <v>10801.16</v>
      </c>
      <c r="F30764" s="84">
        <v>11040.69</v>
      </c>
    </row>
    <row r="30765" spans="1:6" x14ac:dyDescent="0.25">
      <c r="A30765" t="s">
        <v>15052</v>
      </c>
      <c r="B30765" s="83" t="s">
        <v>21739</v>
      </c>
      <c r="C30765" t="s">
        <v>29015</v>
      </c>
      <c r="D30765" s="83" t="s">
        <v>15094</v>
      </c>
      <c r="E30765" s="83">
        <v>9697.92</v>
      </c>
      <c r="F30765" s="84">
        <v>9944.66</v>
      </c>
    </row>
    <row r="30766" spans="1:6" x14ac:dyDescent="0.25">
      <c r="A30766" t="s">
        <v>15052</v>
      </c>
      <c r="B30766" s="83" t="s">
        <v>21740</v>
      </c>
      <c r="C30766" t="s">
        <v>29016</v>
      </c>
      <c r="D30766" s="83" t="s">
        <v>15094</v>
      </c>
      <c r="E30766" s="83">
        <v>12028.5</v>
      </c>
      <c r="F30766" s="84">
        <v>12295.14</v>
      </c>
    </row>
    <row r="30767" spans="1:6" x14ac:dyDescent="0.25">
      <c r="A30767" t="s">
        <v>15052</v>
      </c>
      <c r="B30767" s="83" t="s">
        <v>21741</v>
      </c>
      <c r="C30767" t="s">
        <v>29017</v>
      </c>
      <c r="D30767" s="83" t="s">
        <v>15094</v>
      </c>
      <c r="E30767" s="83">
        <v>10925.26</v>
      </c>
      <c r="F30767" s="84">
        <v>11199.12</v>
      </c>
    </row>
    <row r="30768" spans="1:6" x14ac:dyDescent="0.25">
      <c r="A30768" t="s">
        <v>15052</v>
      </c>
      <c r="B30768" s="83" t="s">
        <v>21742</v>
      </c>
      <c r="C30768" t="s">
        <v>29018</v>
      </c>
      <c r="D30768" s="83" t="s">
        <v>15094</v>
      </c>
      <c r="E30768" s="83">
        <v>8653.42</v>
      </c>
      <c r="F30768" s="84">
        <v>8856.66</v>
      </c>
    </row>
    <row r="30769" spans="1:6" x14ac:dyDescent="0.25">
      <c r="A30769" t="s">
        <v>15052</v>
      </c>
      <c r="B30769" s="83" t="s">
        <v>21743</v>
      </c>
      <c r="C30769" t="s">
        <v>29019</v>
      </c>
      <c r="D30769" s="83" t="s">
        <v>15094</v>
      </c>
      <c r="E30769" s="83">
        <v>7664.96</v>
      </c>
      <c r="F30769" s="84">
        <v>7874.66</v>
      </c>
    </row>
    <row r="30770" spans="1:6" x14ac:dyDescent="0.25">
      <c r="A30770" t="s">
        <v>15052</v>
      </c>
      <c r="B30770" s="83" t="s">
        <v>21744</v>
      </c>
      <c r="C30770" t="s">
        <v>29020</v>
      </c>
      <c r="D30770" s="83" t="s">
        <v>15094</v>
      </c>
      <c r="E30770" s="83">
        <v>10187.35</v>
      </c>
      <c r="F30770" s="84">
        <v>10427.24</v>
      </c>
    </row>
    <row r="30771" spans="1:6" x14ac:dyDescent="0.25">
      <c r="A30771" t="s">
        <v>15052</v>
      </c>
      <c r="B30771" s="83" t="s">
        <v>21745</v>
      </c>
      <c r="C30771" t="s">
        <v>29021</v>
      </c>
      <c r="D30771" s="83" t="s">
        <v>15094</v>
      </c>
      <c r="E30771" s="83">
        <v>9235.83</v>
      </c>
      <c r="F30771" s="84">
        <v>9481.94</v>
      </c>
    </row>
    <row r="30772" spans="1:6" x14ac:dyDescent="0.25">
      <c r="A30772" t="s">
        <v>15052</v>
      </c>
      <c r="B30772" s="83" t="s">
        <v>21746</v>
      </c>
      <c r="C30772" t="s">
        <v>29022</v>
      </c>
      <c r="D30772" s="83" t="s">
        <v>15094</v>
      </c>
      <c r="E30772" s="83">
        <v>11538.55</v>
      </c>
      <c r="F30772" s="84">
        <v>11799.02</v>
      </c>
    </row>
    <row r="30773" spans="1:6" x14ac:dyDescent="0.25">
      <c r="A30773" t="s">
        <v>15052</v>
      </c>
      <c r="B30773" s="83" t="s">
        <v>21747</v>
      </c>
      <c r="C30773" t="s">
        <v>29023</v>
      </c>
      <c r="D30773" s="83" t="s">
        <v>15094</v>
      </c>
      <c r="E30773" s="83">
        <v>10375.93</v>
      </c>
      <c r="F30773" s="84">
        <v>10644.01</v>
      </c>
    </row>
    <row r="30774" spans="1:6" x14ac:dyDescent="0.25">
      <c r="A30774" t="s">
        <v>15052</v>
      </c>
      <c r="B30774" s="83" t="s">
        <v>21748</v>
      </c>
      <c r="C30774" t="s">
        <v>29024</v>
      </c>
      <c r="D30774" s="83" t="s">
        <v>15094</v>
      </c>
      <c r="E30774" s="83">
        <v>13470.05</v>
      </c>
      <c r="F30774" s="84">
        <v>13766.43</v>
      </c>
    </row>
    <row r="30775" spans="1:6" x14ac:dyDescent="0.25">
      <c r="A30775" t="s">
        <v>15052</v>
      </c>
      <c r="B30775" s="83" t="s">
        <v>21749</v>
      </c>
      <c r="C30775" t="s">
        <v>29025</v>
      </c>
      <c r="D30775" s="83" t="s">
        <v>15094</v>
      </c>
      <c r="E30775" s="83">
        <v>12126.69</v>
      </c>
      <c r="F30775" s="84">
        <v>12431.87</v>
      </c>
    </row>
    <row r="30776" spans="1:6" x14ac:dyDescent="0.25">
      <c r="A30776" t="s">
        <v>15052</v>
      </c>
      <c r="B30776" s="83" t="s">
        <v>21750</v>
      </c>
      <c r="C30776" t="s">
        <v>29026</v>
      </c>
      <c r="D30776" s="83" t="s">
        <v>15094</v>
      </c>
      <c r="E30776" s="83">
        <v>9399.9500000000007</v>
      </c>
      <c r="F30776" s="84">
        <v>9624.74</v>
      </c>
    </row>
    <row r="30777" spans="1:6" x14ac:dyDescent="0.25">
      <c r="A30777" t="s">
        <v>15052</v>
      </c>
      <c r="B30777" s="83" t="s">
        <v>21751</v>
      </c>
      <c r="C30777" t="s">
        <v>29027</v>
      </c>
      <c r="D30777" s="83" t="s">
        <v>15094</v>
      </c>
      <c r="E30777" s="83">
        <v>8362.68</v>
      </c>
      <c r="F30777" s="84">
        <v>8594.25</v>
      </c>
    </row>
    <row r="30778" spans="1:6" x14ac:dyDescent="0.25">
      <c r="A30778" t="s">
        <v>15052</v>
      </c>
      <c r="B30778" s="83" t="s">
        <v>21752</v>
      </c>
      <c r="C30778" t="s">
        <v>29028</v>
      </c>
      <c r="D30778" s="83" t="s">
        <v>15094</v>
      </c>
      <c r="E30778" s="83">
        <v>11380.76</v>
      </c>
      <c r="F30778" s="84">
        <v>11652.03</v>
      </c>
    </row>
    <row r="30779" spans="1:6" x14ac:dyDescent="0.25">
      <c r="A30779" t="s">
        <v>15052</v>
      </c>
      <c r="B30779" s="83" t="s">
        <v>21753</v>
      </c>
      <c r="C30779" t="s">
        <v>29029</v>
      </c>
      <c r="D30779" s="83" t="s">
        <v>15094</v>
      </c>
      <c r="E30779" s="83">
        <v>10379.1</v>
      </c>
      <c r="F30779" s="84">
        <v>10656.92</v>
      </c>
    </row>
    <row r="30780" spans="1:6" x14ac:dyDescent="0.25">
      <c r="A30780" t="s">
        <v>15052</v>
      </c>
      <c r="B30780" s="83" t="s">
        <v>21754</v>
      </c>
      <c r="C30780" t="s">
        <v>29030</v>
      </c>
      <c r="D30780" s="83" t="s">
        <v>15094</v>
      </c>
      <c r="E30780" s="83">
        <v>12516.41</v>
      </c>
      <c r="F30780" s="84">
        <v>12803.13</v>
      </c>
    </row>
    <row r="30781" spans="1:6" x14ac:dyDescent="0.25">
      <c r="A30781" t="s">
        <v>15052</v>
      </c>
      <c r="B30781" s="83" t="s">
        <v>21755</v>
      </c>
      <c r="C30781" t="s">
        <v>29031</v>
      </c>
      <c r="D30781" s="83" t="s">
        <v>15094</v>
      </c>
      <c r="E30781" s="83">
        <v>11294.42</v>
      </c>
      <c r="F30781" s="84">
        <v>11589.14</v>
      </c>
    </row>
    <row r="30782" spans="1:6" x14ac:dyDescent="0.25">
      <c r="A30782" t="s">
        <v>15052</v>
      </c>
      <c r="B30782" s="83" t="s">
        <v>21756</v>
      </c>
      <c r="C30782" t="s">
        <v>29032</v>
      </c>
      <c r="D30782" s="83" t="s">
        <v>15094</v>
      </c>
      <c r="E30782" s="83">
        <v>14261.5</v>
      </c>
      <c r="F30782" s="84">
        <v>14579.67</v>
      </c>
    </row>
    <row r="30783" spans="1:6" x14ac:dyDescent="0.25">
      <c r="A30783" t="s">
        <v>15052</v>
      </c>
      <c r="B30783" s="83" t="s">
        <v>21757</v>
      </c>
      <c r="C30783" t="s">
        <v>29033</v>
      </c>
      <c r="D30783" s="83" t="s">
        <v>15094</v>
      </c>
      <c r="E30783" s="83">
        <v>12849.53</v>
      </c>
      <c r="F30783" s="84">
        <v>13176.95</v>
      </c>
    </row>
    <row r="30784" spans="1:6" x14ac:dyDescent="0.25">
      <c r="A30784" t="s">
        <v>15052</v>
      </c>
      <c r="B30784" s="83" t="s">
        <v>21758</v>
      </c>
      <c r="C30784" t="s">
        <v>29034</v>
      </c>
      <c r="D30784" s="83" t="s">
        <v>15094</v>
      </c>
      <c r="E30784" s="83">
        <v>10471.86</v>
      </c>
      <c r="F30784" s="84">
        <v>10707.52</v>
      </c>
    </row>
    <row r="30785" spans="1:6" x14ac:dyDescent="0.25">
      <c r="A30785" t="s">
        <v>15052</v>
      </c>
      <c r="B30785" s="83" t="s">
        <v>21759</v>
      </c>
      <c r="C30785" t="s">
        <v>29035</v>
      </c>
      <c r="D30785" s="83" t="s">
        <v>15094</v>
      </c>
      <c r="E30785" s="83">
        <v>9183.86</v>
      </c>
      <c r="F30785" s="84">
        <v>9427.9500000000007</v>
      </c>
    </row>
    <row r="30786" spans="1:6" x14ac:dyDescent="0.25">
      <c r="A30786" t="s">
        <v>15052</v>
      </c>
      <c r="B30786" s="83" t="s">
        <v>21760</v>
      </c>
      <c r="C30786" t="s">
        <v>29036</v>
      </c>
      <c r="D30786" s="83" t="s">
        <v>15094</v>
      </c>
      <c r="E30786" s="83">
        <v>12405.65</v>
      </c>
      <c r="F30786" s="84">
        <v>12688.26</v>
      </c>
    </row>
    <row r="30787" spans="1:6" x14ac:dyDescent="0.25">
      <c r="A30787" t="s">
        <v>15052</v>
      </c>
      <c r="B30787" s="83" t="s">
        <v>21761</v>
      </c>
      <c r="C30787" t="s">
        <v>29037</v>
      </c>
      <c r="D30787" s="83" t="s">
        <v>15094</v>
      </c>
      <c r="E30787" s="83">
        <v>11180.98</v>
      </c>
      <c r="F30787" s="84">
        <v>11471.61</v>
      </c>
    </row>
    <row r="30788" spans="1:6" x14ac:dyDescent="0.25">
      <c r="A30788" t="s">
        <v>15052</v>
      </c>
      <c r="B30788" s="83" t="s">
        <v>21762</v>
      </c>
      <c r="C30788" t="s">
        <v>29038</v>
      </c>
      <c r="D30788" s="83" t="s">
        <v>15094</v>
      </c>
      <c r="E30788" s="83">
        <v>14011.26</v>
      </c>
      <c r="F30788" s="84">
        <v>14325.12</v>
      </c>
    </row>
    <row r="30789" spans="1:6" x14ac:dyDescent="0.25">
      <c r="A30789" t="s">
        <v>15052</v>
      </c>
      <c r="B30789" s="83" t="s">
        <v>21763</v>
      </c>
      <c r="C30789" t="s">
        <v>29039</v>
      </c>
      <c r="D30789" s="83" t="s">
        <v>15094</v>
      </c>
      <c r="E30789" s="83">
        <v>12723.26</v>
      </c>
      <c r="F30789" s="84">
        <v>13045.55</v>
      </c>
    </row>
    <row r="30790" spans="1:6" x14ac:dyDescent="0.25">
      <c r="A30790" t="s">
        <v>15052</v>
      </c>
      <c r="B30790" s="83" t="s">
        <v>21764</v>
      </c>
      <c r="C30790" t="s">
        <v>29040</v>
      </c>
      <c r="D30790" s="83" t="s">
        <v>15094</v>
      </c>
      <c r="E30790" s="83">
        <v>15881.1</v>
      </c>
      <c r="F30790" s="84">
        <v>16229</v>
      </c>
    </row>
    <row r="30791" spans="1:6" x14ac:dyDescent="0.25">
      <c r="A30791" t="s">
        <v>15052</v>
      </c>
      <c r="B30791" s="83" t="s">
        <v>21765</v>
      </c>
      <c r="C30791" t="s">
        <v>29041</v>
      </c>
      <c r="D30791" s="83" t="s">
        <v>15094</v>
      </c>
      <c r="E30791" s="83">
        <v>14399.16</v>
      </c>
      <c r="F30791" s="83">
        <v>14756.77</v>
      </c>
    </row>
    <row r="30792" spans="1:6" x14ac:dyDescent="0.25">
      <c r="A30792" t="s">
        <v>15052</v>
      </c>
      <c r="B30792" s="83" t="s">
        <v>21766</v>
      </c>
      <c r="C30792" t="s">
        <v>29042</v>
      </c>
      <c r="D30792" s="83" t="s">
        <v>15094</v>
      </c>
      <c r="E30792" s="83">
        <v>11256.75</v>
      </c>
      <c r="F30792" s="84">
        <v>11514.88</v>
      </c>
    </row>
    <row r="30793" spans="1:6" x14ac:dyDescent="0.25">
      <c r="A30793" t="s">
        <v>15052</v>
      </c>
      <c r="B30793" s="83" t="s">
        <v>21767</v>
      </c>
      <c r="C30793" t="s">
        <v>29043</v>
      </c>
      <c r="D30793" s="83" t="s">
        <v>15094</v>
      </c>
      <c r="E30793" s="83">
        <v>9909.3799999999992</v>
      </c>
      <c r="F30793" s="83">
        <v>10176.32</v>
      </c>
    </row>
    <row r="30794" spans="1:6" x14ac:dyDescent="0.25">
      <c r="A30794" t="s">
        <v>15052</v>
      </c>
      <c r="B30794" s="83" t="s">
        <v>21768</v>
      </c>
      <c r="C30794" t="s">
        <v>29044</v>
      </c>
      <c r="D30794" s="83" t="s">
        <v>15094</v>
      </c>
      <c r="E30794" s="83">
        <v>13521.58</v>
      </c>
      <c r="F30794" s="83">
        <v>13833.97</v>
      </c>
    </row>
    <row r="30795" spans="1:6" x14ac:dyDescent="0.25">
      <c r="A30795" t="s">
        <v>15052</v>
      </c>
      <c r="B30795" s="83" t="s">
        <v>21769</v>
      </c>
      <c r="C30795" t="s">
        <v>29045</v>
      </c>
      <c r="D30795" s="83" t="s">
        <v>15094</v>
      </c>
      <c r="E30795" s="83">
        <v>12237.54</v>
      </c>
      <c r="F30795" s="83">
        <v>12558.33</v>
      </c>
    </row>
    <row r="30796" spans="1:6" x14ac:dyDescent="0.25">
      <c r="A30796" t="s">
        <v>15052</v>
      </c>
      <c r="B30796" s="83" t="s">
        <v>21770</v>
      </c>
      <c r="C30796" t="s">
        <v>29046</v>
      </c>
      <c r="D30796" s="83" t="s">
        <v>15094</v>
      </c>
      <c r="E30796" s="83">
        <v>14841.96</v>
      </c>
      <c r="F30796" s="83">
        <v>15179.29</v>
      </c>
    </row>
    <row r="30797" spans="1:6" x14ac:dyDescent="0.25">
      <c r="A30797" t="s">
        <v>15052</v>
      </c>
      <c r="B30797" s="83" t="s">
        <v>21771</v>
      </c>
      <c r="C30797" t="s">
        <v>29047</v>
      </c>
      <c r="D30797" s="83" t="s">
        <v>15094</v>
      </c>
      <c r="E30797" s="83">
        <v>13494.59</v>
      </c>
      <c r="F30797" s="84">
        <v>13840.74</v>
      </c>
    </row>
    <row r="30798" spans="1:6" x14ac:dyDescent="0.25">
      <c r="A30798" t="s">
        <v>15052</v>
      </c>
      <c r="B30798" s="83" t="s">
        <v>21772</v>
      </c>
      <c r="C30798" t="s">
        <v>29048</v>
      </c>
      <c r="D30798" s="83" t="s">
        <v>15094</v>
      </c>
      <c r="E30798" s="83">
        <v>16601.39</v>
      </c>
      <c r="F30798" s="84">
        <v>16969.96</v>
      </c>
    </row>
    <row r="30799" spans="1:6" x14ac:dyDescent="0.25">
      <c r="A30799" t="s">
        <v>15052</v>
      </c>
      <c r="B30799" s="83" t="s">
        <v>21773</v>
      </c>
      <c r="C30799" t="s">
        <v>29049</v>
      </c>
      <c r="D30799" s="83" t="s">
        <v>15094</v>
      </c>
      <c r="E30799" s="83">
        <v>15050.84</v>
      </c>
      <c r="F30799" s="84">
        <v>15429.57</v>
      </c>
    </row>
    <row r="30800" spans="1:6" x14ac:dyDescent="0.25">
      <c r="A30800" t="s">
        <v>15052</v>
      </c>
      <c r="B30800" s="83" t="s">
        <v>21774</v>
      </c>
      <c r="C30800" t="s">
        <v>29050</v>
      </c>
      <c r="D30800" s="83" t="s">
        <v>15094</v>
      </c>
      <c r="E30800" s="83">
        <v>12221.74</v>
      </c>
      <c r="F30800" s="84">
        <v>12506.3</v>
      </c>
    </row>
    <row r="30801" spans="1:6" x14ac:dyDescent="0.25">
      <c r="A30801" t="s">
        <v>15052</v>
      </c>
      <c r="B30801" s="83" t="s">
        <v>21775</v>
      </c>
      <c r="C30801" t="s">
        <v>29051</v>
      </c>
      <c r="D30801" s="83" t="s">
        <v>15094</v>
      </c>
      <c r="E30801" s="83">
        <v>10815</v>
      </c>
      <c r="F30801" s="84">
        <v>11108.77</v>
      </c>
    </row>
    <row r="30802" spans="1:6" x14ac:dyDescent="0.25">
      <c r="A30802" t="s">
        <v>15052</v>
      </c>
      <c r="B30802" s="83" t="s">
        <v>21776</v>
      </c>
      <c r="C30802" t="s">
        <v>29052</v>
      </c>
      <c r="D30802" s="83" t="s">
        <v>15094</v>
      </c>
      <c r="E30802" s="83">
        <v>14585.46</v>
      </c>
      <c r="F30802" s="84">
        <v>14926.48</v>
      </c>
    </row>
    <row r="30803" spans="1:6" x14ac:dyDescent="0.25">
      <c r="A30803" t="s">
        <v>15052</v>
      </c>
      <c r="B30803" s="83" t="s">
        <v>21777</v>
      </c>
      <c r="C30803" t="s">
        <v>29053</v>
      </c>
      <c r="D30803" s="83" t="s">
        <v>15094</v>
      </c>
      <c r="E30803" s="83">
        <v>13242.05</v>
      </c>
      <c r="F30803" s="84">
        <v>13591.86</v>
      </c>
    </row>
    <row r="30804" spans="1:6" x14ac:dyDescent="0.25">
      <c r="A30804" t="s">
        <v>15052</v>
      </c>
      <c r="B30804" s="83" t="s">
        <v>21778</v>
      </c>
      <c r="C30804" t="s">
        <v>29054</v>
      </c>
      <c r="D30804" s="83" t="s">
        <v>15094</v>
      </c>
      <c r="E30804" s="83">
        <v>15848.59</v>
      </c>
      <c r="F30804" s="83">
        <v>16213.28</v>
      </c>
    </row>
    <row r="30805" spans="1:6" x14ac:dyDescent="0.25">
      <c r="A30805" t="s">
        <v>15052</v>
      </c>
      <c r="B30805" s="83" t="s">
        <v>21779</v>
      </c>
      <c r="C30805" t="s">
        <v>29055</v>
      </c>
      <c r="D30805" s="83" t="s">
        <v>15094</v>
      </c>
      <c r="E30805" s="83">
        <v>14441.84</v>
      </c>
      <c r="F30805" s="84">
        <v>14815.75</v>
      </c>
    </row>
    <row r="30806" spans="1:6" x14ac:dyDescent="0.25">
      <c r="A30806" t="s">
        <v>15052</v>
      </c>
      <c r="B30806" s="83" t="s">
        <v>21780</v>
      </c>
      <c r="C30806" t="s">
        <v>29056</v>
      </c>
      <c r="D30806" s="83" t="s">
        <v>15094</v>
      </c>
      <c r="E30806" s="83">
        <v>17606.150000000001</v>
      </c>
      <c r="F30806" s="83">
        <v>18001.64</v>
      </c>
    </row>
    <row r="30807" spans="1:6" x14ac:dyDescent="0.25">
      <c r="A30807" t="s">
        <v>15052</v>
      </c>
      <c r="B30807" s="83" t="s">
        <v>21781</v>
      </c>
      <c r="C30807" t="s">
        <v>29057</v>
      </c>
      <c r="D30807" s="83" t="s">
        <v>15094</v>
      </c>
      <c r="E30807" s="83">
        <v>15985.68</v>
      </c>
      <c r="F30807" s="84">
        <v>16391.78</v>
      </c>
    </row>
    <row r="30808" spans="1:6" x14ac:dyDescent="0.25">
      <c r="A30808" t="s">
        <v>15052</v>
      </c>
      <c r="B30808" s="83" t="s">
        <v>21604</v>
      </c>
      <c r="C30808" t="s">
        <v>47365</v>
      </c>
      <c r="D30808" s="83" t="s">
        <v>15094</v>
      </c>
      <c r="E30808" s="83">
        <v>1876.34</v>
      </c>
      <c r="F30808" s="84">
        <v>1891.25</v>
      </c>
    </row>
    <row r="30809" spans="1:6" x14ac:dyDescent="0.25">
      <c r="A30809" t="s">
        <v>15052</v>
      </c>
      <c r="B30809" s="83" t="s">
        <v>21605</v>
      </c>
      <c r="C30809" t="s">
        <v>47366</v>
      </c>
      <c r="D30809" s="83" t="s">
        <v>15094</v>
      </c>
      <c r="E30809" s="83">
        <v>1714.73</v>
      </c>
      <c r="F30809" s="84">
        <v>1730.69</v>
      </c>
    </row>
    <row r="30810" spans="1:6" x14ac:dyDescent="0.25">
      <c r="A30810" t="s">
        <v>15052</v>
      </c>
      <c r="B30810" s="83" t="s">
        <v>21606</v>
      </c>
      <c r="C30810" t="s">
        <v>47367</v>
      </c>
      <c r="D30810" s="83" t="s">
        <v>15094</v>
      </c>
      <c r="E30810" s="83">
        <v>1925.92</v>
      </c>
      <c r="F30810" s="83">
        <v>1940.83</v>
      </c>
    </row>
    <row r="30811" spans="1:6" x14ac:dyDescent="0.25">
      <c r="A30811" t="s">
        <v>15052</v>
      </c>
      <c r="B30811" s="83" t="s">
        <v>21607</v>
      </c>
      <c r="C30811" t="s">
        <v>47368</v>
      </c>
      <c r="D30811" s="83" t="s">
        <v>15094</v>
      </c>
      <c r="E30811" s="83">
        <v>1764.31</v>
      </c>
      <c r="F30811" s="83">
        <v>1780.26</v>
      </c>
    </row>
    <row r="30812" spans="1:6" x14ac:dyDescent="0.25">
      <c r="A30812" t="s">
        <v>15052</v>
      </c>
      <c r="B30812" s="83" t="s">
        <v>21608</v>
      </c>
      <c r="C30812" t="s">
        <v>47369</v>
      </c>
      <c r="D30812" s="83" t="s">
        <v>15094</v>
      </c>
      <c r="E30812" s="83">
        <v>1992</v>
      </c>
      <c r="F30812" s="83">
        <v>2006.93</v>
      </c>
    </row>
    <row r="30813" spans="1:6" x14ac:dyDescent="0.25">
      <c r="A30813" t="s">
        <v>15052</v>
      </c>
      <c r="B30813" s="83" t="s">
        <v>21609</v>
      </c>
      <c r="C30813" t="s">
        <v>47370</v>
      </c>
      <c r="D30813" s="83" t="s">
        <v>15094</v>
      </c>
      <c r="E30813" s="83">
        <v>1829.94</v>
      </c>
      <c r="F30813" s="84">
        <v>1845.91</v>
      </c>
    </row>
    <row r="30814" spans="1:6" x14ac:dyDescent="0.25">
      <c r="A30814" t="s">
        <v>15052</v>
      </c>
      <c r="B30814" s="83" t="s">
        <v>21610</v>
      </c>
      <c r="C30814" t="s">
        <v>47371</v>
      </c>
      <c r="D30814" s="83" t="s">
        <v>15094</v>
      </c>
      <c r="E30814" s="83">
        <v>2556.09</v>
      </c>
      <c r="F30814" s="84">
        <v>2575.7800000000002</v>
      </c>
    </row>
    <row r="30815" spans="1:6" x14ac:dyDescent="0.25">
      <c r="A30815" t="s">
        <v>15052</v>
      </c>
      <c r="B30815" s="83" t="s">
        <v>21611</v>
      </c>
      <c r="C30815" t="s">
        <v>47372</v>
      </c>
      <c r="D30815" s="83" t="s">
        <v>15094</v>
      </c>
      <c r="E30815" s="83">
        <v>2328.08</v>
      </c>
      <c r="F30815" s="84">
        <v>2349.25</v>
      </c>
    </row>
    <row r="30816" spans="1:6" x14ac:dyDescent="0.25">
      <c r="A30816" t="s">
        <v>15052</v>
      </c>
      <c r="B30816" s="83" t="s">
        <v>21612</v>
      </c>
      <c r="C30816" t="s">
        <v>47373</v>
      </c>
      <c r="D30816" s="83" t="s">
        <v>15094</v>
      </c>
      <c r="E30816" s="83">
        <v>2717.19</v>
      </c>
      <c r="F30816" s="83">
        <v>2736.88</v>
      </c>
    </row>
    <row r="30817" spans="1:6" x14ac:dyDescent="0.25">
      <c r="A30817" t="s">
        <v>15052</v>
      </c>
      <c r="B30817" s="83" t="s">
        <v>21613</v>
      </c>
      <c r="C30817" t="s">
        <v>47374</v>
      </c>
      <c r="D30817" s="83" t="s">
        <v>15094</v>
      </c>
      <c r="E30817" s="83">
        <v>2489.1799999999998</v>
      </c>
      <c r="F30817" s="83">
        <v>2510.35</v>
      </c>
    </row>
    <row r="30818" spans="1:6" x14ac:dyDescent="0.25">
      <c r="A30818" t="s">
        <v>15052</v>
      </c>
      <c r="B30818" s="83" t="s">
        <v>21614</v>
      </c>
      <c r="C30818" t="s">
        <v>47375</v>
      </c>
      <c r="D30818" s="83" t="s">
        <v>15094</v>
      </c>
      <c r="E30818" s="83">
        <v>3176.62</v>
      </c>
      <c r="F30818" s="83">
        <v>3196.35</v>
      </c>
    </row>
    <row r="30819" spans="1:6" x14ac:dyDescent="0.25">
      <c r="A30819" t="s">
        <v>15052</v>
      </c>
      <c r="B30819" s="83" t="s">
        <v>21615</v>
      </c>
      <c r="C30819" t="s">
        <v>47376</v>
      </c>
      <c r="D30819" s="83" t="s">
        <v>15094</v>
      </c>
      <c r="E30819" s="83">
        <v>2947.66</v>
      </c>
      <c r="F30819" s="83">
        <v>2968.87</v>
      </c>
    </row>
    <row r="30820" spans="1:6" x14ac:dyDescent="0.25">
      <c r="A30820" t="s">
        <v>15052</v>
      </c>
      <c r="B30820" s="83" t="s">
        <v>21616</v>
      </c>
      <c r="C30820" t="s">
        <v>47377</v>
      </c>
      <c r="D30820" s="83" t="s">
        <v>15094</v>
      </c>
      <c r="E30820" s="83">
        <v>4160.1400000000003</v>
      </c>
      <c r="F30820" s="83">
        <v>4187.2700000000004</v>
      </c>
    </row>
    <row r="30821" spans="1:6" x14ac:dyDescent="0.25">
      <c r="A30821" t="s">
        <v>15052</v>
      </c>
      <c r="B30821" s="83" t="s">
        <v>21617</v>
      </c>
      <c r="C30821" t="s">
        <v>47378</v>
      </c>
      <c r="D30821" s="83" t="s">
        <v>15094</v>
      </c>
      <c r="E30821" s="83">
        <v>3812.01</v>
      </c>
      <c r="F30821" s="83">
        <v>3841.39</v>
      </c>
    </row>
    <row r="30822" spans="1:6" x14ac:dyDescent="0.25">
      <c r="A30822" t="s">
        <v>15052</v>
      </c>
      <c r="B30822" s="83" t="s">
        <v>21618</v>
      </c>
      <c r="C30822" t="s">
        <v>47379</v>
      </c>
      <c r="D30822" s="83" t="s">
        <v>15094</v>
      </c>
      <c r="E30822" s="83">
        <v>4233.9799999999996</v>
      </c>
      <c r="F30822" s="83">
        <v>4261.1099999999997</v>
      </c>
    </row>
    <row r="30823" spans="1:6" x14ac:dyDescent="0.25">
      <c r="A30823" t="s">
        <v>15052</v>
      </c>
      <c r="B30823" s="83" t="s">
        <v>21619</v>
      </c>
      <c r="C30823" t="s">
        <v>47380</v>
      </c>
      <c r="D30823" s="83" t="s">
        <v>15094</v>
      </c>
      <c r="E30823" s="83">
        <v>3885.85</v>
      </c>
      <c r="F30823" s="83">
        <v>3915.23</v>
      </c>
    </row>
    <row r="30824" spans="1:6" x14ac:dyDescent="0.25">
      <c r="A30824" t="s">
        <v>15052</v>
      </c>
      <c r="B30824" s="83" t="s">
        <v>21620</v>
      </c>
      <c r="C30824" t="s">
        <v>47381</v>
      </c>
      <c r="D30824" s="83" t="s">
        <v>15094</v>
      </c>
      <c r="E30824" s="83">
        <v>4411.0600000000004</v>
      </c>
      <c r="F30824" s="83">
        <v>4438.25</v>
      </c>
    </row>
    <row r="30825" spans="1:6" x14ac:dyDescent="0.25">
      <c r="A30825" t="s">
        <v>15052</v>
      </c>
      <c r="B30825" s="83" t="s">
        <v>21621</v>
      </c>
      <c r="C30825" t="s">
        <v>47382</v>
      </c>
      <c r="D30825" s="83" t="s">
        <v>15094</v>
      </c>
      <c r="E30825" s="83">
        <v>4061.17</v>
      </c>
      <c r="F30825" s="83">
        <v>4090.62</v>
      </c>
    </row>
    <row r="30826" spans="1:6" x14ac:dyDescent="0.25">
      <c r="A30826" t="s">
        <v>15052</v>
      </c>
      <c r="B30826" s="83" t="s">
        <v>21782</v>
      </c>
      <c r="C30826" t="s">
        <v>29058</v>
      </c>
      <c r="D30826" s="83" t="s">
        <v>15094</v>
      </c>
      <c r="E30826" s="83">
        <v>1880.33</v>
      </c>
      <c r="F30826" s="84">
        <v>1926.1</v>
      </c>
    </row>
    <row r="30827" spans="1:6" x14ac:dyDescent="0.25">
      <c r="A30827" t="s">
        <v>15052</v>
      </c>
      <c r="B30827" s="83" t="s">
        <v>21783</v>
      </c>
      <c r="C30827" t="s">
        <v>29059</v>
      </c>
      <c r="D30827" s="83" t="s">
        <v>15094</v>
      </c>
      <c r="E30827" s="83">
        <v>1695.05</v>
      </c>
      <c r="F30827" s="84">
        <v>1742.02</v>
      </c>
    </row>
    <row r="30828" spans="1:6" x14ac:dyDescent="0.25">
      <c r="A30828" t="s">
        <v>15052</v>
      </c>
      <c r="B30828" s="83" t="s">
        <v>21784</v>
      </c>
      <c r="C30828" t="s">
        <v>29060</v>
      </c>
      <c r="D30828" s="83" t="s">
        <v>15094</v>
      </c>
      <c r="E30828" s="83">
        <v>1787.43</v>
      </c>
      <c r="F30828" s="84">
        <v>1832.52</v>
      </c>
    </row>
    <row r="30829" spans="1:6" x14ac:dyDescent="0.25">
      <c r="A30829" t="s">
        <v>15052</v>
      </c>
      <c r="B30829" s="83" t="s">
        <v>21785</v>
      </c>
      <c r="C30829" t="s">
        <v>29061</v>
      </c>
      <c r="D30829" s="83" t="s">
        <v>15094</v>
      </c>
      <c r="E30829" s="83">
        <v>1620.62</v>
      </c>
      <c r="F30829" s="84">
        <v>1666.8</v>
      </c>
    </row>
    <row r="30830" spans="1:6" x14ac:dyDescent="0.25">
      <c r="A30830" t="s">
        <v>15052</v>
      </c>
      <c r="B30830" s="83" t="s">
        <v>21786</v>
      </c>
      <c r="C30830" t="s">
        <v>29062</v>
      </c>
      <c r="D30830" s="83" t="s">
        <v>15094</v>
      </c>
      <c r="E30830" s="83">
        <v>1968.82</v>
      </c>
      <c r="F30830" s="83">
        <v>2016.54</v>
      </c>
    </row>
    <row r="30831" spans="1:6" x14ac:dyDescent="0.25">
      <c r="A30831" t="s">
        <v>15052</v>
      </c>
      <c r="B30831" s="83" t="s">
        <v>21787</v>
      </c>
      <c r="C30831" t="s">
        <v>29063</v>
      </c>
      <c r="D30831" s="83" t="s">
        <v>15094</v>
      </c>
      <c r="E30831" s="83">
        <v>1783.54</v>
      </c>
      <c r="F30831" s="83">
        <v>1832.46</v>
      </c>
    </row>
    <row r="30832" spans="1:6" x14ac:dyDescent="0.25">
      <c r="A30832" t="s">
        <v>15052</v>
      </c>
      <c r="B30832" s="83" t="s">
        <v>21788</v>
      </c>
      <c r="C30832" t="s">
        <v>29064</v>
      </c>
      <c r="D30832" s="83" t="s">
        <v>15094</v>
      </c>
      <c r="E30832" s="83">
        <v>2126.5</v>
      </c>
      <c r="F30832" s="84">
        <v>2176</v>
      </c>
    </row>
    <row r="30833" spans="1:6" x14ac:dyDescent="0.25">
      <c r="A30833" t="s">
        <v>15052</v>
      </c>
      <c r="B30833" s="83" t="s">
        <v>21789</v>
      </c>
      <c r="C30833" t="s">
        <v>29065</v>
      </c>
      <c r="D30833" s="83" t="s">
        <v>15094</v>
      </c>
      <c r="E30833" s="83">
        <v>1891.08</v>
      </c>
      <c r="F30833" s="83">
        <v>1942.13</v>
      </c>
    </row>
    <row r="30834" spans="1:6" x14ac:dyDescent="0.25">
      <c r="A30834" t="s">
        <v>15052</v>
      </c>
      <c r="B30834" s="83" t="s">
        <v>21790</v>
      </c>
      <c r="C30834" t="s">
        <v>29066</v>
      </c>
      <c r="D30834" s="83" t="s">
        <v>15094</v>
      </c>
      <c r="E30834" s="83">
        <v>2752.86</v>
      </c>
      <c r="F30834" s="84">
        <v>2818.53</v>
      </c>
    </row>
    <row r="30835" spans="1:6" x14ac:dyDescent="0.25">
      <c r="A30835" t="s">
        <v>15052</v>
      </c>
      <c r="B30835" s="83" t="s">
        <v>21791</v>
      </c>
      <c r="C30835" t="s">
        <v>29067</v>
      </c>
      <c r="D30835" s="83" t="s">
        <v>15094</v>
      </c>
      <c r="E30835" s="83">
        <v>2455.9499999999998</v>
      </c>
      <c r="F30835" s="84">
        <v>2523.5700000000002</v>
      </c>
    </row>
    <row r="30836" spans="1:6" x14ac:dyDescent="0.25">
      <c r="A30836" t="s">
        <v>15052</v>
      </c>
      <c r="B30836" s="83" t="s">
        <v>21792</v>
      </c>
      <c r="C30836" t="s">
        <v>29068</v>
      </c>
      <c r="D30836" s="83" t="s">
        <v>15094</v>
      </c>
      <c r="E30836" s="83">
        <v>2738.03</v>
      </c>
      <c r="F30836" s="83">
        <v>2804.76</v>
      </c>
    </row>
    <row r="30837" spans="1:6" x14ac:dyDescent="0.25">
      <c r="A30837" t="s">
        <v>15052</v>
      </c>
      <c r="B30837" s="83" t="s">
        <v>21793</v>
      </c>
      <c r="C30837" t="s">
        <v>29069</v>
      </c>
      <c r="D30837" s="83" t="s">
        <v>15094</v>
      </c>
      <c r="E30837" s="83">
        <v>2459.59</v>
      </c>
      <c r="F30837" s="83">
        <v>2528.14</v>
      </c>
    </row>
    <row r="30838" spans="1:6" x14ac:dyDescent="0.25">
      <c r="A30838" t="s">
        <v>15052</v>
      </c>
      <c r="B30838" s="83" t="s">
        <v>21794</v>
      </c>
      <c r="C30838" t="s">
        <v>29070</v>
      </c>
      <c r="D30838" s="83" t="s">
        <v>15094</v>
      </c>
      <c r="E30838" s="83">
        <v>2976.67</v>
      </c>
      <c r="F30838" s="83">
        <v>3047.29</v>
      </c>
    </row>
    <row r="30839" spans="1:6" x14ac:dyDescent="0.25">
      <c r="A30839" t="s">
        <v>15052</v>
      </c>
      <c r="B30839" s="83" t="s">
        <v>21795</v>
      </c>
      <c r="C30839" t="s">
        <v>29071</v>
      </c>
      <c r="D30839" s="83" t="s">
        <v>15094</v>
      </c>
      <c r="E30839" s="83">
        <v>2679.77</v>
      </c>
      <c r="F30839" s="83">
        <v>2752.33</v>
      </c>
    </row>
    <row r="30840" spans="1:6" x14ac:dyDescent="0.25">
      <c r="A30840" t="s">
        <v>15052</v>
      </c>
      <c r="B30840" s="83" t="s">
        <v>21796</v>
      </c>
      <c r="C30840" t="s">
        <v>29072</v>
      </c>
      <c r="D30840" s="83" t="s">
        <v>15094</v>
      </c>
      <c r="E30840" s="83">
        <v>3311.88</v>
      </c>
      <c r="F30840" s="83">
        <v>3389.9</v>
      </c>
    </row>
    <row r="30841" spans="1:6" x14ac:dyDescent="0.25">
      <c r="A30841" t="s">
        <v>15052</v>
      </c>
      <c r="B30841" s="83" t="s">
        <v>21797</v>
      </c>
      <c r="C30841" t="s">
        <v>29073</v>
      </c>
      <c r="D30841" s="83" t="s">
        <v>15094</v>
      </c>
      <c r="E30841" s="83">
        <v>3014.97</v>
      </c>
      <c r="F30841" s="83">
        <v>3094.93</v>
      </c>
    </row>
    <row r="30842" spans="1:6" x14ac:dyDescent="0.25">
      <c r="A30842" t="s">
        <v>15052</v>
      </c>
      <c r="B30842" s="83" t="s">
        <v>21798</v>
      </c>
      <c r="C30842" t="s">
        <v>29074</v>
      </c>
      <c r="D30842" s="83" t="s">
        <v>15094</v>
      </c>
      <c r="E30842" s="83">
        <v>3082.27</v>
      </c>
      <c r="F30842" s="83">
        <v>3157.58</v>
      </c>
    </row>
    <row r="30843" spans="1:6" x14ac:dyDescent="0.25">
      <c r="A30843" t="s">
        <v>15052</v>
      </c>
      <c r="B30843" s="83" t="s">
        <v>21799</v>
      </c>
      <c r="C30843" t="s">
        <v>29075</v>
      </c>
      <c r="D30843" s="83" t="s">
        <v>15094</v>
      </c>
      <c r="E30843" s="83">
        <v>2758.97</v>
      </c>
      <c r="F30843" s="83">
        <v>2836.39</v>
      </c>
    </row>
    <row r="30844" spans="1:6" x14ac:dyDescent="0.25">
      <c r="A30844" t="s">
        <v>15052</v>
      </c>
      <c r="B30844" s="83" t="s">
        <v>21800</v>
      </c>
      <c r="C30844" t="s">
        <v>29076</v>
      </c>
      <c r="D30844" s="83" t="s">
        <v>15094</v>
      </c>
      <c r="E30844" s="83">
        <v>3124.69</v>
      </c>
      <c r="F30844" s="83">
        <v>3202.32</v>
      </c>
    </row>
    <row r="30845" spans="1:6" x14ac:dyDescent="0.25">
      <c r="A30845" t="s">
        <v>15052</v>
      </c>
      <c r="B30845" s="83" t="s">
        <v>21801</v>
      </c>
      <c r="C30845" t="s">
        <v>29077</v>
      </c>
      <c r="D30845" s="83" t="s">
        <v>15094</v>
      </c>
      <c r="E30845" s="83">
        <v>2819.87</v>
      </c>
      <c r="F30845" s="83">
        <v>2899.49</v>
      </c>
    </row>
    <row r="30846" spans="1:6" x14ac:dyDescent="0.25">
      <c r="A30846" t="s">
        <v>15052</v>
      </c>
      <c r="B30846" s="83" t="s">
        <v>21802</v>
      </c>
      <c r="C30846" t="s">
        <v>29078</v>
      </c>
      <c r="D30846" s="83" t="s">
        <v>15094</v>
      </c>
      <c r="E30846" s="83">
        <v>3321.7</v>
      </c>
      <c r="F30846" s="83">
        <v>3402.3</v>
      </c>
    </row>
    <row r="30847" spans="1:6" x14ac:dyDescent="0.25">
      <c r="A30847" t="s">
        <v>15052</v>
      </c>
      <c r="B30847" s="83" t="s">
        <v>21803</v>
      </c>
      <c r="C30847" t="s">
        <v>29079</v>
      </c>
      <c r="D30847" s="83" t="s">
        <v>15094</v>
      </c>
      <c r="E30847" s="83">
        <v>2998.4</v>
      </c>
      <c r="F30847" s="83">
        <v>3081.11</v>
      </c>
    </row>
    <row r="30848" spans="1:6" x14ac:dyDescent="0.25">
      <c r="A30848" t="s">
        <v>15052</v>
      </c>
      <c r="B30848" s="83" t="s">
        <v>21804</v>
      </c>
      <c r="C30848" t="s">
        <v>29080</v>
      </c>
      <c r="D30848" s="83" t="s">
        <v>15094</v>
      </c>
      <c r="E30848" s="83">
        <v>3628.79</v>
      </c>
      <c r="F30848" s="83">
        <v>3716.18</v>
      </c>
    </row>
    <row r="30849" spans="1:6" x14ac:dyDescent="0.25">
      <c r="A30849" t="s">
        <v>15052</v>
      </c>
      <c r="B30849" s="83" t="s">
        <v>21805</v>
      </c>
      <c r="C30849" t="s">
        <v>29081</v>
      </c>
      <c r="D30849" s="83" t="s">
        <v>15094</v>
      </c>
      <c r="E30849" s="83">
        <v>3305.5</v>
      </c>
      <c r="F30849" s="83">
        <v>3394.99</v>
      </c>
    </row>
    <row r="30850" spans="1:6" x14ac:dyDescent="0.25">
      <c r="A30850" t="s">
        <v>15052</v>
      </c>
      <c r="B30850" s="83" t="s">
        <v>21806</v>
      </c>
      <c r="C30850" t="s">
        <v>29082</v>
      </c>
      <c r="D30850" s="83" t="s">
        <v>15094</v>
      </c>
      <c r="E30850" s="83">
        <v>3483.5</v>
      </c>
      <c r="F30850" s="83">
        <v>3570.03</v>
      </c>
    </row>
    <row r="30851" spans="1:6" x14ac:dyDescent="0.25">
      <c r="A30851" t="s">
        <v>15052</v>
      </c>
      <c r="B30851" s="83" t="s">
        <v>21807</v>
      </c>
      <c r="C30851" t="s">
        <v>29083</v>
      </c>
      <c r="D30851" s="83" t="s">
        <v>15094</v>
      </c>
      <c r="E30851" s="83">
        <v>3133.82</v>
      </c>
      <c r="F30851" s="83">
        <v>3222.64</v>
      </c>
    </row>
    <row r="30852" spans="1:6" x14ac:dyDescent="0.25">
      <c r="A30852" t="s">
        <v>15052</v>
      </c>
      <c r="B30852" s="83" t="s">
        <v>21808</v>
      </c>
      <c r="C30852" t="s">
        <v>29084</v>
      </c>
      <c r="D30852" s="83" t="s">
        <v>15094</v>
      </c>
      <c r="E30852" s="83">
        <v>3565.49</v>
      </c>
      <c r="F30852" s="83">
        <v>3655.21</v>
      </c>
    </row>
    <row r="30853" spans="1:6" x14ac:dyDescent="0.25">
      <c r="A30853" t="s">
        <v>15052</v>
      </c>
      <c r="B30853" s="83" t="s">
        <v>21809</v>
      </c>
      <c r="C30853" t="s">
        <v>29085</v>
      </c>
      <c r="D30853" s="83" t="s">
        <v>15094</v>
      </c>
      <c r="E30853" s="83">
        <v>3234.28</v>
      </c>
      <c r="F30853" s="83">
        <v>3326.17</v>
      </c>
    </row>
    <row r="30854" spans="1:6" x14ac:dyDescent="0.25">
      <c r="A30854" t="s">
        <v>15052</v>
      </c>
      <c r="B30854" s="83" t="s">
        <v>21810</v>
      </c>
      <c r="C30854" t="s">
        <v>29086</v>
      </c>
      <c r="D30854" s="83" t="s">
        <v>15094</v>
      </c>
      <c r="E30854" s="83">
        <v>3739.59</v>
      </c>
      <c r="F30854" s="83">
        <v>3831.78</v>
      </c>
    </row>
    <row r="30855" spans="1:6" x14ac:dyDescent="0.25">
      <c r="A30855" t="s">
        <v>15052</v>
      </c>
      <c r="B30855" s="83" t="s">
        <v>21811</v>
      </c>
      <c r="C30855" t="s">
        <v>29087</v>
      </c>
      <c r="D30855" s="83" t="s">
        <v>15094</v>
      </c>
      <c r="E30855" s="83">
        <v>3389.91</v>
      </c>
      <c r="F30855" s="83">
        <v>3484.38</v>
      </c>
    </row>
    <row r="30856" spans="1:6" x14ac:dyDescent="0.25">
      <c r="A30856" t="s">
        <v>15052</v>
      </c>
      <c r="B30856" s="83" t="s">
        <v>21812</v>
      </c>
      <c r="C30856" t="s">
        <v>29088</v>
      </c>
      <c r="D30856" s="83" t="s">
        <v>15094</v>
      </c>
      <c r="E30856" s="83">
        <v>4032.11</v>
      </c>
      <c r="F30856" s="83">
        <v>4130.76</v>
      </c>
    </row>
    <row r="30857" spans="1:6" x14ac:dyDescent="0.25">
      <c r="A30857" t="s">
        <v>15052</v>
      </c>
      <c r="B30857" s="83" t="s">
        <v>21813</v>
      </c>
      <c r="C30857" t="s">
        <v>29089</v>
      </c>
      <c r="D30857" s="83" t="s">
        <v>15094</v>
      </c>
      <c r="E30857" s="83">
        <v>3682.43</v>
      </c>
      <c r="F30857" s="83">
        <v>3783.37</v>
      </c>
    </row>
    <row r="30858" spans="1:6" x14ac:dyDescent="0.25">
      <c r="A30858" t="s">
        <v>15052</v>
      </c>
      <c r="B30858" s="83" t="s">
        <v>21814</v>
      </c>
      <c r="C30858" t="s">
        <v>29090</v>
      </c>
      <c r="D30858" s="83" t="s">
        <v>15094</v>
      </c>
      <c r="E30858" s="83">
        <v>3468.58</v>
      </c>
      <c r="F30858" s="83">
        <v>3552.81</v>
      </c>
    </row>
    <row r="30859" spans="1:6" x14ac:dyDescent="0.25">
      <c r="A30859" t="s">
        <v>15052</v>
      </c>
      <c r="B30859" s="83" t="s">
        <v>21815</v>
      </c>
      <c r="C30859" t="s">
        <v>29091</v>
      </c>
      <c r="D30859" s="83" t="s">
        <v>15094</v>
      </c>
      <c r="E30859" s="83">
        <v>3109.1</v>
      </c>
      <c r="F30859" s="83">
        <v>3195.68</v>
      </c>
    </row>
    <row r="30860" spans="1:6" x14ac:dyDescent="0.25">
      <c r="A30860" t="s">
        <v>15052</v>
      </c>
      <c r="B30860" s="83" t="s">
        <v>21816</v>
      </c>
      <c r="C30860" t="s">
        <v>29092</v>
      </c>
      <c r="D30860" s="83" t="s">
        <v>15094</v>
      </c>
      <c r="E30860" s="83">
        <v>3773.34</v>
      </c>
      <c r="F30860" s="83">
        <v>3865.68</v>
      </c>
    </row>
    <row r="30861" spans="1:6" x14ac:dyDescent="0.25">
      <c r="A30861" t="s">
        <v>15052</v>
      </c>
      <c r="B30861" s="83" t="s">
        <v>21817</v>
      </c>
      <c r="C30861" t="s">
        <v>29093</v>
      </c>
      <c r="D30861" s="83" t="s">
        <v>15094</v>
      </c>
      <c r="E30861" s="83">
        <v>3432.33</v>
      </c>
      <c r="F30861" s="83">
        <v>3526.9</v>
      </c>
    </row>
    <row r="30862" spans="1:6" x14ac:dyDescent="0.25">
      <c r="A30862" t="s">
        <v>15052</v>
      </c>
      <c r="B30862" s="83" t="s">
        <v>21818</v>
      </c>
      <c r="C30862" t="s">
        <v>29094</v>
      </c>
      <c r="D30862" s="83" t="s">
        <v>15094</v>
      </c>
      <c r="E30862" s="83">
        <v>4186.3999999999996</v>
      </c>
      <c r="F30862" s="83">
        <v>4283.67</v>
      </c>
    </row>
    <row r="30863" spans="1:6" x14ac:dyDescent="0.25">
      <c r="A30863" t="s">
        <v>15052</v>
      </c>
      <c r="B30863" s="83" t="s">
        <v>21819</v>
      </c>
      <c r="C30863" t="s">
        <v>29095</v>
      </c>
      <c r="D30863" s="83" t="s">
        <v>15094</v>
      </c>
      <c r="E30863" s="83">
        <v>3747.77</v>
      </c>
      <c r="F30863" s="83">
        <v>3847.91</v>
      </c>
    </row>
    <row r="30864" spans="1:6" x14ac:dyDescent="0.25">
      <c r="A30864" t="s">
        <v>15052</v>
      </c>
      <c r="B30864" s="83" t="s">
        <v>21820</v>
      </c>
      <c r="C30864" t="s">
        <v>29096</v>
      </c>
      <c r="D30864" s="83" t="s">
        <v>15094</v>
      </c>
      <c r="E30864" s="83">
        <v>4671.51</v>
      </c>
      <c r="F30864" s="83">
        <v>4779.5</v>
      </c>
    </row>
    <row r="30865" spans="1:6" x14ac:dyDescent="0.25">
      <c r="A30865" t="s">
        <v>15052</v>
      </c>
      <c r="B30865" s="83" t="s">
        <v>21821</v>
      </c>
      <c r="C30865" t="s">
        <v>29097</v>
      </c>
      <c r="D30865" s="83" t="s">
        <v>15094</v>
      </c>
      <c r="E30865" s="83">
        <v>4232.87</v>
      </c>
      <c r="F30865" s="83">
        <v>4343.7299999999996</v>
      </c>
    </row>
    <row r="30866" spans="1:6" x14ac:dyDescent="0.25">
      <c r="A30866" t="s">
        <v>15052</v>
      </c>
      <c r="B30866" s="83" t="s">
        <v>21822</v>
      </c>
      <c r="C30866" t="s">
        <v>29098</v>
      </c>
      <c r="D30866" s="83" t="s">
        <v>15094</v>
      </c>
      <c r="E30866" s="83">
        <v>3912.31</v>
      </c>
      <c r="F30866" s="83">
        <v>4008.93</v>
      </c>
    </row>
    <row r="30867" spans="1:6" x14ac:dyDescent="0.25">
      <c r="A30867" t="s">
        <v>15052</v>
      </c>
      <c r="B30867" s="83" t="s">
        <v>21823</v>
      </c>
      <c r="C30867" t="s">
        <v>29099</v>
      </c>
      <c r="D30867" s="83" t="s">
        <v>15094</v>
      </c>
      <c r="E30867" s="83">
        <v>3526.44</v>
      </c>
      <c r="F30867" s="83">
        <v>3625.59</v>
      </c>
    </row>
    <row r="30868" spans="1:6" x14ac:dyDescent="0.25">
      <c r="A30868" t="s">
        <v>15052</v>
      </c>
      <c r="B30868" s="83" t="s">
        <v>21824</v>
      </c>
      <c r="C30868" t="s">
        <v>29100</v>
      </c>
      <c r="D30868" s="83" t="s">
        <v>15094</v>
      </c>
      <c r="E30868" s="83">
        <v>4268.07</v>
      </c>
      <c r="F30868" s="83">
        <v>4373.9399999999996</v>
      </c>
    </row>
    <row r="30869" spans="1:6" x14ac:dyDescent="0.25">
      <c r="A30869" t="s">
        <v>15052</v>
      </c>
      <c r="B30869" s="83" t="s">
        <v>21825</v>
      </c>
      <c r="C30869" t="s">
        <v>29101</v>
      </c>
      <c r="D30869" s="83" t="s">
        <v>15094</v>
      </c>
      <c r="E30869" s="83">
        <v>3900.68</v>
      </c>
      <c r="F30869" s="83">
        <v>4008.95</v>
      </c>
    </row>
    <row r="30870" spans="1:6" x14ac:dyDescent="0.25">
      <c r="A30870" t="s">
        <v>15052</v>
      </c>
      <c r="B30870" s="83" t="s">
        <v>21826</v>
      </c>
      <c r="C30870" t="s">
        <v>29102</v>
      </c>
      <c r="D30870" s="83" t="s">
        <v>15094</v>
      </c>
      <c r="E30870" s="83">
        <v>4602.43</v>
      </c>
      <c r="F30870" s="83">
        <v>4711.22</v>
      </c>
    </row>
    <row r="30871" spans="1:6" x14ac:dyDescent="0.25">
      <c r="A30871" t="s">
        <v>15052</v>
      </c>
      <c r="B30871" s="83" t="s">
        <v>21827</v>
      </c>
      <c r="C30871" t="s">
        <v>29103</v>
      </c>
      <c r="D30871" s="83" t="s">
        <v>15094</v>
      </c>
      <c r="E30871" s="83">
        <v>4130.8</v>
      </c>
      <c r="F30871" s="83">
        <v>4242.6899999999996</v>
      </c>
    </row>
    <row r="30872" spans="1:6" x14ac:dyDescent="0.25">
      <c r="A30872" t="s">
        <v>15052</v>
      </c>
      <c r="B30872" s="83" t="s">
        <v>21828</v>
      </c>
      <c r="C30872" t="s">
        <v>29104</v>
      </c>
      <c r="D30872" s="83" t="s">
        <v>15094</v>
      </c>
      <c r="E30872" s="83">
        <v>5028.1899999999996</v>
      </c>
      <c r="F30872" s="83">
        <v>5146.3999999999996</v>
      </c>
    </row>
    <row r="30873" spans="1:6" x14ac:dyDescent="0.25">
      <c r="A30873" t="s">
        <v>15052</v>
      </c>
      <c r="B30873" s="83" t="s">
        <v>21829</v>
      </c>
      <c r="C30873" t="s">
        <v>29105</v>
      </c>
      <c r="D30873" s="83" t="s">
        <v>15094</v>
      </c>
      <c r="E30873" s="83">
        <v>4556.57</v>
      </c>
      <c r="F30873" s="83">
        <v>4677.8599999999997</v>
      </c>
    </row>
    <row r="30874" spans="1:6" x14ac:dyDescent="0.25">
      <c r="A30874" t="s">
        <v>15052</v>
      </c>
      <c r="B30874" s="83" t="s">
        <v>21830</v>
      </c>
      <c r="C30874" t="s">
        <v>29106</v>
      </c>
      <c r="D30874" s="83" t="s">
        <v>15094</v>
      </c>
      <c r="E30874" s="83">
        <v>3767.74</v>
      </c>
      <c r="F30874" s="83">
        <v>3853.37</v>
      </c>
    </row>
    <row r="30875" spans="1:6" x14ac:dyDescent="0.25">
      <c r="A30875" t="s">
        <v>15052</v>
      </c>
      <c r="B30875" s="83" t="s">
        <v>21831</v>
      </c>
      <c r="C30875" t="s">
        <v>29107</v>
      </c>
      <c r="D30875" s="83" t="s">
        <v>15094</v>
      </c>
      <c r="E30875" s="83">
        <v>3320.38</v>
      </c>
      <c r="F30875" s="83">
        <v>3408.94</v>
      </c>
    </row>
    <row r="30876" spans="1:6" x14ac:dyDescent="0.25">
      <c r="A30876" t="s">
        <v>15052</v>
      </c>
      <c r="B30876" s="83" t="s">
        <v>21832</v>
      </c>
      <c r="C30876" t="s">
        <v>29108</v>
      </c>
      <c r="D30876" s="83" t="s">
        <v>15094</v>
      </c>
      <c r="E30876" s="83">
        <v>4129.75</v>
      </c>
      <c r="F30876" s="83">
        <v>4224.7700000000004</v>
      </c>
    </row>
    <row r="30877" spans="1:6" x14ac:dyDescent="0.25">
      <c r="A30877" t="s">
        <v>15052</v>
      </c>
      <c r="B30877" s="83" t="s">
        <v>21833</v>
      </c>
      <c r="C30877" t="s">
        <v>29109</v>
      </c>
      <c r="D30877" s="83" t="s">
        <v>15094</v>
      </c>
      <c r="E30877" s="83">
        <v>3700.87</v>
      </c>
      <c r="F30877" s="83">
        <v>3798.69</v>
      </c>
    </row>
    <row r="30878" spans="1:6" x14ac:dyDescent="0.25">
      <c r="A30878" t="s">
        <v>15052</v>
      </c>
      <c r="B30878" s="83" t="s">
        <v>21834</v>
      </c>
      <c r="C30878" t="s">
        <v>29110</v>
      </c>
      <c r="D30878" s="83" t="s">
        <v>15094</v>
      </c>
      <c r="E30878" s="83">
        <v>4845.17</v>
      </c>
      <c r="F30878" s="83">
        <v>4954.6099999999997</v>
      </c>
    </row>
    <row r="30879" spans="1:6" x14ac:dyDescent="0.25">
      <c r="A30879" t="s">
        <v>15052</v>
      </c>
      <c r="B30879" s="83" t="s">
        <v>21835</v>
      </c>
      <c r="C30879" t="s">
        <v>29111</v>
      </c>
      <c r="D30879" s="83" t="s">
        <v>15094</v>
      </c>
      <c r="E30879" s="83">
        <v>4397.82</v>
      </c>
      <c r="F30879" s="83">
        <v>4510.18</v>
      </c>
    </row>
    <row r="30880" spans="1:6" x14ac:dyDescent="0.25">
      <c r="A30880" t="s">
        <v>15052</v>
      </c>
      <c r="B30880" s="83" t="s">
        <v>21836</v>
      </c>
      <c r="C30880" t="s">
        <v>29112</v>
      </c>
      <c r="D30880" s="83" t="s">
        <v>15094</v>
      </c>
      <c r="E30880" s="83">
        <v>5656.23</v>
      </c>
      <c r="F30880" s="83">
        <v>5780.66</v>
      </c>
    </row>
    <row r="30881" spans="1:6" x14ac:dyDescent="0.25">
      <c r="A30881" t="s">
        <v>15052</v>
      </c>
      <c r="B30881" s="83" t="s">
        <v>21837</v>
      </c>
      <c r="C30881" t="s">
        <v>29113</v>
      </c>
      <c r="D30881" s="83" t="s">
        <v>15094</v>
      </c>
      <c r="E30881" s="83">
        <v>5127.07</v>
      </c>
      <c r="F30881" s="83">
        <v>5254.97</v>
      </c>
    </row>
    <row r="30882" spans="1:6" x14ac:dyDescent="0.25">
      <c r="A30882" t="s">
        <v>15052</v>
      </c>
      <c r="B30882" s="83" t="s">
        <v>21838</v>
      </c>
      <c r="C30882" t="s">
        <v>29114</v>
      </c>
      <c r="D30882" s="83" t="s">
        <v>15094</v>
      </c>
      <c r="E30882" s="83">
        <v>4201.2700000000004</v>
      </c>
      <c r="F30882" s="83">
        <v>4299.05</v>
      </c>
    </row>
    <row r="30883" spans="1:6" x14ac:dyDescent="0.25">
      <c r="A30883" t="s">
        <v>15052</v>
      </c>
      <c r="B30883" s="83" t="s">
        <v>21839</v>
      </c>
      <c r="C30883" t="s">
        <v>29115</v>
      </c>
      <c r="D30883" s="83" t="s">
        <v>15094</v>
      </c>
      <c r="E30883" s="83">
        <v>3720.93</v>
      </c>
      <c r="F30883" s="83">
        <v>3821.85</v>
      </c>
    </row>
    <row r="30884" spans="1:6" x14ac:dyDescent="0.25">
      <c r="A30884" t="s">
        <v>15052</v>
      </c>
      <c r="B30884" s="83" t="s">
        <v>21840</v>
      </c>
      <c r="C30884" t="s">
        <v>29116</v>
      </c>
      <c r="D30884" s="83" t="s">
        <v>15094</v>
      </c>
      <c r="E30884" s="83">
        <v>4536.21</v>
      </c>
      <c r="F30884" s="83">
        <v>4642.78</v>
      </c>
    </row>
    <row r="30885" spans="1:6" x14ac:dyDescent="0.25">
      <c r="A30885" t="s">
        <v>15052</v>
      </c>
      <c r="B30885" s="83" t="s">
        <v>21841</v>
      </c>
      <c r="C30885" t="s">
        <v>29117</v>
      </c>
      <c r="D30885" s="83" t="s">
        <v>15094</v>
      </c>
      <c r="E30885" s="83">
        <v>4074.35</v>
      </c>
      <c r="F30885" s="83">
        <v>4183.93</v>
      </c>
    </row>
    <row r="30886" spans="1:6" x14ac:dyDescent="0.25">
      <c r="A30886" t="s">
        <v>15052</v>
      </c>
      <c r="B30886" s="83" t="s">
        <v>21842</v>
      </c>
      <c r="C30886" t="s">
        <v>29118</v>
      </c>
      <c r="D30886" s="83" t="s">
        <v>15094</v>
      </c>
      <c r="E30886" s="83">
        <v>5253.72</v>
      </c>
      <c r="F30886" s="83">
        <v>5374.76</v>
      </c>
    </row>
    <row r="30887" spans="1:6" x14ac:dyDescent="0.25">
      <c r="A30887" t="s">
        <v>15052</v>
      </c>
      <c r="B30887" s="83" t="s">
        <v>21843</v>
      </c>
      <c r="C30887" t="s">
        <v>29119</v>
      </c>
      <c r="D30887" s="83" t="s">
        <v>15094</v>
      </c>
      <c r="E30887" s="83">
        <v>4773.38</v>
      </c>
      <c r="F30887" s="83">
        <v>4897.5600000000004</v>
      </c>
    </row>
    <row r="30888" spans="1:6" x14ac:dyDescent="0.25">
      <c r="A30888" t="s">
        <v>15052</v>
      </c>
      <c r="B30888" s="83" t="s">
        <v>21844</v>
      </c>
      <c r="C30888" t="s">
        <v>29120</v>
      </c>
      <c r="D30888" s="83" t="s">
        <v>15094</v>
      </c>
      <c r="E30888" s="83">
        <v>5944.41</v>
      </c>
      <c r="F30888" s="83">
        <v>6077.53</v>
      </c>
    </row>
    <row r="30889" spans="1:6" x14ac:dyDescent="0.25">
      <c r="A30889" t="s">
        <v>15052</v>
      </c>
      <c r="B30889" s="83" t="s">
        <v>21845</v>
      </c>
      <c r="C30889" t="s">
        <v>29121</v>
      </c>
      <c r="D30889" s="83" t="s">
        <v>15094</v>
      </c>
      <c r="E30889" s="83">
        <v>5375.68</v>
      </c>
      <c r="F30889" s="83">
        <v>5512.52</v>
      </c>
    </row>
    <row r="30890" spans="1:6" x14ac:dyDescent="0.25">
      <c r="A30890" t="s">
        <v>15052</v>
      </c>
      <c r="B30890" s="83" t="s">
        <v>21846</v>
      </c>
      <c r="C30890" t="s">
        <v>29122</v>
      </c>
      <c r="D30890" s="83" t="s">
        <v>15094</v>
      </c>
      <c r="E30890" s="83">
        <v>4623.34</v>
      </c>
      <c r="F30890" s="83">
        <v>4733.03</v>
      </c>
    </row>
    <row r="30891" spans="1:6" x14ac:dyDescent="0.25">
      <c r="A30891" t="s">
        <v>15052</v>
      </c>
      <c r="B30891" s="83" t="s">
        <v>21847</v>
      </c>
      <c r="C30891" t="s">
        <v>29123</v>
      </c>
      <c r="D30891" s="83" t="s">
        <v>15094</v>
      </c>
      <c r="E30891" s="83">
        <v>4110.0200000000004</v>
      </c>
      <c r="F30891" s="83">
        <v>4223.0600000000004</v>
      </c>
    </row>
    <row r="30892" spans="1:6" x14ac:dyDescent="0.25">
      <c r="A30892" t="s">
        <v>15052</v>
      </c>
      <c r="B30892" s="83" t="s">
        <v>21848</v>
      </c>
      <c r="C30892" t="s">
        <v>29124</v>
      </c>
      <c r="D30892" s="83" t="s">
        <v>15094</v>
      </c>
      <c r="E30892" s="83">
        <v>5095.7</v>
      </c>
      <c r="F30892" s="83">
        <v>5217.2</v>
      </c>
    </row>
    <row r="30893" spans="1:6" x14ac:dyDescent="0.25">
      <c r="A30893" t="s">
        <v>15052</v>
      </c>
      <c r="B30893" s="83" t="s">
        <v>21849</v>
      </c>
      <c r="C30893" t="s">
        <v>29125</v>
      </c>
      <c r="D30893" s="83" t="s">
        <v>15094</v>
      </c>
      <c r="E30893" s="83">
        <v>4600.8500000000004</v>
      </c>
      <c r="F30893" s="83">
        <v>4725.59</v>
      </c>
    </row>
    <row r="30894" spans="1:6" x14ac:dyDescent="0.25">
      <c r="A30894" t="s">
        <v>15052</v>
      </c>
      <c r="B30894" s="83" t="s">
        <v>21850</v>
      </c>
      <c r="C30894" t="s">
        <v>29126</v>
      </c>
      <c r="D30894" s="83" t="s">
        <v>15094</v>
      </c>
      <c r="E30894" s="83">
        <v>5684.12</v>
      </c>
      <c r="F30894" s="83">
        <v>5817.24</v>
      </c>
    </row>
    <row r="30895" spans="1:6" x14ac:dyDescent="0.25">
      <c r="A30895" t="s">
        <v>15052</v>
      </c>
      <c r="B30895" s="83" t="s">
        <v>21851</v>
      </c>
      <c r="C30895" t="s">
        <v>29127</v>
      </c>
      <c r="D30895" s="83" t="s">
        <v>15094</v>
      </c>
      <c r="E30895" s="83">
        <v>5170.8</v>
      </c>
      <c r="F30895" s="83">
        <v>5307.28</v>
      </c>
    </row>
    <row r="30896" spans="1:6" x14ac:dyDescent="0.25">
      <c r="A30896" t="s">
        <v>15052</v>
      </c>
      <c r="B30896" s="83" t="s">
        <v>21852</v>
      </c>
      <c r="C30896" t="s">
        <v>29128</v>
      </c>
      <c r="D30896" s="83" t="s">
        <v>15094</v>
      </c>
      <c r="E30896" s="83">
        <v>6595.91</v>
      </c>
      <c r="F30896" s="83">
        <v>6745.74</v>
      </c>
    </row>
    <row r="30897" spans="1:6" x14ac:dyDescent="0.25">
      <c r="A30897" t="s">
        <v>15052</v>
      </c>
      <c r="B30897" s="83" t="s">
        <v>21853</v>
      </c>
      <c r="C30897" t="s">
        <v>29129</v>
      </c>
      <c r="D30897" s="83" t="s">
        <v>15094</v>
      </c>
      <c r="E30897" s="83">
        <v>5987.59</v>
      </c>
      <c r="F30897" s="83">
        <v>6141.41</v>
      </c>
    </row>
    <row r="30898" spans="1:6" x14ac:dyDescent="0.25">
      <c r="A30898" t="s">
        <v>15052</v>
      </c>
      <c r="B30898" s="83" t="s">
        <v>21854</v>
      </c>
      <c r="C30898" t="s">
        <v>29130</v>
      </c>
      <c r="D30898" s="83" t="s">
        <v>15094</v>
      </c>
      <c r="E30898" s="83">
        <v>4696.24</v>
      </c>
      <c r="F30898" s="83">
        <v>4805.09</v>
      </c>
    </row>
    <row r="30899" spans="1:6" x14ac:dyDescent="0.25">
      <c r="A30899" t="s">
        <v>15052</v>
      </c>
      <c r="B30899" s="83" t="s">
        <v>21855</v>
      </c>
      <c r="C30899" t="s">
        <v>29131</v>
      </c>
      <c r="D30899" s="83" t="s">
        <v>15094</v>
      </c>
      <c r="E30899" s="83">
        <v>4173.12</v>
      </c>
      <c r="F30899" s="83">
        <v>4285.3900000000003</v>
      </c>
    </row>
    <row r="30900" spans="1:6" x14ac:dyDescent="0.25">
      <c r="A30900" t="s">
        <v>15052</v>
      </c>
      <c r="B30900" s="83" t="s">
        <v>21856</v>
      </c>
      <c r="C30900" t="s">
        <v>29132</v>
      </c>
      <c r="D30900" s="83" t="s">
        <v>15094</v>
      </c>
      <c r="E30900" s="83">
        <v>5641.21</v>
      </c>
      <c r="F30900" s="83">
        <v>5772.33</v>
      </c>
    </row>
    <row r="30901" spans="1:6" x14ac:dyDescent="0.25">
      <c r="A30901" t="s">
        <v>15052</v>
      </c>
      <c r="B30901" s="83" t="s">
        <v>21857</v>
      </c>
      <c r="C30901" t="s">
        <v>29133</v>
      </c>
      <c r="D30901" s="83" t="s">
        <v>15094</v>
      </c>
      <c r="E30901" s="83">
        <v>5136.57</v>
      </c>
      <c r="F30901" s="83">
        <v>5270.98</v>
      </c>
    </row>
    <row r="30902" spans="1:6" x14ac:dyDescent="0.25">
      <c r="A30902" t="s">
        <v>15052</v>
      </c>
      <c r="B30902" s="83" t="s">
        <v>21858</v>
      </c>
      <c r="C30902" t="s">
        <v>29134</v>
      </c>
      <c r="D30902" s="83" t="s">
        <v>15094</v>
      </c>
      <c r="E30902" s="83">
        <v>6467.89</v>
      </c>
      <c r="F30902" s="83">
        <v>6612.45</v>
      </c>
    </row>
    <row r="30903" spans="1:6" x14ac:dyDescent="0.25">
      <c r="A30903" t="s">
        <v>15052</v>
      </c>
      <c r="B30903" s="83" t="s">
        <v>21859</v>
      </c>
      <c r="C30903" t="s">
        <v>29135</v>
      </c>
      <c r="D30903" s="83" t="s">
        <v>15094</v>
      </c>
      <c r="E30903" s="83">
        <v>5849.78</v>
      </c>
      <c r="F30903" s="83">
        <v>5998.39</v>
      </c>
    </row>
    <row r="30904" spans="1:6" x14ac:dyDescent="0.25">
      <c r="A30904" t="s">
        <v>15052</v>
      </c>
      <c r="B30904" s="83" t="s">
        <v>21860</v>
      </c>
      <c r="C30904" t="s">
        <v>29136</v>
      </c>
      <c r="D30904" s="83" t="s">
        <v>15094</v>
      </c>
      <c r="E30904" s="83">
        <v>7750.4</v>
      </c>
      <c r="F30904" s="83">
        <v>7923.3</v>
      </c>
    </row>
    <row r="30905" spans="1:6" x14ac:dyDescent="0.25">
      <c r="A30905" t="s">
        <v>15052</v>
      </c>
      <c r="B30905" s="83" t="s">
        <v>21861</v>
      </c>
      <c r="C30905" t="s">
        <v>29137</v>
      </c>
      <c r="D30905" s="83" t="s">
        <v>15094</v>
      </c>
      <c r="E30905" s="83">
        <v>7132.29</v>
      </c>
      <c r="F30905" s="83">
        <v>7309.23</v>
      </c>
    </row>
    <row r="30906" spans="1:6" x14ac:dyDescent="0.25">
      <c r="A30906" t="s">
        <v>15052</v>
      </c>
      <c r="B30906" s="83" t="s">
        <v>21862</v>
      </c>
      <c r="C30906" t="s">
        <v>29138</v>
      </c>
      <c r="D30906" s="83" t="s">
        <v>15094</v>
      </c>
      <c r="E30906" s="83">
        <v>5204.53</v>
      </c>
      <c r="F30906" s="84">
        <v>5327.42</v>
      </c>
    </row>
    <row r="30907" spans="1:6" x14ac:dyDescent="0.25">
      <c r="A30907" t="s">
        <v>15052</v>
      </c>
      <c r="B30907" s="83" t="s">
        <v>21863</v>
      </c>
      <c r="C30907" t="s">
        <v>29139</v>
      </c>
      <c r="D30907" s="83" t="s">
        <v>15094</v>
      </c>
      <c r="E30907" s="83">
        <v>4648.42</v>
      </c>
      <c r="F30907" s="84">
        <v>4774.95</v>
      </c>
    </row>
    <row r="30908" spans="1:6" x14ac:dyDescent="0.25">
      <c r="A30908" t="s">
        <v>15052</v>
      </c>
      <c r="B30908" s="83" t="s">
        <v>21864</v>
      </c>
      <c r="C30908" t="s">
        <v>29140</v>
      </c>
      <c r="D30908" s="83" t="s">
        <v>15094</v>
      </c>
      <c r="E30908" s="83">
        <v>6119.32</v>
      </c>
      <c r="F30908" s="83">
        <v>6263.8</v>
      </c>
    </row>
    <row r="30909" spans="1:6" x14ac:dyDescent="0.25">
      <c r="A30909" t="s">
        <v>15052</v>
      </c>
      <c r="B30909" s="83" t="s">
        <v>21865</v>
      </c>
      <c r="C30909" t="s">
        <v>29141</v>
      </c>
      <c r="D30909" s="83" t="s">
        <v>15094</v>
      </c>
      <c r="E30909" s="83">
        <v>5581.68</v>
      </c>
      <c r="F30909" s="84">
        <v>5729.68</v>
      </c>
    </row>
    <row r="30910" spans="1:6" x14ac:dyDescent="0.25">
      <c r="A30910" t="s">
        <v>15052</v>
      </c>
      <c r="B30910" s="83" t="s">
        <v>21866</v>
      </c>
      <c r="C30910" t="s">
        <v>29142</v>
      </c>
      <c r="D30910" s="83" t="s">
        <v>15094</v>
      </c>
      <c r="E30910" s="83">
        <v>6953.68</v>
      </c>
      <c r="F30910" s="84">
        <v>7111.52</v>
      </c>
    </row>
    <row r="30911" spans="1:6" x14ac:dyDescent="0.25">
      <c r="A30911" t="s">
        <v>15052</v>
      </c>
      <c r="B30911" s="83" t="s">
        <v>21867</v>
      </c>
      <c r="C30911" t="s">
        <v>29143</v>
      </c>
      <c r="D30911" s="83" t="s">
        <v>15094</v>
      </c>
      <c r="E30911" s="83">
        <v>6295.99</v>
      </c>
      <c r="F30911" s="84">
        <v>6458.14</v>
      </c>
    </row>
    <row r="30912" spans="1:6" x14ac:dyDescent="0.25">
      <c r="A30912" t="s">
        <v>15052</v>
      </c>
      <c r="B30912" s="83" t="s">
        <v>21868</v>
      </c>
      <c r="C30912" t="s">
        <v>29144</v>
      </c>
      <c r="D30912" s="83" t="s">
        <v>15094</v>
      </c>
      <c r="E30912" s="83">
        <v>8034.04</v>
      </c>
      <c r="F30912" s="84">
        <v>8211.9599999999991</v>
      </c>
    </row>
    <row r="30913" spans="1:6" x14ac:dyDescent="0.25">
      <c r="A30913" t="s">
        <v>15052</v>
      </c>
      <c r="B30913" s="83" t="s">
        <v>21869</v>
      </c>
      <c r="C30913" t="s">
        <v>29145</v>
      </c>
      <c r="D30913" s="83" t="s">
        <v>15094</v>
      </c>
      <c r="E30913" s="83">
        <v>7272.12</v>
      </c>
      <c r="F30913" s="84">
        <v>7455.03</v>
      </c>
    </row>
    <row r="30914" spans="1:6" x14ac:dyDescent="0.25">
      <c r="A30914" t="s">
        <v>15052</v>
      </c>
      <c r="B30914" s="83" t="s">
        <v>21870</v>
      </c>
      <c r="C30914" t="s">
        <v>29146</v>
      </c>
      <c r="D30914" s="83" t="s">
        <v>15094</v>
      </c>
      <c r="E30914" s="83">
        <v>5598.31</v>
      </c>
      <c r="F30914" s="84">
        <v>5732.71</v>
      </c>
    </row>
    <row r="30915" spans="1:6" x14ac:dyDescent="0.25">
      <c r="A30915" t="s">
        <v>15052</v>
      </c>
      <c r="B30915" s="83" t="s">
        <v>21871</v>
      </c>
      <c r="C30915" t="s">
        <v>29147</v>
      </c>
      <c r="D30915" s="83" t="s">
        <v>15094</v>
      </c>
      <c r="E30915" s="83">
        <v>5009.22</v>
      </c>
      <c r="F30915" s="84">
        <v>5147.47</v>
      </c>
    </row>
    <row r="30916" spans="1:6" x14ac:dyDescent="0.25">
      <c r="A30916" t="s">
        <v>15052</v>
      </c>
      <c r="B30916" s="83" t="s">
        <v>21872</v>
      </c>
      <c r="C30916" t="s">
        <v>29148</v>
      </c>
      <c r="D30916" s="83" t="s">
        <v>15094</v>
      </c>
      <c r="E30916" s="83">
        <v>6567.23</v>
      </c>
      <c r="F30916" s="84">
        <v>6724.41</v>
      </c>
    </row>
    <row r="30917" spans="1:6" x14ac:dyDescent="0.25">
      <c r="A30917" t="s">
        <v>15052</v>
      </c>
      <c r="B30917" s="83" t="s">
        <v>21873</v>
      </c>
      <c r="C30917" t="s">
        <v>29149</v>
      </c>
      <c r="D30917" s="83" t="s">
        <v>15094</v>
      </c>
      <c r="E30917" s="83">
        <v>5996.61</v>
      </c>
      <c r="F30917" s="84">
        <v>6157.53</v>
      </c>
    </row>
    <row r="30918" spans="1:6" x14ac:dyDescent="0.25">
      <c r="A30918" t="s">
        <v>15052</v>
      </c>
      <c r="B30918" s="83" t="s">
        <v>21874</v>
      </c>
      <c r="C30918" t="s">
        <v>29150</v>
      </c>
      <c r="D30918" s="83" t="s">
        <v>15094</v>
      </c>
      <c r="E30918" s="83">
        <v>7425.93</v>
      </c>
      <c r="F30918" s="84">
        <v>7596.76</v>
      </c>
    </row>
    <row r="30919" spans="1:6" x14ac:dyDescent="0.25">
      <c r="A30919" t="s">
        <v>15052</v>
      </c>
      <c r="B30919" s="83" t="s">
        <v>21875</v>
      </c>
      <c r="C30919" t="s">
        <v>29151</v>
      </c>
      <c r="D30919" s="83" t="s">
        <v>15094</v>
      </c>
      <c r="E30919" s="83">
        <v>6728.66</v>
      </c>
      <c r="F30919" s="84">
        <v>6904.05</v>
      </c>
    </row>
    <row r="30920" spans="1:6" x14ac:dyDescent="0.25">
      <c r="A30920" t="s">
        <v>15052</v>
      </c>
      <c r="B30920" s="83" t="s">
        <v>21876</v>
      </c>
      <c r="C30920" t="s">
        <v>29152</v>
      </c>
      <c r="D30920" s="83" t="s">
        <v>15094</v>
      </c>
      <c r="E30920" s="83">
        <v>8536.8799999999992</v>
      </c>
      <c r="F30920" s="84">
        <v>8728.2000000000007</v>
      </c>
    </row>
    <row r="30921" spans="1:6" x14ac:dyDescent="0.25">
      <c r="A30921" t="s">
        <v>15052</v>
      </c>
      <c r="B30921" s="83" t="s">
        <v>21877</v>
      </c>
      <c r="C30921" t="s">
        <v>29153</v>
      </c>
      <c r="D30921" s="83" t="s">
        <v>15094</v>
      </c>
      <c r="E30921" s="83">
        <v>7728.79</v>
      </c>
      <c r="F30921" s="84">
        <v>7925.4</v>
      </c>
    </row>
    <row r="30922" spans="1:6" x14ac:dyDescent="0.25">
      <c r="A30922" t="s">
        <v>15052</v>
      </c>
      <c r="B30922" s="83" t="s">
        <v>21878</v>
      </c>
      <c r="C30922" t="s">
        <v>29154</v>
      </c>
      <c r="D30922" s="83" t="s">
        <v>15094</v>
      </c>
      <c r="E30922" s="83">
        <v>6353.64</v>
      </c>
      <c r="F30922" s="84">
        <v>6497.65</v>
      </c>
    </row>
    <row r="30923" spans="1:6" x14ac:dyDescent="0.25">
      <c r="A30923" t="s">
        <v>15052</v>
      </c>
      <c r="B30923" s="83" t="s">
        <v>21879</v>
      </c>
      <c r="C30923" t="s">
        <v>29155</v>
      </c>
      <c r="D30923" s="83" t="s">
        <v>15094</v>
      </c>
      <c r="E30923" s="83">
        <v>5634.45</v>
      </c>
      <c r="F30923" s="84">
        <v>5783.17</v>
      </c>
    </row>
    <row r="30924" spans="1:6" x14ac:dyDescent="0.25">
      <c r="A30924" t="s">
        <v>15052</v>
      </c>
      <c r="B30924" s="83" t="s">
        <v>21880</v>
      </c>
      <c r="C30924" t="s">
        <v>29156</v>
      </c>
      <c r="D30924" s="83" t="s">
        <v>15094</v>
      </c>
      <c r="E30924" s="83">
        <v>7380.73</v>
      </c>
      <c r="F30924" s="84">
        <v>7549.56</v>
      </c>
    </row>
    <row r="30925" spans="1:6" x14ac:dyDescent="0.25">
      <c r="A30925" t="s">
        <v>15052</v>
      </c>
      <c r="B30925" s="83" t="s">
        <v>21881</v>
      </c>
      <c r="C30925" t="s">
        <v>29157</v>
      </c>
      <c r="D30925" s="83" t="s">
        <v>15094</v>
      </c>
      <c r="E30925" s="83">
        <v>6693.21</v>
      </c>
      <c r="F30925" s="84">
        <v>6866.54</v>
      </c>
    </row>
    <row r="30926" spans="1:6" x14ac:dyDescent="0.25">
      <c r="A30926" t="s">
        <v>15052</v>
      </c>
      <c r="B30926" s="83" t="s">
        <v>21882</v>
      </c>
      <c r="C30926" t="s">
        <v>29158</v>
      </c>
      <c r="D30926" s="83" t="s">
        <v>15094</v>
      </c>
      <c r="E30926" s="83">
        <v>8449.17</v>
      </c>
      <c r="F30926" s="84">
        <v>8639.48</v>
      </c>
    </row>
    <row r="30927" spans="1:6" x14ac:dyDescent="0.25">
      <c r="A30927" t="s">
        <v>15052</v>
      </c>
      <c r="B30927" s="83" t="s">
        <v>21883</v>
      </c>
      <c r="C30927" t="s">
        <v>29159</v>
      </c>
      <c r="D30927" s="83" t="s">
        <v>15094</v>
      </c>
      <c r="E30927" s="83">
        <v>7729.98</v>
      </c>
      <c r="F30927" s="84">
        <v>7925</v>
      </c>
    </row>
    <row r="30928" spans="1:6" x14ac:dyDescent="0.25">
      <c r="A30928" t="s">
        <v>15052</v>
      </c>
      <c r="B30928" s="83" t="s">
        <v>21884</v>
      </c>
      <c r="C30928" t="s">
        <v>29160</v>
      </c>
      <c r="D30928" s="83" t="s">
        <v>15094</v>
      </c>
      <c r="E30928" s="83">
        <v>9642.36</v>
      </c>
      <c r="F30928" s="84">
        <v>9854.98</v>
      </c>
    </row>
    <row r="30929" spans="1:6" x14ac:dyDescent="0.25">
      <c r="A30929" t="s">
        <v>15052</v>
      </c>
      <c r="B30929" s="83" t="s">
        <v>21885</v>
      </c>
      <c r="C30929" t="s">
        <v>29161</v>
      </c>
      <c r="D30929" s="83" t="s">
        <v>15094</v>
      </c>
      <c r="E30929" s="83">
        <v>8812.35</v>
      </c>
      <c r="F30929" s="84">
        <v>9030.41</v>
      </c>
    </row>
    <row r="30930" spans="1:6" x14ac:dyDescent="0.25">
      <c r="A30930" t="s">
        <v>15052</v>
      </c>
      <c r="B30930" s="83" t="s">
        <v>21886</v>
      </c>
      <c r="C30930" t="s">
        <v>29162</v>
      </c>
      <c r="D30930" s="83" t="s">
        <v>15094</v>
      </c>
      <c r="E30930" s="83">
        <v>7300.89</v>
      </c>
      <c r="F30930" s="84">
        <v>7471.4</v>
      </c>
    </row>
    <row r="30931" spans="1:6" x14ac:dyDescent="0.25">
      <c r="A30931" t="s">
        <v>15052</v>
      </c>
      <c r="B30931" s="83" t="s">
        <v>21887</v>
      </c>
      <c r="C30931" t="s">
        <v>29163</v>
      </c>
      <c r="D30931" s="83" t="s">
        <v>15094</v>
      </c>
      <c r="E30931" s="83">
        <v>6502.54</v>
      </c>
      <c r="F30931" s="84">
        <v>6678.28</v>
      </c>
    </row>
    <row r="30932" spans="1:6" x14ac:dyDescent="0.25">
      <c r="A30932" t="s">
        <v>15052</v>
      </c>
      <c r="B30932" s="83" t="s">
        <v>21888</v>
      </c>
      <c r="C30932" t="s">
        <v>29164</v>
      </c>
      <c r="D30932" s="83" t="s">
        <v>15094</v>
      </c>
      <c r="E30932" s="83">
        <v>8473.73</v>
      </c>
      <c r="F30932" s="84">
        <v>8672.2800000000007</v>
      </c>
    </row>
    <row r="30933" spans="1:6" x14ac:dyDescent="0.25">
      <c r="A30933" t="s">
        <v>15052</v>
      </c>
      <c r="B30933" s="83" t="s">
        <v>21889</v>
      </c>
      <c r="C30933" t="s">
        <v>29165</v>
      </c>
      <c r="D30933" s="83" t="s">
        <v>15094</v>
      </c>
      <c r="E30933" s="83">
        <v>7707.04</v>
      </c>
      <c r="F30933" s="84">
        <v>7910.61</v>
      </c>
    </row>
    <row r="30934" spans="1:6" x14ac:dyDescent="0.25">
      <c r="A30934" t="s">
        <v>15052</v>
      </c>
      <c r="B30934" s="83" t="s">
        <v>21890</v>
      </c>
      <c r="C30934" t="s">
        <v>29166</v>
      </c>
      <c r="D30934" s="83" t="s">
        <v>15094</v>
      </c>
      <c r="E30934" s="83">
        <v>9578.6</v>
      </c>
      <c r="F30934" s="84">
        <v>9799.43</v>
      </c>
    </row>
    <row r="30935" spans="1:6" x14ac:dyDescent="0.25">
      <c r="A30935" t="s">
        <v>15052</v>
      </c>
      <c r="B30935" s="83" t="s">
        <v>21891</v>
      </c>
      <c r="C30935" t="s">
        <v>29167</v>
      </c>
      <c r="D30935" s="83" t="s">
        <v>15094</v>
      </c>
      <c r="E30935" s="83">
        <v>8780.25</v>
      </c>
      <c r="F30935" s="84">
        <v>9006.31</v>
      </c>
    </row>
    <row r="30936" spans="1:6" x14ac:dyDescent="0.25">
      <c r="A30936" t="s">
        <v>15052</v>
      </c>
      <c r="B30936" s="83" t="s">
        <v>21892</v>
      </c>
      <c r="C30936" t="s">
        <v>29168</v>
      </c>
      <c r="D30936" s="83" t="s">
        <v>15094</v>
      </c>
      <c r="E30936" s="83">
        <v>11150.47</v>
      </c>
      <c r="F30936" s="84">
        <v>11401.47</v>
      </c>
    </row>
    <row r="30937" spans="1:6" x14ac:dyDescent="0.25">
      <c r="A30937" t="s">
        <v>15052</v>
      </c>
      <c r="B30937" s="83" t="s">
        <v>21893</v>
      </c>
      <c r="C30937" t="s">
        <v>29169</v>
      </c>
      <c r="D30937" s="83" t="s">
        <v>15094</v>
      </c>
      <c r="E30937" s="83">
        <v>10228.1</v>
      </c>
      <c r="F30937" s="84">
        <v>10485.15</v>
      </c>
    </row>
    <row r="30938" spans="1:6" x14ac:dyDescent="0.25">
      <c r="A30938" t="s">
        <v>15052</v>
      </c>
      <c r="B30938" s="83" t="s">
        <v>21622</v>
      </c>
      <c r="C30938" t="s">
        <v>47383</v>
      </c>
      <c r="D30938" s="83" t="s">
        <v>15094</v>
      </c>
      <c r="E30938" s="83">
        <v>445.78</v>
      </c>
      <c r="F30938" s="84">
        <v>450.56</v>
      </c>
    </row>
    <row r="30939" spans="1:6" x14ac:dyDescent="0.25">
      <c r="A30939" t="s">
        <v>15052</v>
      </c>
      <c r="B30939" s="83" t="s">
        <v>21623</v>
      </c>
      <c r="C30939" t="s">
        <v>47384</v>
      </c>
      <c r="D30939" s="83" t="s">
        <v>15094</v>
      </c>
      <c r="E30939" s="83">
        <v>408.39</v>
      </c>
      <c r="F30939" s="84">
        <v>413.41</v>
      </c>
    </row>
    <row r="30940" spans="1:6" x14ac:dyDescent="0.25">
      <c r="A30940" t="s">
        <v>15052</v>
      </c>
      <c r="B30940" s="83" t="s">
        <v>21624</v>
      </c>
      <c r="C30940" t="s">
        <v>47385</v>
      </c>
      <c r="D30940" s="83" t="s">
        <v>15094</v>
      </c>
      <c r="E30940" s="83">
        <v>472.17</v>
      </c>
      <c r="F30940" s="84">
        <v>476.95</v>
      </c>
    </row>
    <row r="30941" spans="1:6" x14ac:dyDescent="0.25">
      <c r="A30941" t="s">
        <v>15052</v>
      </c>
      <c r="B30941" s="83" t="s">
        <v>21625</v>
      </c>
      <c r="C30941" t="s">
        <v>47386</v>
      </c>
      <c r="D30941" s="83" t="s">
        <v>15094</v>
      </c>
      <c r="E30941" s="83">
        <v>434.78</v>
      </c>
      <c r="F30941" s="84">
        <v>439.8</v>
      </c>
    </row>
    <row r="30942" spans="1:6" x14ac:dyDescent="0.25">
      <c r="A30942" t="s">
        <v>15052</v>
      </c>
      <c r="B30942" s="83" t="s">
        <v>21626</v>
      </c>
      <c r="C30942" t="s">
        <v>47387</v>
      </c>
      <c r="D30942" s="83" t="s">
        <v>15094</v>
      </c>
      <c r="E30942" s="83">
        <v>514.98</v>
      </c>
      <c r="F30942" s="84">
        <v>519.76</v>
      </c>
    </row>
    <row r="30943" spans="1:6" x14ac:dyDescent="0.25">
      <c r="A30943" t="s">
        <v>15052</v>
      </c>
      <c r="B30943" s="83" t="s">
        <v>21627</v>
      </c>
      <c r="C30943" t="s">
        <v>47388</v>
      </c>
      <c r="D30943" s="83" t="s">
        <v>15094</v>
      </c>
      <c r="E30943" s="83">
        <v>477.59</v>
      </c>
      <c r="F30943" s="84">
        <v>482.61</v>
      </c>
    </row>
    <row r="30944" spans="1:6" x14ac:dyDescent="0.25">
      <c r="A30944" t="s">
        <v>15052</v>
      </c>
      <c r="B30944" s="83" t="s">
        <v>21628</v>
      </c>
      <c r="C30944" t="s">
        <v>47389</v>
      </c>
      <c r="D30944" s="83" t="s">
        <v>15094</v>
      </c>
      <c r="E30944" s="83">
        <v>702.99</v>
      </c>
      <c r="F30944" s="84">
        <v>709.86</v>
      </c>
    </row>
    <row r="30945" spans="1:6" x14ac:dyDescent="0.25">
      <c r="A30945" t="s">
        <v>15052</v>
      </c>
      <c r="B30945" s="83" t="s">
        <v>21629</v>
      </c>
      <c r="C30945" t="s">
        <v>47390</v>
      </c>
      <c r="D30945" s="83" t="s">
        <v>15094</v>
      </c>
      <c r="E30945" s="83">
        <v>643.70000000000005</v>
      </c>
      <c r="F30945" s="84">
        <v>650.96</v>
      </c>
    </row>
    <row r="30946" spans="1:6" x14ac:dyDescent="0.25">
      <c r="A30946" t="s">
        <v>15052</v>
      </c>
      <c r="B30946" s="83" t="s">
        <v>21630</v>
      </c>
      <c r="C30946" t="s">
        <v>47391</v>
      </c>
      <c r="D30946" s="83" t="s">
        <v>15094</v>
      </c>
      <c r="E30946" s="83">
        <v>749.46</v>
      </c>
      <c r="F30946" s="84">
        <v>756.33</v>
      </c>
    </row>
    <row r="30947" spans="1:6" x14ac:dyDescent="0.25">
      <c r="A30947" t="s">
        <v>15052</v>
      </c>
      <c r="B30947" s="83" t="s">
        <v>21631</v>
      </c>
      <c r="C30947" t="s">
        <v>47392</v>
      </c>
      <c r="D30947" s="83" t="s">
        <v>15094</v>
      </c>
      <c r="E30947" s="83">
        <v>690.17</v>
      </c>
      <c r="F30947" s="84">
        <v>697.43</v>
      </c>
    </row>
    <row r="30948" spans="1:6" x14ac:dyDescent="0.25">
      <c r="A30948" t="s">
        <v>15052</v>
      </c>
      <c r="B30948" s="83" t="s">
        <v>21632</v>
      </c>
      <c r="C30948" t="s">
        <v>47393</v>
      </c>
      <c r="D30948" s="83" t="s">
        <v>15094</v>
      </c>
      <c r="E30948" s="83">
        <v>830.87</v>
      </c>
      <c r="F30948" s="84">
        <v>837.74</v>
      </c>
    </row>
    <row r="30949" spans="1:6" x14ac:dyDescent="0.25">
      <c r="A30949" t="s">
        <v>15052</v>
      </c>
      <c r="B30949" s="83" t="s">
        <v>21633</v>
      </c>
      <c r="C30949" t="s">
        <v>47394</v>
      </c>
      <c r="D30949" s="83" t="s">
        <v>15094</v>
      </c>
      <c r="E30949" s="83">
        <v>771.52</v>
      </c>
      <c r="F30949" s="84">
        <v>778.78</v>
      </c>
    </row>
    <row r="30950" spans="1:6" x14ac:dyDescent="0.25">
      <c r="A30950" t="s">
        <v>15052</v>
      </c>
      <c r="B30950" s="83" t="s">
        <v>21634</v>
      </c>
      <c r="C30950" t="s">
        <v>47395</v>
      </c>
      <c r="D30950" s="83" t="s">
        <v>15094</v>
      </c>
      <c r="E30950" s="83">
        <v>991.45</v>
      </c>
      <c r="F30950" s="84">
        <v>1000.58</v>
      </c>
    </row>
    <row r="30951" spans="1:6" x14ac:dyDescent="0.25">
      <c r="A30951" t="s">
        <v>15052</v>
      </c>
      <c r="B30951" s="83" t="s">
        <v>21635</v>
      </c>
      <c r="C30951" t="s">
        <v>47396</v>
      </c>
      <c r="D30951" s="83" t="s">
        <v>15094</v>
      </c>
      <c r="E30951" s="83">
        <v>905.95</v>
      </c>
      <c r="F30951" s="84">
        <v>915.63</v>
      </c>
    </row>
    <row r="30952" spans="1:6" x14ac:dyDescent="0.25">
      <c r="A30952" t="s">
        <v>15052</v>
      </c>
      <c r="B30952" s="83" t="s">
        <v>21636</v>
      </c>
      <c r="C30952" t="s">
        <v>47397</v>
      </c>
      <c r="D30952" s="83" t="s">
        <v>15094</v>
      </c>
      <c r="E30952" s="83">
        <v>1016.24</v>
      </c>
      <c r="F30952" s="84">
        <v>1025.3699999999999</v>
      </c>
    </row>
    <row r="30953" spans="1:6" x14ac:dyDescent="0.25">
      <c r="A30953" t="s">
        <v>15052</v>
      </c>
      <c r="B30953" s="83" t="s">
        <v>21637</v>
      </c>
      <c r="C30953" t="s">
        <v>47398</v>
      </c>
      <c r="D30953" s="83" t="s">
        <v>15094</v>
      </c>
      <c r="E30953" s="83">
        <v>930.74</v>
      </c>
      <c r="F30953" s="84">
        <v>940.42</v>
      </c>
    </row>
    <row r="30954" spans="1:6" x14ac:dyDescent="0.25">
      <c r="A30954" t="s">
        <v>15052</v>
      </c>
      <c r="B30954" s="83" t="s">
        <v>21638</v>
      </c>
      <c r="C30954" t="s">
        <v>47399</v>
      </c>
      <c r="D30954" s="83" t="s">
        <v>15094</v>
      </c>
      <c r="E30954" s="83">
        <v>1049.28</v>
      </c>
      <c r="F30954" s="84">
        <v>1058.4100000000001</v>
      </c>
    </row>
    <row r="30955" spans="1:6" x14ac:dyDescent="0.25">
      <c r="A30955" t="s">
        <v>15052</v>
      </c>
      <c r="B30955" s="83" t="s">
        <v>21639</v>
      </c>
      <c r="C30955" t="s">
        <v>47400</v>
      </c>
      <c r="D30955" s="83" t="s">
        <v>15094</v>
      </c>
      <c r="E30955" s="83">
        <v>963.55</v>
      </c>
      <c r="F30955" s="84">
        <v>973.24</v>
      </c>
    </row>
    <row r="30956" spans="1:6" x14ac:dyDescent="0.25">
      <c r="A30956" t="s">
        <v>15052</v>
      </c>
      <c r="B30956" s="83" t="s">
        <v>21640</v>
      </c>
      <c r="C30956" t="s">
        <v>47401</v>
      </c>
      <c r="D30956" s="83" t="s">
        <v>15094</v>
      </c>
      <c r="E30956" s="83">
        <v>1351.3</v>
      </c>
      <c r="F30956" s="84">
        <v>1363.34</v>
      </c>
    </row>
    <row r="30957" spans="1:6" x14ac:dyDescent="0.25">
      <c r="A30957" t="s">
        <v>15052</v>
      </c>
      <c r="B30957" s="83" t="s">
        <v>21641</v>
      </c>
      <c r="C30957" t="s">
        <v>47402</v>
      </c>
      <c r="D30957" s="83" t="s">
        <v>15094</v>
      </c>
      <c r="E30957" s="83">
        <v>1229.6300000000001</v>
      </c>
      <c r="F30957" s="84">
        <v>1242.46</v>
      </c>
    </row>
    <row r="30958" spans="1:6" x14ac:dyDescent="0.25">
      <c r="A30958" t="s">
        <v>15052</v>
      </c>
      <c r="B30958" s="83" t="s">
        <v>21642</v>
      </c>
      <c r="C30958" t="s">
        <v>47403</v>
      </c>
      <c r="D30958" s="83" t="s">
        <v>15094</v>
      </c>
      <c r="E30958" s="83">
        <v>1431.85</v>
      </c>
      <c r="F30958" s="84">
        <v>1443.89</v>
      </c>
    </row>
    <row r="30959" spans="1:6" x14ac:dyDescent="0.25">
      <c r="A30959" t="s">
        <v>15052</v>
      </c>
      <c r="B30959" s="83" t="s">
        <v>21643</v>
      </c>
      <c r="C30959" t="s">
        <v>47404</v>
      </c>
      <c r="D30959" s="83" t="s">
        <v>15094</v>
      </c>
      <c r="E30959" s="83">
        <v>1310.18</v>
      </c>
      <c r="F30959" s="84">
        <v>1323.01</v>
      </c>
    </row>
    <row r="30960" spans="1:6" x14ac:dyDescent="0.25">
      <c r="A30960" t="s">
        <v>15052</v>
      </c>
      <c r="B30960" s="83" t="s">
        <v>21644</v>
      </c>
      <c r="C30960" t="s">
        <v>47405</v>
      </c>
      <c r="D30960" s="83" t="s">
        <v>15094</v>
      </c>
      <c r="E30960" s="83">
        <v>1661.57</v>
      </c>
      <c r="F30960" s="84">
        <v>1673.62</v>
      </c>
    </row>
    <row r="30961" spans="1:6" x14ac:dyDescent="0.25">
      <c r="A30961" t="s">
        <v>15052</v>
      </c>
      <c r="B30961" s="83" t="s">
        <v>21645</v>
      </c>
      <c r="C30961" t="s">
        <v>47406</v>
      </c>
      <c r="D30961" s="83" t="s">
        <v>15094</v>
      </c>
      <c r="E30961" s="83">
        <v>1539.42</v>
      </c>
      <c r="F30961" s="84">
        <v>1552.26</v>
      </c>
    </row>
    <row r="30962" spans="1:6" x14ac:dyDescent="0.25">
      <c r="A30962" t="s">
        <v>15052</v>
      </c>
      <c r="B30962" s="83" t="s">
        <v>21646</v>
      </c>
      <c r="C30962" t="s">
        <v>47407</v>
      </c>
      <c r="D30962" s="83" t="s">
        <v>15094</v>
      </c>
      <c r="E30962" s="83">
        <v>2173.89</v>
      </c>
      <c r="F30962" s="84">
        <v>2190.16</v>
      </c>
    </row>
    <row r="30963" spans="1:6" x14ac:dyDescent="0.25">
      <c r="A30963" t="s">
        <v>15052</v>
      </c>
      <c r="B30963" s="83" t="s">
        <v>21647</v>
      </c>
      <c r="C30963" t="s">
        <v>47408</v>
      </c>
      <c r="D30963" s="83" t="s">
        <v>15094</v>
      </c>
      <c r="E30963" s="83">
        <v>1989</v>
      </c>
      <c r="F30963" s="84">
        <v>2006.48</v>
      </c>
    </row>
    <row r="30964" spans="1:6" x14ac:dyDescent="0.25">
      <c r="A30964" t="s">
        <v>15052</v>
      </c>
      <c r="B30964" s="83" t="s">
        <v>21648</v>
      </c>
      <c r="C30964" t="s">
        <v>47409</v>
      </c>
      <c r="D30964" s="83" t="s">
        <v>15094</v>
      </c>
      <c r="E30964" s="83">
        <v>2210.81</v>
      </c>
      <c r="F30964" s="84">
        <v>2227.08</v>
      </c>
    </row>
    <row r="30965" spans="1:6" x14ac:dyDescent="0.25">
      <c r="A30965" t="s">
        <v>15052</v>
      </c>
      <c r="B30965" s="83" t="s">
        <v>21649</v>
      </c>
      <c r="C30965" t="s">
        <v>47410</v>
      </c>
      <c r="D30965" s="83" t="s">
        <v>15094</v>
      </c>
      <c r="E30965" s="83">
        <v>2025.92</v>
      </c>
      <c r="F30965" s="84">
        <v>2043.4</v>
      </c>
    </row>
    <row r="30966" spans="1:6" x14ac:dyDescent="0.25">
      <c r="A30966" t="s">
        <v>15052</v>
      </c>
      <c r="B30966" s="83" t="s">
        <v>21650</v>
      </c>
      <c r="C30966" t="s">
        <v>47411</v>
      </c>
      <c r="D30966" s="83" t="s">
        <v>15094</v>
      </c>
      <c r="E30966" s="83">
        <v>2299.35</v>
      </c>
      <c r="F30966" s="84">
        <v>2315.66</v>
      </c>
    </row>
    <row r="30967" spans="1:6" x14ac:dyDescent="0.25">
      <c r="A30967" t="s">
        <v>15052</v>
      </c>
      <c r="B30967" s="83" t="s">
        <v>21651</v>
      </c>
      <c r="C30967" t="s">
        <v>47412</v>
      </c>
      <c r="D30967" s="83" t="s">
        <v>15094</v>
      </c>
      <c r="E30967" s="83">
        <v>2113.58</v>
      </c>
      <c r="F30967" s="84">
        <v>2131.1</v>
      </c>
    </row>
    <row r="30968" spans="1:6" x14ac:dyDescent="0.25">
      <c r="A30968" t="s">
        <v>15052</v>
      </c>
      <c r="B30968" s="83" t="s">
        <v>21894</v>
      </c>
      <c r="C30968" t="s">
        <v>29170</v>
      </c>
      <c r="D30968" s="83" t="s">
        <v>15094</v>
      </c>
      <c r="E30968" s="83">
        <v>6371.56</v>
      </c>
      <c r="F30968" s="84">
        <v>6520.58</v>
      </c>
    </row>
    <row r="30969" spans="1:6" x14ac:dyDescent="0.25">
      <c r="A30969" t="s">
        <v>15052</v>
      </c>
      <c r="B30969" s="83" t="s">
        <v>21895</v>
      </c>
      <c r="C30969" t="s">
        <v>29171</v>
      </c>
      <c r="D30969" s="83" t="s">
        <v>15094</v>
      </c>
      <c r="E30969" s="83">
        <v>5621.95</v>
      </c>
      <c r="F30969" s="84">
        <v>5775.87</v>
      </c>
    </row>
    <row r="30970" spans="1:6" x14ac:dyDescent="0.25">
      <c r="A30970" t="s">
        <v>15052</v>
      </c>
      <c r="B30970" s="83" t="s">
        <v>21896</v>
      </c>
      <c r="C30970" t="s">
        <v>29172</v>
      </c>
      <c r="D30970" s="83" t="s">
        <v>15094</v>
      </c>
      <c r="E30970" s="83">
        <v>6570.96</v>
      </c>
      <c r="F30970" s="84">
        <v>6728.48</v>
      </c>
    </row>
    <row r="30971" spans="1:6" x14ac:dyDescent="0.25">
      <c r="A30971" t="s">
        <v>15052</v>
      </c>
      <c r="B30971" s="83" t="s">
        <v>21897</v>
      </c>
      <c r="C30971" t="s">
        <v>29173</v>
      </c>
      <c r="D30971" s="83" t="s">
        <v>15094</v>
      </c>
      <c r="E30971" s="83">
        <v>5875.45</v>
      </c>
      <c r="F30971" s="84">
        <v>6037.51</v>
      </c>
    </row>
    <row r="30972" spans="1:6" x14ac:dyDescent="0.25">
      <c r="A30972" t="s">
        <v>15052</v>
      </c>
      <c r="B30972" s="83" t="s">
        <v>21898</v>
      </c>
      <c r="C30972" t="s">
        <v>29174</v>
      </c>
      <c r="D30972" s="83" t="s">
        <v>15094</v>
      </c>
      <c r="E30972" s="83">
        <v>6784.83</v>
      </c>
      <c r="F30972" s="84">
        <v>6942.99</v>
      </c>
    </row>
    <row r="30973" spans="1:6" x14ac:dyDescent="0.25">
      <c r="A30973" t="s">
        <v>15052</v>
      </c>
      <c r="B30973" s="83" t="s">
        <v>21899</v>
      </c>
      <c r="C30973" t="s">
        <v>29175</v>
      </c>
      <c r="D30973" s="83" t="s">
        <v>15094</v>
      </c>
      <c r="E30973" s="83">
        <v>6035.23</v>
      </c>
      <c r="F30973" s="84">
        <v>6198.28</v>
      </c>
    </row>
    <row r="30974" spans="1:6" x14ac:dyDescent="0.25">
      <c r="A30974" t="s">
        <v>15052</v>
      </c>
      <c r="B30974" s="83" t="s">
        <v>21900</v>
      </c>
      <c r="C30974" t="s">
        <v>29176</v>
      </c>
      <c r="D30974" s="83" t="s">
        <v>15094</v>
      </c>
      <c r="E30974" s="83">
        <v>7578.08</v>
      </c>
      <c r="F30974" s="84">
        <v>7753.76</v>
      </c>
    </row>
    <row r="30975" spans="1:6" x14ac:dyDescent="0.25">
      <c r="A30975" t="s">
        <v>15052</v>
      </c>
      <c r="B30975" s="83" t="s">
        <v>21901</v>
      </c>
      <c r="C30975" t="s">
        <v>29177</v>
      </c>
      <c r="D30975" s="83" t="s">
        <v>15094</v>
      </c>
      <c r="E30975" s="83">
        <v>6828.47</v>
      </c>
      <c r="F30975" s="84">
        <v>7009.05</v>
      </c>
    </row>
    <row r="30976" spans="1:6" x14ac:dyDescent="0.25">
      <c r="A30976" t="s">
        <v>15052</v>
      </c>
      <c r="B30976" s="83" t="s">
        <v>21902</v>
      </c>
      <c r="C30976" t="s">
        <v>29178</v>
      </c>
      <c r="D30976" s="83" t="s">
        <v>15094</v>
      </c>
      <c r="E30976" s="83">
        <v>9007.1</v>
      </c>
      <c r="F30976" s="84">
        <v>9208.5</v>
      </c>
    </row>
    <row r="30977" spans="1:6" x14ac:dyDescent="0.25">
      <c r="A30977" t="s">
        <v>15052</v>
      </c>
      <c r="B30977" s="83" t="s">
        <v>21903</v>
      </c>
      <c r="C30977" t="s">
        <v>29179</v>
      </c>
      <c r="D30977" s="83" t="s">
        <v>15094</v>
      </c>
      <c r="E30977" s="83">
        <v>7845.73</v>
      </c>
      <c r="F30977" s="84">
        <v>8054.71</v>
      </c>
    </row>
    <row r="30978" spans="1:6" x14ac:dyDescent="0.25">
      <c r="A30978" t="s">
        <v>15052</v>
      </c>
      <c r="B30978" s="83" t="s">
        <v>21904</v>
      </c>
      <c r="C30978" t="s">
        <v>29180</v>
      </c>
      <c r="D30978" s="83" t="s">
        <v>15094</v>
      </c>
      <c r="E30978" s="83">
        <v>10292.64</v>
      </c>
      <c r="F30978" s="84">
        <v>10526.05</v>
      </c>
    </row>
    <row r="30979" spans="1:6" x14ac:dyDescent="0.25">
      <c r="A30979" t="s">
        <v>15052</v>
      </c>
      <c r="B30979" s="83" t="s">
        <v>21905</v>
      </c>
      <c r="C30979" t="s">
        <v>29181</v>
      </c>
      <c r="D30979" s="83" t="s">
        <v>15094</v>
      </c>
      <c r="E30979" s="83">
        <v>9185.36</v>
      </c>
      <c r="F30979" s="84">
        <v>9426</v>
      </c>
    </row>
    <row r="30980" spans="1:6" x14ac:dyDescent="0.25">
      <c r="A30980" t="s">
        <v>15052</v>
      </c>
      <c r="B30980" s="83" t="s">
        <v>21906</v>
      </c>
      <c r="C30980" t="s">
        <v>29182</v>
      </c>
      <c r="D30980" s="83" t="s">
        <v>15094</v>
      </c>
      <c r="E30980" s="83">
        <v>11784.49</v>
      </c>
      <c r="F30980" s="84">
        <v>12047.25</v>
      </c>
    </row>
    <row r="30981" spans="1:6" x14ac:dyDescent="0.25">
      <c r="A30981" t="s">
        <v>15052</v>
      </c>
      <c r="B30981" s="83" t="s">
        <v>21907</v>
      </c>
      <c r="C30981" t="s">
        <v>29183</v>
      </c>
      <c r="D30981" s="83" t="s">
        <v>15094</v>
      </c>
      <c r="E30981" s="83">
        <v>10623.12</v>
      </c>
      <c r="F30981" s="84">
        <v>10893.46</v>
      </c>
    </row>
    <row r="30982" spans="1:6" x14ac:dyDescent="0.25">
      <c r="A30982" t="s">
        <v>15052</v>
      </c>
      <c r="B30982" s="83" t="s">
        <v>21908</v>
      </c>
      <c r="C30982" t="s">
        <v>29184</v>
      </c>
      <c r="D30982" s="83" t="s">
        <v>15094</v>
      </c>
      <c r="E30982" s="83">
        <v>13677.57</v>
      </c>
      <c r="F30982" s="84">
        <v>13974.04</v>
      </c>
    </row>
    <row r="30983" spans="1:6" x14ac:dyDescent="0.25">
      <c r="A30983" t="s">
        <v>15052</v>
      </c>
      <c r="B30983" s="83" t="s">
        <v>21909</v>
      </c>
      <c r="C30983" t="s">
        <v>29185</v>
      </c>
      <c r="D30983" s="83" t="s">
        <v>15094</v>
      </c>
      <c r="E30983" s="83">
        <v>12313.02</v>
      </c>
      <c r="F30983" s="84">
        <v>12618.41</v>
      </c>
    </row>
    <row r="30984" spans="1:6" x14ac:dyDescent="0.25">
      <c r="A30984" t="s">
        <v>15052</v>
      </c>
      <c r="B30984" s="83" t="s">
        <v>21910</v>
      </c>
      <c r="C30984" t="s">
        <v>29186</v>
      </c>
      <c r="D30984" s="83" t="s">
        <v>15094</v>
      </c>
      <c r="E30984" s="83">
        <v>10794.49</v>
      </c>
      <c r="F30984" s="83">
        <v>11048</v>
      </c>
    </row>
    <row r="30985" spans="1:6" x14ac:dyDescent="0.25">
      <c r="A30985" t="s">
        <v>15052</v>
      </c>
      <c r="B30985" s="83" t="s">
        <v>21911</v>
      </c>
      <c r="C30985" t="s">
        <v>29187</v>
      </c>
      <c r="D30985" s="83" t="s">
        <v>15094</v>
      </c>
      <c r="E30985" s="83">
        <v>9501.18</v>
      </c>
      <c r="F30985" s="83">
        <v>9763.15</v>
      </c>
    </row>
    <row r="30986" spans="1:6" x14ac:dyDescent="0.25">
      <c r="A30986" t="s">
        <v>15052</v>
      </c>
      <c r="B30986" s="83" t="s">
        <v>21912</v>
      </c>
      <c r="C30986" t="s">
        <v>29188</v>
      </c>
      <c r="D30986" s="83" t="s">
        <v>15094</v>
      </c>
      <c r="E30986" s="83">
        <v>12467.94</v>
      </c>
      <c r="F30986" s="83">
        <v>12762.53</v>
      </c>
    </row>
    <row r="30987" spans="1:6" x14ac:dyDescent="0.25">
      <c r="A30987" t="s">
        <v>15052</v>
      </c>
      <c r="B30987" s="83" t="s">
        <v>21913</v>
      </c>
      <c r="C30987" t="s">
        <v>29189</v>
      </c>
      <c r="D30987" s="83" t="s">
        <v>15094</v>
      </c>
      <c r="E30987" s="83">
        <v>11228.73</v>
      </c>
      <c r="F30987" s="83">
        <v>11531.41</v>
      </c>
    </row>
    <row r="30988" spans="1:6" x14ac:dyDescent="0.25">
      <c r="A30988" t="s">
        <v>15052</v>
      </c>
      <c r="B30988" s="83" t="s">
        <v>21914</v>
      </c>
      <c r="C30988" t="s">
        <v>29190</v>
      </c>
      <c r="D30988" s="83" t="s">
        <v>15094</v>
      </c>
      <c r="E30988" s="83">
        <v>13588.53</v>
      </c>
      <c r="F30988" s="83">
        <v>13903.78</v>
      </c>
    </row>
    <row r="30989" spans="1:6" x14ac:dyDescent="0.25">
      <c r="A30989" t="s">
        <v>15052</v>
      </c>
      <c r="B30989" s="83" t="s">
        <v>21915</v>
      </c>
      <c r="C30989" t="s">
        <v>29191</v>
      </c>
      <c r="D30989" s="83" t="s">
        <v>15094</v>
      </c>
      <c r="E30989" s="83">
        <v>12295.22</v>
      </c>
      <c r="F30989" s="83">
        <v>12618.92</v>
      </c>
    </row>
    <row r="30990" spans="1:6" x14ac:dyDescent="0.25">
      <c r="A30990" t="s">
        <v>15052</v>
      </c>
      <c r="B30990" s="83" t="s">
        <v>21916</v>
      </c>
      <c r="C30990" t="s">
        <v>29192</v>
      </c>
      <c r="D30990" s="83" t="s">
        <v>15094</v>
      </c>
      <c r="E30990" s="83">
        <v>15222.58</v>
      </c>
      <c r="F30990" s="83">
        <v>15565.27</v>
      </c>
    </row>
    <row r="30991" spans="1:6" x14ac:dyDescent="0.25">
      <c r="A30991" t="s">
        <v>15052</v>
      </c>
      <c r="B30991" s="83" t="s">
        <v>21917</v>
      </c>
      <c r="C30991" t="s">
        <v>29193</v>
      </c>
      <c r="D30991" s="83" t="s">
        <v>15094</v>
      </c>
      <c r="E30991" s="83">
        <v>13699.7</v>
      </c>
      <c r="F30991" s="83">
        <v>14052.37</v>
      </c>
    </row>
    <row r="30992" spans="1:6" x14ac:dyDescent="0.25">
      <c r="A30992" t="s">
        <v>15052</v>
      </c>
      <c r="B30992" s="83" t="s">
        <v>21918</v>
      </c>
      <c r="C30992" t="s">
        <v>29194</v>
      </c>
      <c r="D30992" s="83" t="s">
        <v>15094</v>
      </c>
      <c r="E30992" s="83">
        <v>12173.49</v>
      </c>
      <c r="F30992" s="83">
        <v>12458.63</v>
      </c>
    </row>
    <row r="30993" spans="1:6" x14ac:dyDescent="0.25">
      <c r="A30993" t="s">
        <v>15052</v>
      </c>
      <c r="B30993" s="83" t="s">
        <v>21919</v>
      </c>
      <c r="C30993" t="s">
        <v>29195</v>
      </c>
      <c r="D30993" s="83" t="s">
        <v>15094</v>
      </c>
      <c r="E30993" s="83">
        <v>10752.91</v>
      </c>
      <c r="F30993" s="83">
        <v>11047.34</v>
      </c>
    </row>
    <row r="30994" spans="1:6" x14ac:dyDescent="0.25">
      <c r="A30994" t="s">
        <v>15052</v>
      </c>
      <c r="B30994" s="83" t="s">
        <v>21920</v>
      </c>
      <c r="C30994" t="s">
        <v>29196</v>
      </c>
      <c r="D30994" s="83" t="s">
        <v>15094</v>
      </c>
      <c r="E30994" s="83">
        <v>14575.64</v>
      </c>
      <c r="F30994" s="83">
        <v>14917.95</v>
      </c>
    </row>
    <row r="30995" spans="1:6" x14ac:dyDescent="0.25">
      <c r="A30995" t="s">
        <v>15052</v>
      </c>
      <c r="B30995" s="83" t="s">
        <v>21921</v>
      </c>
      <c r="C30995" t="s">
        <v>29197</v>
      </c>
      <c r="D30995" s="83" t="s">
        <v>15094</v>
      </c>
      <c r="E30995" s="83">
        <v>13209.17</v>
      </c>
      <c r="F30995" s="84">
        <v>13560.4</v>
      </c>
    </row>
    <row r="30996" spans="1:6" x14ac:dyDescent="0.25">
      <c r="A30996" t="s">
        <v>15052</v>
      </c>
      <c r="B30996" s="83" t="s">
        <v>21922</v>
      </c>
      <c r="C30996" t="s">
        <v>29198</v>
      </c>
      <c r="D30996" s="83" t="s">
        <v>15094</v>
      </c>
      <c r="E30996" s="83">
        <v>16757.88</v>
      </c>
      <c r="F30996" s="84">
        <v>17134.89</v>
      </c>
    </row>
    <row r="30997" spans="1:6" x14ac:dyDescent="0.25">
      <c r="A30997" t="s">
        <v>15052</v>
      </c>
      <c r="B30997" s="83" t="s">
        <v>21923</v>
      </c>
      <c r="C30997" t="s">
        <v>29199</v>
      </c>
      <c r="D30997" s="83" t="s">
        <v>15094</v>
      </c>
      <c r="E30997" s="83">
        <v>15087.95</v>
      </c>
      <c r="F30997" s="84">
        <v>15475.88</v>
      </c>
    </row>
    <row r="30998" spans="1:6" x14ac:dyDescent="0.25">
      <c r="A30998" t="s">
        <v>15052</v>
      </c>
      <c r="B30998" s="83" t="s">
        <v>21924</v>
      </c>
      <c r="C30998" t="s">
        <v>29200</v>
      </c>
      <c r="D30998" s="83" t="s">
        <v>15094</v>
      </c>
      <c r="E30998" s="83">
        <v>19150.04</v>
      </c>
      <c r="F30998" s="84">
        <v>19570.27</v>
      </c>
    </row>
    <row r="30999" spans="1:6" x14ac:dyDescent="0.25">
      <c r="A30999" t="s">
        <v>15052</v>
      </c>
      <c r="B30999" s="83" t="s">
        <v>21925</v>
      </c>
      <c r="C30999" t="s">
        <v>29201</v>
      </c>
      <c r="D30999" s="83" t="s">
        <v>15094</v>
      </c>
      <c r="E30999" s="83">
        <v>17225.48</v>
      </c>
      <c r="F30999" s="84">
        <v>17658.310000000001</v>
      </c>
    </row>
    <row r="31000" spans="1:6" x14ac:dyDescent="0.25">
      <c r="A31000" t="s">
        <v>15052</v>
      </c>
      <c r="B31000" s="83" t="s">
        <v>21652</v>
      </c>
      <c r="C31000" t="s">
        <v>47413</v>
      </c>
      <c r="D31000" s="83" t="s">
        <v>15094</v>
      </c>
      <c r="E31000" s="83">
        <v>2761.24</v>
      </c>
      <c r="F31000" s="84">
        <v>2781.93</v>
      </c>
    </row>
    <row r="31001" spans="1:6" x14ac:dyDescent="0.25">
      <c r="A31001" t="s">
        <v>15052</v>
      </c>
      <c r="B31001" s="83" t="s">
        <v>21653</v>
      </c>
      <c r="C31001" t="s">
        <v>47414</v>
      </c>
      <c r="D31001" s="83" t="s">
        <v>15094</v>
      </c>
      <c r="E31001" s="83">
        <v>2523.5100000000002</v>
      </c>
      <c r="F31001" s="84">
        <v>2545.7399999999998</v>
      </c>
    </row>
    <row r="31002" spans="1:6" x14ac:dyDescent="0.25">
      <c r="A31002" t="s">
        <v>15052</v>
      </c>
      <c r="B31002" s="83" t="s">
        <v>21654</v>
      </c>
      <c r="C31002" t="s">
        <v>47415</v>
      </c>
      <c r="D31002" s="83" t="s">
        <v>15094</v>
      </c>
      <c r="E31002" s="83">
        <v>2835.6</v>
      </c>
      <c r="F31002" s="84">
        <v>2856.29</v>
      </c>
    </row>
    <row r="31003" spans="1:6" x14ac:dyDescent="0.25">
      <c r="A31003" t="s">
        <v>15052</v>
      </c>
      <c r="B31003" s="83" t="s">
        <v>21655</v>
      </c>
      <c r="C31003" t="s">
        <v>47416</v>
      </c>
      <c r="D31003" s="83" t="s">
        <v>15094</v>
      </c>
      <c r="E31003" s="83">
        <v>2597.88</v>
      </c>
      <c r="F31003" s="84">
        <v>2620.11</v>
      </c>
    </row>
    <row r="31004" spans="1:6" x14ac:dyDescent="0.25">
      <c r="A31004" t="s">
        <v>15052</v>
      </c>
      <c r="B31004" s="83" t="s">
        <v>21656</v>
      </c>
      <c r="C31004" t="s">
        <v>47417</v>
      </c>
      <c r="D31004" s="83" t="s">
        <v>15094</v>
      </c>
      <c r="E31004" s="83">
        <v>2934.72</v>
      </c>
      <c r="F31004" s="84">
        <v>2955.43</v>
      </c>
    </row>
    <row r="31005" spans="1:6" x14ac:dyDescent="0.25">
      <c r="A31005" t="s">
        <v>15052</v>
      </c>
      <c r="B31005" s="83" t="s">
        <v>21657</v>
      </c>
      <c r="C31005" t="s">
        <v>47418</v>
      </c>
      <c r="D31005" s="83" t="s">
        <v>15094</v>
      </c>
      <c r="E31005" s="83">
        <v>2696.32</v>
      </c>
      <c r="F31005" s="84">
        <v>2718.58</v>
      </c>
    </row>
    <row r="31006" spans="1:6" x14ac:dyDescent="0.25">
      <c r="A31006" t="s">
        <v>15052</v>
      </c>
      <c r="B31006" s="83" t="s">
        <v>21658</v>
      </c>
      <c r="C31006" t="s">
        <v>47419</v>
      </c>
      <c r="D31006" s="83" t="s">
        <v>15094</v>
      </c>
      <c r="E31006" s="83">
        <v>3760.9</v>
      </c>
      <c r="F31006" s="84">
        <v>3788.25</v>
      </c>
    </row>
    <row r="31007" spans="1:6" x14ac:dyDescent="0.25">
      <c r="A31007" t="s">
        <v>15052</v>
      </c>
      <c r="B31007" s="83" t="s">
        <v>21659</v>
      </c>
      <c r="C31007" t="s">
        <v>47420</v>
      </c>
      <c r="D31007" s="83" t="s">
        <v>15094</v>
      </c>
      <c r="E31007" s="83">
        <v>3426.55</v>
      </c>
      <c r="F31007" s="84">
        <v>3456.07</v>
      </c>
    </row>
    <row r="31008" spans="1:6" x14ac:dyDescent="0.25">
      <c r="A31008" t="s">
        <v>15052</v>
      </c>
      <c r="B31008" s="83" t="s">
        <v>21660</v>
      </c>
      <c r="C31008" t="s">
        <v>47421</v>
      </c>
      <c r="D31008" s="83" t="s">
        <v>15094</v>
      </c>
      <c r="E31008" s="83">
        <v>4002.55</v>
      </c>
      <c r="F31008" s="84">
        <v>4029.9</v>
      </c>
    </row>
    <row r="31009" spans="1:6" x14ac:dyDescent="0.25">
      <c r="A31009" t="s">
        <v>15052</v>
      </c>
      <c r="B31009" s="83" t="s">
        <v>21661</v>
      </c>
      <c r="C31009" t="s">
        <v>47422</v>
      </c>
      <c r="D31009" s="83" t="s">
        <v>15094</v>
      </c>
      <c r="E31009" s="83">
        <v>3668.2</v>
      </c>
      <c r="F31009" s="84">
        <v>3697.72</v>
      </c>
    </row>
    <row r="31010" spans="1:6" x14ac:dyDescent="0.25">
      <c r="A31010" t="s">
        <v>15052</v>
      </c>
      <c r="B31010" s="83" t="s">
        <v>21662</v>
      </c>
      <c r="C31010" t="s">
        <v>47423</v>
      </c>
      <c r="D31010" s="83" t="s">
        <v>15094</v>
      </c>
      <c r="E31010" s="83">
        <v>4691.7</v>
      </c>
      <c r="F31010" s="84">
        <v>4719.09</v>
      </c>
    </row>
    <row r="31011" spans="1:6" x14ac:dyDescent="0.25">
      <c r="A31011" t="s">
        <v>15052</v>
      </c>
      <c r="B31011" s="83" t="s">
        <v>21663</v>
      </c>
      <c r="C31011" t="s">
        <v>47424</v>
      </c>
      <c r="D31011" s="83" t="s">
        <v>15094</v>
      </c>
      <c r="E31011" s="83">
        <v>4355.92</v>
      </c>
      <c r="F31011" s="84">
        <v>4385.49</v>
      </c>
    </row>
    <row r="31012" spans="1:6" x14ac:dyDescent="0.25">
      <c r="A31012" t="s">
        <v>15052</v>
      </c>
      <c r="B31012" s="83" t="s">
        <v>21664</v>
      </c>
      <c r="C31012" t="s">
        <v>47425</v>
      </c>
      <c r="D31012" s="83" t="s">
        <v>15094</v>
      </c>
      <c r="E31012" s="83">
        <v>6146.4</v>
      </c>
      <c r="F31012" s="84">
        <v>6184.38</v>
      </c>
    </row>
    <row r="31013" spans="1:6" x14ac:dyDescent="0.25">
      <c r="A31013" t="s">
        <v>15052</v>
      </c>
      <c r="B31013" s="83" t="s">
        <v>21665</v>
      </c>
      <c r="C31013" t="s">
        <v>47426</v>
      </c>
      <c r="D31013" s="83" t="s">
        <v>15094</v>
      </c>
      <c r="E31013" s="83">
        <v>5635.01</v>
      </c>
      <c r="F31013" s="84">
        <v>5676.31</v>
      </c>
    </row>
    <row r="31014" spans="1:6" x14ac:dyDescent="0.25">
      <c r="A31014" t="s">
        <v>15052</v>
      </c>
      <c r="B31014" s="83" t="s">
        <v>21666</v>
      </c>
      <c r="C31014" t="s">
        <v>47427</v>
      </c>
      <c r="D31014" s="83" t="s">
        <v>15094</v>
      </c>
      <c r="E31014" s="83">
        <v>6257.16</v>
      </c>
      <c r="F31014" s="84">
        <v>6295.14</v>
      </c>
    </row>
    <row r="31015" spans="1:6" x14ac:dyDescent="0.25">
      <c r="A31015" t="s">
        <v>15052</v>
      </c>
      <c r="B31015" s="83" t="s">
        <v>21667</v>
      </c>
      <c r="C31015" t="s">
        <v>47428</v>
      </c>
      <c r="D31015" s="83" t="s">
        <v>15094</v>
      </c>
      <c r="E31015" s="83">
        <v>5745.77</v>
      </c>
      <c r="F31015" s="84">
        <v>5787.07</v>
      </c>
    </row>
    <row r="31016" spans="1:6" x14ac:dyDescent="0.25">
      <c r="A31016" t="s">
        <v>15052</v>
      </c>
      <c r="B31016" s="83" t="s">
        <v>21668</v>
      </c>
      <c r="C31016" t="s">
        <v>47429</v>
      </c>
      <c r="D31016" s="83" t="s">
        <v>15094</v>
      </c>
      <c r="E31016" s="83">
        <v>6522.79</v>
      </c>
      <c r="F31016" s="84">
        <v>6560.86</v>
      </c>
    </row>
    <row r="31017" spans="1:6" x14ac:dyDescent="0.25">
      <c r="A31017" t="s">
        <v>15052</v>
      </c>
      <c r="B31017" s="83" t="s">
        <v>21669</v>
      </c>
      <c r="C31017" t="s">
        <v>47430</v>
      </c>
      <c r="D31017" s="83" t="s">
        <v>15094</v>
      </c>
      <c r="E31017" s="83">
        <v>6008.75</v>
      </c>
      <c r="F31017" s="83">
        <v>6050.15</v>
      </c>
    </row>
    <row r="31018" spans="1:6" x14ac:dyDescent="0.25">
      <c r="A31018" t="s">
        <v>15052</v>
      </c>
      <c r="B31018" s="83" t="s">
        <v>21926</v>
      </c>
      <c r="C31018" t="s">
        <v>47431</v>
      </c>
      <c r="D31018" s="83" t="s">
        <v>15076</v>
      </c>
      <c r="E31018" s="83">
        <v>94.36</v>
      </c>
      <c r="F31018" s="83">
        <v>95.57</v>
      </c>
    </row>
    <row r="31019" spans="1:6" x14ac:dyDescent="0.25">
      <c r="A31019" t="s">
        <v>15052</v>
      </c>
      <c r="B31019" s="83" t="s">
        <v>21927</v>
      </c>
      <c r="C31019" t="s">
        <v>47432</v>
      </c>
      <c r="D31019" s="83" t="s">
        <v>15076</v>
      </c>
      <c r="E31019" s="83">
        <v>70.25</v>
      </c>
      <c r="F31019" s="83">
        <v>71.61</v>
      </c>
    </row>
    <row r="31020" spans="1:6" x14ac:dyDescent="0.25">
      <c r="A31020" t="s">
        <v>15052</v>
      </c>
      <c r="B31020" s="83" t="s">
        <v>21928</v>
      </c>
      <c r="C31020" t="s">
        <v>47433</v>
      </c>
      <c r="D31020" s="83" t="s">
        <v>15076</v>
      </c>
      <c r="E31020" s="83">
        <v>109.66</v>
      </c>
      <c r="F31020" s="83">
        <v>111.06</v>
      </c>
    </row>
    <row r="31021" spans="1:6" x14ac:dyDescent="0.25">
      <c r="A31021" t="s">
        <v>15052</v>
      </c>
      <c r="B31021" s="83" t="s">
        <v>21929</v>
      </c>
      <c r="C31021" t="s">
        <v>47434</v>
      </c>
      <c r="D31021" s="83" t="s">
        <v>15076</v>
      </c>
      <c r="E31021" s="83">
        <v>81.540000000000006</v>
      </c>
      <c r="F31021" s="83">
        <v>83.12</v>
      </c>
    </row>
    <row r="31022" spans="1:6" x14ac:dyDescent="0.25">
      <c r="A31022" t="s">
        <v>15052</v>
      </c>
      <c r="B31022" s="83" t="s">
        <v>21930</v>
      </c>
      <c r="C31022" t="s">
        <v>47435</v>
      </c>
      <c r="D31022" s="83" t="s">
        <v>15076</v>
      </c>
      <c r="E31022" s="83">
        <v>128.79</v>
      </c>
      <c r="F31022" s="83">
        <v>130.41999999999999</v>
      </c>
    </row>
    <row r="31023" spans="1:6" x14ac:dyDescent="0.25">
      <c r="A31023" t="s">
        <v>15052</v>
      </c>
      <c r="B31023" s="83" t="s">
        <v>21931</v>
      </c>
      <c r="C31023" t="s">
        <v>47436</v>
      </c>
      <c r="D31023" s="83" t="s">
        <v>15076</v>
      </c>
      <c r="E31023" s="83">
        <v>95.44</v>
      </c>
      <c r="F31023" s="83">
        <v>97.28</v>
      </c>
    </row>
    <row r="31024" spans="1:6" x14ac:dyDescent="0.25">
      <c r="A31024" t="s">
        <v>15052</v>
      </c>
      <c r="B31024" s="83" t="s">
        <v>21932</v>
      </c>
      <c r="C31024" t="s">
        <v>47437</v>
      </c>
      <c r="D31024" s="83" t="s">
        <v>15076</v>
      </c>
      <c r="E31024" s="83">
        <v>31.88</v>
      </c>
      <c r="F31024" s="83">
        <v>32.299999999999997</v>
      </c>
    </row>
    <row r="31025" spans="1:6" x14ac:dyDescent="0.25">
      <c r="A31025" t="s">
        <v>15052</v>
      </c>
      <c r="B31025" s="83" t="s">
        <v>21933</v>
      </c>
      <c r="C31025" t="s">
        <v>47438</v>
      </c>
      <c r="D31025" s="83" t="s">
        <v>15076</v>
      </c>
      <c r="E31025" s="83">
        <v>24.24</v>
      </c>
      <c r="F31025" s="83">
        <v>24.72</v>
      </c>
    </row>
    <row r="31026" spans="1:6" x14ac:dyDescent="0.25">
      <c r="A31026" t="s">
        <v>15052</v>
      </c>
      <c r="B31026" s="83" t="s">
        <v>21934</v>
      </c>
      <c r="C31026" t="s">
        <v>47439</v>
      </c>
      <c r="D31026" s="83" t="s">
        <v>15076</v>
      </c>
      <c r="E31026" s="83">
        <v>38.26</v>
      </c>
      <c r="F31026" s="83">
        <v>38.75</v>
      </c>
    </row>
    <row r="31027" spans="1:6" x14ac:dyDescent="0.25">
      <c r="A31027" t="s">
        <v>15052</v>
      </c>
      <c r="B31027" s="83" t="s">
        <v>21935</v>
      </c>
      <c r="C31027" t="s">
        <v>47440</v>
      </c>
      <c r="D31027" s="83" t="s">
        <v>15076</v>
      </c>
      <c r="E31027" s="83">
        <v>28.61</v>
      </c>
      <c r="F31027" s="83">
        <v>29.17</v>
      </c>
    </row>
    <row r="31028" spans="1:6" x14ac:dyDescent="0.25">
      <c r="A31028" t="s">
        <v>15052</v>
      </c>
      <c r="B31028" s="83" t="s">
        <v>21936</v>
      </c>
      <c r="C31028" t="s">
        <v>47441</v>
      </c>
      <c r="D31028" s="83" t="s">
        <v>15076</v>
      </c>
      <c r="E31028" s="83">
        <v>47.18</v>
      </c>
      <c r="F31028" s="83">
        <v>47.8</v>
      </c>
    </row>
    <row r="31029" spans="1:6" x14ac:dyDescent="0.25">
      <c r="A31029" t="s">
        <v>15052</v>
      </c>
      <c r="B31029" s="83" t="s">
        <v>21937</v>
      </c>
      <c r="C31029" t="s">
        <v>47442</v>
      </c>
      <c r="D31029" s="83" t="s">
        <v>15076</v>
      </c>
      <c r="E31029" s="83">
        <v>35.53</v>
      </c>
      <c r="F31029" s="83">
        <v>36.22</v>
      </c>
    </row>
    <row r="31030" spans="1:6" x14ac:dyDescent="0.25">
      <c r="A31030" t="s">
        <v>15052</v>
      </c>
      <c r="B31030" s="83" t="s">
        <v>21938</v>
      </c>
      <c r="C31030" t="s">
        <v>47443</v>
      </c>
      <c r="D31030" s="83" t="s">
        <v>15076</v>
      </c>
      <c r="E31030" s="83">
        <v>53.56</v>
      </c>
      <c r="F31030" s="84">
        <v>54.24</v>
      </c>
    </row>
    <row r="31031" spans="1:6" x14ac:dyDescent="0.25">
      <c r="A31031" t="s">
        <v>15052</v>
      </c>
      <c r="B31031" s="83" t="s">
        <v>21939</v>
      </c>
      <c r="C31031" t="s">
        <v>47444</v>
      </c>
      <c r="D31031" s="83" t="s">
        <v>15076</v>
      </c>
      <c r="E31031" s="83">
        <v>39.9</v>
      </c>
      <c r="F31031" s="84">
        <v>40.67</v>
      </c>
    </row>
    <row r="31032" spans="1:6" x14ac:dyDescent="0.25">
      <c r="A31032" t="s">
        <v>15052</v>
      </c>
      <c r="B31032" s="83" t="s">
        <v>21940</v>
      </c>
      <c r="C31032" t="s">
        <v>47445</v>
      </c>
      <c r="D31032" s="83" t="s">
        <v>15076</v>
      </c>
      <c r="E31032" s="83">
        <v>65.03</v>
      </c>
      <c r="F31032" s="84">
        <v>65.87</v>
      </c>
    </row>
    <row r="31033" spans="1:6" x14ac:dyDescent="0.25">
      <c r="A31033" t="s">
        <v>15052</v>
      </c>
      <c r="B31033" s="83" t="s">
        <v>21941</v>
      </c>
      <c r="C31033" t="s">
        <v>47446</v>
      </c>
      <c r="D31033" s="83" t="s">
        <v>15076</v>
      </c>
      <c r="E31033" s="83">
        <v>48.56</v>
      </c>
      <c r="F31033" s="84">
        <v>49.5</v>
      </c>
    </row>
    <row r="31034" spans="1:6" x14ac:dyDescent="0.25">
      <c r="A31034" t="s">
        <v>15052</v>
      </c>
      <c r="B31034" s="83" t="s">
        <v>21942</v>
      </c>
      <c r="C31034" t="s">
        <v>47447</v>
      </c>
      <c r="D31034" s="83" t="s">
        <v>15076</v>
      </c>
      <c r="E31034" s="83">
        <v>140.27000000000001</v>
      </c>
      <c r="F31034" s="84">
        <v>142.05000000000001</v>
      </c>
    </row>
    <row r="31035" spans="1:6" x14ac:dyDescent="0.25">
      <c r="A31035" t="s">
        <v>15052</v>
      </c>
      <c r="B31035" s="83" t="s">
        <v>21943</v>
      </c>
      <c r="C31035" t="s">
        <v>47448</v>
      </c>
      <c r="D31035" s="83" t="s">
        <v>15076</v>
      </c>
      <c r="E31035" s="83">
        <v>104.1</v>
      </c>
      <c r="F31035" s="84">
        <v>106.12</v>
      </c>
    </row>
    <row r="31036" spans="1:6" x14ac:dyDescent="0.25">
      <c r="A31036" t="s">
        <v>15052</v>
      </c>
      <c r="B31036" s="83" t="s">
        <v>21944</v>
      </c>
      <c r="C31036" t="s">
        <v>47449</v>
      </c>
      <c r="D31036" s="83" t="s">
        <v>15076</v>
      </c>
      <c r="E31036" s="83">
        <v>161.94999999999999</v>
      </c>
      <c r="F31036" s="84">
        <v>163.98</v>
      </c>
    </row>
    <row r="31037" spans="1:6" x14ac:dyDescent="0.25">
      <c r="A31037" t="s">
        <v>15052</v>
      </c>
      <c r="B31037" s="83" t="s">
        <v>21945</v>
      </c>
      <c r="C31037" t="s">
        <v>47450</v>
      </c>
      <c r="D31037" s="83" t="s">
        <v>15076</v>
      </c>
      <c r="E31037" s="83">
        <v>119.75</v>
      </c>
      <c r="F31037" s="84">
        <v>122.07</v>
      </c>
    </row>
    <row r="31038" spans="1:6" x14ac:dyDescent="0.25">
      <c r="A31038" t="s">
        <v>15052</v>
      </c>
      <c r="B31038" s="83" t="s">
        <v>21946</v>
      </c>
      <c r="C31038" t="s">
        <v>47451</v>
      </c>
      <c r="D31038" s="83" t="s">
        <v>15076</v>
      </c>
      <c r="E31038" s="83">
        <v>193.82</v>
      </c>
      <c r="F31038" s="84">
        <v>196.26</v>
      </c>
    </row>
    <row r="31039" spans="1:6" x14ac:dyDescent="0.25">
      <c r="A31039" t="s">
        <v>15052</v>
      </c>
      <c r="B31039" s="83" t="s">
        <v>21947</v>
      </c>
      <c r="C31039" t="s">
        <v>47452</v>
      </c>
      <c r="D31039" s="83" t="s">
        <v>15076</v>
      </c>
      <c r="E31039" s="83">
        <v>143.19999999999999</v>
      </c>
      <c r="F31039" s="84">
        <v>145.96</v>
      </c>
    </row>
    <row r="31040" spans="1:6" x14ac:dyDescent="0.25">
      <c r="A31040" t="s">
        <v>15052</v>
      </c>
      <c r="B31040" s="83">
        <v>251</v>
      </c>
      <c r="C31040" t="s">
        <v>21948</v>
      </c>
      <c r="F31040" s="84"/>
    </row>
    <row r="31041" spans="1:6" x14ac:dyDescent="0.25">
      <c r="A31041" t="s">
        <v>15052</v>
      </c>
      <c r="B31041" s="83" t="s">
        <v>21949</v>
      </c>
      <c r="C31041" t="s">
        <v>21950</v>
      </c>
      <c r="D31041" s="83" t="s">
        <v>15176</v>
      </c>
      <c r="E31041" s="83">
        <v>57.3</v>
      </c>
      <c r="F31041" s="83">
        <v>57.63</v>
      </c>
    </row>
    <row r="31042" spans="1:6" x14ac:dyDescent="0.25">
      <c r="A31042" t="s">
        <v>15052</v>
      </c>
      <c r="B31042" s="83" t="s">
        <v>21951</v>
      </c>
      <c r="C31042" t="s">
        <v>21952</v>
      </c>
      <c r="D31042" s="83" t="s">
        <v>15176</v>
      </c>
      <c r="E31042" s="83">
        <v>50.27</v>
      </c>
      <c r="F31042" s="84">
        <v>50.55</v>
      </c>
    </row>
    <row r="31043" spans="1:6" x14ac:dyDescent="0.25">
      <c r="A31043" t="s">
        <v>15052</v>
      </c>
      <c r="B31043" s="83" t="s">
        <v>21953</v>
      </c>
      <c r="C31043" t="s">
        <v>21954</v>
      </c>
      <c r="D31043" s="83" t="s">
        <v>15176</v>
      </c>
      <c r="E31043" s="83">
        <v>113.42</v>
      </c>
      <c r="F31043" s="84">
        <v>113.61</v>
      </c>
    </row>
    <row r="31044" spans="1:6" x14ac:dyDescent="0.25">
      <c r="A31044" t="s">
        <v>15052</v>
      </c>
      <c r="B31044" s="83" t="s">
        <v>21955</v>
      </c>
      <c r="C31044" t="s">
        <v>21956</v>
      </c>
      <c r="D31044" s="83" t="s">
        <v>15176</v>
      </c>
      <c r="E31044" s="83">
        <v>62.27</v>
      </c>
      <c r="F31044" s="84">
        <v>62.51</v>
      </c>
    </row>
    <row r="31045" spans="1:6" x14ac:dyDescent="0.25">
      <c r="A31045" t="s">
        <v>15052</v>
      </c>
      <c r="B31045" s="83" t="s">
        <v>21957</v>
      </c>
      <c r="C31045" t="s">
        <v>21958</v>
      </c>
      <c r="D31045" s="83" t="s">
        <v>15176</v>
      </c>
      <c r="E31045" s="83">
        <v>13.11</v>
      </c>
      <c r="F31045" s="84">
        <v>13.27</v>
      </c>
    </row>
    <row r="31046" spans="1:6" x14ac:dyDescent="0.25">
      <c r="A31046" t="s">
        <v>15052</v>
      </c>
      <c r="B31046" s="83" t="s">
        <v>21959</v>
      </c>
      <c r="C31046" t="s">
        <v>21960</v>
      </c>
      <c r="D31046" s="83" t="s">
        <v>15176</v>
      </c>
      <c r="E31046" s="83">
        <v>96.96</v>
      </c>
      <c r="F31046" s="84">
        <v>97.29</v>
      </c>
    </row>
    <row r="31047" spans="1:6" x14ac:dyDescent="0.25">
      <c r="A31047" t="s">
        <v>15052</v>
      </c>
      <c r="B31047" s="83" t="s">
        <v>21961</v>
      </c>
      <c r="C31047" t="s">
        <v>21962</v>
      </c>
      <c r="D31047" s="83" t="s">
        <v>15176</v>
      </c>
      <c r="E31047" s="83">
        <v>36.35</v>
      </c>
      <c r="F31047" s="84">
        <v>36.97</v>
      </c>
    </row>
    <row r="31048" spans="1:6" x14ac:dyDescent="0.25">
      <c r="A31048" t="s">
        <v>15052</v>
      </c>
      <c r="B31048" s="83" t="s">
        <v>21963</v>
      </c>
      <c r="C31048" t="s">
        <v>21964</v>
      </c>
      <c r="D31048" s="83" t="s">
        <v>15176</v>
      </c>
      <c r="E31048" s="83">
        <v>150.37</v>
      </c>
      <c r="F31048" s="84">
        <v>150.69999999999999</v>
      </c>
    </row>
    <row r="31049" spans="1:6" x14ac:dyDescent="0.25">
      <c r="A31049" t="s">
        <v>15052</v>
      </c>
      <c r="B31049" s="83" t="s">
        <v>21965</v>
      </c>
      <c r="C31049" t="s">
        <v>21966</v>
      </c>
      <c r="D31049" s="83" t="s">
        <v>15176</v>
      </c>
      <c r="E31049" s="83">
        <v>80.98</v>
      </c>
      <c r="F31049" s="84">
        <v>81.86</v>
      </c>
    </row>
    <row r="31050" spans="1:6" x14ac:dyDescent="0.25">
      <c r="A31050" t="s">
        <v>15052</v>
      </c>
      <c r="B31050" s="83" t="s">
        <v>21967</v>
      </c>
      <c r="C31050" t="s">
        <v>21968</v>
      </c>
      <c r="D31050" s="83" t="s">
        <v>15176</v>
      </c>
      <c r="E31050" s="83">
        <v>82.33</v>
      </c>
      <c r="F31050" s="84">
        <v>82.47</v>
      </c>
    </row>
    <row r="31051" spans="1:6" x14ac:dyDescent="0.25">
      <c r="A31051" t="s">
        <v>15052</v>
      </c>
      <c r="B31051" s="83" t="s">
        <v>21969</v>
      </c>
      <c r="C31051" t="s">
        <v>21970</v>
      </c>
      <c r="D31051" s="83" t="s">
        <v>15176</v>
      </c>
      <c r="E31051" s="83">
        <v>21.72</v>
      </c>
      <c r="F31051" s="84">
        <v>22.15</v>
      </c>
    </row>
    <row r="31052" spans="1:6" x14ac:dyDescent="0.25">
      <c r="A31052" t="s">
        <v>15052</v>
      </c>
      <c r="B31052" s="83" t="s">
        <v>21971</v>
      </c>
      <c r="C31052" t="s">
        <v>21972</v>
      </c>
      <c r="D31052" s="83" t="s">
        <v>15176</v>
      </c>
      <c r="E31052" s="83">
        <v>137.06</v>
      </c>
      <c r="F31052" s="84">
        <v>137.21</v>
      </c>
    </row>
    <row r="31053" spans="1:6" x14ac:dyDescent="0.25">
      <c r="A31053" t="s">
        <v>15052</v>
      </c>
      <c r="B31053" s="83" t="s">
        <v>21973</v>
      </c>
      <c r="C31053" t="s">
        <v>21974</v>
      </c>
      <c r="D31053" s="83" t="s">
        <v>15176</v>
      </c>
      <c r="E31053" s="83">
        <v>66.23</v>
      </c>
      <c r="F31053" s="84">
        <v>66.92</v>
      </c>
    </row>
    <row r="31054" spans="1:6" x14ac:dyDescent="0.25">
      <c r="A31054" t="s">
        <v>15052</v>
      </c>
      <c r="B31054" s="83" t="s">
        <v>21975</v>
      </c>
      <c r="C31054" t="s">
        <v>21976</v>
      </c>
      <c r="D31054" s="83" t="s">
        <v>15176</v>
      </c>
      <c r="E31054" s="83">
        <v>14.05</v>
      </c>
      <c r="F31054" s="84">
        <v>14.22</v>
      </c>
    </row>
    <row r="31055" spans="1:6" x14ac:dyDescent="0.25">
      <c r="A31055" t="s">
        <v>15052</v>
      </c>
      <c r="B31055" s="83" t="s">
        <v>21977</v>
      </c>
      <c r="C31055" t="s">
        <v>21978</v>
      </c>
      <c r="D31055" s="83" t="s">
        <v>15176</v>
      </c>
      <c r="E31055" s="83">
        <v>29.58</v>
      </c>
      <c r="F31055" s="84">
        <v>29.79</v>
      </c>
    </row>
    <row r="31056" spans="1:6" x14ac:dyDescent="0.25">
      <c r="A31056" t="s">
        <v>15052</v>
      </c>
      <c r="B31056" s="83" t="s">
        <v>21979</v>
      </c>
      <c r="C31056" t="s">
        <v>21980</v>
      </c>
      <c r="D31056" s="83" t="s">
        <v>15176</v>
      </c>
      <c r="E31056" s="83">
        <v>98.72</v>
      </c>
      <c r="F31056" s="84">
        <v>98.92</v>
      </c>
    </row>
    <row r="31057" spans="1:6" x14ac:dyDescent="0.25">
      <c r="A31057" t="s">
        <v>15052</v>
      </c>
      <c r="B31057" s="83" t="s">
        <v>21981</v>
      </c>
      <c r="C31057" t="s">
        <v>21982</v>
      </c>
      <c r="D31057" s="83" t="s">
        <v>15176</v>
      </c>
      <c r="E31057" s="83">
        <v>154.22999999999999</v>
      </c>
      <c r="F31057" s="84">
        <v>154.44</v>
      </c>
    </row>
    <row r="31058" spans="1:6" x14ac:dyDescent="0.25">
      <c r="A31058" t="s">
        <v>15052</v>
      </c>
      <c r="B31058" s="83" t="s">
        <v>21983</v>
      </c>
      <c r="C31058" t="s">
        <v>21984</v>
      </c>
      <c r="D31058" s="83" t="s">
        <v>15176</v>
      </c>
      <c r="E31058" s="83">
        <v>97.76</v>
      </c>
      <c r="F31058" s="84">
        <v>98.09</v>
      </c>
    </row>
    <row r="31059" spans="1:6" x14ac:dyDescent="0.25">
      <c r="A31059" t="s">
        <v>15052</v>
      </c>
      <c r="B31059" s="83" t="s">
        <v>21985</v>
      </c>
      <c r="C31059" t="s">
        <v>21986</v>
      </c>
      <c r="D31059" s="83" t="s">
        <v>15176</v>
      </c>
      <c r="E31059" s="83">
        <v>97.2</v>
      </c>
      <c r="F31059" s="84">
        <v>97.55</v>
      </c>
    </row>
    <row r="31060" spans="1:6" x14ac:dyDescent="0.25">
      <c r="A31060" t="s">
        <v>15052</v>
      </c>
      <c r="B31060" s="83" t="s">
        <v>21987</v>
      </c>
      <c r="C31060" t="s">
        <v>21988</v>
      </c>
      <c r="D31060" s="83" t="s">
        <v>15176</v>
      </c>
      <c r="E31060" s="83">
        <v>123.25</v>
      </c>
      <c r="F31060" s="84">
        <v>123.58</v>
      </c>
    </row>
    <row r="31061" spans="1:6" x14ac:dyDescent="0.25">
      <c r="A31061" t="s">
        <v>15052</v>
      </c>
      <c r="B31061" s="83" t="s">
        <v>21989</v>
      </c>
      <c r="C31061" t="s">
        <v>21990</v>
      </c>
      <c r="D31061" s="83" t="s">
        <v>15176</v>
      </c>
      <c r="E31061" s="83">
        <v>205.9</v>
      </c>
      <c r="F31061" s="84">
        <v>206.23</v>
      </c>
    </row>
    <row r="31062" spans="1:6" x14ac:dyDescent="0.25">
      <c r="A31062" t="s">
        <v>15052</v>
      </c>
      <c r="B31062" s="83" t="s">
        <v>21991</v>
      </c>
      <c r="C31062" t="s">
        <v>21992</v>
      </c>
      <c r="D31062" s="83" t="s">
        <v>15176</v>
      </c>
      <c r="E31062" s="83">
        <v>110.05</v>
      </c>
      <c r="F31062" s="84">
        <v>111.23</v>
      </c>
    </row>
    <row r="31063" spans="1:6" x14ac:dyDescent="0.25">
      <c r="A31063" t="s">
        <v>15052</v>
      </c>
      <c r="B31063" s="83" t="s">
        <v>21993</v>
      </c>
      <c r="C31063" t="s">
        <v>21994</v>
      </c>
      <c r="D31063" s="83" t="s">
        <v>15176</v>
      </c>
      <c r="E31063" s="83">
        <v>206.4</v>
      </c>
      <c r="F31063" s="84">
        <v>206.74</v>
      </c>
    </row>
    <row r="31064" spans="1:6" x14ac:dyDescent="0.25">
      <c r="A31064" t="s">
        <v>15052</v>
      </c>
      <c r="B31064" s="83" t="s">
        <v>21995</v>
      </c>
      <c r="C31064" t="s">
        <v>21996</v>
      </c>
      <c r="D31064" s="83" t="s">
        <v>15176</v>
      </c>
      <c r="E31064" s="83">
        <v>110.55</v>
      </c>
      <c r="F31064" s="84">
        <v>111.74</v>
      </c>
    </row>
    <row r="31065" spans="1:6" x14ac:dyDescent="0.25">
      <c r="A31065" t="s">
        <v>15052</v>
      </c>
      <c r="B31065" s="83" t="s">
        <v>21997</v>
      </c>
      <c r="C31065" t="s">
        <v>21998</v>
      </c>
      <c r="D31065" s="83" t="s">
        <v>15176</v>
      </c>
      <c r="E31065" s="83">
        <v>255.44</v>
      </c>
      <c r="F31065" s="84">
        <v>255.78</v>
      </c>
    </row>
    <row r="31066" spans="1:6" x14ac:dyDescent="0.25">
      <c r="A31066" t="s">
        <v>15052</v>
      </c>
      <c r="B31066" s="83" t="s">
        <v>21999</v>
      </c>
      <c r="C31066" t="s">
        <v>22000</v>
      </c>
      <c r="D31066" s="83" t="s">
        <v>15176</v>
      </c>
      <c r="E31066" s="83">
        <v>165.59</v>
      </c>
      <c r="F31066" s="84">
        <v>166.73</v>
      </c>
    </row>
    <row r="31067" spans="1:6" x14ac:dyDescent="0.25">
      <c r="A31067" t="s">
        <v>15052</v>
      </c>
      <c r="B31067" s="83" t="s">
        <v>22001</v>
      </c>
      <c r="C31067" t="s">
        <v>22002</v>
      </c>
      <c r="D31067" s="83" t="s">
        <v>15176</v>
      </c>
      <c r="E31067" s="83">
        <v>255.94</v>
      </c>
      <c r="F31067" s="84">
        <v>256.29000000000002</v>
      </c>
    </row>
    <row r="31068" spans="1:6" x14ac:dyDescent="0.25">
      <c r="A31068" t="s">
        <v>15052</v>
      </c>
      <c r="B31068" s="83" t="s">
        <v>22003</v>
      </c>
      <c r="C31068" t="s">
        <v>22004</v>
      </c>
      <c r="D31068" s="83" t="s">
        <v>15176</v>
      </c>
      <c r="E31068" s="83">
        <v>166.09</v>
      </c>
      <c r="F31068" s="84">
        <v>167.24</v>
      </c>
    </row>
    <row r="31069" spans="1:6" x14ac:dyDescent="0.25">
      <c r="A31069" t="s">
        <v>15052</v>
      </c>
      <c r="B31069" s="83" t="s">
        <v>22005</v>
      </c>
      <c r="C31069" t="s">
        <v>22006</v>
      </c>
      <c r="D31069" s="83" t="s">
        <v>15176</v>
      </c>
      <c r="E31069" s="83">
        <v>181.81</v>
      </c>
      <c r="F31069" s="84">
        <v>181.98</v>
      </c>
    </row>
    <row r="31070" spans="1:6" x14ac:dyDescent="0.25">
      <c r="A31070" t="s">
        <v>15052</v>
      </c>
      <c r="B31070" s="83" t="s">
        <v>22007</v>
      </c>
      <c r="C31070" t="s">
        <v>22008</v>
      </c>
      <c r="D31070" s="83" t="s">
        <v>15176</v>
      </c>
      <c r="E31070" s="83">
        <v>92.77</v>
      </c>
      <c r="F31070" s="84">
        <v>93.75</v>
      </c>
    </row>
    <row r="31071" spans="1:6" x14ac:dyDescent="0.25">
      <c r="A31071" t="s">
        <v>15052</v>
      </c>
      <c r="B31071" s="83" t="s">
        <v>22009</v>
      </c>
      <c r="C31071" t="s">
        <v>22010</v>
      </c>
      <c r="D31071" s="83" t="s">
        <v>15176</v>
      </c>
      <c r="E31071" s="83">
        <v>176.7</v>
      </c>
      <c r="F31071" s="84">
        <v>176.83</v>
      </c>
    </row>
    <row r="31072" spans="1:6" x14ac:dyDescent="0.25">
      <c r="A31072" t="s">
        <v>15052</v>
      </c>
      <c r="B31072" s="83" t="s">
        <v>22011</v>
      </c>
      <c r="C31072" t="s">
        <v>22012</v>
      </c>
      <c r="D31072" s="83" t="s">
        <v>15176</v>
      </c>
      <c r="E31072" s="83">
        <v>87.67</v>
      </c>
      <c r="F31072" s="84">
        <v>88.6</v>
      </c>
    </row>
    <row r="31073" spans="1:6" x14ac:dyDescent="0.25">
      <c r="A31073" t="s">
        <v>15052</v>
      </c>
      <c r="B31073" s="83" t="s">
        <v>22013</v>
      </c>
      <c r="C31073" t="s">
        <v>22014</v>
      </c>
      <c r="D31073" s="83" t="s">
        <v>15176</v>
      </c>
      <c r="E31073" s="83">
        <v>176.96</v>
      </c>
      <c r="F31073" s="84">
        <v>177.28</v>
      </c>
    </row>
    <row r="31074" spans="1:6" x14ac:dyDescent="0.25">
      <c r="A31074" t="s">
        <v>15052</v>
      </c>
      <c r="B31074" s="83" t="s">
        <v>22015</v>
      </c>
      <c r="C31074" t="s">
        <v>22016</v>
      </c>
      <c r="D31074" s="83" t="s">
        <v>15176</v>
      </c>
      <c r="E31074" s="83">
        <v>109.64</v>
      </c>
      <c r="F31074" s="84">
        <v>110.51</v>
      </c>
    </row>
    <row r="31075" spans="1:6" x14ac:dyDescent="0.25">
      <c r="A31075" t="s">
        <v>15052</v>
      </c>
      <c r="B31075" s="83" t="s">
        <v>22017</v>
      </c>
      <c r="C31075" t="s">
        <v>22018</v>
      </c>
      <c r="D31075" s="83" t="s">
        <v>15176</v>
      </c>
      <c r="E31075" s="83">
        <v>37.909999999999997</v>
      </c>
      <c r="F31075" s="84">
        <v>38.25</v>
      </c>
    </row>
    <row r="31076" spans="1:6" x14ac:dyDescent="0.25">
      <c r="A31076" t="s">
        <v>15052</v>
      </c>
      <c r="B31076" s="83" t="s">
        <v>22019</v>
      </c>
      <c r="C31076" t="s">
        <v>22020</v>
      </c>
      <c r="D31076" s="83" t="s">
        <v>15176</v>
      </c>
      <c r="E31076" s="83">
        <v>38.1</v>
      </c>
      <c r="F31076" s="84">
        <v>38.44</v>
      </c>
    </row>
    <row r="31077" spans="1:6" x14ac:dyDescent="0.25">
      <c r="A31077" t="s">
        <v>15052</v>
      </c>
      <c r="B31077" s="83" t="s">
        <v>22021</v>
      </c>
      <c r="C31077" t="s">
        <v>22022</v>
      </c>
      <c r="D31077" s="83" t="s">
        <v>15176</v>
      </c>
      <c r="E31077" s="83">
        <v>116.62</v>
      </c>
      <c r="F31077" s="84">
        <v>116.75</v>
      </c>
    </row>
    <row r="31078" spans="1:6" x14ac:dyDescent="0.25">
      <c r="A31078" t="s">
        <v>15052</v>
      </c>
      <c r="B31078" s="83" t="s">
        <v>22023</v>
      </c>
      <c r="C31078" t="s">
        <v>22024</v>
      </c>
      <c r="D31078" s="83" t="s">
        <v>15176</v>
      </c>
      <c r="E31078" s="83">
        <v>70.08</v>
      </c>
      <c r="F31078" s="84">
        <v>70.8</v>
      </c>
    </row>
    <row r="31079" spans="1:6" x14ac:dyDescent="0.25">
      <c r="A31079" t="s">
        <v>15052</v>
      </c>
      <c r="B31079" s="83" t="s">
        <v>22025</v>
      </c>
      <c r="C31079" t="s">
        <v>22026</v>
      </c>
      <c r="D31079" s="83" t="s">
        <v>15176</v>
      </c>
      <c r="E31079" s="83">
        <v>23.27</v>
      </c>
      <c r="F31079" s="84">
        <v>23.42</v>
      </c>
    </row>
    <row r="31080" spans="1:6" x14ac:dyDescent="0.25">
      <c r="A31080" t="s">
        <v>15052</v>
      </c>
      <c r="B31080" s="83" t="s">
        <v>22027</v>
      </c>
      <c r="C31080" t="s">
        <v>22028</v>
      </c>
      <c r="D31080" s="83" t="s">
        <v>15176</v>
      </c>
      <c r="E31080" s="83">
        <v>23.48</v>
      </c>
      <c r="F31080" s="84">
        <v>23.63</v>
      </c>
    </row>
    <row r="31081" spans="1:6" x14ac:dyDescent="0.25">
      <c r="A31081" t="s">
        <v>15052</v>
      </c>
      <c r="B31081" s="83" t="s">
        <v>22029</v>
      </c>
      <c r="C31081" t="s">
        <v>22030</v>
      </c>
      <c r="D31081" s="83" t="s">
        <v>15176</v>
      </c>
      <c r="E31081" s="83">
        <v>128.47</v>
      </c>
      <c r="F31081" s="84">
        <v>128.69</v>
      </c>
    </row>
    <row r="31082" spans="1:6" x14ac:dyDescent="0.25">
      <c r="A31082" t="s">
        <v>15052</v>
      </c>
      <c r="B31082" s="83" t="s">
        <v>22031</v>
      </c>
      <c r="C31082" t="s">
        <v>22032</v>
      </c>
      <c r="D31082" s="83" t="s">
        <v>15176</v>
      </c>
      <c r="E31082" s="83">
        <v>41.61</v>
      </c>
      <c r="F31082" s="84">
        <v>41.85</v>
      </c>
    </row>
    <row r="31083" spans="1:6" x14ac:dyDescent="0.25">
      <c r="A31083" t="s">
        <v>15052</v>
      </c>
      <c r="B31083" s="83" t="s">
        <v>22033</v>
      </c>
      <c r="C31083" t="s">
        <v>22034</v>
      </c>
      <c r="D31083" s="83" t="s">
        <v>15176</v>
      </c>
      <c r="E31083" s="83">
        <v>182.81</v>
      </c>
      <c r="F31083" s="84">
        <v>183.05</v>
      </c>
    </row>
    <row r="31084" spans="1:6" x14ac:dyDescent="0.25">
      <c r="A31084" t="s">
        <v>15052</v>
      </c>
      <c r="B31084" s="83" t="s">
        <v>47453</v>
      </c>
      <c r="C31084" t="s">
        <v>47454</v>
      </c>
      <c r="D31084" s="83" t="s">
        <v>20157</v>
      </c>
      <c r="E31084" s="83">
        <v>189.1</v>
      </c>
      <c r="F31084" s="84">
        <v>189.59</v>
      </c>
    </row>
    <row r="31085" spans="1:6" x14ac:dyDescent="0.25">
      <c r="A31085" t="s">
        <v>15052</v>
      </c>
      <c r="B31085" s="83" t="s">
        <v>47455</v>
      </c>
      <c r="C31085" t="s">
        <v>47456</v>
      </c>
      <c r="D31085" s="83" t="s">
        <v>20157</v>
      </c>
      <c r="E31085" s="83">
        <v>140.80000000000001</v>
      </c>
      <c r="F31085" s="84">
        <v>141.62</v>
      </c>
    </row>
    <row r="31086" spans="1:6" x14ac:dyDescent="0.25">
      <c r="A31086" t="s">
        <v>15052</v>
      </c>
      <c r="B31086" s="83" t="s">
        <v>47457</v>
      </c>
      <c r="C31086" t="s">
        <v>47458</v>
      </c>
      <c r="D31086" s="83" t="s">
        <v>20157</v>
      </c>
      <c r="E31086" s="83">
        <v>194.07</v>
      </c>
      <c r="F31086" s="84">
        <v>194.58</v>
      </c>
    </row>
    <row r="31087" spans="1:6" x14ac:dyDescent="0.25">
      <c r="A31087" t="s">
        <v>15052</v>
      </c>
      <c r="B31087" s="83" t="s">
        <v>47459</v>
      </c>
      <c r="C31087" t="s">
        <v>47460</v>
      </c>
      <c r="D31087" s="83" t="s">
        <v>20157</v>
      </c>
      <c r="E31087" s="83">
        <v>145.09</v>
      </c>
      <c r="F31087" s="84">
        <v>145.88999999999999</v>
      </c>
    </row>
    <row r="31088" spans="1:6" x14ac:dyDescent="0.25">
      <c r="A31088" t="s">
        <v>15052</v>
      </c>
      <c r="B31088" s="83" t="s">
        <v>47461</v>
      </c>
      <c r="C31088" t="s">
        <v>47462</v>
      </c>
      <c r="D31088" s="83" t="s">
        <v>20157</v>
      </c>
      <c r="E31088" s="83">
        <v>194.17</v>
      </c>
      <c r="F31088" s="84">
        <v>194.66</v>
      </c>
    </row>
    <row r="31089" spans="1:6" x14ac:dyDescent="0.25">
      <c r="A31089" t="s">
        <v>15052</v>
      </c>
      <c r="B31089" s="83" t="s">
        <v>47463</v>
      </c>
      <c r="C31089" t="s">
        <v>47464</v>
      </c>
      <c r="D31089" s="83" t="s">
        <v>20157</v>
      </c>
      <c r="E31089" s="83">
        <v>143.97</v>
      </c>
      <c r="F31089" s="84">
        <v>144.76</v>
      </c>
    </row>
    <row r="31090" spans="1:6" x14ac:dyDescent="0.25">
      <c r="A31090" t="s">
        <v>15052</v>
      </c>
      <c r="B31090" s="83" t="s">
        <v>47465</v>
      </c>
      <c r="C31090" t="s">
        <v>47466</v>
      </c>
      <c r="D31090" s="83" t="s">
        <v>20157</v>
      </c>
      <c r="E31090" s="83">
        <v>224.82</v>
      </c>
      <c r="F31090" s="84">
        <v>225.36</v>
      </c>
    </row>
    <row r="31091" spans="1:6" x14ac:dyDescent="0.25">
      <c r="A31091" t="s">
        <v>15052</v>
      </c>
      <c r="B31091" s="83" t="s">
        <v>47467</v>
      </c>
      <c r="C31091" t="s">
        <v>47468</v>
      </c>
      <c r="D31091" s="83" t="s">
        <v>20157</v>
      </c>
      <c r="E31091" s="83">
        <v>176.29</v>
      </c>
      <c r="F31091" s="83">
        <v>177.17</v>
      </c>
    </row>
    <row r="31092" spans="1:6" x14ac:dyDescent="0.25">
      <c r="A31092" t="s">
        <v>15052</v>
      </c>
      <c r="B31092" s="83" t="s">
        <v>22035</v>
      </c>
      <c r="C31092" t="s">
        <v>22036</v>
      </c>
      <c r="D31092" s="83" t="s">
        <v>20157</v>
      </c>
      <c r="E31092" s="83">
        <v>229.81</v>
      </c>
      <c r="F31092" s="84">
        <v>230.37</v>
      </c>
    </row>
    <row r="31093" spans="1:6" x14ac:dyDescent="0.25">
      <c r="A31093" t="s">
        <v>15052</v>
      </c>
      <c r="B31093" s="83" t="s">
        <v>47469</v>
      </c>
      <c r="C31093" t="s">
        <v>47470</v>
      </c>
      <c r="D31093" s="83" t="s">
        <v>20157</v>
      </c>
      <c r="E31093" s="83">
        <v>180.6</v>
      </c>
      <c r="F31093" s="84">
        <v>181.46</v>
      </c>
    </row>
    <row r="31094" spans="1:6" x14ac:dyDescent="0.25">
      <c r="A31094" t="s">
        <v>15052</v>
      </c>
      <c r="B31094" s="83" t="s">
        <v>47471</v>
      </c>
      <c r="C31094" t="s">
        <v>47472</v>
      </c>
      <c r="D31094" s="83" t="s">
        <v>20157</v>
      </c>
      <c r="E31094" s="83">
        <v>236.75</v>
      </c>
      <c r="F31094" s="84">
        <v>237.31</v>
      </c>
    </row>
    <row r="31095" spans="1:6" x14ac:dyDescent="0.25">
      <c r="A31095" t="s">
        <v>15052</v>
      </c>
      <c r="B31095" s="83" t="s">
        <v>47473</v>
      </c>
      <c r="C31095" t="s">
        <v>47474</v>
      </c>
      <c r="D31095" s="83" t="s">
        <v>20157</v>
      </c>
      <c r="E31095" s="83">
        <v>186.35</v>
      </c>
      <c r="F31095" s="84">
        <v>187.19</v>
      </c>
    </row>
    <row r="31096" spans="1:6" x14ac:dyDescent="0.25">
      <c r="A31096" t="s">
        <v>15052</v>
      </c>
      <c r="B31096" s="83" t="s">
        <v>47475</v>
      </c>
      <c r="C31096" t="s">
        <v>47476</v>
      </c>
      <c r="D31096" s="83" t="s">
        <v>20157</v>
      </c>
      <c r="E31096" s="83">
        <v>227.53</v>
      </c>
      <c r="F31096" s="84">
        <v>228.1</v>
      </c>
    </row>
    <row r="31097" spans="1:6" x14ac:dyDescent="0.25">
      <c r="A31097" t="s">
        <v>15052</v>
      </c>
      <c r="B31097" s="83" t="s">
        <v>47477</v>
      </c>
      <c r="C31097" t="s">
        <v>47478</v>
      </c>
      <c r="D31097" s="83" t="s">
        <v>20157</v>
      </c>
      <c r="E31097" s="83">
        <v>186.53</v>
      </c>
      <c r="F31097" s="84">
        <v>187.44</v>
      </c>
    </row>
    <row r="31098" spans="1:6" x14ac:dyDescent="0.25">
      <c r="A31098" t="s">
        <v>15052</v>
      </c>
      <c r="B31098" s="83" t="s">
        <v>47479</v>
      </c>
      <c r="C31098" t="s">
        <v>47480</v>
      </c>
      <c r="D31098" s="83" t="s">
        <v>20157</v>
      </c>
      <c r="E31098" s="83">
        <v>232.83</v>
      </c>
      <c r="F31098" s="84">
        <v>233.4</v>
      </c>
    </row>
    <row r="31099" spans="1:6" x14ac:dyDescent="0.25">
      <c r="A31099" t="s">
        <v>15052</v>
      </c>
      <c r="B31099" s="83" t="s">
        <v>47481</v>
      </c>
      <c r="C31099" t="s">
        <v>47482</v>
      </c>
      <c r="D31099" s="83" t="s">
        <v>20157</v>
      </c>
      <c r="E31099" s="83">
        <v>192.3</v>
      </c>
      <c r="F31099" s="84">
        <v>193.21</v>
      </c>
    </row>
    <row r="31100" spans="1:6" x14ac:dyDescent="0.25">
      <c r="A31100" t="s">
        <v>15052</v>
      </c>
      <c r="B31100" s="83" t="s">
        <v>47483</v>
      </c>
      <c r="C31100" t="s">
        <v>47484</v>
      </c>
      <c r="D31100" s="83" t="s">
        <v>20157</v>
      </c>
      <c r="E31100" s="83">
        <v>234.19</v>
      </c>
      <c r="F31100" s="84">
        <v>234.76</v>
      </c>
    </row>
    <row r="31101" spans="1:6" x14ac:dyDescent="0.25">
      <c r="A31101" t="s">
        <v>15052</v>
      </c>
      <c r="B31101" s="83" t="s">
        <v>47485</v>
      </c>
      <c r="C31101" t="s">
        <v>47486</v>
      </c>
      <c r="D31101" s="83" t="s">
        <v>20157</v>
      </c>
      <c r="E31101" s="83">
        <v>195.14</v>
      </c>
      <c r="F31101" s="84">
        <v>196.07</v>
      </c>
    </row>
    <row r="31102" spans="1:6" x14ac:dyDescent="0.25">
      <c r="A31102" t="s">
        <v>15052</v>
      </c>
      <c r="B31102" s="83" t="s">
        <v>47487</v>
      </c>
      <c r="C31102" t="s">
        <v>47488</v>
      </c>
      <c r="D31102" s="83" t="s">
        <v>20157</v>
      </c>
      <c r="E31102" s="83">
        <v>230.6</v>
      </c>
      <c r="F31102" s="84">
        <v>231.17</v>
      </c>
    </row>
    <row r="31103" spans="1:6" x14ac:dyDescent="0.25">
      <c r="A31103" t="s">
        <v>15052</v>
      </c>
      <c r="B31103" s="83" t="s">
        <v>47489</v>
      </c>
      <c r="C31103" t="s">
        <v>47490</v>
      </c>
      <c r="D31103" s="83" t="s">
        <v>20157</v>
      </c>
      <c r="E31103" s="83">
        <v>186.28</v>
      </c>
      <c r="F31103" s="84">
        <v>187.2</v>
      </c>
    </row>
    <row r="31104" spans="1:6" x14ac:dyDescent="0.25">
      <c r="A31104" t="s">
        <v>15052</v>
      </c>
      <c r="B31104" s="83" t="s">
        <v>22037</v>
      </c>
      <c r="C31104" t="s">
        <v>22038</v>
      </c>
      <c r="D31104" s="83" t="s">
        <v>15176</v>
      </c>
      <c r="E31104" s="83">
        <v>12.28</v>
      </c>
      <c r="F31104" s="84">
        <v>12.42</v>
      </c>
    </row>
    <row r="31105" spans="1:6" x14ac:dyDescent="0.25">
      <c r="A31105" t="s">
        <v>15052</v>
      </c>
      <c r="B31105" s="83" t="s">
        <v>22039</v>
      </c>
      <c r="C31105" t="s">
        <v>22040</v>
      </c>
      <c r="D31105" s="83" t="s">
        <v>15176</v>
      </c>
      <c r="E31105" s="83">
        <v>114.93</v>
      </c>
      <c r="F31105" s="84">
        <v>115.36</v>
      </c>
    </row>
    <row r="31106" spans="1:6" x14ac:dyDescent="0.25">
      <c r="A31106" t="s">
        <v>15052</v>
      </c>
      <c r="B31106" s="83" t="s">
        <v>22041</v>
      </c>
      <c r="C31106" t="s">
        <v>22042</v>
      </c>
      <c r="D31106" s="83" t="s">
        <v>15176</v>
      </c>
      <c r="E31106" s="83">
        <v>80.16</v>
      </c>
      <c r="F31106" s="84">
        <v>80.48</v>
      </c>
    </row>
    <row r="31107" spans="1:6" x14ac:dyDescent="0.25">
      <c r="A31107" t="s">
        <v>15052</v>
      </c>
      <c r="B31107" s="83" t="s">
        <v>22043</v>
      </c>
      <c r="C31107" t="s">
        <v>22044</v>
      </c>
      <c r="D31107" s="83" t="s">
        <v>15176</v>
      </c>
      <c r="E31107" s="83">
        <v>62.93</v>
      </c>
      <c r="F31107" s="84">
        <v>63.18</v>
      </c>
    </row>
    <row r="31108" spans="1:6" x14ac:dyDescent="0.25">
      <c r="A31108" t="s">
        <v>15052</v>
      </c>
      <c r="B31108" s="83" t="s">
        <v>22045</v>
      </c>
      <c r="C31108" t="s">
        <v>22046</v>
      </c>
      <c r="D31108" s="83" t="s">
        <v>15176</v>
      </c>
      <c r="E31108" s="83">
        <v>53.64</v>
      </c>
      <c r="F31108" s="84">
        <v>53.88</v>
      </c>
    </row>
    <row r="31109" spans="1:6" x14ac:dyDescent="0.25">
      <c r="A31109" t="s">
        <v>15052</v>
      </c>
      <c r="B31109" s="83" t="s">
        <v>22047</v>
      </c>
      <c r="C31109" t="s">
        <v>22048</v>
      </c>
      <c r="D31109" s="83" t="s">
        <v>15176</v>
      </c>
      <c r="E31109" s="83">
        <v>163.07</v>
      </c>
      <c r="F31109" s="84">
        <v>163.82</v>
      </c>
    </row>
    <row r="31110" spans="1:6" x14ac:dyDescent="0.25">
      <c r="A31110" t="s">
        <v>15052</v>
      </c>
      <c r="B31110" s="83" t="s">
        <v>22049</v>
      </c>
      <c r="C31110" t="s">
        <v>22050</v>
      </c>
      <c r="D31110" s="83" t="s">
        <v>15176</v>
      </c>
      <c r="E31110" s="83">
        <v>115.19</v>
      </c>
      <c r="F31110" s="84">
        <v>115.74</v>
      </c>
    </row>
    <row r="31111" spans="1:6" x14ac:dyDescent="0.25">
      <c r="A31111" t="s">
        <v>15052</v>
      </c>
      <c r="B31111" s="83" t="s">
        <v>22051</v>
      </c>
      <c r="C31111" t="s">
        <v>22052</v>
      </c>
      <c r="D31111" s="83" t="s">
        <v>15176</v>
      </c>
      <c r="E31111" s="83">
        <v>91.63</v>
      </c>
      <c r="F31111" s="84">
        <v>92.08</v>
      </c>
    </row>
    <row r="31112" spans="1:6" x14ac:dyDescent="0.25">
      <c r="A31112" t="s">
        <v>15052</v>
      </c>
      <c r="B31112" s="83" t="s">
        <v>22053</v>
      </c>
      <c r="C31112" t="s">
        <v>22054</v>
      </c>
      <c r="D31112" s="83" t="s">
        <v>15176</v>
      </c>
      <c r="E31112" s="83">
        <v>78.849999999999994</v>
      </c>
      <c r="F31112" s="84">
        <v>79.23</v>
      </c>
    </row>
    <row r="31113" spans="1:6" x14ac:dyDescent="0.25">
      <c r="A31113" t="s">
        <v>15052</v>
      </c>
      <c r="B31113" s="83" t="s">
        <v>22055</v>
      </c>
      <c r="C31113" t="s">
        <v>22056</v>
      </c>
      <c r="D31113" s="83" t="s">
        <v>15073</v>
      </c>
      <c r="E31113" s="83">
        <v>0.37</v>
      </c>
      <c r="F31113" s="84">
        <v>0.38</v>
      </c>
    </row>
    <row r="31114" spans="1:6" x14ac:dyDescent="0.25">
      <c r="A31114" t="s">
        <v>15052</v>
      </c>
      <c r="B31114" s="83" t="s">
        <v>22057</v>
      </c>
      <c r="C31114" t="s">
        <v>22058</v>
      </c>
      <c r="D31114" s="83" t="s">
        <v>15073</v>
      </c>
      <c r="E31114" s="83">
        <v>0.4</v>
      </c>
      <c r="F31114" s="84">
        <v>0.41</v>
      </c>
    </row>
    <row r="31115" spans="1:6" x14ac:dyDescent="0.25">
      <c r="A31115" t="s">
        <v>15052</v>
      </c>
      <c r="B31115" s="83" t="s">
        <v>22059</v>
      </c>
      <c r="C31115" t="s">
        <v>22060</v>
      </c>
      <c r="D31115" s="83" t="s">
        <v>15073</v>
      </c>
      <c r="E31115" s="83">
        <v>0.61</v>
      </c>
      <c r="F31115" s="84">
        <v>0.61</v>
      </c>
    </row>
    <row r="31116" spans="1:6" x14ac:dyDescent="0.25">
      <c r="A31116" t="s">
        <v>15052</v>
      </c>
      <c r="B31116" s="83" t="s">
        <v>22061</v>
      </c>
      <c r="C31116" t="s">
        <v>22062</v>
      </c>
      <c r="D31116" s="83" t="s">
        <v>15073</v>
      </c>
      <c r="E31116" s="83">
        <v>0.44</v>
      </c>
      <c r="F31116" s="84">
        <v>0.45</v>
      </c>
    </row>
    <row r="31117" spans="1:6" x14ac:dyDescent="0.25">
      <c r="A31117" t="s">
        <v>15052</v>
      </c>
      <c r="B31117" s="83" t="s">
        <v>22063</v>
      </c>
      <c r="C31117" t="s">
        <v>22064</v>
      </c>
      <c r="D31117" s="83" t="s">
        <v>15073</v>
      </c>
      <c r="E31117" s="83">
        <v>1.1000000000000001</v>
      </c>
      <c r="F31117" s="84">
        <v>1.1200000000000001</v>
      </c>
    </row>
    <row r="31118" spans="1:6" x14ac:dyDescent="0.25">
      <c r="A31118" t="s">
        <v>15052</v>
      </c>
      <c r="B31118" s="83" t="s">
        <v>22065</v>
      </c>
      <c r="C31118" t="s">
        <v>22066</v>
      </c>
      <c r="D31118" s="83" t="s">
        <v>15073</v>
      </c>
      <c r="E31118" s="83">
        <v>0.8</v>
      </c>
      <c r="F31118" s="84">
        <v>0.82</v>
      </c>
    </row>
    <row r="31119" spans="1:6" x14ac:dyDescent="0.25">
      <c r="A31119" t="s">
        <v>15052</v>
      </c>
      <c r="B31119" s="83" t="s">
        <v>22067</v>
      </c>
      <c r="C31119" t="s">
        <v>22068</v>
      </c>
      <c r="D31119" s="83" t="s">
        <v>15073</v>
      </c>
      <c r="E31119" s="83">
        <v>1.75</v>
      </c>
      <c r="F31119" s="84">
        <v>1.77</v>
      </c>
    </row>
    <row r="31120" spans="1:6" x14ac:dyDescent="0.25">
      <c r="A31120" t="s">
        <v>15052</v>
      </c>
      <c r="B31120" s="83" t="s">
        <v>22069</v>
      </c>
      <c r="C31120" t="s">
        <v>22070</v>
      </c>
      <c r="D31120" s="83" t="s">
        <v>15073</v>
      </c>
      <c r="E31120" s="83">
        <v>1.28</v>
      </c>
      <c r="F31120" s="84">
        <v>1.3</v>
      </c>
    </row>
    <row r="31121" spans="1:6" x14ac:dyDescent="0.25">
      <c r="A31121" t="s">
        <v>15052</v>
      </c>
      <c r="B31121" s="83" t="s">
        <v>22071</v>
      </c>
      <c r="C31121" t="s">
        <v>22072</v>
      </c>
      <c r="D31121" s="83" t="s">
        <v>15073</v>
      </c>
      <c r="E31121" s="83">
        <v>3.42</v>
      </c>
      <c r="F31121" s="84">
        <v>3.46</v>
      </c>
    </row>
    <row r="31122" spans="1:6" x14ac:dyDescent="0.25">
      <c r="A31122" t="s">
        <v>15052</v>
      </c>
      <c r="B31122" s="83" t="s">
        <v>22073</v>
      </c>
      <c r="C31122" t="s">
        <v>22074</v>
      </c>
      <c r="D31122" s="83" t="s">
        <v>15073</v>
      </c>
      <c r="E31122" s="83">
        <v>2.44</v>
      </c>
      <c r="F31122" s="84">
        <v>2.48</v>
      </c>
    </row>
    <row r="31123" spans="1:6" x14ac:dyDescent="0.25">
      <c r="A31123" t="s">
        <v>15052</v>
      </c>
      <c r="B31123" s="83" t="s">
        <v>22075</v>
      </c>
      <c r="C31123" t="s">
        <v>22076</v>
      </c>
      <c r="D31123" s="83" t="s">
        <v>15176</v>
      </c>
      <c r="E31123" s="83">
        <v>211.46</v>
      </c>
      <c r="F31123" s="84">
        <v>212.49</v>
      </c>
    </row>
    <row r="31124" spans="1:6" x14ac:dyDescent="0.25">
      <c r="A31124" t="s">
        <v>15052</v>
      </c>
      <c r="B31124" s="83" t="s">
        <v>22077</v>
      </c>
      <c r="C31124" t="s">
        <v>22078</v>
      </c>
      <c r="D31124" s="83" t="s">
        <v>15176</v>
      </c>
      <c r="E31124" s="83">
        <v>123.34</v>
      </c>
      <c r="F31124" s="84">
        <v>125.15</v>
      </c>
    </row>
    <row r="31125" spans="1:6" x14ac:dyDescent="0.25">
      <c r="A31125" t="s">
        <v>15052</v>
      </c>
      <c r="B31125" s="83" t="s">
        <v>22079</v>
      </c>
      <c r="C31125" t="s">
        <v>22080</v>
      </c>
      <c r="D31125" s="83" t="s">
        <v>15176</v>
      </c>
      <c r="E31125" s="83">
        <v>212.06</v>
      </c>
      <c r="F31125" s="84">
        <v>213.12</v>
      </c>
    </row>
    <row r="31126" spans="1:6" x14ac:dyDescent="0.25">
      <c r="A31126" t="s">
        <v>15052</v>
      </c>
      <c r="B31126" s="83" t="s">
        <v>22081</v>
      </c>
      <c r="C31126" t="s">
        <v>22082</v>
      </c>
      <c r="D31126" s="83" t="s">
        <v>15176</v>
      </c>
      <c r="E31126" s="83">
        <v>123.95</v>
      </c>
      <c r="F31126" s="84">
        <v>125.78</v>
      </c>
    </row>
    <row r="31127" spans="1:6" x14ac:dyDescent="0.25">
      <c r="A31127" t="s">
        <v>15052</v>
      </c>
      <c r="B31127" s="83" t="s">
        <v>22083</v>
      </c>
      <c r="C31127" t="s">
        <v>22084</v>
      </c>
      <c r="D31127" s="83" t="s">
        <v>15176</v>
      </c>
      <c r="E31127" s="83">
        <v>216.79</v>
      </c>
      <c r="F31127" s="84">
        <v>217.87</v>
      </c>
    </row>
    <row r="31128" spans="1:6" x14ac:dyDescent="0.25">
      <c r="A31128" t="s">
        <v>15052</v>
      </c>
      <c r="B31128" s="83" t="s">
        <v>22085</v>
      </c>
      <c r="C31128" t="s">
        <v>22086</v>
      </c>
      <c r="D31128" s="83" t="s">
        <v>15176</v>
      </c>
      <c r="E31128" s="83">
        <v>124.67</v>
      </c>
      <c r="F31128" s="84">
        <v>126.52</v>
      </c>
    </row>
    <row r="31129" spans="1:6" x14ac:dyDescent="0.25">
      <c r="A31129" t="s">
        <v>15052</v>
      </c>
      <c r="B31129" s="83" t="s">
        <v>22087</v>
      </c>
      <c r="C31129" t="s">
        <v>22088</v>
      </c>
      <c r="D31129" s="83" t="s">
        <v>15176</v>
      </c>
      <c r="E31129" s="83">
        <v>218.68</v>
      </c>
      <c r="F31129" s="84">
        <v>219.77</v>
      </c>
    </row>
    <row r="31130" spans="1:6" x14ac:dyDescent="0.25">
      <c r="A31130" t="s">
        <v>15052</v>
      </c>
      <c r="B31130" s="83" t="s">
        <v>22089</v>
      </c>
      <c r="C31130" t="s">
        <v>22090</v>
      </c>
      <c r="D31130" s="83" t="s">
        <v>15176</v>
      </c>
      <c r="E31130" s="83">
        <v>124.92</v>
      </c>
      <c r="F31130" s="84">
        <v>126.78</v>
      </c>
    </row>
    <row r="31131" spans="1:6" x14ac:dyDescent="0.25">
      <c r="A31131" t="s">
        <v>15052</v>
      </c>
      <c r="B31131" s="83" t="s">
        <v>22091</v>
      </c>
      <c r="C31131" t="s">
        <v>22092</v>
      </c>
      <c r="D31131" s="83" t="s">
        <v>15176</v>
      </c>
      <c r="E31131" s="83">
        <v>229.29</v>
      </c>
      <c r="F31131" s="84">
        <v>230.89</v>
      </c>
    </row>
    <row r="31132" spans="1:6" x14ac:dyDescent="0.25">
      <c r="A31132" t="s">
        <v>15052</v>
      </c>
      <c r="B31132" s="83" t="s">
        <v>22093</v>
      </c>
      <c r="C31132" t="s">
        <v>22094</v>
      </c>
      <c r="D31132" s="83" t="s">
        <v>15176</v>
      </c>
      <c r="E31132" s="83">
        <v>143.79</v>
      </c>
      <c r="F31132" s="84">
        <v>146.15</v>
      </c>
    </row>
    <row r="31133" spans="1:6" x14ac:dyDescent="0.25">
      <c r="A31133" t="s">
        <v>15052</v>
      </c>
      <c r="B31133" s="83" t="s">
        <v>22095</v>
      </c>
      <c r="C31133" t="s">
        <v>22096</v>
      </c>
      <c r="D31133" s="83" t="s">
        <v>15073</v>
      </c>
      <c r="E31133" s="83">
        <v>5.3</v>
      </c>
      <c r="F31133" s="84">
        <v>5.3</v>
      </c>
    </row>
    <row r="31134" spans="1:6" x14ac:dyDescent="0.25">
      <c r="A31134" t="s">
        <v>15052</v>
      </c>
      <c r="B31134" s="83" t="s">
        <v>22097</v>
      </c>
      <c r="C31134" t="s">
        <v>22098</v>
      </c>
      <c r="D31134" s="83" t="s">
        <v>15073</v>
      </c>
      <c r="E31134" s="83">
        <v>2.4500000000000002</v>
      </c>
      <c r="F31134" s="84">
        <v>2.4900000000000002</v>
      </c>
    </row>
    <row r="31135" spans="1:6" x14ac:dyDescent="0.25">
      <c r="A31135" t="s">
        <v>15052</v>
      </c>
      <c r="B31135" s="83" t="s">
        <v>22099</v>
      </c>
      <c r="C31135" t="s">
        <v>22100</v>
      </c>
      <c r="D31135" s="83" t="s">
        <v>15073</v>
      </c>
      <c r="E31135" s="83">
        <v>1.97</v>
      </c>
      <c r="F31135" s="84">
        <v>2.0099999999999998</v>
      </c>
    </row>
    <row r="31136" spans="1:6" x14ac:dyDescent="0.25">
      <c r="A31136" t="s">
        <v>15052</v>
      </c>
      <c r="B31136" s="83" t="s">
        <v>22101</v>
      </c>
      <c r="C31136" t="s">
        <v>22102</v>
      </c>
      <c r="D31136" s="83" t="s">
        <v>15073</v>
      </c>
      <c r="E31136" s="83">
        <v>4.2</v>
      </c>
      <c r="F31136" s="84">
        <v>4.25</v>
      </c>
    </row>
    <row r="31137" spans="1:6" x14ac:dyDescent="0.25">
      <c r="A31137" t="s">
        <v>15052</v>
      </c>
      <c r="B31137" s="83" t="s">
        <v>22103</v>
      </c>
      <c r="C31137" t="s">
        <v>22104</v>
      </c>
      <c r="D31137" s="83" t="s">
        <v>15073</v>
      </c>
      <c r="E31137" s="83">
        <v>3.3</v>
      </c>
      <c r="F31137" s="84">
        <v>3.36</v>
      </c>
    </row>
    <row r="31138" spans="1:6" x14ac:dyDescent="0.25">
      <c r="A31138" t="s">
        <v>15052</v>
      </c>
      <c r="B31138" s="83" t="s">
        <v>22105</v>
      </c>
      <c r="C31138" t="s">
        <v>22106</v>
      </c>
      <c r="D31138" s="83" t="s">
        <v>15073</v>
      </c>
      <c r="E31138" s="83">
        <v>5.75</v>
      </c>
      <c r="F31138" s="84">
        <v>5.82</v>
      </c>
    </row>
    <row r="31139" spans="1:6" x14ac:dyDescent="0.25">
      <c r="A31139" t="s">
        <v>15052</v>
      </c>
      <c r="B31139" s="83" t="s">
        <v>22107</v>
      </c>
      <c r="C31139" t="s">
        <v>22108</v>
      </c>
      <c r="D31139" s="83" t="s">
        <v>15073</v>
      </c>
      <c r="E31139" s="83">
        <v>4.53</v>
      </c>
      <c r="F31139" s="84">
        <v>4.6100000000000003</v>
      </c>
    </row>
    <row r="31140" spans="1:6" x14ac:dyDescent="0.25">
      <c r="A31140" t="s">
        <v>15052</v>
      </c>
      <c r="B31140" s="83" t="s">
        <v>22109</v>
      </c>
      <c r="C31140" t="s">
        <v>22110</v>
      </c>
      <c r="D31140" s="83" t="s">
        <v>15073</v>
      </c>
      <c r="E31140" s="83">
        <v>0.31</v>
      </c>
      <c r="F31140" s="84">
        <v>0.31</v>
      </c>
    </row>
    <row r="31141" spans="1:6" x14ac:dyDescent="0.25">
      <c r="A31141" t="s">
        <v>15052</v>
      </c>
      <c r="B31141" s="83" t="s">
        <v>22111</v>
      </c>
      <c r="C31141" t="s">
        <v>22112</v>
      </c>
      <c r="D31141" s="83" t="s">
        <v>15073</v>
      </c>
      <c r="E31141" s="83">
        <v>0.31</v>
      </c>
      <c r="F31141" s="84">
        <v>0.31</v>
      </c>
    </row>
    <row r="31142" spans="1:6" x14ac:dyDescent="0.25">
      <c r="A31142" t="s">
        <v>15052</v>
      </c>
      <c r="B31142" s="83" t="s">
        <v>22113</v>
      </c>
      <c r="C31142" t="s">
        <v>22114</v>
      </c>
      <c r="D31142" s="83" t="s">
        <v>15176</v>
      </c>
      <c r="E31142" s="83">
        <v>324.95999999999998</v>
      </c>
      <c r="F31142" s="84">
        <v>327.31</v>
      </c>
    </row>
    <row r="31143" spans="1:6" x14ac:dyDescent="0.25">
      <c r="A31143" t="s">
        <v>15052</v>
      </c>
      <c r="B31143" s="83" t="s">
        <v>22115</v>
      </c>
      <c r="C31143" t="s">
        <v>22116</v>
      </c>
      <c r="D31143" s="83" t="s">
        <v>15176</v>
      </c>
      <c r="E31143" s="83">
        <v>231.55</v>
      </c>
      <c r="F31143" s="84">
        <v>234.84</v>
      </c>
    </row>
    <row r="31144" spans="1:6" x14ac:dyDescent="0.25">
      <c r="A31144" t="s">
        <v>15052</v>
      </c>
      <c r="B31144" s="83" t="s">
        <v>22117</v>
      </c>
      <c r="C31144" t="s">
        <v>22118</v>
      </c>
      <c r="D31144" s="83" t="s">
        <v>15176</v>
      </c>
      <c r="E31144" s="83">
        <v>334.6</v>
      </c>
      <c r="F31144" s="84">
        <v>336.93</v>
      </c>
    </row>
    <row r="31145" spans="1:6" x14ac:dyDescent="0.25">
      <c r="A31145" t="s">
        <v>15052</v>
      </c>
      <c r="B31145" s="83" t="s">
        <v>22119</v>
      </c>
      <c r="C31145" t="s">
        <v>22120</v>
      </c>
      <c r="D31145" s="83" t="s">
        <v>15176</v>
      </c>
      <c r="E31145" s="83">
        <v>219.38</v>
      </c>
      <c r="F31145" s="84">
        <v>222.47</v>
      </c>
    </row>
    <row r="31146" spans="1:6" x14ac:dyDescent="0.25">
      <c r="A31146" t="s">
        <v>15052</v>
      </c>
      <c r="B31146" s="83" t="s">
        <v>22121</v>
      </c>
      <c r="C31146" t="s">
        <v>22122</v>
      </c>
      <c r="D31146" s="83" t="s">
        <v>15176</v>
      </c>
      <c r="E31146" s="83">
        <v>326.81</v>
      </c>
      <c r="F31146" s="84">
        <v>329.12</v>
      </c>
    </row>
    <row r="31147" spans="1:6" x14ac:dyDescent="0.25">
      <c r="A31147" t="s">
        <v>15052</v>
      </c>
      <c r="B31147" s="83" t="s">
        <v>22123</v>
      </c>
      <c r="C31147" t="s">
        <v>22124</v>
      </c>
      <c r="D31147" s="83" t="s">
        <v>15176</v>
      </c>
      <c r="E31147" s="83">
        <v>216.88</v>
      </c>
      <c r="F31147" s="84">
        <v>219.95</v>
      </c>
    </row>
    <row r="31148" spans="1:6" x14ac:dyDescent="0.25">
      <c r="A31148" t="s">
        <v>15052</v>
      </c>
      <c r="B31148" s="83" t="s">
        <v>22125</v>
      </c>
      <c r="C31148" t="s">
        <v>22126</v>
      </c>
      <c r="D31148" s="83" t="s">
        <v>15176</v>
      </c>
      <c r="E31148" s="83">
        <v>343.33</v>
      </c>
      <c r="F31148" s="84">
        <v>345.61</v>
      </c>
    </row>
    <row r="31149" spans="1:6" x14ac:dyDescent="0.25">
      <c r="A31149" t="s">
        <v>15052</v>
      </c>
      <c r="B31149" s="83" t="s">
        <v>22127</v>
      </c>
      <c r="C31149" t="s">
        <v>22128</v>
      </c>
      <c r="D31149" s="83" t="s">
        <v>15176</v>
      </c>
      <c r="E31149" s="83">
        <v>233.95</v>
      </c>
      <c r="F31149" s="84">
        <v>236.98</v>
      </c>
    </row>
    <row r="31150" spans="1:6" x14ac:dyDescent="0.25">
      <c r="A31150" t="s">
        <v>15052</v>
      </c>
      <c r="B31150" s="83" t="s">
        <v>22129</v>
      </c>
      <c r="C31150" t="s">
        <v>22130</v>
      </c>
      <c r="D31150" s="83" t="s">
        <v>15176</v>
      </c>
      <c r="E31150" s="83">
        <v>344.74</v>
      </c>
      <c r="F31150" s="84">
        <v>347.25</v>
      </c>
    </row>
    <row r="31151" spans="1:6" x14ac:dyDescent="0.25">
      <c r="A31151" t="s">
        <v>15052</v>
      </c>
      <c r="B31151" s="83" t="s">
        <v>22131</v>
      </c>
      <c r="C31151" t="s">
        <v>22132</v>
      </c>
      <c r="D31151" s="83" t="s">
        <v>15176</v>
      </c>
      <c r="E31151" s="83">
        <v>231.55</v>
      </c>
      <c r="F31151" s="84">
        <v>234.84</v>
      </c>
    </row>
    <row r="31152" spans="1:6" x14ac:dyDescent="0.25">
      <c r="A31152" t="s">
        <v>15052</v>
      </c>
      <c r="B31152" s="83" t="s">
        <v>22133</v>
      </c>
      <c r="C31152" t="s">
        <v>22134</v>
      </c>
      <c r="D31152" s="83" t="s">
        <v>15176</v>
      </c>
      <c r="E31152" s="83">
        <v>334.6</v>
      </c>
      <c r="F31152" s="84">
        <v>336.93</v>
      </c>
    </row>
    <row r="31153" spans="1:6" x14ac:dyDescent="0.25">
      <c r="A31153" t="s">
        <v>15052</v>
      </c>
      <c r="B31153" s="83" t="s">
        <v>22135</v>
      </c>
      <c r="C31153" t="s">
        <v>22136</v>
      </c>
      <c r="D31153" s="83" t="s">
        <v>15176</v>
      </c>
      <c r="E31153" s="83">
        <v>219.38</v>
      </c>
      <c r="F31153" s="84">
        <v>222.47</v>
      </c>
    </row>
    <row r="31154" spans="1:6" x14ac:dyDescent="0.25">
      <c r="A31154" t="s">
        <v>15052</v>
      </c>
      <c r="B31154" s="83" t="s">
        <v>22137</v>
      </c>
      <c r="C31154" t="s">
        <v>22138</v>
      </c>
      <c r="D31154" s="83" t="s">
        <v>15176</v>
      </c>
      <c r="E31154" s="83">
        <v>345.69</v>
      </c>
      <c r="F31154" s="84">
        <v>348</v>
      </c>
    </row>
    <row r="31155" spans="1:6" x14ac:dyDescent="0.25">
      <c r="A31155" t="s">
        <v>15052</v>
      </c>
      <c r="B31155" s="83" t="s">
        <v>22139</v>
      </c>
      <c r="C31155" t="s">
        <v>22140</v>
      </c>
      <c r="D31155" s="83" t="s">
        <v>15176</v>
      </c>
      <c r="E31155" s="83">
        <v>238.24</v>
      </c>
      <c r="F31155" s="84">
        <v>241.29</v>
      </c>
    </row>
    <row r="31156" spans="1:6" x14ac:dyDescent="0.25">
      <c r="A31156" t="s">
        <v>15052</v>
      </c>
      <c r="B31156" s="83" t="s">
        <v>22141</v>
      </c>
      <c r="C31156" t="s">
        <v>22142</v>
      </c>
      <c r="D31156" s="83" t="s">
        <v>15176</v>
      </c>
      <c r="E31156" s="83">
        <v>342.11</v>
      </c>
      <c r="F31156" s="84">
        <v>344.38</v>
      </c>
    </row>
    <row r="31157" spans="1:6" x14ac:dyDescent="0.25">
      <c r="A31157" t="s">
        <v>15052</v>
      </c>
      <c r="B31157" s="83" t="s">
        <v>22143</v>
      </c>
      <c r="C31157" t="s">
        <v>22144</v>
      </c>
      <c r="D31157" s="83" t="s">
        <v>15176</v>
      </c>
      <c r="E31157" s="83">
        <v>233.26</v>
      </c>
      <c r="F31157" s="84">
        <v>236.27</v>
      </c>
    </row>
    <row r="31158" spans="1:6" x14ac:dyDescent="0.25">
      <c r="A31158" t="s">
        <v>15052</v>
      </c>
      <c r="B31158" s="83" t="s">
        <v>22145</v>
      </c>
      <c r="C31158" t="s">
        <v>22146</v>
      </c>
      <c r="D31158" s="83" t="s">
        <v>15176</v>
      </c>
      <c r="E31158" s="83">
        <v>93.04</v>
      </c>
      <c r="F31158" s="84">
        <v>93.36</v>
      </c>
    </row>
    <row r="31159" spans="1:6" x14ac:dyDescent="0.25">
      <c r="A31159" t="s">
        <v>15052</v>
      </c>
      <c r="B31159" s="83" t="s">
        <v>22147</v>
      </c>
      <c r="C31159" t="s">
        <v>22148</v>
      </c>
      <c r="D31159" s="83" t="s">
        <v>15176</v>
      </c>
      <c r="E31159" s="83">
        <v>128.51</v>
      </c>
      <c r="F31159" s="84">
        <v>128.86000000000001</v>
      </c>
    </row>
    <row r="31160" spans="1:6" x14ac:dyDescent="0.25">
      <c r="A31160" t="s">
        <v>15052</v>
      </c>
      <c r="B31160" s="83" t="s">
        <v>22149</v>
      </c>
      <c r="C31160" t="s">
        <v>22150</v>
      </c>
      <c r="D31160" s="83" t="s">
        <v>15176</v>
      </c>
      <c r="E31160" s="83">
        <v>66.61</v>
      </c>
      <c r="F31160" s="84">
        <v>67.14</v>
      </c>
    </row>
    <row r="31161" spans="1:6" x14ac:dyDescent="0.25">
      <c r="A31161" t="s">
        <v>15052</v>
      </c>
      <c r="B31161" s="83" t="s">
        <v>22151</v>
      </c>
      <c r="C31161" t="s">
        <v>22152</v>
      </c>
      <c r="D31161" s="83" t="s">
        <v>15176</v>
      </c>
      <c r="E31161" s="83">
        <v>102.08</v>
      </c>
      <c r="F31161" s="84">
        <v>102.64</v>
      </c>
    </row>
    <row r="31162" spans="1:6" x14ac:dyDescent="0.25">
      <c r="A31162" t="s">
        <v>15052</v>
      </c>
      <c r="B31162" s="83" t="s">
        <v>22153</v>
      </c>
      <c r="C31162" t="s">
        <v>22154</v>
      </c>
      <c r="D31162" s="83" t="s">
        <v>15176</v>
      </c>
      <c r="E31162" s="83">
        <v>76.83</v>
      </c>
      <c r="F31162" s="84">
        <v>77.14</v>
      </c>
    </row>
    <row r="31163" spans="1:6" x14ac:dyDescent="0.25">
      <c r="A31163" t="s">
        <v>15052</v>
      </c>
      <c r="B31163" s="83" t="s">
        <v>22155</v>
      </c>
      <c r="C31163" t="s">
        <v>22156</v>
      </c>
      <c r="D31163" s="83" t="s">
        <v>15176</v>
      </c>
      <c r="E31163" s="83">
        <v>41.36</v>
      </c>
      <c r="F31163" s="84">
        <v>41.63</v>
      </c>
    </row>
    <row r="31164" spans="1:6" x14ac:dyDescent="0.25">
      <c r="A31164" t="s">
        <v>15052</v>
      </c>
      <c r="B31164" s="83" t="s">
        <v>22157</v>
      </c>
      <c r="C31164" t="s">
        <v>22158</v>
      </c>
      <c r="D31164" s="83" t="s">
        <v>15176</v>
      </c>
      <c r="E31164" s="83">
        <v>12.58</v>
      </c>
      <c r="F31164" s="84">
        <v>12.73</v>
      </c>
    </row>
    <row r="31165" spans="1:6" x14ac:dyDescent="0.25">
      <c r="A31165" t="s">
        <v>15052</v>
      </c>
      <c r="B31165" s="83" t="s">
        <v>22159</v>
      </c>
      <c r="C31165" t="s">
        <v>22160</v>
      </c>
      <c r="D31165" s="83" t="s">
        <v>15176</v>
      </c>
      <c r="E31165" s="83">
        <v>8.58</v>
      </c>
      <c r="F31165" s="84">
        <v>8.69</v>
      </c>
    </row>
    <row r="31166" spans="1:6" x14ac:dyDescent="0.25">
      <c r="A31166" t="s">
        <v>15052</v>
      </c>
      <c r="B31166" s="83" t="s">
        <v>22161</v>
      </c>
      <c r="C31166" t="s">
        <v>22162</v>
      </c>
      <c r="D31166" s="83" t="s">
        <v>15176</v>
      </c>
      <c r="E31166" s="83">
        <v>62.82</v>
      </c>
      <c r="F31166" s="84">
        <v>63.05</v>
      </c>
    </row>
    <row r="31167" spans="1:6" x14ac:dyDescent="0.25">
      <c r="A31167" t="s">
        <v>15052</v>
      </c>
      <c r="B31167" s="83" t="s">
        <v>22163</v>
      </c>
      <c r="C31167" t="s">
        <v>22164</v>
      </c>
      <c r="D31167" s="83" t="s">
        <v>15176</v>
      </c>
      <c r="E31167" s="83">
        <v>86.71</v>
      </c>
      <c r="F31167" s="84">
        <v>86.95</v>
      </c>
    </row>
    <row r="31168" spans="1:6" x14ac:dyDescent="0.25">
      <c r="A31168" t="s">
        <v>15052</v>
      </c>
      <c r="B31168" s="83" t="s">
        <v>22165</v>
      </c>
      <c r="C31168" t="s">
        <v>22166</v>
      </c>
      <c r="D31168" s="83" t="s">
        <v>15176</v>
      </c>
      <c r="E31168" s="83">
        <v>56.97</v>
      </c>
      <c r="F31168" s="84">
        <v>57.45</v>
      </c>
    </row>
    <row r="31169" spans="1:6" x14ac:dyDescent="0.25">
      <c r="A31169" t="s">
        <v>15052</v>
      </c>
      <c r="B31169" s="83" t="s">
        <v>22167</v>
      </c>
      <c r="C31169" t="s">
        <v>22168</v>
      </c>
      <c r="D31169" s="83" t="s">
        <v>15176</v>
      </c>
      <c r="E31169" s="83">
        <v>31.26</v>
      </c>
      <c r="F31169" s="84">
        <v>31.48</v>
      </c>
    </row>
    <row r="31170" spans="1:6" x14ac:dyDescent="0.25">
      <c r="A31170" t="s">
        <v>15052</v>
      </c>
      <c r="B31170" s="83" t="s">
        <v>22169</v>
      </c>
      <c r="C31170" t="s">
        <v>22170</v>
      </c>
      <c r="D31170" s="83" t="s">
        <v>15176</v>
      </c>
      <c r="E31170" s="83">
        <v>27.66</v>
      </c>
      <c r="F31170" s="84">
        <v>27.88</v>
      </c>
    </row>
    <row r="31171" spans="1:6" x14ac:dyDescent="0.25">
      <c r="A31171" t="s">
        <v>15052</v>
      </c>
      <c r="B31171" s="83" t="s">
        <v>22171</v>
      </c>
      <c r="C31171" t="s">
        <v>22172</v>
      </c>
      <c r="D31171" s="83" t="s">
        <v>15176</v>
      </c>
      <c r="E31171" s="83">
        <v>12.28</v>
      </c>
      <c r="F31171" s="84">
        <v>12.42</v>
      </c>
    </row>
    <row r="31172" spans="1:6" x14ac:dyDescent="0.25">
      <c r="A31172" t="s">
        <v>15052</v>
      </c>
      <c r="B31172" s="83" t="s">
        <v>22173</v>
      </c>
      <c r="C31172" t="s">
        <v>22174</v>
      </c>
      <c r="D31172" s="83" t="s">
        <v>15073</v>
      </c>
      <c r="E31172" s="83">
        <v>1.19</v>
      </c>
      <c r="F31172" s="84">
        <v>1.2</v>
      </c>
    </row>
    <row r="31173" spans="1:6" x14ac:dyDescent="0.25">
      <c r="A31173" t="s">
        <v>15052</v>
      </c>
      <c r="B31173" s="83" t="s">
        <v>22175</v>
      </c>
      <c r="C31173" t="s">
        <v>22176</v>
      </c>
      <c r="D31173" s="83" t="s">
        <v>15073</v>
      </c>
      <c r="E31173" s="83">
        <v>1.06</v>
      </c>
      <c r="F31173" s="84">
        <v>1.07</v>
      </c>
    </row>
    <row r="31174" spans="1:6" x14ac:dyDescent="0.25">
      <c r="A31174" t="s">
        <v>15052</v>
      </c>
      <c r="B31174" s="83" t="s">
        <v>22177</v>
      </c>
      <c r="C31174" t="s">
        <v>22178</v>
      </c>
      <c r="D31174" s="83" t="s">
        <v>15073</v>
      </c>
      <c r="E31174" s="83">
        <v>0.97</v>
      </c>
      <c r="F31174" s="84">
        <v>0.98</v>
      </c>
    </row>
    <row r="31175" spans="1:6" x14ac:dyDescent="0.25">
      <c r="A31175" t="s">
        <v>15052</v>
      </c>
      <c r="B31175" s="83" t="s">
        <v>22179</v>
      </c>
      <c r="C31175" t="s">
        <v>22180</v>
      </c>
      <c r="D31175" s="83" t="s">
        <v>15176</v>
      </c>
      <c r="E31175" s="83">
        <v>56.9</v>
      </c>
      <c r="F31175" s="84">
        <v>57.23</v>
      </c>
    </row>
    <row r="31176" spans="1:6" x14ac:dyDescent="0.25">
      <c r="A31176" t="s">
        <v>15052</v>
      </c>
      <c r="B31176" s="83" t="s">
        <v>22181</v>
      </c>
      <c r="C31176" t="s">
        <v>22182</v>
      </c>
      <c r="D31176" s="83" t="s">
        <v>15176</v>
      </c>
      <c r="E31176" s="83">
        <v>57.09</v>
      </c>
      <c r="F31176" s="84">
        <v>57.42</v>
      </c>
    </row>
    <row r="31177" spans="1:6" x14ac:dyDescent="0.25">
      <c r="A31177" t="s">
        <v>15052</v>
      </c>
      <c r="B31177" s="83" t="s">
        <v>22183</v>
      </c>
      <c r="C31177" t="s">
        <v>22184</v>
      </c>
      <c r="D31177" s="83" t="s">
        <v>15176</v>
      </c>
      <c r="E31177" s="83">
        <v>49.86</v>
      </c>
      <c r="F31177" s="84">
        <v>50.14</v>
      </c>
    </row>
    <row r="31178" spans="1:6" x14ac:dyDescent="0.25">
      <c r="A31178" t="s">
        <v>15052</v>
      </c>
      <c r="B31178" s="83" t="s">
        <v>22185</v>
      </c>
      <c r="C31178" t="s">
        <v>22186</v>
      </c>
      <c r="D31178" s="83" t="s">
        <v>15176</v>
      </c>
      <c r="E31178" s="83">
        <v>50.07</v>
      </c>
      <c r="F31178" s="84">
        <v>50.35</v>
      </c>
    </row>
    <row r="31179" spans="1:6" x14ac:dyDescent="0.25">
      <c r="A31179" t="s">
        <v>15052</v>
      </c>
      <c r="B31179" s="83" t="s">
        <v>22187</v>
      </c>
      <c r="C31179" t="s">
        <v>22188</v>
      </c>
      <c r="D31179" s="83" t="s">
        <v>15176</v>
      </c>
      <c r="E31179" s="83">
        <v>113.02</v>
      </c>
      <c r="F31179" s="84">
        <v>113.2</v>
      </c>
    </row>
    <row r="31180" spans="1:6" x14ac:dyDescent="0.25">
      <c r="A31180" t="s">
        <v>15052</v>
      </c>
      <c r="B31180" s="83" t="s">
        <v>22189</v>
      </c>
      <c r="C31180" t="s">
        <v>22190</v>
      </c>
      <c r="D31180" s="83" t="s">
        <v>15176</v>
      </c>
      <c r="E31180" s="83">
        <v>61.87</v>
      </c>
      <c r="F31180" s="84">
        <v>62.1</v>
      </c>
    </row>
    <row r="31181" spans="1:6" x14ac:dyDescent="0.25">
      <c r="A31181" t="s">
        <v>15052</v>
      </c>
      <c r="B31181" s="83" t="s">
        <v>22191</v>
      </c>
      <c r="C31181" t="s">
        <v>22192</v>
      </c>
      <c r="D31181" s="83" t="s">
        <v>15176</v>
      </c>
      <c r="E31181" s="83">
        <v>255.06</v>
      </c>
      <c r="F31181" s="84">
        <v>255.4</v>
      </c>
    </row>
    <row r="31182" spans="1:6" x14ac:dyDescent="0.25">
      <c r="A31182" t="s">
        <v>15052</v>
      </c>
      <c r="B31182" s="83" t="s">
        <v>22193</v>
      </c>
      <c r="C31182" t="s">
        <v>22194</v>
      </c>
      <c r="D31182" s="83" t="s">
        <v>15176</v>
      </c>
      <c r="E31182" s="83">
        <v>255.27</v>
      </c>
      <c r="F31182" s="84">
        <v>255.61</v>
      </c>
    </row>
    <row r="31183" spans="1:6" x14ac:dyDescent="0.25">
      <c r="A31183" t="s">
        <v>15052</v>
      </c>
      <c r="B31183" s="83" t="s">
        <v>22195</v>
      </c>
      <c r="C31183" t="s">
        <v>22196</v>
      </c>
      <c r="D31183" s="83" t="s">
        <v>15176</v>
      </c>
      <c r="E31183" s="83">
        <v>165.22</v>
      </c>
      <c r="F31183" s="84">
        <v>166.36</v>
      </c>
    </row>
    <row r="31184" spans="1:6" x14ac:dyDescent="0.25">
      <c r="A31184" t="s">
        <v>15052</v>
      </c>
      <c r="B31184" s="83" t="s">
        <v>22197</v>
      </c>
      <c r="C31184" t="s">
        <v>22198</v>
      </c>
      <c r="D31184" s="83" t="s">
        <v>15176</v>
      </c>
      <c r="E31184" s="83">
        <v>165.42</v>
      </c>
      <c r="F31184" s="84">
        <v>166.56</v>
      </c>
    </row>
    <row r="31185" spans="1:6" x14ac:dyDescent="0.25">
      <c r="A31185" t="s">
        <v>15052</v>
      </c>
      <c r="B31185" s="83" t="s">
        <v>22199</v>
      </c>
      <c r="C31185" t="s">
        <v>22200</v>
      </c>
      <c r="D31185" s="83" t="s">
        <v>15176</v>
      </c>
      <c r="E31185" s="83">
        <v>255.57</v>
      </c>
      <c r="F31185" s="84">
        <v>255.92</v>
      </c>
    </row>
    <row r="31186" spans="1:6" x14ac:dyDescent="0.25">
      <c r="A31186" t="s">
        <v>15052</v>
      </c>
      <c r="B31186" s="83" t="s">
        <v>22201</v>
      </c>
      <c r="C31186" t="s">
        <v>22202</v>
      </c>
      <c r="D31186" s="83" t="s">
        <v>15176</v>
      </c>
      <c r="E31186" s="83">
        <v>255.77</v>
      </c>
      <c r="F31186" s="84">
        <v>256.12</v>
      </c>
    </row>
    <row r="31187" spans="1:6" x14ac:dyDescent="0.25">
      <c r="A31187" t="s">
        <v>15052</v>
      </c>
      <c r="B31187" s="83" t="s">
        <v>22203</v>
      </c>
      <c r="C31187" t="s">
        <v>22204</v>
      </c>
      <c r="D31187" s="83" t="s">
        <v>15176</v>
      </c>
      <c r="E31187" s="83">
        <v>165.72</v>
      </c>
      <c r="F31187" s="84">
        <v>166.87</v>
      </c>
    </row>
    <row r="31188" spans="1:6" x14ac:dyDescent="0.25">
      <c r="A31188" t="s">
        <v>15052</v>
      </c>
      <c r="B31188" s="83" t="s">
        <v>22205</v>
      </c>
      <c r="C31188" t="s">
        <v>22206</v>
      </c>
      <c r="D31188" s="83" t="s">
        <v>15176</v>
      </c>
      <c r="E31188" s="83">
        <v>165.92</v>
      </c>
      <c r="F31188" s="84">
        <v>167.07</v>
      </c>
    </row>
    <row r="31189" spans="1:6" x14ac:dyDescent="0.25">
      <c r="A31189" t="s">
        <v>15052</v>
      </c>
      <c r="B31189" s="83" t="s">
        <v>22207</v>
      </c>
      <c r="C31189" t="s">
        <v>47491</v>
      </c>
      <c r="D31189" s="83" t="s">
        <v>15176</v>
      </c>
      <c r="E31189" s="83">
        <v>252.25</v>
      </c>
      <c r="F31189" s="84">
        <v>252.61</v>
      </c>
    </row>
    <row r="31190" spans="1:6" x14ac:dyDescent="0.25">
      <c r="A31190" t="s">
        <v>15052</v>
      </c>
      <c r="B31190" s="83" t="s">
        <v>22208</v>
      </c>
      <c r="C31190" t="s">
        <v>47492</v>
      </c>
      <c r="D31190" s="83" t="s">
        <v>15176</v>
      </c>
      <c r="E31190" s="83">
        <v>159.77000000000001</v>
      </c>
      <c r="F31190" s="84">
        <v>160.94999999999999</v>
      </c>
    </row>
    <row r="31191" spans="1:6" x14ac:dyDescent="0.25">
      <c r="A31191" t="s">
        <v>15052</v>
      </c>
      <c r="B31191" s="83" t="s">
        <v>22209</v>
      </c>
      <c r="C31191" t="s">
        <v>22210</v>
      </c>
      <c r="D31191" s="83" t="s">
        <v>15176</v>
      </c>
      <c r="E31191" s="83">
        <v>12.39</v>
      </c>
      <c r="F31191" s="84">
        <v>12.53</v>
      </c>
    </row>
    <row r="31192" spans="1:6" x14ac:dyDescent="0.25">
      <c r="A31192" t="s">
        <v>15052</v>
      </c>
      <c r="B31192" s="83" t="s">
        <v>22211</v>
      </c>
      <c r="C31192" t="s">
        <v>22212</v>
      </c>
      <c r="D31192" s="83" t="s">
        <v>15176</v>
      </c>
      <c r="E31192" s="83">
        <v>12.96</v>
      </c>
      <c r="F31192" s="84">
        <v>13.11</v>
      </c>
    </row>
    <row r="31193" spans="1:6" x14ac:dyDescent="0.25">
      <c r="A31193" t="s">
        <v>15052</v>
      </c>
      <c r="B31193" s="83" t="s">
        <v>22213</v>
      </c>
      <c r="C31193" t="s">
        <v>22214</v>
      </c>
      <c r="D31193" s="83" t="s">
        <v>15176</v>
      </c>
      <c r="E31193" s="83">
        <v>96.56</v>
      </c>
      <c r="F31193" s="84">
        <v>96.89</v>
      </c>
    </row>
    <row r="31194" spans="1:6" x14ac:dyDescent="0.25">
      <c r="A31194" t="s">
        <v>15052</v>
      </c>
      <c r="B31194" s="83" t="s">
        <v>22215</v>
      </c>
      <c r="C31194" t="s">
        <v>22216</v>
      </c>
      <c r="D31194" s="83" t="s">
        <v>15176</v>
      </c>
      <c r="E31194" s="83">
        <v>35.950000000000003</v>
      </c>
      <c r="F31194" s="84">
        <v>36.57</v>
      </c>
    </row>
    <row r="31195" spans="1:6" x14ac:dyDescent="0.25">
      <c r="A31195" t="s">
        <v>15052</v>
      </c>
      <c r="B31195" s="83" t="s">
        <v>22217</v>
      </c>
      <c r="C31195" t="s">
        <v>22218</v>
      </c>
      <c r="D31195" s="83" t="s">
        <v>15176</v>
      </c>
      <c r="E31195" s="83">
        <v>149.97</v>
      </c>
      <c r="F31195" s="84">
        <v>150.30000000000001</v>
      </c>
    </row>
    <row r="31196" spans="1:6" x14ac:dyDescent="0.25">
      <c r="A31196" t="s">
        <v>15052</v>
      </c>
      <c r="B31196" s="83" t="s">
        <v>22219</v>
      </c>
      <c r="C31196" t="s">
        <v>22220</v>
      </c>
      <c r="D31196" s="83" t="s">
        <v>15176</v>
      </c>
      <c r="E31196" s="83">
        <v>150.16</v>
      </c>
      <c r="F31196" s="84">
        <v>150.49</v>
      </c>
    </row>
    <row r="31197" spans="1:6" x14ac:dyDescent="0.25">
      <c r="A31197" t="s">
        <v>15052</v>
      </c>
      <c r="B31197" s="83" t="s">
        <v>22221</v>
      </c>
      <c r="C31197" t="s">
        <v>22222</v>
      </c>
      <c r="D31197" s="83" t="s">
        <v>15176</v>
      </c>
      <c r="E31197" s="83">
        <v>80.58</v>
      </c>
      <c r="F31197" s="84">
        <v>81.459999999999994</v>
      </c>
    </row>
    <row r="31198" spans="1:6" x14ac:dyDescent="0.25">
      <c r="A31198" t="s">
        <v>15052</v>
      </c>
      <c r="B31198" s="83" t="s">
        <v>22223</v>
      </c>
      <c r="C31198" t="s">
        <v>22224</v>
      </c>
      <c r="D31198" s="83" t="s">
        <v>15176</v>
      </c>
      <c r="E31198" s="83">
        <v>80.77</v>
      </c>
      <c r="F31198" s="84">
        <v>81.650000000000006</v>
      </c>
    </row>
    <row r="31199" spans="1:6" x14ac:dyDescent="0.25">
      <c r="A31199" t="s">
        <v>15052</v>
      </c>
      <c r="B31199" s="83" t="s">
        <v>22225</v>
      </c>
      <c r="C31199" t="s">
        <v>22226</v>
      </c>
      <c r="D31199" s="83" t="s">
        <v>15176</v>
      </c>
      <c r="E31199" s="83">
        <v>81.91</v>
      </c>
      <c r="F31199" s="84">
        <v>82.06</v>
      </c>
    </row>
    <row r="31200" spans="1:6" x14ac:dyDescent="0.25">
      <c r="A31200" t="s">
        <v>15052</v>
      </c>
      <c r="B31200" s="83" t="s">
        <v>22227</v>
      </c>
      <c r="C31200" t="s">
        <v>22228</v>
      </c>
      <c r="D31200" s="83" t="s">
        <v>15176</v>
      </c>
      <c r="E31200" s="83">
        <v>21.31</v>
      </c>
      <c r="F31200" s="84">
        <v>21.74</v>
      </c>
    </row>
    <row r="31201" spans="1:6" x14ac:dyDescent="0.25">
      <c r="A31201" t="s">
        <v>15052</v>
      </c>
      <c r="B31201" s="83" t="s">
        <v>22229</v>
      </c>
      <c r="C31201" t="s">
        <v>22230</v>
      </c>
      <c r="D31201" s="83" t="s">
        <v>15176</v>
      </c>
      <c r="E31201" s="83">
        <v>135.21</v>
      </c>
      <c r="F31201" s="84">
        <v>135.35</v>
      </c>
    </row>
    <row r="31202" spans="1:6" x14ac:dyDescent="0.25">
      <c r="A31202" t="s">
        <v>15052</v>
      </c>
      <c r="B31202" s="83" t="s">
        <v>22231</v>
      </c>
      <c r="C31202" t="s">
        <v>22232</v>
      </c>
      <c r="D31202" s="83" t="s">
        <v>15176</v>
      </c>
      <c r="E31202" s="83">
        <v>135.41999999999999</v>
      </c>
      <c r="F31202" s="84">
        <v>135.56</v>
      </c>
    </row>
    <row r="31203" spans="1:6" x14ac:dyDescent="0.25">
      <c r="A31203" t="s">
        <v>15052</v>
      </c>
      <c r="B31203" s="83" t="s">
        <v>22233</v>
      </c>
      <c r="C31203" t="s">
        <v>22234</v>
      </c>
      <c r="D31203" s="83" t="s">
        <v>15176</v>
      </c>
      <c r="E31203" s="83">
        <v>65.819999999999993</v>
      </c>
      <c r="F31203" s="84">
        <v>66.510000000000005</v>
      </c>
    </row>
    <row r="31204" spans="1:6" x14ac:dyDescent="0.25">
      <c r="A31204" t="s">
        <v>15052</v>
      </c>
      <c r="B31204" s="83" t="s">
        <v>22235</v>
      </c>
      <c r="C31204" t="s">
        <v>22236</v>
      </c>
      <c r="D31204" s="83" t="s">
        <v>15176</v>
      </c>
      <c r="E31204" s="83">
        <v>66.03</v>
      </c>
      <c r="F31204" s="84">
        <v>66.72</v>
      </c>
    </row>
    <row r="31205" spans="1:6" x14ac:dyDescent="0.25">
      <c r="A31205" t="s">
        <v>15052</v>
      </c>
      <c r="B31205" s="83" t="s">
        <v>22237</v>
      </c>
      <c r="C31205" t="s">
        <v>22238</v>
      </c>
      <c r="D31205" s="83" t="s">
        <v>15176</v>
      </c>
      <c r="E31205" s="83">
        <v>13.64</v>
      </c>
      <c r="F31205" s="84">
        <v>13.81</v>
      </c>
    </row>
    <row r="31206" spans="1:6" x14ac:dyDescent="0.25">
      <c r="A31206" t="s">
        <v>15052</v>
      </c>
      <c r="B31206" s="83" t="s">
        <v>22239</v>
      </c>
      <c r="C31206" t="s">
        <v>22240</v>
      </c>
      <c r="D31206" s="83" t="s">
        <v>15176</v>
      </c>
      <c r="E31206" s="83">
        <v>13.85</v>
      </c>
      <c r="F31206" s="84">
        <v>14.02</v>
      </c>
    </row>
    <row r="31207" spans="1:6" x14ac:dyDescent="0.25">
      <c r="A31207" t="s">
        <v>15052</v>
      </c>
      <c r="B31207" s="83" t="s">
        <v>22241</v>
      </c>
      <c r="C31207" t="s">
        <v>22242</v>
      </c>
      <c r="D31207" s="83" t="s">
        <v>15176</v>
      </c>
      <c r="E31207" s="83">
        <v>29.38</v>
      </c>
      <c r="F31207" s="84">
        <v>29.6</v>
      </c>
    </row>
    <row r="31208" spans="1:6" x14ac:dyDescent="0.25">
      <c r="A31208" t="s">
        <v>15052</v>
      </c>
      <c r="B31208" s="83" t="s">
        <v>22243</v>
      </c>
      <c r="C31208" t="s">
        <v>22244</v>
      </c>
      <c r="D31208" s="83" t="s">
        <v>15176</v>
      </c>
      <c r="E31208" s="83">
        <v>100.26</v>
      </c>
      <c r="F31208" s="84">
        <v>100.48</v>
      </c>
    </row>
    <row r="31209" spans="1:6" x14ac:dyDescent="0.25">
      <c r="A31209" t="s">
        <v>15052</v>
      </c>
      <c r="B31209" s="83" t="s">
        <v>22245</v>
      </c>
      <c r="C31209" t="s">
        <v>22246</v>
      </c>
      <c r="D31209" s="83" t="s">
        <v>15176</v>
      </c>
      <c r="E31209" s="83">
        <v>153.82</v>
      </c>
      <c r="F31209" s="84">
        <v>154.04</v>
      </c>
    </row>
    <row r="31210" spans="1:6" x14ac:dyDescent="0.25">
      <c r="A31210" t="s">
        <v>15052</v>
      </c>
      <c r="B31210" s="83" t="s">
        <v>22247</v>
      </c>
      <c r="C31210" t="s">
        <v>22248</v>
      </c>
      <c r="D31210" s="83" t="s">
        <v>15176</v>
      </c>
      <c r="E31210" s="83">
        <v>56.4</v>
      </c>
      <c r="F31210" s="84">
        <v>56.59</v>
      </c>
    </row>
    <row r="31211" spans="1:6" x14ac:dyDescent="0.25">
      <c r="A31211" t="s">
        <v>15052</v>
      </c>
      <c r="B31211" s="83" t="s">
        <v>22249</v>
      </c>
      <c r="C31211" t="s">
        <v>22250</v>
      </c>
      <c r="D31211" s="83" t="s">
        <v>15176</v>
      </c>
      <c r="E31211" s="83">
        <v>50.78</v>
      </c>
      <c r="F31211" s="84">
        <v>50.91</v>
      </c>
    </row>
    <row r="31212" spans="1:6" x14ac:dyDescent="0.25">
      <c r="A31212" t="s">
        <v>15052</v>
      </c>
      <c r="B31212" s="83" t="s">
        <v>22251</v>
      </c>
      <c r="C31212" t="s">
        <v>22252</v>
      </c>
      <c r="D31212" s="83" t="s">
        <v>20147</v>
      </c>
      <c r="E31212" s="83">
        <v>0.79</v>
      </c>
      <c r="F31212" s="84">
        <v>0.8</v>
      </c>
    </row>
    <row r="31213" spans="1:6" x14ac:dyDescent="0.25">
      <c r="A31213" t="s">
        <v>15052</v>
      </c>
      <c r="B31213" s="83" t="s">
        <v>22253</v>
      </c>
      <c r="C31213" t="s">
        <v>22254</v>
      </c>
      <c r="D31213" s="83" t="s">
        <v>20147</v>
      </c>
      <c r="E31213" s="83">
        <v>0.99</v>
      </c>
      <c r="F31213" s="84">
        <v>1</v>
      </c>
    </row>
    <row r="31214" spans="1:6" x14ac:dyDescent="0.25">
      <c r="A31214" t="s">
        <v>15052</v>
      </c>
      <c r="B31214" s="83" t="s">
        <v>22255</v>
      </c>
      <c r="C31214" t="s">
        <v>22256</v>
      </c>
      <c r="D31214" s="83" t="s">
        <v>20147</v>
      </c>
      <c r="E31214" s="83">
        <v>0.65</v>
      </c>
      <c r="F31214" s="84">
        <v>0.65</v>
      </c>
    </row>
    <row r="31215" spans="1:6" x14ac:dyDescent="0.25">
      <c r="A31215" t="s">
        <v>15052</v>
      </c>
      <c r="B31215" s="83" t="s">
        <v>22257</v>
      </c>
      <c r="C31215" t="s">
        <v>22258</v>
      </c>
      <c r="D31215" s="83" t="s">
        <v>20147</v>
      </c>
      <c r="E31215" s="83">
        <v>0.79</v>
      </c>
      <c r="F31215" s="84">
        <v>0.8</v>
      </c>
    </row>
    <row r="31216" spans="1:6" x14ac:dyDescent="0.25">
      <c r="A31216" t="s">
        <v>15052</v>
      </c>
      <c r="B31216" s="83" t="s">
        <v>22259</v>
      </c>
      <c r="C31216" t="s">
        <v>22260</v>
      </c>
      <c r="D31216" s="83" t="s">
        <v>20147</v>
      </c>
      <c r="E31216" s="83">
        <v>0.99</v>
      </c>
      <c r="F31216" s="84">
        <v>1</v>
      </c>
    </row>
    <row r="31217" spans="1:6" x14ac:dyDescent="0.25">
      <c r="A31217" t="s">
        <v>15052</v>
      </c>
      <c r="B31217" s="83" t="s">
        <v>22261</v>
      </c>
      <c r="C31217" t="s">
        <v>22262</v>
      </c>
      <c r="D31217" s="83" t="s">
        <v>20147</v>
      </c>
      <c r="E31217" s="83">
        <v>0.65</v>
      </c>
      <c r="F31217" s="84">
        <v>0.65</v>
      </c>
    </row>
    <row r="31218" spans="1:6" x14ac:dyDescent="0.25">
      <c r="A31218" t="s">
        <v>15052</v>
      </c>
      <c r="B31218" s="83" t="s">
        <v>22263</v>
      </c>
      <c r="C31218" t="s">
        <v>22264</v>
      </c>
      <c r="D31218" s="83" t="s">
        <v>20147</v>
      </c>
      <c r="E31218" s="83">
        <v>0.79</v>
      </c>
      <c r="F31218" s="84">
        <v>0.8</v>
      </c>
    </row>
    <row r="31219" spans="1:6" x14ac:dyDescent="0.25">
      <c r="A31219" t="s">
        <v>15052</v>
      </c>
      <c r="B31219" s="83" t="s">
        <v>22265</v>
      </c>
      <c r="C31219" t="s">
        <v>22266</v>
      </c>
      <c r="D31219" s="83" t="s">
        <v>20147</v>
      </c>
      <c r="E31219" s="83">
        <v>0.99</v>
      </c>
      <c r="F31219" s="84">
        <v>1</v>
      </c>
    </row>
    <row r="31220" spans="1:6" x14ac:dyDescent="0.25">
      <c r="A31220" t="s">
        <v>15052</v>
      </c>
      <c r="B31220" s="83" t="s">
        <v>22267</v>
      </c>
      <c r="C31220" t="s">
        <v>22268</v>
      </c>
      <c r="D31220" s="83" t="s">
        <v>20147</v>
      </c>
      <c r="E31220" s="83">
        <v>0.65</v>
      </c>
      <c r="F31220" s="84">
        <v>0.65</v>
      </c>
    </row>
    <row r="31221" spans="1:6" x14ac:dyDescent="0.25">
      <c r="A31221" t="s">
        <v>15052</v>
      </c>
      <c r="B31221" s="83" t="s">
        <v>22269</v>
      </c>
      <c r="C31221" t="s">
        <v>22270</v>
      </c>
      <c r="D31221" s="83" t="s">
        <v>20147</v>
      </c>
      <c r="E31221" s="83">
        <v>0.79</v>
      </c>
      <c r="F31221" s="84">
        <v>0.8</v>
      </c>
    </row>
    <row r="31222" spans="1:6" x14ac:dyDescent="0.25">
      <c r="A31222" t="s">
        <v>15052</v>
      </c>
      <c r="B31222" s="83" t="s">
        <v>22271</v>
      </c>
      <c r="C31222" t="s">
        <v>22272</v>
      </c>
      <c r="D31222" s="83" t="s">
        <v>20147</v>
      </c>
      <c r="E31222" s="83">
        <v>0.99</v>
      </c>
      <c r="F31222" s="84">
        <v>1</v>
      </c>
    </row>
    <row r="31223" spans="1:6" x14ac:dyDescent="0.25">
      <c r="A31223" t="s">
        <v>15052</v>
      </c>
      <c r="B31223" s="83" t="s">
        <v>22273</v>
      </c>
      <c r="C31223" t="s">
        <v>22274</v>
      </c>
      <c r="D31223" s="83" t="s">
        <v>20147</v>
      </c>
      <c r="E31223" s="83">
        <v>0.65</v>
      </c>
      <c r="F31223" s="84">
        <v>0.65</v>
      </c>
    </row>
    <row r="31224" spans="1:6" x14ac:dyDescent="0.25">
      <c r="A31224" t="s">
        <v>15052</v>
      </c>
      <c r="B31224" s="83" t="s">
        <v>22275</v>
      </c>
      <c r="C31224" t="s">
        <v>22276</v>
      </c>
      <c r="D31224" s="83" t="s">
        <v>20147</v>
      </c>
      <c r="E31224" s="83">
        <v>0.79</v>
      </c>
      <c r="F31224" s="84">
        <v>0.8</v>
      </c>
    </row>
    <row r="31225" spans="1:6" x14ac:dyDescent="0.25">
      <c r="A31225" t="s">
        <v>15052</v>
      </c>
      <c r="B31225" s="83" t="s">
        <v>22277</v>
      </c>
      <c r="C31225" t="s">
        <v>22278</v>
      </c>
      <c r="D31225" s="83" t="s">
        <v>20147</v>
      </c>
      <c r="E31225" s="83">
        <v>0.99</v>
      </c>
      <c r="F31225" s="84">
        <v>1</v>
      </c>
    </row>
    <row r="31226" spans="1:6" x14ac:dyDescent="0.25">
      <c r="A31226" t="s">
        <v>15052</v>
      </c>
      <c r="B31226" s="83" t="s">
        <v>22279</v>
      </c>
      <c r="C31226" t="s">
        <v>22280</v>
      </c>
      <c r="D31226" s="83" t="s">
        <v>20147</v>
      </c>
      <c r="E31226" s="83">
        <v>0.65</v>
      </c>
      <c r="F31226" s="84">
        <v>0.65</v>
      </c>
    </row>
    <row r="31227" spans="1:6" x14ac:dyDescent="0.25">
      <c r="A31227" t="s">
        <v>15052</v>
      </c>
      <c r="B31227" s="83" t="s">
        <v>22281</v>
      </c>
      <c r="C31227" t="s">
        <v>22282</v>
      </c>
      <c r="D31227" s="83" t="s">
        <v>20147</v>
      </c>
      <c r="E31227" s="83">
        <v>0.79</v>
      </c>
      <c r="F31227" s="84">
        <v>0.8</v>
      </c>
    </row>
    <row r="31228" spans="1:6" x14ac:dyDescent="0.25">
      <c r="A31228" t="s">
        <v>15052</v>
      </c>
      <c r="B31228" s="83" t="s">
        <v>22283</v>
      </c>
      <c r="C31228" t="s">
        <v>22284</v>
      </c>
      <c r="D31228" s="83" t="s">
        <v>20147</v>
      </c>
      <c r="E31228" s="83">
        <v>0.99</v>
      </c>
      <c r="F31228" s="84">
        <v>1</v>
      </c>
    </row>
    <row r="31229" spans="1:6" x14ac:dyDescent="0.25">
      <c r="A31229" t="s">
        <v>15052</v>
      </c>
      <c r="B31229" s="83" t="s">
        <v>22285</v>
      </c>
      <c r="C31229" t="s">
        <v>22286</v>
      </c>
      <c r="D31229" s="83" t="s">
        <v>20147</v>
      </c>
      <c r="E31229" s="83">
        <v>0.65</v>
      </c>
      <c r="F31229" s="84">
        <v>0.65</v>
      </c>
    </row>
    <row r="31230" spans="1:6" x14ac:dyDescent="0.25">
      <c r="A31230" t="s">
        <v>15052</v>
      </c>
      <c r="B31230" s="83" t="s">
        <v>22287</v>
      </c>
      <c r="C31230" t="s">
        <v>22288</v>
      </c>
      <c r="D31230" s="83" t="s">
        <v>20147</v>
      </c>
      <c r="E31230" s="83">
        <v>0.79</v>
      </c>
      <c r="F31230" s="84">
        <v>0.8</v>
      </c>
    </row>
    <row r="31231" spans="1:6" x14ac:dyDescent="0.25">
      <c r="A31231" t="s">
        <v>15052</v>
      </c>
      <c r="B31231" s="83" t="s">
        <v>22289</v>
      </c>
      <c r="C31231" t="s">
        <v>22290</v>
      </c>
      <c r="D31231" s="83" t="s">
        <v>20147</v>
      </c>
      <c r="E31231" s="83">
        <v>0.99</v>
      </c>
      <c r="F31231" s="84">
        <v>1</v>
      </c>
    </row>
    <row r="31232" spans="1:6" x14ac:dyDescent="0.25">
      <c r="A31232" t="s">
        <v>15052</v>
      </c>
      <c r="B31232" s="83" t="s">
        <v>22291</v>
      </c>
      <c r="C31232" t="s">
        <v>22292</v>
      </c>
      <c r="D31232" s="83" t="s">
        <v>20147</v>
      </c>
      <c r="E31232" s="83">
        <v>0.65</v>
      </c>
      <c r="F31232" s="84">
        <v>0.65</v>
      </c>
    </row>
    <row r="31233" spans="1:6" x14ac:dyDescent="0.25">
      <c r="A31233" t="s">
        <v>15052</v>
      </c>
      <c r="B31233" s="83" t="s">
        <v>22293</v>
      </c>
      <c r="C31233" t="s">
        <v>22294</v>
      </c>
      <c r="D31233" s="83" t="s">
        <v>20147</v>
      </c>
      <c r="E31233" s="83">
        <v>0.79</v>
      </c>
      <c r="F31233" s="84">
        <v>0.8</v>
      </c>
    </row>
    <row r="31234" spans="1:6" x14ac:dyDescent="0.25">
      <c r="A31234" t="s">
        <v>15052</v>
      </c>
      <c r="B31234" s="83" t="s">
        <v>22295</v>
      </c>
      <c r="C31234" t="s">
        <v>22296</v>
      </c>
      <c r="D31234" s="83" t="s">
        <v>20147</v>
      </c>
      <c r="E31234" s="83">
        <v>0.99</v>
      </c>
      <c r="F31234" s="84">
        <v>1</v>
      </c>
    </row>
    <row r="31235" spans="1:6" x14ac:dyDescent="0.25">
      <c r="A31235" t="s">
        <v>15052</v>
      </c>
      <c r="B31235" s="83" t="s">
        <v>22297</v>
      </c>
      <c r="C31235" t="s">
        <v>22298</v>
      </c>
      <c r="D31235" s="83" t="s">
        <v>20147</v>
      </c>
      <c r="E31235" s="83">
        <v>0.65</v>
      </c>
      <c r="F31235" s="84">
        <v>0.65</v>
      </c>
    </row>
    <row r="31236" spans="1:6" x14ac:dyDescent="0.25">
      <c r="A31236" t="s">
        <v>15052</v>
      </c>
      <c r="B31236" s="83" t="s">
        <v>22299</v>
      </c>
      <c r="C31236" t="s">
        <v>22300</v>
      </c>
      <c r="D31236" s="83" t="s">
        <v>20147</v>
      </c>
      <c r="E31236" s="83">
        <v>0.79</v>
      </c>
      <c r="F31236" s="84">
        <v>0.8</v>
      </c>
    </row>
    <row r="31237" spans="1:6" x14ac:dyDescent="0.25">
      <c r="A31237" t="s">
        <v>15052</v>
      </c>
      <c r="B31237" s="83" t="s">
        <v>22301</v>
      </c>
      <c r="C31237" t="s">
        <v>22302</v>
      </c>
      <c r="D31237" s="83" t="s">
        <v>20147</v>
      </c>
      <c r="E31237" s="83">
        <v>0.99</v>
      </c>
      <c r="F31237" s="84">
        <v>1</v>
      </c>
    </row>
    <row r="31238" spans="1:6" x14ac:dyDescent="0.25">
      <c r="A31238" t="s">
        <v>15052</v>
      </c>
      <c r="B31238" s="83" t="s">
        <v>22303</v>
      </c>
      <c r="C31238" t="s">
        <v>22304</v>
      </c>
      <c r="D31238" s="83" t="s">
        <v>20147</v>
      </c>
      <c r="E31238" s="83">
        <v>0.65</v>
      </c>
      <c r="F31238" s="84">
        <v>0.65</v>
      </c>
    </row>
    <row r="31239" spans="1:6" x14ac:dyDescent="0.25">
      <c r="A31239" t="s">
        <v>15052</v>
      </c>
      <c r="B31239" s="83" t="s">
        <v>22305</v>
      </c>
      <c r="C31239" t="s">
        <v>22306</v>
      </c>
      <c r="D31239" s="83" t="s">
        <v>20147</v>
      </c>
      <c r="E31239" s="83">
        <v>0.79</v>
      </c>
      <c r="F31239" s="84">
        <v>0.8</v>
      </c>
    </row>
    <row r="31240" spans="1:6" x14ac:dyDescent="0.25">
      <c r="A31240" t="s">
        <v>15052</v>
      </c>
      <c r="B31240" s="83" t="s">
        <v>22307</v>
      </c>
      <c r="C31240" t="s">
        <v>22308</v>
      </c>
      <c r="D31240" s="83" t="s">
        <v>20147</v>
      </c>
      <c r="E31240" s="83">
        <v>0.99</v>
      </c>
      <c r="F31240" s="84">
        <v>1</v>
      </c>
    </row>
    <row r="31241" spans="1:6" x14ac:dyDescent="0.25">
      <c r="A31241" t="s">
        <v>15052</v>
      </c>
      <c r="B31241" s="83" t="s">
        <v>22309</v>
      </c>
      <c r="C31241" t="s">
        <v>22310</v>
      </c>
      <c r="D31241" s="83" t="s">
        <v>20147</v>
      </c>
      <c r="E31241" s="83">
        <v>0.65</v>
      </c>
      <c r="F31241" s="84">
        <v>0.65</v>
      </c>
    </row>
    <row r="31242" spans="1:6" x14ac:dyDescent="0.25">
      <c r="A31242" t="s">
        <v>15052</v>
      </c>
      <c r="B31242" s="83" t="s">
        <v>22311</v>
      </c>
      <c r="C31242" t="s">
        <v>22312</v>
      </c>
      <c r="D31242" s="83" t="s">
        <v>20147</v>
      </c>
      <c r="E31242" s="83">
        <v>0.79</v>
      </c>
      <c r="F31242" s="84">
        <v>0.8</v>
      </c>
    </row>
    <row r="31243" spans="1:6" x14ac:dyDescent="0.25">
      <c r="A31243" t="s">
        <v>15052</v>
      </c>
      <c r="B31243" s="83" t="s">
        <v>22313</v>
      </c>
      <c r="C31243" t="s">
        <v>22314</v>
      </c>
      <c r="D31243" s="83" t="s">
        <v>20147</v>
      </c>
      <c r="E31243" s="83">
        <v>0.99</v>
      </c>
      <c r="F31243" s="84">
        <v>1</v>
      </c>
    </row>
    <row r="31244" spans="1:6" x14ac:dyDescent="0.25">
      <c r="A31244" t="s">
        <v>15052</v>
      </c>
      <c r="B31244" s="83" t="s">
        <v>22315</v>
      </c>
      <c r="C31244" t="s">
        <v>22316</v>
      </c>
      <c r="D31244" s="83" t="s">
        <v>20147</v>
      </c>
      <c r="E31244" s="83">
        <v>0.65</v>
      </c>
      <c r="F31244" s="84">
        <v>0.65</v>
      </c>
    </row>
    <row r="31245" spans="1:6" x14ac:dyDescent="0.25">
      <c r="A31245" t="s">
        <v>15052</v>
      </c>
      <c r="B31245" s="83" t="s">
        <v>22317</v>
      </c>
      <c r="C31245" t="s">
        <v>22318</v>
      </c>
      <c r="D31245" s="83" t="s">
        <v>20147</v>
      </c>
      <c r="E31245" s="83">
        <v>0.79</v>
      </c>
      <c r="F31245" s="84">
        <v>0.8</v>
      </c>
    </row>
    <row r="31246" spans="1:6" x14ac:dyDescent="0.25">
      <c r="A31246" t="s">
        <v>15052</v>
      </c>
      <c r="B31246" s="83" t="s">
        <v>22319</v>
      </c>
      <c r="C31246" t="s">
        <v>22320</v>
      </c>
      <c r="D31246" s="83" t="s">
        <v>20147</v>
      </c>
      <c r="E31246" s="83">
        <v>0.99</v>
      </c>
      <c r="F31246" s="84">
        <v>1</v>
      </c>
    </row>
    <row r="31247" spans="1:6" x14ac:dyDescent="0.25">
      <c r="A31247" t="s">
        <v>15052</v>
      </c>
      <c r="B31247" s="83" t="s">
        <v>22321</v>
      </c>
      <c r="C31247" t="s">
        <v>22322</v>
      </c>
      <c r="D31247" s="83" t="s">
        <v>20147</v>
      </c>
      <c r="E31247" s="83">
        <v>0.65</v>
      </c>
      <c r="F31247" s="84">
        <v>0.65</v>
      </c>
    </row>
    <row r="31248" spans="1:6" x14ac:dyDescent="0.25">
      <c r="A31248" t="s">
        <v>15052</v>
      </c>
      <c r="B31248" s="83" t="s">
        <v>22323</v>
      </c>
      <c r="C31248" t="s">
        <v>22324</v>
      </c>
      <c r="D31248" s="83" t="s">
        <v>20147</v>
      </c>
      <c r="E31248" s="83">
        <v>0.79</v>
      </c>
      <c r="F31248" s="84">
        <v>0.8</v>
      </c>
    </row>
    <row r="31249" spans="1:6" x14ac:dyDescent="0.25">
      <c r="A31249" t="s">
        <v>15052</v>
      </c>
      <c r="B31249" s="83" t="s">
        <v>22325</v>
      </c>
      <c r="C31249" t="s">
        <v>22326</v>
      </c>
      <c r="D31249" s="83" t="s">
        <v>20147</v>
      </c>
      <c r="E31249" s="83">
        <v>0.99</v>
      </c>
      <c r="F31249" s="84">
        <v>1</v>
      </c>
    </row>
    <row r="31250" spans="1:6" x14ac:dyDescent="0.25">
      <c r="A31250" t="s">
        <v>15052</v>
      </c>
      <c r="B31250" s="83" t="s">
        <v>22327</v>
      </c>
      <c r="C31250" t="s">
        <v>22328</v>
      </c>
      <c r="D31250" s="83" t="s">
        <v>20147</v>
      </c>
      <c r="E31250" s="83">
        <v>0.65</v>
      </c>
      <c r="F31250" s="84">
        <v>0.65</v>
      </c>
    </row>
    <row r="31251" spans="1:6" x14ac:dyDescent="0.25">
      <c r="A31251" t="s">
        <v>15052</v>
      </c>
      <c r="B31251" s="83" t="s">
        <v>22329</v>
      </c>
      <c r="C31251" t="s">
        <v>22330</v>
      </c>
      <c r="D31251" s="83" t="s">
        <v>20147</v>
      </c>
      <c r="E31251" s="83">
        <v>0.79</v>
      </c>
      <c r="F31251" s="84">
        <v>0.8</v>
      </c>
    </row>
    <row r="31252" spans="1:6" x14ac:dyDescent="0.25">
      <c r="A31252" t="s">
        <v>15052</v>
      </c>
      <c r="B31252" s="83" t="s">
        <v>22331</v>
      </c>
      <c r="C31252" t="s">
        <v>22332</v>
      </c>
      <c r="D31252" s="83" t="s">
        <v>20147</v>
      </c>
      <c r="E31252" s="83">
        <v>0.99</v>
      </c>
      <c r="F31252" s="84">
        <v>1</v>
      </c>
    </row>
    <row r="31253" spans="1:6" x14ac:dyDescent="0.25">
      <c r="A31253" t="s">
        <v>15052</v>
      </c>
      <c r="B31253" s="83" t="s">
        <v>22333</v>
      </c>
      <c r="C31253" t="s">
        <v>22334</v>
      </c>
      <c r="D31253" s="83" t="s">
        <v>20147</v>
      </c>
      <c r="E31253" s="83">
        <v>0.65</v>
      </c>
      <c r="F31253" s="84">
        <v>0.65</v>
      </c>
    </row>
    <row r="31254" spans="1:6" x14ac:dyDescent="0.25">
      <c r="A31254" t="s">
        <v>15052</v>
      </c>
      <c r="B31254" s="83" t="s">
        <v>22335</v>
      </c>
      <c r="C31254" t="s">
        <v>22336</v>
      </c>
      <c r="D31254" s="83" t="s">
        <v>20147</v>
      </c>
      <c r="E31254" s="83">
        <v>0.79</v>
      </c>
      <c r="F31254" s="84">
        <v>0.8</v>
      </c>
    </row>
    <row r="31255" spans="1:6" x14ac:dyDescent="0.25">
      <c r="A31255" t="s">
        <v>15052</v>
      </c>
      <c r="B31255" s="83" t="s">
        <v>22337</v>
      </c>
      <c r="C31255" t="s">
        <v>22338</v>
      </c>
      <c r="D31255" s="83" t="s">
        <v>20147</v>
      </c>
      <c r="E31255" s="83">
        <v>0.99</v>
      </c>
      <c r="F31255" s="84">
        <v>1</v>
      </c>
    </row>
    <row r="31256" spans="1:6" x14ac:dyDescent="0.25">
      <c r="A31256" t="s">
        <v>15052</v>
      </c>
      <c r="B31256" s="83" t="s">
        <v>22339</v>
      </c>
      <c r="C31256" t="s">
        <v>22340</v>
      </c>
      <c r="D31256" s="83" t="s">
        <v>20147</v>
      </c>
      <c r="E31256" s="83">
        <v>0.65</v>
      </c>
      <c r="F31256" s="84">
        <v>0.65</v>
      </c>
    </row>
    <row r="31257" spans="1:6" x14ac:dyDescent="0.25">
      <c r="A31257" t="s">
        <v>15052</v>
      </c>
      <c r="B31257" s="83" t="s">
        <v>22341</v>
      </c>
      <c r="C31257" t="s">
        <v>22342</v>
      </c>
      <c r="D31257" s="83" t="s">
        <v>20147</v>
      </c>
      <c r="E31257" s="83">
        <v>0.79</v>
      </c>
      <c r="F31257" s="84">
        <v>0.8</v>
      </c>
    </row>
    <row r="31258" spans="1:6" x14ac:dyDescent="0.25">
      <c r="A31258" t="s">
        <v>15052</v>
      </c>
      <c r="B31258" s="83" t="s">
        <v>22343</v>
      </c>
      <c r="C31258" t="s">
        <v>22344</v>
      </c>
      <c r="D31258" s="83" t="s">
        <v>20147</v>
      </c>
      <c r="E31258" s="83">
        <v>0.99</v>
      </c>
      <c r="F31258" s="84">
        <v>1</v>
      </c>
    </row>
    <row r="31259" spans="1:6" x14ac:dyDescent="0.25">
      <c r="A31259" t="s">
        <v>15052</v>
      </c>
      <c r="B31259" s="83" t="s">
        <v>22345</v>
      </c>
      <c r="C31259" t="s">
        <v>22346</v>
      </c>
      <c r="D31259" s="83" t="s">
        <v>20147</v>
      </c>
      <c r="E31259" s="83">
        <v>0.65</v>
      </c>
      <c r="F31259" s="84">
        <v>0.65</v>
      </c>
    </row>
    <row r="31260" spans="1:6" x14ac:dyDescent="0.25">
      <c r="A31260" t="s">
        <v>15052</v>
      </c>
      <c r="B31260" s="83" t="s">
        <v>22347</v>
      </c>
      <c r="C31260" t="s">
        <v>22348</v>
      </c>
      <c r="D31260" s="83" t="s">
        <v>20147</v>
      </c>
      <c r="E31260" s="83">
        <v>0.79</v>
      </c>
      <c r="F31260" s="84">
        <v>0.8</v>
      </c>
    </row>
    <row r="31261" spans="1:6" x14ac:dyDescent="0.25">
      <c r="A31261" t="s">
        <v>15052</v>
      </c>
      <c r="B31261" s="83" t="s">
        <v>22349</v>
      </c>
      <c r="C31261" t="s">
        <v>22350</v>
      </c>
      <c r="D31261" s="83" t="s">
        <v>20147</v>
      </c>
      <c r="E31261" s="83">
        <v>0.99</v>
      </c>
      <c r="F31261" s="84">
        <v>1</v>
      </c>
    </row>
    <row r="31262" spans="1:6" x14ac:dyDescent="0.25">
      <c r="A31262" t="s">
        <v>15052</v>
      </c>
      <c r="B31262" s="83" t="s">
        <v>22351</v>
      </c>
      <c r="C31262" t="s">
        <v>22352</v>
      </c>
      <c r="D31262" s="83" t="s">
        <v>20147</v>
      </c>
      <c r="E31262" s="83">
        <v>0.65</v>
      </c>
      <c r="F31262" s="84">
        <v>0.65</v>
      </c>
    </row>
    <row r="31263" spans="1:6" x14ac:dyDescent="0.25">
      <c r="A31263" t="s">
        <v>15052</v>
      </c>
      <c r="B31263" s="83" t="s">
        <v>22353</v>
      </c>
      <c r="C31263" t="s">
        <v>22354</v>
      </c>
      <c r="D31263" s="83" t="s">
        <v>20147</v>
      </c>
      <c r="E31263" s="83">
        <v>0.88</v>
      </c>
      <c r="F31263" s="84">
        <v>0.89</v>
      </c>
    </row>
    <row r="31264" spans="1:6" x14ac:dyDescent="0.25">
      <c r="A31264" t="s">
        <v>15052</v>
      </c>
      <c r="B31264" s="83" t="s">
        <v>22355</v>
      </c>
      <c r="C31264" t="s">
        <v>22356</v>
      </c>
      <c r="D31264" s="83" t="s">
        <v>20147</v>
      </c>
      <c r="E31264" s="83">
        <v>1.1000000000000001</v>
      </c>
      <c r="F31264" s="84">
        <v>1.1100000000000001</v>
      </c>
    </row>
    <row r="31265" spans="1:6" x14ac:dyDescent="0.25">
      <c r="A31265" t="s">
        <v>15052</v>
      </c>
      <c r="B31265" s="83" t="s">
        <v>22357</v>
      </c>
      <c r="C31265" t="s">
        <v>22358</v>
      </c>
      <c r="D31265" s="83" t="s">
        <v>20147</v>
      </c>
      <c r="E31265" s="83">
        <v>0.72</v>
      </c>
      <c r="F31265" s="84">
        <v>0.72</v>
      </c>
    </row>
    <row r="31266" spans="1:6" x14ac:dyDescent="0.25">
      <c r="A31266" t="s">
        <v>15052</v>
      </c>
      <c r="B31266" s="83" t="s">
        <v>22359</v>
      </c>
      <c r="C31266" t="s">
        <v>22360</v>
      </c>
      <c r="D31266" s="83" t="s">
        <v>20147</v>
      </c>
      <c r="E31266" s="83">
        <v>0.61</v>
      </c>
      <c r="F31266" s="84">
        <v>0.61</v>
      </c>
    </row>
    <row r="31267" spans="1:6" x14ac:dyDescent="0.25">
      <c r="A31267" t="s">
        <v>15052</v>
      </c>
      <c r="B31267" s="83" t="s">
        <v>22361</v>
      </c>
      <c r="C31267" t="s">
        <v>22362</v>
      </c>
      <c r="D31267" s="83" t="s">
        <v>20147</v>
      </c>
      <c r="E31267" s="83">
        <v>0.76</v>
      </c>
      <c r="F31267" s="84">
        <v>0.76</v>
      </c>
    </row>
    <row r="31268" spans="1:6" x14ac:dyDescent="0.25">
      <c r="A31268" t="s">
        <v>15052</v>
      </c>
      <c r="B31268" s="83" t="s">
        <v>22363</v>
      </c>
      <c r="C31268" t="s">
        <v>22364</v>
      </c>
      <c r="D31268" s="83" t="s">
        <v>20147</v>
      </c>
      <c r="E31268" s="83">
        <v>0.49</v>
      </c>
      <c r="F31268" s="84">
        <v>0.5</v>
      </c>
    </row>
    <row r="31269" spans="1:6" x14ac:dyDescent="0.25">
      <c r="A31269" t="s">
        <v>15052</v>
      </c>
      <c r="B31269" s="83" t="s">
        <v>22365</v>
      </c>
      <c r="C31269" t="s">
        <v>22366</v>
      </c>
      <c r="D31269" s="83" t="s">
        <v>20147</v>
      </c>
      <c r="E31269" s="83">
        <v>0.79</v>
      </c>
      <c r="F31269" s="84">
        <v>0.8</v>
      </c>
    </row>
    <row r="31270" spans="1:6" x14ac:dyDescent="0.25">
      <c r="A31270" t="s">
        <v>15052</v>
      </c>
      <c r="B31270" s="83" t="s">
        <v>22367</v>
      </c>
      <c r="C31270" t="s">
        <v>22368</v>
      </c>
      <c r="D31270" s="83" t="s">
        <v>20147</v>
      </c>
      <c r="E31270" s="83">
        <v>0.99</v>
      </c>
      <c r="F31270" s="84">
        <v>1</v>
      </c>
    </row>
    <row r="31271" spans="1:6" x14ac:dyDescent="0.25">
      <c r="A31271" t="s">
        <v>15052</v>
      </c>
      <c r="B31271" s="83" t="s">
        <v>22369</v>
      </c>
      <c r="C31271" t="s">
        <v>22370</v>
      </c>
      <c r="D31271" s="83" t="s">
        <v>20147</v>
      </c>
      <c r="E31271" s="83">
        <v>0.65</v>
      </c>
      <c r="F31271" s="84">
        <v>0.65</v>
      </c>
    </row>
    <row r="31272" spans="1:6" x14ac:dyDescent="0.25">
      <c r="A31272" t="s">
        <v>15052</v>
      </c>
      <c r="B31272" s="83" t="s">
        <v>22371</v>
      </c>
      <c r="C31272" t="s">
        <v>22372</v>
      </c>
      <c r="D31272" s="83" t="s">
        <v>20147</v>
      </c>
      <c r="E31272" s="83">
        <v>0.83</v>
      </c>
      <c r="F31272" s="84">
        <v>0.83</v>
      </c>
    </row>
    <row r="31273" spans="1:6" x14ac:dyDescent="0.25">
      <c r="A31273" t="s">
        <v>15052</v>
      </c>
      <c r="B31273" s="83" t="s">
        <v>22373</v>
      </c>
      <c r="C31273" t="s">
        <v>22374</v>
      </c>
      <c r="D31273" s="83" t="s">
        <v>20147</v>
      </c>
      <c r="E31273" s="83">
        <v>1.03</v>
      </c>
      <c r="F31273" s="84">
        <v>1.04</v>
      </c>
    </row>
    <row r="31274" spans="1:6" x14ac:dyDescent="0.25">
      <c r="A31274" t="s">
        <v>15052</v>
      </c>
      <c r="B31274" s="83" t="s">
        <v>22375</v>
      </c>
      <c r="C31274" t="s">
        <v>22376</v>
      </c>
      <c r="D31274" s="83" t="s">
        <v>20147</v>
      </c>
      <c r="E31274" s="83">
        <v>0.69</v>
      </c>
      <c r="F31274" s="84">
        <v>0.69</v>
      </c>
    </row>
    <row r="31275" spans="1:6" x14ac:dyDescent="0.25">
      <c r="A31275" t="s">
        <v>15052</v>
      </c>
      <c r="B31275" s="83" t="s">
        <v>22377</v>
      </c>
      <c r="C31275" t="s">
        <v>22378</v>
      </c>
      <c r="D31275" s="83" t="s">
        <v>20147</v>
      </c>
      <c r="E31275" s="83">
        <v>0.84</v>
      </c>
      <c r="F31275" s="84">
        <v>0.85</v>
      </c>
    </row>
    <row r="31276" spans="1:6" x14ac:dyDescent="0.25">
      <c r="A31276" t="s">
        <v>15052</v>
      </c>
      <c r="B31276" s="83" t="s">
        <v>22379</v>
      </c>
      <c r="C31276" t="s">
        <v>22380</v>
      </c>
      <c r="D31276" s="83" t="s">
        <v>20147</v>
      </c>
      <c r="E31276" s="83">
        <v>1.05</v>
      </c>
      <c r="F31276" s="84">
        <v>1.06</v>
      </c>
    </row>
    <row r="31277" spans="1:6" x14ac:dyDescent="0.25">
      <c r="A31277" t="s">
        <v>15052</v>
      </c>
      <c r="B31277" s="83" t="s">
        <v>22381</v>
      </c>
      <c r="C31277" t="s">
        <v>22382</v>
      </c>
      <c r="D31277" s="83" t="s">
        <v>20147</v>
      </c>
      <c r="E31277" s="83">
        <v>0.69</v>
      </c>
      <c r="F31277" s="84">
        <v>0.69</v>
      </c>
    </row>
    <row r="31278" spans="1:6" x14ac:dyDescent="0.25">
      <c r="A31278" t="s">
        <v>15052</v>
      </c>
      <c r="B31278" s="83" t="s">
        <v>22383</v>
      </c>
      <c r="C31278" t="s">
        <v>22384</v>
      </c>
      <c r="D31278" s="83" t="s">
        <v>20147</v>
      </c>
      <c r="E31278" s="83">
        <v>0.79</v>
      </c>
      <c r="F31278" s="84">
        <v>0.8</v>
      </c>
    </row>
    <row r="31279" spans="1:6" x14ac:dyDescent="0.25">
      <c r="A31279" t="s">
        <v>15052</v>
      </c>
      <c r="B31279" s="83" t="s">
        <v>22385</v>
      </c>
      <c r="C31279" t="s">
        <v>22386</v>
      </c>
      <c r="D31279" s="83" t="s">
        <v>20147</v>
      </c>
      <c r="E31279" s="83">
        <v>0.99</v>
      </c>
      <c r="F31279" s="84">
        <v>1</v>
      </c>
    </row>
    <row r="31280" spans="1:6" x14ac:dyDescent="0.25">
      <c r="A31280" t="s">
        <v>15052</v>
      </c>
      <c r="B31280" s="83" t="s">
        <v>22387</v>
      </c>
      <c r="C31280" t="s">
        <v>22388</v>
      </c>
      <c r="D31280" s="83" t="s">
        <v>20147</v>
      </c>
      <c r="E31280" s="83">
        <v>0.65</v>
      </c>
      <c r="F31280" s="84">
        <v>0.65</v>
      </c>
    </row>
    <row r="31281" spans="1:6" x14ac:dyDescent="0.25">
      <c r="A31281" t="s">
        <v>15052</v>
      </c>
      <c r="B31281" s="83" t="s">
        <v>22389</v>
      </c>
      <c r="C31281" t="s">
        <v>22390</v>
      </c>
      <c r="D31281" s="83" t="s">
        <v>20147</v>
      </c>
      <c r="E31281" s="83">
        <v>0.79</v>
      </c>
      <c r="F31281" s="84">
        <v>0.8</v>
      </c>
    </row>
    <row r="31282" spans="1:6" x14ac:dyDescent="0.25">
      <c r="A31282" t="s">
        <v>15052</v>
      </c>
      <c r="B31282" s="83" t="s">
        <v>22391</v>
      </c>
      <c r="C31282" t="s">
        <v>22392</v>
      </c>
      <c r="D31282" s="83" t="s">
        <v>20147</v>
      </c>
      <c r="E31282" s="83">
        <v>0.99</v>
      </c>
      <c r="F31282" s="84">
        <v>1</v>
      </c>
    </row>
    <row r="31283" spans="1:6" x14ac:dyDescent="0.25">
      <c r="A31283" t="s">
        <v>15052</v>
      </c>
      <c r="B31283" s="83" t="s">
        <v>22393</v>
      </c>
      <c r="C31283" t="s">
        <v>22394</v>
      </c>
      <c r="D31283" s="83" t="s">
        <v>20147</v>
      </c>
      <c r="E31283" s="83">
        <v>0.65</v>
      </c>
      <c r="F31283" s="84">
        <v>0.65</v>
      </c>
    </row>
    <row r="31284" spans="1:6" x14ac:dyDescent="0.25">
      <c r="A31284" t="s">
        <v>15052</v>
      </c>
      <c r="B31284" s="83" t="s">
        <v>22395</v>
      </c>
      <c r="C31284" t="s">
        <v>22396</v>
      </c>
      <c r="D31284" s="83" t="s">
        <v>20147</v>
      </c>
      <c r="E31284" s="83">
        <v>0.91</v>
      </c>
      <c r="F31284" s="84">
        <v>0.92</v>
      </c>
    </row>
    <row r="31285" spans="1:6" x14ac:dyDescent="0.25">
      <c r="A31285" t="s">
        <v>15052</v>
      </c>
      <c r="B31285" s="83" t="s">
        <v>22397</v>
      </c>
      <c r="C31285" t="s">
        <v>22398</v>
      </c>
      <c r="D31285" s="83" t="s">
        <v>20147</v>
      </c>
      <c r="E31285" s="83">
        <v>1.1299999999999999</v>
      </c>
      <c r="F31285" s="84">
        <v>1.1499999999999999</v>
      </c>
    </row>
    <row r="31286" spans="1:6" x14ac:dyDescent="0.25">
      <c r="A31286" t="s">
        <v>15052</v>
      </c>
      <c r="B31286" s="83" t="s">
        <v>22399</v>
      </c>
      <c r="C31286" t="s">
        <v>22400</v>
      </c>
      <c r="D31286" s="83" t="s">
        <v>20147</v>
      </c>
      <c r="E31286" s="83">
        <v>0.74</v>
      </c>
      <c r="F31286" s="84">
        <v>0.75</v>
      </c>
    </row>
    <row r="31287" spans="1:6" x14ac:dyDescent="0.25">
      <c r="A31287" t="s">
        <v>15052</v>
      </c>
      <c r="B31287" s="83" t="s">
        <v>22401</v>
      </c>
      <c r="C31287" t="s">
        <v>22402</v>
      </c>
      <c r="D31287" s="83" t="s">
        <v>20147</v>
      </c>
      <c r="E31287" s="83">
        <v>0.79</v>
      </c>
      <c r="F31287" s="84">
        <v>0.8</v>
      </c>
    </row>
    <row r="31288" spans="1:6" x14ac:dyDescent="0.25">
      <c r="A31288" t="s">
        <v>15052</v>
      </c>
      <c r="B31288" s="83" t="s">
        <v>22403</v>
      </c>
      <c r="C31288" t="s">
        <v>22404</v>
      </c>
      <c r="D31288" s="83" t="s">
        <v>20147</v>
      </c>
      <c r="E31288" s="83">
        <v>0.99</v>
      </c>
      <c r="F31288" s="84">
        <v>1</v>
      </c>
    </row>
    <row r="31289" spans="1:6" x14ac:dyDescent="0.25">
      <c r="A31289" t="s">
        <v>15052</v>
      </c>
      <c r="B31289" s="83" t="s">
        <v>22405</v>
      </c>
      <c r="C31289" t="s">
        <v>22406</v>
      </c>
      <c r="D31289" s="83" t="s">
        <v>20147</v>
      </c>
      <c r="E31289" s="83">
        <v>0.65</v>
      </c>
      <c r="F31289" s="84">
        <v>0.65</v>
      </c>
    </row>
    <row r="31290" spans="1:6" x14ac:dyDescent="0.25">
      <c r="A31290" t="s">
        <v>15052</v>
      </c>
      <c r="B31290" s="83" t="s">
        <v>22407</v>
      </c>
      <c r="C31290" t="s">
        <v>22408</v>
      </c>
      <c r="D31290" s="83" t="s">
        <v>20147</v>
      </c>
      <c r="E31290" s="83">
        <v>0.79</v>
      </c>
      <c r="F31290" s="84">
        <v>0.8</v>
      </c>
    </row>
    <row r="31291" spans="1:6" x14ac:dyDescent="0.25">
      <c r="A31291" t="s">
        <v>15052</v>
      </c>
      <c r="B31291" s="83" t="s">
        <v>22409</v>
      </c>
      <c r="C31291" t="s">
        <v>22410</v>
      </c>
      <c r="D31291" s="83" t="s">
        <v>20147</v>
      </c>
      <c r="E31291" s="83">
        <v>0.99</v>
      </c>
      <c r="F31291" s="84">
        <v>1</v>
      </c>
    </row>
    <row r="31292" spans="1:6" x14ac:dyDescent="0.25">
      <c r="A31292" t="s">
        <v>15052</v>
      </c>
      <c r="B31292" s="83" t="s">
        <v>22411</v>
      </c>
      <c r="C31292" t="s">
        <v>22412</v>
      </c>
      <c r="D31292" s="83" t="s">
        <v>20147</v>
      </c>
      <c r="E31292" s="83">
        <v>0.65</v>
      </c>
      <c r="F31292" s="84">
        <v>0.65</v>
      </c>
    </row>
    <row r="31293" spans="1:6" x14ac:dyDescent="0.25">
      <c r="A31293" t="s">
        <v>15052</v>
      </c>
      <c r="B31293" s="83" t="s">
        <v>22413</v>
      </c>
      <c r="C31293" t="s">
        <v>22414</v>
      </c>
      <c r="D31293" s="83" t="s">
        <v>20147</v>
      </c>
      <c r="E31293" s="83">
        <v>0.79</v>
      </c>
      <c r="F31293" s="84">
        <v>0.8</v>
      </c>
    </row>
    <row r="31294" spans="1:6" x14ac:dyDescent="0.25">
      <c r="A31294" t="s">
        <v>15052</v>
      </c>
      <c r="B31294" s="83" t="s">
        <v>22415</v>
      </c>
      <c r="C31294" t="s">
        <v>22416</v>
      </c>
      <c r="D31294" s="83" t="s">
        <v>20147</v>
      </c>
      <c r="E31294" s="83">
        <v>0.99</v>
      </c>
      <c r="F31294" s="84">
        <v>1</v>
      </c>
    </row>
    <row r="31295" spans="1:6" x14ac:dyDescent="0.25">
      <c r="A31295" t="s">
        <v>15052</v>
      </c>
      <c r="B31295" s="83" t="s">
        <v>22417</v>
      </c>
      <c r="C31295" t="s">
        <v>22418</v>
      </c>
      <c r="D31295" s="83" t="s">
        <v>20147</v>
      </c>
      <c r="E31295" s="83">
        <v>0.65</v>
      </c>
      <c r="F31295" s="83">
        <v>0.65</v>
      </c>
    </row>
    <row r="31296" spans="1:6" x14ac:dyDescent="0.25">
      <c r="A31296" t="s">
        <v>15052</v>
      </c>
      <c r="B31296" s="83" t="s">
        <v>22419</v>
      </c>
      <c r="C31296" t="s">
        <v>22420</v>
      </c>
      <c r="D31296" s="83" t="s">
        <v>20147</v>
      </c>
      <c r="E31296" s="83">
        <v>0.79</v>
      </c>
      <c r="F31296" s="83">
        <v>0.8</v>
      </c>
    </row>
    <row r="31297" spans="1:6" x14ac:dyDescent="0.25">
      <c r="A31297" t="s">
        <v>15052</v>
      </c>
      <c r="B31297" s="83" t="s">
        <v>22421</v>
      </c>
      <c r="C31297" t="s">
        <v>22422</v>
      </c>
      <c r="D31297" s="83" t="s">
        <v>20147</v>
      </c>
      <c r="E31297" s="83">
        <v>0.99</v>
      </c>
      <c r="F31297" s="83">
        <v>1</v>
      </c>
    </row>
    <row r="31298" spans="1:6" x14ac:dyDescent="0.25">
      <c r="A31298" t="s">
        <v>15052</v>
      </c>
      <c r="B31298" s="83" t="s">
        <v>22423</v>
      </c>
      <c r="C31298" t="s">
        <v>22424</v>
      </c>
      <c r="D31298" s="83" t="s">
        <v>20147</v>
      </c>
      <c r="E31298" s="83">
        <v>0.65</v>
      </c>
      <c r="F31298" s="83">
        <v>0.65</v>
      </c>
    </row>
    <row r="31299" spans="1:6" x14ac:dyDescent="0.25">
      <c r="A31299" t="s">
        <v>15052</v>
      </c>
      <c r="B31299" s="83" t="s">
        <v>22425</v>
      </c>
      <c r="C31299" t="s">
        <v>22426</v>
      </c>
      <c r="D31299" s="83" t="s">
        <v>20147</v>
      </c>
      <c r="E31299" s="83">
        <v>0.79</v>
      </c>
      <c r="F31299" s="83">
        <v>0.8</v>
      </c>
    </row>
    <row r="31300" spans="1:6" x14ac:dyDescent="0.25">
      <c r="A31300" t="s">
        <v>15052</v>
      </c>
      <c r="B31300" s="83" t="s">
        <v>22427</v>
      </c>
      <c r="C31300" t="s">
        <v>22428</v>
      </c>
      <c r="D31300" s="83" t="s">
        <v>20147</v>
      </c>
      <c r="E31300" s="83">
        <v>0.99</v>
      </c>
      <c r="F31300" s="83">
        <v>1</v>
      </c>
    </row>
    <row r="31301" spans="1:6" x14ac:dyDescent="0.25">
      <c r="A31301" t="s">
        <v>15052</v>
      </c>
      <c r="B31301" s="83" t="s">
        <v>22429</v>
      </c>
      <c r="C31301" t="s">
        <v>22430</v>
      </c>
      <c r="D31301" s="83" t="s">
        <v>20147</v>
      </c>
      <c r="E31301" s="83">
        <v>0.65</v>
      </c>
      <c r="F31301" s="83">
        <v>0.65</v>
      </c>
    </row>
    <row r="31302" spans="1:6" x14ac:dyDescent="0.25">
      <c r="A31302" t="s">
        <v>15052</v>
      </c>
      <c r="B31302" s="83" t="s">
        <v>22431</v>
      </c>
      <c r="C31302" t="s">
        <v>22432</v>
      </c>
      <c r="D31302" s="83" t="s">
        <v>20147</v>
      </c>
      <c r="E31302" s="83">
        <v>0.79</v>
      </c>
      <c r="F31302" s="83">
        <v>0.8</v>
      </c>
    </row>
    <row r="31303" spans="1:6" x14ac:dyDescent="0.25">
      <c r="A31303" t="s">
        <v>15052</v>
      </c>
      <c r="B31303" s="83" t="s">
        <v>22433</v>
      </c>
      <c r="C31303" t="s">
        <v>22434</v>
      </c>
      <c r="D31303" s="83" t="s">
        <v>20147</v>
      </c>
      <c r="E31303" s="83">
        <v>0.99</v>
      </c>
      <c r="F31303" s="83">
        <v>1</v>
      </c>
    </row>
    <row r="31304" spans="1:6" x14ac:dyDescent="0.25">
      <c r="A31304" t="s">
        <v>15052</v>
      </c>
      <c r="B31304" s="83" t="s">
        <v>22435</v>
      </c>
      <c r="C31304" t="s">
        <v>22436</v>
      </c>
      <c r="D31304" s="83" t="s">
        <v>20147</v>
      </c>
      <c r="E31304" s="83">
        <v>0.65</v>
      </c>
      <c r="F31304" s="83">
        <v>0.65</v>
      </c>
    </row>
    <row r="31305" spans="1:6" x14ac:dyDescent="0.25">
      <c r="A31305" t="s">
        <v>15052</v>
      </c>
      <c r="B31305" s="83" t="s">
        <v>22437</v>
      </c>
      <c r="C31305" t="s">
        <v>22438</v>
      </c>
      <c r="D31305" s="83" t="s">
        <v>20147</v>
      </c>
      <c r="E31305" s="83">
        <v>0.79</v>
      </c>
      <c r="F31305" s="83">
        <v>0.8</v>
      </c>
    </row>
    <row r="31306" spans="1:6" x14ac:dyDescent="0.25">
      <c r="A31306" t="s">
        <v>15052</v>
      </c>
      <c r="B31306" s="83" t="s">
        <v>22439</v>
      </c>
      <c r="C31306" t="s">
        <v>22440</v>
      </c>
      <c r="D31306" s="83" t="s">
        <v>20147</v>
      </c>
      <c r="E31306" s="83">
        <v>0.99</v>
      </c>
      <c r="F31306" s="83">
        <v>1</v>
      </c>
    </row>
    <row r="31307" spans="1:6" x14ac:dyDescent="0.25">
      <c r="A31307" t="s">
        <v>15052</v>
      </c>
      <c r="B31307" s="83" t="s">
        <v>22441</v>
      </c>
      <c r="C31307" t="s">
        <v>22442</v>
      </c>
      <c r="D31307" s="83" t="s">
        <v>20147</v>
      </c>
      <c r="E31307" s="83">
        <v>0.65</v>
      </c>
      <c r="F31307" s="83">
        <v>0.65</v>
      </c>
    </row>
    <row r="31308" spans="1:6" x14ac:dyDescent="0.25">
      <c r="A31308" t="s">
        <v>15052</v>
      </c>
      <c r="B31308" s="83" t="s">
        <v>22443</v>
      </c>
      <c r="C31308" t="s">
        <v>22444</v>
      </c>
      <c r="D31308" s="83" t="s">
        <v>15073</v>
      </c>
      <c r="E31308" s="83">
        <v>1.7</v>
      </c>
      <c r="F31308" s="83">
        <v>1.74</v>
      </c>
    </row>
    <row r="31309" spans="1:6" x14ac:dyDescent="0.25">
      <c r="A31309" t="s">
        <v>15052</v>
      </c>
      <c r="B31309" s="83" t="s">
        <v>22445</v>
      </c>
      <c r="C31309" t="s">
        <v>22446</v>
      </c>
      <c r="D31309" s="83" t="s">
        <v>15073</v>
      </c>
      <c r="E31309" s="83">
        <v>1.35</v>
      </c>
      <c r="F31309" s="83">
        <v>1.38</v>
      </c>
    </row>
    <row r="31310" spans="1:6" x14ac:dyDescent="0.25">
      <c r="A31310" t="s">
        <v>15052</v>
      </c>
      <c r="B31310" s="83" t="s">
        <v>22447</v>
      </c>
      <c r="C31310" t="s">
        <v>22448</v>
      </c>
      <c r="D31310" s="83" t="s">
        <v>15073</v>
      </c>
      <c r="E31310" s="83">
        <v>5.65</v>
      </c>
      <c r="F31310" s="83">
        <v>5.71</v>
      </c>
    </row>
    <row r="31311" spans="1:6" x14ac:dyDescent="0.25">
      <c r="A31311" t="s">
        <v>15052</v>
      </c>
      <c r="B31311" s="83" t="s">
        <v>22449</v>
      </c>
      <c r="C31311" t="s">
        <v>22450</v>
      </c>
      <c r="D31311" s="83" t="s">
        <v>15073</v>
      </c>
      <c r="E31311" s="83">
        <v>3.95</v>
      </c>
      <c r="F31311" s="83">
        <v>4.0199999999999996</v>
      </c>
    </row>
    <row r="31312" spans="1:6" x14ac:dyDescent="0.25">
      <c r="A31312" t="s">
        <v>15052</v>
      </c>
      <c r="B31312" s="83" t="s">
        <v>22451</v>
      </c>
      <c r="C31312" t="s">
        <v>22452</v>
      </c>
      <c r="D31312" s="83" t="s">
        <v>15073</v>
      </c>
      <c r="E31312" s="83">
        <v>5.65</v>
      </c>
      <c r="F31312" s="83">
        <v>5.71</v>
      </c>
    </row>
    <row r="31313" spans="1:6" x14ac:dyDescent="0.25">
      <c r="A31313" t="s">
        <v>15052</v>
      </c>
      <c r="B31313" s="83" t="s">
        <v>22453</v>
      </c>
      <c r="C31313" t="s">
        <v>22454</v>
      </c>
      <c r="D31313" s="83" t="s">
        <v>15073</v>
      </c>
      <c r="E31313" s="83">
        <v>3.95</v>
      </c>
      <c r="F31313" s="83">
        <v>4.0199999999999996</v>
      </c>
    </row>
    <row r="31314" spans="1:6" x14ac:dyDescent="0.25">
      <c r="A31314" t="s">
        <v>15052</v>
      </c>
      <c r="B31314" s="83" t="s">
        <v>22455</v>
      </c>
      <c r="C31314" t="s">
        <v>22456</v>
      </c>
      <c r="D31314" s="83" t="s">
        <v>15073</v>
      </c>
      <c r="E31314" s="83">
        <v>5.13</v>
      </c>
      <c r="F31314" s="83">
        <v>5.18</v>
      </c>
    </row>
    <row r="31315" spans="1:6" x14ac:dyDescent="0.25">
      <c r="A31315" t="s">
        <v>15052</v>
      </c>
      <c r="B31315" s="83" t="s">
        <v>22457</v>
      </c>
      <c r="C31315" t="s">
        <v>22458</v>
      </c>
      <c r="D31315" s="83" t="s">
        <v>15073</v>
      </c>
      <c r="E31315" s="83">
        <v>3.43</v>
      </c>
      <c r="F31315" s="83">
        <v>3.49</v>
      </c>
    </row>
    <row r="31316" spans="1:6" x14ac:dyDescent="0.25">
      <c r="A31316" t="s">
        <v>15052</v>
      </c>
      <c r="B31316" s="83" t="s">
        <v>22459</v>
      </c>
      <c r="C31316" t="s">
        <v>22460</v>
      </c>
      <c r="D31316" s="83" t="s">
        <v>15073</v>
      </c>
      <c r="E31316" s="83">
        <v>5.13</v>
      </c>
      <c r="F31316" s="83">
        <v>5.18</v>
      </c>
    </row>
    <row r="31317" spans="1:6" x14ac:dyDescent="0.25">
      <c r="A31317" t="s">
        <v>15052</v>
      </c>
      <c r="B31317" s="83" t="s">
        <v>22461</v>
      </c>
      <c r="C31317" t="s">
        <v>22462</v>
      </c>
      <c r="D31317" s="83" t="s">
        <v>15073</v>
      </c>
      <c r="E31317" s="83">
        <v>3.43</v>
      </c>
      <c r="F31317" s="83">
        <v>3.49</v>
      </c>
    </row>
    <row r="31318" spans="1:6" x14ac:dyDescent="0.25">
      <c r="A31318" t="s">
        <v>15052</v>
      </c>
      <c r="B31318" s="83" t="s">
        <v>22463</v>
      </c>
      <c r="C31318" t="s">
        <v>22464</v>
      </c>
      <c r="D31318" s="83" t="s">
        <v>15073</v>
      </c>
      <c r="E31318" s="83">
        <v>2.0299999999999998</v>
      </c>
      <c r="F31318" s="83">
        <v>2.06</v>
      </c>
    </row>
    <row r="31319" spans="1:6" x14ac:dyDescent="0.25">
      <c r="A31319" t="s">
        <v>15052</v>
      </c>
      <c r="B31319" s="83" t="s">
        <v>22465</v>
      </c>
      <c r="C31319" t="s">
        <v>22466</v>
      </c>
      <c r="D31319" s="83" t="s">
        <v>15073</v>
      </c>
      <c r="E31319" s="83">
        <v>1.47</v>
      </c>
      <c r="F31319" s="83">
        <v>1.5</v>
      </c>
    </row>
    <row r="31320" spans="1:6" x14ac:dyDescent="0.25">
      <c r="A31320" t="s">
        <v>15052</v>
      </c>
      <c r="B31320" s="83" t="s">
        <v>22467</v>
      </c>
      <c r="C31320" t="s">
        <v>22468</v>
      </c>
      <c r="D31320" s="83" t="s">
        <v>15073</v>
      </c>
      <c r="E31320" s="83">
        <v>2.0299999999999998</v>
      </c>
      <c r="F31320" s="83">
        <v>2.06</v>
      </c>
    </row>
    <row r="31321" spans="1:6" x14ac:dyDescent="0.25">
      <c r="A31321" t="s">
        <v>15052</v>
      </c>
      <c r="B31321" s="83" t="s">
        <v>22469</v>
      </c>
      <c r="C31321" t="s">
        <v>22470</v>
      </c>
      <c r="D31321" s="83" t="s">
        <v>15073</v>
      </c>
      <c r="E31321" s="83">
        <v>1.47</v>
      </c>
      <c r="F31321" s="83">
        <v>1.5</v>
      </c>
    </row>
    <row r="31322" spans="1:6" x14ac:dyDescent="0.25">
      <c r="A31322" t="s">
        <v>15052</v>
      </c>
      <c r="B31322" s="83" t="s">
        <v>22471</v>
      </c>
      <c r="C31322" t="s">
        <v>22472</v>
      </c>
      <c r="D31322" s="83" t="s">
        <v>15073</v>
      </c>
      <c r="E31322" s="83">
        <v>1.81</v>
      </c>
      <c r="F31322" s="83">
        <v>1.83</v>
      </c>
    </row>
    <row r="31323" spans="1:6" x14ac:dyDescent="0.25">
      <c r="A31323" t="s">
        <v>15052</v>
      </c>
      <c r="B31323" s="83" t="s">
        <v>22473</v>
      </c>
      <c r="C31323" t="s">
        <v>22474</v>
      </c>
      <c r="D31323" s="83" t="s">
        <v>15073</v>
      </c>
      <c r="E31323" s="83">
        <v>1.24</v>
      </c>
      <c r="F31323" s="83">
        <v>1.27</v>
      </c>
    </row>
    <row r="31324" spans="1:6" x14ac:dyDescent="0.25">
      <c r="A31324" t="s">
        <v>15052</v>
      </c>
      <c r="B31324" s="83" t="s">
        <v>22475</v>
      </c>
      <c r="C31324" t="s">
        <v>22476</v>
      </c>
      <c r="D31324" s="83" t="s">
        <v>15073</v>
      </c>
      <c r="E31324" s="83">
        <v>1.81</v>
      </c>
      <c r="F31324" s="83">
        <v>1.83</v>
      </c>
    </row>
    <row r="31325" spans="1:6" x14ac:dyDescent="0.25">
      <c r="A31325" t="s">
        <v>15052</v>
      </c>
      <c r="B31325" s="83" t="s">
        <v>22477</v>
      </c>
      <c r="C31325" t="s">
        <v>22478</v>
      </c>
      <c r="D31325" s="83" t="s">
        <v>15073</v>
      </c>
      <c r="E31325" s="83">
        <v>1.24</v>
      </c>
      <c r="F31325" s="83">
        <v>1.27</v>
      </c>
    </row>
    <row r="31326" spans="1:6" x14ac:dyDescent="0.25">
      <c r="A31326" t="s">
        <v>15052</v>
      </c>
      <c r="B31326" s="83" t="s">
        <v>22479</v>
      </c>
      <c r="C31326" t="s">
        <v>22480</v>
      </c>
      <c r="D31326" s="83" t="s">
        <v>15073</v>
      </c>
      <c r="E31326" s="83">
        <v>6.28</v>
      </c>
      <c r="F31326" s="83">
        <v>6.34</v>
      </c>
    </row>
    <row r="31327" spans="1:6" x14ac:dyDescent="0.25">
      <c r="A31327" t="s">
        <v>15052</v>
      </c>
      <c r="B31327" s="83" t="s">
        <v>22481</v>
      </c>
      <c r="C31327" t="s">
        <v>22482</v>
      </c>
      <c r="D31327" s="83" t="s">
        <v>15073</v>
      </c>
      <c r="E31327" s="83">
        <v>4.3600000000000003</v>
      </c>
      <c r="F31327" s="83">
        <v>4.4400000000000004</v>
      </c>
    </row>
    <row r="31328" spans="1:6" x14ac:dyDescent="0.25">
      <c r="A31328" t="s">
        <v>15052</v>
      </c>
      <c r="B31328" s="83" t="s">
        <v>22483</v>
      </c>
      <c r="C31328" t="s">
        <v>22484</v>
      </c>
      <c r="D31328" s="83" t="s">
        <v>15073</v>
      </c>
      <c r="E31328" s="83">
        <v>6.25</v>
      </c>
      <c r="F31328" s="83">
        <v>6.31</v>
      </c>
    </row>
    <row r="31329" spans="1:6" x14ac:dyDescent="0.25">
      <c r="A31329" t="s">
        <v>15052</v>
      </c>
      <c r="B31329" s="83" t="s">
        <v>22485</v>
      </c>
      <c r="C31329" t="s">
        <v>22486</v>
      </c>
      <c r="D31329" s="83" t="s">
        <v>15073</v>
      </c>
      <c r="E31329" s="83">
        <v>4.3600000000000003</v>
      </c>
      <c r="F31329" s="83">
        <v>4.4400000000000004</v>
      </c>
    </row>
    <row r="31330" spans="1:6" x14ac:dyDescent="0.25">
      <c r="A31330" t="s">
        <v>15052</v>
      </c>
      <c r="B31330" s="83" t="s">
        <v>22487</v>
      </c>
      <c r="C31330" t="s">
        <v>22488</v>
      </c>
      <c r="D31330" s="83" t="s">
        <v>15073</v>
      </c>
      <c r="E31330" s="83">
        <v>5.73</v>
      </c>
      <c r="F31330" s="83">
        <v>5.78</v>
      </c>
    </row>
    <row r="31331" spans="1:6" x14ac:dyDescent="0.25">
      <c r="A31331" t="s">
        <v>15052</v>
      </c>
      <c r="B31331" s="83" t="s">
        <v>22489</v>
      </c>
      <c r="C31331" t="s">
        <v>22490</v>
      </c>
      <c r="D31331" s="83" t="s">
        <v>15073</v>
      </c>
      <c r="E31331" s="83">
        <v>3.74</v>
      </c>
      <c r="F31331" s="83">
        <v>3.81</v>
      </c>
    </row>
    <row r="31332" spans="1:6" x14ac:dyDescent="0.25">
      <c r="A31332" t="s">
        <v>15052</v>
      </c>
      <c r="B31332" s="83" t="s">
        <v>22491</v>
      </c>
      <c r="C31332" t="s">
        <v>22492</v>
      </c>
      <c r="D31332" s="83" t="s">
        <v>15073</v>
      </c>
      <c r="E31332" s="83">
        <v>5.73</v>
      </c>
      <c r="F31332" s="83">
        <v>5.78</v>
      </c>
    </row>
    <row r="31333" spans="1:6" x14ac:dyDescent="0.25">
      <c r="A31333" t="s">
        <v>15052</v>
      </c>
      <c r="B31333" s="83" t="s">
        <v>22493</v>
      </c>
      <c r="C31333" t="s">
        <v>22494</v>
      </c>
      <c r="D31333" s="83" t="s">
        <v>15073</v>
      </c>
      <c r="E31333" s="83">
        <v>3.85</v>
      </c>
      <c r="F31333" s="83">
        <v>3.91</v>
      </c>
    </row>
    <row r="31334" spans="1:6" x14ac:dyDescent="0.25">
      <c r="A31334" t="s">
        <v>15052</v>
      </c>
      <c r="B31334" s="83" t="s">
        <v>22495</v>
      </c>
      <c r="C31334" t="s">
        <v>22496</v>
      </c>
      <c r="D31334" s="83" t="s">
        <v>15073</v>
      </c>
      <c r="E31334" s="83">
        <v>7.0000000000000007E-2</v>
      </c>
      <c r="F31334" s="83">
        <v>7.0000000000000007E-2</v>
      </c>
    </row>
    <row r="31335" spans="1:6" x14ac:dyDescent="0.25">
      <c r="A31335" t="s">
        <v>15052</v>
      </c>
      <c r="B31335" s="83">
        <v>253</v>
      </c>
      <c r="C31335" t="s">
        <v>22497</v>
      </c>
    </row>
    <row r="31336" spans="1:6" x14ac:dyDescent="0.25">
      <c r="A31336" t="s">
        <v>15052</v>
      </c>
      <c r="B31336" s="83" t="s">
        <v>22498</v>
      </c>
      <c r="C31336" t="s">
        <v>22499</v>
      </c>
      <c r="D31336" s="83" t="s">
        <v>15073</v>
      </c>
      <c r="E31336" s="83">
        <v>0.21</v>
      </c>
      <c r="F31336" s="83">
        <v>0.21</v>
      </c>
    </row>
    <row r="31337" spans="1:6" x14ac:dyDescent="0.25">
      <c r="A31337" t="s">
        <v>15052</v>
      </c>
      <c r="B31337" s="83" t="s">
        <v>22500</v>
      </c>
      <c r="C31337" t="s">
        <v>22501</v>
      </c>
      <c r="D31337" s="83" t="s">
        <v>15073</v>
      </c>
      <c r="E31337" s="83">
        <v>0.32</v>
      </c>
      <c r="F31337" s="83">
        <v>0.32</v>
      </c>
    </row>
    <row r="31338" spans="1:6" x14ac:dyDescent="0.25">
      <c r="A31338" t="s">
        <v>15052</v>
      </c>
      <c r="B31338" s="83" t="s">
        <v>22502</v>
      </c>
      <c r="C31338" t="s">
        <v>22503</v>
      </c>
      <c r="D31338" s="83" t="s">
        <v>15176</v>
      </c>
      <c r="E31338" s="83">
        <v>608.9</v>
      </c>
      <c r="F31338" s="83">
        <v>620.34</v>
      </c>
    </row>
    <row r="31339" spans="1:6" x14ac:dyDescent="0.25">
      <c r="A31339" t="s">
        <v>15052</v>
      </c>
      <c r="B31339" s="83" t="s">
        <v>22504</v>
      </c>
      <c r="C31339" t="s">
        <v>22505</v>
      </c>
      <c r="D31339" s="83" t="s">
        <v>15176</v>
      </c>
      <c r="E31339" s="83">
        <v>503.75</v>
      </c>
      <c r="F31339" s="83">
        <v>515.82000000000005</v>
      </c>
    </row>
    <row r="31340" spans="1:6" x14ac:dyDescent="0.25">
      <c r="A31340" t="s">
        <v>15052</v>
      </c>
      <c r="B31340" s="83" t="s">
        <v>22506</v>
      </c>
      <c r="C31340" t="s">
        <v>47493</v>
      </c>
      <c r="D31340" s="83" t="s">
        <v>15176</v>
      </c>
      <c r="E31340" s="83">
        <v>369.9</v>
      </c>
      <c r="F31340" s="83">
        <v>370.43</v>
      </c>
    </row>
    <row r="31341" spans="1:6" x14ac:dyDescent="0.25">
      <c r="A31341" t="s">
        <v>15052</v>
      </c>
      <c r="B31341" s="83" t="s">
        <v>22507</v>
      </c>
      <c r="C31341" t="s">
        <v>47494</v>
      </c>
      <c r="D31341" s="83" t="s">
        <v>15176</v>
      </c>
      <c r="E31341" s="83">
        <v>272.39999999999998</v>
      </c>
      <c r="F31341" s="83">
        <v>273.57</v>
      </c>
    </row>
    <row r="31342" spans="1:6" x14ac:dyDescent="0.25">
      <c r="A31342" t="s">
        <v>15052</v>
      </c>
      <c r="B31342" s="83" t="s">
        <v>22508</v>
      </c>
      <c r="C31342" t="s">
        <v>47495</v>
      </c>
      <c r="D31342" s="83" t="s">
        <v>15176</v>
      </c>
      <c r="E31342" s="83">
        <v>380.31</v>
      </c>
      <c r="F31342" s="84">
        <v>380.88</v>
      </c>
    </row>
    <row r="31343" spans="1:6" x14ac:dyDescent="0.25">
      <c r="A31343" t="s">
        <v>15052</v>
      </c>
      <c r="B31343" s="83" t="s">
        <v>22509</v>
      </c>
      <c r="C31343" t="s">
        <v>47496</v>
      </c>
      <c r="D31343" s="83" t="s">
        <v>15176</v>
      </c>
      <c r="E31343" s="83">
        <v>282.81</v>
      </c>
      <c r="F31343" s="84">
        <v>284.02</v>
      </c>
    </row>
    <row r="31344" spans="1:6" x14ac:dyDescent="0.25">
      <c r="A31344" t="s">
        <v>15052</v>
      </c>
      <c r="B31344" s="83" t="s">
        <v>22510</v>
      </c>
      <c r="C31344" t="s">
        <v>47497</v>
      </c>
      <c r="D31344" s="83" t="s">
        <v>15176</v>
      </c>
      <c r="E31344" s="83">
        <v>293.87</v>
      </c>
      <c r="F31344" s="84">
        <v>294.23</v>
      </c>
    </row>
    <row r="31345" spans="1:6" x14ac:dyDescent="0.25">
      <c r="A31345" t="s">
        <v>15052</v>
      </c>
      <c r="B31345" s="83" t="s">
        <v>22511</v>
      </c>
      <c r="C31345" t="s">
        <v>47498</v>
      </c>
      <c r="D31345" s="83" t="s">
        <v>15176</v>
      </c>
      <c r="E31345" s="83">
        <v>205.68</v>
      </c>
      <c r="F31345" s="84">
        <v>206.83</v>
      </c>
    </row>
    <row r="31346" spans="1:6" x14ac:dyDescent="0.25">
      <c r="A31346" t="s">
        <v>15052</v>
      </c>
      <c r="B31346" s="83" t="s">
        <v>22512</v>
      </c>
      <c r="C31346" t="s">
        <v>22513</v>
      </c>
      <c r="D31346" s="83" t="s">
        <v>15094</v>
      </c>
      <c r="E31346" s="83">
        <v>19.07</v>
      </c>
      <c r="F31346" s="84">
        <v>19.52</v>
      </c>
    </row>
    <row r="31347" spans="1:6" x14ac:dyDescent="0.25">
      <c r="A31347" t="s">
        <v>15052</v>
      </c>
      <c r="B31347" s="83">
        <v>254</v>
      </c>
      <c r="C31347" t="s">
        <v>47499</v>
      </c>
      <c r="F31347" s="84"/>
    </row>
    <row r="31348" spans="1:6" x14ac:dyDescent="0.25">
      <c r="A31348" t="s">
        <v>15052</v>
      </c>
      <c r="B31348" s="83" t="s">
        <v>47500</v>
      </c>
      <c r="C31348" t="s">
        <v>47501</v>
      </c>
      <c r="D31348" s="83" t="s">
        <v>15073</v>
      </c>
      <c r="E31348" s="83">
        <v>7.21</v>
      </c>
      <c r="F31348" s="84">
        <v>7.37</v>
      </c>
    </row>
    <row r="31349" spans="1:6" x14ac:dyDescent="0.25">
      <c r="A31349" t="s">
        <v>15052</v>
      </c>
      <c r="B31349" s="83" t="s">
        <v>47502</v>
      </c>
      <c r="C31349" t="s">
        <v>47503</v>
      </c>
      <c r="D31349" s="83" t="s">
        <v>15073</v>
      </c>
      <c r="E31349" s="83">
        <v>10.61</v>
      </c>
      <c r="F31349" s="84">
        <v>10.77</v>
      </c>
    </row>
    <row r="31350" spans="1:6" x14ac:dyDescent="0.25">
      <c r="A31350" t="s">
        <v>15052</v>
      </c>
      <c r="B31350" s="83" t="s">
        <v>47504</v>
      </c>
      <c r="C31350" t="s">
        <v>47505</v>
      </c>
      <c r="D31350" s="83" t="s">
        <v>15073</v>
      </c>
      <c r="E31350" s="83">
        <v>1.1399999999999999</v>
      </c>
      <c r="F31350" s="84">
        <v>1.17</v>
      </c>
    </row>
    <row r="31351" spans="1:6" x14ac:dyDescent="0.25">
      <c r="A31351" t="s">
        <v>15052</v>
      </c>
      <c r="B31351" s="83" t="s">
        <v>47506</v>
      </c>
      <c r="C31351" t="s">
        <v>47507</v>
      </c>
      <c r="D31351" s="83" t="s">
        <v>15073</v>
      </c>
      <c r="E31351" s="83">
        <v>1.68</v>
      </c>
      <c r="F31351" s="84">
        <v>1.7</v>
      </c>
    </row>
    <row r="31352" spans="1:6" x14ac:dyDescent="0.25">
      <c r="A31352" t="s">
        <v>15052</v>
      </c>
      <c r="B31352" s="83" t="s">
        <v>47508</v>
      </c>
      <c r="C31352" t="s">
        <v>47509</v>
      </c>
      <c r="D31352" s="83" t="s">
        <v>15073</v>
      </c>
      <c r="E31352" s="83">
        <v>7.21</v>
      </c>
      <c r="F31352" s="84">
        <v>7.37</v>
      </c>
    </row>
    <row r="31353" spans="1:6" x14ac:dyDescent="0.25">
      <c r="A31353" t="s">
        <v>15052</v>
      </c>
      <c r="B31353" s="83" t="s">
        <v>47510</v>
      </c>
      <c r="C31353" t="s">
        <v>47511</v>
      </c>
      <c r="D31353" s="83" t="s">
        <v>15073</v>
      </c>
      <c r="E31353" s="83">
        <v>10.61</v>
      </c>
      <c r="F31353" s="84">
        <v>10.77</v>
      </c>
    </row>
    <row r="31354" spans="1:6" x14ac:dyDescent="0.25">
      <c r="A31354" t="s">
        <v>15052</v>
      </c>
      <c r="B31354" s="83" t="s">
        <v>47512</v>
      </c>
      <c r="C31354" t="s">
        <v>47513</v>
      </c>
      <c r="D31354" s="83" t="s">
        <v>15073</v>
      </c>
      <c r="E31354" s="83">
        <v>1.1399999999999999</v>
      </c>
      <c r="F31354" s="84">
        <v>1.17</v>
      </c>
    </row>
    <row r="31355" spans="1:6" x14ac:dyDescent="0.25">
      <c r="A31355" t="s">
        <v>15052</v>
      </c>
      <c r="B31355" s="83" t="s">
        <v>47514</v>
      </c>
      <c r="C31355" t="s">
        <v>47515</v>
      </c>
      <c r="D31355" s="83" t="s">
        <v>15073</v>
      </c>
      <c r="E31355" s="83">
        <v>1.68</v>
      </c>
      <c r="F31355" s="84">
        <v>1.7</v>
      </c>
    </row>
    <row r="31356" spans="1:6" x14ac:dyDescent="0.25">
      <c r="A31356" t="s">
        <v>15052</v>
      </c>
      <c r="B31356" s="83" t="s">
        <v>47516</v>
      </c>
      <c r="C31356" t="s">
        <v>47517</v>
      </c>
      <c r="D31356" s="83" t="s">
        <v>15073</v>
      </c>
      <c r="E31356" s="83">
        <v>3.51</v>
      </c>
      <c r="F31356" s="84">
        <v>3.76</v>
      </c>
    </row>
    <row r="31357" spans="1:6" x14ac:dyDescent="0.25">
      <c r="A31357" t="s">
        <v>15052</v>
      </c>
      <c r="B31357" s="83" t="s">
        <v>47518</v>
      </c>
      <c r="C31357" t="s">
        <v>47519</v>
      </c>
      <c r="D31357" s="83" t="s">
        <v>15073</v>
      </c>
      <c r="E31357" s="83">
        <v>1.35</v>
      </c>
      <c r="F31357" s="84">
        <v>1.38</v>
      </c>
    </row>
    <row r="31358" spans="1:6" x14ac:dyDescent="0.25">
      <c r="A31358" t="s">
        <v>15052</v>
      </c>
      <c r="B31358" s="83" t="s">
        <v>47520</v>
      </c>
      <c r="C31358" t="s">
        <v>47521</v>
      </c>
      <c r="D31358" s="83" t="s">
        <v>15073</v>
      </c>
      <c r="E31358" s="83">
        <v>1.59</v>
      </c>
      <c r="F31358" s="84">
        <v>1.64</v>
      </c>
    </row>
    <row r="31359" spans="1:6" x14ac:dyDescent="0.25">
      <c r="A31359" t="s">
        <v>15052</v>
      </c>
      <c r="B31359" s="83" t="s">
        <v>47522</v>
      </c>
      <c r="C31359" t="s">
        <v>47523</v>
      </c>
      <c r="D31359" s="83" t="s">
        <v>15073</v>
      </c>
      <c r="E31359" s="83">
        <v>1.25</v>
      </c>
      <c r="F31359" s="84">
        <v>1.28</v>
      </c>
    </row>
    <row r="31360" spans="1:6" x14ac:dyDescent="0.25">
      <c r="A31360" t="s">
        <v>15052</v>
      </c>
      <c r="B31360" s="83" t="s">
        <v>47524</v>
      </c>
      <c r="C31360" t="s">
        <v>47525</v>
      </c>
      <c r="D31360" s="83" t="s">
        <v>15073</v>
      </c>
      <c r="E31360" s="83">
        <v>1.46</v>
      </c>
      <c r="F31360" s="84">
        <v>1.5</v>
      </c>
    </row>
    <row r="31361" spans="1:6" x14ac:dyDescent="0.25">
      <c r="A31361" t="s">
        <v>15052</v>
      </c>
      <c r="B31361" s="83" t="s">
        <v>47526</v>
      </c>
      <c r="C31361" t="s">
        <v>47527</v>
      </c>
      <c r="D31361" s="83" t="s">
        <v>15073</v>
      </c>
      <c r="E31361" s="83">
        <v>11.72</v>
      </c>
      <c r="F31361" s="84">
        <v>11.88</v>
      </c>
    </row>
    <row r="31362" spans="1:6" x14ac:dyDescent="0.25">
      <c r="A31362" t="s">
        <v>15052</v>
      </c>
      <c r="B31362" s="83" t="s">
        <v>47528</v>
      </c>
      <c r="C31362" t="s">
        <v>47529</v>
      </c>
      <c r="D31362" s="83" t="s">
        <v>15073</v>
      </c>
      <c r="E31362" s="83">
        <v>11.72</v>
      </c>
      <c r="F31362" s="84">
        <v>11.88</v>
      </c>
    </row>
    <row r="31363" spans="1:6" x14ac:dyDescent="0.25">
      <c r="A31363" t="s">
        <v>15052</v>
      </c>
      <c r="B31363" s="83" t="s">
        <v>47530</v>
      </c>
      <c r="C31363" t="s">
        <v>47531</v>
      </c>
      <c r="D31363" s="83" t="s">
        <v>15073</v>
      </c>
      <c r="E31363" s="83">
        <v>11.72</v>
      </c>
      <c r="F31363" s="84">
        <v>11.88</v>
      </c>
    </row>
    <row r="31364" spans="1:6" x14ac:dyDescent="0.25">
      <c r="A31364" t="s">
        <v>15052</v>
      </c>
      <c r="B31364" s="83" t="s">
        <v>47532</v>
      </c>
      <c r="C31364" t="s">
        <v>47533</v>
      </c>
      <c r="D31364" s="83" t="s">
        <v>15073</v>
      </c>
      <c r="E31364" s="83">
        <v>11.72</v>
      </c>
      <c r="F31364" s="84">
        <v>11.88</v>
      </c>
    </row>
    <row r="31365" spans="1:6" x14ac:dyDescent="0.25">
      <c r="A31365" t="s">
        <v>15052</v>
      </c>
      <c r="B31365" s="83" t="s">
        <v>47534</v>
      </c>
      <c r="C31365" t="s">
        <v>47535</v>
      </c>
      <c r="D31365" s="83" t="s">
        <v>15073</v>
      </c>
      <c r="E31365" s="83">
        <v>6.51</v>
      </c>
      <c r="F31365" s="84">
        <v>6.6</v>
      </c>
    </row>
    <row r="31366" spans="1:6" x14ac:dyDescent="0.25">
      <c r="A31366" t="s">
        <v>15052</v>
      </c>
      <c r="B31366" s="83" t="s">
        <v>47536</v>
      </c>
      <c r="C31366" t="s">
        <v>47537</v>
      </c>
      <c r="D31366" s="83" t="s">
        <v>15073</v>
      </c>
      <c r="E31366" s="83">
        <v>40.57</v>
      </c>
      <c r="F31366" s="84">
        <v>41.69</v>
      </c>
    </row>
    <row r="31367" spans="1:6" x14ac:dyDescent="0.25">
      <c r="A31367" t="s">
        <v>15052</v>
      </c>
      <c r="B31367" s="83" t="s">
        <v>47538</v>
      </c>
      <c r="C31367" t="s">
        <v>47539</v>
      </c>
      <c r="D31367" s="83" t="s">
        <v>15073</v>
      </c>
      <c r="E31367" s="83">
        <v>40.57</v>
      </c>
      <c r="F31367" s="84">
        <v>41.69</v>
      </c>
    </row>
    <row r="31368" spans="1:6" x14ac:dyDescent="0.25">
      <c r="A31368" t="s">
        <v>15052</v>
      </c>
      <c r="B31368" s="83" t="s">
        <v>47540</v>
      </c>
      <c r="C31368" t="s">
        <v>47541</v>
      </c>
      <c r="D31368" s="83" t="s">
        <v>15073</v>
      </c>
      <c r="E31368" s="83">
        <v>40.57</v>
      </c>
      <c r="F31368" s="84">
        <v>41.69</v>
      </c>
    </row>
    <row r="31369" spans="1:6" x14ac:dyDescent="0.25">
      <c r="A31369" t="s">
        <v>15052</v>
      </c>
      <c r="B31369" s="83" t="s">
        <v>47542</v>
      </c>
      <c r="C31369" t="s">
        <v>47543</v>
      </c>
      <c r="D31369" s="83" t="s">
        <v>15073</v>
      </c>
      <c r="E31369" s="83">
        <v>40.57</v>
      </c>
      <c r="F31369" s="84">
        <v>41.69</v>
      </c>
    </row>
    <row r="31370" spans="1:6" x14ac:dyDescent="0.25">
      <c r="A31370" t="s">
        <v>15052</v>
      </c>
      <c r="B31370" s="83" t="s">
        <v>47544</v>
      </c>
      <c r="C31370" t="s">
        <v>47545</v>
      </c>
      <c r="D31370" s="83" t="s">
        <v>15073</v>
      </c>
      <c r="E31370" s="83">
        <v>40.57</v>
      </c>
      <c r="F31370" s="84">
        <v>41.69</v>
      </c>
    </row>
    <row r="31371" spans="1:6" x14ac:dyDescent="0.25">
      <c r="A31371" t="s">
        <v>15052</v>
      </c>
      <c r="B31371" s="83" t="s">
        <v>47546</v>
      </c>
      <c r="C31371" t="s">
        <v>47547</v>
      </c>
      <c r="D31371" s="83" t="s">
        <v>15073</v>
      </c>
      <c r="E31371" s="83">
        <v>40.57</v>
      </c>
      <c r="F31371" s="84">
        <v>41.69</v>
      </c>
    </row>
    <row r="31372" spans="1:6" x14ac:dyDescent="0.25">
      <c r="A31372" t="s">
        <v>15052</v>
      </c>
      <c r="B31372" s="83" t="s">
        <v>47548</v>
      </c>
      <c r="C31372" t="s">
        <v>47549</v>
      </c>
      <c r="D31372" s="83" t="s">
        <v>15073</v>
      </c>
      <c r="E31372" s="83">
        <v>4.24</v>
      </c>
      <c r="F31372" s="84">
        <v>4.3499999999999996</v>
      </c>
    </row>
    <row r="31373" spans="1:6" x14ac:dyDescent="0.25">
      <c r="A31373" t="s">
        <v>15052</v>
      </c>
      <c r="B31373" s="83" t="s">
        <v>47550</v>
      </c>
      <c r="C31373" t="s">
        <v>47551</v>
      </c>
      <c r="D31373" s="83" t="s">
        <v>15073</v>
      </c>
      <c r="E31373" s="83">
        <v>2.81</v>
      </c>
      <c r="F31373" s="84">
        <v>2.88</v>
      </c>
    </row>
    <row r="31374" spans="1:6" x14ac:dyDescent="0.25">
      <c r="A31374" t="s">
        <v>15052</v>
      </c>
      <c r="B31374" s="83" t="s">
        <v>47552</v>
      </c>
      <c r="C31374" t="s">
        <v>47553</v>
      </c>
      <c r="D31374" s="83" t="s">
        <v>15073</v>
      </c>
      <c r="E31374" s="83">
        <v>3.33</v>
      </c>
      <c r="F31374" s="84">
        <v>3.41</v>
      </c>
    </row>
    <row r="31375" spans="1:6" x14ac:dyDescent="0.25">
      <c r="A31375" t="s">
        <v>15052</v>
      </c>
      <c r="B31375" s="83" t="s">
        <v>47554</v>
      </c>
      <c r="C31375" t="s">
        <v>47555</v>
      </c>
      <c r="D31375" s="83" t="s">
        <v>15073</v>
      </c>
      <c r="E31375" s="83">
        <v>2.61</v>
      </c>
      <c r="F31375" s="84">
        <v>2.67</v>
      </c>
    </row>
    <row r="31376" spans="1:6" x14ac:dyDescent="0.25">
      <c r="A31376" t="s">
        <v>15052</v>
      </c>
      <c r="B31376" s="83" t="s">
        <v>47556</v>
      </c>
      <c r="C31376" t="s">
        <v>47557</v>
      </c>
      <c r="D31376" s="83" t="s">
        <v>15073</v>
      </c>
      <c r="E31376" s="83">
        <v>3.05</v>
      </c>
      <c r="F31376" s="83">
        <v>3.12</v>
      </c>
    </row>
    <row r="31377" spans="1:6" x14ac:dyDescent="0.25">
      <c r="A31377" t="s">
        <v>15052</v>
      </c>
      <c r="B31377" s="83" t="s">
        <v>47558</v>
      </c>
      <c r="C31377" t="s">
        <v>47559</v>
      </c>
      <c r="D31377" s="83" t="s">
        <v>15073</v>
      </c>
      <c r="E31377" s="83">
        <v>10.220000000000001</v>
      </c>
      <c r="F31377" s="83">
        <v>10.51</v>
      </c>
    </row>
    <row r="31378" spans="1:6" x14ac:dyDescent="0.25">
      <c r="A31378" t="s">
        <v>15052</v>
      </c>
      <c r="B31378" s="83" t="s">
        <v>47560</v>
      </c>
      <c r="C31378" t="s">
        <v>47561</v>
      </c>
      <c r="D31378" s="83" t="s">
        <v>15073</v>
      </c>
      <c r="E31378" s="83">
        <v>10.220000000000001</v>
      </c>
      <c r="F31378" s="83">
        <v>10.51</v>
      </c>
    </row>
    <row r="31379" spans="1:6" x14ac:dyDescent="0.25">
      <c r="A31379" t="s">
        <v>15052</v>
      </c>
      <c r="B31379" s="83" t="s">
        <v>47562</v>
      </c>
      <c r="C31379" t="s">
        <v>47563</v>
      </c>
      <c r="D31379" s="83" t="s">
        <v>15073</v>
      </c>
      <c r="E31379" s="83">
        <v>16.5</v>
      </c>
      <c r="F31379" s="83">
        <v>16.899999999999999</v>
      </c>
    </row>
    <row r="31380" spans="1:6" x14ac:dyDescent="0.25">
      <c r="A31380" t="s">
        <v>15052</v>
      </c>
      <c r="B31380" s="83" t="s">
        <v>47564</v>
      </c>
      <c r="C31380" t="s">
        <v>47565</v>
      </c>
      <c r="D31380" s="83" t="s">
        <v>15073</v>
      </c>
      <c r="E31380" s="83">
        <v>16.5</v>
      </c>
      <c r="F31380" s="83">
        <v>16.899999999999999</v>
      </c>
    </row>
    <row r="31381" spans="1:6" x14ac:dyDescent="0.25">
      <c r="A31381" t="s">
        <v>15052</v>
      </c>
      <c r="B31381" s="83" t="s">
        <v>47566</v>
      </c>
      <c r="C31381" t="s">
        <v>47567</v>
      </c>
      <c r="D31381" s="83" t="s">
        <v>15073</v>
      </c>
      <c r="E31381" s="83">
        <v>16.5</v>
      </c>
      <c r="F31381" s="83">
        <v>16.899999999999999</v>
      </c>
    </row>
    <row r="31382" spans="1:6" x14ac:dyDescent="0.25">
      <c r="A31382" t="s">
        <v>15052</v>
      </c>
      <c r="B31382" s="83" t="s">
        <v>47568</v>
      </c>
      <c r="C31382" t="s">
        <v>47569</v>
      </c>
      <c r="D31382" s="83" t="s">
        <v>15073</v>
      </c>
      <c r="E31382" s="83">
        <v>16.5</v>
      </c>
      <c r="F31382" s="83">
        <v>16.899999999999999</v>
      </c>
    </row>
    <row r="31383" spans="1:6" x14ac:dyDescent="0.25">
      <c r="A31383" t="s">
        <v>15052</v>
      </c>
      <c r="B31383" s="83" t="s">
        <v>47570</v>
      </c>
      <c r="C31383" t="s">
        <v>47571</v>
      </c>
      <c r="D31383" s="83" t="s">
        <v>15073</v>
      </c>
      <c r="E31383" s="83">
        <v>2.74</v>
      </c>
      <c r="F31383" s="83">
        <v>2.94</v>
      </c>
    </row>
    <row r="31384" spans="1:6" x14ac:dyDescent="0.25">
      <c r="A31384" t="s">
        <v>15052</v>
      </c>
      <c r="B31384" s="83" t="s">
        <v>47572</v>
      </c>
      <c r="C31384" t="s">
        <v>34542</v>
      </c>
      <c r="D31384" s="83" t="s">
        <v>15073</v>
      </c>
      <c r="E31384" s="83">
        <v>4.8499999999999996</v>
      </c>
      <c r="F31384" s="83">
        <v>4.9000000000000004</v>
      </c>
    </row>
    <row r="31385" spans="1:6" x14ac:dyDescent="0.25">
      <c r="A31385" t="s">
        <v>15052</v>
      </c>
      <c r="B31385" s="83" t="s">
        <v>47573</v>
      </c>
      <c r="C31385" t="s">
        <v>47574</v>
      </c>
      <c r="D31385" s="83" t="s">
        <v>15073</v>
      </c>
      <c r="E31385" s="83">
        <v>9.06</v>
      </c>
      <c r="F31385" s="83">
        <v>9.39</v>
      </c>
    </row>
    <row r="31386" spans="1:6" x14ac:dyDescent="0.25">
      <c r="A31386" t="s">
        <v>15052</v>
      </c>
      <c r="B31386" s="83" t="s">
        <v>47575</v>
      </c>
      <c r="C31386" t="s">
        <v>47576</v>
      </c>
      <c r="D31386" s="83" t="s">
        <v>15073</v>
      </c>
      <c r="E31386" s="83">
        <v>19.350000000000001</v>
      </c>
      <c r="F31386" s="83">
        <v>20.07</v>
      </c>
    </row>
    <row r="31387" spans="1:6" x14ac:dyDescent="0.25">
      <c r="A31387" t="s">
        <v>15052</v>
      </c>
      <c r="B31387" s="83">
        <v>255</v>
      </c>
      <c r="C31387" t="s">
        <v>22514</v>
      </c>
    </row>
    <row r="31388" spans="1:6" x14ac:dyDescent="0.25">
      <c r="A31388" t="s">
        <v>15052</v>
      </c>
      <c r="B31388" s="83" t="s">
        <v>22515</v>
      </c>
      <c r="C31388" t="s">
        <v>22516</v>
      </c>
      <c r="D31388" s="83" t="s">
        <v>15687</v>
      </c>
      <c r="E31388" s="83">
        <v>10.039999999999999</v>
      </c>
      <c r="F31388" s="83">
        <v>10.23</v>
      </c>
    </row>
    <row r="31389" spans="1:6" x14ac:dyDescent="0.25">
      <c r="A31389" t="s">
        <v>15052</v>
      </c>
      <c r="B31389" s="83" t="s">
        <v>22517</v>
      </c>
      <c r="C31389" t="s">
        <v>22518</v>
      </c>
      <c r="D31389" s="83" t="s">
        <v>15687</v>
      </c>
      <c r="E31389" s="83">
        <v>10.41</v>
      </c>
      <c r="F31389" s="83">
        <v>10.64</v>
      </c>
    </row>
    <row r="31390" spans="1:6" x14ac:dyDescent="0.25">
      <c r="A31390" t="s">
        <v>15052</v>
      </c>
      <c r="B31390" s="83" t="s">
        <v>22519</v>
      </c>
      <c r="C31390" t="s">
        <v>22520</v>
      </c>
      <c r="D31390" s="83" t="s">
        <v>15687</v>
      </c>
      <c r="E31390" s="83">
        <v>12.07</v>
      </c>
      <c r="F31390" s="83">
        <v>12.26</v>
      </c>
    </row>
    <row r="31391" spans="1:6" x14ac:dyDescent="0.25">
      <c r="A31391" t="s">
        <v>15052</v>
      </c>
      <c r="B31391" s="83" t="s">
        <v>47577</v>
      </c>
      <c r="C31391" t="s">
        <v>47578</v>
      </c>
      <c r="D31391" s="83" t="s">
        <v>15076</v>
      </c>
      <c r="E31391" s="83">
        <v>32.92</v>
      </c>
      <c r="F31391" s="83">
        <v>33.35</v>
      </c>
    </row>
    <row r="31392" spans="1:6" x14ac:dyDescent="0.25">
      <c r="A31392" t="s">
        <v>15052</v>
      </c>
      <c r="B31392" s="83">
        <v>256</v>
      </c>
      <c r="C31392" t="s">
        <v>22521</v>
      </c>
    </row>
    <row r="31393" spans="1:6" x14ac:dyDescent="0.25">
      <c r="A31393" t="s">
        <v>15052</v>
      </c>
      <c r="B31393" s="83" t="s">
        <v>22522</v>
      </c>
      <c r="C31393" t="s">
        <v>22523</v>
      </c>
      <c r="D31393" s="83" t="s">
        <v>15176</v>
      </c>
      <c r="E31393" s="83">
        <v>3.29</v>
      </c>
      <c r="F31393" s="84">
        <v>3.46</v>
      </c>
    </row>
    <row r="31394" spans="1:6" x14ac:dyDescent="0.25">
      <c r="A31394" t="s">
        <v>15052</v>
      </c>
      <c r="B31394" s="83" t="s">
        <v>47579</v>
      </c>
      <c r="C31394" t="s">
        <v>47580</v>
      </c>
      <c r="D31394" s="83" t="s">
        <v>15176</v>
      </c>
      <c r="E31394" s="83">
        <v>3331.01</v>
      </c>
      <c r="F31394" s="84">
        <v>3336.77</v>
      </c>
    </row>
    <row r="31395" spans="1:6" x14ac:dyDescent="0.25">
      <c r="A31395" t="s">
        <v>15052</v>
      </c>
      <c r="B31395" s="83" t="s">
        <v>47581</v>
      </c>
      <c r="C31395" t="s">
        <v>47582</v>
      </c>
      <c r="D31395" s="83" t="s">
        <v>15176</v>
      </c>
      <c r="E31395" s="83">
        <v>379.04</v>
      </c>
      <c r="F31395" s="84">
        <v>383.26</v>
      </c>
    </row>
    <row r="31396" spans="1:6" x14ac:dyDescent="0.25">
      <c r="A31396" t="s">
        <v>15052</v>
      </c>
      <c r="B31396" s="83" t="s">
        <v>47583</v>
      </c>
      <c r="C31396" t="s">
        <v>47584</v>
      </c>
      <c r="D31396" s="83" t="s">
        <v>15176</v>
      </c>
      <c r="E31396" s="83">
        <v>305.48</v>
      </c>
      <c r="F31396" s="84">
        <v>310.02999999999997</v>
      </c>
    </row>
    <row r="31397" spans="1:6" x14ac:dyDescent="0.25">
      <c r="A31397" t="s">
        <v>15052</v>
      </c>
      <c r="B31397" s="83" t="s">
        <v>47585</v>
      </c>
      <c r="C31397" t="s">
        <v>47586</v>
      </c>
      <c r="D31397" s="83" t="s">
        <v>15176</v>
      </c>
      <c r="E31397" s="83">
        <v>408.07</v>
      </c>
      <c r="F31397" s="84">
        <v>411.9</v>
      </c>
    </row>
    <row r="31398" spans="1:6" x14ac:dyDescent="0.25">
      <c r="A31398" t="s">
        <v>15052</v>
      </c>
      <c r="B31398" s="83" t="s">
        <v>47587</v>
      </c>
      <c r="C31398" t="s">
        <v>47588</v>
      </c>
      <c r="D31398" s="83" t="s">
        <v>15176</v>
      </c>
      <c r="E31398" s="83">
        <v>318.05</v>
      </c>
      <c r="F31398" s="84">
        <v>322.27999999999997</v>
      </c>
    </row>
    <row r="31399" spans="1:6" x14ac:dyDescent="0.25">
      <c r="A31399" t="s">
        <v>15052</v>
      </c>
      <c r="B31399" s="83" t="s">
        <v>47589</v>
      </c>
      <c r="C31399" t="s">
        <v>47590</v>
      </c>
      <c r="D31399" s="83" t="s">
        <v>15176</v>
      </c>
      <c r="E31399" s="83">
        <v>422.17</v>
      </c>
      <c r="F31399" s="84">
        <v>426.25</v>
      </c>
    </row>
    <row r="31400" spans="1:6" x14ac:dyDescent="0.25">
      <c r="A31400" t="s">
        <v>15052</v>
      </c>
      <c r="B31400" s="83" t="s">
        <v>47591</v>
      </c>
      <c r="C31400" t="s">
        <v>47592</v>
      </c>
      <c r="D31400" s="83" t="s">
        <v>15176</v>
      </c>
      <c r="E31400" s="83">
        <v>332.15</v>
      </c>
      <c r="F31400" s="84">
        <v>336.63</v>
      </c>
    </row>
    <row r="31401" spans="1:6" x14ac:dyDescent="0.25">
      <c r="A31401" t="s">
        <v>15052</v>
      </c>
      <c r="B31401" s="83" t="s">
        <v>47593</v>
      </c>
      <c r="C31401" t="s">
        <v>47594</v>
      </c>
      <c r="D31401" s="83" t="s">
        <v>15176</v>
      </c>
      <c r="E31401" s="83">
        <v>506.01</v>
      </c>
      <c r="F31401" s="83">
        <v>510.32</v>
      </c>
    </row>
    <row r="31402" spans="1:6" x14ac:dyDescent="0.25">
      <c r="A31402" t="s">
        <v>15052</v>
      </c>
      <c r="B31402" s="83" t="s">
        <v>47595</v>
      </c>
      <c r="C31402" t="s">
        <v>47596</v>
      </c>
      <c r="D31402" s="83" t="s">
        <v>15176</v>
      </c>
      <c r="E31402" s="83">
        <v>406.55</v>
      </c>
      <c r="F31402" s="83">
        <v>411.24</v>
      </c>
    </row>
    <row r="31403" spans="1:6" x14ac:dyDescent="0.25">
      <c r="A31403" t="s">
        <v>15052</v>
      </c>
      <c r="B31403" s="83" t="s">
        <v>47597</v>
      </c>
      <c r="C31403" t="s">
        <v>47598</v>
      </c>
      <c r="D31403" s="83" t="s">
        <v>15176</v>
      </c>
      <c r="E31403" s="83">
        <v>3256.82</v>
      </c>
      <c r="F31403" s="83">
        <v>3262.68</v>
      </c>
    </row>
    <row r="31404" spans="1:6" x14ac:dyDescent="0.25">
      <c r="A31404" t="s">
        <v>15052</v>
      </c>
      <c r="B31404" s="83" t="s">
        <v>22524</v>
      </c>
      <c r="C31404" t="s">
        <v>22525</v>
      </c>
      <c r="D31404" s="83" t="s">
        <v>15687</v>
      </c>
      <c r="E31404" s="83">
        <v>10.53</v>
      </c>
      <c r="F31404" s="83">
        <v>10.77</v>
      </c>
    </row>
    <row r="31405" spans="1:6" x14ac:dyDescent="0.25">
      <c r="A31405" t="s">
        <v>15052</v>
      </c>
      <c r="B31405" s="83" t="s">
        <v>22526</v>
      </c>
      <c r="C31405" t="s">
        <v>47599</v>
      </c>
      <c r="D31405" s="83" t="s">
        <v>15687</v>
      </c>
      <c r="E31405" s="83">
        <v>14</v>
      </c>
      <c r="F31405" s="83">
        <v>14.56</v>
      </c>
    </row>
    <row r="31406" spans="1:6" x14ac:dyDescent="0.25">
      <c r="A31406" t="s">
        <v>15052</v>
      </c>
      <c r="B31406" s="83" t="s">
        <v>47600</v>
      </c>
      <c r="C31406" t="s">
        <v>47601</v>
      </c>
      <c r="D31406" s="83" t="s">
        <v>15176</v>
      </c>
      <c r="E31406" s="83">
        <v>458.8</v>
      </c>
      <c r="F31406" s="83">
        <v>459.21</v>
      </c>
    </row>
    <row r="31407" spans="1:6" x14ac:dyDescent="0.25">
      <c r="A31407" t="s">
        <v>15052</v>
      </c>
      <c r="B31407" s="83" t="s">
        <v>47602</v>
      </c>
      <c r="C31407" t="s">
        <v>47603</v>
      </c>
      <c r="D31407" s="83" t="s">
        <v>15176</v>
      </c>
      <c r="E31407" s="83">
        <v>352.34</v>
      </c>
      <c r="F31407" s="83">
        <v>353.36</v>
      </c>
    </row>
    <row r="31408" spans="1:6" x14ac:dyDescent="0.25">
      <c r="A31408" t="s">
        <v>15052</v>
      </c>
      <c r="B31408" s="83" t="s">
        <v>47604</v>
      </c>
      <c r="C31408" t="s">
        <v>47605</v>
      </c>
      <c r="D31408" s="83" t="s">
        <v>15176</v>
      </c>
      <c r="E31408" s="83">
        <v>329.49</v>
      </c>
      <c r="F31408" s="83">
        <v>333.39</v>
      </c>
    </row>
    <row r="31409" spans="1:6" x14ac:dyDescent="0.25">
      <c r="A31409" t="s">
        <v>15052</v>
      </c>
      <c r="B31409" s="83" t="s">
        <v>47606</v>
      </c>
      <c r="C31409" t="s">
        <v>47607</v>
      </c>
      <c r="D31409" s="83" t="s">
        <v>15176</v>
      </c>
      <c r="E31409" s="83">
        <v>214.59</v>
      </c>
      <c r="F31409" s="84">
        <v>219.25</v>
      </c>
    </row>
    <row r="31410" spans="1:6" x14ac:dyDescent="0.25">
      <c r="A31410" t="s">
        <v>15052</v>
      </c>
      <c r="B31410" s="83" t="s">
        <v>47608</v>
      </c>
      <c r="C31410" t="s">
        <v>47609</v>
      </c>
      <c r="D31410" s="83" t="s">
        <v>15176</v>
      </c>
      <c r="E31410" s="83">
        <v>340.44</v>
      </c>
      <c r="F31410" s="84">
        <v>344.37</v>
      </c>
    </row>
    <row r="31411" spans="1:6" x14ac:dyDescent="0.25">
      <c r="A31411" t="s">
        <v>15052</v>
      </c>
      <c r="B31411" s="83" t="s">
        <v>47610</v>
      </c>
      <c r="C31411" t="s">
        <v>47611</v>
      </c>
      <c r="D31411" s="83" t="s">
        <v>15176</v>
      </c>
      <c r="E31411" s="83">
        <v>226.59</v>
      </c>
      <c r="F31411" s="84">
        <v>231.27</v>
      </c>
    </row>
    <row r="31412" spans="1:6" x14ac:dyDescent="0.25">
      <c r="A31412" t="s">
        <v>15052</v>
      </c>
      <c r="B31412" s="83" t="s">
        <v>47612</v>
      </c>
      <c r="C31412" t="s">
        <v>47613</v>
      </c>
      <c r="D31412" s="83" t="s">
        <v>15176</v>
      </c>
      <c r="E31412" s="83">
        <v>481.01</v>
      </c>
      <c r="F31412" s="84">
        <v>481.43</v>
      </c>
    </row>
    <row r="31413" spans="1:6" x14ac:dyDescent="0.25">
      <c r="A31413" t="s">
        <v>15052</v>
      </c>
      <c r="B31413" s="83" t="s">
        <v>47614</v>
      </c>
      <c r="C31413" t="s">
        <v>47615</v>
      </c>
      <c r="D31413" s="83" t="s">
        <v>15176</v>
      </c>
      <c r="E31413" s="83">
        <v>375.5</v>
      </c>
      <c r="F31413" s="84">
        <v>376.55</v>
      </c>
    </row>
    <row r="31414" spans="1:6" x14ac:dyDescent="0.25">
      <c r="A31414" t="s">
        <v>15052</v>
      </c>
      <c r="B31414" s="83" t="s">
        <v>47616</v>
      </c>
      <c r="C31414" t="s">
        <v>47617</v>
      </c>
      <c r="D31414" s="83" t="s">
        <v>15176</v>
      </c>
      <c r="E31414" s="83">
        <v>442.25</v>
      </c>
      <c r="F31414" s="83">
        <v>442.67</v>
      </c>
    </row>
    <row r="31415" spans="1:6" x14ac:dyDescent="0.25">
      <c r="A31415" t="s">
        <v>15052</v>
      </c>
      <c r="B31415" s="83" t="s">
        <v>47618</v>
      </c>
      <c r="C31415" t="s">
        <v>47619</v>
      </c>
      <c r="D31415" s="83" t="s">
        <v>15176</v>
      </c>
      <c r="E31415" s="83">
        <v>334.27</v>
      </c>
      <c r="F31415" s="83">
        <v>335.33</v>
      </c>
    </row>
    <row r="31416" spans="1:6" x14ac:dyDescent="0.25">
      <c r="A31416" t="s">
        <v>15052</v>
      </c>
      <c r="B31416" s="83" t="s">
        <v>47620</v>
      </c>
      <c r="C31416" t="s">
        <v>47621</v>
      </c>
      <c r="D31416" s="83" t="s">
        <v>15176</v>
      </c>
      <c r="E31416" s="83">
        <v>369.5</v>
      </c>
      <c r="F31416" s="83">
        <v>373.96</v>
      </c>
    </row>
    <row r="31417" spans="1:6" x14ac:dyDescent="0.25">
      <c r="A31417" t="s">
        <v>15052</v>
      </c>
      <c r="B31417" s="83" t="s">
        <v>47622</v>
      </c>
      <c r="C31417" t="s">
        <v>47623</v>
      </c>
      <c r="D31417" s="83" t="s">
        <v>15176</v>
      </c>
      <c r="E31417" s="83">
        <v>257.86</v>
      </c>
      <c r="F31417" s="83">
        <v>263</v>
      </c>
    </row>
    <row r="31418" spans="1:6" x14ac:dyDescent="0.25">
      <c r="A31418" t="s">
        <v>15052</v>
      </c>
      <c r="B31418" s="83" t="s">
        <v>47624</v>
      </c>
      <c r="C31418" t="s">
        <v>47625</v>
      </c>
      <c r="D31418" s="83" t="s">
        <v>15176</v>
      </c>
      <c r="E31418" s="83">
        <v>385.02</v>
      </c>
      <c r="F31418" s="83">
        <v>389.52</v>
      </c>
    </row>
    <row r="31419" spans="1:6" x14ac:dyDescent="0.25">
      <c r="A31419" t="s">
        <v>15052</v>
      </c>
      <c r="B31419" s="83" t="s">
        <v>47626</v>
      </c>
      <c r="C31419" t="s">
        <v>47627</v>
      </c>
      <c r="D31419" s="83" t="s">
        <v>15176</v>
      </c>
      <c r="E31419" s="83">
        <v>274.89</v>
      </c>
      <c r="F31419" s="83">
        <v>280.05</v>
      </c>
    </row>
    <row r="31420" spans="1:6" x14ac:dyDescent="0.25">
      <c r="A31420" t="s">
        <v>15052</v>
      </c>
      <c r="B31420" s="83" t="s">
        <v>47628</v>
      </c>
      <c r="C31420" t="s">
        <v>47629</v>
      </c>
      <c r="D31420" s="83" t="s">
        <v>15176</v>
      </c>
      <c r="E31420" s="83">
        <v>402.43</v>
      </c>
      <c r="F31420" s="83">
        <v>406.97</v>
      </c>
    </row>
    <row r="31421" spans="1:6" x14ac:dyDescent="0.25">
      <c r="A31421" t="s">
        <v>15052</v>
      </c>
      <c r="B31421" s="83" t="s">
        <v>47630</v>
      </c>
      <c r="C31421" t="s">
        <v>47631</v>
      </c>
      <c r="D31421" s="83" t="s">
        <v>15176</v>
      </c>
      <c r="E31421" s="83">
        <v>293.98</v>
      </c>
      <c r="F31421" s="83">
        <v>299.18</v>
      </c>
    </row>
    <row r="31422" spans="1:6" x14ac:dyDescent="0.25">
      <c r="A31422" t="s">
        <v>15052</v>
      </c>
      <c r="B31422" s="83" t="s">
        <v>47632</v>
      </c>
      <c r="C31422" t="s">
        <v>47633</v>
      </c>
      <c r="D31422" s="83" t="s">
        <v>15176</v>
      </c>
      <c r="E31422" s="83">
        <v>421.81</v>
      </c>
      <c r="F31422" s="83">
        <v>426.4</v>
      </c>
    </row>
    <row r="31423" spans="1:6" x14ac:dyDescent="0.25">
      <c r="A31423" t="s">
        <v>15052</v>
      </c>
      <c r="B31423" s="83" t="s">
        <v>47634</v>
      </c>
      <c r="C31423" t="s">
        <v>47635</v>
      </c>
      <c r="D31423" s="83" t="s">
        <v>15176</v>
      </c>
      <c r="E31423" s="83">
        <v>315.24</v>
      </c>
      <c r="F31423" s="83">
        <v>320.48</v>
      </c>
    </row>
    <row r="31424" spans="1:6" x14ac:dyDescent="0.25">
      <c r="A31424" t="s">
        <v>15052</v>
      </c>
      <c r="B31424" s="83" t="s">
        <v>47636</v>
      </c>
      <c r="C31424" t="s">
        <v>47637</v>
      </c>
      <c r="D31424" s="83" t="s">
        <v>15176</v>
      </c>
      <c r="E31424" s="83">
        <v>330.62</v>
      </c>
      <c r="F31424" s="83">
        <v>331.04</v>
      </c>
    </row>
    <row r="31425" spans="1:6" x14ac:dyDescent="0.25">
      <c r="A31425" t="s">
        <v>15052</v>
      </c>
      <c r="B31425" s="83" t="s">
        <v>47638</v>
      </c>
      <c r="C31425" t="s">
        <v>47639</v>
      </c>
      <c r="D31425" s="83" t="s">
        <v>15176</v>
      </c>
      <c r="E31425" s="83">
        <v>220.1</v>
      </c>
      <c r="F31425" s="83">
        <v>221.19</v>
      </c>
    </row>
    <row r="31426" spans="1:6" x14ac:dyDescent="0.25">
      <c r="A31426" t="s">
        <v>15052</v>
      </c>
      <c r="B31426" s="83" t="s">
        <v>47640</v>
      </c>
      <c r="C31426" t="s">
        <v>47641</v>
      </c>
      <c r="D31426" s="83" t="s">
        <v>15176</v>
      </c>
      <c r="E31426" s="83">
        <v>342.2</v>
      </c>
      <c r="F31426" s="83">
        <v>342.62</v>
      </c>
    </row>
    <row r="31427" spans="1:6" x14ac:dyDescent="0.25">
      <c r="A31427" t="s">
        <v>15052</v>
      </c>
      <c r="B31427" s="83" t="s">
        <v>47642</v>
      </c>
      <c r="C31427" t="s">
        <v>47643</v>
      </c>
      <c r="D31427" s="83" t="s">
        <v>15176</v>
      </c>
      <c r="E31427" s="83">
        <v>232.84</v>
      </c>
      <c r="F31427" s="83">
        <v>233.93</v>
      </c>
    </row>
    <row r="31428" spans="1:6" x14ac:dyDescent="0.25">
      <c r="A31428" t="s">
        <v>15052</v>
      </c>
      <c r="B31428" s="83" t="s">
        <v>47644</v>
      </c>
      <c r="C31428" t="s">
        <v>47645</v>
      </c>
      <c r="D31428" s="83" t="s">
        <v>15176</v>
      </c>
      <c r="E31428" s="83">
        <v>357.3</v>
      </c>
      <c r="F31428" s="83">
        <v>357.71</v>
      </c>
    </row>
    <row r="31429" spans="1:6" x14ac:dyDescent="0.25">
      <c r="A31429" t="s">
        <v>15052</v>
      </c>
      <c r="B31429" s="83" t="s">
        <v>47646</v>
      </c>
      <c r="C31429" t="s">
        <v>47647</v>
      </c>
      <c r="D31429" s="83" t="s">
        <v>15176</v>
      </c>
      <c r="E31429" s="83">
        <v>249.46</v>
      </c>
      <c r="F31429" s="83">
        <v>250.54</v>
      </c>
    </row>
    <row r="31430" spans="1:6" x14ac:dyDescent="0.25">
      <c r="A31430" t="s">
        <v>15052</v>
      </c>
      <c r="B31430" s="83" t="s">
        <v>47648</v>
      </c>
      <c r="C31430" t="s">
        <v>47649</v>
      </c>
      <c r="D31430" s="83" t="s">
        <v>15176</v>
      </c>
      <c r="E31430" s="83">
        <v>383.41</v>
      </c>
      <c r="F31430" s="83">
        <v>383.83</v>
      </c>
    </row>
    <row r="31431" spans="1:6" x14ac:dyDescent="0.25">
      <c r="A31431" t="s">
        <v>15052</v>
      </c>
      <c r="B31431" s="83" t="s">
        <v>47650</v>
      </c>
      <c r="C31431" t="s">
        <v>47651</v>
      </c>
      <c r="D31431" s="83" t="s">
        <v>15176</v>
      </c>
      <c r="E31431" s="83">
        <v>278.26</v>
      </c>
      <c r="F31431" s="83">
        <v>279.31</v>
      </c>
    </row>
    <row r="31432" spans="1:6" x14ac:dyDescent="0.25">
      <c r="A31432" t="s">
        <v>15052</v>
      </c>
      <c r="B31432" s="83" t="s">
        <v>47652</v>
      </c>
      <c r="C31432" t="s">
        <v>47653</v>
      </c>
      <c r="D31432" s="83" t="s">
        <v>15176</v>
      </c>
      <c r="E31432" s="83">
        <v>326.27</v>
      </c>
      <c r="F31432" s="83">
        <v>326.54000000000002</v>
      </c>
    </row>
    <row r="31433" spans="1:6" x14ac:dyDescent="0.25">
      <c r="A31433" t="s">
        <v>15052</v>
      </c>
      <c r="B31433" s="83" t="s">
        <v>47654</v>
      </c>
      <c r="C31433" t="s">
        <v>47655</v>
      </c>
      <c r="D31433" s="83" t="s">
        <v>15176</v>
      </c>
      <c r="E31433" s="83">
        <v>215.75</v>
      </c>
      <c r="F31433" s="83">
        <v>216.7</v>
      </c>
    </row>
    <row r="31434" spans="1:6" x14ac:dyDescent="0.25">
      <c r="A31434" t="s">
        <v>15052</v>
      </c>
      <c r="B31434" s="83" t="s">
        <v>47656</v>
      </c>
      <c r="C31434" t="s">
        <v>47657</v>
      </c>
      <c r="D31434" s="83" t="s">
        <v>15176</v>
      </c>
      <c r="E31434" s="83">
        <v>337.81</v>
      </c>
      <c r="F31434" s="83">
        <v>338.09</v>
      </c>
    </row>
    <row r="31435" spans="1:6" x14ac:dyDescent="0.25">
      <c r="A31435" t="s">
        <v>15052</v>
      </c>
      <c r="B31435" s="83" t="s">
        <v>47658</v>
      </c>
      <c r="C31435" t="s">
        <v>47659</v>
      </c>
      <c r="D31435" s="83" t="s">
        <v>15176</v>
      </c>
      <c r="E31435" s="83">
        <v>228.46</v>
      </c>
      <c r="F31435" s="83">
        <v>229.4</v>
      </c>
    </row>
    <row r="31436" spans="1:6" x14ac:dyDescent="0.25">
      <c r="A31436" t="s">
        <v>15052</v>
      </c>
      <c r="B31436" s="83" t="s">
        <v>47660</v>
      </c>
      <c r="C31436" t="s">
        <v>47661</v>
      </c>
      <c r="D31436" s="83" t="s">
        <v>15176</v>
      </c>
      <c r="E31436" s="83">
        <v>352.96</v>
      </c>
      <c r="F31436" s="83">
        <v>353.23</v>
      </c>
    </row>
    <row r="31437" spans="1:6" x14ac:dyDescent="0.25">
      <c r="A31437" t="s">
        <v>15052</v>
      </c>
      <c r="B31437" s="83" t="s">
        <v>47662</v>
      </c>
      <c r="C31437" t="s">
        <v>47663</v>
      </c>
      <c r="D31437" s="83" t="s">
        <v>15176</v>
      </c>
      <c r="E31437" s="83">
        <v>245.12</v>
      </c>
      <c r="F31437" s="84">
        <v>246.05</v>
      </c>
    </row>
    <row r="31438" spans="1:6" x14ac:dyDescent="0.25">
      <c r="A31438" t="s">
        <v>15052</v>
      </c>
      <c r="B31438" s="83" t="s">
        <v>47664</v>
      </c>
      <c r="C31438" t="s">
        <v>47665</v>
      </c>
      <c r="D31438" s="83" t="s">
        <v>15176</v>
      </c>
      <c r="E31438" s="83">
        <v>564.47</v>
      </c>
      <c r="F31438" s="84">
        <v>567.33000000000004</v>
      </c>
    </row>
    <row r="31439" spans="1:6" x14ac:dyDescent="0.25">
      <c r="A31439" t="s">
        <v>15052</v>
      </c>
      <c r="B31439" s="83" t="s">
        <v>47666</v>
      </c>
      <c r="C31439" t="s">
        <v>47667</v>
      </c>
      <c r="D31439" s="83" t="s">
        <v>15176</v>
      </c>
      <c r="E31439" s="83">
        <v>448.98</v>
      </c>
      <c r="F31439" s="83">
        <v>452.46</v>
      </c>
    </row>
    <row r="31440" spans="1:6" x14ac:dyDescent="0.25">
      <c r="A31440" t="s">
        <v>15052</v>
      </c>
      <c r="B31440" s="83" t="s">
        <v>47668</v>
      </c>
      <c r="C31440" t="s">
        <v>47669</v>
      </c>
      <c r="D31440" s="83" t="s">
        <v>15176</v>
      </c>
      <c r="E31440" s="83">
        <v>650.75</v>
      </c>
      <c r="F31440" s="83">
        <v>653.69000000000005</v>
      </c>
    </row>
    <row r="31441" spans="1:6" x14ac:dyDescent="0.25">
      <c r="A31441" t="s">
        <v>15052</v>
      </c>
      <c r="B31441" s="83" t="s">
        <v>47670</v>
      </c>
      <c r="C31441" t="s">
        <v>47671</v>
      </c>
      <c r="D31441" s="83" t="s">
        <v>15176</v>
      </c>
      <c r="E31441" s="83">
        <v>539.85</v>
      </c>
      <c r="F31441" s="84">
        <v>543.38</v>
      </c>
    </row>
    <row r="31442" spans="1:6" x14ac:dyDescent="0.25">
      <c r="A31442" t="s">
        <v>15052</v>
      </c>
      <c r="B31442" s="83" t="s">
        <v>47672</v>
      </c>
      <c r="C31442" t="s">
        <v>47673</v>
      </c>
      <c r="D31442" s="83" t="s">
        <v>15176</v>
      </c>
      <c r="E31442" s="83">
        <v>358.87</v>
      </c>
      <c r="F31442" s="84">
        <v>363.34</v>
      </c>
    </row>
    <row r="31443" spans="1:6" x14ac:dyDescent="0.25">
      <c r="A31443" t="s">
        <v>15052</v>
      </c>
      <c r="B31443" s="83" t="s">
        <v>47674</v>
      </c>
      <c r="C31443" t="s">
        <v>47675</v>
      </c>
      <c r="D31443" s="83" t="s">
        <v>15176</v>
      </c>
      <c r="E31443" s="83">
        <v>251</v>
      </c>
      <c r="F31443" s="83">
        <v>256.13</v>
      </c>
    </row>
    <row r="31444" spans="1:6" x14ac:dyDescent="0.25">
      <c r="A31444" t="s">
        <v>15052</v>
      </c>
      <c r="B31444" s="83" t="s">
        <v>47676</v>
      </c>
      <c r="C31444" t="s">
        <v>47677</v>
      </c>
      <c r="D31444" s="83" t="s">
        <v>15176</v>
      </c>
      <c r="E31444" s="83">
        <v>363.35</v>
      </c>
      <c r="F31444" s="84">
        <v>363.76</v>
      </c>
    </row>
    <row r="31445" spans="1:6" x14ac:dyDescent="0.25">
      <c r="A31445" t="s">
        <v>15052</v>
      </c>
      <c r="B31445" s="83" t="s">
        <v>47678</v>
      </c>
      <c r="C31445" t="s">
        <v>47679</v>
      </c>
      <c r="D31445" s="83" t="s">
        <v>15176</v>
      </c>
      <c r="E31445" s="83">
        <v>269.33</v>
      </c>
      <c r="F31445" s="84">
        <v>270.37</v>
      </c>
    </row>
    <row r="31446" spans="1:6" x14ac:dyDescent="0.25">
      <c r="A31446" t="s">
        <v>15052</v>
      </c>
      <c r="B31446" s="83" t="s">
        <v>47680</v>
      </c>
      <c r="C31446" t="s">
        <v>47681</v>
      </c>
      <c r="D31446" s="83" t="s">
        <v>15176</v>
      </c>
      <c r="E31446" s="83">
        <v>381.17</v>
      </c>
      <c r="F31446" s="83">
        <v>381.59</v>
      </c>
    </row>
    <row r="31447" spans="1:6" x14ac:dyDescent="0.25">
      <c r="A31447" t="s">
        <v>15052</v>
      </c>
      <c r="B31447" s="83" t="s">
        <v>47682</v>
      </c>
      <c r="C31447" t="s">
        <v>47683</v>
      </c>
      <c r="D31447" s="83" t="s">
        <v>15176</v>
      </c>
      <c r="E31447" s="83">
        <v>279.17</v>
      </c>
      <c r="F31447" s="83">
        <v>280.2</v>
      </c>
    </row>
    <row r="31448" spans="1:6" x14ac:dyDescent="0.25">
      <c r="A31448" t="s">
        <v>15052</v>
      </c>
      <c r="B31448" s="83" t="s">
        <v>47684</v>
      </c>
      <c r="C31448" t="s">
        <v>47685</v>
      </c>
      <c r="D31448" s="83" t="s">
        <v>15176</v>
      </c>
      <c r="E31448" s="83">
        <v>404.14</v>
      </c>
      <c r="F31448" s="83">
        <v>404.56</v>
      </c>
    </row>
    <row r="31449" spans="1:6" x14ac:dyDescent="0.25">
      <c r="A31449" t="s">
        <v>15052</v>
      </c>
      <c r="B31449" s="83" t="s">
        <v>47686</v>
      </c>
      <c r="C31449" t="s">
        <v>47687</v>
      </c>
      <c r="D31449" s="83" t="s">
        <v>15176</v>
      </c>
      <c r="E31449" s="83">
        <v>304.41000000000003</v>
      </c>
      <c r="F31449" s="83">
        <v>305.43</v>
      </c>
    </row>
    <row r="31450" spans="1:6" x14ac:dyDescent="0.25">
      <c r="A31450" t="s">
        <v>15052</v>
      </c>
      <c r="B31450" s="83" t="s">
        <v>47688</v>
      </c>
      <c r="C31450" t="s">
        <v>47689</v>
      </c>
      <c r="D31450" s="83" t="s">
        <v>15176</v>
      </c>
      <c r="E31450" s="83">
        <v>429.77</v>
      </c>
      <c r="F31450" s="83">
        <v>430.19</v>
      </c>
    </row>
    <row r="31451" spans="1:6" x14ac:dyDescent="0.25">
      <c r="A31451" t="s">
        <v>15052</v>
      </c>
      <c r="B31451" s="83" t="s">
        <v>47690</v>
      </c>
      <c r="C31451" t="s">
        <v>47691</v>
      </c>
      <c r="D31451" s="83" t="s">
        <v>15176</v>
      </c>
      <c r="E31451" s="83">
        <v>332.58</v>
      </c>
      <c r="F31451" s="83">
        <v>333.59</v>
      </c>
    </row>
    <row r="31452" spans="1:6" x14ac:dyDescent="0.25">
      <c r="A31452" t="s">
        <v>15052</v>
      </c>
      <c r="B31452" s="83" t="s">
        <v>47692</v>
      </c>
      <c r="C31452" t="s">
        <v>47693</v>
      </c>
      <c r="D31452" s="83" t="s">
        <v>15176</v>
      </c>
      <c r="E31452" s="83">
        <v>338.42</v>
      </c>
      <c r="F31452" s="83">
        <v>338.7</v>
      </c>
    </row>
    <row r="31453" spans="1:6" x14ac:dyDescent="0.25">
      <c r="A31453" t="s">
        <v>15052</v>
      </c>
      <c r="B31453" s="83" t="s">
        <v>47694</v>
      </c>
      <c r="C31453" t="s">
        <v>47695</v>
      </c>
      <c r="D31453" s="83" t="s">
        <v>15176</v>
      </c>
      <c r="E31453" s="83">
        <v>244.4</v>
      </c>
      <c r="F31453" s="83">
        <v>245.3</v>
      </c>
    </row>
    <row r="31454" spans="1:6" x14ac:dyDescent="0.25">
      <c r="A31454" t="s">
        <v>15052</v>
      </c>
      <c r="B31454" s="83" t="s">
        <v>47696</v>
      </c>
      <c r="C31454" t="s">
        <v>47697</v>
      </c>
      <c r="D31454" s="83" t="s">
        <v>15176</v>
      </c>
      <c r="E31454" s="83">
        <v>354.22</v>
      </c>
      <c r="F31454" s="83">
        <v>354.5</v>
      </c>
    </row>
    <row r="31455" spans="1:6" x14ac:dyDescent="0.25">
      <c r="A31455" t="s">
        <v>15052</v>
      </c>
      <c r="B31455" s="83" t="s">
        <v>47698</v>
      </c>
      <c r="C31455" t="s">
        <v>47699</v>
      </c>
      <c r="D31455" s="83" t="s">
        <v>15176</v>
      </c>
      <c r="E31455" s="83">
        <v>252.22</v>
      </c>
      <c r="F31455" s="83">
        <v>253.11</v>
      </c>
    </row>
    <row r="31456" spans="1:6" x14ac:dyDescent="0.25">
      <c r="A31456" t="s">
        <v>15052</v>
      </c>
      <c r="B31456" s="83" t="s">
        <v>47700</v>
      </c>
      <c r="C31456" t="s">
        <v>47701</v>
      </c>
      <c r="D31456" s="83" t="s">
        <v>15176</v>
      </c>
      <c r="E31456" s="83">
        <v>374.51</v>
      </c>
      <c r="F31456" s="83">
        <v>374.78</v>
      </c>
    </row>
    <row r="31457" spans="1:6" x14ac:dyDescent="0.25">
      <c r="A31457" t="s">
        <v>15052</v>
      </c>
      <c r="B31457" s="83" t="s">
        <v>47702</v>
      </c>
      <c r="C31457" t="s">
        <v>47703</v>
      </c>
      <c r="D31457" s="83" t="s">
        <v>15176</v>
      </c>
      <c r="E31457" s="83">
        <v>274.77999999999997</v>
      </c>
      <c r="F31457" s="83">
        <v>275.66000000000003</v>
      </c>
    </row>
    <row r="31458" spans="1:6" x14ac:dyDescent="0.25">
      <c r="A31458" t="s">
        <v>15052</v>
      </c>
      <c r="B31458" s="83" t="s">
        <v>47704</v>
      </c>
      <c r="C31458" t="s">
        <v>47705</v>
      </c>
      <c r="D31458" s="83" t="s">
        <v>15176</v>
      </c>
      <c r="E31458" s="83">
        <v>397.18</v>
      </c>
      <c r="F31458" s="83">
        <v>397.46</v>
      </c>
    </row>
    <row r="31459" spans="1:6" x14ac:dyDescent="0.25">
      <c r="A31459" t="s">
        <v>15052</v>
      </c>
      <c r="B31459" s="83" t="s">
        <v>47706</v>
      </c>
      <c r="C31459" t="s">
        <v>47707</v>
      </c>
      <c r="D31459" s="83" t="s">
        <v>15176</v>
      </c>
      <c r="E31459" s="83">
        <v>299.99</v>
      </c>
      <c r="F31459" s="83">
        <v>300.85000000000002</v>
      </c>
    </row>
    <row r="31460" spans="1:6" x14ac:dyDescent="0.25">
      <c r="A31460" t="s">
        <v>15052</v>
      </c>
      <c r="B31460" s="83" t="s">
        <v>47708</v>
      </c>
      <c r="C31460" t="s">
        <v>47709</v>
      </c>
      <c r="D31460" s="83" t="s">
        <v>15176</v>
      </c>
      <c r="E31460" s="83">
        <v>787.3</v>
      </c>
      <c r="F31460" s="83">
        <v>793.63</v>
      </c>
    </row>
    <row r="31461" spans="1:6" x14ac:dyDescent="0.25">
      <c r="A31461" t="s">
        <v>15052</v>
      </c>
      <c r="B31461" s="83" t="s">
        <v>47710</v>
      </c>
      <c r="C31461" t="s">
        <v>47711</v>
      </c>
      <c r="D31461" s="83" t="s">
        <v>15176</v>
      </c>
      <c r="E31461" s="83">
        <v>814.86</v>
      </c>
      <c r="F31461" s="83">
        <v>821.77</v>
      </c>
    </row>
    <row r="31462" spans="1:6" x14ac:dyDescent="0.25">
      <c r="A31462" t="s">
        <v>15052</v>
      </c>
      <c r="B31462" s="83" t="s">
        <v>47712</v>
      </c>
      <c r="C31462" t="s">
        <v>47713</v>
      </c>
      <c r="D31462" s="83" t="s">
        <v>15176</v>
      </c>
      <c r="E31462" s="83">
        <v>899.73</v>
      </c>
      <c r="F31462" s="84">
        <v>908.42</v>
      </c>
    </row>
    <row r="31463" spans="1:6" x14ac:dyDescent="0.25">
      <c r="A31463" t="s">
        <v>15052</v>
      </c>
      <c r="B31463" s="83" t="s">
        <v>47714</v>
      </c>
      <c r="C31463" t="s">
        <v>47715</v>
      </c>
      <c r="D31463" s="83" t="s">
        <v>15176</v>
      </c>
      <c r="E31463" s="83">
        <v>873.58</v>
      </c>
      <c r="F31463" s="84">
        <v>879.99</v>
      </c>
    </row>
    <row r="31464" spans="1:6" x14ac:dyDescent="0.25">
      <c r="A31464" t="s">
        <v>15052</v>
      </c>
      <c r="B31464" s="83" t="s">
        <v>47716</v>
      </c>
      <c r="C31464" t="s">
        <v>47717</v>
      </c>
      <c r="D31464" s="83" t="s">
        <v>15176</v>
      </c>
      <c r="E31464" s="83">
        <v>901.14</v>
      </c>
      <c r="F31464" s="84">
        <v>908.13</v>
      </c>
    </row>
    <row r="31465" spans="1:6" x14ac:dyDescent="0.25">
      <c r="A31465" t="s">
        <v>15052</v>
      </c>
      <c r="B31465" s="83" t="s">
        <v>47718</v>
      </c>
      <c r="C31465" t="s">
        <v>47719</v>
      </c>
      <c r="D31465" s="83" t="s">
        <v>15176</v>
      </c>
      <c r="E31465" s="83">
        <v>986.01</v>
      </c>
      <c r="F31465" s="84">
        <v>994.78</v>
      </c>
    </row>
    <row r="31466" spans="1:6" x14ac:dyDescent="0.25">
      <c r="A31466" t="s">
        <v>15052</v>
      </c>
      <c r="B31466" s="83" t="s">
        <v>47720</v>
      </c>
      <c r="C31466" t="s">
        <v>47721</v>
      </c>
      <c r="D31466" s="83" t="s">
        <v>15176</v>
      </c>
      <c r="E31466" s="83">
        <v>391.98</v>
      </c>
      <c r="F31466" s="83">
        <v>392.43</v>
      </c>
    </row>
    <row r="31467" spans="1:6" x14ac:dyDescent="0.25">
      <c r="A31467" t="s">
        <v>15052</v>
      </c>
      <c r="B31467" s="83" t="s">
        <v>47722</v>
      </c>
      <c r="C31467" t="s">
        <v>47723</v>
      </c>
      <c r="D31467" s="83" t="s">
        <v>15176</v>
      </c>
      <c r="E31467" s="83">
        <v>299.11</v>
      </c>
      <c r="F31467" s="83">
        <v>300.07</v>
      </c>
    </row>
    <row r="31468" spans="1:6" x14ac:dyDescent="0.25">
      <c r="A31468" t="s">
        <v>15052</v>
      </c>
      <c r="B31468" s="83" t="s">
        <v>22528</v>
      </c>
      <c r="C31468" t="s">
        <v>22529</v>
      </c>
      <c r="D31468" s="83" t="s">
        <v>15176</v>
      </c>
      <c r="E31468" s="83">
        <v>3.51</v>
      </c>
      <c r="F31468" s="83">
        <v>3.78</v>
      </c>
    </row>
    <row r="31469" spans="1:6" x14ac:dyDescent="0.25">
      <c r="A31469" t="s">
        <v>15052</v>
      </c>
      <c r="B31469" s="83" t="s">
        <v>22530</v>
      </c>
      <c r="C31469" t="s">
        <v>22531</v>
      </c>
      <c r="D31469" s="83" t="s">
        <v>15176</v>
      </c>
      <c r="E31469" s="83">
        <v>2.63</v>
      </c>
      <c r="F31469" s="83">
        <v>2.83</v>
      </c>
    </row>
    <row r="31470" spans="1:6" x14ac:dyDescent="0.25">
      <c r="A31470" t="s">
        <v>15052</v>
      </c>
      <c r="B31470" s="83" t="s">
        <v>22532</v>
      </c>
      <c r="C31470" t="s">
        <v>22533</v>
      </c>
      <c r="D31470" s="83" t="s">
        <v>15176</v>
      </c>
      <c r="E31470" s="83">
        <v>10.58</v>
      </c>
      <c r="F31470" s="84">
        <v>11.34</v>
      </c>
    </row>
    <row r="31471" spans="1:6" x14ac:dyDescent="0.25">
      <c r="A31471" t="s">
        <v>15052</v>
      </c>
      <c r="B31471" s="83" t="s">
        <v>22534</v>
      </c>
      <c r="C31471" t="s">
        <v>22535</v>
      </c>
      <c r="D31471" s="83" t="s">
        <v>15176</v>
      </c>
      <c r="E31471" s="83">
        <v>9.92</v>
      </c>
      <c r="F31471" s="84">
        <v>10.62</v>
      </c>
    </row>
    <row r="31472" spans="1:6" x14ac:dyDescent="0.25">
      <c r="A31472" t="s">
        <v>15052</v>
      </c>
      <c r="B31472" s="83" t="s">
        <v>22536</v>
      </c>
      <c r="C31472" t="s">
        <v>22537</v>
      </c>
      <c r="D31472" s="83" t="s">
        <v>15176</v>
      </c>
      <c r="E31472" s="83">
        <v>19.87</v>
      </c>
      <c r="F31472" s="83">
        <v>20.32</v>
      </c>
    </row>
    <row r="31473" spans="1:6" x14ac:dyDescent="0.25">
      <c r="A31473" t="s">
        <v>15052</v>
      </c>
      <c r="B31473" s="83" t="s">
        <v>22538</v>
      </c>
      <c r="C31473" t="s">
        <v>22539</v>
      </c>
      <c r="D31473" s="83" t="s">
        <v>15176</v>
      </c>
      <c r="E31473" s="83">
        <v>14.14</v>
      </c>
      <c r="F31473" s="83">
        <v>14.73</v>
      </c>
    </row>
    <row r="31474" spans="1:6" x14ac:dyDescent="0.25">
      <c r="A31474" t="s">
        <v>15052</v>
      </c>
      <c r="B31474" s="83" t="s">
        <v>22540</v>
      </c>
      <c r="C31474" t="s">
        <v>22541</v>
      </c>
      <c r="D31474" s="83" t="s">
        <v>15176</v>
      </c>
      <c r="E31474" s="83">
        <v>10.98</v>
      </c>
      <c r="F31474" s="84">
        <v>11.42</v>
      </c>
    </row>
    <row r="31475" spans="1:6" x14ac:dyDescent="0.25">
      <c r="A31475" t="s">
        <v>15052</v>
      </c>
      <c r="B31475" s="83" t="s">
        <v>22542</v>
      </c>
      <c r="C31475" t="s">
        <v>22543</v>
      </c>
      <c r="D31475" s="83" t="s">
        <v>15176</v>
      </c>
      <c r="E31475" s="83">
        <v>16.66</v>
      </c>
      <c r="F31475" s="84">
        <v>16.989999999999998</v>
      </c>
    </row>
    <row r="31476" spans="1:6" x14ac:dyDescent="0.25">
      <c r="A31476" t="s">
        <v>15052</v>
      </c>
      <c r="B31476" s="83" t="s">
        <v>47724</v>
      </c>
      <c r="C31476" t="s">
        <v>47725</v>
      </c>
      <c r="D31476" s="83" t="s">
        <v>15176</v>
      </c>
      <c r="E31476" s="83">
        <v>2954.81</v>
      </c>
      <c r="F31476" s="84">
        <v>2964.24</v>
      </c>
    </row>
    <row r="31477" spans="1:6" x14ac:dyDescent="0.25">
      <c r="A31477" t="s">
        <v>15052</v>
      </c>
      <c r="B31477" s="83" t="s">
        <v>22544</v>
      </c>
      <c r="C31477" t="s">
        <v>22545</v>
      </c>
      <c r="D31477" s="83" t="s">
        <v>15687</v>
      </c>
      <c r="E31477" s="83">
        <v>10.39</v>
      </c>
      <c r="F31477" s="84">
        <v>10.51</v>
      </c>
    </row>
    <row r="31478" spans="1:6" x14ac:dyDescent="0.25">
      <c r="A31478" t="s">
        <v>15052</v>
      </c>
      <c r="B31478" s="83" t="s">
        <v>22546</v>
      </c>
      <c r="C31478" t="s">
        <v>22547</v>
      </c>
      <c r="D31478" s="83" t="s">
        <v>15687</v>
      </c>
      <c r="E31478" s="83">
        <v>10.01</v>
      </c>
      <c r="F31478" s="84">
        <v>10.16</v>
      </c>
    </row>
    <row r="31479" spans="1:6" x14ac:dyDescent="0.25">
      <c r="A31479" t="s">
        <v>15052</v>
      </c>
      <c r="B31479" s="83">
        <v>258</v>
      </c>
      <c r="C31479" t="s">
        <v>22548</v>
      </c>
      <c r="F31479" s="84"/>
    </row>
    <row r="31480" spans="1:6" x14ac:dyDescent="0.25">
      <c r="A31480" t="s">
        <v>15052</v>
      </c>
      <c r="B31480" s="83" t="s">
        <v>22549</v>
      </c>
      <c r="C31480" t="s">
        <v>22550</v>
      </c>
      <c r="D31480" s="83" t="s">
        <v>15176</v>
      </c>
      <c r="E31480" s="83">
        <v>3331.01</v>
      </c>
      <c r="F31480" s="83">
        <v>3336.77</v>
      </c>
    </row>
    <row r="31481" spans="1:6" x14ac:dyDescent="0.25">
      <c r="A31481" t="s">
        <v>15052</v>
      </c>
      <c r="B31481" s="83" t="s">
        <v>22551</v>
      </c>
      <c r="C31481" t="s">
        <v>22552</v>
      </c>
      <c r="D31481" s="83" t="s">
        <v>15176</v>
      </c>
      <c r="E31481" s="83">
        <v>403.04</v>
      </c>
      <c r="F31481" s="83">
        <v>407.26</v>
      </c>
    </row>
    <row r="31482" spans="1:6" x14ac:dyDescent="0.25">
      <c r="A31482" t="s">
        <v>15052</v>
      </c>
      <c r="B31482" s="83" t="s">
        <v>22553</v>
      </c>
      <c r="C31482" t="s">
        <v>22554</v>
      </c>
      <c r="D31482" s="83" t="s">
        <v>15176</v>
      </c>
      <c r="E31482" s="83">
        <v>315.20999999999998</v>
      </c>
      <c r="F31482" s="83">
        <v>319.88</v>
      </c>
    </row>
    <row r="31483" spans="1:6" x14ac:dyDescent="0.25">
      <c r="A31483" t="s">
        <v>15052</v>
      </c>
      <c r="B31483" s="83" t="s">
        <v>22555</v>
      </c>
      <c r="C31483" t="s">
        <v>22556</v>
      </c>
      <c r="D31483" s="83" t="s">
        <v>15176</v>
      </c>
      <c r="E31483" s="83">
        <v>437.45</v>
      </c>
      <c r="F31483" s="83">
        <v>441.27</v>
      </c>
    </row>
    <row r="31484" spans="1:6" x14ac:dyDescent="0.25">
      <c r="A31484" t="s">
        <v>15052</v>
      </c>
      <c r="B31484" s="83" t="s">
        <v>22557</v>
      </c>
      <c r="C31484" t="s">
        <v>22558</v>
      </c>
      <c r="D31484" s="83" t="s">
        <v>15176</v>
      </c>
      <c r="E31484" s="83">
        <v>329.95</v>
      </c>
      <c r="F31484" s="83">
        <v>334.33</v>
      </c>
    </row>
    <row r="31485" spans="1:6" x14ac:dyDescent="0.25">
      <c r="A31485" t="s">
        <v>15052</v>
      </c>
      <c r="B31485" s="83" t="s">
        <v>22559</v>
      </c>
      <c r="C31485" t="s">
        <v>22560</v>
      </c>
      <c r="D31485" s="83" t="s">
        <v>15176</v>
      </c>
      <c r="E31485" s="83">
        <v>451.55</v>
      </c>
      <c r="F31485" s="83">
        <v>455.63</v>
      </c>
    </row>
    <row r="31486" spans="1:6" x14ac:dyDescent="0.25">
      <c r="A31486" t="s">
        <v>15052</v>
      </c>
      <c r="B31486" s="83" t="s">
        <v>22561</v>
      </c>
      <c r="C31486" t="s">
        <v>22562</v>
      </c>
      <c r="D31486" s="83" t="s">
        <v>15176</v>
      </c>
      <c r="E31486" s="83">
        <v>344.05</v>
      </c>
      <c r="F31486" s="83">
        <v>348.68</v>
      </c>
    </row>
    <row r="31487" spans="1:6" x14ac:dyDescent="0.25">
      <c r="A31487" t="s">
        <v>15052</v>
      </c>
      <c r="B31487" s="83" t="s">
        <v>22563</v>
      </c>
      <c r="C31487" t="s">
        <v>22564</v>
      </c>
      <c r="D31487" s="83" t="s">
        <v>15176</v>
      </c>
      <c r="E31487" s="83">
        <v>534.36</v>
      </c>
      <c r="F31487" s="83">
        <v>538.66</v>
      </c>
    </row>
    <row r="31488" spans="1:6" x14ac:dyDescent="0.25">
      <c r="A31488" t="s">
        <v>15052</v>
      </c>
      <c r="B31488" s="83" t="s">
        <v>22565</v>
      </c>
      <c r="C31488" t="s">
        <v>22566</v>
      </c>
      <c r="D31488" s="83" t="s">
        <v>15176</v>
      </c>
      <c r="E31488" s="83">
        <v>418.03</v>
      </c>
      <c r="F31488" s="83">
        <v>422.87</v>
      </c>
    </row>
    <row r="31489" spans="1:6" x14ac:dyDescent="0.25">
      <c r="A31489" t="s">
        <v>15052</v>
      </c>
      <c r="B31489" s="83" t="s">
        <v>22567</v>
      </c>
      <c r="C31489" t="s">
        <v>22568</v>
      </c>
      <c r="D31489" s="83" t="s">
        <v>15176</v>
      </c>
      <c r="E31489" s="83">
        <v>3256.82</v>
      </c>
      <c r="F31489" s="83">
        <v>3262.68</v>
      </c>
    </row>
    <row r="31490" spans="1:6" x14ac:dyDescent="0.25">
      <c r="A31490" t="s">
        <v>15052</v>
      </c>
      <c r="B31490" s="83" t="s">
        <v>22569</v>
      </c>
      <c r="C31490" t="s">
        <v>22570</v>
      </c>
      <c r="D31490" s="83" t="s">
        <v>20157</v>
      </c>
      <c r="E31490" s="83">
        <v>20.309999999999999</v>
      </c>
      <c r="F31490" s="83">
        <v>20.68</v>
      </c>
    </row>
    <row r="31491" spans="1:6" x14ac:dyDescent="0.25">
      <c r="A31491" t="s">
        <v>15052</v>
      </c>
      <c r="B31491" s="83" t="s">
        <v>22571</v>
      </c>
      <c r="C31491" t="s">
        <v>22572</v>
      </c>
      <c r="D31491" s="83" t="s">
        <v>20157</v>
      </c>
      <c r="E31491" s="83">
        <v>3.29</v>
      </c>
      <c r="F31491" s="83">
        <v>3.32</v>
      </c>
    </row>
    <row r="31492" spans="1:6" x14ac:dyDescent="0.25">
      <c r="A31492" t="s">
        <v>15052</v>
      </c>
      <c r="B31492" s="83" t="s">
        <v>22573</v>
      </c>
      <c r="C31492" t="s">
        <v>22574</v>
      </c>
      <c r="D31492" s="83" t="s">
        <v>20157</v>
      </c>
      <c r="E31492" s="83">
        <v>8.34</v>
      </c>
      <c r="F31492" s="83">
        <v>8.41</v>
      </c>
    </row>
    <row r="31493" spans="1:6" x14ac:dyDescent="0.25">
      <c r="A31493" t="s">
        <v>15052</v>
      </c>
      <c r="B31493" s="83" t="s">
        <v>22575</v>
      </c>
      <c r="C31493" t="s">
        <v>22576</v>
      </c>
      <c r="D31493" s="83" t="s">
        <v>20157</v>
      </c>
      <c r="E31493" s="83">
        <v>2.65</v>
      </c>
      <c r="F31493" s="83">
        <v>2.67</v>
      </c>
    </row>
    <row r="31494" spans="1:6" x14ac:dyDescent="0.25">
      <c r="A31494" t="s">
        <v>15052</v>
      </c>
      <c r="B31494" s="83" t="s">
        <v>22577</v>
      </c>
      <c r="C31494" t="s">
        <v>22578</v>
      </c>
      <c r="D31494" s="83" t="s">
        <v>20157</v>
      </c>
      <c r="E31494" s="83">
        <v>2.29</v>
      </c>
      <c r="F31494" s="83">
        <v>2.31</v>
      </c>
    </row>
    <row r="31495" spans="1:6" x14ac:dyDescent="0.25">
      <c r="A31495" t="s">
        <v>15052</v>
      </c>
      <c r="B31495" s="83" t="s">
        <v>22579</v>
      </c>
      <c r="C31495" t="s">
        <v>22580</v>
      </c>
      <c r="D31495" s="83" t="s">
        <v>20157</v>
      </c>
      <c r="E31495" s="83">
        <v>7.37</v>
      </c>
      <c r="F31495" s="83">
        <v>7.43</v>
      </c>
    </row>
    <row r="31496" spans="1:6" x14ac:dyDescent="0.25">
      <c r="A31496" t="s">
        <v>15052</v>
      </c>
      <c r="B31496" s="83" t="s">
        <v>22581</v>
      </c>
      <c r="C31496" t="s">
        <v>22582</v>
      </c>
      <c r="D31496" s="83" t="s">
        <v>20157</v>
      </c>
      <c r="E31496" s="83">
        <v>1.65</v>
      </c>
      <c r="F31496" s="83">
        <v>1.66</v>
      </c>
    </row>
    <row r="31497" spans="1:6" x14ac:dyDescent="0.25">
      <c r="A31497" t="s">
        <v>15052</v>
      </c>
      <c r="B31497" s="83" t="s">
        <v>22583</v>
      </c>
      <c r="C31497" t="s">
        <v>22584</v>
      </c>
      <c r="D31497" s="83" t="s">
        <v>20157</v>
      </c>
      <c r="E31497" s="83">
        <v>1.95</v>
      </c>
      <c r="F31497" s="83">
        <v>1.97</v>
      </c>
    </row>
    <row r="31498" spans="1:6" x14ac:dyDescent="0.25">
      <c r="A31498" t="s">
        <v>15052</v>
      </c>
      <c r="B31498" s="83" t="s">
        <v>22585</v>
      </c>
      <c r="C31498" t="s">
        <v>22586</v>
      </c>
      <c r="D31498" s="83" t="s">
        <v>20157</v>
      </c>
      <c r="E31498" s="83">
        <v>3.12</v>
      </c>
      <c r="F31498" s="83">
        <v>3.15</v>
      </c>
    </row>
    <row r="31499" spans="1:6" x14ac:dyDescent="0.25">
      <c r="A31499" t="s">
        <v>15052</v>
      </c>
      <c r="B31499" s="83" t="s">
        <v>22587</v>
      </c>
      <c r="C31499" t="s">
        <v>22588</v>
      </c>
      <c r="D31499" s="83" t="s">
        <v>20157</v>
      </c>
      <c r="E31499" s="83">
        <v>5.04</v>
      </c>
      <c r="F31499" s="83">
        <v>5.08</v>
      </c>
    </row>
    <row r="31500" spans="1:6" x14ac:dyDescent="0.25">
      <c r="A31500" t="s">
        <v>15052</v>
      </c>
      <c r="B31500" s="83" t="s">
        <v>22589</v>
      </c>
      <c r="C31500" t="s">
        <v>22590</v>
      </c>
      <c r="D31500" s="83" t="s">
        <v>20157</v>
      </c>
      <c r="E31500" s="83">
        <v>2.67</v>
      </c>
      <c r="F31500" s="83">
        <v>2.7</v>
      </c>
    </row>
    <row r="31501" spans="1:6" x14ac:dyDescent="0.25">
      <c r="A31501" t="s">
        <v>15052</v>
      </c>
      <c r="B31501" s="83" t="s">
        <v>22591</v>
      </c>
      <c r="C31501" t="s">
        <v>22592</v>
      </c>
      <c r="D31501" s="83" t="s">
        <v>20157</v>
      </c>
      <c r="E31501" s="83">
        <v>9.06</v>
      </c>
      <c r="F31501" s="83">
        <v>9.16</v>
      </c>
    </row>
    <row r="31502" spans="1:6" x14ac:dyDescent="0.25">
      <c r="A31502" t="s">
        <v>15052</v>
      </c>
      <c r="B31502" s="83" t="s">
        <v>22593</v>
      </c>
      <c r="C31502" t="s">
        <v>22594</v>
      </c>
      <c r="D31502" s="83" t="s">
        <v>20157</v>
      </c>
      <c r="E31502" s="83">
        <v>3.7</v>
      </c>
      <c r="F31502" s="83">
        <v>3.75</v>
      </c>
    </row>
    <row r="31503" spans="1:6" x14ac:dyDescent="0.25">
      <c r="A31503" t="s">
        <v>15052</v>
      </c>
      <c r="B31503" s="83" t="s">
        <v>22595</v>
      </c>
      <c r="C31503" t="s">
        <v>22596</v>
      </c>
      <c r="D31503" s="83" t="s">
        <v>20157</v>
      </c>
      <c r="E31503" s="83">
        <v>6.35</v>
      </c>
      <c r="F31503" s="83">
        <v>6.44</v>
      </c>
    </row>
    <row r="31504" spans="1:6" x14ac:dyDescent="0.25">
      <c r="A31504" t="s">
        <v>15052</v>
      </c>
      <c r="B31504" s="83" t="s">
        <v>22597</v>
      </c>
      <c r="C31504" t="s">
        <v>22598</v>
      </c>
      <c r="D31504" s="83" t="s">
        <v>20157</v>
      </c>
      <c r="E31504" s="83">
        <v>2.83</v>
      </c>
      <c r="F31504" s="83">
        <v>2.88</v>
      </c>
    </row>
    <row r="31505" spans="1:6" x14ac:dyDescent="0.25">
      <c r="A31505" t="s">
        <v>15052</v>
      </c>
      <c r="B31505" s="83" t="s">
        <v>22599</v>
      </c>
      <c r="C31505" t="s">
        <v>22600</v>
      </c>
      <c r="D31505" s="83" t="s">
        <v>20157</v>
      </c>
      <c r="E31505" s="83">
        <v>2.8</v>
      </c>
      <c r="F31505" s="83">
        <v>2.84</v>
      </c>
    </row>
    <row r="31506" spans="1:6" x14ac:dyDescent="0.25">
      <c r="A31506" t="s">
        <v>15052</v>
      </c>
      <c r="B31506" s="83" t="s">
        <v>22601</v>
      </c>
      <c r="C31506" t="s">
        <v>22602</v>
      </c>
      <c r="D31506" s="83" t="s">
        <v>20157</v>
      </c>
      <c r="E31506" s="83">
        <v>2.61</v>
      </c>
      <c r="F31506" s="83">
        <v>2.64</v>
      </c>
    </row>
    <row r="31507" spans="1:6" x14ac:dyDescent="0.25">
      <c r="A31507" t="s">
        <v>15052</v>
      </c>
      <c r="B31507" s="83" t="s">
        <v>22603</v>
      </c>
      <c r="C31507" t="s">
        <v>22604</v>
      </c>
      <c r="D31507" s="83" t="s">
        <v>20157</v>
      </c>
      <c r="E31507" s="83">
        <v>1.95</v>
      </c>
      <c r="F31507" s="83">
        <v>1.98</v>
      </c>
    </row>
    <row r="31508" spans="1:6" x14ac:dyDescent="0.25">
      <c r="A31508" t="s">
        <v>15052</v>
      </c>
      <c r="B31508" s="83" t="s">
        <v>22605</v>
      </c>
      <c r="C31508" t="s">
        <v>22606</v>
      </c>
      <c r="D31508" s="83" t="s">
        <v>20157</v>
      </c>
      <c r="E31508" s="83">
        <v>2.17</v>
      </c>
      <c r="F31508" s="83">
        <v>2.2000000000000002</v>
      </c>
    </row>
    <row r="31509" spans="1:6" x14ac:dyDescent="0.25">
      <c r="A31509" t="s">
        <v>15052</v>
      </c>
      <c r="B31509" s="83" t="s">
        <v>22607</v>
      </c>
      <c r="C31509" t="s">
        <v>22608</v>
      </c>
      <c r="D31509" s="83" t="s">
        <v>20157</v>
      </c>
      <c r="E31509" s="83">
        <v>1.79</v>
      </c>
      <c r="F31509" s="83">
        <v>1.82</v>
      </c>
    </row>
    <row r="31510" spans="1:6" x14ac:dyDescent="0.25">
      <c r="A31510" t="s">
        <v>15052</v>
      </c>
      <c r="B31510" s="83" t="s">
        <v>22609</v>
      </c>
      <c r="C31510" t="s">
        <v>22610</v>
      </c>
      <c r="D31510" s="83" t="s">
        <v>20157</v>
      </c>
      <c r="E31510" s="83">
        <v>3.76</v>
      </c>
      <c r="F31510" s="83">
        <v>3.8</v>
      </c>
    </row>
    <row r="31511" spans="1:6" x14ac:dyDescent="0.25">
      <c r="A31511" t="s">
        <v>15052</v>
      </c>
      <c r="B31511" s="83" t="s">
        <v>22611</v>
      </c>
      <c r="C31511" t="s">
        <v>22612</v>
      </c>
      <c r="D31511" s="83" t="s">
        <v>20157</v>
      </c>
      <c r="E31511" s="83">
        <v>2.8</v>
      </c>
      <c r="F31511" s="83">
        <v>2.83</v>
      </c>
    </row>
    <row r="31512" spans="1:6" x14ac:dyDescent="0.25">
      <c r="A31512" t="s">
        <v>15052</v>
      </c>
      <c r="B31512" s="83" t="s">
        <v>22613</v>
      </c>
      <c r="C31512" t="s">
        <v>22614</v>
      </c>
      <c r="D31512" s="83" t="s">
        <v>20157</v>
      </c>
      <c r="E31512" s="83">
        <v>17.32</v>
      </c>
      <c r="F31512" s="83">
        <v>17.559999999999999</v>
      </c>
    </row>
    <row r="31513" spans="1:6" x14ac:dyDescent="0.25">
      <c r="A31513" t="s">
        <v>15052</v>
      </c>
      <c r="B31513" s="83" t="s">
        <v>22615</v>
      </c>
      <c r="C31513" t="s">
        <v>22616</v>
      </c>
      <c r="D31513" s="83" t="s">
        <v>20157</v>
      </c>
      <c r="E31513" s="83">
        <v>14.84</v>
      </c>
      <c r="F31513" s="83">
        <v>14.91</v>
      </c>
    </row>
    <row r="31514" spans="1:6" x14ac:dyDescent="0.25">
      <c r="A31514" t="s">
        <v>15052</v>
      </c>
      <c r="B31514" s="83" t="s">
        <v>22617</v>
      </c>
      <c r="C31514" t="s">
        <v>22618</v>
      </c>
      <c r="D31514" s="83" t="s">
        <v>20157</v>
      </c>
      <c r="E31514" s="83">
        <v>8.2799999999999994</v>
      </c>
      <c r="F31514" s="83">
        <v>8.3699999999999992</v>
      </c>
    </row>
    <row r="31515" spans="1:6" x14ac:dyDescent="0.25">
      <c r="A31515" t="s">
        <v>15052</v>
      </c>
      <c r="B31515" s="83" t="s">
        <v>22619</v>
      </c>
      <c r="C31515" t="s">
        <v>22620</v>
      </c>
      <c r="D31515" s="83" t="s">
        <v>20157</v>
      </c>
      <c r="E31515" s="83">
        <v>18.38</v>
      </c>
      <c r="F31515" s="83">
        <v>18.54</v>
      </c>
    </row>
    <row r="31516" spans="1:6" x14ac:dyDescent="0.25">
      <c r="A31516" t="s">
        <v>15052</v>
      </c>
      <c r="B31516" s="83" t="s">
        <v>22621</v>
      </c>
      <c r="C31516" t="s">
        <v>22622</v>
      </c>
      <c r="D31516" s="83" t="s">
        <v>20157</v>
      </c>
      <c r="E31516" s="83">
        <v>16.850000000000001</v>
      </c>
      <c r="F31516" s="83">
        <v>17</v>
      </c>
    </row>
    <row r="31517" spans="1:6" x14ac:dyDescent="0.25">
      <c r="A31517" t="s">
        <v>15052</v>
      </c>
      <c r="B31517" s="83" t="s">
        <v>22623</v>
      </c>
      <c r="C31517" t="s">
        <v>22624</v>
      </c>
      <c r="D31517" s="83" t="s">
        <v>20157</v>
      </c>
      <c r="E31517" s="83">
        <v>3.22</v>
      </c>
      <c r="F31517" s="83">
        <v>3.26</v>
      </c>
    </row>
    <row r="31518" spans="1:6" x14ac:dyDescent="0.25">
      <c r="A31518" t="s">
        <v>15052</v>
      </c>
      <c r="B31518" s="83" t="s">
        <v>22625</v>
      </c>
      <c r="C31518" t="s">
        <v>22626</v>
      </c>
      <c r="D31518" s="83" t="s">
        <v>20157</v>
      </c>
      <c r="E31518" s="83">
        <v>3.81</v>
      </c>
      <c r="F31518" s="83">
        <v>3.85</v>
      </c>
    </row>
    <row r="31519" spans="1:6" x14ac:dyDescent="0.25">
      <c r="A31519" t="s">
        <v>15052</v>
      </c>
      <c r="B31519" s="83" t="s">
        <v>22627</v>
      </c>
      <c r="C31519" t="s">
        <v>22628</v>
      </c>
      <c r="D31519" s="83" t="s">
        <v>20157</v>
      </c>
      <c r="E31519" s="83">
        <v>2.93</v>
      </c>
      <c r="F31519" s="83">
        <v>2.96</v>
      </c>
    </row>
    <row r="31520" spans="1:6" x14ac:dyDescent="0.25">
      <c r="A31520" t="s">
        <v>15052</v>
      </c>
      <c r="B31520" s="83" t="s">
        <v>22629</v>
      </c>
      <c r="C31520" t="s">
        <v>22630</v>
      </c>
      <c r="D31520" s="83" t="s">
        <v>20157</v>
      </c>
      <c r="E31520" s="83">
        <v>2.5</v>
      </c>
      <c r="F31520" s="83">
        <v>2.52</v>
      </c>
    </row>
    <row r="31521" spans="1:6" x14ac:dyDescent="0.25">
      <c r="A31521" t="s">
        <v>15052</v>
      </c>
      <c r="B31521" s="83" t="s">
        <v>22631</v>
      </c>
      <c r="C31521" t="s">
        <v>22632</v>
      </c>
      <c r="D31521" s="83" t="s">
        <v>20157</v>
      </c>
      <c r="E31521" s="83">
        <v>2.63</v>
      </c>
      <c r="F31521" s="83">
        <v>2.66</v>
      </c>
    </row>
    <row r="31522" spans="1:6" x14ac:dyDescent="0.25">
      <c r="A31522" t="s">
        <v>15052</v>
      </c>
      <c r="B31522" s="83" t="s">
        <v>22633</v>
      </c>
      <c r="C31522" t="s">
        <v>22634</v>
      </c>
      <c r="D31522" s="83" t="s">
        <v>20157</v>
      </c>
      <c r="E31522" s="83">
        <v>7.11</v>
      </c>
      <c r="F31522" s="83">
        <v>7.19</v>
      </c>
    </row>
    <row r="31523" spans="1:6" x14ac:dyDescent="0.25">
      <c r="A31523" t="s">
        <v>15052</v>
      </c>
      <c r="B31523" s="83" t="s">
        <v>22635</v>
      </c>
      <c r="C31523" t="s">
        <v>22636</v>
      </c>
      <c r="D31523" s="83" t="s">
        <v>20157</v>
      </c>
      <c r="E31523" s="83">
        <v>5.29</v>
      </c>
      <c r="F31523" s="83">
        <v>5.35</v>
      </c>
    </row>
    <row r="31524" spans="1:6" x14ac:dyDescent="0.25">
      <c r="A31524" t="s">
        <v>15052</v>
      </c>
      <c r="B31524" s="83" t="s">
        <v>22637</v>
      </c>
      <c r="C31524" t="s">
        <v>22638</v>
      </c>
      <c r="D31524" s="83" t="s">
        <v>20157</v>
      </c>
      <c r="E31524" s="83">
        <v>4.42</v>
      </c>
      <c r="F31524" s="83">
        <v>4.47</v>
      </c>
    </row>
    <row r="31525" spans="1:6" x14ac:dyDescent="0.25">
      <c r="A31525" t="s">
        <v>15052</v>
      </c>
      <c r="B31525" s="83" t="s">
        <v>22639</v>
      </c>
      <c r="C31525" t="s">
        <v>22640</v>
      </c>
      <c r="D31525" s="83" t="s">
        <v>20157</v>
      </c>
      <c r="E31525" s="83">
        <v>4.37</v>
      </c>
      <c r="F31525" s="83">
        <v>4.41</v>
      </c>
    </row>
    <row r="31526" spans="1:6" x14ac:dyDescent="0.25">
      <c r="A31526" t="s">
        <v>15052</v>
      </c>
      <c r="B31526" s="83" t="s">
        <v>22641</v>
      </c>
      <c r="C31526" t="s">
        <v>22642</v>
      </c>
      <c r="D31526" s="83" t="s">
        <v>20157</v>
      </c>
      <c r="E31526" s="83">
        <v>24.96</v>
      </c>
      <c r="F31526" s="83">
        <v>25.64</v>
      </c>
    </row>
    <row r="31527" spans="1:6" x14ac:dyDescent="0.25">
      <c r="A31527" t="s">
        <v>15052</v>
      </c>
      <c r="B31527" s="83" t="s">
        <v>22643</v>
      </c>
      <c r="C31527" t="s">
        <v>22644</v>
      </c>
      <c r="D31527" s="83" t="s">
        <v>20157</v>
      </c>
      <c r="E31527" s="83">
        <v>21.91</v>
      </c>
      <c r="F31527" s="83">
        <v>22.62</v>
      </c>
    </row>
    <row r="31528" spans="1:6" x14ac:dyDescent="0.25">
      <c r="A31528" t="s">
        <v>15052</v>
      </c>
      <c r="B31528" s="83" t="s">
        <v>22645</v>
      </c>
      <c r="C31528" t="s">
        <v>22646</v>
      </c>
      <c r="D31528" s="83" t="s">
        <v>20157</v>
      </c>
      <c r="E31528" s="83">
        <v>32.950000000000003</v>
      </c>
      <c r="F31528" s="83">
        <v>33.54</v>
      </c>
    </row>
    <row r="31529" spans="1:6" x14ac:dyDescent="0.25">
      <c r="A31529" t="s">
        <v>15052</v>
      </c>
      <c r="B31529" s="83" t="s">
        <v>22647</v>
      </c>
      <c r="C31529" t="s">
        <v>22648</v>
      </c>
      <c r="D31529" s="83" t="s">
        <v>20157</v>
      </c>
      <c r="E31529" s="83">
        <v>33</v>
      </c>
      <c r="F31529" s="83">
        <v>33.97</v>
      </c>
    </row>
    <row r="31530" spans="1:6" x14ac:dyDescent="0.25">
      <c r="A31530" t="s">
        <v>15052</v>
      </c>
      <c r="B31530" s="83" t="s">
        <v>22649</v>
      </c>
      <c r="C31530" t="s">
        <v>22650</v>
      </c>
      <c r="D31530" s="83" t="s">
        <v>20157</v>
      </c>
      <c r="E31530" s="83">
        <v>29.15</v>
      </c>
      <c r="F31530" s="83">
        <v>30.25</v>
      </c>
    </row>
    <row r="31531" spans="1:6" x14ac:dyDescent="0.25">
      <c r="A31531" t="s">
        <v>15052</v>
      </c>
      <c r="B31531" s="83" t="s">
        <v>22651</v>
      </c>
      <c r="C31531" t="s">
        <v>22652</v>
      </c>
      <c r="D31531" s="83" t="s">
        <v>20157</v>
      </c>
      <c r="E31531" s="83">
        <v>26.64</v>
      </c>
      <c r="F31531" s="83">
        <v>27.65</v>
      </c>
    </row>
    <row r="31532" spans="1:6" x14ac:dyDescent="0.25">
      <c r="A31532" t="s">
        <v>15052</v>
      </c>
      <c r="B31532" s="83" t="s">
        <v>22653</v>
      </c>
      <c r="C31532" t="s">
        <v>22654</v>
      </c>
      <c r="D31532" s="83" t="s">
        <v>20157</v>
      </c>
      <c r="E31532" s="83">
        <v>3</v>
      </c>
      <c r="F31532" s="83">
        <v>3.04</v>
      </c>
    </row>
    <row r="31533" spans="1:6" x14ac:dyDescent="0.25">
      <c r="A31533" t="s">
        <v>15052</v>
      </c>
      <c r="B31533" s="83" t="s">
        <v>22655</v>
      </c>
      <c r="C31533" t="s">
        <v>22656</v>
      </c>
      <c r="D31533" s="83" t="s">
        <v>20157</v>
      </c>
      <c r="E31533" s="83">
        <v>10.72</v>
      </c>
      <c r="F31533" s="83">
        <v>10.81</v>
      </c>
    </row>
    <row r="31534" spans="1:6" x14ac:dyDescent="0.25">
      <c r="A31534" t="s">
        <v>15052</v>
      </c>
      <c r="B31534" s="83" t="s">
        <v>22657</v>
      </c>
      <c r="C31534" t="s">
        <v>22658</v>
      </c>
      <c r="D31534" s="83" t="s">
        <v>20157</v>
      </c>
      <c r="E31534" s="83">
        <v>8.7200000000000006</v>
      </c>
      <c r="F31534" s="83">
        <v>8.8699999999999992</v>
      </c>
    </row>
    <row r="31535" spans="1:6" x14ac:dyDescent="0.25">
      <c r="A31535" t="s">
        <v>15052</v>
      </c>
      <c r="B31535" s="83" t="s">
        <v>22659</v>
      </c>
      <c r="C31535" t="s">
        <v>22660</v>
      </c>
      <c r="D31535" s="83" t="s">
        <v>20157</v>
      </c>
      <c r="E31535" s="83">
        <v>25.03</v>
      </c>
      <c r="F31535" s="83">
        <v>25.43</v>
      </c>
    </row>
    <row r="31536" spans="1:6" x14ac:dyDescent="0.25">
      <c r="A31536" t="s">
        <v>15052</v>
      </c>
      <c r="B31536" s="83" t="s">
        <v>22661</v>
      </c>
      <c r="C31536" t="s">
        <v>22662</v>
      </c>
      <c r="D31536" s="83" t="s">
        <v>20157</v>
      </c>
      <c r="E31536" s="83">
        <v>7.37</v>
      </c>
      <c r="F31536" s="83">
        <v>7.44</v>
      </c>
    </row>
    <row r="31537" spans="1:6" x14ac:dyDescent="0.25">
      <c r="A31537" t="s">
        <v>15052</v>
      </c>
      <c r="B31537" s="83" t="s">
        <v>22663</v>
      </c>
      <c r="C31537" t="s">
        <v>22664</v>
      </c>
      <c r="D31537" s="83" t="s">
        <v>20157</v>
      </c>
      <c r="E31537" s="83">
        <v>5.27</v>
      </c>
      <c r="F31537" s="83">
        <v>5.34</v>
      </c>
    </row>
    <row r="31538" spans="1:6" x14ac:dyDescent="0.25">
      <c r="A31538" t="s">
        <v>15052</v>
      </c>
      <c r="B31538" s="83" t="s">
        <v>22665</v>
      </c>
      <c r="C31538" t="s">
        <v>22666</v>
      </c>
      <c r="D31538" s="83" t="s">
        <v>20157</v>
      </c>
      <c r="E31538" s="83">
        <v>21.87</v>
      </c>
      <c r="F31538" s="83">
        <v>22.2</v>
      </c>
    </row>
    <row r="31539" spans="1:6" x14ac:dyDescent="0.25">
      <c r="A31539" t="s">
        <v>15052</v>
      </c>
      <c r="B31539" s="83" t="s">
        <v>22667</v>
      </c>
      <c r="C31539" t="s">
        <v>22668</v>
      </c>
      <c r="D31539" s="83" t="s">
        <v>20157</v>
      </c>
      <c r="E31539" s="83">
        <v>31.45</v>
      </c>
      <c r="F31539" s="83">
        <v>31.77</v>
      </c>
    </row>
    <row r="31540" spans="1:6" x14ac:dyDescent="0.25">
      <c r="A31540" t="s">
        <v>15052</v>
      </c>
      <c r="B31540" s="83" t="s">
        <v>22669</v>
      </c>
      <c r="C31540" t="s">
        <v>22670</v>
      </c>
      <c r="D31540" s="83" t="s">
        <v>20157</v>
      </c>
      <c r="E31540" s="83">
        <v>97.31</v>
      </c>
      <c r="F31540" s="83">
        <v>98.94</v>
      </c>
    </row>
    <row r="31541" spans="1:6" x14ac:dyDescent="0.25">
      <c r="A31541" t="s">
        <v>15052</v>
      </c>
      <c r="B31541" s="83" t="s">
        <v>22671</v>
      </c>
      <c r="C31541" t="s">
        <v>22672</v>
      </c>
      <c r="D31541" s="83" t="s">
        <v>15076</v>
      </c>
      <c r="E31541" s="83">
        <v>4152.3500000000004</v>
      </c>
      <c r="F31541" s="84">
        <v>4161.26</v>
      </c>
    </row>
    <row r="31542" spans="1:6" x14ac:dyDescent="0.25">
      <c r="A31542" t="s">
        <v>15052</v>
      </c>
      <c r="B31542" s="83" t="s">
        <v>22673</v>
      </c>
      <c r="C31542" t="s">
        <v>22674</v>
      </c>
      <c r="D31542" s="83" t="s">
        <v>15076</v>
      </c>
      <c r="E31542" s="83">
        <v>8826.4500000000007</v>
      </c>
      <c r="F31542" s="84">
        <v>8837.15</v>
      </c>
    </row>
    <row r="31543" spans="1:6" x14ac:dyDescent="0.25">
      <c r="A31543" t="s">
        <v>15052</v>
      </c>
      <c r="B31543" s="83" t="s">
        <v>22675</v>
      </c>
      <c r="C31543" t="s">
        <v>22676</v>
      </c>
      <c r="D31543" s="83" t="s">
        <v>15076</v>
      </c>
      <c r="E31543" s="83">
        <v>4220.68</v>
      </c>
      <c r="F31543" s="84">
        <v>4229.6000000000004</v>
      </c>
    </row>
    <row r="31544" spans="1:6" x14ac:dyDescent="0.25">
      <c r="A31544" t="s">
        <v>15052</v>
      </c>
      <c r="B31544" s="83" t="s">
        <v>22677</v>
      </c>
      <c r="C31544" t="s">
        <v>22678</v>
      </c>
      <c r="D31544" s="83" t="s">
        <v>15076</v>
      </c>
      <c r="E31544" s="83">
        <v>8554.81</v>
      </c>
      <c r="F31544" s="84">
        <v>8565.5</v>
      </c>
    </row>
    <row r="31545" spans="1:6" x14ac:dyDescent="0.25">
      <c r="A31545" t="s">
        <v>15052</v>
      </c>
      <c r="B31545" s="83" t="s">
        <v>22679</v>
      </c>
      <c r="C31545" t="s">
        <v>22680</v>
      </c>
      <c r="D31545" s="83" t="s">
        <v>15176</v>
      </c>
      <c r="E31545" s="83">
        <v>495.87</v>
      </c>
      <c r="F31545" s="83">
        <v>496.28</v>
      </c>
    </row>
    <row r="31546" spans="1:6" x14ac:dyDescent="0.25">
      <c r="A31546" t="s">
        <v>15052</v>
      </c>
      <c r="B31546" s="83" t="s">
        <v>22681</v>
      </c>
      <c r="C31546" t="s">
        <v>22682</v>
      </c>
      <c r="D31546" s="83" t="s">
        <v>15176</v>
      </c>
      <c r="E31546" s="83">
        <v>367.36</v>
      </c>
      <c r="F31546" s="83">
        <v>368.57</v>
      </c>
    </row>
    <row r="31547" spans="1:6" x14ac:dyDescent="0.25">
      <c r="A31547" t="s">
        <v>15052</v>
      </c>
      <c r="B31547" s="83" t="s">
        <v>22683</v>
      </c>
      <c r="C31547" t="s">
        <v>22684</v>
      </c>
      <c r="D31547" s="83" t="s">
        <v>15176</v>
      </c>
      <c r="E31547" s="83">
        <v>373.24</v>
      </c>
      <c r="F31547" s="83">
        <v>377.14</v>
      </c>
    </row>
    <row r="31548" spans="1:6" x14ac:dyDescent="0.25">
      <c r="A31548" t="s">
        <v>15052</v>
      </c>
      <c r="B31548" s="83" t="s">
        <v>22685</v>
      </c>
      <c r="C31548" t="s">
        <v>22686</v>
      </c>
      <c r="D31548" s="83" t="s">
        <v>15176</v>
      </c>
      <c r="E31548" s="83">
        <v>232.32</v>
      </c>
      <c r="F31548" s="83">
        <v>237.19</v>
      </c>
    </row>
    <row r="31549" spans="1:6" x14ac:dyDescent="0.25">
      <c r="A31549" t="s">
        <v>15052</v>
      </c>
      <c r="B31549" s="83" t="s">
        <v>22687</v>
      </c>
      <c r="C31549" t="s">
        <v>22688</v>
      </c>
      <c r="D31549" s="83" t="s">
        <v>15176</v>
      </c>
      <c r="E31549" s="83">
        <v>383.85</v>
      </c>
      <c r="F31549" s="83">
        <v>387.77</v>
      </c>
    </row>
    <row r="31550" spans="1:6" x14ac:dyDescent="0.25">
      <c r="A31550" t="s">
        <v>15052</v>
      </c>
      <c r="B31550" s="83" t="s">
        <v>22689</v>
      </c>
      <c r="C31550" t="s">
        <v>22690</v>
      </c>
      <c r="D31550" s="83" t="s">
        <v>15176</v>
      </c>
      <c r="E31550" s="83">
        <v>244.18</v>
      </c>
      <c r="F31550" s="83">
        <v>249.08</v>
      </c>
    </row>
    <row r="31551" spans="1:6" x14ac:dyDescent="0.25">
      <c r="A31551" t="s">
        <v>15052</v>
      </c>
      <c r="B31551" s="83" t="s">
        <v>22691</v>
      </c>
      <c r="C31551" t="s">
        <v>22692</v>
      </c>
      <c r="D31551" s="83" t="s">
        <v>15176</v>
      </c>
      <c r="E31551" s="83">
        <v>519.04</v>
      </c>
      <c r="F31551" s="83">
        <v>519.46</v>
      </c>
    </row>
    <row r="31552" spans="1:6" x14ac:dyDescent="0.25">
      <c r="A31552" t="s">
        <v>15052</v>
      </c>
      <c r="B31552" s="83" t="s">
        <v>22693</v>
      </c>
      <c r="C31552" t="s">
        <v>22694</v>
      </c>
      <c r="D31552" s="83" t="s">
        <v>15176</v>
      </c>
      <c r="E31552" s="83">
        <v>390.91</v>
      </c>
      <c r="F31552" s="83">
        <v>392.16</v>
      </c>
    </row>
    <row r="31553" spans="1:6" x14ac:dyDescent="0.25">
      <c r="A31553" t="s">
        <v>15052</v>
      </c>
      <c r="B31553" s="83" t="s">
        <v>22695</v>
      </c>
      <c r="C31553" t="s">
        <v>22696</v>
      </c>
      <c r="D31553" s="83" t="s">
        <v>15176</v>
      </c>
      <c r="E31553" s="83">
        <v>481.09</v>
      </c>
      <c r="F31553" s="83">
        <v>481.51</v>
      </c>
    </row>
    <row r="31554" spans="1:6" x14ac:dyDescent="0.25">
      <c r="A31554" t="s">
        <v>15052</v>
      </c>
      <c r="B31554" s="83" t="s">
        <v>22697</v>
      </c>
      <c r="C31554" t="s">
        <v>22698</v>
      </c>
      <c r="D31554" s="83" t="s">
        <v>15176</v>
      </c>
      <c r="E31554" s="83">
        <v>350.01</v>
      </c>
      <c r="F31554" s="83">
        <v>351.27</v>
      </c>
    </row>
    <row r="31555" spans="1:6" x14ac:dyDescent="0.25">
      <c r="A31555" t="s">
        <v>15052</v>
      </c>
      <c r="B31555" s="83" t="s">
        <v>22699</v>
      </c>
      <c r="C31555" t="s">
        <v>22700</v>
      </c>
      <c r="D31555" s="83" t="s">
        <v>15176</v>
      </c>
      <c r="E31555" s="83">
        <v>410.01</v>
      </c>
      <c r="F31555" s="83">
        <v>414.48</v>
      </c>
    </row>
    <row r="31556" spans="1:6" x14ac:dyDescent="0.25">
      <c r="A31556" t="s">
        <v>15052</v>
      </c>
      <c r="B31556" s="83" t="s">
        <v>22701</v>
      </c>
      <c r="C31556" t="s">
        <v>22702</v>
      </c>
      <c r="D31556" s="83" t="s">
        <v>15176</v>
      </c>
      <c r="E31556" s="83">
        <v>274.27999999999997</v>
      </c>
      <c r="F31556" s="83">
        <v>279.62</v>
      </c>
    </row>
    <row r="31557" spans="1:6" x14ac:dyDescent="0.25">
      <c r="A31557" t="s">
        <v>15052</v>
      </c>
      <c r="B31557" s="83" t="s">
        <v>22703</v>
      </c>
      <c r="C31557" t="s">
        <v>22704</v>
      </c>
      <c r="D31557" s="83" t="s">
        <v>15176</v>
      </c>
      <c r="E31557" s="83">
        <v>425.05</v>
      </c>
      <c r="F31557" s="83">
        <v>429.55</v>
      </c>
    </row>
    <row r="31558" spans="1:6" x14ac:dyDescent="0.25">
      <c r="A31558" t="s">
        <v>15052</v>
      </c>
      <c r="B31558" s="83" t="s">
        <v>22705</v>
      </c>
      <c r="C31558" t="s">
        <v>22706</v>
      </c>
      <c r="D31558" s="83" t="s">
        <v>15176</v>
      </c>
      <c r="E31558" s="83">
        <v>291.11</v>
      </c>
      <c r="F31558" s="83">
        <v>296.48</v>
      </c>
    </row>
    <row r="31559" spans="1:6" x14ac:dyDescent="0.25">
      <c r="A31559" t="s">
        <v>15052</v>
      </c>
      <c r="B31559" s="83" t="s">
        <v>22707</v>
      </c>
      <c r="C31559" t="s">
        <v>22708</v>
      </c>
      <c r="D31559" s="83" t="s">
        <v>15176</v>
      </c>
      <c r="E31559" s="83">
        <v>441.91</v>
      </c>
      <c r="F31559" s="83">
        <v>446.45</v>
      </c>
    </row>
    <row r="31560" spans="1:6" x14ac:dyDescent="0.25">
      <c r="A31560" t="s">
        <v>15052</v>
      </c>
      <c r="B31560" s="83" t="s">
        <v>22709</v>
      </c>
      <c r="C31560" t="s">
        <v>22710</v>
      </c>
      <c r="D31560" s="83" t="s">
        <v>15176</v>
      </c>
      <c r="E31560" s="83">
        <v>309.97000000000003</v>
      </c>
      <c r="F31560" s="83">
        <v>315.38</v>
      </c>
    </row>
    <row r="31561" spans="1:6" x14ac:dyDescent="0.25">
      <c r="A31561" t="s">
        <v>15052</v>
      </c>
      <c r="B31561" s="83" t="s">
        <v>22711</v>
      </c>
      <c r="C31561" t="s">
        <v>22712</v>
      </c>
      <c r="D31561" s="83" t="s">
        <v>15176</v>
      </c>
      <c r="E31561" s="83">
        <v>460.68</v>
      </c>
      <c r="F31561" s="83">
        <v>465.27</v>
      </c>
    </row>
    <row r="31562" spans="1:6" x14ac:dyDescent="0.25">
      <c r="A31562" t="s">
        <v>15052</v>
      </c>
      <c r="B31562" s="83" t="s">
        <v>22713</v>
      </c>
      <c r="C31562" t="s">
        <v>22714</v>
      </c>
      <c r="D31562" s="83" t="s">
        <v>15176</v>
      </c>
      <c r="E31562" s="83">
        <v>330.99</v>
      </c>
      <c r="F31562" s="83">
        <v>336.43</v>
      </c>
    </row>
    <row r="31563" spans="1:6" x14ac:dyDescent="0.25">
      <c r="A31563" t="s">
        <v>15052</v>
      </c>
      <c r="B31563" s="83" t="s">
        <v>22715</v>
      </c>
      <c r="C31563" t="s">
        <v>22716</v>
      </c>
      <c r="D31563" s="83" t="s">
        <v>15176</v>
      </c>
      <c r="E31563" s="83">
        <v>452.97</v>
      </c>
      <c r="F31563" s="83">
        <v>457.57</v>
      </c>
    </row>
    <row r="31564" spans="1:6" x14ac:dyDescent="0.25">
      <c r="A31564" t="s">
        <v>15052</v>
      </c>
      <c r="B31564" s="83" t="s">
        <v>47726</v>
      </c>
      <c r="C31564" t="s">
        <v>47727</v>
      </c>
      <c r="D31564" s="83" t="s">
        <v>15176</v>
      </c>
      <c r="E31564" s="83">
        <v>415.85</v>
      </c>
      <c r="F31564" s="83">
        <v>420.45</v>
      </c>
    </row>
    <row r="31565" spans="1:6" x14ac:dyDescent="0.25">
      <c r="A31565" t="s">
        <v>15052</v>
      </c>
      <c r="B31565" s="83" t="s">
        <v>22717</v>
      </c>
      <c r="C31565" t="s">
        <v>22718</v>
      </c>
      <c r="D31565" s="83" t="s">
        <v>15176</v>
      </c>
      <c r="E31565" s="83">
        <v>328.17</v>
      </c>
      <c r="F31565" s="83">
        <v>333.58</v>
      </c>
    </row>
    <row r="31566" spans="1:6" x14ac:dyDescent="0.25">
      <c r="A31566" t="s">
        <v>15052</v>
      </c>
      <c r="B31566" s="83" t="s">
        <v>47728</v>
      </c>
      <c r="C31566" t="s">
        <v>47729</v>
      </c>
      <c r="D31566" s="83" t="s">
        <v>15176</v>
      </c>
      <c r="E31566" s="83">
        <v>313.13</v>
      </c>
      <c r="F31566" s="83">
        <v>318.35000000000002</v>
      </c>
    </row>
    <row r="31567" spans="1:6" x14ac:dyDescent="0.25">
      <c r="A31567" t="s">
        <v>15052</v>
      </c>
      <c r="B31567" s="83" t="s">
        <v>22719</v>
      </c>
      <c r="C31567" t="s">
        <v>22720</v>
      </c>
      <c r="D31567" s="83" t="s">
        <v>15176</v>
      </c>
      <c r="E31567" s="83">
        <v>370.77</v>
      </c>
      <c r="F31567" s="83">
        <v>371.19</v>
      </c>
    </row>
    <row r="31568" spans="1:6" x14ac:dyDescent="0.25">
      <c r="A31568" t="s">
        <v>15052</v>
      </c>
      <c r="B31568" s="83" t="s">
        <v>22721</v>
      </c>
      <c r="C31568" t="s">
        <v>22722</v>
      </c>
      <c r="D31568" s="83" t="s">
        <v>15176</v>
      </c>
      <c r="E31568" s="83">
        <v>236.37</v>
      </c>
      <c r="F31568" s="83">
        <v>237.66</v>
      </c>
    </row>
    <row r="31569" spans="1:6" x14ac:dyDescent="0.25">
      <c r="A31569" t="s">
        <v>15052</v>
      </c>
      <c r="B31569" s="83" t="s">
        <v>22723</v>
      </c>
      <c r="C31569" t="s">
        <v>22724</v>
      </c>
      <c r="D31569" s="83" t="s">
        <v>15176</v>
      </c>
      <c r="E31569" s="83">
        <v>381.97</v>
      </c>
      <c r="F31569" s="83">
        <v>382.39</v>
      </c>
    </row>
    <row r="31570" spans="1:6" x14ac:dyDescent="0.25">
      <c r="A31570" t="s">
        <v>15052</v>
      </c>
      <c r="B31570" s="83" t="s">
        <v>22725</v>
      </c>
      <c r="C31570" t="s">
        <v>22726</v>
      </c>
      <c r="D31570" s="83" t="s">
        <v>15176</v>
      </c>
      <c r="E31570" s="83">
        <v>248.96</v>
      </c>
      <c r="F31570" s="83">
        <v>250.24</v>
      </c>
    </row>
    <row r="31571" spans="1:6" x14ac:dyDescent="0.25">
      <c r="A31571" t="s">
        <v>15052</v>
      </c>
      <c r="B31571" s="83" t="s">
        <v>22727</v>
      </c>
      <c r="C31571" t="s">
        <v>22728</v>
      </c>
      <c r="D31571" s="83" t="s">
        <v>15176</v>
      </c>
      <c r="E31571" s="83">
        <v>396.57</v>
      </c>
      <c r="F31571" s="83">
        <v>396.99</v>
      </c>
    </row>
    <row r="31572" spans="1:6" x14ac:dyDescent="0.25">
      <c r="A31572" t="s">
        <v>15052</v>
      </c>
      <c r="B31572" s="83" t="s">
        <v>22729</v>
      </c>
      <c r="C31572" t="s">
        <v>22730</v>
      </c>
      <c r="D31572" s="83" t="s">
        <v>15176</v>
      </c>
      <c r="E31572" s="83">
        <v>265.37</v>
      </c>
      <c r="F31572" s="83">
        <v>266.64999999999998</v>
      </c>
    </row>
    <row r="31573" spans="1:6" x14ac:dyDescent="0.25">
      <c r="A31573" t="s">
        <v>15052</v>
      </c>
      <c r="B31573" s="83" t="s">
        <v>22731</v>
      </c>
      <c r="C31573" t="s">
        <v>22732</v>
      </c>
      <c r="D31573" s="83" t="s">
        <v>15176</v>
      </c>
      <c r="E31573" s="83">
        <v>421.33</v>
      </c>
      <c r="F31573" s="83">
        <v>421.75</v>
      </c>
    </row>
    <row r="31574" spans="1:6" x14ac:dyDescent="0.25">
      <c r="A31574" t="s">
        <v>15052</v>
      </c>
      <c r="B31574" s="83" t="s">
        <v>22733</v>
      </c>
      <c r="C31574" t="s">
        <v>22734</v>
      </c>
      <c r="D31574" s="83" t="s">
        <v>15176</v>
      </c>
      <c r="E31574" s="83">
        <v>293.62</v>
      </c>
      <c r="F31574" s="83">
        <v>294.86</v>
      </c>
    </row>
    <row r="31575" spans="1:6" x14ac:dyDescent="0.25">
      <c r="A31575" t="s">
        <v>15052</v>
      </c>
      <c r="B31575" s="83" t="s">
        <v>22735</v>
      </c>
      <c r="C31575" t="s">
        <v>22736</v>
      </c>
      <c r="D31575" s="83" t="s">
        <v>15176</v>
      </c>
      <c r="E31575" s="83">
        <v>366.42</v>
      </c>
      <c r="F31575" s="83">
        <v>366.69</v>
      </c>
    </row>
    <row r="31576" spans="1:6" x14ac:dyDescent="0.25">
      <c r="A31576" t="s">
        <v>15052</v>
      </c>
      <c r="B31576" s="83" t="s">
        <v>22737</v>
      </c>
      <c r="C31576" t="s">
        <v>22738</v>
      </c>
      <c r="D31576" s="83" t="s">
        <v>15176</v>
      </c>
      <c r="E31576" s="83">
        <v>232.02</v>
      </c>
      <c r="F31576" s="83">
        <v>233.17</v>
      </c>
    </row>
    <row r="31577" spans="1:6" x14ac:dyDescent="0.25">
      <c r="A31577" t="s">
        <v>15052</v>
      </c>
      <c r="B31577" s="83" t="s">
        <v>22739</v>
      </c>
      <c r="C31577" t="s">
        <v>22740</v>
      </c>
      <c r="D31577" s="83" t="s">
        <v>15176</v>
      </c>
      <c r="E31577" s="83">
        <v>377.59</v>
      </c>
      <c r="F31577" s="83">
        <v>377.86</v>
      </c>
    </row>
    <row r="31578" spans="1:6" x14ac:dyDescent="0.25">
      <c r="A31578" t="s">
        <v>15052</v>
      </c>
      <c r="B31578" s="83" t="s">
        <v>22741</v>
      </c>
      <c r="C31578" t="s">
        <v>22742</v>
      </c>
      <c r="D31578" s="83" t="s">
        <v>15176</v>
      </c>
      <c r="E31578" s="83">
        <v>244.58</v>
      </c>
      <c r="F31578" s="83">
        <v>245.72</v>
      </c>
    </row>
    <row r="31579" spans="1:6" x14ac:dyDescent="0.25">
      <c r="A31579" t="s">
        <v>15052</v>
      </c>
      <c r="B31579" s="83" t="s">
        <v>22743</v>
      </c>
      <c r="C31579" t="s">
        <v>22744</v>
      </c>
      <c r="D31579" s="83" t="s">
        <v>15176</v>
      </c>
      <c r="E31579" s="83">
        <v>392.23</v>
      </c>
      <c r="F31579" s="83">
        <v>392.51</v>
      </c>
    </row>
    <row r="31580" spans="1:6" x14ac:dyDescent="0.25">
      <c r="A31580" t="s">
        <v>15052</v>
      </c>
      <c r="B31580" s="83" t="s">
        <v>22745</v>
      </c>
      <c r="C31580" t="s">
        <v>22746</v>
      </c>
      <c r="D31580" s="83" t="s">
        <v>15176</v>
      </c>
      <c r="E31580" s="83">
        <v>261.02999999999997</v>
      </c>
      <c r="F31580" s="83">
        <v>262.16000000000003</v>
      </c>
    </row>
    <row r="31581" spans="1:6" x14ac:dyDescent="0.25">
      <c r="A31581" t="s">
        <v>15052</v>
      </c>
      <c r="B31581" s="83" t="s">
        <v>22747</v>
      </c>
      <c r="C31581" t="s">
        <v>22748</v>
      </c>
      <c r="D31581" s="83" t="s">
        <v>15176</v>
      </c>
      <c r="E31581" s="83">
        <v>398.4</v>
      </c>
      <c r="F31581" s="83">
        <v>402.86</v>
      </c>
    </row>
    <row r="31582" spans="1:6" x14ac:dyDescent="0.25">
      <c r="A31582" t="s">
        <v>15052</v>
      </c>
      <c r="B31582" s="83" t="s">
        <v>22749</v>
      </c>
      <c r="C31582" t="s">
        <v>22750</v>
      </c>
      <c r="D31582" s="83" t="s">
        <v>15176</v>
      </c>
      <c r="E31582" s="83">
        <v>267.02</v>
      </c>
      <c r="F31582" s="83">
        <v>272.33999999999997</v>
      </c>
    </row>
    <row r="31583" spans="1:6" x14ac:dyDescent="0.25">
      <c r="A31583" t="s">
        <v>15052</v>
      </c>
      <c r="B31583" s="83" t="s">
        <v>22751</v>
      </c>
      <c r="C31583" t="s">
        <v>22752</v>
      </c>
      <c r="D31583" s="83" t="s">
        <v>15176</v>
      </c>
      <c r="E31583" s="83">
        <v>400.81</v>
      </c>
      <c r="F31583" s="83">
        <v>401.23</v>
      </c>
    </row>
    <row r="31584" spans="1:6" x14ac:dyDescent="0.25">
      <c r="A31584" t="s">
        <v>15052</v>
      </c>
      <c r="B31584" s="83" t="s">
        <v>22753</v>
      </c>
      <c r="C31584" t="s">
        <v>22754</v>
      </c>
      <c r="D31584" s="83" t="s">
        <v>15176</v>
      </c>
      <c r="E31584" s="83">
        <v>284.5</v>
      </c>
      <c r="F31584" s="83">
        <v>285.74</v>
      </c>
    </row>
    <row r="31585" spans="1:6" x14ac:dyDescent="0.25">
      <c r="A31585" t="s">
        <v>15052</v>
      </c>
      <c r="B31585" s="83" t="s">
        <v>22755</v>
      </c>
      <c r="C31585" t="s">
        <v>22756</v>
      </c>
      <c r="D31585" s="83" t="s">
        <v>15176</v>
      </c>
      <c r="E31585" s="83">
        <v>418.06</v>
      </c>
      <c r="F31585" s="83">
        <v>418.48</v>
      </c>
    </row>
    <row r="31586" spans="1:6" x14ac:dyDescent="0.25">
      <c r="A31586" t="s">
        <v>15052</v>
      </c>
      <c r="B31586" s="83" t="s">
        <v>22757</v>
      </c>
      <c r="C31586" t="s">
        <v>22758</v>
      </c>
      <c r="D31586" s="83" t="s">
        <v>15176</v>
      </c>
      <c r="E31586" s="83">
        <v>294.11</v>
      </c>
      <c r="F31586" s="83">
        <v>295.33999999999997</v>
      </c>
    </row>
    <row r="31587" spans="1:6" x14ac:dyDescent="0.25">
      <c r="A31587" t="s">
        <v>15052</v>
      </c>
      <c r="B31587" s="83" t="s">
        <v>22759</v>
      </c>
      <c r="C31587" t="s">
        <v>22760</v>
      </c>
      <c r="D31587" s="83" t="s">
        <v>15176</v>
      </c>
      <c r="E31587" s="83">
        <v>440.29</v>
      </c>
      <c r="F31587" s="83">
        <v>440.71</v>
      </c>
    </row>
    <row r="31588" spans="1:6" x14ac:dyDescent="0.25">
      <c r="A31588" t="s">
        <v>15052</v>
      </c>
      <c r="B31588" s="83" t="s">
        <v>22761</v>
      </c>
      <c r="C31588" t="s">
        <v>22762</v>
      </c>
      <c r="D31588" s="83" t="s">
        <v>15176</v>
      </c>
      <c r="E31588" s="83">
        <v>319.06</v>
      </c>
      <c r="F31588" s="83">
        <v>320.27</v>
      </c>
    </row>
    <row r="31589" spans="1:6" x14ac:dyDescent="0.25">
      <c r="A31589" t="s">
        <v>15052</v>
      </c>
      <c r="B31589" s="83" t="s">
        <v>22763</v>
      </c>
      <c r="C31589" t="s">
        <v>22764</v>
      </c>
      <c r="D31589" s="83" t="s">
        <v>15176</v>
      </c>
      <c r="E31589" s="83">
        <v>465.1</v>
      </c>
      <c r="F31589" s="83">
        <v>465.51</v>
      </c>
    </row>
    <row r="31590" spans="1:6" x14ac:dyDescent="0.25">
      <c r="A31590" t="s">
        <v>15052</v>
      </c>
      <c r="B31590" s="83" t="s">
        <v>22765</v>
      </c>
      <c r="C31590" t="s">
        <v>22766</v>
      </c>
      <c r="D31590" s="83" t="s">
        <v>15176</v>
      </c>
      <c r="E31590" s="83">
        <v>346.89</v>
      </c>
      <c r="F31590" s="83">
        <v>348.08</v>
      </c>
    </row>
    <row r="31591" spans="1:6" x14ac:dyDescent="0.25">
      <c r="A31591" t="s">
        <v>15052</v>
      </c>
      <c r="B31591" s="83" t="s">
        <v>22767</v>
      </c>
      <c r="C31591" t="s">
        <v>22768</v>
      </c>
      <c r="D31591" s="83" t="s">
        <v>15176</v>
      </c>
      <c r="E31591" s="83">
        <v>375.89</v>
      </c>
      <c r="F31591" s="83">
        <v>376.16</v>
      </c>
    </row>
    <row r="31592" spans="1:6" x14ac:dyDescent="0.25">
      <c r="A31592" t="s">
        <v>15052</v>
      </c>
      <c r="B31592" s="83" t="s">
        <v>22769</v>
      </c>
      <c r="C31592" t="s">
        <v>22770</v>
      </c>
      <c r="D31592" s="83" t="s">
        <v>15176</v>
      </c>
      <c r="E31592" s="83">
        <v>259.58</v>
      </c>
      <c r="F31592" s="83">
        <v>260.67</v>
      </c>
    </row>
    <row r="31593" spans="1:6" x14ac:dyDescent="0.25">
      <c r="A31593" t="s">
        <v>15052</v>
      </c>
      <c r="B31593" s="83" t="s">
        <v>22771</v>
      </c>
      <c r="C31593" t="s">
        <v>22772</v>
      </c>
      <c r="D31593" s="83" t="s">
        <v>15176</v>
      </c>
      <c r="E31593" s="83">
        <v>391.11</v>
      </c>
      <c r="F31593" s="83">
        <v>391.39</v>
      </c>
    </row>
    <row r="31594" spans="1:6" x14ac:dyDescent="0.25">
      <c r="A31594" t="s">
        <v>15052</v>
      </c>
      <c r="B31594" s="83" t="s">
        <v>22773</v>
      </c>
      <c r="C31594" t="s">
        <v>22774</v>
      </c>
      <c r="D31594" s="83" t="s">
        <v>15176</v>
      </c>
      <c r="E31594" s="83">
        <v>267.17</v>
      </c>
      <c r="F31594" s="83">
        <v>268.24</v>
      </c>
    </row>
    <row r="31595" spans="1:6" x14ac:dyDescent="0.25">
      <c r="A31595" t="s">
        <v>15052</v>
      </c>
      <c r="B31595" s="83" t="s">
        <v>22775</v>
      </c>
      <c r="C31595" t="s">
        <v>22776</v>
      </c>
      <c r="D31595" s="83" t="s">
        <v>15176</v>
      </c>
      <c r="E31595" s="83">
        <v>410.66</v>
      </c>
      <c r="F31595" s="83">
        <v>410.93</v>
      </c>
    </row>
    <row r="31596" spans="1:6" x14ac:dyDescent="0.25">
      <c r="A31596" t="s">
        <v>15052</v>
      </c>
      <c r="B31596" s="83" t="s">
        <v>22777</v>
      </c>
      <c r="C31596" t="s">
        <v>22778</v>
      </c>
      <c r="D31596" s="83" t="s">
        <v>15176</v>
      </c>
      <c r="E31596" s="83">
        <v>289.42</v>
      </c>
      <c r="F31596" s="83">
        <v>290.49</v>
      </c>
    </row>
    <row r="31597" spans="1:6" x14ac:dyDescent="0.25">
      <c r="A31597" t="s">
        <v>15052</v>
      </c>
      <c r="B31597" s="83" t="s">
        <v>22779</v>
      </c>
      <c r="C31597" t="s">
        <v>22780</v>
      </c>
      <c r="D31597" s="83" t="s">
        <v>15176</v>
      </c>
      <c r="E31597" s="83">
        <v>432.51</v>
      </c>
      <c r="F31597" s="83">
        <v>432.78</v>
      </c>
    </row>
    <row r="31598" spans="1:6" x14ac:dyDescent="0.25">
      <c r="A31598" t="s">
        <v>15052</v>
      </c>
      <c r="B31598" s="83" t="s">
        <v>22781</v>
      </c>
      <c r="C31598" t="s">
        <v>22782</v>
      </c>
      <c r="D31598" s="83" t="s">
        <v>15176</v>
      </c>
      <c r="E31598" s="83">
        <v>314.3</v>
      </c>
      <c r="F31598" s="83">
        <v>315.35000000000002</v>
      </c>
    </row>
    <row r="31599" spans="1:6" x14ac:dyDescent="0.25">
      <c r="A31599" t="s">
        <v>15052</v>
      </c>
      <c r="B31599" s="83" t="s">
        <v>22783</v>
      </c>
      <c r="C31599" t="s">
        <v>22784</v>
      </c>
      <c r="D31599" s="83" t="s">
        <v>15176</v>
      </c>
      <c r="E31599" s="83">
        <v>403.05</v>
      </c>
      <c r="F31599" s="83">
        <v>407.08</v>
      </c>
    </row>
    <row r="31600" spans="1:6" x14ac:dyDescent="0.25">
      <c r="A31600" t="s">
        <v>15052</v>
      </c>
      <c r="B31600" s="83" t="s">
        <v>47730</v>
      </c>
      <c r="C31600" t="s">
        <v>47731</v>
      </c>
      <c r="D31600" s="83" t="s">
        <v>15176</v>
      </c>
      <c r="E31600" s="83">
        <v>377.71</v>
      </c>
      <c r="F31600" s="83">
        <v>381.74</v>
      </c>
    </row>
    <row r="31601" spans="1:6" x14ac:dyDescent="0.25">
      <c r="A31601" t="s">
        <v>15052</v>
      </c>
      <c r="B31601" s="83" t="s">
        <v>22785</v>
      </c>
      <c r="C31601" t="s">
        <v>22786</v>
      </c>
      <c r="D31601" s="83" t="s">
        <v>15176</v>
      </c>
      <c r="E31601" s="83">
        <v>312.95999999999998</v>
      </c>
      <c r="F31601" s="83">
        <v>317.57</v>
      </c>
    </row>
    <row r="31602" spans="1:6" x14ac:dyDescent="0.25">
      <c r="A31602" t="s">
        <v>15052</v>
      </c>
      <c r="B31602" s="83" t="s">
        <v>47732</v>
      </c>
      <c r="C31602" t="s">
        <v>47733</v>
      </c>
      <c r="D31602" s="83" t="s">
        <v>15176</v>
      </c>
      <c r="E31602" s="83">
        <v>302.7</v>
      </c>
      <c r="F31602" s="83">
        <v>307.18</v>
      </c>
    </row>
    <row r="31603" spans="1:6" x14ac:dyDescent="0.25">
      <c r="A31603" t="s">
        <v>15052</v>
      </c>
      <c r="B31603" s="83" t="s">
        <v>22787</v>
      </c>
      <c r="C31603" t="s">
        <v>22788</v>
      </c>
      <c r="D31603" s="83" t="s">
        <v>15176</v>
      </c>
      <c r="E31603" s="83">
        <v>481.38</v>
      </c>
      <c r="F31603" s="83">
        <v>481.83</v>
      </c>
    </row>
    <row r="31604" spans="1:6" x14ac:dyDescent="0.25">
      <c r="A31604" t="s">
        <v>15052</v>
      </c>
      <c r="B31604" s="83" t="s">
        <v>22789</v>
      </c>
      <c r="C31604" t="s">
        <v>22790</v>
      </c>
      <c r="D31604" s="83" t="s">
        <v>15176</v>
      </c>
      <c r="E31604" s="83">
        <v>312.20999999999998</v>
      </c>
      <c r="F31604" s="83">
        <v>313.33999999999997</v>
      </c>
    </row>
    <row r="31605" spans="1:6" x14ac:dyDescent="0.25">
      <c r="A31605" t="s">
        <v>15052</v>
      </c>
      <c r="B31605" s="83" t="s">
        <v>22791</v>
      </c>
      <c r="C31605" t="s">
        <v>22792</v>
      </c>
      <c r="D31605" s="83" t="s">
        <v>15094</v>
      </c>
      <c r="E31605" s="83">
        <v>8.5500000000000007</v>
      </c>
      <c r="F31605" s="83">
        <v>8.7899999999999991</v>
      </c>
    </row>
    <row r="31606" spans="1:6" x14ac:dyDescent="0.25">
      <c r="A31606" t="s">
        <v>15052</v>
      </c>
      <c r="B31606" s="83" t="s">
        <v>22793</v>
      </c>
      <c r="C31606" t="s">
        <v>22794</v>
      </c>
      <c r="D31606" s="83" t="s">
        <v>15094</v>
      </c>
      <c r="E31606" s="83">
        <v>7.03</v>
      </c>
      <c r="F31606" s="83">
        <v>7.28</v>
      </c>
    </row>
    <row r="31607" spans="1:6" x14ac:dyDescent="0.25">
      <c r="A31607" t="s">
        <v>15052</v>
      </c>
      <c r="B31607" s="83" t="s">
        <v>22795</v>
      </c>
      <c r="C31607" t="s">
        <v>22796</v>
      </c>
      <c r="D31607" s="83" t="s">
        <v>15094</v>
      </c>
      <c r="E31607" s="83">
        <v>11.29</v>
      </c>
      <c r="F31607" s="83">
        <v>11.56</v>
      </c>
    </row>
    <row r="31608" spans="1:6" x14ac:dyDescent="0.25">
      <c r="A31608" t="s">
        <v>15052</v>
      </c>
      <c r="B31608" s="83" t="s">
        <v>22797</v>
      </c>
      <c r="C31608" t="s">
        <v>22798</v>
      </c>
      <c r="D31608" s="83" t="s">
        <v>15094</v>
      </c>
      <c r="E31608" s="83">
        <v>9.09</v>
      </c>
      <c r="F31608" s="83">
        <v>9.3800000000000008</v>
      </c>
    </row>
    <row r="31609" spans="1:6" x14ac:dyDescent="0.25">
      <c r="A31609" t="s">
        <v>15052</v>
      </c>
      <c r="B31609" s="83" t="s">
        <v>22799</v>
      </c>
      <c r="C31609" t="s">
        <v>22800</v>
      </c>
      <c r="D31609" s="83" t="s">
        <v>15094</v>
      </c>
      <c r="E31609" s="83">
        <v>17.64</v>
      </c>
      <c r="F31609" s="83">
        <v>18</v>
      </c>
    </row>
    <row r="31610" spans="1:6" x14ac:dyDescent="0.25">
      <c r="A31610" t="s">
        <v>15052</v>
      </c>
      <c r="B31610" s="83" t="s">
        <v>22801</v>
      </c>
      <c r="C31610" t="s">
        <v>22802</v>
      </c>
      <c r="D31610" s="83" t="s">
        <v>15094</v>
      </c>
      <c r="E31610" s="83">
        <v>13.71</v>
      </c>
      <c r="F31610" s="83">
        <v>14.1</v>
      </c>
    </row>
    <row r="31611" spans="1:6" x14ac:dyDescent="0.25">
      <c r="A31611" t="s">
        <v>15052</v>
      </c>
      <c r="B31611" s="83" t="s">
        <v>22803</v>
      </c>
      <c r="C31611" t="s">
        <v>22804</v>
      </c>
      <c r="D31611" s="83" t="s">
        <v>15094</v>
      </c>
      <c r="E31611" s="83">
        <v>25.85</v>
      </c>
      <c r="F31611" s="83">
        <v>26.32</v>
      </c>
    </row>
    <row r="31612" spans="1:6" x14ac:dyDescent="0.25">
      <c r="A31612" t="s">
        <v>15052</v>
      </c>
      <c r="B31612" s="83" t="s">
        <v>22805</v>
      </c>
      <c r="C31612" t="s">
        <v>22806</v>
      </c>
      <c r="D31612" s="83" t="s">
        <v>15094</v>
      </c>
      <c r="E31612" s="83">
        <v>19.68</v>
      </c>
      <c r="F31612" s="83">
        <v>20.190000000000001</v>
      </c>
    </row>
    <row r="31613" spans="1:6" x14ac:dyDescent="0.25">
      <c r="A31613" t="s">
        <v>15052</v>
      </c>
      <c r="B31613" s="83" t="s">
        <v>22807</v>
      </c>
      <c r="C31613" t="s">
        <v>22808</v>
      </c>
      <c r="D31613" s="83" t="s">
        <v>15094</v>
      </c>
      <c r="E31613" s="83">
        <v>33.299999999999997</v>
      </c>
      <c r="F31613" s="83">
        <v>33.880000000000003</v>
      </c>
    </row>
    <row r="31614" spans="1:6" x14ac:dyDescent="0.25">
      <c r="A31614" t="s">
        <v>15052</v>
      </c>
      <c r="B31614" s="83" t="s">
        <v>22809</v>
      </c>
      <c r="C31614" t="s">
        <v>22810</v>
      </c>
      <c r="D31614" s="83" t="s">
        <v>15094</v>
      </c>
      <c r="E31614" s="83">
        <v>25.18</v>
      </c>
      <c r="F31614" s="83">
        <v>25.82</v>
      </c>
    </row>
    <row r="31615" spans="1:6" x14ac:dyDescent="0.25">
      <c r="A31615" t="s">
        <v>15052</v>
      </c>
      <c r="B31615" s="83" t="s">
        <v>22811</v>
      </c>
      <c r="C31615" t="s">
        <v>22812</v>
      </c>
      <c r="D31615" s="83" t="s">
        <v>15094</v>
      </c>
      <c r="E31615" s="83">
        <v>120.06</v>
      </c>
      <c r="F31615" s="83">
        <v>122.04</v>
      </c>
    </row>
    <row r="31616" spans="1:6" x14ac:dyDescent="0.25">
      <c r="A31616" t="s">
        <v>15052</v>
      </c>
      <c r="B31616" s="83" t="s">
        <v>22813</v>
      </c>
      <c r="C31616" t="s">
        <v>22814</v>
      </c>
      <c r="D31616" s="83" t="s">
        <v>15094</v>
      </c>
      <c r="E31616" s="83">
        <v>102.26</v>
      </c>
      <c r="F31616" s="83">
        <v>104.35</v>
      </c>
    </row>
    <row r="31617" spans="1:6" x14ac:dyDescent="0.25">
      <c r="A31617" t="s">
        <v>15052</v>
      </c>
      <c r="B31617" s="83" t="s">
        <v>22815</v>
      </c>
      <c r="C31617" t="s">
        <v>22816</v>
      </c>
      <c r="D31617" s="83" t="s">
        <v>15094</v>
      </c>
      <c r="E31617" s="83">
        <v>132.08000000000001</v>
      </c>
      <c r="F31617" s="83">
        <v>134.24</v>
      </c>
    </row>
    <row r="31618" spans="1:6" x14ac:dyDescent="0.25">
      <c r="A31618" t="s">
        <v>15052</v>
      </c>
      <c r="B31618" s="83" t="s">
        <v>22817</v>
      </c>
      <c r="C31618" t="s">
        <v>22818</v>
      </c>
      <c r="D31618" s="83" t="s">
        <v>15094</v>
      </c>
      <c r="E31618" s="83">
        <v>114.29</v>
      </c>
      <c r="F31618" s="83">
        <v>116.57</v>
      </c>
    </row>
    <row r="31619" spans="1:6" x14ac:dyDescent="0.25">
      <c r="A31619" t="s">
        <v>15052</v>
      </c>
      <c r="B31619" s="83" t="s">
        <v>22819</v>
      </c>
      <c r="C31619" t="s">
        <v>22820</v>
      </c>
      <c r="D31619" s="83" t="s">
        <v>15094</v>
      </c>
      <c r="E31619" s="83">
        <v>192.43</v>
      </c>
      <c r="F31619" s="83">
        <v>195.54</v>
      </c>
    </row>
    <row r="31620" spans="1:6" x14ac:dyDescent="0.25">
      <c r="A31620" t="s">
        <v>15052</v>
      </c>
      <c r="B31620" s="83" t="s">
        <v>22821</v>
      </c>
      <c r="C31620" t="s">
        <v>22822</v>
      </c>
      <c r="D31620" s="83" t="s">
        <v>15094</v>
      </c>
      <c r="E31620" s="83">
        <v>174.64</v>
      </c>
      <c r="F31620" s="83">
        <v>177.87</v>
      </c>
    </row>
    <row r="31621" spans="1:6" x14ac:dyDescent="0.25">
      <c r="A31621" t="s">
        <v>15052</v>
      </c>
      <c r="B31621" s="83" t="s">
        <v>22823</v>
      </c>
      <c r="C31621" t="s">
        <v>22824</v>
      </c>
      <c r="D31621" s="83" t="s">
        <v>15094</v>
      </c>
      <c r="E31621" s="83">
        <v>182.89</v>
      </c>
      <c r="F31621" s="83">
        <v>185.73</v>
      </c>
    </row>
    <row r="31622" spans="1:6" x14ac:dyDescent="0.25">
      <c r="A31622" t="s">
        <v>15052</v>
      </c>
      <c r="B31622" s="83" t="s">
        <v>22825</v>
      </c>
      <c r="C31622" t="s">
        <v>22826</v>
      </c>
      <c r="D31622" s="83" t="s">
        <v>15094</v>
      </c>
      <c r="E31622" s="83">
        <v>154.54</v>
      </c>
      <c r="F31622" s="83">
        <v>157.57</v>
      </c>
    </row>
    <row r="31623" spans="1:6" x14ac:dyDescent="0.25">
      <c r="A31623" t="s">
        <v>15052</v>
      </c>
      <c r="B31623" s="83" t="s">
        <v>22827</v>
      </c>
      <c r="C31623" t="s">
        <v>22828</v>
      </c>
      <c r="D31623" s="83" t="s">
        <v>15094</v>
      </c>
      <c r="E31623" s="83">
        <v>230.94</v>
      </c>
      <c r="F31623" s="83">
        <v>234.54</v>
      </c>
    </row>
    <row r="31624" spans="1:6" x14ac:dyDescent="0.25">
      <c r="A31624" t="s">
        <v>15052</v>
      </c>
      <c r="B31624" s="83" t="s">
        <v>22829</v>
      </c>
      <c r="C31624" t="s">
        <v>22830</v>
      </c>
      <c r="D31624" s="83" t="s">
        <v>15094</v>
      </c>
      <c r="E31624" s="83">
        <v>202.66</v>
      </c>
      <c r="F31624" s="83">
        <v>206.45</v>
      </c>
    </row>
    <row r="31625" spans="1:6" x14ac:dyDescent="0.25">
      <c r="A31625" t="s">
        <v>15052</v>
      </c>
      <c r="B31625" s="83" t="s">
        <v>22831</v>
      </c>
      <c r="C31625" t="s">
        <v>22832</v>
      </c>
      <c r="D31625" s="83" t="s">
        <v>15094</v>
      </c>
      <c r="E31625" s="83">
        <v>326.73</v>
      </c>
      <c r="F31625" s="83">
        <v>331.77</v>
      </c>
    </row>
    <row r="31626" spans="1:6" x14ac:dyDescent="0.25">
      <c r="A31626" t="s">
        <v>15052</v>
      </c>
      <c r="B31626" s="83" t="s">
        <v>22833</v>
      </c>
      <c r="C31626" t="s">
        <v>22834</v>
      </c>
      <c r="D31626" s="83" t="s">
        <v>15094</v>
      </c>
      <c r="E31626" s="83">
        <v>295.07</v>
      </c>
      <c r="F31626" s="83">
        <v>300.33</v>
      </c>
    </row>
    <row r="31627" spans="1:6" x14ac:dyDescent="0.25">
      <c r="A31627" t="s">
        <v>15052</v>
      </c>
      <c r="B31627" s="83" t="s">
        <v>22835</v>
      </c>
      <c r="C31627" t="s">
        <v>22836</v>
      </c>
      <c r="D31627" s="83" t="s">
        <v>15094</v>
      </c>
      <c r="E31627" s="83">
        <v>318.77</v>
      </c>
      <c r="F31627" s="83">
        <v>323.67</v>
      </c>
    </row>
    <row r="31628" spans="1:6" x14ac:dyDescent="0.25">
      <c r="A31628" t="s">
        <v>15052</v>
      </c>
      <c r="B31628" s="83" t="s">
        <v>22837</v>
      </c>
      <c r="C31628" t="s">
        <v>22838</v>
      </c>
      <c r="D31628" s="83" t="s">
        <v>15094</v>
      </c>
      <c r="E31628" s="83">
        <v>279.89999999999998</v>
      </c>
      <c r="F31628" s="83">
        <v>285.06</v>
      </c>
    </row>
    <row r="31629" spans="1:6" x14ac:dyDescent="0.25">
      <c r="A31629" t="s">
        <v>15052</v>
      </c>
      <c r="B31629" s="83" t="s">
        <v>22839</v>
      </c>
      <c r="C31629" t="s">
        <v>22840</v>
      </c>
      <c r="D31629" s="83" t="s">
        <v>15094</v>
      </c>
      <c r="E31629" s="83">
        <v>366.82</v>
      </c>
      <c r="F31629" s="83">
        <v>372.49</v>
      </c>
    </row>
    <row r="31630" spans="1:6" x14ac:dyDescent="0.25">
      <c r="A31630" t="s">
        <v>15052</v>
      </c>
      <c r="B31630" s="83" t="s">
        <v>22841</v>
      </c>
      <c r="C31630" t="s">
        <v>22842</v>
      </c>
      <c r="D31630" s="83" t="s">
        <v>15094</v>
      </c>
      <c r="E31630" s="83">
        <v>328.02</v>
      </c>
      <c r="F31630" s="83">
        <v>333.94</v>
      </c>
    </row>
    <row r="31631" spans="1:6" x14ac:dyDescent="0.25">
      <c r="A31631" t="s">
        <v>15052</v>
      </c>
      <c r="B31631" s="83" t="s">
        <v>22843</v>
      </c>
      <c r="C31631" t="s">
        <v>22844</v>
      </c>
      <c r="D31631" s="83" t="s">
        <v>15094</v>
      </c>
      <c r="E31631" s="83">
        <v>463.08</v>
      </c>
      <c r="F31631" s="83">
        <v>470.06</v>
      </c>
    </row>
    <row r="31632" spans="1:6" x14ac:dyDescent="0.25">
      <c r="A31632" t="s">
        <v>15052</v>
      </c>
      <c r="B31632" s="83" t="s">
        <v>22845</v>
      </c>
      <c r="C31632" t="s">
        <v>22846</v>
      </c>
      <c r="D31632" s="83" t="s">
        <v>15094</v>
      </c>
      <c r="E31632" s="83">
        <v>413.56</v>
      </c>
      <c r="F31632" s="83">
        <v>420.87</v>
      </c>
    </row>
    <row r="31633" spans="1:6" x14ac:dyDescent="0.25">
      <c r="A31633" t="s">
        <v>15052</v>
      </c>
      <c r="B31633" s="83" t="s">
        <v>22847</v>
      </c>
      <c r="C31633" t="s">
        <v>22848</v>
      </c>
      <c r="D31633" s="83" t="s">
        <v>15094</v>
      </c>
      <c r="E31633" s="83">
        <v>434.79</v>
      </c>
      <c r="F31633" s="83">
        <v>441.36</v>
      </c>
    </row>
    <row r="31634" spans="1:6" x14ac:dyDescent="0.25">
      <c r="A31634" t="s">
        <v>15052</v>
      </c>
      <c r="B31634" s="83" t="s">
        <v>22849</v>
      </c>
      <c r="C31634" t="s">
        <v>22850</v>
      </c>
      <c r="D31634" s="83" t="s">
        <v>15094</v>
      </c>
      <c r="E31634" s="83">
        <v>378.19</v>
      </c>
      <c r="F31634" s="83">
        <v>385.14</v>
      </c>
    </row>
    <row r="31635" spans="1:6" x14ac:dyDescent="0.25">
      <c r="A31635" t="s">
        <v>15052</v>
      </c>
      <c r="B31635" s="83" t="s">
        <v>22851</v>
      </c>
      <c r="C31635" t="s">
        <v>22852</v>
      </c>
      <c r="D31635" s="83" t="s">
        <v>15094</v>
      </c>
      <c r="E31635" s="83">
        <v>542.91</v>
      </c>
      <c r="F31635" s="83">
        <v>551.19000000000005</v>
      </c>
    </row>
    <row r="31636" spans="1:6" x14ac:dyDescent="0.25">
      <c r="A31636" t="s">
        <v>15052</v>
      </c>
      <c r="B31636" s="83" t="s">
        <v>22853</v>
      </c>
      <c r="C31636" t="s">
        <v>22854</v>
      </c>
      <c r="D31636" s="83" t="s">
        <v>15094</v>
      </c>
      <c r="E31636" s="83">
        <v>486.46</v>
      </c>
      <c r="F31636" s="83">
        <v>495.12</v>
      </c>
    </row>
    <row r="31637" spans="1:6" x14ac:dyDescent="0.25">
      <c r="A31637" t="s">
        <v>15052</v>
      </c>
      <c r="B31637" s="83" t="s">
        <v>22855</v>
      </c>
      <c r="C31637" t="s">
        <v>22856</v>
      </c>
      <c r="D31637" s="83" t="s">
        <v>15094</v>
      </c>
      <c r="E31637" s="83">
        <v>715</v>
      </c>
      <c r="F31637" s="83">
        <v>725.64</v>
      </c>
    </row>
    <row r="31638" spans="1:6" x14ac:dyDescent="0.25">
      <c r="A31638" t="s">
        <v>15052</v>
      </c>
      <c r="B31638" s="83" t="s">
        <v>22857</v>
      </c>
      <c r="C31638" t="s">
        <v>22858</v>
      </c>
      <c r="D31638" s="83" t="s">
        <v>15094</v>
      </c>
      <c r="E31638" s="83">
        <v>639.6</v>
      </c>
      <c r="F31638" s="83">
        <v>650.74</v>
      </c>
    </row>
    <row r="31639" spans="1:6" x14ac:dyDescent="0.25">
      <c r="A31639" t="s">
        <v>15052</v>
      </c>
      <c r="B31639" s="83" t="s">
        <v>22859</v>
      </c>
      <c r="C31639" t="s">
        <v>22860</v>
      </c>
      <c r="D31639" s="83" t="s">
        <v>15094</v>
      </c>
      <c r="E31639" s="83">
        <v>702.5</v>
      </c>
      <c r="F31639" s="83">
        <v>713.05</v>
      </c>
    </row>
    <row r="31640" spans="1:6" x14ac:dyDescent="0.25">
      <c r="A31640" t="s">
        <v>15052</v>
      </c>
      <c r="B31640" s="83" t="s">
        <v>22861</v>
      </c>
      <c r="C31640" t="s">
        <v>22862</v>
      </c>
      <c r="D31640" s="83" t="s">
        <v>15094</v>
      </c>
      <c r="E31640" s="83">
        <v>614.1</v>
      </c>
      <c r="F31640" s="83">
        <v>625.24</v>
      </c>
    </row>
    <row r="31641" spans="1:6" x14ac:dyDescent="0.25">
      <c r="A31641" t="s">
        <v>15052</v>
      </c>
      <c r="B31641" s="83" t="s">
        <v>22863</v>
      </c>
      <c r="C31641" t="s">
        <v>22864</v>
      </c>
      <c r="D31641" s="83" t="s">
        <v>15094</v>
      </c>
      <c r="E31641" s="83">
        <v>870.69</v>
      </c>
      <c r="F31641" s="83">
        <v>883.9</v>
      </c>
    </row>
    <row r="31642" spans="1:6" x14ac:dyDescent="0.25">
      <c r="A31642" t="s">
        <v>15052</v>
      </c>
      <c r="B31642" s="83" t="s">
        <v>22865</v>
      </c>
      <c r="C31642" t="s">
        <v>22866</v>
      </c>
      <c r="D31642" s="83" t="s">
        <v>15094</v>
      </c>
      <c r="E31642" s="83">
        <v>782.52</v>
      </c>
      <c r="F31642" s="83">
        <v>796.31</v>
      </c>
    </row>
    <row r="31643" spans="1:6" x14ac:dyDescent="0.25">
      <c r="A31643" t="s">
        <v>15052</v>
      </c>
      <c r="B31643" s="83" t="s">
        <v>22867</v>
      </c>
      <c r="C31643" t="s">
        <v>22868</v>
      </c>
      <c r="D31643" s="83" t="s">
        <v>15094</v>
      </c>
      <c r="E31643" s="83">
        <v>1147.31</v>
      </c>
      <c r="F31643" s="83">
        <v>1164.3499999999999</v>
      </c>
    </row>
    <row r="31644" spans="1:6" x14ac:dyDescent="0.25">
      <c r="A31644" t="s">
        <v>15052</v>
      </c>
      <c r="B31644" s="83" t="s">
        <v>22869</v>
      </c>
      <c r="C31644" t="s">
        <v>22870</v>
      </c>
      <c r="D31644" s="83" t="s">
        <v>15094</v>
      </c>
      <c r="E31644" s="83">
        <v>1030.6099999999999</v>
      </c>
      <c r="F31644" s="83">
        <v>1048.42</v>
      </c>
    </row>
    <row r="31645" spans="1:6" x14ac:dyDescent="0.25">
      <c r="A31645" t="s">
        <v>15052</v>
      </c>
      <c r="B31645" s="83" t="s">
        <v>22871</v>
      </c>
      <c r="C31645" t="s">
        <v>22872</v>
      </c>
      <c r="D31645" s="83" t="s">
        <v>15094</v>
      </c>
      <c r="E31645" s="83">
        <v>16.04</v>
      </c>
      <c r="F31645" s="83">
        <v>16.5</v>
      </c>
    </row>
    <row r="31646" spans="1:6" x14ac:dyDescent="0.25">
      <c r="A31646" t="s">
        <v>15052</v>
      </c>
      <c r="B31646" s="83" t="s">
        <v>22873</v>
      </c>
      <c r="C31646" t="s">
        <v>22874</v>
      </c>
      <c r="D31646" s="83" t="s">
        <v>15094</v>
      </c>
      <c r="E31646" s="83">
        <v>13.97</v>
      </c>
      <c r="F31646" s="83">
        <v>14.44</v>
      </c>
    </row>
    <row r="31647" spans="1:6" x14ac:dyDescent="0.25">
      <c r="A31647" t="s">
        <v>15052</v>
      </c>
      <c r="B31647" s="83" t="s">
        <v>22875</v>
      </c>
      <c r="C31647" t="s">
        <v>22876</v>
      </c>
      <c r="D31647" s="83" t="s">
        <v>15094</v>
      </c>
      <c r="E31647" s="83">
        <v>16.940000000000001</v>
      </c>
      <c r="F31647" s="83">
        <v>17.41</v>
      </c>
    </row>
    <row r="31648" spans="1:6" x14ac:dyDescent="0.25">
      <c r="A31648" t="s">
        <v>15052</v>
      </c>
      <c r="B31648" s="83" t="s">
        <v>22877</v>
      </c>
      <c r="C31648" t="s">
        <v>22878</v>
      </c>
      <c r="D31648" s="83" t="s">
        <v>15094</v>
      </c>
      <c r="E31648" s="83">
        <v>13.9</v>
      </c>
      <c r="F31648" s="83">
        <v>14.39</v>
      </c>
    </row>
    <row r="31649" spans="1:6" x14ac:dyDescent="0.25">
      <c r="A31649" t="s">
        <v>15052</v>
      </c>
      <c r="B31649" s="83" t="s">
        <v>22879</v>
      </c>
      <c r="C31649" t="s">
        <v>22880</v>
      </c>
      <c r="D31649" s="83" t="s">
        <v>15094</v>
      </c>
      <c r="E31649" s="83">
        <v>22.39</v>
      </c>
      <c r="F31649" s="83">
        <v>22.95</v>
      </c>
    </row>
    <row r="31650" spans="1:6" x14ac:dyDescent="0.25">
      <c r="A31650" t="s">
        <v>15052</v>
      </c>
      <c r="B31650" s="83" t="s">
        <v>22881</v>
      </c>
      <c r="C31650" t="s">
        <v>22882</v>
      </c>
      <c r="D31650" s="83" t="s">
        <v>15094</v>
      </c>
      <c r="E31650" s="83">
        <v>18</v>
      </c>
      <c r="F31650" s="83">
        <v>18.579999999999998</v>
      </c>
    </row>
    <row r="31651" spans="1:6" x14ac:dyDescent="0.25">
      <c r="A31651" t="s">
        <v>15052</v>
      </c>
      <c r="B31651" s="83" t="s">
        <v>22883</v>
      </c>
      <c r="C31651" t="s">
        <v>22884</v>
      </c>
      <c r="D31651" s="83" t="s">
        <v>15094</v>
      </c>
      <c r="E31651" s="83">
        <v>35.08</v>
      </c>
      <c r="F31651" s="83">
        <v>35.81</v>
      </c>
    </row>
    <row r="31652" spans="1:6" x14ac:dyDescent="0.25">
      <c r="A31652" t="s">
        <v>15052</v>
      </c>
      <c r="B31652" s="83" t="s">
        <v>22885</v>
      </c>
      <c r="C31652" t="s">
        <v>22886</v>
      </c>
      <c r="D31652" s="83" t="s">
        <v>15094</v>
      </c>
      <c r="E31652" s="83">
        <v>27.23</v>
      </c>
      <c r="F31652" s="83">
        <v>28</v>
      </c>
    </row>
    <row r="31653" spans="1:6" x14ac:dyDescent="0.25">
      <c r="A31653" t="s">
        <v>15052</v>
      </c>
      <c r="B31653" s="83" t="s">
        <v>22887</v>
      </c>
      <c r="C31653" t="s">
        <v>22888</v>
      </c>
      <c r="D31653" s="83" t="s">
        <v>15094</v>
      </c>
      <c r="E31653" s="83">
        <v>51.49</v>
      </c>
      <c r="F31653" s="83">
        <v>52.43</v>
      </c>
    </row>
    <row r="31654" spans="1:6" x14ac:dyDescent="0.25">
      <c r="A31654" t="s">
        <v>15052</v>
      </c>
      <c r="B31654" s="83" t="s">
        <v>22889</v>
      </c>
      <c r="C31654" t="s">
        <v>22890</v>
      </c>
      <c r="D31654" s="83" t="s">
        <v>15094</v>
      </c>
      <c r="E31654" s="83">
        <v>39.14</v>
      </c>
      <c r="F31654" s="83">
        <v>40.17</v>
      </c>
    </row>
    <row r="31655" spans="1:6" x14ac:dyDescent="0.25">
      <c r="A31655" t="s">
        <v>15052</v>
      </c>
      <c r="B31655" s="83" t="s">
        <v>22891</v>
      </c>
      <c r="C31655" t="s">
        <v>22892</v>
      </c>
      <c r="D31655" s="83" t="s">
        <v>15094</v>
      </c>
      <c r="E31655" s="83">
        <v>66.55</v>
      </c>
      <c r="F31655" s="83">
        <v>67.709999999999994</v>
      </c>
    </row>
    <row r="31656" spans="1:6" x14ac:dyDescent="0.25">
      <c r="A31656" t="s">
        <v>15052</v>
      </c>
      <c r="B31656" s="83" t="s">
        <v>22893</v>
      </c>
      <c r="C31656" t="s">
        <v>22894</v>
      </c>
      <c r="D31656" s="83" t="s">
        <v>15094</v>
      </c>
      <c r="E31656" s="83">
        <v>50.31</v>
      </c>
      <c r="F31656" s="83">
        <v>51.58</v>
      </c>
    </row>
    <row r="31657" spans="1:6" x14ac:dyDescent="0.25">
      <c r="A31657" t="s">
        <v>15052</v>
      </c>
      <c r="B31657" s="83" t="s">
        <v>47734</v>
      </c>
      <c r="C31657" t="s">
        <v>47735</v>
      </c>
      <c r="D31657" s="83" t="s">
        <v>15094</v>
      </c>
      <c r="E31657" s="83">
        <v>1.55</v>
      </c>
      <c r="F31657" s="83">
        <v>1.62</v>
      </c>
    </row>
    <row r="31658" spans="1:6" x14ac:dyDescent="0.25">
      <c r="A31658" t="s">
        <v>15052</v>
      </c>
      <c r="B31658" s="83" t="s">
        <v>47736</v>
      </c>
      <c r="C31658" t="s">
        <v>47737</v>
      </c>
      <c r="D31658" s="83" t="s">
        <v>15094</v>
      </c>
      <c r="E31658" s="83">
        <v>6.66</v>
      </c>
      <c r="F31658" s="83">
        <v>6.98</v>
      </c>
    </row>
    <row r="31659" spans="1:6" x14ac:dyDescent="0.25">
      <c r="A31659" t="s">
        <v>15052</v>
      </c>
      <c r="B31659" s="83" t="s">
        <v>47738</v>
      </c>
      <c r="C31659" t="s">
        <v>47739</v>
      </c>
      <c r="D31659" s="83" t="s">
        <v>15094</v>
      </c>
      <c r="E31659" s="83">
        <v>1.71</v>
      </c>
      <c r="F31659" s="83">
        <v>1.79</v>
      </c>
    </row>
    <row r="31660" spans="1:6" x14ac:dyDescent="0.25">
      <c r="A31660" t="s">
        <v>15052</v>
      </c>
      <c r="B31660" s="83" t="s">
        <v>47740</v>
      </c>
      <c r="C31660" t="s">
        <v>30937</v>
      </c>
      <c r="D31660" s="83" t="s">
        <v>47741</v>
      </c>
      <c r="E31660" s="83">
        <v>7.0000000000000007E-2</v>
      </c>
      <c r="F31660" s="83">
        <v>0.08</v>
      </c>
    </row>
    <row r="31661" spans="1:6" x14ac:dyDescent="0.25">
      <c r="A31661" t="s">
        <v>15052</v>
      </c>
      <c r="B31661" s="83" t="s">
        <v>47742</v>
      </c>
      <c r="C31661" t="s">
        <v>30938</v>
      </c>
      <c r="D31661" s="83" t="s">
        <v>15076</v>
      </c>
      <c r="E31661" s="83">
        <v>0.12</v>
      </c>
      <c r="F31661" s="83">
        <v>0.12</v>
      </c>
    </row>
    <row r="31662" spans="1:6" x14ac:dyDescent="0.25">
      <c r="A31662" t="s">
        <v>15052</v>
      </c>
      <c r="B31662" s="83" t="s">
        <v>47743</v>
      </c>
      <c r="C31662" t="s">
        <v>30939</v>
      </c>
      <c r="D31662" s="83" t="s">
        <v>15094</v>
      </c>
      <c r="E31662" s="83">
        <v>2.41</v>
      </c>
      <c r="F31662" s="83">
        <v>2.48</v>
      </c>
    </row>
    <row r="31663" spans="1:6" x14ac:dyDescent="0.25">
      <c r="A31663" t="s">
        <v>15052</v>
      </c>
      <c r="B31663" s="83" t="s">
        <v>47744</v>
      </c>
      <c r="C31663" t="s">
        <v>47745</v>
      </c>
      <c r="D31663" s="83" t="s">
        <v>15094</v>
      </c>
      <c r="E31663" s="83">
        <v>1.1499999999999999</v>
      </c>
      <c r="F31663" s="83">
        <v>1.25</v>
      </c>
    </row>
    <row r="31664" spans="1:6" x14ac:dyDescent="0.25">
      <c r="A31664" t="s">
        <v>15052</v>
      </c>
      <c r="B31664" s="83" t="s">
        <v>47746</v>
      </c>
      <c r="C31664" t="s">
        <v>30940</v>
      </c>
      <c r="D31664" s="83" t="s">
        <v>15094</v>
      </c>
      <c r="E31664" s="83">
        <v>1.4</v>
      </c>
      <c r="F31664" s="83">
        <v>1.52</v>
      </c>
    </row>
    <row r="31665" spans="1:6" x14ac:dyDescent="0.25">
      <c r="A31665" t="s">
        <v>15052</v>
      </c>
      <c r="B31665" s="83" t="s">
        <v>47747</v>
      </c>
      <c r="C31665" t="s">
        <v>30942</v>
      </c>
      <c r="D31665" s="83" t="s">
        <v>15094</v>
      </c>
      <c r="E31665" s="83">
        <v>0.77</v>
      </c>
      <c r="F31665" s="83">
        <v>0.84</v>
      </c>
    </row>
    <row r="31666" spans="1:6" x14ac:dyDescent="0.25">
      <c r="A31666" t="s">
        <v>15052</v>
      </c>
      <c r="B31666" s="83" t="s">
        <v>47748</v>
      </c>
      <c r="C31666" t="s">
        <v>30943</v>
      </c>
      <c r="D31666" s="83" t="s">
        <v>15094</v>
      </c>
      <c r="E31666" s="83">
        <v>0.85</v>
      </c>
      <c r="F31666" s="83">
        <v>0.93</v>
      </c>
    </row>
    <row r="31667" spans="1:6" x14ac:dyDescent="0.25">
      <c r="A31667" t="s">
        <v>15052</v>
      </c>
      <c r="B31667" s="83" t="s">
        <v>47749</v>
      </c>
      <c r="C31667" t="s">
        <v>30944</v>
      </c>
      <c r="D31667" s="83" t="s">
        <v>15094</v>
      </c>
      <c r="E31667" s="83">
        <v>0.92</v>
      </c>
      <c r="F31667" s="83">
        <v>0.99</v>
      </c>
    </row>
    <row r="31668" spans="1:6" x14ac:dyDescent="0.25">
      <c r="A31668" t="s">
        <v>15052</v>
      </c>
      <c r="B31668" s="83" t="s">
        <v>47750</v>
      </c>
      <c r="C31668" t="s">
        <v>30945</v>
      </c>
      <c r="D31668" s="83" t="s">
        <v>15094</v>
      </c>
      <c r="E31668" s="83">
        <v>1.01</v>
      </c>
      <c r="F31668" s="83">
        <v>1.1000000000000001</v>
      </c>
    </row>
    <row r="31669" spans="1:6" x14ac:dyDescent="0.25">
      <c r="A31669" t="s">
        <v>15052</v>
      </c>
      <c r="B31669" s="83" t="s">
        <v>47751</v>
      </c>
      <c r="C31669" t="s">
        <v>30946</v>
      </c>
      <c r="D31669" s="83" t="s">
        <v>15094</v>
      </c>
      <c r="E31669" s="83">
        <v>1.1100000000000001</v>
      </c>
      <c r="F31669" s="83">
        <v>1.21</v>
      </c>
    </row>
    <row r="31670" spans="1:6" x14ac:dyDescent="0.25">
      <c r="A31670" t="s">
        <v>15052</v>
      </c>
      <c r="B31670" s="83" t="s">
        <v>47752</v>
      </c>
      <c r="C31670" t="s">
        <v>47753</v>
      </c>
      <c r="D31670" s="83" t="s">
        <v>15076</v>
      </c>
      <c r="E31670" s="83">
        <v>0.25</v>
      </c>
      <c r="F31670" s="83">
        <v>0.25</v>
      </c>
    </row>
    <row r="31671" spans="1:6" x14ac:dyDescent="0.25">
      <c r="A31671" t="s">
        <v>15052</v>
      </c>
      <c r="B31671" s="83" t="s">
        <v>47754</v>
      </c>
      <c r="C31671" t="s">
        <v>30947</v>
      </c>
      <c r="D31671" s="83" t="s">
        <v>15076</v>
      </c>
      <c r="E31671" s="83">
        <v>0.19</v>
      </c>
      <c r="F31671" s="83">
        <v>0.2</v>
      </c>
    </row>
    <row r="31672" spans="1:6" x14ac:dyDescent="0.25">
      <c r="A31672" t="s">
        <v>15052</v>
      </c>
      <c r="B31672" s="83" t="s">
        <v>47755</v>
      </c>
      <c r="C31672" t="s">
        <v>30948</v>
      </c>
      <c r="D31672" s="83" t="s">
        <v>47741</v>
      </c>
      <c r="E31672" s="83">
        <v>0.02</v>
      </c>
      <c r="F31672" s="83">
        <v>0.03</v>
      </c>
    </row>
    <row r="31673" spans="1:6" x14ac:dyDescent="0.25">
      <c r="A31673" t="s">
        <v>15052</v>
      </c>
      <c r="B31673" s="83" t="s">
        <v>47756</v>
      </c>
      <c r="C31673" t="s">
        <v>47757</v>
      </c>
      <c r="D31673" s="83" t="s">
        <v>15094</v>
      </c>
      <c r="E31673" s="83">
        <v>3.49</v>
      </c>
      <c r="F31673" s="83">
        <v>3.56</v>
      </c>
    </row>
    <row r="31674" spans="1:6" x14ac:dyDescent="0.25">
      <c r="A31674" t="s">
        <v>15052</v>
      </c>
      <c r="B31674" s="83" t="s">
        <v>47758</v>
      </c>
      <c r="C31674" t="s">
        <v>47759</v>
      </c>
      <c r="D31674" s="83" t="s">
        <v>15094</v>
      </c>
      <c r="E31674" s="83">
        <v>1.99</v>
      </c>
      <c r="F31674" s="83">
        <v>2.16</v>
      </c>
    </row>
    <row r="31675" spans="1:6" x14ac:dyDescent="0.25">
      <c r="A31675" t="s">
        <v>15052</v>
      </c>
      <c r="B31675" s="83" t="s">
        <v>47760</v>
      </c>
      <c r="C31675" t="s">
        <v>47761</v>
      </c>
      <c r="D31675" s="83" t="s">
        <v>15094</v>
      </c>
      <c r="E31675" s="83">
        <v>38.53</v>
      </c>
      <c r="F31675" s="83">
        <v>41.86</v>
      </c>
    </row>
    <row r="31676" spans="1:6" x14ac:dyDescent="0.25">
      <c r="A31676" t="s">
        <v>15052</v>
      </c>
      <c r="B31676" s="83" t="s">
        <v>47762</v>
      </c>
      <c r="C31676" t="s">
        <v>47763</v>
      </c>
      <c r="D31676" s="83" t="s">
        <v>15073</v>
      </c>
      <c r="E31676" s="83">
        <v>69.33</v>
      </c>
      <c r="F31676" s="83">
        <v>72.069999999999993</v>
      </c>
    </row>
    <row r="31677" spans="1:6" x14ac:dyDescent="0.25">
      <c r="A31677" t="s">
        <v>15052</v>
      </c>
      <c r="B31677" s="83" t="s">
        <v>47764</v>
      </c>
      <c r="C31677" t="s">
        <v>47765</v>
      </c>
      <c r="D31677" s="83" t="s">
        <v>15094</v>
      </c>
      <c r="E31677" s="83">
        <v>101.33</v>
      </c>
      <c r="F31677" s="83">
        <v>104.82</v>
      </c>
    </row>
    <row r="31678" spans="1:6" x14ac:dyDescent="0.25">
      <c r="A31678" t="s">
        <v>15052</v>
      </c>
      <c r="B31678" s="83" t="s">
        <v>22895</v>
      </c>
      <c r="C31678" t="s">
        <v>22896</v>
      </c>
      <c r="D31678" s="83" t="s">
        <v>15094</v>
      </c>
      <c r="E31678" s="83">
        <v>1.1200000000000001</v>
      </c>
      <c r="F31678" s="83">
        <v>1.2</v>
      </c>
    </row>
    <row r="31679" spans="1:6" x14ac:dyDescent="0.25">
      <c r="A31679" t="s">
        <v>15052</v>
      </c>
      <c r="B31679" s="83" t="s">
        <v>22897</v>
      </c>
      <c r="C31679" t="s">
        <v>22898</v>
      </c>
      <c r="D31679" s="83" t="s">
        <v>15176</v>
      </c>
      <c r="E31679" s="83">
        <v>82.1</v>
      </c>
      <c r="F31679" s="83">
        <v>88.15</v>
      </c>
    </row>
    <row r="31680" spans="1:6" x14ac:dyDescent="0.25">
      <c r="A31680" t="s">
        <v>15052</v>
      </c>
      <c r="B31680" s="83" t="s">
        <v>22899</v>
      </c>
      <c r="C31680" t="s">
        <v>22900</v>
      </c>
      <c r="D31680" s="83" t="s">
        <v>15076</v>
      </c>
      <c r="E31680" s="83">
        <v>17.89</v>
      </c>
      <c r="F31680" s="83">
        <v>18.2</v>
      </c>
    </row>
    <row r="31681" spans="1:6" x14ac:dyDescent="0.25">
      <c r="A31681" t="s">
        <v>15052</v>
      </c>
      <c r="B31681" s="83" t="s">
        <v>22901</v>
      </c>
      <c r="C31681" t="s">
        <v>22902</v>
      </c>
      <c r="D31681" s="83" t="s">
        <v>15076</v>
      </c>
      <c r="E31681" s="83">
        <v>27.99</v>
      </c>
      <c r="F31681" s="83">
        <v>28.38</v>
      </c>
    </row>
    <row r="31682" spans="1:6" x14ac:dyDescent="0.25">
      <c r="A31682" t="s">
        <v>15052</v>
      </c>
      <c r="B31682" s="83" t="s">
        <v>22903</v>
      </c>
      <c r="C31682" t="s">
        <v>22904</v>
      </c>
      <c r="D31682" s="83" t="s">
        <v>15076</v>
      </c>
      <c r="E31682" s="83">
        <v>38.700000000000003</v>
      </c>
      <c r="F31682" s="83">
        <v>39.15</v>
      </c>
    </row>
    <row r="31683" spans="1:6" x14ac:dyDescent="0.25">
      <c r="A31683" t="s">
        <v>15052</v>
      </c>
      <c r="B31683" s="83" t="s">
        <v>22905</v>
      </c>
      <c r="C31683" t="s">
        <v>22906</v>
      </c>
      <c r="D31683" s="83" t="s">
        <v>15076</v>
      </c>
      <c r="E31683" s="83">
        <v>49.04</v>
      </c>
      <c r="F31683" s="83">
        <v>49.58</v>
      </c>
    </row>
    <row r="31684" spans="1:6" x14ac:dyDescent="0.25">
      <c r="A31684" t="s">
        <v>15052</v>
      </c>
      <c r="B31684" s="83" t="s">
        <v>22907</v>
      </c>
      <c r="C31684" t="s">
        <v>22908</v>
      </c>
      <c r="D31684" s="83" t="s">
        <v>15076</v>
      </c>
      <c r="E31684" s="83">
        <v>74.34</v>
      </c>
      <c r="F31684" s="83">
        <v>75</v>
      </c>
    </row>
    <row r="31685" spans="1:6" x14ac:dyDescent="0.25">
      <c r="A31685" t="s">
        <v>15052</v>
      </c>
      <c r="B31685" s="83" t="s">
        <v>22909</v>
      </c>
      <c r="C31685" t="s">
        <v>22910</v>
      </c>
      <c r="D31685" s="83" t="s">
        <v>15076</v>
      </c>
      <c r="E31685" s="83">
        <v>20.6</v>
      </c>
      <c r="F31685" s="83">
        <v>20.81</v>
      </c>
    </row>
    <row r="31686" spans="1:6" x14ac:dyDescent="0.25">
      <c r="A31686" t="s">
        <v>15052</v>
      </c>
      <c r="B31686" s="83" t="s">
        <v>22911</v>
      </c>
      <c r="C31686" t="s">
        <v>22912</v>
      </c>
      <c r="D31686" s="83" t="s">
        <v>15076</v>
      </c>
      <c r="E31686" s="83">
        <v>28.15</v>
      </c>
      <c r="F31686" s="83">
        <v>28.38</v>
      </c>
    </row>
    <row r="31687" spans="1:6" x14ac:dyDescent="0.25">
      <c r="A31687" t="s">
        <v>15052</v>
      </c>
      <c r="B31687" s="83" t="s">
        <v>22913</v>
      </c>
      <c r="C31687" t="s">
        <v>22914</v>
      </c>
      <c r="D31687" s="83" t="s">
        <v>15076</v>
      </c>
      <c r="E31687" s="83">
        <v>39.21</v>
      </c>
      <c r="F31687" s="83">
        <v>39.46</v>
      </c>
    </row>
    <row r="31688" spans="1:6" x14ac:dyDescent="0.25">
      <c r="A31688" t="s">
        <v>15052</v>
      </c>
      <c r="B31688" s="83" t="s">
        <v>22915</v>
      </c>
      <c r="C31688" t="s">
        <v>22916</v>
      </c>
      <c r="D31688" s="83" t="s">
        <v>15076</v>
      </c>
      <c r="E31688" s="83">
        <v>64.87</v>
      </c>
      <c r="F31688" s="83">
        <v>65.180000000000007</v>
      </c>
    </row>
    <row r="31689" spans="1:6" x14ac:dyDescent="0.25">
      <c r="A31689" t="s">
        <v>15052</v>
      </c>
      <c r="B31689" s="83" t="s">
        <v>22917</v>
      </c>
      <c r="C31689" t="s">
        <v>22918</v>
      </c>
      <c r="D31689" s="83" t="s">
        <v>15076</v>
      </c>
      <c r="E31689" s="83">
        <v>144.41</v>
      </c>
      <c r="F31689" s="83">
        <v>144.75</v>
      </c>
    </row>
    <row r="31690" spans="1:6" x14ac:dyDescent="0.25">
      <c r="A31690" t="s">
        <v>15052</v>
      </c>
      <c r="B31690" s="83" t="s">
        <v>22919</v>
      </c>
      <c r="C31690" t="s">
        <v>22920</v>
      </c>
      <c r="D31690" s="83" t="s">
        <v>15176</v>
      </c>
      <c r="E31690" s="83">
        <v>2954.81</v>
      </c>
      <c r="F31690" s="83">
        <v>2964.24</v>
      </c>
    </row>
    <row r="31691" spans="1:6" x14ac:dyDescent="0.25">
      <c r="A31691" t="s">
        <v>15052</v>
      </c>
      <c r="B31691" s="83" t="s">
        <v>47766</v>
      </c>
      <c r="C31691" t="s">
        <v>47767</v>
      </c>
      <c r="D31691" s="83" t="s">
        <v>15094</v>
      </c>
      <c r="E31691" s="83">
        <v>63.95</v>
      </c>
      <c r="F31691" s="83">
        <v>69.48</v>
      </c>
    </row>
    <row r="31692" spans="1:6" x14ac:dyDescent="0.25">
      <c r="A31692" t="s">
        <v>15052</v>
      </c>
      <c r="B31692" s="83" t="s">
        <v>47768</v>
      </c>
      <c r="C31692" t="s">
        <v>47769</v>
      </c>
      <c r="D31692" s="83" t="s">
        <v>15094</v>
      </c>
      <c r="E31692" s="83">
        <v>127.78</v>
      </c>
      <c r="F31692" s="83">
        <v>138.83000000000001</v>
      </c>
    </row>
    <row r="31693" spans="1:6" x14ac:dyDescent="0.25">
      <c r="A31693" t="s">
        <v>15052</v>
      </c>
      <c r="B31693" s="83" t="s">
        <v>47770</v>
      </c>
      <c r="C31693" t="s">
        <v>47771</v>
      </c>
      <c r="D31693" s="83" t="s">
        <v>15094</v>
      </c>
      <c r="E31693" s="83">
        <v>17.87</v>
      </c>
      <c r="F31693" s="83">
        <v>19.41</v>
      </c>
    </row>
    <row r="31694" spans="1:6" x14ac:dyDescent="0.25">
      <c r="A31694" t="s">
        <v>15052</v>
      </c>
      <c r="B31694" s="83" t="s">
        <v>47772</v>
      </c>
      <c r="C31694" t="s">
        <v>47773</v>
      </c>
      <c r="D31694" s="83" t="s">
        <v>15094</v>
      </c>
      <c r="E31694" s="83">
        <v>25.5</v>
      </c>
      <c r="F31694" s="83">
        <v>27.71</v>
      </c>
    </row>
    <row r="31695" spans="1:6" x14ac:dyDescent="0.25">
      <c r="A31695" t="s">
        <v>15052</v>
      </c>
      <c r="B31695" s="83" t="s">
        <v>47774</v>
      </c>
      <c r="C31695" t="s">
        <v>47775</v>
      </c>
      <c r="D31695" s="83" t="s">
        <v>15094</v>
      </c>
      <c r="E31695" s="83">
        <v>34.770000000000003</v>
      </c>
      <c r="F31695" s="83">
        <v>37.78</v>
      </c>
    </row>
    <row r="31696" spans="1:6" x14ac:dyDescent="0.25">
      <c r="A31696" t="s">
        <v>15052</v>
      </c>
      <c r="B31696" s="83" t="s">
        <v>22921</v>
      </c>
      <c r="C31696" t="s">
        <v>22922</v>
      </c>
      <c r="D31696" s="83" t="s">
        <v>15073</v>
      </c>
      <c r="E31696" s="83">
        <v>0.1</v>
      </c>
      <c r="F31696" s="83">
        <v>0.11</v>
      </c>
    </row>
    <row r="31697" spans="1:6" x14ac:dyDescent="0.25">
      <c r="A31697" t="s">
        <v>15052</v>
      </c>
      <c r="B31697" s="83" t="s">
        <v>47776</v>
      </c>
      <c r="C31697" t="s">
        <v>33027</v>
      </c>
      <c r="D31697" s="83" t="s">
        <v>15687</v>
      </c>
      <c r="E31697" s="83">
        <v>74.95</v>
      </c>
      <c r="F31697" s="83">
        <v>78.510000000000005</v>
      </c>
    </row>
    <row r="31698" spans="1:6" x14ac:dyDescent="0.25">
      <c r="A31698" t="s">
        <v>15052</v>
      </c>
      <c r="B31698" s="83" t="s">
        <v>47777</v>
      </c>
      <c r="C31698" t="s">
        <v>33028</v>
      </c>
      <c r="D31698" s="83" t="s">
        <v>15687</v>
      </c>
      <c r="E31698" s="83">
        <v>35.75</v>
      </c>
      <c r="F31698" s="83">
        <v>37.450000000000003</v>
      </c>
    </row>
    <row r="31699" spans="1:6" x14ac:dyDescent="0.25">
      <c r="A31699" t="s">
        <v>15052</v>
      </c>
      <c r="B31699" s="83" t="s">
        <v>47778</v>
      </c>
      <c r="C31699" t="s">
        <v>47779</v>
      </c>
      <c r="D31699" s="83" t="s">
        <v>15687</v>
      </c>
      <c r="E31699" s="83">
        <v>73.08</v>
      </c>
      <c r="F31699" s="83">
        <v>76.08</v>
      </c>
    </row>
    <row r="31700" spans="1:6" x14ac:dyDescent="0.25">
      <c r="A31700" t="s">
        <v>15052</v>
      </c>
      <c r="B31700" s="83" t="s">
        <v>22923</v>
      </c>
      <c r="C31700" t="s">
        <v>22924</v>
      </c>
      <c r="D31700" s="83" t="s">
        <v>15073</v>
      </c>
      <c r="E31700" s="83">
        <v>140.4</v>
      </c>
      <c r="F31700" s="83">
        <v>141.09</v>
      </c>
    </row>
    <row r="31701" spans="1:6" x14ac:dyDescent="0.25">
      <c r="A31701" t="s">
        <v>15052</v>
      </c>
      <c r="B31701" s="83" t="s">
        <v>22925</v>
      </c>
      <c r="C31701" t="s">
        <v>22926</v>
      </c>
      <c r="D31701" s="83" t="s">
        <v>15073</v>
      </c>
      <c r="E31701" s="83">
        <v>166.99</v>
      </c>
      <c r="F31701" s="83">
        <v>167.8</v>
      </c>
    </row>
    <row r="31702" spans="1:6" x14ac:dyDescent="0.25">
      <c r="A31702" t="s">
        <v>15052</v>
      </c>
      <c r="B31702" s="83" t="s">
        <v>22927</v>
      </c>
      <c r="C31702" t="s">
        <v>22928</v>
      </c>
      <c r="D31702" s="83" t="s">
        <v>15073</v>
      </c>
      <c r="E31702" s="83">
        <v>214.67</v>
      </c>
      <c r="F31702" s="83">
        <v>215.68</v>
      </c>
    </row>
    <row r="31703" spans="1:6" x14ac:dyDescent="0.25">
      <c r="A31703" t="s">
        <v>15052</v>
      </c>
      <c r="B31703" s="83" t="s">
        <v>22929</v>
      </c>
      <c r="C31703" t="s">
        <v>22930</v>
      </c>
      <c r="D31703" s="83" t="s">
        <v>20147</v>
      </c>
      <c r="E31703" s="83">
        <v>0.99</v>
      </c>
      <c r="F31703" s="83">
        <v>1</v>
      </c>
    </row>
    <row r="31704" spans="1:6" x14ac:dyDescent="0.25">
      <c r="A31704" t="s">
        <v>15052</v>
      </c>
      <c r="B31704" s="83" t="s">
        <v>22931</v>
      </c>
      <c r="C31704" t="s">
        <v>22932</v>
      </c>
      <c r="D31704" s="83" t="s">
        <v>20147</v>
      </c>
      <c r="E31704" s="83">
        <v>0.79</v>
      </c>
      <c r="F31704" s="83">
        <v>0.8</v>
      </c>
    </row>
    <row r="31705" spans="1:6" x14ac:dyDescent="0.25">
      <c r="A31705" t="s">
        <v>15052</v>
      </c>
      <c r="B31705" s="83" t="s">
        <v>22933</v>
      </c>
      <c r="C31705" t="s">
        <v>22934</v>
      </c>
      <c r="D31705" s="83" t="s">
        <v>20147</v>
      </c>
      <c r="E31705" s="83">
        <v>0.65</v>
      </c>
      <c r="F31705" s="83">
        <v>0.65</v>
      </c>
    </row>
    <row r="31706" spans="1:6" x14ac:dyDescent="0.25">
      <c r="A31706" t="s">
        <v>15052</v>
      </c>
      <c r="B31706" s="83" t="s">
        <v>22935</v>
      </c>
      <c r="C31706" t="s">
        <v>22936</v>
      </c>
      <c r="D31706" s="83" t="s">
        <v>20147</v>
      </c>
      <c r="E31706" s="83">
        <v>1.24</v>
      </c>
      <c r="F31706" s="83">
        <v>1.26</v>
      </c>
    </row>
    <row r="31707" spans="1:6" x14ac:dyDescent="0.25">
      <c r="A31707" t="s">
        <v>15052</v>
      </c>
      <c r="B31707" s="83" t="s">
        <v>22937</v>
      </c>
      <c r="C31707" t="s">
        <v>22938</v>
      </c>
      <c r="D31707" s="83" t="s">
        <v>20147</v>
      </c>
      <c r="E31707" s="83">
        <v>0.99</v>
      </c>
      <c r="F31707" s="83">
        <v>1.01</v>
      </c>
    </row>
    <row r="31708" spans="1:6" x14ac:dyDescent="0.25">
      <c r="A31708" t="s">
        <v>15052</v>
      </c>
      <c r="B31708" s="83" t="s">
        <v>22939</v>
      </c>
      <c r="C31708" t="s">
        <v>22940</v>
      </c>
      <c r="D31708" s="83" t="s">
        <v>20147</v>
      </c>
      <c r="E31708" s="83">
        <v>0.81</v>
      </c>
      <c r="F31708" s="83">
        <v>0.82</v>
      </c>
    </row>
    <row r="31709" spans="1:6" x14ac:dyDescent="0.25">
      <c r="A31709" t="s">
        <v>15052</v>
      </c>
      <c r="B31709" s="83" t="s">
        <v>22941</v>
      </c>
      <c r="C31709" t="s">
        <v>22942</v>
      </c>
      <c r="D31709" s="83" t="s">
        <v>20147</v>
      </c>
      <c r="E31709" s="83">
        <v>1.05</v>
      </c>
      <c r="F31709" s="83">
        <v>1.06</v>
      </c>
    </row>
    <row r="31710" spans="1:6" x14ac:dyDescent="0.25">
      <c r="A31710" t="s">
        <v>15052</v>
      </c>
      <c r="B31710" s="83" t="s">
        <v>22943</v>
      </c>
      <c r="C31710" t="s">
        <v>22944</v>
      </c>
      <c r="D31710" s="83" t="s">
        <v>20147</v>
      </c>
      <c r="E31710" s="83">
        <v>0.84</v>
      </c>
      <c r="F31710" s="83">
        <v>0.85</v>
      </c>
    </row>
    <row r="31711" spans="1:6" x14ac:dyDescent="0.25">
      <c r="A31711" t="s">
        <v>15052</v>
      </c>
      <c r="B31711" s="83" t="s">
        <v>22945</v>
      </c>
      <c r="C31711" t="s">
        <v>22946</v>
      </c>
      <c r="D31711" s="83" t="s">
        <v>20147</v>
      </c>
      <c r="E31711" s="83">
        <v>0.69</v>
      </c>
      <c r="F31711" s="83">
        <v>0.69</v>
      </c>
    </row>
    <row r="31712" spans="1:6" x14ac:dyDescent="0.25">
      <c r="A31712" t="s">
        <v>15052</v>
      </c>
      <c r="B31712" s="83" t="s">
        <v>22947</v>
      </c>
      <c r="C31712" t="s">
        <v>22948</v>
      </c>
      <c r="D31712" s="83" t="s">
        <v>20147</v>
      </c>
      <c r="E31712" s="83">
        <v>2.12</v>
      </c>
      <c r="F31712" s="83">
        <v>2.15</v>
      </c>
    </row>
    <row r="31713" spans="1:6" x14ac:dyDescent="0.25">
      <c r="A31713" t="s">
        <v>15052</v>
      </c>
      <c r="B31713" s="83" t="s">
        <v>22949</v>
      </c>
      <c r="C31713" t="s">
        <v>22950</v>
      </c>
      <c r="D31713" s="83" t="s">
        <v>20147</v>
      </c>
      <c r="E31713" s="83">
        <v>1.7</v>
      </c>
      <c r="F31713" s="83">
        <v>1.72</v>
      </c>
    </row>
    <row r="31714" spans="1:6" x14ac:dyDescent="0.25">
      <c r="A31714" t="s">
        <v>15052</v>
      </c>
      <c r="B31714" s="83" t="s">
        <v>22951</v>
      </c>
      <c r="C31714" t="s">
        <v>22952</v>
      </c>
      <c r="D31714" s="83" t="s">
        <v>20147</v>
      </c>
      <c r="E31714" s="83">
        <v>1.39</v>
      </c>
      <c r="F31714" s="83">
        <v>1.4</v>
      </c>
    </row>
    <row r="31715" spans="1:6" x14ac:dyDescent="0.25">
      <c r="A31715" t="s">
        <v>15052</v>
      </c>
      <c r="B31715" s="83" t="s">
        <v>22953</v>
      </c>
      <c r="C31715" t="s">
        <v>22954</v>
      </c>
      <c r="D31715" s="83" t="s">
        <v>20147</v>
      </c>
      <c r="E31715" s="83">
        <v>2.66</v>
      </c>
      <c r="F31715" s="83">
        <v>2.7</v>
      </c>
    </row>
    <row r="31716" spans="1:6" x14ac:dyDescent="0.25">
      <c r="A31716" t="s">
        <v>15052</v>
      </c>
      <c r="B31716" s="83" t="s">
        <v>22955</v>
      </c>
      <c r="C31716" t="s">
        <v>22956</v>
      </c>
      <c r="D31716" s="83" t="s">
        <v>20147</v>
      </c>
      <c r="E31716" s="83">
        <v>2.12</v>
      </c>
      <c r="F31716" s="83">
        <v>2.16</v>
      </c>
    </row>
    <row r="31717" spans="1:6" x14ac:dyDescent="0.25">
      <c r="A31717" t="s">
        <v>15052</v>
      </c>
      <c r="B31717" s="83" t="s">
        <v>22957</v>
      </c>
      <c r="C31717" t="s">
        <v>22958</v>
      </c>
      <c r="D31717" s="83" t="s">
        <v>20147</v>
      </c>
      <c r="E31717" s="83">
        <v>1.74</v>
      </c>
      <c r="F31717" s="83">
        <v>1.76</v>
      </c>
    </row>
    <row r="31718" spans="1:6" x14ac:dyDescent="0.25">
      <c r="A31718" t="s">
        <v>15052</v>
      </c>
      <c r="B31718" s="83" t="s">
        <v>22959</v>
      </c>
      <c r="C31718" t="s">
        <v>22960</v>
      </c>
      <c r="D31718" s="83" t="s">
        <v>20147</v>
      </c>
      <c r="E31718" s="83">
        <v>1.1000000000000001</v>
      </c>
      <c r="F31718" s="83">
        <v>1.1100000000000001</v>
      </c>
    </row>
    <row r="31719" spans="1:6" x14ac:dyDescent="0.25">
      <c r="A31719" t="s">
        <v>15052</v>
      </c>
      <c r="B31719" s="83" t="s">
        <v>22961</v>
      </c>
      <c r="C31719" t="s">
        <v>22962</v>
      </c>
      <c r="D31719" s="83" t="s">
        <v>20147</v>
      </c>
      <c r="E31719" s="83">
        <v>0.88</v>
      </c>
      <c r="F31719" s="83">
        <v>0.89</v>
      </c>
    </row>
    <row r="31720" spans="1:6" x14ac:dyDescent="0.25">
      <c r="A31720" t="s">
        <v>15052</v>
      </c>
      <c r="B31720" s="83" t="s">
        <v>22963</v>
      </c>
      <c r="C31720" t="s">
        <v>22964</v>
      </c>
      <c r="D31720" s="83" t="s">
        <v>20147</v>
      </c>
      <c r="E31720" s="83">
        <v>0.72</v>
      </c>
      <c r="F31720" s="83">
        <v>0.72</v>
      </c>
    </row>
    <row r="31721" spans="1:6" x14ac:dyDescent="0.25">
      <c r="A31721" t="s">
        <v>15052</v>
      </c>
      <c r="B31721" s="83" t="s">
        <v>22965</v>
      </c>
      <c r="C31721" t="s">
        <v>22966</v>
      </c>
      <c r="D31721" s="83" t="s">
        <v>20147</v>
      </c>
      <c r="E31721" s="83">
        <v>1.76</v>
      </c>
      <c r="F31721" s="83">
        <v>1.79</v>
      </c>
    </row>
    <row r="31722" spans="1:6" x14ac:dyDescent="0.25">
      <c r="A31722" t="s">
        <v>15052</v>
      </c>
      <c r="B31722" s="83" t="s">
        <v>22967</v>
      </c>
      <c r="C31722" t="s">
        <v>22968</v>
      </c>
      <c r="D31722" s="83" t="s">
        <v>20147</v>
      </c>
      <c r="E31722" s="83">
        <v>1.41</v>
      </c>
      <c r="F31722" s="83">
        <v>1.43</v>
      </c>
    </row>
    <row r="31723" spans="1:6" x14ac:dyDescent="0.25">
      <c r="A31723" t="s">
        <v>15052</v>
      </c>
      <c r="B31723" s="83" t="s">
        <v>22969</v>
      </c>
      <c r="C31723" t="s">
        <v>22970</v>
      </c>
      <c r="D31723" s="83" t="s">
        <v>20147</v>
      </c>
      <c r="E31723" s="83">
        <v>1.1499999999999999</v>
      </c>
      <c r="F31723" s="83">
        <v>1.17</v>
      </c>
    </row>
    <row r="31724" spans="1:6" x14ac:dyDescent="0.25">
      <c r="A31724" t="s">
        <v>15052</v>
      </c>
      <c r="B31724" s="83" t="s">
        <v>22971</v>
      </c>
      <c r="C31724" t="s">
        <v>22972</v>
      </c>
      <c r="D31724" s="83" t="s">
        <v>20147</v>
      </c>
      <c r="E31724" s="83">
        <v>1.1299999999999999</v>
      </c>
      <c r="F31724" s="83">
        <v>1.1499999999999999</v>
      </c>
    </row>
    <row r="31725" spans="1:6" x14ac:dyDescent="0.25">
      <c r="A31725" t="s">
        <v>15052</v>
      </c>
      <c r="B31725" s="83" t="s">
        <v>22973</v>
      </c>
      <c r="C31725" t="s">
        <v>22974</v>
      </c>
      <c r="D31725" s="83" t="s">
        <v>20147</v>
      </c>
      <c r="E31725" s="83">
        <v>0.91</v>
      </c>
      <c r="F31725" s="83">
        <v>0.92</v>
      </c>
    </row>
    <row r="31726" spans="1:6" x14ac:dyDescent="0.25">
      <c r="A31726" t="s">
        <v>15052</v>
      </c>
      <c r="B31726" s="83" t="s">
        <v>22975</v>
      </c>
      <c r="C31726" t="s">
        <v>22976</v>
      </c>
      <c r="D31726" s="83" t="s">
        <v>20147</v>
      </c>
      <c r="E31726" s="83">
        <v>0.74</v>
      </c>
      <c r="F31726" s="83">
        <v>0.75</v>
      </c>
    </row>
    <row r="31727" spans="1:6" x14ac:dyDescent="0.25">
      <c r="A31727" t="s">
        <v>15052</v>
      </c>
      <c r="B31727" s="83" t="s">
        <v>22977</v>
      </c>
      <c r="C31727" t="s">
        <v>22978</v>
      </c>
      <c r="D31727" s="83" t="s">
        <v>20147</v>
      </c>
      <c r="E31727" s="83">
        <v>0.66</v>
      </c>
      <c r="F31727" s="83">
        <v>0.67</v>
      </c>
    </row>
    <row r="31728" spans="1:6" x14ac:dyDescent="0.25">
      <c r="A31728" t="s">
        <v>15052</v>
      </c>
      <c r="B31728" s="83" t="s">
        <v>22979</v>
      </c>
      <c r="C31728" t="s">
        <v>22980</v>
      </c>
      <c r="D31728" s="83" t="s">
        <v>20147</v>
      </c>
      <c r="E31728" s="83">
        <v>0.53</v>
      </c>
      <c r="F31728" s="83">
        <v>0.54</v>
      </c>
    </row>
    <row r="31729" spans="1:6" x14ac:dyDescent="0.25">
      <c r="A31729" t="s">
        <v>15052</v>
      </c>
      <c r="B31729" s="83" t="s">
        <v>22981</v>
      </c>
      <c r="C31729" t="s">
        <v>22982</v>
      </c>
      <c r="D31729" s="83" t="s">
        <v>20147</v>
      </c>
      <c r="E31729" s="83">
        <v>0.43</v>
      </c>
      <c r="F31729" s="83">
        <v>0.44</v>
      </c>
    </row>
    <row r="31730" spans="1:6" x14ac:dyDescent="0.25">
      <c r="A31730" t="s">
        <v>15052</v>
      </c>
      <c r="B31730" s="83" t="s">
        <v>22983</v>
      </c>
      <c r="C31730" t="s">
        <v>22984</v>
      </c>
      <c r="D31730" s="83" t="s">
        <v>20147</v>
      </c>
      <c r="E31730" s="83">
        <v>1.98</v>
      </c>
      <c r="F31730" s="83">
        <v>1.99</v>
      </c>
    </row>
    <row r="31731" spans="1:6" x14ac:dyDescent="0.25">
      <c r="A31731" t="s">
        <v>15052</v>
      </c>
      <c r="B31731" s="83" t="s">
        <v>22985</v>
      </c>
      <c r="C31731" t="s">
        <v>22986</v>
      </c>
      <c r="D31731" s="83" t="s">
        <v>20147</v>
      </c>
      <c r="E31731" s="83">
        <v>1.58</v>
      </c>
      <c r="F31731" s="83">
        <v>1.59</v>
      </c>
    </row>
    <row r="31732" spans="1:6" x14ac:dyDescent="0.25">
      <c r="A31732" t="s">
        <v>15052</v>
      </c>
      <c r="B31732" s="83" t="s">
        <v>22987</v>
      </c>
      <c r="C31732" t="s">
        <v>22988</v>
      </c>
      <c r="D31732" s="83" t="s">
        <v>20147</v>
      </c>
      <c r="E31732" s="83">
        <v>1.29</v>
      </c>
      <c r="F31732" s="83">
        <v>1.3</v>
      </c>
    </row>
    <row r="31733" spans="1:6" x14ac:dyDescent="0.25">
      <c r="A31733" t="s">
        <v>15052</v>
      </c>
      <c r="B31733" s="83" t="s">
        <v>22989</v>
      </c>
      <c r="C31733" t="s">
        <v>22990</v>
      </c>
      <c r="D31733" s="83" t="s">
        <v>20147</v>
      </c>
      <c r="E31733" s="83">
        <v>1.95</v>
      </c>
      <c r="F31733" s="83">
        <v>1.97</v>
      </c>
    </row>
    <row r="31734" spans="1:6" x14ac:dyDescent="0.25">
      <c r="A31734" t="s">
        <v>15052</v>
      </c>
      <c r="B31734" s="83" t="s">
        <v>22991</v>
      </c>
      <c r="C31734" t="s">
        <v>22992</v>
      </c>
      <c r="D31734" s="83" t="s">
        <v>20147</v>
      </c>
      <c r="E31734" s="83">
        <v>1.56</v>
      </c>
      <c r="F31734" s="83">
        <v>1.58</v>
      </c>
    </row>
    <row r="31735" spans="1:6" x14ac:dyDescent="0.25">
      <c r="A31735" t="s">
        <v>15052</v>
      </c>
      <c r="B31735" s="83" t="s">
        <v>22993</v>
      </c>
      <c r="C31735" t="s">
        <v>22994</v>
      </c>
      <c r="D31735" s="83" t="s">
        <v>20147</v>
      </c>
      <c r="E31735" s="83">
        <v>1.27</v>
      </c>
      <c r="F31735" s="83">
        <v>1.29</v>
      </c>
    </row>
    <row r="31736" spans="1:6" x14ac:dyDescent="0.25">
      <c r="A31736" t="s">
        <v>15052</v>
      </c>
      <c r="B31736" s="83" t="s">
        <v>22995</v>
      </c>
      <c r="C31736" t="s">
        <v>22996</v>
      </c>
      <c r="D31736" s="83" t="s">
        <v>20147</v>
      </c>
      <c r="E31736" s="83">
        <v>0.76</v>
      </c>
      <c r="F31736" s="83">
        <v>0.76</v>
      </c>
    </row>
    <row r="31737" spans="1:6" x14ac:dyDescent="0.25">
      <c r="A31737" t="s">
        <v>15052</v>
      </c>
      <c r="B31737" s="83" t="s">
        <v>22997</v>
      </c>
      <c r="C31737" t="s">
        <v>22998</v>
      </c>
      <c r="D31737" s="83" t="s">
        <v>20147</v>
      </c>
      <c r="E31737" s="83">
        <v>0.61</v>
      </c>
      <c r="F31737" s="83">
        <v>0.61</v>
      </c>
    </row>
    <row r="31738" spans="1:6" x14ac:dyDescent="0.25">
      <c r="A31738" t="s">
        <v>15052</v>
      </c>
      <c r="B31738" s="83" t="s">
        <v>22999</v>
      </c>
      <c r="C31738" t="s">
        <v>23000</v>
      </c>
      <c r="D31738" s="83" t="s">
        <v>20147</v>
      </c>
      <c r="E31738" s="83">
        <v>0.49</v>
      </c>
      <c r="F31738" s="83">
        <v>0.5</v>
      </c>
    </row>
    <row r="31739" spans="1:6" x14ac:dyDescent="0.25">
      <c r="A31739" t="s">
        <v>15052</v>
      </c>
      <c r="B31739" s="83" t="s">
        <v>23001</v>
      </c>
      <c r="C31739" t="s">
        <v>23002</v>
      </c>
      <c r="D31739" s="83" t="s">
        <v>20157</v>
      </c>
      <c r="E31739" s="83">
        <v>1.03</v>
      </c>
      <c r="F31739" s="83">
        <v>1.04</v>
      </c>
    </row>
    <row r="31740" spans="1:6" x14ac:dyDescent="0.25">
      <c r="A31740" t="s">
        <v>15052</v>
      </c>
      <c r="B31740" s="83" t="s">
        <v>23003</v>
      </c>
      <c r="C31740" t="s">
        <v>23004</v>
      </c>
      <c r="D31740" s="83" t="s">
        <v>20157</v>
      </c>
      <c r="E31740" s="83">
        <v>0.83</v>
      </c>
      <c r="F31740" s="83">
        <v>0.83</v>
      </c>
    </row>
    <row r="31741" spans="1:6" x14ac:dyDescent="0.25">
      <c r="A31741" t="s">
        <v>15052</v>
      </c>
      <c r="B31741" s="83" t="s">
        <v>23005</v>
      </c>
      <c r="C31741" t="s">
        <v>23006</v>
      </c>
      <c r="D31741" s="83" t="s">
        <v>20157</v>
      </c>
      <c r="E31741" s="83">
        <v>0.69</v>
      </c>
      <c r="F31741" s="83">
        <v>0.69</v>
      </c>
    </row>
    <row r="31742" spans="1:6" x14ac:dyDescent="0.25">
      <c r="A31742" t="s">
        <v>15052</v>
      </c>
      <c r="B31742" s="83" t="s">
        <v>23007</v>
      </c>
      <c r="C31742" t="s">
        <v>23008</v>
      </c>
      <c r="D31742" s="83" t="s">
        <v>20147</v>
      </c>
      <c r="E31742" s="83">
        <v>1.74</v>
      </c>
      <c r="F31742" s="83">
        <v>1.75</v>
      </c>
    </row>
    <row r="31743" spans="1:6" x14ac:dyDescent="0.25">
      <c r="A31743" t="s">
        <v>15052</v>
      </c>
      <c r="B31743" s="83" t="s">
        <v>23009</v>
      </c>
      <c r="C31743" t="s">
        <v>23010</v>
      </c>
      <c r="D31743" s="83" t="s">
        <v>20147</v>
      </c>
      <c r="E31743" s="83">
        <v>1.39</v>
      </c>
      <c r="F31743" s="83">
        <v>1.4</v>
      </c>
    </row>
    <row r="31744" spans="1:6" x14ac:dyDescent="0.25">
      <c r="A31744" t="s">
        <v>15052</v>
      </c>
      <c r="B31744" s="83" t="s">
        <v>23011</v>
      </c>
      <c r="C31744" t="s">
        <v>23012</v>
      </c>
      <c r="D31744" s="83" t="s">
        <v>20147</v>
      </c>
      <c r="E31744" s="83">
        <v>1.1299999999999999</v>
      </c>
      <c r="F31744" s="83">
        <v>1.1399999999999999</v>
      </c>
    </row>
    <row r="31745" spans="1:6" x14ac:dyDescent="0.25">
      <c r="A31745" t="s">
        <v>15052</v>
      </c>
      <c r="B31745" s="83" t="s">
        <v>23013</v>
      </c>
      <c r="C31745" t="s">
        <v>23014</v>
      </c>
      <c r="D31745" s="83" t="s">
        <v>20147</v>
      </c>
      <c r="E31745" s="83">
        <v>7.0000000000000007E-2</v>
      </c>
      <c r="F31745" s="83">
        <v>7.0000000000000007E-2</v>
      </c>
    </row>
    <row r="31746" spans="1:6" x14ac:dyDescent="0.25">
      <c r="A31746" t="s">
        <v>15052</v>
      </c>
      <c r="B31746" s="83" t="s">
        <v>23015</v>
      </c>
      <c r="C31746" t="s">
        <v>23016</v>
      </c>
      <c r="D31746" s="83" t="s">
        <v>20147</v>
      </c>
      <c r="E31746" s="83">
        <v>0.05</v>
      </c>
      <c r="F31746" s="83">
        <v>0.05</v>
      </c>
    </row>
    <row r="31747" spans="1:6" x14ac:dyDescent="0.25">
      <c r="A31747" t="s">
        <v>15052</v>
      </c>
      <c r="B31747" s="83" t="s">
        <v>23017</v>
      </c>
      <c r="C31747" t="s">
        <v>23018</v>
      </c>
      <c r="D31747" s="83" t="s">
        <v>20147</v>
      </c>
      <c r="E31747" s="83">
        <v>0.04</v>
      </c>
      <c r="F31747" s="83">
        <v>0.04</v>
      </c>
    </row>
    <row r="31748" spans="1:6" x14ac:dyDescent="0.25">
      <c r="A31748" t="s">
        <v>15052</v>
      </c>
      <c r="B31748" s="83" t="s">
        <v>23019</v>
      </c>
      <c r="C31748" t="s">
        <v>23020</v>
      </c>
      <c r="D31748" s="83" t="s">
        <v>20147</v>
      </c>
      <c r="E31748" s="83">
        <v>1.8</v>
      </c>
      <c r="F31748" s="83">
        <v>1.82</v>
      </c>
    </row>
    <row r="31749" spans="1:6" x14ac:dyDescent="0.25">
      <c r="A31749" t="s">
        <v>15052</v>
      </c>
      <c r="B31749" s="83" t="s">
        <v>23021</v>
      </c>
      <c r="C31749" t="s">
        <v>23022</v>
      </c>
      <c r="D31749" s="83" t="s">
        <v>20147</v>
      </c>
      <c r="E31749" s="83">
        <v>1.44</v>
      </c>
      <c r="F31749" s="83">
        <v>1.45</v>
      </c>
    </row>
    <row r="31750" spans="1:6" x14ac:dyDescent="0.25">
      <c r="A31750" t="s">
        <v>15052</v>
      </c>
      <c r="B31750" s="83" t="s">
        <v>23023</v>
      </c>
      <c r="C31750" t="s">
        <v>23024</v>
      </c>
      <c r="D31750" s="83" t="s">
        <v>20147</v>
      </c>
      <c r="E31750" s="83">
        <v>1.18</v>
      </c>
      <c r="F31750" s="83">
        <v>1.19</v>
      </c>
    </row>
    <row r="31751" spans="1:6" x14ac:dyDescent="0.25">
      <c r="A31751" t="s">
        <v>15052</v>
      </c>
      <c r="B31751" s="83" t="s">
        <v>23025</v>
      </c>
      <c r="C31751" t="s">
        <v>23026</v>
      </c>
      <c r="D31751" s="83" t="s">
        <v>15583</v>
      </c>
      <c r="E31751" s="83">
        <v>70.87</v>
      </c>
      <c r="F31751" s="83">
        <v>71.23</v>
      </c>
    </row>
    <row r="31752" spans="1:6" x14ac:dyDescent="0.25">
      <c r="A31752" t="s">
        <v>15052</v>
      </c>
      <c r="B31752" s="83" t="s">
        <v>23027</v>
      </c>
      <c r="C31752" t="s">
        <v>23028</v>
      </c>
      <c r="D31752" s="83" t="s">
        <v>15583</v>
      </c>
      <c r="E31752" s="83">
        <v>56.67</v>
      </c>
      <c r="F31752" s="83">
        <v>56.96</v>
      </c>
    </row>
    <row r="31753" spans="1:6" x14ac:dyDescent="0.25">
      <c r="A31753" t="s">
        <v>15052</v>
      </c>
      <c r="B31753" s="83" t="s">
        <v>23029</v>
      </c>
      <c r="C31753" t="s">
        <v>23030</v>
      </c>
      <c r="D31753" s="83" t="s">
        <v>15583</v>
      </c>
      <c r="E31753" s="83">
        <v>46.3</v>
      </c>
      <c r="F31753" s="83">
        <v>46.54</v>
      </c>
    </row>
    <row r="31754" spans="1:6" x14ac:dyDescent="0.25">
      <c r="A31754" t="s">
        <v>15052</v>
      </c>
      <c r="B31754" s="83" t="s">
        <v>23031</v>
      </c>
      <c r="C31754" t="s">
        <v>23032</v>
      </c>
      <c r="D31754" s="83" t="s">
        <v>15583</v>
      </c>
      <c r="E31754" s="83">
        <v>84.82</v>
      </c>
      <c r="F31754" s="83">
        <v>85.18</v>
      </c>
    </row>
    <row r="31755" spans="1:6" x14ac:dyDescent="0.25">
      <c r="A31755" t="s">
        <v>15052</v>
      </c>
      <c r="B31755" s="83" t="s">
        <v>23033</v>
      </c>
      <c r="C31755" t="s">
        <v>23034</v>
      </c>
      <c r="D31755" s="83" t="s">
        <v>15583</v>
      </c>
      <c r="E31755" s="83">
        <v>67.819999999999993</v>
      </c>
      <c r="F31755" s="83">
        <v>68.11</v>
      </c>
    </row>
    <row r="31756" spans="1:6" x14ac:dyDescent="0.25">
      <c r="A31756" t="s">
        <v>15052</v>
      </c>
      <c r="B31756" s="83" t="s">
        <v>23035</v>
      </c>
      <c r="C31756" t="s">
        <v>23036</v>
      </c>
      <c r="D31756" s="83" t="s">
        <v>15583</v>
      </c>
      <c r="E31756" s="83">
        <v>55.42</v>
      </c>
      <c r="F31756" s="83">
        <v>55.65</v>
      </c>
    </row>
    <row r="31757" spans="1:6" x14ac:dyDescent="0.25">
      <c r="A31757" t="s">
        <v>15052</v>
      </c>
      <c r="B31757" s="83" t="s">
        <v>23037</v>
      </c>
      <c r="C31757" t="s">
        <v>23038</v>
      </c>
      <c r="D31757" s="83" t="s">
        <v>15583</v>
      </c>
      <c r="E31757" s="83">
        <v>162.88999999999999</v>
      </c>
      <c r="F31757" s="83">
        <v>163.24</v>
      </c>
    </row>
    <row r="31758" spans="1:6" x14ac:dyDescent="0.25">
      <c r="A31758" t="s">
        <v>15052</v>
      </c>
      <c r="B31758" s="83" t="s">
        <v>23039</v>
      </c>
      <c r="C31758" t="s">
        <v>23040</v>
      </c>
      <c r="D31758" s="83" t="s">
        <v>15583</v>
      </c>
      <c r="E31758" s="83">
        <v>130.25</v>
      </c>
      <c r="F31758" s="83">
        <v>130.53</v>
      </c>
    </row>
    <row r="31759" spans="1:6" x14ac:dyDescent="0.25">
      <c r="A31759" t="s">
        <v>15052</v>
      </c>
      <c r="B31759" s="83" t="s">
        <v>23041</v>
      </c>
      <c r="C31759" t="s">
        <v>23042</v>
      </c>
      <c r="D31759" s="83" t="s">
        <v>15583</v>
      </c>
      <c r="E31759" s="83">
        <v>106.42</v>
      </c>
      <c r="F31759" s="83">
        <v>106.65</v>
      </c>
    </row>
    <row r="31760" spans="1:6" x14ac:dyDescent="0.25">
      <c r="A31760" t="s">
        <v>15052</v>
      </c>
      <c r="B31760" s="83" t="s">
        <v>23043</v>
      </c>
      <c r="C31760" t="s">
        <v>23044</v>
      </c>
      <c r="D31760" s="83" t="s">
        <v>15583</v>
      </c>
      <c r="E31760" s="83">
        <v>209.08</v>
      </c>
      <c r="F31760" s="83">
        <v>209.44</v>
      </c>
    </row>
    <row r="31761" spans="1:6" x14ac:dyDescent="0.25">
      <c r="A31761" t="s">
        <v>15052</v>
      </c>
      <c r="B31761" s="83" t="s">
        <v>23045</v>
      </c>
      <c r="C31761" t="s">
        <v>23046</v>
      </c>
      <c r="D31761" s="83" t="s">
        <v>15583</v>
      </c>
      <c r="E31761" s="83">
        <v>167.19</v>
      </c>
      <c r="F31761" s="83">
        <v>167.47</v>
      </c>
    </row>
    <row r="31762" spans="1:6" x14ac:dyDescent="0.25">
      <c r="A31762" t="s">
        <v>15052</v>
      </c>
      <c r="B31762" s="83" t="s">
        <v>23047</v>
      </c>
      <c r="C31762" t="s">
        <v>23048</v>
      </c>
      <c r="D31762" s="83" t="s">
        <v>15583</v>
      </c>
      <c r="E31762" s="83">
        <v>136.6</v>
      </c>
      <c r="F31762" s="83">
        <v>136.83000000000001</v>
      </c>
    </row>
    <row r="31763" spans="1:6" x14ac:dyDescent="0.25">
      <c r="A31763" t="s">
        <v>15052</v>
      </c>
      <c r="B31763" s="83">
        <v>2501</v>
      </c>
      <c r="C31763" t="s">
        <v>47780</v>
      </c>
    </row>
    <row r="31764" spans="1:6" x14ac:dyDescent="0.25">
      <c r="A31764" t="s">
        <v>15052</v>
      </c>
      <c r="B31764" s="83" t="s">
        <v>47781</v>
      </c>
      <c r="C31764" t="s">
        <v>47782</v>
      </c>
      <c r="D31764" s="83" t="s">
        <v>15073</v>
      </c>
      <c r="E31764" s="83">
        <v>21.46</v>
      </c>
      <c r="F31764" s="83">
        <v>22.69</v>
      </c>
    </row>
    <row r="31765" spans="1:6" x14ac:dyDescent="0.25">
      <c r="A31765" t="s">
        <v>15052</v>
      </c>
      <c r="B31765" s="83">
        <v>2502</v>
      </c>
      <c r="C31765" t="s">
        <v>47783</v>
      </c>
    </row>
    <row r="31766" spans="1:6" x14ac:dyDescent="0.25">
      <c r="A31766" t="s">
        <v>15052</v>
      </c>
      <c r="B31766" s="83" t="s">
        <v>47784</v>
      </c>
      <c r="C31766" t="s">
        <v>47785</v>
      </c>
      <c r="D31766" s="83" t="s">
        <v>15073</v>
      </c>
      <c r="E31766" s="83">
        <v>60.48</v>
      </c>
      <c r="F31766" s="83">
        <v>63.06</v>
      </c>
    </row>
    <row r="31767" spans="1:6" x14ac:dyDescent="0.25">
      <c r="A31767" t="s">
        <v>15052</v>
      </c>
      <c r="B31767" s="83" t="s">
        <v>47786</v>
      </c>
      <c r="C31767" t="s">
        <v>47787</v>
      </c>
      <c r="D31767" s="83" t="s">
        <v>15094</v>
      </c>
      <c r="E31767" s="83">
        <v>21.32</v>
      </c>
      <c r="F31767" s="83">
        <v>22.23</v>
      </c>
    </row>
    <row r="31768" spans="1:6" x14ac:dyDescent="0.25">
      <c r="A31768" t="s">
        <v>15052</v>
      </c>
      <c r="B31768" s="83" t="s">
        <v>47788</v>
      </c>
      <c r="C31768" t="s">
        <v>47789</v>
      </c>
      <c r="D31768" s="83" t="s">
        <v>15073</v>
      </c>
      <c r="E31768" s="83">
        <v>85.57</v>
      </c>
      <c r="F31768" s="83">
        <v>89.93</v>
      </c>
    </row>
    <row r="31769" spans="1:6" x14ac:dyDescent="0.25">
      <c r="A31769" t="s">
        <v>15052</v>
      </c>
      <c r="B31769" s="83" t="s">
        <v>47790</v>
      </c>
      <c r="C31769" t="s">
        <v>47791</v>
      </c>
      <c r="D31769" s="83" t="s">
        <v>15073</v>
      </c>
      <c r="E31769" s="83">
        <v>85.65</v>
      </c>
      <c r="F31769" s="83">
        <v>90.01</v>
      </c>
    </row>
    <row r="31770" spans="1:6" x14ac:dyDescent="0.25">
      <c r="A31770" t="s">
        <v>15052</v>
      </c>
      <c r="B31770" s="83" t="s">
        <v>47792</v>
      </c>
      <c r="C31770" t="s">
        <v>47793</v>
      </c>
      <c r="D31770" s="83" t="s">
        <v>15073</v>
      </c>
      <c r="E31770" s="83">
        <v>80.98</v>
      </c>
      <c r="F31770" s="83">
        <v>83.45</v>
      </c>
    </row>
    <row r="31771" spans="1:6" x14ac:dyDescent="0.25">
      <c r="A31771" t="s">
        <v>15052</v>
      </c>
      <c r="B31771" s="83" t="s">
        <v>47794</v>
      </c>
      <c r="C31771" t="s">
        <v>47795</v>
      </c>
      <c r="D31771" s="83" t="s">
        <v>15073</v>
      </c>
      <c r="E31771" s="83">
        <v>60.48</v>
      </c>
      <c r="F31771" s="83">
        <v>63.06</v>
      </c>
    </row>
    <row r="31772" spans="1:6" x14ac:dyDescent="0.25">
      <c r="A31772" t="s">
        <v>15052</v>
      </c>
      <c r="B31772" s="83" t="s">
        <v>47796</v>
      </c>
      <c r="C31772" t="s">
        <v>47797</v>
      </c>
      <c r="D31772" s="83" t="s">
        <v>15073</v>
      </c>
      <c r="E31772" s="83">
        <v>55</v>
      </c>
      <c r="F31772" s="83">
        <v>57.75</v>
      </c>
    </row>
    <row r="31773" spans="1:6" x14ac:dyDescent="0.25">
      <c r="A31773" t="s">
        <v>15052</v>
      </c>
      <c r="B31773" s="83" t="s">
        <v>47798</v>
      </c>
      <c r="C31773" t="s">
        <v>47799</v>
      </c>
      <c r="D31773" s="83" t="s">
        <v>15073</v>
      </c>
      <c r="E31773" s="83">
        <v>80.98</v>
      </c>
      <c r="F31773" s="83">
        <v>83.45</v>
      </c>
    </row>
    <row r="31774" spans="1:6" x14ac:dyDescent="0.25">
      <c r="A31774" t="s">
        <v>15052</v>
      </c>
      <c r="B31774" s="83" t="s">
        <v>47800</v>
      </c>
      <c r="C31774" t="s">
        <v>47801</v>
      </c>
      <c r="D31774" s="83" t="s">
        <v>15073</v>
      </c>
      <c r="E31774" s="83">
        <v>60.48</v>
      </c>
      <c r="F31774" s="83">
        <v>63.06</v>
      </c>
    </row>
    <row r="31775" spans="1:6" x14ac:dyDescent="0.25">
      <c r="A31775" t="s">
        <v>15052</v>
      </c>
      <c r="B31775" s="83" t="s">
        <v>47802</v>
      </c>
      <c r="C31775" t="s">
        <v>47803</v>
      </c>
      <c r="D31775" s="83" t="s">
        <v>15073</v>
      </c>
      <c r="E31775" s="83">
        <v>55</v>
      </c>
      <c r="F31775" s="83">
        <v>57.75</v>
      </c>
    </row>
    <row r="31776" spans="1:6" x14ac:dyDescent="0.25">
      <c r="A31776" t="s">
        <v>15052</v>
      </c>
      <c r="B31776" s="83" t="s">
        <v>47804</v>
      </c>
      <c r="C31776" t="s">
        <v>47805</v>
      </c>
      <c r="D31776" s="83" t="s">
        <v>15073</v>
      </c>
      <c r="E31776" s="83">
        <v>80.98</v>
      </c>
      <c r="F31776" s="83">
        <v>83.45</v>
      </c>
    </row>
    <row r="31777" spans="1:6" x14ac:dyDescent="0.25">
      <c r="A31777" t="s">
        <v>15052</v>
      </c>
      <c r="B31777" s="83" t="s">
        <v>47806</v>
      </c>
      <c r="C31777" t="s">
        <v>47807</v>
      </c>
      <c r="D31777" s="83" t="s">
        <v>15073</v>
      </c>
      <c r="E31777" s="83">
        <v>55</v>
      </c>
      <c r="F31777" s="83">
        <v>57.75</v>
      </c>
    </row>
    <row r="31778" spans="1:6" x14ac:dyDescent="0.25">
      <c r="A31778" t="s">
        <v>15052</v>
      </c>
      <c r="B31778" s="83" t="s">
        <v>47808</v>
      </c>
      <c r="C31778" t="s">
        <v>47809</v>
      </c>
      <c r="D31778" s="83" t="s">
        <v>15073</v>
      </c>
      <c r="E31778" s="83">
        <v>81.05</v>
      </c>
      <c r="F31778" s="83">
        <v>83.53</v>
      </c>
    </row>
    <row r="31779" spans="1:6" x14ac:dyDescent="0.25">
      <c r="A31779" t="s">
        <v>15052</v>
      </c>
      <c r="B31779" s="83" t="s">
        <v>47810</v>
      </c>
      <c r="C31779" t="s">
        <v>47811</v>
      </c>
      <c r="D31779" s="83" t="s">
        <v>15073</v>
      </c>
      <c r="E31779" s="83">
        <v>60.56</v>
      </c>
      <c r="F31779" s="83">
        <v>63.14</v>
      </c>
    </row>
    <row r="31780" spans="1:6" x14ac:dyDescent="0.25">
      <c r="A31780" t="s">
        <v>15052</v>
      </c>
      <c r="B31780" s="83" t="s">
        <v>47812</v>
      </c>
      <c r="C31780" t="s">
        <v>47813</v>
      </c>
      <c r="D31780" s="83" t="s">
        <v>15073</v>
      </c>
      <c r="E31780" s="83">
        <v>55.09</v>
      </c>
      <c r="F31780" s="83">
        <v>57.83</v>
      </c>
    </row>
    <row r="31781" spans="1:6" x14ac:dyDescent="0.25">
      <c r="A31781" t="s">
        <v>15052</v>
      </c>
      <c r="B31781" s="83" t="s">
        <v>47814</v>
      </c>
      <c r="C31781" t="s">
        <v>47815</v>
      </c>
      <c r="D31781" s="83" t="s">
        <v>15073</v>
      </c>
      <c r="E31781" s="83">
        <v>81.05</v>
      </c>
      <c r="F31781" s="83">
        <v>83.53</v>
      </c>
    </row>
    <row r="31782" spans="1:6" x14ac:dyDescent="0.25">
      <c r="A31782" t="s">
        <v>15052</v>
      </c>
      <c r="B31782" s="83" t="s">
        <v>47816</v>
      </c>
      <c r="C31782" t="s">
        <v>47817</v>
      </c>
      <c r="D31782" s="83" t="s">
        <v>15073</v>
      </c>
      <c r="E31782" s="83">
        <v>60.56</v>
      </c>
      <c r="F31782" s="83">
        <v>63.14</v>
      </c>
    </row>
    <row r="31783" spans="1:6" x14ac:dyDescent="0.25">
      <c r="A31783" t="s">
        <v>15052</v>
      </c>
      <c r="B31783" s="83" t="s">
        <v>47818</v>
      </c>
      <c r="C31783" t="s">
        <v>47819</v>
      </c>
      <c r="D31783" s="83" t="s">
        <v>15073</v>
      </c>
      <c r="E31783" s="83">
        <v>55.09</v>
      </c>
      <c r="F31783" s="83">
        <v>57.83</v>
      </c>
    </row>
    <row r="31784" spans="1:6" x14ac:dyDescent="0.25">
      <c r="A31784" t="s">
        <v>15052</v>
      </c>
      <c r="B31784" s="83" t="s">
        <v>47820</v>
      </c>
      <c r="C31784" t="s">
        <v>47821</v>
      </c>
      <c r="D31784" s="83" t="s">
        <v>15073</v>
      </c>
      <c r="E31784" s="83">
        <v>119.8</v>
      </c>
      <c r="F31784" s="83">
        <v>122.27</v>
      </c>
    </row>
    <row r="31785" spans="1:6" x14ac:dyDescent="0.25">
      <c r="A31785" t="s">
        <v>15052</v>
      </c>
      <c r="B31785" s="83" t="s">
        <v>47822</v>
      </c>
      <c r="C31785" t="s">
        <v>47823</v>
      </c>
      <c r="D31785" s="83" t="s">
        <v>15073</v>
      </c>
      <c r="E31785" s="83">
        <v>80.900000000000006</v>
      </c>
      <c r="F31785" s="83">
        <v>83.48</v>
      </c>
    </row>
    <row r="31786" spans="1:6" x14ac:dyDescent="0.25">
      <c r="A31786" t="s">
        <v>15052</v>
      </c>
      <c r="B31786" s="83" t="s">
        <v>47824</v>
      </c>
      <c r="C31786" t="s">
        <v>47825</v>
      </c>
      <c r="D31786" s="83" t="s">
        <v>15073</v>
      </c>
      <c r="E31786" s="83">
        <v>145.05000000000001</v>
      </c>
      <c r="F31786" s="83">
        <v>148.54</v>
      </c>
    </row>
    <row r="31787" spans="1:6" x14ac:dyDescent="0.25">
      <c r="A31787" t="s">
        <v>15052</v>
      </c>
      <c r="B31787" s="83">
        <v>10</v>
      </c>
      <c r="C31787" t="s">
        <v>23049</v>
      </c>
    </row>
    <row r="31788" spans="1:6" x14ac:dyDescent="0.25">
      <c r="A31788" t="s">
        <v>15052</v>
      </c>
      <c r="B31788" s="83">
        <v>15</v>
      </c>
      <c r="C31788" t="s">
        <v>23050</v>
      </c>
    </row>
    <row r="31789" spans="1:6" x14ac:dyDescent="0.25">
      <c r="A31789" t="s">
        <v>15052</v>
      </c>
      <c r="B31789" s="83" t="s">
        <v>23051</v>
      </c>
      <c r="C31789" t="s">
        <v>23052</v>
      </c>
      <c r="D31789" s="83" t="s">
        <v>20706</v>
      </c>
      <c r="E31789" s="83">
        <v>52.96</v>
      </c>
      <c r="F31789" s="83">
        <v>52.96</v>
      </c>
    </row>
    <row r="31790" spans="1:6" x14ac:dyDescent="0.25">
      <c r="A31790" t="s">
        <v>15052</v>
      </c>
      <c r="B31790" s="83" t="s">
        <v>23053</v>
      </c>
      <c r="C31790" t="s">
        <v>23054</v>
      </c>
      <c r="D31790" s="83" t="s">
        <v>20706</v>
      </c>
      <c r="E31790" s="83">
        <v>68.86</v>
      </c>
      <c r="F31790" s="83">
        <v>68.86</v>
      </c>
    </row>
    <row r="31791" spans="1:6" x14ac:dyDescent="0.25">
      <c r="A31791" t="s">
        <v>15052</v>
      </c>
      <c r="B31791" s="83" t="s">
        <v>23055</v>
      </c>
      <c r="C31791" t="s">
        <v>23056</v>
      </c>
      <c r="D31791" s="83" t="s">
        <v>20706</v>
      </c>
      <c r="E31791" s="83">
        <v>122.01</v>
      </c>
      <c r="F31791" s="83">
        <v>122.01</v>
      </c>
    </row>
    <row r="31792" spans="1:6" x14ac:dyDescent="0.25">
      <c r="A31792" t="s">
        <v>15052</v>
      </c>
      <c r="B31792" s="83" t="s">
        <v>23057</v>
      </c>
      <c r="C31792" t="s">
        <v>23058</v>
      </c>
      <c r="D31792" s="83" t="s">
        <v>20706</v>
      </c>
      <c r="E31792" s="83">
        <v>21.05</v>
      </c>
      <c r="F31792" s="83">
        <v>21.05</v>
      </c>
    </row>
    <row r="31793" spans="1:6" x14ac:dyDescent="0.25">
      <c r="A31793" t="s">
        <v>15052</v>
      </c>
      <c r="B31793" s="83" t="s">
        <v>23059</v>
      </c>
      <c r="C31793" t="s">
        <v>23060</v>
      </c>
      <c r="D31793" s="83" t="s">
        <v>20706</v>
      </c>
      <c r="E31793" s="83">
        <v>32.869999999999997</v>
      </c>
      <c r="F31793" s="83">
        <v>32.869999999999997</v>
      </c>
    </row>
    <row r="31794" spans="1:6" x14ac:dyDescent="0.25">
      <c r="A31794" t="s">
        <v>15052</v>
      </c>
      <c r="B31794" s="83" t="s">
        <v>23061</v>
      </c>
      <c r="C31794" t="s">
        <v>23062</v>
      </c>
      <c r="D31794" s="83" t="s">
        <v>20706</v>
      </c>
      <c r="E31794" s="83">
        <v>38.92</v>
      </c>
      <c r="F31794" s="83">
        <v>38.92</v>
      </c>
    </row>
    <row r="31795" spans="1:6" x14ac:dyDescent="0.25">
      <c r="A31795" t="s">
        <v>15052</v>
      </c>
      <c r="B31795" s="83" t="s">
        <v>23063</v>
      </c>
      <c r="C31795" t="s">
        <v>23064</v>
      </c>
      <c r="D31795" s="83" t="s">
        <v>20706</v>
      </c>
      <c r="E31795" s="83">
        <v>50.01</v>
      </c>
      <c r="F31795" s="83">
        <v>50.01</v>
      </c>
    </row>
    <row r="31796" spans="1:6" x14ac:dyDescent="0.25">
      <c r="A31796" t="s">
        <v>15052</v>
      </c>
      <c r="B31796" s="83" t="s">
        <v>23065</v>
      </c>
      <c r="C31796" t="s">
        <v>23066</v>
      </c>
      <c r="D31796" s="83" t="s">
        <v>20706</v>
      </c>
      <c r="E31796" s="83">
        <v>76.599999999999994</v>
      </c>
      <c r="F31796" s="83">
        <v>76.599999999999994</v>
      </c>
    </row>
    <row r="31797" spans="1:6" x14ac:dyDescent="0.25">
      <c r="A31797" t="s">
        <v>15052</v>
      </c>
      <c r="B31797" s="83" t="s">
        <v>23067</v>
      </c>
      <c r="C31797" t="s">
        <v>23068</v>
      </c>
      <c r="D31797" s="83" t="s">
        <v>20706</v>
      </c>
      <c r="E31797" s="83">
        <v>33.72</v>
      </c>
      <c r="F31797" s="83">
        <v>33.72</v>
      </c>
    </row>
    <row r="31798" spans="1:6" x14ac:dyDescent="0.25">
      <c r="A31798" t="s">
        <v>15052</v>
      </c>
      <c r="B31798" s="83" t="s">
        <v>23069</v>
      </c>
      <c r="C31798" t="s">
        <v>23070</v>
      </c>
      <c r="D31798" s="83" t="s">
        <v>20706</v>
      </c>
      <c r="E31798" s="83">
        <v>43.02</v>
      </c>
      <c r="F31798" s="83">
        <v>43.02</v>
      </c>
    </row>
    <row r="31799" spans="1:6" x14ac:dyDescent="0.25">
      <c r="A31799" t="s">
        <v>15052</v>
      </c>
      <c r="B31799" s="83" t="s">
        <v>23071</v>
      </c>
      <c r="C31799" t="s">
        <v>23072</v>
      </c>
      <c r="D31799" s="83" t="s">
        <v>20706</v>
      </c>
      <c r="E31799" s="83">
        <v>61.75</v>
      </c>
      <c r="F31799" s="83">
        <v>61.75</v>
      </c>
    </row>
    <row r="31800" spans="1:6" x14ac:dyDescent="0.25">
      <c r="A31800" t="s">
        <v>15052</v>
      </c>
      <c r="B31800" s="83" t="s">
        <v>23073</v>
      </c>
      <c r="C31800" t="s">
        <v>23074</v>
      </c>
      <c r="D31800" s="83" t="s">
        <v>20706</v>
      </c>
      <c r="E31800" s="83">
        <v>37.85</v>
      </c>
      <c r="F31800" s="83">
        <v>37.85</v>
      </c>
    </row>
    <row r="31801" spans="1:6" x14ac:dyDescent="0.25">
      <c r="A31801" t="s">
        <v>15052</v>
      </c>
      <c r="B31801" s="83" t="s">
        <v>23075</v>
      </c>
      <c r="C31801" t="s">
        <v>23076</v>
      </c>
      <c r="D31801" s="83" t="s">
        <v>20706</v>
      </c>
      <c r="E31801" s="83">
        <v>48.56</v>
      </c>
      <c r="F31801" s="83">
        <v>48.56</v>
      </c>
    </row>
    <row r="31802" spans="1:6" x14ac:dyDescent="0.25">
      <c r="A31802" t="s">
        <v>15052</v>
      </c>
      <c r="B31802" s="83" t="s">
        <v>23077</v>
      </c>
      <c r="C31802" t="s">
        <v>23078</v>
      </c>
      <c r="D31802" s="83" t="s">
        <v>20706</v>
      </c>
      <c r="E31802" s="83">
        <v>78.459999999999994</v>
      </c>
      <c r="F31802" s="83">
        <v>78.459999999999994</v>
      </c>
    </row>
    <row r="31803" spans="1:6" x14ac:dyDescent="0.25">
      <c r="A31803" t="s">
        <v>15052</v>
      </c>
      <c r="B31803" s="83" t="s">
        <v>23079</v>
      </c>
      <c r="C31803" t="s">
        <v>23080</v>
      </c>
      <c r="D31803" s="83" t="s">
        <v>20706</v>
      </c>
      <c r="E31803" s="83">
        <v>23.82</v>
      </c>
      <c r="F31803" s="83">
        <v>23.82</v>
      </c>
    </row>
    <row r="31804" spans="1:6" x14ac:dyDescent="0.25">
      <c r="A31804" t="s">
        <v>15052</v>
      </c>
      <c r="B31804" s="83" t="s">
        <v>23081</v>
      </c>
      <c r="C31804" t="s">
        <v>23082</v>
      </c>
      <c r="D31804" s="83" t="s">
        <v>20706</v>
      </c>
      <c r="E31804" s="83">
        <v>20.65</v>
      </c>
      <c r="F31804" s="83">
        <v>20.65</v>
      </c>
    </row>
    <row r="31805" spans="1:6" x14ac:dyDescent="0.25">
      <c r="A31805" t="s">
        <v>15052</v>
      </c>
      <c r="B31805" s="83" t="s">
        <v>23083</v>
      </c>
      <c r="C31805" t="s">
        <v>23084</v>
      </c>
      <c r="D31805" s="83" t="s">
        <v>20706</v>
      </c>
      <c r="E31805" s="83">
        <v>21.05</v>
      </c>
      <c r="F31805" s="83">
        <v>21.05</v>
      </c>
    </row>
    <row r="31806" spans="1:6" x14ac:dyDescent="0.25">
      <c r="A31806" t="s">
        <v>15052</v>
      </c>
      <c r="B31806" s="83" t="s">
        <v>23085</v>
      </c>
      <c r="C31806" t="s">
        <v>23086</v>
      </c>
      <c r="D31806" s="83" t="s">
        <v>20706</v>
      </c>
      <c r="E31806" s="83">
        <v>21.68</v>
      </c>
      <c r="F31806" s="83">
        <v>21.68</v>
      </c>
    </row>
    <row r="31807" spans="1:6" x14ac:dyDescent="0.25">
      <c r="A31807" t="s">
        <v>15052</v>
      </c>
      <c r="B31807" s="83" t="s">
        <v>23087</v>
      </c>
      <c r="C31807" t="s">
        <v>23088</v>
      </c>
      <c r="D31807" s="83" t="s">
        <v>20706</v>
      </c>
      <c r="E31807" s="83">
        <v>36.53</v>
      </c>
      <c r="F31807" s="83">
        <v>36.53</v>
      </c>
    </row>
    <row r="31808" spans="1:6" x14ac:dyDescent="0.25">
      <c r="A31808" t="s">
        <v>15052</v>
      </c>
      <c r="B31808" s="83" t="s">
        <v>23089</v>
      </c>
      <c r="C31808" t="s">
        <v>23090</v>
      </c>
      <c r="D31808" s="83" t="s">
        <v>20706</v>
      </c>
      <c r="E31808" s="83">
        <v>46.78</v>
      </c>
      <c r="F31808" s="83">
        <v>46.78</v>
      </c>
    </row>
    <row r="31809" spans="1:6" x14ac:dyDescent="0.25">
      <c r="A31809" t="s">
        <v>15052</v>
      </c>
      <c r="B31809" s="83" t="s">
        <v>23091</v>
      </c>
      <c r="C31809" t="s">
        <v>23092</v>
      </c>
      <c r="D31809" s="83" t="s">
        <v>20706</v>
      </c>
      <c r="E31809" s="83">
        <v>80.400000000000006</v>
      </c>
      <c r="F31809" s="83">
        <v>80.400000000000006</v>
      </c>
    </row>
    <row r="31810" spans="1:6" x14ac:dyDescent="0.25">
      <c r="A31810" t="s">
        <v>15052</v>
      </c>
      <c r="B31810" s="83" t="s">
        <v>23093</v>
      </c>
      <c r="C31810" t="s">
        <v>23094</v>
      </c>
      <c r="D31810" s="83" t="s">
        <v>20706</v>
      </c>
      <c r="E31810" s="83">
        <v>176.83</v>
      </c>
      <c r="F31810" s="83">
        <v>176.83</v>
      </c>
    </row>
    <row r="31811" spans="1:6" x14ac:dyDescent="0.25">
      <c r="A31811" t="s">
        <v>15052</v>
      </c>
      <c r="B31811" s="83" t="s">
        <v>23095</v>
      </c>
      <c r="C31811" t="s">
        <v>29202</v>
      </c>
      <c r="D31811" s="83" t="s">
        <v>20706</v>
      </c>
      <c r="E31811" s="83">
        <v>31.88</v>
      </c>
      <c r="F31811" s="83">
        <v>31.88</v>
      </c>
    </row>
    <row r="31812" spans="1:6" x14ac:dyDescent="0.25">
      <c r="A31812" t="s">
        <v>15052</v>
      </c>
      <c r="B31812" s="83" t="s">
        <v>23096</v>
      </c>
      <c r="C31812" t="s">
        <v>23097</v>
      </c>
      <c r="D31812" s="83" t="s">
        <v>20706</v>
      </c>
      <c r="E31812" s="83">
        <v>126.52</v>
      </c>
      <c r="F31812" s="83">
        <v>126.52</v>
      </c>
    </row>
    <row r="31813" spans="1:6" x14ac:dyDescent="0.25">
      <c r="A31813" t="s">
        <v>15052</v>
      </c>
      <c r="B31813" s="83" t="s">
        <v>23098</v>
      </c>
      <c r="C31813" t="s">
        <v>23099</v>
      </c>
      <c r="D31813" s="83" t="s">
        <v>20706</v>
      </c>
      <c r="E31813" s="83">
        <v>135.41999999999999</v>
      </c>
      <c r="F31813" s="83">
        <v>135.41999999999999</v>
      </c>
    </row>
    <row r="31814" spans="1:6" x14ac:dyDescent="0.25">
      <c r="A31814" t="s">
        <v>15052</v>
      </c>
      <c r="B31814" s="83" t="s">
        <v>23100</v>
      </c>
      <c r="C31814" t="s">
        <v>23101</v>
      </c>
      <c r="D31814" s="83" t="s">
        <v>20706</v>
      </c>
      <c r="E31814" s="83">
        <v>144.32</v>
      </c>
      <c r="F31814" s="83">
        <v>144.32</v>
      </c>
    </row>
    <row r="31815" spans="1:6" x14ac:dyDescent="0.25">
      <c r="A31815" t="s">
        <v>15052</v>
      </c>
      <c r="B31815" s="83" t="s">
        <v>23102</v>
      </c>
      <c r="C31815" t="s">
        <v>23103</v>
      </c>
      <c r="D31815" s="83" t="s">
        <v>20706</v>
      </c>
      <c r="E31815" s="83">
        <v>126.52</v>
      </c>
      <c r="F31815" s="83">
        <v>126.52</v>
      </c>
    </row>
    <row r="31816" spans="1:6" x14ac:dyDescent="0.25">
      <c r="A31816" t="s">
        <v>15052</v>
      </c>
      <c r="B31816" s="83" t="s">
        <v>23104</v>
      </c>
      <c r="C31816" t="s">
        <v>23105</v>
      </c>
      <c r="D31816" s="83" t="s">
        <v>20706</v>
      </c>
      <c r="E31816" s="83">
        <v>134.61000000000001</v>
      </c>
      <c r="F31816" s="83">
        <v>134.61000000000001</v>
      </c>
    </row>
    <row r="31817" spans="1:6" x14ac:dyDescent="0.25">
      <c r="A31817" t="s">
        <v>15052</v>
      </c>
      <c r="B31817" s="83" t="s">
        <v>23106</v>
      </c>
      <c r="C31817" t="s">
        <v>23107</v>
      </c>
      <c r="D31817" s="83" t="s">
        <v>20706</v>
      </c>
      <c r="E31817" s="83">
        <v>142.71</v>
      </c>
      <c r="F31817" s="83">
        <v>142.71</v>
      </c>
    </row>
    <row r="31818" spans="1:6" x14ac:dyDescent="0.25">
      <c r="A31818" t="s">
        <v>15052</v>
      </c>
      <c r="B31818" s="83" t="s">
        <v>23108</v>
      </c>
      <c r="C31818" t="s">
        <v>23109</v>
      </c>
      <c r="D31818" s="83" t="s">
        <v>20706</v>
      </c>
      <c r="E31818" s="83">
        <v>126.52</v>
      </c>
      <c r="F31818" s="83">
        <v>126.52</v>
      </c>
    </row>
    <row r="31819" spans="1:6" x14ac:dyDescent="0.25">
      <c r="A31819" t="s">
        <v>15052</v>
      </c>
      <c r="B31819" s="83" t="s">
        <v>23110</v>
      </c>
      <c r="C31819" t="s">
        <v>23111</v>
      </c>
      <c r="D31819" s="83" t="s">
        <v>20706</v>
      </c>
      <c r="E31819" s="83">
        <v>138.33000000000001</v>
      </c>
      <c r="F31819" s="83">
        <v>138.33000000000001</v>
      </c>
    </row>
    <row r="31820" spans="1:6" x14ac:dyDescent="0.25">
      <c r="A31820" t="s">
        <v>15052</v>
      </c>
      <c r="B31820" s="83" t="s">
        <v>23112</v>
      </c>
      <c r="C31820" t="s">
        <v>23113</v>
      </c>
      <c r="D31820" s="83" t="s">
        <v>20706</v>
      </c>
      <c r="E31820" s="83">
        <v>150.13999999999999</v>
      </c>
      <c r="F31820" s="83">
        <v>150.13999999999999</v>
      </c>
    </row>
    <row r="31821" spans="1:6" x14ac:dyDescent="0.25">
      <c r="A31821" t="s">
        <v>15052</v>
      </c>
      <c r="B31821" s="83" t="s">
        <v>23114</v>
      </c>
      <c r="C31821" t="s">
        <v>23115</v>
      </c>
      <c r="D31821" s="83" t="s">
        <v>20706</v>
      </c>
      <c r="E31821" s="83">
        <v>251.15</v>
      </c>
      <c r="F31821" s="83">
        <v>251.15</v>
      </c>
    </row>
    <row r="31822" spans="1:6" x14ac:dyDescent="0.25">
      <c r="A31822" t="s">
        <v>15052</v>
      </c>
      <c r="B31822" s="83" t="s">
        <v>23116</v>
      </c>
      <c r="C31822" t="s">
        <v>23117</v>
      </c>
      <c r="D31822" s="83" t="s">
        <v>20706</v>
      </c>
      <c r="E31822" s="83">
        <v>219.92</v>
      </c>
      <c r="F31822" s="83">
        <v>219.92</v>
      </c>
    </row>
    <row r="31823" spans="1:6" x14ac:dyDescent="0.25">
      <c r="A31823" t="s">
        <v>15052</v>
      </c>
      <c r="B31823" s="83" t="s">
        <v>23118</v>
      </c>
      <c r="C31823" t="s">
        <v>23119</v>
      </c>
      <c r="D31823" s="83" t="s">
        <v>20706</v>
      </c>
      <c r="E31823" s="83">
        <v>188.83</v>
      </c>
      <c r="F31823" s="83">
        <v>188.83</v>
      </c>
    </row>
    <row r="31824" spans="1:6" x14ac:dyDescent="0.25">
      <c r="A31824" t="s">
        <v>15052</v>
      </c>
      <c r="B31824" s="83" t="s">
        <v>23120</v>
      </c>
      <c r="C31824" t="s">
        <v>23121</v>
      </c>
      <c r="D31824" s="83" t="s">
        <v>20706</v>
      </c>
      <c r="E31824" s="83">
        <v>126.52</v>
      </c>
      <c r="F31824" s="83">
        <v>126.52</v>
      </c>
    </row>
    <row r="31825" spans="1:6" x14ac:dyDescent="0.25">
      <c r="A31825" t="s">
        <v>15052</v>
      </c>
      <c r="B31825" s="83" t="s">
        <v>23122</v>
      </c>
      <c r="C31825" t="s">
        <v>23123</v>
      </c>
      <c r="D31825" s="83" t="s">
        <v>20706</v>
      </c>
      <c r="E31825" s="83">
        <v>144</v>
      </c>
      <c r="F31825" s="83">
        <v>144</v>
      </c>
    </row>
    <row r="31826" spans="1:6" x14ac:dyDescent="0.25">
      <c r="A31826" t="s">
        <v>15052</v>
      </c>
      <c r="B31826" s="83" t="s">
        <v>23124</v>
      </c>
      <c r="C31826" t="s">
        <v>23125</v>
      </c>
      <c r="D31826" s="83" t="s">
        <v>20706</v>
      </c>
      <c r="E31826" s="83">
        <v>161.47999999999999</v>
      </c>
      <c r="F31826" s="83">
        <v>161.47999999999999</v>
      </c>
    </row>
    <row r="31827" spans="1:6" x14ac:dyDescent="0.25">
      <c r="A31827" t="s">
        <v>15052</v>
      </c>
      <c r="B31827" s="83" t="s">
        <v>23126</v>
      </c>
      <c r="C31827" t="s">
        <v>23127</v>
      </c>
      <c r="D31827" s="83" t="s">
        <v>20706</v>
      </c>
      <c r="E31827" s="83">
        <v>24.22</v>
      </c>
      <c r="F31827" s="83">
        <v>24.22</v>
      </c>
    </row>
    <row r="31828" spans="1:6" x14ac:dyDescent="0.25">
      <c r="A31828" t="s">
        <v>15052</v>
      </c>
      <c r="B31828" s="83">
        <v>215</v>
      </c>
      <c r="C31828" t="s">
        <v>23128</v>
      </c>
    </row>
    <row r="31829" spans="1:6" x14ac:dyDescent="0.25">
      <c r="A31829" t="s">
        <v>15052</v>
      </c>
      <c r="B31829" s="83" t="s">
        <v>23129</v>
      </c>
      <c r="C31829" t="s">
        <v>23130</v>
      </c>
      <c r="D31829" s="83" t="s">
        <v>15076</v>
      </c>
      <c r="E31829" s="83">
        <v>258</v>
      </c>
      <c r="F31829" s="83">
        <v>258</v>
      </c>
    </row>
    <row r="31830" spans="1:6" x14ac:dyDescent="0.25">
      <c r="A31830" t="s">
        <v>15052</v>
      </c>
      <c r="B31830" s="83">
        <v>23</v>
      </c>
      <c r="C31830" t="s">
        <v>23131</v>
      </c>
    </row>
    <row r="31831" spans="1:6" x14ac:dyDescent="0.25">
      <c r="A31831" t="s">
        <v>15052</v>
      </c>
      <c r="B31831" s="83" t="s">
        <v>23132</v>
      </c>
      <c r="C31831" t="s">
        <v>23133</v>
      </c>
      <c r="D31831" s="83" t="s">
        <v>15337</v>
      </c>
      <c r="E31831" s="83">
        <v>2087.61</v>
      </c>
      <c r="F31831" s="83">
        <v>2087.61</v>
      </c>
    </row>
    <row r="31832" spans="1:6" x14ac:dyDescent="0.25">
      <c r="A31832" t="s">
        <v>15052</v>
      </c>
      <c r="B31832" s="83" t="s">
        <v>23134</v>
      </c>
      <c r="C31832" t="s">
        <v>23135</v>
      </c>
      <c r="D31832" s="83" t="s">
        <v>15583</v>
      </c>
      <c r="E31832" s="83">
        <v>1.42</v>
      </c>
      <c r="F31832" s="83">
        <v>1.42</v>
      </c>
    </row>
    <row r="31833" spans="1:6" x14ac:dyDescent="0.25">
      <c r="A31833" t="s">
        <v>15052</v>
      </c>
      <c r="B31833" s="83" t="s">
        <v>23136</v>
      </c>
      <c r="C31833" t="s">
        <v>23137</v>
      </c>
      <c r="D31833" s="83" t="s">
        <v>15337</v>
      </c>
      <c r="E31833" s="83">
        <v>1853.59</v>
      </c>
      <c r="F31833" s="83">
        <v>1853.59</v>
      </c>
    </row>
    <row r="31834" spans="1:6" x14ac:dyDescent="0.25">
      <c r="A31834" t="s">
        <v>15052</v>
      </c>
      <c r="B31834" s="83" t="s">
        <v>23138</v>
      </c>
      <c r="C31834" t="s">
        <v>23139</v>
      </c>
      <c r="D31834" s="83" t="s">
        <v>15583</v>
      </c>
      <c r="E31834" s="83">
        <v>1.02</v>
      </c>
      <c r="F31834" s="83">
        <v>1.02</v>
      </c>
    </row>
    <row r="31835" spans="1:6" x14ac:dyDescent="0.25">
      <c r="A31835" t="s">
        <v>15052</v>
      </c>
      <c r="B31835" s="83" t="s">
        <v>23140</v>
      </c>
      <c r="C31835" t="s">
        <v>23141</v>
      </c>
      <c r="D31835" s="83" t="s">
        <v>15337</v>
      </c>
      <c r="E31835" s="83">
        <v>4506.0600000000004</v>
      </c>
      <c r="F31835" s="83">
        <v>4506.0600000000004</v>
      </c>
    </row>
    <row r="31836" spans="1:6" x14ac:dyDescent="0.25">
      <c r="A31836" t="s">
        <v>15052</v>
      </c>
      <c r="B31836" s="83" t="s">
        <v>23142</v>
      </c>
      <c r="C31836" t="s">
        <v>23143</v>
      </c>
      <c r="D31836" s="83" t="s">
        <v>15583</v>
      </c>
      <c r="E31836" s="83">
        <v>1.45</v>
      </c>
      <c r="F31836" s="83">
        <v>1.45</v>
      </c>
    </row>
    <row r="31837" spans="1:6" x14ac:dyDescent="0.25">
      <c r="A31837" t="s">
        <v>15052</v>
      </c>
      <c r="B31837" s="83">
        <v>31</v>
      </c>
      <c r="C31837" t="s">
        <v>23144</v>
      </c>
    </row>
    <row r="31838" spans="1:6" x14ac:dyDescent="0.25">
      <c r="A31838" t="s">
        <v>15052</v>
      </c>
      <c r="B31838" s="83">
        <v>33</v>
      </c>
      <c r="C31838" t="s">
        <v>23145</v>
      </c>
    </row>
    <row r="31839" spans="1:6" x14ac:dyDescent="0.25">
      <c r="A31839" t="s">
        <v>15052</v>
      </c>
      <c r="B31839" s="83" t="s">
        <v>23146</v>
      </c>
      <c r="C31839" t="s">
        <v>23147</v>
      </c>
      <c r="D31839" s="83" t="s">
        <v>15073</v>
      </c>
      <c r="E31839" s="83">
        <v>0.35</v>
      </c>
      <c r="F31839" s="83">
        <v>0.35</v>
      </c>
    </row>
    <row r="31840" spans="1:6" x14ac:dyDescent="0.25">
      <c r="A31840" t="s">
        <v>15052</v>
      </c>
      <c r="B31840" s="83" t="s">
        <v>23148</v>
      </c>
      <c r="C31840" t="s">
        <v>23149</v>
      </c>
      <c r="D31840" s="83" t="s">
        <v>15076</v>
      </c>
      <c r="E31840" s="83">
        <v>1284.52</v>
      </c>
      <c r="F31840" s="83">
        <v>1284.52</v>
      </c>
    </row>
    <row r="31841" spans="1:6" x14ac:dyDescent="0.25">
      <c r="A31841" t="s">
        <v>15052</v>
      </c>
      <c r="B31841" s="83" t="s">
        <v>23150</v>
      </c>
      <c r="C31841" t="s">
        <v>23151</v>
      </c>
      <c r="D31841" s="83" t="s">
        <v>15073</v>
      </c>
      <c r="E31841" s="83">
        <v>0.45</v>
      </c>
      <c r="F31841" s="83">
        <v>0.45</v>
      </c>
    </row>
    <row r="31842" spans="1:6" x14ac:dyDescent="0.25">
      <c r="A31842" t="s">
        <v>15052</v>
      </c>
      <c r="B31842" s="83" t="s">
        <v>23152</v>
      </c>
      <c r="C31842" t="s">
        <v>23153</v>
      </c>
      <c r="D31842" s="83" t="s">
        <v>15076</v>
      </c>
      <c r="E31842" s="83">
        <v>3068.04</v>
      </c>
      <c r="F31842" s="83">
        <v>3068.04</v>
      </c>
    </row>
    <row r="31843" spans="1:6" x14ac:dyDescent="0.25">
      <c r="A31843" t="s">
        <v>15052</v>
      </c>
      <c r="B31843" s="83">
        <v>34</v>
      </c>
      <c r="C31843" t="s">
        <v>23154</v>
      </c>
    </row>
    <row r="31844" spans="1:6" x14ac:dyDescent="0.25">
      <c r="A31844" t="s">
        <v>15052</v>
      </c>
      <c r="B31844" s="83" t="s">
        <v>23155</v>
      </c>
      <c r="C31844" t="s">
        <v>23156</v>
      </c>
      <c r="D31844" s="83" t="s">
        <v>15073</v>
      </c>
      <c r="E31844" s="83">
        <v>1.22</v>
      </c>
      <c r="F31844" s="83">
        <v>1.22</v>
      </c>
    </row>
    <row r="31845" spans="1:6" x14ac:dyDescent="0.25">
      <c r="A31845" t="s">
        <v>15052</v>
      </c>
      <c r="B31845" s="83" t="s">
        <v>23157</v>
      </c>
      <c r="C31845" t="s">
        <v>23158</v>
      </c>
      <c r="D31845" s="83" t="s">
        <v>15073</v>
      </c>
      <c r="E31845" s="83">
        <v>4.97</v>
      </c>
      <c r="F31845" s="83">
        <v>4.97</v>
      </c>
    </row>
    <row r="31846" spans="1:6" x14ac:dyDescent="0.25">
      <c r="A31846" t="s">
        <v>15052</v>
      </c>
      <c r="B31846" s="83" t="s">
        <v>23159</v>
      </c>
      <c r="C31846" t="s">
        <v>23160</v>
      </c>
      <c r="D31846" s="83" t="s">
        <v>15073</v>
      </c>
      <c r="E31846" s="83">
        <v>4.32</v>
      </c>
      <c r="F31846" s="83">
        <v>4.32</v>
      </c>
    </row>
    <row r="31847" spans="1:6" x14ac:dyDescent="0.25">
      <c r="A31847" t="s">
        <v>15052</v>
      </c>
      <c r="B31847" s="83" t="s">
        <v>23161</v>
      </c>
      <c r="C31847" t="s">
        <v>23162</v>
      </c>
      <c r="D31847" s="83" t="s">
        <v>15073</v>
      </c>
      <c r="E31847" s="83">
        <v>3.74</v>
      </c>
      <c r="F31847" s="83">
        <v>3.74</v>
      </c>
    </row>
    <row r="31848" spans="1:6" x14ac:dyDescent="0.25">
      <c r="A31848" t="s">
        <v>15052</v>
      </c>
      <c r="B31848" s="83" t="s">
        <v>23163</v>
      </c>
      <c r="C31848" t="s">
        <v>23164</v>
      </c>
      <c r="D31848" s="83" t="s">
        <v>15073</v>
      </c>
      <c r="E31848" s="83">
        <v>3.1</v>
      </c>
      <c r="F31848" s="83">
        <v>3.1</v>
      </c>
    </row>
    <row r="31849" spans="1:6" x14ac:dyDescent="0.25">
      <c r="A31849" t="s">
        <v>15052</v>
      </c>
      <c r="B31849" s="83" t="s">
        <v>23165</v>
      </c>
      <c r="C31849" t="s">
        <v>23166</v>
      </c>
      <c r="D31849" s="83" t="s">
        <v>15073</v>
      </c>
      <c r="E31849" s="83">
        <v>2.4500000000000002</v>
      </c>
      <c r="F31849" s="83">
        <v>2.4500000000000002</v>
      </c>
    </row>
    <row r="31850" spans="1:6" x14ac:dyDescent="0.25">
      <c r="A31850" t="s">
        <v>15052</v>
      </c>
      <c r="B31850" s="83" t="s">
        <v>23167</v>
      </c>
      <c r="C31850" t="s">
        <v>23168</v>
      </c>
      <c r="D31850" s="83" t="s">
        <v>15073</v>
      </c>
      <c r="E31850" s="83">
        <v>1.87</v>
      </c>
      <c r="F31850" s="83">
        <v>1.87</v>
      </c>
    </row>
    <row r="31851" spans="1:6" x14ac:dyDescent="0.25">
      <c r="A31851" t="s">
        <v>15052</v>
      </c>
      <c r="B31851" s="83" t="s">
        <v>23169</v>
      </c>
      <c r="C31851" t="s">
        <v>23170</v>
      </c>
      <c r="D31851" s="83" t="s">
        <v>15073</v>
      </c>
      <c r="E31851" s="83">
        <v>0.14000000000000001</v>
      </c>
      <c r="F31851" s="83">
        <v>0.14000000000000001</v>
      </c>
    </row>
    <row r="31852" spans="1:6" x14ac:dyDescent="0.25">
      <c r="A31852" t="s">
        <v>15052</v>
      </c>
      <c r="B31852" s="83" t="s">
        <v>23171</v>
      </c>
      <c r="C31852" t="s">
        <v>23172</v>
      </c>
      <c r="D31852" s="83" t="s">
        <v>15073</v>
      </c>
      <c r="E31852" s="83">
        <v>0.14000000000000001</v>
      </c>
      <c r="F31852" s="83">
        <v>0.14000000000000001</v>
      </c>
    </row>
    <row r="31853" spans="1:6" x14ac:dyDescent="0.25">
      <c r="A31853" t="s">
        <v>15052</v>
      </c>
      <c r="B31853" s="83" t="s">
        <v>23173</v>
      </c>
      <c r="C31853" t="s">
        <v>23174</v>
      </c>
      <c r="D31853" s="83" t="s">
        <v>15073</v>
      </c>
      <c r="E31853" s="83">
        <v>0.28999999999999998</v>
      </c>
      <c r="F31853" s="83">
        <v>0.28999999999999998</v>
      </c>
    </row>
    <row r="31854" spans="1:6" x14ac:dyDescent="0.25">
      <c r="A31854" t="s">
        <v>15052</v>
      </c>
      <c r="B31854" s="83" t="s">
        <v>23175</v>
      </c>
      <c r="C31854" t="s">
        <v>23176</v>
      </c>
      <c r="D31854" s="83" t="s">
        <v>15073</v>
      </c>
      <c r="E31854" s="83">
        <v>0.22</v>
      </c>
      <c r="F31854" s="83">
        <v>0.22</v>
      </c>
    </row>
    <row r="31855" spans="1:6" x14ac:dyDescent="0.25">
      <c r="A31855" t="s">
        <v>15052</v>
      </c>
      <c r="B31855" s="83" t="s">
        <v>23177</v>
      </c>
      <c r="C31855" t="s">
        <v>23178</v>
      </c>
      <c r="D31855" s="83" t="s">
        <v>15073</v>
      </c>
      <c r="E31855" s="83">
        <v>0.5</v>
      </c>
      <c r="F31855" s="83">
        <v>0.5</v>
      </c>
    </row>
    <row r="31856" spans="1:6" x14ac:dyDescent="0.25">
      <c r="A31856" t="s">
        <v>15052</v>
      </c>
      <c r="B31856" s="83" t="s">
        <v>23179</v>
      </c>
      <c r="C31856" t="s">
        <v>23180</v>
      </c>
      <c r="D31856" s="83" t="s">
        <v>15073</v>
      </c>
      <c r="E31856" s="83">
        <v>0.43</v>
      </c>
      <c r="F31856" s="83">
        <v>0.43</v>
      </c>
    </row>
    <row r="31857" spans="1:6" x14ac:dyDescent="0.25">
      <c r="A31857" t="s">
        <v>15052</v>
      </c>
      <c r="B31857" s="83" t="s">
        <v>23181</v>
      </c>
      <c r="C31857" t="s">
        <v>23182</v>
      </c>
      <c r="D31857" s="83" t="s">
        <v>15073</v>
      </c>
      <c r="E31857" s="83">
        <v>0.36</v>
      </c>
      <c r="F31857" s="83">
        <v>0.36</v>
      </c>
    </row>
    <row r="31858" spans="1:6" x14ac:dyDescent="0.25">
      <c r="A31858" t="s">
        <v>15052</v>
      </c>
      <c r="B31858" s="83" t="s">
        <v>23183</v>
      </c>
      <c r="C31858" t="s">
        <v>23184</v>
      </c>
      <c r="D31858" s="83" t="s">
        <v>15073</v>
      </c>
      <c r="E31858" s="83">
        <v>0.57999999999999996</v>
      </c>
      <c r="F31858" s="83">
        <v>0.57999999999999996</v>
      </c>
    </row>
    <row r="31859" spans="1:6" x14ac:dyDescent="0.25">
      <c r="A31859" t="s">
        <v>15052</v>
      </c>
      <c r="B31859" s="83" t="s">
        <v>23185</v>
      </c>
      <c r="C31859" t="s">
        <v>23186</v>
      </c>
      <c r="D31859" s="83" t="s">
        <v>15073</v>
      </c>
      <c r="E31859" s="83">
        <v>1.01</v>
      </c>
      <c r="F31859" s="83">
        <v>1.01</v>
      </c>
    </row>
    <row r="31860" spans="1:6" x14ac:dyDescent="0.25">
      <c r="A31860" t="s">
        <v>15052</v>
      </c>
      <c r="B31860" s="83" t="s">
        <v>23187</v>
      </c>
      <c r="C31860" t="s">
        <v>23188</v>
      </c>
      <c r="D31860" s="83" t="s">
        <v>15073</v>
      </c>
      <c r="E31860" s="83">
        <v>3.6</v>
      </c>
      <c r="F31860" s="83">
        <v>3.6</v>
      </c>
    </row>
    <row r="31861" spans="1:6" x14ac:dyDescent="0.25">
      <c r="A31861" t="s">
        <v>15052</v>
      </c>
      <c r="B31861" s="83" t="s">
        <v>23189</v>
      </c>
      <c r="C31861" t="s">
        <v>23190</v>
      </c>
      <c r="D31861" s="83" t="s">
        <v>15073</v>
      </c>
      <c r="E31861" s="83">
        <v>3.02</v>
      </c>
      <c r="F31861" s="83">
        <v>3.02</v>
      </c>
    </row>
    <row r="31862" spans="1:6" x14ac:dyDescent="0.25">
      <c r="A31862" t="s">
        <v>15052</v>
      </c>
      <c r="B31862" s="83" t="s">
        <v>23191</v>
      </c>
      <c r="C31862" t="s">
        <v>23192</v>
      </c>
      <c r="D31862" s="83" t="s">
        <v>15073</v>
      </c>
      <c r="E31862" s="83">
        <v>2.52</v>
      </c>
      <c r="F31862" s="83">
        <v>2.52</v>
      </c>
    </row>
    <row r="31863" spans="1:6" x14ac:dyDescent="0.25">
      <c r="A31863" t="s">
        <v>15052</v>
      </c>
      <c r="B31863" s="83" t="s">
        <v>23193</v>
      </c>
      <c r="C31863" t="s">
        <v>23194</v>
      </c>
      <c r="D31863" s="83" t="s">
        <v>15073</v>
      </c>
      <c r="E31863" s="83">
        <v>2.02</v>
      </c>
      <c r="F31863" s="83">
        <v>2.02</v>
      </c>
    </row>
    <row r="31864" spans="1:6" x14ac:dyDescent="0.25">
      <c r="A31864" t="s">
        <v>15052</v>
      </c>
      <c r="B31864" s="83" t="s">
        <v>23195</v>
      </c>
      <c r="C31864" t="s">
        <v>23196</v>
      </c>
      <c r="D31864" s="83" t="s">
        <v>15073</v>
      </c>
      <c r="E31864" s="83">
        <v>1.51</v>
      </c>
      <c r="F31864" s="83">
        <v>1.51</v>
      </c>
    </row>
    <row r="31865" spans="1:6" x14ac:dyDescent="0.25">
      <c r="A31865" t="s">
        <v>15052</v>
      </c>
      <c r="B31865" s="83" t="s">
        <v>23197</v>
      </c>
      <c r="C31865" t="s">
        <v>23198</v>
      </c>
      <c r="D31865" s="83" t="s">
        <v>15073</v>
      </c>
      <c r="E31865" s="83">
        <v>4.0999999999999996</v>
      </c>
      <c r="F31865" s="83">
        <v>4.0999999999999996</v>
      </c>
    </row>
    <row r="31866" spans="1:6" x14ac:dyDescent="0.25">
      <c r="A31866" t="s">
        <v>15052</v>
      </c>
      <c r="B31866" s="83" t="s">
        <v>23199</v>
      </c>
      <c r="C31866" t="s">
        <v>23200</v>
      </c>
      <c r="D31866" s="83" t="s">
        <v>15073</v>
      </c>
      <c r="E31866" s="83">
        <v>1.51</v>
      </c>
      <c r="F31866" s="83">
        <v>1.51</v>
      </c>
    </row>
    <row r="31867" spans="1:6" x14ac:dyDescent="0.25">
      <c r="A31867" t="s">
        <v>15052</v>
      </c>
      <c r="B31867" s="83" t="s">
        <v>23201</v>
      </c>
      <c r="C31867" t="s">
        <v>23202</v>
      </c>
      <c r="D31867" s="83" t="s">
        <v>15073</v>
      </c>
      <c r="E31867" s="83">
        <v>6.12</v>
      </c>
      <c r="F31867" s="83">
        <v>6.12</v>
      </c>
    </row>
    <row r="31868" spans="1:6" x14ac:dyDescent="0.25">
      <c r="A31868" t="s">
        <v>15052</v>
      </c>
      <c r="B31868" s="83" t="s">
        <v>23203</v>
      </c>
      <c r="C31868" t="s">
        <v>23204</v>
      </c>
      <c r="D31868" s="83" t="s">
        <v>15073</v>
      </c>
      <c r="E31868" s="83">
        <v>5.33</v>
      </c>
      <c r="F31868" s="83">
        <v>5.33</v>
      </c>
    </row>
    <row r="31869" spans="1:6" x14ac:dyDescent="0.25">
      <c r="A31869" t="s">
        <v>15052</v>
      </c>
      <c r="B31869" s="83" t="s">
        <v>23205</v>
      </c>
      <c r="C31869" t="s">
        <v>23206</v>
      </c>
      <c r="D31869" s="83" t="s">
        <v>15073</v>
      </c>
      <c r="E31869" s="83">
        <v>4.6100000000000003</v>
      </c>
      <c r="F31869" s="83">
        <v>4.6100000000000003</v>
      </c>
    </row>
    <row r="31870" spans="1:6" x14ac:dyDescent="0.25">
      <c r="A31870" t="s">
        <v>15052</v>
      </c>
      <c r="B31870" s="83" t="s">
        <v>23207</v>
      </c>
      <c r="C31870" t="s">
        <v>23208</v>
      </c>
      <c r="D31870" s="83" t="s">
        <v>15073</v>
      </c>
      <c r="E31870" s="83">
        <v>3.82</v>
      </c>
      <c r="F31870" s="83">
        <v>3.82</v>
      </c>
    </row>
    <row r="31871" spans="1:6" x14ac:dyDescent="0.25">
      <c r="A31871" t="s">
        <v>15052</v>
      </c>
      <c r="B31871" s="83" t="s">
        <v>23209</v>
      </c>
      <c r="C31871" t="s">
        <v>23210</v>
      </c>
      <c r="D31871" s="83" t="s">
        <v>15073</v>
      </c>
      <c r="E31871" s="83">
        <v>3.02</v>
      </c>
      <c r="F31871" s="83">
        <v>3.02</v>
      </c>
    </row>
    <row r="31872" spans="1:6" x14ac:dyDescent="0.25">
      <c r="A31872" t="s">
        <v>15052</v>
      </c>
      <c r="B31872" s="83" t="s">
        <v>23211</v>
      </c>
      <c r="C31872" t="s">
        <v>23212</v>
      </c>
      <c r="D31872" s="83" t="s">
        <v>15073</v>
      </c>
      <c r="E31872" s="83">
        <v>2.2999999999999998</v>
      </c>
      <c r="F31872" s="83">
        <v>2.2999999999999998</v>
      </c>
    </row>
    <row r="31873" spans="1:6" x14ac:dyDescent="0.25">
      <c r="A31873" t="s">
        <v>15052</v>
      </c>
      <c r="B31873" s="83">
        <v>35</v>
      </c>
      <c r="C31873" t="s">
        <v>23213</v>
      </c>
    </row>
    <row r="31874" spans="1:6" x14ac:dyDescent="0.25">
      <c r="A31874" t="s">
        <v>15052</v>
      </c>
      <c r="B31874" s="83" t="s">
        <v>23214</v>
      </c>
      <c r="C31874" t="s">
        <v>23215</v>
      </c>
      <c r="D31874" s="83" t="s">
        <v>15076</v>
      </c>
      <c r="E31874" s="83">
        <v>13524.38</v>
      </c>
      <c r="F31874" s="83">
        <v>13524.38</v>
      </c>
    </row>
    <row r="31875" spans="1:6" x14ac:dyDescent="0.25">
      <c r="A31875" t="s">
        <v>15052</v>
      </c>
      <c r="B31875" s="83" t="s">
        <v>23216</v>
      </c>
      <c r="C31875" t="s">
        <v>23217</v>
      </c>
      <c r="D31875" s="83" t="s">
        <v>15076</v>
      </c>
      <c r="E31875" s="83">
        <v>3937.07</v>
      </c>
      <c r="F31875" s="83">
        <v>3937.07</v>
      </c>
    </row>
    <row r="31876" spans="1:6" x14ac:dyDescent="0.25">
      <c r="A31876" t="s">
        <v>15052</v>
      </c>
      <c r="B31876" s="83" t="s">
        <v>23218</v>
      </c>
      <c r="C31876" t="s">
        <v>23219</v>
      </c>
      <c r="D31876" s="83" t="s">
        <v>15076</v>
      </c>
      <c r="E31876" s="83">
        <v>11809.41</v>
      </c>
      <c r="F31876" s="83">
        <v>11809.41</v>
      </c>
    </row>
    <row r="31877" spans="1:6" x14ac:dyDescent="0.25">
      <c r="A31877" t="s">
        <v>15052</v>
      </c>
      <c r="B31877" s="83" t="s">
        <v>23220</v>
      </c>
      <c r="C31877" t="s">
        <v>23221</v>
      </c>
      <c r="D31877" s="83" t="s">
        <v>15076</v>
      </c>
      <c r="E31877" s="83">
        <v>7874.14</v>
      </c>
      <c r="F31877" s="83">
        <v>7874.14</v>
      </c>
    </row>
    <row r="31878" spans="1:6" x14ac:dyDescent="0.25">
      <c r="A31878" t="s">
        <v>15052</v>
      </c>
      <c r="B31878" s="83" t="s">
        <v>23222</v>
      </c>
      <c r="C31878" t="s">
        <v>23223</v>
      </c>
      <c r="D31878" s="83" t="s">
        <v>15076</v>
      </c>
      <c r="E31878" s="83">
        <v>2587.59</v>
      </c>
      <c r="F31878" s="83">
        <v>2587.59</v>
      </c>
    </row>
    <row r="31879" spans="1:6" x14ac:dyDescent="0.25">
      <c r="A31879" t="s">
        <v>15052</v>
      </c>
      <c r="B31879" s="83" t="s">
        <v>23224</v>
      </c>
      <c r="C31879" t="s">
        <v>23225</v>
      </c>
      <c r="D31879" s="83" t="s">
        <v>15076</v>
      </c>
      <c r="E31879" s="83">
        <v>10712.55</v>
      </c>
      <c r="F31879" s="83">
        <v>10712.55</v>
      </c>
    </row>
    <row r="31880" spans="1:6" x14ac:dyDescent="0.25">
      <c r="A31880" t="s">
        <v>15052</v>
      </c>
      <c r="B31880" s="83" t="s">
        <v>23226</v>
      </c>
      <c r="C31880" t="s">
        <v>23227</v>
      </c>
      <c r="D31880" s="83" t="s">
        <v>15076</v>
      </c>
      <c r="E31880" s="83">
        <v>8142.91</v>
      </c>
      <c r="F31880" s="83">
        <v>8142.91</v>
      </c>
    </row>
    <row r="31881" spans="1:6" x14ac:dyDescent="0.25">
      <c r="A31881" t="s">
        <v>15052</v>
      </c>
      <c r="B31881" s="83" t="s">
        <v>23228</v>
      </c>
      <c r="C31881" t="s">
        <v>23229</v>
      </c>
      <c r="D31881" s="83" t="s">
        <v>15076</v>
      </c>
      <c r="E31881" s="83">
        <v>4078.69</v>
      </c>
      <c r="F31881" s="83">
        <v>4078.69</v>
      </c>
    </row>
    <row r="31882" spans="1:6" x14ac:dyDescent="0.25">
      <c r="A31882" t="s">
        <v>15052</v>
      </c>
      <c r="B31882" s="83" t="s">
        <v>23230</v>
      </c>
      <c r="C31882" t="s">
        <v>23231</v>
      </c>
      <c r="D31882" s="83" t="s">
        <v>15073</v>
      </c>
      <c r="E31882" s="83">
        <v>0.74</v>
      </c>
      <c r="F31882" s="83">
        <v>0.74</v>
      </c>
    </row>
    <row r="31883" spans="1:6" x14ac:dyDescent="0.25">
      <c r="A31883" t="s">
        <v>15052</v>
      </c>
      <c r="B31883" s="83" t="s">
        <v>23232</v>
      </c>
      <c r="C31883" t="s">
        <v>23233</v>
      </c>
      <c r="D31883" s="83" t="s">
        <v>15073</v>
      </c>
      <c r="E31883" s="83">
        <v>2.8</v>
      </c>
      <c r="F31883" s="83">
        <v>2.8</v>
      </c>
    </row>
    <row r="31884" spans="1:6" x14ac:dyDescent="0.25">
      <c r="A31884" t="s">
        <v>15052</v>
      </c>
      <c r="B31884" s="83" t="s">
        <v>23234</v>
      </c>
      <c r="C31884" t="s">
        <v>23235</v>
      </c>
      <c r="D31884" s="83" t="s">
        <v>15073</v>
      </c>
      <c r="E31884" s="83">
        <v>2.46</v>
      </c>
      <c r="F31884" s="83">
        <v>2.46</v>
      </c>
    </row>
    <row r="31885" spans="1:6" x14ac:dyDescent="0.25">
      <c r="A31885" t="s">
        <v>15052</v>
      </c>
      <c r="B31885" s="83" t="s">
        <v>23236</v>
      </c>
      <c r="C31885" t="s">
        <v>23237</v>
      </c>
      <c r="D31885" s="83" t="s">
        <v>15073</v>
      </c>
      <c r="E31885" s="83">
        <v>2.1</v>
      </c>
      <c r="F31885" s="83">
        <v>2.1</v>
      </c>
    </row>
    <row r="31886" spans="1:6" x14ac:dyDescent="0.25">
      <c r="A31886" t="s">
        <v>15052</v>
      </c>
      <c r="B31886" s="83" t="s">
        <v>23238</v>
      </c>
      <c r="C31886" t="s">
        <v>23239</v>
      </c>
      <c r="D31886" s="83" t="s">
        <v>15073</v>
      </c>
      <c r="E31886" s="83">
        <v>1.77</v>
      </c>
      <c r="F31886" s="83">
        <v>1.77</v>
      </c>
    </row>
    <row r="31887" spans="1:6" x14ac:dyDescent="0.25">
      <c r="A31887" t="s">
        <v>15052</v>
      </c>
      <c r="B31887" s="83" t="s">
        <v>23240</v>
      </c>
      <c r="C31887" t="s">
        <v>23241</v>
      </c>
      <c r="D31887" s="83" t="s">
        <v>15073</v>
      </c>
      <c r="E31887" s="83">
        <v>1.43</v>
      </c>
      <c r="F31887" s="83">
        <v>1.43</v>
      </c>
    </row>
    <row r="31888" spans="1:6" x14ac:dyDescent="0.25">
      <c r="A31888" t="s">
        <v>15052</v>
      </c>
      <c r="B31888" s="83" t="s">
        <v>23242</v>
      </c>
      <c r="C31888" t="s">
        <v>23243</v>
      </c>
      <c r="D31888" s="83" t="s">
        <v>15073</v>
      </c>
      <c r="E31888" s="83">
        <v>1.0900000000000001</v>
      </c>
      <c r="F31888" s="83">
        <v>1.0900000000000001</v>
      </c>
    </row>
    <row r="31889" spans="1:6" x14ac:dyDescent="0.25">
      <c r="A31889" t="s">
        <v>15052</v>
      </c>
      <c r="B31889" s="83" t="s">
        <v>23244</v>
      </c>
      <c r="C31889" t="s">
        <v>23245</v>
      </c>
      <c r="D31889" s="83" t="s">
        <v>15057</v>
      </c>
      <c r="E31889" s="83">
        <v>6</v>
      </c>
      <c r="F31889" s="83">
        <v>6</v>
      </c>
    </row>
    <row r="31890" spans="1:6" x14ac:dyDescent="0.25">
      <c r="A31890" t="s">
        <v>15052</v>
      </c>
      <c r="B31890" s="83" t="s">
        <v>23246</v>
      </c>
      <c r="C31890" t="s">
        <v>23247</v>
      </c>
      <c r="D31890" s="83" t="s">
        <v>23248</v>
      </c>
      <c r="E31890" s="83">
        <v>493.63</v>
      </c>
      <c r="F31890" s="83">
        <v>493.63</v>
      </c>
    </row>
    <row r="31891" spans="1:6" x14ac:dyDescent="0.25">
      <c r="A31891" t="s">
        <v>15052</v>
      </c>
      <c r="B31891" s="83" t="s">
        <v>23249</v>
      </c>
      <c r="C31891" t="s">
        <v>23250</v>
      </c>
      <c r="D31891" s="83" t="s">
        <v>23248</v>
      </c>
      <c r="E31891" s="83">
        <v>442.79</v>
      </c>
      <c r="F31891" s="83">
        <v>442.79</v>
      </c>
    </row>
    <row r="31892" spans="1:6" x14ac:dyDescent="0.25">
      <c r="A31892" t="s">
        <v>15052</v>
      </c>
      <c r="B31892" s="83" t="s">
        <v>23251</v>
      </c>
      <c r="C31892" t="s">
        <v>23252</v>
      </c>
      <c r="D31892" s="83" t="s">
        <v>23248</v>
      </c>
      <c r="E31892" s="83">
        <v>532.27</v>
      </c>
      <c r="F31892" s="83">
        <v>532.27</v>
      </c>
    </row>
    <row r="31893" spans="1:6" x14ac:dyDescent="0.25">
      <c r="A31893" t="s">
        <v>15052</v>
      </c>
      <c r="B31893" s="83" t="s">
        <v>23253</v>
      </c>
      <c r="C31893" t="s">
        <v>23254</v>
      </c>
      <c r="D31893" s="83" t="s">
        <v>23248</v>
      </c>
      <c r="E31893" s="83">
        <v>540.51</v>
      </c>
      <c r="F31893" s="83">
        <v>540.51</v>
      </c>
    </row>
    <row r="31894" spans="1:6" x14ac:dyDescent="0.25">
      <c r="A31894" t="s">
        <v>15052</v>
      </c>
      <c r="B31894" s="83" t="s">
        <v>23255</v>
      </c>
      <c r="C31894" t="s">
        <v>23256</v>
      </c>
      <c r="D31894" s="83" t="s">
        <v>15076</v>
      </c>
      <c r="E31894" s="83">
        <v>1576.39</v>
      </c>
      <c r="F31894" s="83">
        <v>1576.39</v>
      </c>
    </row>
    <row r="31895" spans="1:6" x14ac:dyDescent="0.25">
      <c r="A31895" t="s">
        <v>15052</v>
      </c>
      <c r="B31895" s="83" t="s">
        <v>23257</v>
      </c>
      <c r="C31895" t="s">
        <v>23258</v>
      </c>
      <c r="D31895" s="83" t="s">
        <v>23248</v>
      </c>
      <c r="E31895" s="83">
        <v>1036.49</v>
      </c>
      <c r="F31895" s="83">
        <v>1036.49</v>
      </c>
    </row>
    <row r="31896" spans="1:6" x14ac:dyDescent="0.25">
      <c r="A31896" t="s">
        <v>15052</v>
      </c>
      <c r="B31896" s="83" t="s">
        <v>23259</v>
      </c>
      <c r="C31896" t="s">
        <v>23260</v>
      </c>
      <c r="D31896" s="83" t="s">
        <v>23248</v>
      </c>
      <c r="E31896" s="83">
        <v>413.41</v>
      </c>
      <c r="F31896" s="83">
        <v>413.41</v>
      </c>
    </row>
    <row r="31897" spans="1:6" x14ac:dyDescent="0.25">
      <c r="A31897" t="s">
        <v>15052</v>
      </c>
      <c r="B31897" s="83" t="s">
        <v>23261</v>
      </c>
      <c r="C31897" t="s">
        <v>23262</v>
      </c>
      <c r="D31897" s="83" t="s">
        <v>23248</v>
      </c>
      <c r="E31897" s="83">
        <v>766.22</v>
      </c>
      <c r="F31897" s="83">
        <v>766.22</v>
      </c>
    </row>
    <row r="31898" spans="1:6" x14ac:dyDescent="0.25">
      <c r="A31898" t="s">
        <v>15052</v>
      </c>
      <c r="B31898" s="83" t="s">
        <v>23263</v>
      </c>
      <c r="C31898" t="s">
        <v>23264</v>
      </c>
      <c r="D31898" s="83" t="s">
        <v>23248</v>
      </c>
      <c r="E31898" s="83">
        <v>932.27</v>
      </c>
      <c r="F31898" s="83">
        <v>932.27</v>
      </c>
    </row>
    <row r="31899" spans="1:6" x14ac:dyDescent="0.25">
      <c r="A31899" t="s">
        <v>15052</v>
      </c>
      <c r="B31899" s="83" t="s">
        <v>23265</v>
      </c>
      <c r="C31899" t="s">
        <v>23266</v>
      </c>
      <c r="D31899" s="83" t="s">
        <v>23248</v>
      </c>
      <c r="E31899" s="83">
        <v>1574.51</v>
      </c>
      <c r="F31899" s="83">
        <v>1574.51</v>
      </c>
    </row>
    <row r="31900" spans="1:6" x14ac:dyDescent="0.25">
      <c r="A31900" t="s">
        <v>15052</v>
      </c>
      <c r="B31900" s="83" t="s">
        <v>23267</v>
      </c>
      <c r="C31900" t="s">
        <v>23268</v>
      </c>
      <c r="D31900" s="83" t="s">
        <v>23248</v>
      </c>
      <c r="E31900" s="83">
        <v>1334.69</v>
      </c>
      <c r="F31900" s="83">
        <v>1334.69</v>
      </c>
    </row>
    <row r="31901" spans="1:6" x14ac:dyDescent="0.25">
      <c r="A31901" t="s">
        <v>15052</v>
      </c>
      <c r="B31901" s="83" t="s">
        <v>23269</v>
      </c>
      <c r="C31901" t="s">
        <v>23270</v>
      </c>
      <c r="D31901" s="83" t="s">
        <v>23248</v>
      </c>
      <c r="E31901" s="83">
        <v>1808.2</v>
      </c>
      <c r="F31901" s="83">
        <v>1808.2</v>
      </c>
    </row>
    <row r="31902" spans="1:6" x14ac:dyDescent="0.25">
      <c r="A31902" t="s">
        <v>15052</v>
      </c>
      <c r="B31902" s="83" t="s">
        <v>23271</v>
      </c>
      <c r="C31902" t="s">
        <v>23272</v>
      </c>
      <c r="D31902" s="83" t="s">
        <v>23248</v>
      </c>
      <c r="E31902" s="83">
        <v>2020.53</v>
      </c>
      <c r="F31902" s="83">
        <v>2020.53</v>
      </c>
    </row>
    <row r="31903" spans="1:6" x14ac:dyDescent="0.25">
      <c r="A31903" t="s">
        <v>15052</v>
      </c>
      <c r="B31903" s="83" t="s">
        <v>23273</v>
      </c>
      <c r="C31903" t="s">
        <v>23274</v>
      </c>
      <c r="D31903" s="83" t="s">
        <v>23248</v>
      </c>
      <c r="E31903" s="83">
        <v>1651.48</v>
      </c>
      <c r="F31903" s="83">
        <v>1651.48</v>
      </c>
    </row>
    <row r="31904" spans="1:6" x14ac:dyDescent="0.25">
      <c r="A31904" t="s">
        <v>15052</v>
      </c>
      <c r="B31904" s="83" t="s">
        <v>23275</v>
      </c>
      <c r="C31904" t="s">
        <v>23276</v>
      </c>
      <c r="D31904" s="83" t="s">
        <v>23248</v>
      </c>
      <c r="E31904" s="83">
        <v>1939.48</v>
      </c>
      <c r="F31904" s="83">
        <v>1939.48</v>
      </c>
    </row>
    <row r="31905" spans="1:6" x14ac:dyDescent="0.25">
      <c r="A31905" t="s">
        <v>15052</v>
      </c>
      <c r="B31905" s="83" t="s">
        <v>23277</v>
      </c>
      <c r="C31905" t="s">
        <v>23278</v>
      </c>
      <c r="D31905" s="83" t="s">
        <v>23248</v>
      </c>
      <c r="E31905" s="83">
        <v>1352.47</v>
      </c>
      <c r="F31905" s="83">
        <v>1352.47</v>
      </c>
    </row>
    <row r="31906" spans="1:6" x14ac:dyDescent="0.25">
      <c r="A31906" t="s">
        <v>15052</v>
      </c>
      <c r="B31906" s="83" t="s">
        <v>23279</v>
      </c>
      <c r="C31906" t="s">
        <v>23280</v>
      </c>
      <c r="D31906" s="83" t="s">
        <v>23248</v>
      </c>
      <c r="E31906" s="83">
        <v>767.81</v>
      </c>
      <c r="F31906" s="83">
        <v>767.81</v>
      </c>
    </row>
    <row r="31907" spans="1:6" x14ac:dyDescent="0.25">
      <c r="A31907" t="s">
        <v>15052</v>
      </c>
      <c r="B31907" s="83" t="s">
        <v>23281</v>
      </c>
      <c r="C31907" t="s">
        <v>23282</v>
      </c>
      <c r="D31907" s="83" t="s">
        <v>23248</v>
      </c>
      <c r="E31907" s="83">
        <v>1349.38</v>
      </c>
      <c r="F31907" s="83">
        <v>1349.38</v>
      </c>
    </row>
    <row r="31908" spans="1:6" x14ac:dyDescent="0.25">
      <c r="A31908" t="s">
        <v>15052</v>
      </c>
      <c r="B31908" s="83" t="s">
        <v>23283</v>
      </c>
      <c r="C31908" t="s">
        <v>23284</v>
      </c>
      <c r="D31908" s="83" t="s">
        <v>23248</v>
      </c>
      <c r="E31908" s="83">
        <v>976.18</v>
      </c>
      <c r="F31908" s="83">
        <v>976.18</v>
      </c>
    </row>
    <row r="31909" spans="1:6" x14ac:dyDescent="0.25">
      <c r="A31909" t="s">
        <v>15052</v>
      </c>
      <c r="B31909" s="83" t="s">
        <v>23285</v>
      </c>
      <c r="C31909" t="s">
        <v>23286</v>
      </c>
      <c r="D31909" s="83" t="s">
        <v>23248</v>
      </c>
      <c r="E31909" s="83">
        <v>1480.18</v>
      </c>
      <c r="F31909" s="83">
        <v>1480.18</v>
      </c>
    </row>
    <row r="31910" spans="1:6" x14ac:dyDescent="0.25">
      <c r="A31910" t="s">
        <v>15052</v>
      </c>
      <c r="B31910" s="83" t="s">
        <v>23287</v>
      </c>
      <c r="C31910" t="s">
        <v>23288</v>
      </c>
      <c r="D31910" s="83" t="s">
        <v>23248</v>
      </c>
      <c r="E31910" s="83">
        <v>2180.8200000000002</v>
      </c>
      <c r="F31910" s="83">
        <v>2180.8200000000002</v>
      </c>
    </row>
    <row r="31911" spans="1:6" x14ac:dyDescent="0.25">
      <c r="A31911" t="s">
        <v>15052</v>
      </c>
      <c r="B31911" s="83" t="s">
        <v>23289</v>
      </c>
      <c r="C31911" t="s">
        <v>23290</v>
      </c>
      <c r="D31911" s="83" t="s">
        <v>23248</v>
      </c>
      <c r="E31911" s="83">
        <v>1438.06</v>
      </c>
      <c r="F31911" s="83">
        <v>1438.06</v>
      </c>
    </row>
    <row r="31912" spans="1:6" x14ac:dyDescent="0.25">
      <c r="A31912" t="s">
        <v>15052</v>
      </c>
      <c r="B31912" s="83" t="s">
        <v>23291</v>
      </c>
      <c r="C31912" t="s">
        <v>23292</v>
      </c>
      <c r="D31912" s="83" t="s">
        <v>23248</v>
      </c>
      <c r="E31912" s="83">
        <v>1202</v>
      </c>
      <c r="F31912" s="83">
        <v>1202</v>
      </c>
    </row>
    <row r="31913" spans="1:6" x14ac:dyDescent="0.25">
      <c r="A31913" t="s">
        <v>15052</v>
      </c>
      <c r="B31913" s="83" t="s">
        <v>23293</v>
      </c>
      <c r="C31913" t="s">
        <v>23294</v>
      </c>
      <c r="D31913" s="83" t="s">
        <v>23248</v>
      </c>
      <c r="E31913" s="83">
        <v>1296.44</v>
      </c>
      <c r="F31913" s="83">
        <v>1296.44</v>
      </c>
    </row>
    <row r="31914" spans="1:6" x14ac:dyDescent="0.25">
      <c r="A31914" t="s">
        <v>15052</v>
      </c>
      <c r="B31914" s="83" t="s">
        <v>23295</v>
      </c>
      <c r="C31914" t="s">
        <v>23296</v>
      </c>
      <c r="D31914" s="83" t="s">
        <v>23248</v>
      </c>
      <c r="E31914" s="83">
        <v>1664.2</v>
      </c>
      <c r="F31914" s="83">
        <v>1664.2</v>
      </c>
    </row>
    <row r="31915" spans="1:6" x14ac:dyDescent="0.25">
      <c r="A31915" t="s">
        <v>15052</v>
      </c>
      <c r="B31915" s="83" t="s">
        <v>23297</v>
      </c>
      <c r="C31915" t="s">
        <v>23298</v>
      </c>
      <c r="D31915" s="83" t="s">
        <v>23248</v>
      </c>
      <c r="E31915" s="83">
        <v>1000.1</v>
      </c>
      <c r="F31915" s="83">
        <v>1000.1</v>
      </c>
    </row>
    <row r="31916" spans="1:6" x14ac:dyDescent="0.25">
      <c r="A31916" t="s">
        <v>15052</v>
      </c>
      <c r="B31916" s="83" t="s">
        <v>23299</v>
      </c>
      <c r="C31916" t="s">
        <v>23300</v>
      </c>
      <c r="D31916" s="83" t="s">
        <v>23248</v>
      </c>
      <c r="E31916" s="83">
        <v>584.72</v>
      </c>
      <c r="F31916" s="83">
        <v>584.72</v>
      </c>
    </row>
    <row r="31917" spans="1:6" x14ac:dyDescent="0.25">
      <c r="A31917" t="s">
        <v>15052</v>
      </c>
      <c r="B31917" s="83" t="s">
        <v>23301</v>
      </c>
      <c r="C31917" t="s">
        <v>23302</v>
      </c>
      <c r="D31917" s="83" t="s">
        <v>23248</v>
      </c>
      <c r="E31917" s="83">
        <v>1808.2</v>
      </c>
      <c r="F31917" s="83">
        <v>1808.2</v>
      </c>
    </row>
    <row r="31918" spans="1:6" x14ac:dyDescent="0.25">
      <c r="A31918" t="s">
        <v>15052</v>
      </c>
      <c r="B31918" s="83" t="s">
        <v>23303</v>
      </c>
      <c r="C31918" t="s">
        <v>23304</v>
      </c>
      <c r="D31918" s="83" t="s">
        <v>23248</v>
      </c>
      <c r="E31918" s="83">
        <v>1438.06</v>
      </c>
      <c r="F31918" s="83">
        <v>1438.06</v>
      </c>
    </row>
    <row r="31919" spans="1:6" x14ac:dyDescent="0.25">
      <c r="A31919" t="s">
        <v>15052</v>
      </c>
      <c r="B31919" s="83" t="s">
        <v>23305</v>
      </c>
      <c r="C31919" t="s">
        <v>23306</v>
      </c>
      <c r="D31919" s="83" t="s">
        <v>23248</v>
      </c>
      <c r="E31919" s="83">
        <v>1730.34</v>
      </c>
      <c r="F31919" s="83">
        <v>1730.34</v>
      </c>
    </row>
    <row r="31920" spans="1:6" x14ac:dyDescent="0.25">
      <c r="A31920" t="s">
        <v>15052</v>
      </c>
      <c r="B31920" s="83" t="s">
        <v>23307</v>
      </c>
      <c r="C31920" t="s">
        <v>23308</v>
      </c>
      <c r="D31920" s="83" t="s">
        <v>23248</v>
      </c>
      <c r="E31920" s="83">
        <v>1652.48</v>
      </c>
      <c r="F31920" s="83">
        <v>1652.48</v>
      </c>
    </row>
    <row r="31921" spans="1:6" x14ac:dyDescent="0.25">
      <c r="A31921" t="s">
        <v>15052</v>
      </c>
      <c r="B31921" s="83" t="s">
        <v>23309</v>
      </c>
      <c r="C31921" t="s">
        <v>23310</v>
      </c>
      <c r="D31921" s="83" t="s">
        <v>23248</v>
      </c>
      <c r="E31921" s="83">
        <v>957.99</v>
      </c>
      <c r="F31921" s="83">
        <v>957.99</v>
      </c>
    </row>
    <row r="31922" spans="1:6" x14ac:dyDescent="0.25">
      <c r="A31922" t="s">
        <v>15052</v>
      </c>
      <c r="B31922" s="83" t="s">
        <v>23311</v>
      </c>
      <c r="C31922" t="s">
        <v>23312</v>
      </c>
      <c r="D31922" s="83" t="s">
        <v>23248</v>
      </c>
      <c r="E31922" s="83">
        <v>485.17</v>
      </c>
      <c r="F31922" s="83">
        <v>485.17</v>
      </c>
    </row>
    <row r="31923" spans="1:6" x14ac:dyDescent="0.25">
      <c r="A31923" t="s">
        <v>15052</v>
      </c>
      <c r="B31923" s="83" t="s">
        <v>23313</v>
      </c>
      <c r="C31923" t="s">
        <v>23314</v>
      </c>
      <c r="D31923" s="83" t="s">
        <v>23248</v>
      </c>
      <c r="E31923" s="83">
        <v>1386.12</v>
      </c>
      <c r="F31923" s="83">
        <v>1386.12</v>
      </c>
    </row>
    <row r="31924" spans="1:6" x14ac:dyDescent="0.25">
      <c r="A31924" t="s">
        <v>15052</v>
      </c>
      <c r="B31924" s="83" t="s">
        <v>23315</v>
      </c>
      <c r="C31924" t="s">
        <v>23316</v>
      </c>
      <c r="D31924" s="83" t="s">
        <v>23248</v>
      </c>
      <c r="E31924" s="83">
        <v>1730.34</v>
      </c>
      <c r="F31924" s="83">
        <v>1730.34</v>
      </c>
    </row>
    <row r="31925" spans="1:6" x14ac:dyDescent="0.25">
      <c r="A31925" t="s">
        <v>15052</v>
      </c>
      <c r="B31925" s="83" t="s">
        <v>23317</v>
      </c>
      <c r="C31925" t="s">
        <v>23318</v>
      </c>
      <c r="D31925" s="83" t="s">
        <v>23248</v>
      </c>
      <c r="E31925" s="83">
        <v>1249.02</v>
      </c>
      <c r="F31925" s="83">
        <v>1249.02</v>
      </c>
    </row>
    <row r="31926" spans="1:6" x14ac:dyDescent="0.25">
      <c r="A31926" t="s">
        <v>15052</v>
      </c>
      <c r="B31926" s="83" t="s">
        <v>23319</v>
      </c>
      <c r="C31926" t="s">
        <v>23320</v>
      </c>
      <c r="D31926" s="83" t="s">
        <v>23248</v>
      </c>
      <c r="E31926" s="83">
        <v>625.09</v>
      </c>
      <c r="F31926" s="83">
        <v>625.09</v>
      </c>
    </row>
    <row r="31927" spans="1:6" x14ac:dyDescent="0.25">
      <c r="A31927" t="s">
        <v>15052</v>
      </c>
      <c r="B31927" s="83" t="s">
        <v>23321</v>
      </c>
      <c r="C31927" t="s">
        <v>23322</v>
      </c>
      <c r="D31927" s="83" t="s">
        <v>23248</v>
      </c>
      <c r="E31927" s="83">
        <v>1793.1</v>
      </c>
      <c r="F31927" s="83">
        <v>1793.1</v>
      </c>
    </row>
    <row r="31928" spans="1:6" x14ac:dyDescent="0.25">
      <c r="A31928" t="s">
        <v>15052</v>
      </c>
      <c r="B31928" s="83" t="s">
        <v>23323</v>
      </c>
      <c r="C31928" t="s">
        <v>23324</v>
      </c>
      <c r="D31928" s="83" t="s">
        <v>23248</v>
      </c>
      <c r="E31928" s="83">
        <v>1300.72</v>
      </c>
      <c r="F31928" s="83">
        <v>1300.72</v>
      </c>
    </row>
    <row r="31929" spans="1:6" x14ac:dyDescent="0.25">
      <c r="A31929" t="s">
        <v>15052</v>
      </c>
      <c r="B31929" s="83" t="s">
        <v>23325</v>
      </c>
      <c r="C31929" t="s">
        <v>23326</v>
      </c>
      <c r="D31929" s="83" t="s">
        <v>23248</v>
      </c>
      <c r="E31929" s="83">
        <v>1202</v>
      </c>
      <c r="F31929" s="83">
        <v>1202</v>
      </c>
    </row>
    <row r="31930" spans="1:6" x14ac:dyDescent="0.25">
      <c r="A31930" t="s">
        <v>15052</v>
      </c>
      <c r="B31930" s="83" t="s">
        <v>23327</v>
      </c>
      <c r="C31930" t="s">
        <v>23328</v>
      </c>
      <c r="D31930" s="83" t="s">
        <v>23248</v>
      </c>
      <c r="E31930" s="83">
        <v>592.48</v>
      </c>
      <c r="F31930" s="83">
        <v>592.48</v>
      </c>
    </row>
    <row r="31931" spans="1:6" x14ac:dyDescent="0.25">
      <c r="A31931" t="s">
        <v>15052</v>
      </c>
      <c r="B31931" s="83" t="s">
        <v>23329</v>
      </c>
      <c r="C31931" t="s">
        <v>23330</v>
      </c>
      <c r="D31931" s="83" t="s">
        <v>23248</v>
      </c>
      <c r="E31931" s="83">
        <v>774.86</v>
      </c>
      <c r="F31931" s="83">
        <v>774.86</v>
      </c>
    </row>
    <row r="31932" spans="1:6" x14ac:dyDescent="0.25">
      <c r="A31932" t="s">
        <v>15052</v>
      </c>
      <c r="B31932" s="83" t="s">
        <v>23331</v>
      </c>
      <c r="C31932" t="s">
        <v>23332</v>
      </c>
      <c r="D31932" s="83" t="s">
        <v>23248</v>
      </c>
      <c r="E31932" s="83">
        <v>1036.49</v>
      </c>
      <c r="F31932" s="83">
        <v>1036.49</v>
      </c>
    </row>
    <row r="31933" spans="1:6" x14ac:dyDescent="0.25">
      <c r="A31933" t="s">
        <v>15052</v>
      </c>
      <c r="B31933" s="83">
        <v>37</v>
      </c>
      <c r="C31933" t="s">
        <v>23333</v>
      </c>
    </row>
    <row r="31934" spans="1:6" x14ac:dyDescent="0.25">
      <c r="A31934" t="s">
        <v>15052</v>
      </c>
      <c r="B31934" s="83" t="s">
        <v>23334</v>
      </c>
      <c r="C31934" t="s">
        <v>23335</v>
      </c>
      <c r="D31934" s="83" t="s">
        <v>15583</v>
      </c>
      <c r="E31934" s="83">
        <v>1.25</v>
      </c>
      <c r="F31934" s="83">
        <v>1.25</v>
      </c>
    </row>
    <row r="31935" spans="1:6" x14ac:dyDescent="0.25">
      <c r="A31935" t="s">
        <v>15052</v>
      </c>
      <c r="B31935" s="83" t="s">
        <v>23336</v>
      </c>
      <c r="C31935" t="s">
        <v>23337</v>
      </c>
      <c r="D31935" s="83" t="s">
        <v>20706</v>
      </c>
      <c r="E31935" s="83">
        <v>38.93</v>
      </c>
      <c r="F31935" s="83">
        <v>38.93</v>
      </c>
    </row>
    <row r="31936" spans="1:6" x14ac:dyDescent="0.25">
      <c r="A31936" t="s">
        <v>15052</v>
      </c>
      <c r="B31936" s="83">
        <v>38</v>
      </c>
      <c r="C31936" t="s">
        <v>23338</v>
      </c>
    </row>
    <row r="31937" spans="1:6" x14ac:dyDescent="0.25">
      <c r="A31937" t="s">
        <v>15052</v>
      </c>
      <c r="B31937" s="83" t="s">
        <v>23339</v>
      </c>
      <c r="C31937" t="s">
        <v>23340</v>
      </c>
      <c r="D31937" s="83" t="s">
        <v>15073</v>
      </c>
      <c r="E31937" s="83">
        <v>0.24</v>
      </c>
      <c r="F31937" s="83">
        <v>0.24</v>
      </c>
    </row>
    <row r="31938" spans="1:6" x14ac:dyDescent="0.25">
      <c r="A31938" t="s">
        <v>15052</v>
      </c>
      <c r="B31938" s="83" t="s">
        <v>23341</v>
      </c>
      <c r="C31938" t="s">
        <v>23342</v>
      </c>
      <c r="D31938" s="83" t="s">
        <v>15073</v>
      </c>
      <c r="E31938" s="83">
        <v>0.87</v>
      </c>
      <c r="F31938" s="83">
        <v>0.87</v>
      </c>
    </row>
    <row r="31939" spans="1:6" x14ac:dyDescent="0.25">
      <c r="A31939" t="s">
        <v>15052</v>
      </c>
      <c r="B31939" s="83" t="s">
        <v>23343</v>
      </c>
      <c r="C31939" t="s">
        <v>23344</v>
      </c>
      <c r="D31939" s="83" t="s">
        <v>15073</v>
      </c>
      <c r="E31939" s="83">
        <v>0.76</v>
      </c>
      <c r="F31939" s="83">
        <v>0.76</v>
      </c>
    </row>
    <row r="31940" spans="1:6" x14ac:dyDescent="0.25">
      <c r="A31940" t="s">
        <v>15052</v>
      </c>
      <c r="B31940" s="83" t="s">
        <v>23345</v>
      </c>
      <c r="C31940" t="s">
        <v>23346</v>
      </c>
      <c r="D31940" s="83" t="s">
        <v>15073</v>
      </c>
      <c r="E31940" s="83">
        <v>0.65</v>
      </c>
      <c r="F31940" s="83">
        <v>0.65</v>
      </c>
    </row>
    <row r="31941" spans="1:6" x14ac:dyDescent="0.25">
      <c r="A31941" t="s">
        <v>15052</v>
      </c>
      <c r="B31941" s="83" t="s">
        <v>23347</v>
      </c>
      <c r="C31941" t="s">
        <v>23348</v>
      </c>
      <c r="D31941" s="83" t="s">
        <v>15073</v>
      </c>
      <c r="E31941" s="83">
        <v>0.55000000000000004</v>
      </c>
      <c r="F31941" s="83">
        <v>0.55000000000000004</v>
      </c>
    </row>
    <row r="31942" spans="1:6" x14ac:dyDescent="0.25">
      <c r="A31942" t="s">
        <v>15052</v>
      </c>
      <c r="B31942" s="83" t="s">
        <v>23349</v>
      </c>
      <c r="C31942" t="s">
        <v>23350</v>
      </c>
      <c r="D31942" s="83" t="s">
        <v>15073</v>
      </c>
      <c r="E31942" s="83">
        <v>0.45</v>
      </c>
      <c r="F31942" s="83">
        <v>0.45</v>
      </c>
    </row>
    <row r="31943" spans="1:6" x14ac:dyDescent="0.25">
      <c r="A31943" t="s">
        <v>15052</v>
      </c>
      <c r="B31943" s="83" t="s">
        <v>23351</v>
      </c>
      <c r="C31943" t="s">
        <v>23352</v>
      </c>
      <c r="D31943" s="83" t="s">
        <v>15073</v>
      </c>
      <c r="E31943" s="83">
        <v>0.34</v>
      </c>
      <c r="F31943" s="83">
        <v>0.34</v>
      </c>
    </row>
    <row r="31944" spans="1:6" x14ac:dyDescent="0.25">
      <c r="A31944" t="s">
        <v>15052</v>
      </c>
      <c r="B31944" s="83" t="s">
        <v>23353</v>
      </c>
      <c r="C31944" t="s">
        <v>23354</v>
      </c>
      <c r="D31944" s="83" t="s">
        <v>15073</v>
      </c>
      <c r="E31944" s="83">
        <v>0.09</v>
      </c>
      <c r="F31944" s="83">
        <v>0.09</v>
      </c>
    </row>
    <row r="31945" spans="1:6" x14ac:dyDescent="0.25">
      <c r="A31945" t="s">
        <v>15052</v>
      </c>
      <c r="B31945" s="83" t="s">
        <v>23355</v>
      </c>
      <c r="C31945" t="s">
        <v>23356</v>
      </c>
      <c r="D31945" s="83" t="s">
        <v>15073</v>
      </c>
      <c r="E31945" s="83">
        <v>0.61</v>
      </c>
      <c r="F31945" s="83">
        <v>0.61</v>
      </c>
    </row>
    <row r="31946" spans="1:6" x14ac:dyDescent="0.25">
      <c r="A31946" t="s">
        <v>15052</v>
      </c>
      <c r="B31946" s="83" t="s">
        <v>23357</v>
      </c>
      <c r="C31946" t="s">
        <v>23358</v>
      </c>
      <c r="D31946" s="83" t="s">
        <v>15073</v>
      </c>
      <c r="E31946" s="83">
        <v>2.44</v>
      </c>
      <c r="F31946" s="83">
        <v>2.44</v>
      </c>
    </row>
    <row r="31947" spans="1:6" x14ac:dyDescent="0.25">
      <c r="A31947" t="s">
        <v>15052</v>
      </c>
      <c r="B31947" s="83" t="s">
        <v>23359</v>
      </c>
      <c r="C31947" t="s">
        <v>23360</v>
      </c>
      <c r="D31947" s="83" t="s">
        <v>15073</v>
      </c>
      <c r="E31947" s="83">
        <v>2.14</v>
      </c>
      <c r="F31947" s="83">
        <v>2.14</v>
      </c>
    </row>
    <row r="31948" spans="1:6" x14ac:dyDescent="0.25">
      <c r="A31948" t="s">
        <v>15052</v>
      </c>
      <c r="B31948" s="83" t="s">
        <v>23361</v>
      </c>
      <c r="C31948" t="s">
        <v>23362</v>
      </c>
      <c r="D31948" s="83" t="s">
        <v>15073</v>
      </c>
      <c r="E31948" s="83">
        <v>1.83</v>
      </c>
      <c r="F31948" s="83">
        <v>1.83</v>
      </c>
    </row>
    <row r="31949" spans="1:6" x14ac:dyDescent="0.25">
      <c r="A31949" t="s">
        <v>15052</v>
      </c>
      <c r="B31949" s="83" t="s">
        <v>23363</v>
      </c>
      <c r="C31949" t="s">
        <v>23364</v>
      </c>
      <c r="D31949" s="83" t="s">
        <v>15073</v>
      </c>
      <c r="E31949" s="83">
        <v>1.53</v>
      </c>
      <c r="F31949" s="83">
        <v>1.53</v>
      </c>
    </row>
    <row r="31950" spans="1:6" x14ac:dyDescent="0.25">
      <c r="A31950" t="s">
        <v>15052</v>
      </c>
      <c r="B31950" s="83" t="s">
        <v>23365</v>
      </c>
      <c r="C31950" t="s">
        <v>23366</v>
      </c>
      <c r="D31950" s="83" t="s">
        <v>15073</v>
      </c>
      <c r="E31950" s="83">
        <v>1.22</v>
      </c>
      <c r="F31950" s="83">
        <v>1.22</v>
      </c>
    </row>
    <row r="31951" spans="1:6" x14ac:dyDescent="0.25">
      <c r="A31951" t="s">
        <v>15052</v>
      </c>
      <c r="B31951" s="83" t="s">
        <v>23367</v>
      </c>
      <c r="C31951" t="s">
        <v>23368</v>
      </c>
      <c r="D31951" s="83" t="s">
        <v>15073</v>
      </c>
      <c r="E31951" s="83">
        <v>0.92</v>
      </c>
      <c r="F31951" s="83">
        <v>0.92</v>
      </c>
    </row>
    <row r="31952" spans="1:6" x14ac:dyDescent="0.25">
      <c r="A31952" t="s">
        <v>15052</v>
      </c>
      <c r="B31952" s="83" t="s">
        <v>23369</v>
      </c>
      <c r="C31952" t="s">
        <v>23370</v>
      </c>
      <c r="D31952" s="83" t="s">
        <v>15073</v>
      </c>
      <c r="E31952" s="83">
        <v>0.09</v>
      </c>
      <c r="F31952" s="83">
        <v>0.09</v>
      </c>
    </row>
    <row r="31953" spans="1:6" x14ac:dyDescent="0.25">
      <c r="A31953" t="s">
        <v>15052</v>
      </c>
      <c r="B31953" s="83" t="s">
        <v>23371</v>
      </c>
      <c r="C31953" t="s">
        <v>23372</v>
      </c>
      <c r="D31953" s="83" t="s">
        <v>15073</v>
      </c>
      <c r="E31953" s="83">
        <v>0.15</v>
      </c>
      <c r="F31953" s="83">
        <v>0.15</v>
      </c>
    </row>
    <row r="31954" spans="1:6" x14ac:dyDescent="0.25">
      <c r="A31954" t="s">
        <v>15052</v>
      </c>
      <c r="B31954" s="83" t="s">
        <v>23373</v>
      </c>
      <c r="C31954" t="s">
        <v>23374</v>
      </c>
      <c r="D31954" s="83" t="s">
        <v>15073</v>
      </c>
      <c r="E31954" s="83">
        <v>0.12</v>
      </c>
      <c r="F31954" s="83">
        <v>0.12</v>
      </c>
    </row>
    <row r="31955" spans="1:6" x14ac:dyDescent="0.25">
      <c r="A31955" t="s">
        <v>15052</v>
      </c>
      <c r="B31955" s="83" t="s">
        <v>23375</v>
      </c>
      <c r="C31955" t="s">
        <v>23376</v>
      </c>
      <c r="D31955" s="83" t="s">
        <v>15073</v>
      </c>
      <c r="E31955" s="83">
        <v>0.24</v>
      </c>
      <c r="F31955" s="83">
        <v>0.24</v>
      </c>
    </row>
    <row r="31956" spans="1:6" x14ac:dyDescent="0.25">
      <c r="A31956" t="s">
        <v>15052</v>
      </c>
      <c r="B31956" s="83" t="s">
        <v>23377</v>
      </c>
      <c r="C31956" t="s">
        <v>23378</v>
      </c>
      <c r="D31956" s="83" t="s">
        <v>15073</v>
      </c>
      <c r="E31956" s="83">
        <v>0.21</v>
      </c>
      <c r="F31956" s="83">
        <v>0.21</v>
      </c>
    </row>
    <row r="31957" spans="1:6" x14ac:dyDescent="0.25">
      <c r="A31957" t="s">
        <v>15052</v>
      </c>
      <c r="B31957" s="83" t="s">
        <v>23379</v>
      </c>
      <c r="C31957" t="s">
        <v>23380</v>
      </c>
      <c r="D31957" s="83" t="s">
        <v>15073</v>
      </c>
      <c r="E31957" s="83">
        <v>0.18</v>
      </c>
      <c r="F31957" s="83">
        <v>0.18</v>
      </c>
    </row>
    <row r="31958" spans="1:6" x14ac:dyDescent="0.25">
      <c r="A31958" t="s">
        <v>15052</v>
      </c>
      <c r="B31958" s="83" t="s">
        <v>23381</v>
      </c>
      <c r="C31958" t="s">
        <v>23382</v>
      </c>
      <c r="D31958" s="83" t="s">
        <v>15073</v>
      </c>
      <c r="E31958" s="83">
        <v>0.27</v>
      </c>
      <c r="F31958" s="83">
        <v>0.27</v>
      </c>
    </row>
    <row r="31959" spans="1:6" x14ac:dyDescent="0.25">
      <c r="A31959" t="s">
        <v>15052</v>
      </c>
      <c r="B31959" s="83" t="s">
        <v>23383</v>
      </c>
      <c r="C31959" t="s">
        <v>23384</v>
      </c>
      <c r="D31959" s="83" t="s">
        <v>15073</v>
      </c>
      <c r="E31959" s="83">
        <v>0.52</v>
      </c>
      <c r="F31959" s="83">
        <v>0.52</v>
      </c>
    </row>
    <row r="31960" spans="1:6" x14ac:dyDescent="0.25">
      <c r="A31960" t="s">
        <v>15052</v>
      </c>
      <c r="B31960" s="83" t="s">
        <v>23385</v>
      </c>
      <c r="C31960" t="s">
        <v>23386</v>
      </c>
      <c r="D31960" s="83" t="s">
        <v>15073</v>
      </c>
      <c r="E31960" s="83">
        <v>1.77</v>
      </c>
      <c r="F31960" s="83">
        <v>1.77</v>
      </c>
    </row>
    <row r="31961" spans="1:6" x14ac:dyDescent="0.25">
      <c r="A31961" t="s">
        <v>15052</v>
      </c>
      <c r="B31961" s="83" t="s">
        <v>23387</v>
      </c>
      <c r="C31961" t="s">
        <v>23388</v>
      </c>
      <c r="D31961" s="83" t="s">
        <v>15073</v>
      </c>
      <c r="E31961" s="83">
        <v>1.5</v>
      </c>
      <c r="F31961" s="83">
        <v>1.5</v>
      </c>
    </row>
    <row r="31962" spans="1:6" x14ac:dyDescent="0.25">
      <c r="A31962" t="s">
        <v>15052</v>
      </c>
      <c r="B31962" s="83" t="s">
        <v>23389</v>
      </c>
      <c r="C31962" t="s">
        <v>23390</v>
      </c>
      <c r="D31962" s="83" t="s">
        <v>15073</v>
      </c>
      <c r="E31962" s="83">
        <v>1.25</v>
      </c>
      <c r="F31962" s="83">
        <v>1.25</v>
      </c>
    </row>
    <row r="31963" spans="1:6" x14ac:dyDescent="0.25">
      <c r="A31963" t="s">
        <v>15052</v>
      </c>
      <c r="B31963" s="83" t="s">
        <v>23391</v>
      </c>
      <c r="C31963" t="s">
        <v>23392</v>
      </c>
      <c r="D31963" s="83" t="s">
        <v>15073</v>
      </c>
      <c r="E31963" s="83">
        <v>1.01</v>
      </c>
      <c r="F31963" s="83">
        <v>1.01</v>
      </c>
    </row>
    <row r="31964" spans="1:6" x14ac:dyDescent="0.25">
      <c r="A31964" t="s">
        <v>15052</v>
      </c>
      <c r="B31964" s="83" t="s">
        <v>23393</v>
      </c>
      <c r="C31964" t="s">
        <v>23394</v>
      </c>
      <c r="D31964" s="83" t="s">
        <v>15073</v>
      </c>
      <c r="E31964" s="83">
        <v>0.76</v>
      </c>
      <c r="F31964" s="83">
        <v>0.76</v>
      </c>
    </row>
    <row r="31965" spans="1:6" x14ac:dyDescent="0.25">
      <c r="A31965" t="s">
        <v>15052</v>
      </c>
      <c r="B31965" s="83" t="s">
        <v>23395</v>
      </c>
      <c r="C31965" t="s">
        <v>23396</v>
      </c>
      <c r="D31965" s="83" t="s">
        <v>15073</v>
      </c>
      <c r="E31965" s="83">
        <v>1.99</v>
      </c>
      <c r="F31965" s="83">
        <v>1.99</v>
      </c>
    </row>
    <row r="31966" spans="1:6" x14ac:dyDescent="0.25">
      <c r="A31966" t="s">
        <v>15052</v>
      </c>
      <c r="B31966" s="83" t="s">
        <v>23397</v>
      </c>
      <c r="C31966" t="s">
        <v>23398</v>
      </c>
      <c r="D31966" s="83" t="s">
        <v>15073</v>
      </c>
      <c r="E31966" s="83">
        <v>0.76</v>
      </c>
      <c r="F31966" s="83">
        <v>0.76</v>
      </c>
    </row>
    <row r="31967" spans="1:6" x14ac:dyDescent="0.25">
      <c r="A31967" t="s">
        <v>15052</v>
      </c>
      <c r="B31967" s="83" t="s">
        <v>23399</v>
      </c>
      <c r="C31967" t="s">
        <v>23400</v>
      </c>
      <c r="D31967" s="83" t="s">
        <v>15073</v>
      </c>
      <c r="E31967" s="83">
        <v>2.99</v>
      </c>
      <c r="F31967" s="83">
        <v>2.99</v>
      </c>
    </row>
    <row r="31968" spans="1:6" x14ac:dyDescent="0.25">
      <c r="A31968" t="s">
        <v>15052</v>
      </c>
      <c r="B31968" s="83" t="s">
        <v>23401</v>
      </c>
      <c r="C31968" t="s">
        <v>23402</v>
      </c>
      <c r="D31968" s="83" t="s">
        <v>15073</v>
      </c>
      <c r="E31968" s="83">
        <v>2.6</v>
      </c>
      <c r="F31968" s="83">
        <v>2.6</v>
      </c>
    </row>
    <row r="31969" spans="1:6" x14ac:dyDescent="0.25">
      <c r="A31969" t="s">
        <v>15052</v>
      </c>
      <c r="B31969" s="83" t="s">
        <v>23403</v>
      </c>
      <c r="C31969" t="s">
        <v>23404</v>
      </c>
      <c r="D31969" s="83" t="s">
        <v>15073</v>
      </c>
      <c r="E31969" s="83">
        <v>2.23</v>
      </c>
      <c r="F31969" s="83">
        <v>2.23</v>
      </c>
    </row>
    <row r="31970" spans="1:6" x14ac:dyDescent="0.25">
      <c r="A31970" t="s">
        <v>15052</v>
      </c>
      <c r="B31970" s="83" t="s">
        <v>23405</v>
      </c>
      <c r="C31970" t="s">
        <v>23406</v>
      </c>
      <c r="D31970" s="83" t="s">
        <v>15073</v>
      </c>
      <c r="E31970" s="83">
        <v>1.86</v>
      </c>
      <c r="F31970" s="83">
        <v>1.86</v>
      </c>
    </row>
    <row r="31971" spans="1:6" x14ac:dyDescent="0.25">
      <c r="A31971" t="s">
        <v>15052</v>
      </c>
      <c r="B31971" s="83" t="s">
        <v>23407</v>
      </c>
      <c r="C31971" t="s">
        <v>23408</v>
      </c>
      <c r="D31971" s="83" t="s">
        <v>15073</v>
      </c>
      <c r="E31971" s="83">
        <v>1.5</v>
      </c>
      <c r="F31971" s="83">
        <v>1.5</v>
      </c>
    </row>
    <row r="31972" spans="1:6" x14ac:dyDescent="0.25">
      <c r="A31972" t="s">
        <v>15052</v>
      </c>
      <c r="B31972" s="83" t="s">
        <v>23409</v>
      </c>
      <c r="C31972" t="s">
        <v>23410</v>
      </c>
      <c r="D31972" s="83" t="s">
        <v>15073</v>
      </c>
      <c r="E31972" s="83">
        <v>1.1299999999999999</v>
      </c>
      <c r="F31972" s="83">
        <v>1.1299999999999999</v>
      </c>
    </row>
    <row r="31973" spans="1:6" x14ac:dyDescent="0.25">
      <c r="A31973" t="s">
        <v>15052</v>
      </c>
      <c r="B31973" s="83" t="s">
        <v>23411</v>
      </c>
      <c r="C31973" t="s">
        <v>23412</v>
      </c>
      <c r="D31973" s="83" t="s">
        <v>15073</v>
      </c>
      <c r="E31973" s="83">
        <v>0.19</v>
      </c>
      <c r="F31973" s="83">
        <v>0.19</v>
      </c>
    </row>
    <row r="31974" spans="1:6" x14ac:dyDescent="0.25">
      <c r="A31974" t="s">
        <v>15052</v>
      </c>
      <c r="B31974" s="83" t="s">
        <v>23413</v>
      </c>
      <c r="C31974" t="s">
        <v>23414</v>
      </c>
      <c r="D31974" s="83" t="s">
        <v>15073</v>
      </c>
      <c r="E31974" s="83">
        <v>0.72</v>
      </c>
      <c r="F31974" s="83">
        <v>0.72</v>
      </c>
    </row>
    <row r="31975" spans="1:6" x14ac:dyDescent="0.25">
      <c r="A31975" t="s">
        <v>15052</v>
      </c>
      <c r="B31975" s="83" t="s">
        <v>23415</v>
      </c>
      <c r="C31975" t="s">
        <v>23416</v>
      </c>
      <c r="D31975" s="83" t="s">
        <v>15073</v>
      </c>
      <c r="E31975" s="83">
        <v>0.65</v>
      </c>
      <c r="F31975" s="83">
        <v>0.65</v>
      </c>
    </row>
    <row r="31976" spans="1:6" x14ac:dyDescent="0.25">
      <c r="A31976" t="s">
        <v>15052</v>
      </c>
      <c r="B31976" s="83" t="s">
        <v>23417</v>
      </c>
      <c r="C31976" t="s">
        <v>23418</v>
      </c>
      <c r="D31976" s="83" t="s">
        <v>15073</v>
      </c>
      <c r="E31976" s="83">
        <v>0.57999999999999996</v>
      </c>
      <c r="F31976" s="83">
        <v>0.57999999999999996</v>
      </c>
    </row>
    <row r="31977" spans="1:6" x14ac:dyDescent="0.25">
      <c r="A31977" t="s">
        <v>15052</v>
      </c>
      <c r="B31977" s="83" t="s">
        <v>23419</v>
      </c>
      <c r="C31977" t="s">
        <v>23420</v>
      </c>
      <c r="D31977" s="83" t="s">
        <v>15073</v>
      </c>
      <c r="E31977" s="83">
        <v>0.43</v>
      </c>
      <c r="F31977" s="83">
        <v>0.43</v>
      </c>
    </row>
    <row r="31978" spans="1:6" x14ac:dyDescent="0.25">
      <c r="A31978" t="s">
        <v>15052</v>
      </c>
      <c r="B31978" s="83" t="s">
        <v>23421</v>
      </c>
      <c r="C31978" t="s">
        <v>23422</v>
      </c>
      <c r="D31978" s="83" t="s">
        <v>15073</v>
      </c>
      <c r="E31978" s="83">
        <v>0.36</v>
      </c>
      <c r="F31978" s="83">
        <v>0.36</v>
      </c>
    </row>
    <row r="31979" spans="1:6" x14ac:dyDescent="0.25">
      <c r="A31979" t="s">
        <v>15052</v>
      </c>
      <c r="B31979" s="83" t="s">
        <v>23423</v>
      </c>
      <c r="C31979" t="s">
        <v>23424</v>
      </c>
      <c r="D31979" s="83" t="s">
        <v>15073</v>
      </c>
      <c r="E31979" s="83">
        <v>0.28999999999999998</v>
      </c>
      <c r="F31979" s="83">
        <v>0.28999999999999998</v>
      </c>
    </row>
    <row r="31980" spans="1:6" x14ac:dyDescent="0.25">
      <c r="A31980" t="s">
        <v>15052</v>
      </c>
      <c r="B31980" s="83" t="s">
        <v>23425</v>
      </c>
      <c r="C31980" t="s">
        <v>23426</v>
      </c>
      <c r="D31980" s="83" t="s">
        <v>15073</v>
      </c>
      <c r="E31980" s="83">
        <v>0.16</v>
      </c>
      <c r="F31980" s="83">
        <v>0.16</v>
      </c>
    </row>
    <row r="31981" spans="1:6" x14ac:dyDescent="0.25">
      <c r="A31981" t="s">
        <v>15052</v>
      </c>
      <c r="B31981" s="83" t="s">
        <v>23427</v>
      </c>
      <c r="C31981" t="s">
        <v>23428</v>
      </c>
      <c r="D31981" s="83" t="s">
        <v>15073</v>
      </c>
      <c r="E31981" s="83">
        <v>0.53</v>
      </c>
      <c r="F31981" s="83">
        <v>0.53</v>
      </c>
    </row>
    <row r="31982" spans="1:6" x14ac:dyDescent="0.25">
      <c r="A31982" t="s">
        <v>15052</v>
      </c>
      <c r="B31982" s="83" t="s">
        <v>23429</v>
      </c>
      <c r="C31982" t="s">
        <v>23430</v>
      </c>
      <c r="D31982" s="83" t="s">
        <v>15073</v>
      </c>
      <c r="E31982" s="83">
        <v>0.46</v>
      </c>
      <c r="F31982" s="83">
        <v>0.46</v>
      </c>
    </row>
    <row r="31983" spans="1:6" x14ac:dyDescent="0.25">
      <c r="A31983" t="s">
        <v>15052</v>
      </c>
      <c r="B31983" s="83" t="s">
        <v>23431</v>
      </c>
      <c r="C31983" t="s">
        <v>23432</v>
      </c>
      <c r="D31983" s="83" t="s">
        <v>15073</v>
      </c>
      <c r="E31983" s="83">
        <v>0.36</v>
      </c>
      <c r="F31983" s="83">
        <v>0.36</v>
      </c>
    </row>
    <row r="31984" spans="1:6" x14ac:dyDescent="0.25">
      <c r="A31984" t="s">
        <v>15052</v>
      </c>
      <c r="B31984" s="83" t="s">
        <v>23433</v>
      </c>
      <c r="C31984" t="s">
        <v>23434</v>
      </c>
      <c r="D31984" s="83" t="s">
        <v>15073</v>
      </c>
      <c r="E31984" s="83">
        <v>0.28999999999999998</v>
      </c>
      <c r="F31984" s="83">
        <v>0.28999999999999998</v>
      </c>
    </row>
    <row r="31985" spans="1:6" x14ac:dyDescent="0.25">
      <c r="A31985" t="s">
        <v>15052</v>
      </c>
      <c r="B31985" s="83" t="s">
        <v>23435</v>
      </c>
      <c r="C31985" t="s">
        <v>23436</v>
      </c>
      <c r="D31985" s="83" t="s">
        <v>15073</v>
      </c>
      <c r="E31985" s="83">
        <v>0.24</v>
      </c>
      <c r="F31985" s="83">
        <v>0.24</v>
      </c>
    </row>
    <row r="31986" spans="1:6" x14ac:dyDescent="0.25">
      <c r="A31986" t="s">
        <v>15052</v>
      </c>
      <c r="B31986" s="83" t="s">
        <v>23437</v>
      </c>
      <c r="C31986" t="s">
        <v>23438</v>
      </c>
      <c r="D31986" s="83" t="s">
        <v>15073</v>
      </c>
      <c r="E31986" s="83">
        <v>0.62</v>
      </c>
      <c r="F31986" s="83">
        <v>0.62</v>
      </c>
    </row>
    <row r="31987" spans="1:6" x14ac:dyDescent="0.25">
      <c r="A31987" t="s">
        <v>15052</v>
      </c>
      <c r="B31987" s="83" t="s">
        <v>23439</v>
      </c>
      <c r="C31987" t="s">
        <v>23440</v>
      </c>
      <c r="D31987" s="83" t="s">
        <v>15073</v>
      </c>
      <c r="E31987" s="83">
        <v>0.23</v>
      </c>
      <c r="F31987" s="83">
        <v>0.23</v>
      </c>
    </row>
    <row r="31988" spans="1:6" x14ac:dyDescent="0.25">
      <c r="A31988" t="s">
        <v>15052</v>
      </c>
      <c r="B31988" s="83" t="s">
        <v>23441</v>
      </c>
      <c r="C31988" t="s">
        <v>23442</v>
      </c>
      <c r="D31988" s="83" t="s">
        <v>15073</v>
      </c>
      <c r="E31988" s="83">
        <v>0.79</v>
      </c>
      <c r="F31988" s="83">
        <v>0.79</v>
      </c>
    </row>
    <row r="31989" spans="1:6" x14ac:dyDescent="0.25">
      <c r="A31989" t="s">
        <v>15052</v>
      </c>
      <c r="B31989" s="83" t="s">
        <v>23443</v>
      </c>
      <c r="C31989" t="s">
        <v>23444</v>
      </c>
      <c r="D31989" s="83" t="s">
        <v>15073</v>
      </c>
      <c r="E31989" s="83">
        <v>0.57999999999999996</v>
      </c>
      <c r="F31989" s="83">
        <v>0.57999999999999996</v>
      </c>
    </row>
    <row r="31990" spans="1:6" x14ac:dyDescent="0.25">
      <c r="A31990" t="s">
        <v>15052</v>
      </c>
      <c r="B31990" s="83" t="s">
        <v>23445</v>
      </c>
      <c r="C31990" t="s">
        <v>23446</v>
      </c>
      <c r="D31990" s="83" t="s">
        <v>15073</v>
      </c>
      <c r="E31990" s="83">
        <v>0.48</v>
      </c>
      <c r="F31990" s="83">
        <v>0.48</v>
      </c>
    </row>
    <row r="31991" spans="1:6" x14ac:dyDescent="0.25">
      <c r="A31991" t="s">
        <v>15052</v>
      </c>
      <c r="B31991" s="83" t="s">
        <v>23447</v>
      </c>
      <c r="C31991" t="s">
        <v>23448</v>
      </c>
      <c r="D31991" s="83" t="s">
        <v>15073</v>
      </c>
      <c r="E31991" s="83">
        <v>0.35</v>
      </c>
      <c r="F31991" s="83">
        <v>0.35</v>
      </c>
    </row>
    <row r="31992" spans="1:6" x14ac:dyDescent="0.25">
      <c r="A31992" t="s">
        <v>15052</v>
      </c>
      <c r="B31992" s="83" t="s">
        <v>23449</v>
      </c>
      <c r="C31992" t="s">
        <v>23450</v>
      </c>
      <c r="D31992" s="83" t="s">
        <v>15073</v>
      </c>
      <c r="E31992" s="83">
        <v>0.94</v>
      </c>
      <c r="F31992" s="83">
        <v>0.94</v>
      </c>
    </row>
    <row r="31993" spans="1:6" x14ac:dyDescent="0.25">
      <c r="A31993" t="s">
        <v>15052</v>
      </c>
      <c r="B31993" s="83" t="s">
        <v>23451</v>
      </c>
      <c r="C31993" t="s">
        <v>23452</v>
      </c>
      <c r="D31993" s="83" t="s">
        <v>15073</v>
      </c>
      <c r="E31993" s="83">
        <v>0.68</v>
      </c>
      <c r="F31993" s="83">
        <v>0.68</v>
      </c>
    </row>
    <row r="31994" spans="1:6" x14ac:dyDescent="0.25">
      <c r="A31994" t="s">
        <v>15052</v>
      </c>
      <c r="C31994" t="s">
        <v>23453</v>
      </c>
    </row>
    <row r="31995" spans="1:6" x14ac:dyDescent="0.25">
      <c r="A31995" t="s">
        <v>15052</v>
      </c>
      <c r="B31995" s="83" t="s">
        <v>23454</v>
      </c>
      <c r="C31995" t="s">
        <v>23455</v>
      </c>
      <c r="D31995" s="83" t="s">
        <v>23456</v>
      </c>
      <c r="E31995" s="83">
        <v>170</v>
      </c>
      <c r="F31995" s="83">
        <v>170</v>
      </c>
    </row>
    <row r="31996" spans="1:6" x14ac:dyDescent="0.25">
      <c r="A31996" t="s">
        <v>15052</v>
      </c>
      <c r="B31996" s="83" t="s">
        <v>23457</v>
      </c>
      <c r="C31996" t="s">
        <v>23458</v>
      </c>
      <c r="D31996" s="83" t="s">
        <v>23456</v>
      </c>
      <c r="E31996" s="83">
        <v>130</v>
      </c>
      <c r="F31996" s="83">
        <v>130</v>
      </c>
    </row>
    <row r="31997" spans="1:6" x14ac:dyDescent="0.25">
      <c r="A31997" t="s">
        <v>15052</v>
      </c>
      <c r="B31997" s="83" t="s">
        <v>23459</v>
      </c>
      <c r="C31997" t="s">
        <v>23460</v>
      </c>
      <c r="D31997" s="83" t="s">
        <v>23456</v>
      </c>
      <c r="E31997" s="83">
        <v>50</v>
      </c>
      <c r="F31997" s="83">
        <v>50</v>
      </c>
    </row>
    <row r="31998" spans="1:6" x14ac:dyDescent="0.25">
      <c r="A31998" t="s">
        <v>15052</v>
      </c>
      <c r="B31998" s="83" t="s">
        <v>23461</v>
      </c>
      <c r="C31998" t="s">
        <v>23462</v>
      </c>
      <c r="D31998" s="83" t="s">
        <v>23456</v>
      </c>
      <c r="E31998" s="83">
        <v>25</v>
      </c>
      <c r="F31998" s="83">
        <v>25</v>
      </c>
    </row>
    <row r="31999" spans="1:6" x14ac:dyDescent="0.25">
      <c r="A31999" t="s">
        <v>15052</v>
      </c>
      <c r="C31999" t="s">
        <v>23463</v>
      </c>
    </row>
    <row r="32000" spans="1:6" x14ac:dyDescent="0.25">
      <c r="A32000" t="s">
        <v>15052</v>
      </c>
      <c r="B32000" s="83" t="s">
        <v>23464</v>
      </c>
      <c r="C32000" t="s">
        <v>23465</v>
      </c>
      <c r="D32000" s="83" t="s">
        <v>15076</v>
      </c>
      <c r="E32000" s="83">
        <v>873.6</v>
      </c>
      <c r="F32000" s="83">
        <v>873.6</v>
      </c>
    </row>
    <row r="32001" spans="1:6" x14ac:dyDescent="0.25">
      <c r="A32001" t="s">
        <v>15052</v>
      </c>
      <c r="B32001" s="83" t="s">
        <v>23466</v>
      </c>
      <c r="C32001" t="s">
        <v>23467</v>
      </c>
      <c r="D32001" s="83" t="s">
        <v>15583</v>
      </c>
      <c r="E32001" s="83">
        <v>2.04</v>
      </c>
      <c r="F32001" s="83">
        <v>2.04</v>
      </c>
    </row>
    <row r="32002" spans="1:6" x14ac:dyDescent="0.25">
      <c r="A32002" t="s">
        <v>15052</v>
      </c>
      <c r="B32002" s="83" t="s">
        <v>23468</v>
      </c>
      <c r="C32002" t="s">
        <v>23469</v>
      </c>
      <c r="D32002" s="83" t="s">
        <v>15094</v>
      </c>
      <c r="E32002" s="83">
        <v>79.09</v>
      </c>
      <c r="F32002" s="83">
        <v>79.09</v>
      </c>
    </row>
  </sheetData>
  <phoneticPr fontId="6" type="noConversion"/>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9098-C97B-43E1-82ED-8BA8B0CF0B10}">
  <dimension ref="A1:J1209"/>
  <sheetViews>
    <sheetView view="pageBreakPreview" zoomScale="85" zoomScaleNormal="100" zoomScaleSheetLayoutView="85" workbookViewId="0">
      <selection activeCell="A2" sqref="A2:H2"/>
    </sheetView>
  </sheetViews>
  <sheetFormatPr defaultColWidth="0" defaultRowHeight="15" zeroHeight="1" x14ac:dyDescent="0.25"/>
  <cols>
    <col min="1" max="1" width="14.42578125" style="1" customWidth="1"/>
    <col min="2" max="2" width="15.7109375" style="30" customWidth="1"/>
    <col min="3" max="3" width="13.85546875" style="1" customWidth="1"/>
    <col min="4" max="4" width="54.140625" style="1" customWidth="1"/>
    <col min="5" max="5" width="13.7109375" style="1" customWidth="1"/>
    <col min="6" max="6" width="10.7109375" style="31" customWidth="1"/>
    <col min="7" max="7" width="11" style="31" customWidth="1"/>
    <col min="8" max="8" width="18.42578125" style="31" customWidth="1"/>
    <col min="9" max="10" width="0" style="1" hidden="1" customWidth="1"/>
    <col min="11" max="16384" width="9.140625" style="1" hidden="1"/>
  </cols>
  <sheetData>
    <row r="1" spans="1:8" x14ac:dyDescent="0.25"/>
    <row r="2" spans="1:8" ht="27.75" customHeight="1" x14ac:dyDescent="0.25">
      <c r="A2" s="325" t="s">
        <v>47843</v>
      </c>
      <c r="B2" s="325"/>
      <c r="C2" s="325"/>
      <c r="D2" s="325"/>
      <c r="E2" s="325"/>
      <c r="F2" s="325"/>
      <c r="G2" s="325"/>
      <c r="H2" s="325"/>
    </row>
    <row r="3" spans="1:8" x14ac:dyDescent="0.25"/>
    <row r="4" spans="1:8" ht="30" x14ac:dyDescent="0.25">
      <c r="A4" s="130"/>
      <c r="B4" s="131" t="s">
        <v>5</v>
      </c>
      <c r="C4" s="131" t="s">
        <v>4</v>
      </c>
      <c r="D4" s="131" t="s">
        <v>6</v>
      </c>
      <c r="E4" s="131" t="s">
        <v>7</v>
      </c>
      <c r="F4" s="132" t="s">
        <v>28171</v>
      </c>
      <c r="G4" s="132" t="s">
        <v>39068</v>
      </c>
      <c r="H4" s="132" t="s">
        <v>39069</v>
      </c>
    </row>
    <row r="5" spans="1:8" x14ac:dyDescent="0.25">
      <c r="A5" s="127" t="s">
        <v>46164</v>
      </c>
      <c r="B5" s="128" t="s">
        <v>46165</v>
      </c>
      <c r="C5" s="127" t="s">
        <v>46166</v>
      </c>
      <c r="D5" s="127" t="s">
        <v>46167</v>
      </c>
      <c r="E5" s="129" t="s">
        <v>46168</v>
      </c>
      <c r="F5" s="128" t="s">
        <v>46169</v>
      </c>
      <c r="G5" s="128" t="s">
        <v>46170</v>
      </c>
      <c r="H5" s="128" t="s">
        <v>46171</v>
      </c>
    </row>
    <row r="6" spans="1:8" ht="25.5" x14ac:dyDescent="0.25">
      <c r="A6" s="100" t="s">
        <v>28173</v>
      </c>
      <c r="B6" s="101" t="s">
        <v>28177</v>
      </c>
      <c r="C6" s="100" t="s">
        <v>46172</v>
      </c>
      <c r="D6" s="100" t="s">
        <v>46173</v>
      </c>
      <c r="E6" s="102" t="s">
        <v>16</v>
      </c>
      <c r="F6" s="103">
        <v>1</v>
      </c>
      <c r="G6" s="104">
        <v>271.47000000000003</v>
      </c>
      <c r="H6" s="104">
        <v>271.47000000000003</v>
      </c>
    </row>
    <row r="7" spans="1:8" x14ac:dyDescent="0.25">
      <c r="A7" s="105" t="s">
        <v>46174</v>
      </c>
      <c r="B7" s="106" t="s">
        <v>46175</v>
      </c>
      <c r="C7" s="105" t="s">
        <v>46172</v>
      </c>
      <c r="D7" s="105" t="s">
        <v>46176</v>
      </c>
      <c r="E7" s="107" t="s">
        <v>46177</v>
      </c>
      <c r="F7" s="108">
        <v>1</v>
      </c>
      <c r="G7" s="109">
        <v>271.47000000000003</v>
      </c>
      <c r="H7" s="109">
        <v>271.47000000000003</v>
      </c>
    </row>
    <row r="8" spans="1:8" x14ac:dyDescent="0.25">
      <c r="A8" s="110"/>
      <c r="B8" s="110"/>
      <c r="C8" s="110"/>
      <c r="D8" s="110"/>
      <c r="E8" s="110" t="s">
        <v>46178</v>
      </c>
      <c r="F8" s="111">
        <v>0</v>
      </c>
      <c r="G8" s="111">
        <v>0</v>
      </c>
      <c r="H8"/>
    </row>
    <row r="9" spans="1:8" ht="26.25" thickBot="1" x14ac:dyDescent="0.3">
      <c r="A9" s="110"/>
      <c r="B9" s="110"/>
      <c r="C9" s="110"/>
      <c r="D9" s="110"/>
      <c r="E9" s="110"/>
      <c r="F9" s="110" t="s">
        <v>46179</v>
      </c>
      <c r="G9" s="111">
        <v>271.47000000000003</v>
      </c>
      <c r="H9"/>
    </row>
    <row r="10" spans="1:8" ht="15.75" thickTop="1" x14ac:dyDescent="0.25">
      <c r="A10" s="112"/>
      <c r="B10" s="112"/>
      <c r="C10" s="112"/>
      <c r="D10" s="112"/>
      <c r="E10" s="112"/>
      <c r="F10" s="112"/>
      <c r="G10" s="112"/>
      <c r="H10" s="112"/>
    </row>
    <row r="11" spans="1:8" x14ac:dyDescent="0.25">
      <c r="A11" s="97" t="s">
        <v>46180</v>
      </c>
      <c r="B11" s="98" t="s">
        <v>46165</v>
      </c>
      <c r="C11" s="97" t="s">
        <v>46166</v>
      </c>
      <c r="D11" s="97" t="s">
        <v>46167</v>
      </c>
      <c r="E11" s="99" t="s">
        <v>46168</v>
      </c>
      <c r="F11" s="98" t="s">
        <v>46169</v>
      </c>
      <c r="G11" s="98" t="s">
        <v>46170</v>
      </c>
      <c r="H11" s="98" t="s">
        <v>46171</v>
      </c>
    </row>
    <row r="12" spans="1:8" ht="63.75" x14ac:dyDescent="0.25">
      <c r="A12" s="100" t="s">
        <v>28173</v>
      </c>
      <c r="B12" s="101" t="s">
        <v>28170</v>
      </c>
      <c r="C12" s="100" t="s">
        <v>46172</v>
      </c>
      <c r="D12" s="100" t="s">
        <v>46156</v>
      </c>
      <c r="E12" s="102" t="s">
        <v>35708</v>
      </c>
      <c r="F12" s="103">
        <v>1</v>
      </c>
      <c r="G12" s="104">
        <v>21.57</v>
      </c>
      <c r="H12" s="104">
        <v>21.57</v>
      </c>
    </row>
    <row r="13" spans="1:8" ht="25.5" x14ac:dyDescent="0.25">
      <c r="A13" s="113" t="s">
        <v>46181</v>
      </c>
      <c r="B13" s="114" t="s">
        <v>46182</v>
      </c>
      <c r="C13" s="113" t="s">
        <v>5764</v>
      </c>
      <c r="D13" s="113" t="s">
        <v>12578</v>
      </c>
      <c r="E13" s="115" t="s">
        <v>164</v>
      </c>
      <c r="F13" s="116">
        <v>0.2820513</v>
      </c>
      <c r="G13" s="117">
        <v>31.21</v>
      </c>
      <c r="H13" s="117">
        <v>8.8000000000000007</v>
      </c>
    </row>
    <row r="14" spans="1:8" ht="25.5" x14ac:dyDescent="0.25">
      <c r="A14" s="113" t="s">
        <v>46181</v>
      </c>
      <c r="B14" s="114" t="s">
        <v>46183</v>
      </c>
      <c r="C14" s="113" t="s">
        <v>5764</v>
      </c>
      <c r="D14" s="113" t="s">
        <v>12586</v>
      </c>
      <c r="E14" s="115" t="s">
        <v>164</v>
      </c>
      <c r="F14" s="116">
        <v>0.56410260000000001</v>
      </c>
      <c r="G14" s="117">
        <v>22.64</v>
      </c>
      <c r="H14" s="117">
        <v>12.77</v>
      </c>
    </row>
    <row r="15" spans="1:8" x14ac:dyDescent="0.25">
      <c r="A15" s="110"/>
      <c r="B15" s="110"/>
      <c r="C15" s="110"/>
      <c r="D15" s="110"/>
      <c r="E15" s="110" t="s">
        <v>46178</v>
      </c>
      <c r="F15" s="111">
        <v>0</v>
      </c>
      <c r="G15" s="111">
        <v>16.05</v>
      </c>
      <c r="H15"/>
    </row>
    <row r="16" spans="1:8" ht="26.25" thickBot="1" x14ac:dyDescent="0.3">
      <c r="A16" s="110"/>
      <c r="B16" s="110"/>
      <c r="C16" s="110"/>
      <c r="D16" s="110"/>
      <c r="E16" s="110"/>
      <c r="F16" s="110" t="s">
        <v>46179</v>
      </c>
      <c r="G16" s="111">
        <v>21.57</v>
      </c>
      <c r="H16"/>
    </row>
    <row r="17" spans="1:8" ht="15.75" thickTop="1" x14ac:dyDescent="0.25">
      <c r="A17" s="112"/>
      <c r="B17" s="112"/>
      <c r="C17" s="112"/>
      <c r="D17" s="112"/>
      <c r="E17" s="112"/>
      <c r="F17" s="112"/>
      <c r="G17" s="112"/>
      <c r="H17" s="112"/>
    </row>
    <row r="18" spans="1:8" x14ac:dyDescent="0.25">
      <c r="A18" s="97" t="s">
        <v>46184</v>
      </c>
      <c r="B18" s="98" t="s">
        <v>46165</v>
      </c>
      <c r="C18" s="97" t="s">
        <v>46166</v>
      </c>
      <c r="D18" s="97" t="s">
        <v>46167</v>
      </c>
      <c r="E18" s="99" t="s">
        <v>46168</v>
      </c>
      <c r="F18" s="98" t="s">
        <v>46169</v>
      </c>
      <c r="G18" s="98" t="s">
        <v>46170</v>
      </c>
      <c r="H18" s="98" t="s">
        <v>46171</v>
      </c>
    </row>
    <row r="19" spans="1:8" ht="38.25" x14ac:dyDescent="0.25">
      <c r="A19" s="100" t="s">
        <v>28173</v>
      </c>
      <c r="B19" s="101" t="s">
        <v>28175</v>
      </c>
      <c r="C19" s="100" t="s">
        <v>46172</v>
      </c>
      <c r="D19" s="100" t="s">
        <v>46185</v>
      </c>
      <c r="E19" s="102" t="s">
        <v>35708</v>
      </c>
      <c r="F19" s="103">
        <v>1</v>
      </c>
      <c r="G19" s="104">
        <v>9.94</v>
      </c>
      <c r="H19" s="104">
        <v>9.94</v>
      </c>
    </row>
    <row r="20" spans="1:8" ht="25.5" x14ac:dyDescent="0.25">
      <c r="A20" s="113" t="s">
        <v>46181</v>
      </c>
      <c r="B20" s="114" t="s">
        <v>46182</v>
      </c>
      <c r="C20" s="113" t="s">
        <v>5764</v>
      </c>
      <c r="D20" s="113" t="s">
        <v>12578</v>
      </c>
      <c r="E20" s="115" t="s">
        <v>164</v>
      </c>
      <c r="F20" s="116">
        <v>0.13150000000000001</v>
      </c>
      <c r="G20" s="117">
        <v>31.21</v>
      </c>
      <c r="H20" s="117">
        <v>4.0999999999999996</v>
      </c>
    </row>
    <row r="21" spans="1:8" ht="25.5" x14ac:dyDescent="0.25">
      <c r="A21" s="113" t="s">
        <v>46181</v>
      </c>
      <c r="B21" s="114" t="s">
        <v>46183</v>
      </c>
      <c r="C21" s="113" t="s">
        <v>5764</v>
      </c>
      <c r="D21" s="113" t="s">
        <v>12586</v>
      </c>
      <c r="E21" s="115" t="s">
        <v>164</v>
      </c>
      <c r="F21" s="116">
        <v>0.25819999999999999</v>
      </c>
      <c r="G21" s="117">
        <v>22.64</v>
      </c>
      <c r="H21" s="117">
        <v>5.84</v>
      </c>
    </row>
    <row r="22" spans="1:8" x14ac:dyDescent="0.25">
      <c r="A22" s="110"/>
      <c r="B22" s="110"/>
      <c r="C22" s="110"/>
      <c r="D22" s="110"/>
      <c r="E22" s="110" t="s">
        <v>46178</v>
      </c>
      <c r="F22" s="111">
        <v>0</v>
      </c>
      <c r="G22" s="111">
        <v>7.39</v>
      </c>
      <c r="H22"/>
    </row>
    <row r="23" spans="1:8" ht="26.25" thickBot="1" x14ac:dyDescent="0.3">
      <c r="A23" s="110"/>
      <c r="B23" s="110"/>
      <c r="C23" s="110"/>
      <c r="D23" s="110"/>
      <c r="E23" s="110"/>
      <c r="F23" s="110" t="s">
        <v>46179</v>
      </c>
      <c r="G23" s="111">
        <v>9.94</v>
      </c>
      <c r="H23"/>
    </row>
    <row r="24" spans="1:8" ht="15.75" thickTop="1" x14ac:dyDescent="0.25">
      <c r="A24" s="112"/>
      <c r="B24" s="112"/>
      <c r="C24" s="112"/>
      <c r="D24" s="112"/>
      <c r="E24" s="112"/>
      <c r="F24" s="112"/>
      <c r="G24" s="112"/>
      <c r="H24" s="112"/>
    </row>
    <row r="25" spans="1:8" x14ac:dyDescent="0.25">
      <c r="A25" s="97" t="s">
        <v>46186</v>
      </c>
      <c r="B25" s="98" t="s">
        <v>46165</v>
      </c>
      <c r="C25" s="97" t="s">
        <v>46166</v>
      </c>
      <c r="D25" s="97" t="s">
        <v>46167</v>
      </c>
      <c r="E25" s="99" t="s">
        <v>46168</v>
      </c>
      <c r="F25" s="98" t="s">
        <v>46169</v>
      </c>
      <c r="G25" s="98" t="s">
        <v>46170</v>
      </c>
      <c r="H25" s="98" t="s">
        <v>46171</v>
      </c>
    </row>
    <row r="26" spans="1:8" ht="25.5" x14ac:dyDescent="0.25">
      <c r="A26" s="100" t="s">
        <v>28173</v>
      </c>
      <c r="B26" s="101" t="s">
        <v>28176</v>
      </c>
      <c r="C26" s="100" t="s">
        <v>46172</v>
      </c>
      <c r="D26" s="100" t="s">
        <v>46163</v>
      </c>
      <c r="E26" s="102" t="s">
        <v>35708</v>
      </c>
      <c r="F26" s="103">
        <v>1</v>
      </c>
      <c r="G26" s="104">
        <v>11.97</v>
      </c>
      <c r="H26" s="104">
        <v>11.97</v>
      </c>
    </row>
    <row r="27" spans="1:8" ht="25.5" x14ac:dyDescent="0.25">
      <c r="A27" s="113" t="s">
        <v>46181</v>
      </c>
      <c r="B27" s="114" t="s">
        <v>46187</v>
      </c>
      <c r="C27" s="113" t="s">
        <v>5764</v>
      </c>
      <c r="D27" s="113" t="s">
        <v>12556</v>
      </c>
      <c r="E27" s="115" t="s">
        <v>164</v>
      </c>
      <c r="F27" s="116">
        <v>0.108</v>
      </c>
      <c r="G27" s="117">
        <v>28.09</v>
      </c>
      <c r="H27" s="117">
        <v>3.03</v>
      </c>
    </row>
    <row r="28" spans="1:8" ht="25.5" x14ac:dyDescent="0.25">
      <c r="A28" s="105" t="s">
        <v>46174</v>
      </c>
      <c r="B28" s="106" t="s">
        <v>46188</v>
      </c>
      <c r="C28" s="105" t="s">
        <v>46189</v>
      </c>
      <c r="D28" s="105" t="s">
        <v>46190</v>
      </c>
      <c r="E28" s="107" t="s">
        <v>35707</v>
      </c>
      <c r="F28" s="108">
        <v>0.06</v>
      </c>
      <c r="G28" s="109">
        <v>75</v>
      </c>
      <c r="H28" s="109">
        <v>4.5</v>
      </c>
    </row>
    <row r="29" spans="1:8" x14ac:dyDescent="0.25">
      <c r="A29" s="105" t="s">
        <v>46174</v>
      </c>
      <c r="B29" s="106" t="s">
        <v>46191</v>
      </c>
      <c r="C29" s="105" t="s">
        <v>46189</v>
      </c>
      <c r="D29" s="105" t="s">
        <v>46192</v>
      </c>
      <c r="E29" s="107" t="s">
        <v>164</v>
      </c>
      <c r="F29" s="108">
        <v>0.04</v>
      </c>
      <c r="G29" s="109">
        <v>111</v>
      </c>
      <c r="H29" s="109">
        <v>4.4400000000000004</v>
      </c>
    </row>
    <row r="30" spans="1:8" x14ac:dyDescent="0.25">
      <c r="A30" s="110"/>
      <c r="B30" s="110"/>
      <c r="C30" s="110"/>
      <c r="D30" s="110"/>
      <c r="E30" s="110" t="s">
        <v>46178</v>
      </c>
      <c r="F30" s="111">
        <v>0</v>
      </c>
      <c r="G30" s="111">
        <v>2.4500000000000002</v>
      </c>
      <c r="H30"/>
    </row>
    <row r="31" spans="1:8" ht="26.25" thickBot="1" x14ac:dyDescent="0.3">
      <c r="A31" s="110"/>
      <c r="B31" s="110"/>
      <c r="C31" s="110"/>
      <c r="D31" s="110"/>
      <c r="E31" s="110"/>
      <c r="F31" s="110" t="s">
        <v>46179</v>
      </c>
      <c r="G31" s="111">
        <v>11.97</v>
      </c>
      <c r="H31"/>
    </row>
    <row r="32" spans="1:8" ht="15.75" thickTop="1" x14ac:dyDescent="0.25">
      <c r="A32" s="112"/>
      <c r="B32" s="112"/>
      <c r="C32" s="112"/>
      <c r="D32" s="112"/>
      <c r="E32" s="112"/>
      <c r="F32" s="112"/>
      <c r="G32" s="112"/>
      <c r="H32" s="112"/>
    </row>
    <row r="33" spans="1:8" x14ac:dyDescent="0.25">
      <c r="A33" s="97" t="s">
        <v>46193</v>
      </c>
      <c r="B33" s="98" t="s">
        <v>46165</v>
      </c>
      <c r="C33" s="97" t="s">
        <v>46166</v>
      </c>
      <c r="D33" s="97" t="s">
        <v>46167</v>
      </c>
      <c r="E33" s="99" t="s">
        <v>46168</v>
      </c>
      <c r="F33" s="98" t="s">
        <v>46169</v>
      </c>
      <c r="G33" s="98" t="s">
        <v>46170</v>
      </c>
      <c r="H33" s="98" t="s">
        <v>46171</v>
      </c>
    </row>
    <row r="34" spans="1:8" ht="38.25" x14ac:dyDescent="0.25">
      <c r="A34" s="100" t="s">
        <v>28173</v>
      </c>
      <c r="B34" s="101" t="s">
        <v>28178</v>
      </c>
      <c r="C34" s="100" t="s">
        <v>46172</v>
      </c>
      <c r="D34" s="100" t="s">
        <v>46194</v>
      </c>
      <c r="E34" s="102" t="s">
        <v>35708</v>
      </c>
      <c r="F34" s="103">
        <v>1</v>
      </c>
      <c r="G34" s="104">
        <v>471.06</v>
      </c>
      <c r="H34" s="104">
        <v>471.06</v>
      </c>
    </row>
    <row r="35" spans="1:8" ht="25.5" x14ac:dyDescent="0.25">
      <c r="A35" s="113" t="s">
        <v>46181</v>
      </c>
      <c r="B35" s="114" t="s">
        <v>46183</v>
      </c>
      <c r="C35" s="113" t="s">
        <v>5764</v>
      </c>
      <c r="D35" s="113" t="s">
        <v>12586</v>
      </c>
      <c r="E35" s="115" t="s">
        <v>164</v>
      </c>
      <c r="F35" s="116">
        <v>1</v>
      </c>
      <c r="G35" s="117">
        <v>22.64</v>
      </c>
      <c r="H35" s="117">
        <v>22.64</v>
      </c>
    </row>
    <row r="36" spans="1:8" ht="25.5" x14ac:dyDescent="0.25">
      <c r="A36" s="113" t="s">
        <v>46181</v>
      </c>
      <c r="B36" s="114" t="s">
        <v>46182</v>
      </c>
      <c r="C36" s="113" t="s">
        <v>5764</v>
      </c>
      <c r="D36" s="113" t="s">
        <v>12578</v>
      </c>
      <c r="E36" s="115" t="s">
        <v>164</v>
      </c>
      <c r="F36" s="116">
        <v>1</v>
      </c>
      <c r="G36" s="117">
        <v>31.21</v>
      </c>
      <c r="H36" s="117">
        <v>31.21</v>
      </c>
    </row>
    <row r="37" spans="1:8" ht="25.5" x14ac:dyDescent="0.25">
      <c r="A37" s="113" t="s">
        <v>46181</v>
      </c>
      <c r="B37" s="114" t="s">
        <v>46195</v>
      </c>
      <c r="C37" s="113" t="s">
        <v>5764</v>
      </c>
      <c r="D37" s="113" t="s">
        <v>5945</v>
      </c>
      <c r="E37" s="115" t="s">
        <v>35707</v>
      </c>
      <c r="F37" s="116">
        <v>3.0000000000000001E-3</v>
      </c>
      <c r="G37" s="117">
        <v>737.61</v>
      </c>
      <c r="H37" s="117">
        <v>2.21</v>
      </c>
    </row>
    <row r="38" spans="1:8" ht="25.5" x14ac:dyDescent="0.25">
      <c r="A38" s="105" t="s">
        <v>46174</v>
      </c>
      <c r="B38" s="106" t="s">
        <v>46196</v>
      </c>
      <c r="C38" s="105" t="s">
        <v>46197</v>
      </c>
      <c r="D38" s="105" t="s">
        <v>46198</v>
      </c>
      <c r="E38" s="107" t="s">
        <v>35708</v>
      </c>
      <c r="F38" s="108">
        <v>1</v>
      </c>
      <c r="G38" s="109">
        <v>250</v>
      </c>
      <c r="H38" s="109">
        <v>250</v>
      </c>
    </row>
    <row r="39" spans="1:8" x14ac:dyDescent="0.25">
      <c r="A39" s="105" t="s">
        <v>46174</v>
      </c>
      <c r="B39" s="106" t="s">
        <v>46199</v>
      </c>
      <c r="C39" s="105" t="s">
        <v>46197</v>
      </c>
      <c r="D39" s="105" t="s">
        <v>46200</v>
      </c>
      <c r="E39" s="107" t="s">
        <v>35708</v>
      </c>
      <c r="F39" s="108">
        <v>1</v>
      </c>
      <c r="G39" s="109">
        <v>165</v>
      </c>
      <c r="H39" s="109">
        <v>165</v>
      </c>
    </row>
    <row r="40" spans="1:8" x14ac:dyDescent="0.25">
      <c r="A40" s="110"/>
      <c r="B40" s="110"/>
      <c r="C40" s="110"/>
      <c r="D40" s="110"/>
      <c r="E40" s="110" t="s">
        <v>46178</v>
      </c>
      <c r="F40" s="111">
        <v>0</v>
      </c>
      <c r="G40" s="111">
        <v>41.19</v>
      </c>
      <c r="H40"/>
    </row>
    <row r="41" spans="1:8" ht="26.25" thickBot="1" x14ac:dyDescent="0.3">
      <c r="A41" s="110"/>
      <c r="B41" s="110"/>
      <c r="C41" s="110"/>
      <c r="D41" s="110"/>
      <c r="E41" s="110"/>
      <c r="F41" s="110" t="s">
        <v>46179</v>
      </c>
      <c r="G41" s="111">
        <v>471.06</v>
      </c>
      <c r="H41"/>
    </row>
    <row r="42" spans="1:8" ht="15.75" thickTop="1" x14ac:dyDescent="0.25">
      <c r="A42" s="112"/>
      <c r="B42" s="112"/>
      <c r="C42" s="112"/>
      <c r="D42" s="112"/>
      <c r="E42" s="112"/>
      <c r="F42" s="112"/>
      <c r="G42" s="112"/>
      <c r="H42" s="112"/>
    </row>
    <row r="43" spans="1:8" x14ac:dyDescent="0.25">
      <c r="A43" s="97" t="s">
        <v>46201</v>
      </c>
      <c r="B43" s="98" t="s">
        <v>46165</v>
      </c>
      <c r="C43" s="97" t="s">
        <v>46166</v>
      </c>
      <c r="D43" s="97" t="s">
        <v>46167</v>
      </c>
      <c r="E43" s="99" t="s">
        <v>46168</v>
      </c>
      <c r="F43" s="98" t="s">
        <v>46169</v>
      </c>
      <c r="G43" s="98" t="s">
        <v>46170</v>
      </c>
      <c r="H43" s="98" t="s">
        <v>46171</v>
      </c>
    </row>
    <row r="44" spans="1:8" ht="25.5" x14ac:dyDescent="0.25">
      <c r="A44" s="100" t="s">
        <v>28173</v>
      </c>
      <c r="B44" s="101" t="s">
        <v>28179</v>
      </c>
      <c r="C44" s="100" t="s">
        <v>46172</v>
      </c>
      <c r="D44" s="100" t="s">
        <v>46202</v>
      </c>
      <c r="E44" s="102" t="s">
        <v>60</v>
      </c>
      <c r="F44" s="103">
        <v>1</v>
      </c>
      <c r="G44" s="104">
        <v>127.46</v>
      </c>
      <c r="H44" s="104">
        <v>127.46</v>
      </c>
    </row>
    <row r="45" spans="1:8" ht="25.5" x14ac:dyDescent="0.25">
      <c r="A45" s="113" t="s">
        <v>46181</v>
      </c>
      <c r="B45" s="114" t="s">
        <v>46203</v>
      </c>
      <c r="C45" s="113" t="s">
        <v>5764</v>
      </c>
      <c r="D45" s="113" t="s">
        <v>12585</v>
      </c>
      <c r="E45" s="115" t="s">
        <v>164</v>
      </c>
      <c r="F45" s="116">
        <v>1.738</v>
      </c>
      <c r="G45" s="117">
        <v>30.97</v>
      </c>
      <c r="H45" s="117">
        <v>53.82</v>
      </c>
    </row>
    <row r="46" spans="1:8" ht="25.5" x14ac:dyDescent="0.25">
      <c r="A46" s="113" t="s">
        <v>46181</v>
      </c>
      <c r="B46" s="114" t="s">
        <v>46204</v>
      </c>
      <c r="C46" s="113" t="s">
        <v>5764</v>
      </c>
      <c r="D46" s="113" t="s">
        <v>12312</v>
      </c>
      <c r="E46" s="115" t="s">
        <v>164</v>
      </c>
      <c r="F46" s="116">
        <v>1.738</v>
      </c>
      <c r="G46" s="117">
        <v>25.02</v>
      </c>
      <c r="H46" s="117">
        <v>43.48</v>
      </c>
    </row>
    <row r="47" spans="1:8" ht="25.5" x14ac:dyDescent="0.25">
      <c r="A47" s="105" t="s">
        <v>46174</v>
      </c>
      <c r="B47" s="106" t="s">
        <v>46205</v>
      </c>
      <c r="C47" s="105" t="s">
        <v>46189</v>
      </c>
      <c r="D47" s="105" t="s">
        <v>46206</v>
      </c>
      <c r="E47" s="107" t="s">
        <v>60</v>
      </c>
      <c r="F47" s="108">
        <v>1.1000000000000001</v>
      </c>
      <c r="G47" s="109">
        <v>27.42</v>
      </c>
      <c r="H47" s="109">
        <v>30.16</v>
      </c>
    </row>
    <row r="48" spans="1:8" x14ac:dyDescent="0.25">
      <c r="A48" s="110"/>
      <c r="B48" s="110"/>
      <c r="C48" s="110"/>
      <c r="D48" s="110"/>
      <c r="E48" s="110" t="s">
        <v>46178</v>
      </c>
      <c r="F48" s="111">
        <v>0</v>
      </c>
      <c r="G48" s="111">
        <v>74.42</v>
      </c>
      <c r="H48"/>
    </row>
    <row r="49" spans="1:8" ht="26.25" thickBot="1" x14ac:dyDescent="0.3">
      <c r="A49" s="110"/>
      <c r="B49" s="110"/>
      <c r="C49" s="110"/>
      <c r="D49" s="110"/>
      <c r="E49" s="110"/>
      <c r="F49" s="110" t="s">
        <v>46179</v>
      </c>
      <c r="G49" s="111">
        <v>127.46</v>
      </c>
      <c r="H49"/>
    </row>
    <row r="50" spans="1:8" ht="15.75" thickTop="1" x14ac:dyDescent="0.25">
      <c r="A50" s="112"/>
      <c r="B50" s="112"/>
      <c r="C50" s="112"/>
      <c r="D50" s="112"/>
      <c r="E50" s="112"/>
      <c r="F50" s="112"/>
      <c r="G50" s="112"/>
      <c r="H50" s="112"/>
    </row>
    <row r="51" spans="1:8" x14ac:dyDescent="0.25">
      <c r="A51" s="97" t="s">
        <v>46207</v>
      </c>
      <c r="B51" s="98" t="s">
        <v>46165</v>
      </c>
      <c r="C51" s="97" t="s">
        <v>46166</v>
      </c>
      <c r="D51" s="97" t="s">
        <v>46167</v>
      </c>
      <c r="E51" s="99" t="s">
        <v>46168</v>
      </c>
      <c r="F51" s="98" t="s">
        <v>46169</v>
      </c>
      <c r="G51" s="98" t="s">
        <v>46170</v>
      </c>
      <c r="H51" s="98" t="s">
        <v>46171</v>
      </c>
    </row>
    <row r="52" spans="1:8" ht="89.25" x14ac:dyDescent="0.25">
      <c r="A52" s="100" t="s">
        <v>28173</v>
      </c>
      <c r="B52" s="101" t="s">
        <v>28180</v>
      </c>
      <c r="C52" s="100" t="s">
        <v>46172</v>
      </c>
      <c r="D52" s="100" t="s">
        <v>46208</v>
      </c>
      <c r="E52" s="102" t="s">
        <v>46177</v>
      </c>
      <c r="F52" s="103">
        <v>1</v>
      </c>
      <c r="G52" s="104">
        <v>1832.69</v>
      </c>
      <c r="H52" s="104">
        <v>1832.69</v>
      </c>
    </row>
    <row r="53" spans="1:8" ht="76.5" x14ac:dyDescent="0.25">
      <c r="A53" s="113" t="s">
        <v>46181</v>
      </c>
      <c r="B53" s="114" t="s">
        <v>46209</v>
      </c>
      <c r="C53" s="113" t="s">
        <v>46210</v>
      </c>
      <c r="D53" s="113" t="s">
        <v>46211</v>
      </c>
      <c r="E53" s="115" t="s">
        <v>46212</v>
      </c>
      <c r="F53" s="116">
        <v>1</v>
      </c>
      <c r="G53" s="117">
        <v>1067.49</v>
      </c>
      <c r="H53" s="117">
        <v>1067.49</v>
      </c>
    </row>
    <row r="54" spans="1:8" ht="25.5" x14ac:dyDescent="0.25">
      <c r="A54" s="113" t="s">
        <v>46181</v>
      </c>
      <c r="B54" s="114" t="s">
        <v>46213</v>
      </c>
      <c r="C54" s="113" t="s">
        <v>5764</v>
      </c>
      <c r="D54" s="113" t="s">
        <v>12527</v>
      </c>
      <c r="E54" s="115" t="s">
        <v>164</v>
      </c>
      <c r="F54" s="116">
        <v>1</v>
      </c>
      <c r="G54" s="117">
        <v>30.86</v>
      </c>
      <c r="H54" s="117">
        <v>30.86</v>
      </c>
    </row>
    <row r="55" spans="1:8" ht="38.25" x14ac:dyDescent="0.25">
      <c r="A55" s="105" t="s">
        <v>46174</v>
      </c>
      <c r="B55" s="106" t="s">
        <v>46214</v>
      </c>
      <c r="C55" s="105" t="s">
        <v>5764</v>
      </c>
      <c r="D55" s="105" t="s">
        <v>1079</v>
      </c>
      <c r="E55" s="107" t="s">
        <v>35708</v>
      </c>
      <c r="F55" s="108">
        <v>0.36</v>
      </c>
      <c r="G55" s="109">
        <v>1109.8699999999999</v>
      </c>
      <c r="H55" s="109">
        <v>399.55</v>
      </c>
    </row>
    <row r="56" spans="1:8" ht="38.25" x14ac:dyDescent="0.25">
      <c r="A56" s="105" t="s">
        <v>46174</v>
      </c>
      <c r="B56" s="106" t="s">
        <v>46215</v>
      </c>
      <c r="C56" s="105" t="s">
        <v>5764</v>
      </c>
      <c r="D56" s="105" t="s">
        <v>3538</v>
      </c>
      <c r="E56" s="107" t="s">
        <v>16</v>
      </c>
      <c r="F56" s="108">
        <v>1</v>
      </c>
      <c r="G56" s="109">
        <v>147.99</v>
      </c>
      <c r="H56" s="109">
        <v>147.99</v>
      </c>
    </row>
    <row r="57" spans="1:8" ht="38.25" x14ac:dyDescent="0.25">
      <c r="A57" s="105" t="s">
        <v>46174</v>
      </c>
      <c r="B57" s="106" t="s">
        <v>46216</v>
      </c>
      <c r="C57" s="105" t="s">
        <v>5764</v>
      </c>
      <c r="D57" s="105" t="s">
        <v>2951</v>
      </c>
      <c r="E57" s="107" t="s">
        <v>16</v>
      </c>
      <c r="F57" s="108">
        <v>1</v>
      </c>
      <c r="G57" s="109">
        <v>186.8</v>
      </c>
      <c r="H57" s="109">
        <v>186.8</v>
      </c>
    </row>
    <row r="58" spans="1:8" x14ac:dyDescent="0.25">
      <c r="A58" s="110"/>
      <c r="B58" s="110"/>
      <c r="C58" s="110"/>
      <c r="D58" s="110"/>
      <c r="E58" s="110" t="s">
        <v>46178</v>
      </c>
      <c r="F58" s="111">
        <v>0</v>
      </c>
      <c r="G58" s="111">
        <v>163.78</v>
      </c>
      <c r="H58"/>
    </row>
    <row r="59" spans="1:8" ht="26.25" thickBot="1" x14ac:dyDescent="0.3">
      <c r="A59" s="110"/>
      <c r="B59" s="110"/>
      <c r="C59" s="110"/>
      <c r="D59" s="110"/>
      <c r="E59" s="110"/>
      <c r="F59" s="110" t="s">
        <v>46179</v>
      </c>
      <c r="G59" s="111">
        <v>1832.69</v>
      </c>
      <c r="H59"/>
    </row>
    <row r="60" spans="1:8" ht="15.75" thickTop="1" x14ac:dyDescent="0.25">
      <c r="A60" s="112"/>
      <c r="B60" s="112"/>
      <c r="C60" s="112"/>
      <c r="D60" s="112"/>
      <c r="E60" s="112"/>
      <c r="F60" s="112"/>
      <c r="G60" s="112"/>
      <c r="H60" s="112"/>
    </row>
    <row r="61" spans="1:8" x14ac:dyDescent="0.25">
      <c r="A61" s="97" t="s">
        <v>46217</v>
      </c>
      <c r="B61" s="98" t="s">
        <v>46165</v>
      </c>
      <c r="C61" s="97" t="s">
        <v>46166</v>
      </c>
      <c r="D61" s="97" t="s">
        <v>46167</v>
      </c>
      <c r="E61" s="99" t="s">
        <v>46168</v>
      </c>
      <c r="F61" s="98" t="s">
        <v>46169</v>
      </c>
      <c r="G61" s="98" t="s">
        <v>46170</v>
      </c>
      <c r="H61" s="98" t="s">
        <v>46171</v>
      </c>
    </row>
    <row r="62" spans="1:8" ht="25.5" x14ac:dyDescent="0.25">
      <c r="A62" s="100" t="s">
        <v>28173</v>
      </c>
      <c r="B62" s="101" t="s">
        <v>28181</v>
      </c>
      <c r="C62" s="100" t="s">
        <v>46172</v>
      </c>
      <c r="D62" s="100" t="s">
        <v>46218</v>
      </c>
      <c r="E62" s="102" t="s">
        <v>35708</v>
      </c>
      <c r="F62" s="103">
        <v>1</v>
      </c>
      <c r="G62" s="104">
        <v>1031.2</v>
      </c>
      <c r="H62" s="104">
        <v>1031.2</v>
      </c>
    </row>
    <row r="63" spans="1:8" ht="25.5" x14ac:dyDescent="0.25">
      <c r="A63" s="113" t="s">
        <v>46181</v>
      </c>
      <c r="B63" s="114" t="s">
        <v>46219</v>
      </c>
      <c r="C63" s="113" t="s">
        <v>5764</v>
      </c>
      <c r="D63" s="113" t="s">
        <v>12600</v>
      </c>
      <c r="E63" s="115" t="s">
        <v>164</v>
      </c>
      <c r="F63" s="116">
        <v>1.159</v>
      </c>
      <c r="G63" s="117">
        <v>25.05</v>
      </c>
      <c r="H63" s="117">
        <v>29.03</v>
      </c>
    </row>
    <row r="64" spans="1:8" ht="25.5" x14ac:dyDescent="0.25">
      <c r="A64" s="113" t="s">
        <v>46181</v>
      </c>
      <c r="B64" s="114" t="s">
        <v>46220</v>
      </c>
      <c r="C64" s="113" t="s">
        <v>5764</v>
      </c>
      <c r="D64" s="113" t="s">
        <v>12292</v>
      </c>
      <c r="E64" s="115" t="s">
        <v>164</v>
      </c>
      <c r="F64" s="116">
        <v>1.369</v>
      </c>
      <c r="G64" s="117">
        <v>26.45</v>
      </c>
      <c r="H64" s="117">
        <v>36.21</v>
      </c>
    </row>
    <row r="65" spans="1:8" ht="25.5" x14ac:dyDescent="0.25">
      <c r="A65" s="113" t="s">
        <v>46181</v>
      </c>
      <c r="B65" s="114" t="s">
        <v>46221</v>
      </c>
      <c r="C65" s="113" t="s">
        <v>46222</v>
      </c>
      <c r="D65" s="113" t="s">
        <v>46223</v>
      </c>
      <c r="E65" s="115" t="s">
        <v>16</v>
      </c>
      <c r="F65" s="116">
        <v>1</v>
      </c>
      <c r="G65" s="117">
        <v>15.45</v>
      </c>
      <c r="H65" s="117">
        <v>15.45</v>
      </c>
    </row>
    <row r="66" spans="1:8" ht="25.5" x14ac:dyDescent="0.25">
      <c r="A66" s="113" t="s">
        <v>46181</v>
      </c>
      <c r="B66" s="114" t="s">
        <v>46224</v>
      </c>
      <c r="C66" s="113" t="s">
        <v>46222</v>
      </c>
      <c r="D66" s="113" t="s">
        <v>46225</v>
      </c>
      <c r="E66" s="115" t="s">
        <v>16</v>
      </c>
      <c r="F66" s="116">
        <v>1</v>
      </c>
      <c r="G66" s="117">
        <v>61.07</v>
      </c>
      <c r="H66" s="117">
        <v>61.07</v>
      </c>
    </row>
    <row r="67" spans="1:8" ht="25.5" x14ac:dyDescent="0.25">
      <c r="A67" s="113" t="s">
        <v>46181</v>
      </c>
      <c r="B67" s="114" t="s">
        <v>46226</v>
      </c>
      <c r="C67" s="113" t="s">
        <v>46222</v>
      </c>
      <c r="D67" s="113" t="s">
        <v>46227</v>
      </c>
      <c r="E67" s="115" t="s">
        <v>16</v>
      </c>
      <c r="F67" s="116">
        <v>1</v>
      </c>
      <c r="G67" s="117">
        <v>54.25</v>
      </c>
      <c r="H67" s="117">
        <v>54.25</v>
      </c>
    </row>
    <row r="68" spans="1:8" ht="25.5" x14ac:dyDescent="0.25">
      <c r="A68" s="105" t="s">
        <v>46174</v>
      </c>
      <c r="B68" s="106" t="s">
        <v>46228</v>
      </c>
      <c r="C68" s="105" t="s">
        <v>46189</v>
      </c>
      <c r="D68" s="105" t="s">
        <v>46229</v>
      </c>
      <c r="E68" s="107" t="s">
        <v>16</v>
      </c>
      <c r="F68" s="108">
        <v>1.2</v>
      </c>
      <c r="G68" s="109">
        <v>410.68</v>
      </c>
      <c r="H68" s="109">
        <v>492.81</v>
      </c>
    </row>
    <row r="69" spans="1:8" ht="25.5" x14ac:dyDescent="0.25">
      <c r="A69" s="105" t="s">
        <v>46174</v>
      </c>
      <c r="B69" s="106" t="s">
        <v>46230</v>
      </c>
      <c r="C69" s="105" t="s">
        <v>46231</v>
      </c>
      <c r="D69" s="105" t="s">
        <v>46232</v>
      </c>
      <c r="E69" s="107" t="s">
        <v>35708</v>
      </c>
      <c r="F69" s="108">
        <v>1.1000000000000001</v>
      </c>
      <c r="G69" s="109">
        <v>311.26</v>
      </c>
      <c r="H69" s="109">
        <v>342.38</v>
      </c>
    </row>
    <row r="70" spans="1:8" x14ac:dyDescent="0.25">
      <c r="A70" s="110"/>
      <c r="B70" s="110"/>
      <c r="C70" s="110"/>
      <c r="D70" s="110"/>
      <c r="E70" s="110" t="s">
        <v>46178</v>
      </c>
      <c r="F70" s="111">
        <v>0</v>
      </c>
      <c r="G70" s="111">
        <v>48.72</v>
      </c>
      <c r="H70"/>
    </row>
    <row r="71" spans="1:8" ht="26.25" thickBot="1" x14ac:dyDescent="0.3">
      <c r="A71" s="110"/>
      <c r="B71" s="110"/>
      <c r="C71" s="110"/>
      <c r="D71" s="110"/>
      <c r="E71" s="110"/>
      <c r="F71" s="110" t="s">
        <v>46179</v>
      </c>
      <c r="G71" s="111">
        <v>1031.2</v>
      </c>
      <c r="H71"/>
    </row>
    <row r="72" spans="1:8" ht="15.75" thickTop="1" x14ac:dyDescent="0.25">
      <c r="A72" s="112"/>
      <c r="B72" s="112"/>
      <c r="C72" s="112"/>
      <c r="D72" s="112"/>
      <c r="E72" s="112"/>
      <c r="F72" s="112"/>
      <c r="G72" s="112"/>
      <c r="H72" s="112"/>
    </row>
    <row r="73" spans="1:8" x14ac:dyDescent="0.25">
      <c r="A73" s="97" t="s">
        <v>46233</v>
      </c>
      <c r="B73" s="98" t="s">
        <v>46165</v>
      </c>
      <c r="C73" s="97" t="s">
        <v>46166</v>
      </c>
      <c r="D73" s="97" t="s">
        <v>46167</v>
      </c>
      <c r="E73" s="99" t="s">
        <v>46168</v>
      </c>
      <c r="F73" s="98" t="s">
        <v>46169</v>
      </c>
      <c r="G73" s="98" t="s">
        <v>46170</v>
      </c>
      <c r="H73" s="98" t="s">
        <v>46171</v>
      </c>
    </row>
    <row r="74" spans="1:8" ht="25.5" x14ac:dyDescent="0.25">
      <c r="A74" s="100" t="s">
        <v>28173</v>
      </c>
      <c r="B74" s="101" t="s">
        <v>28182</v>
      </c>
      <c r="C74" s="100" t="s">
        <v>46172</v>
      </c>
      <c r="D74" s="100" t="s">
        <v>46234</v>
      </c>
      <c r="E74" s="102" t="s">
        <v>35708</v>
      </c>
      <c r="F74" s="103">
        <v>1</v>
      </c>
      <c r="G74" s="104">
        <v>528.46</v>
      </c>
      <c r="H74" s="104">
        <v>528.46</v>
      </c>
    </row>
    <row r="75" spans="1:8" ht="51" x14ac:dyDescent="0.25">
      <c r="A75" s="113" t="s">
        <v>46181</v>
      </c>
      <c r="B75" s="114" t="s">
        <v>46235</v>
      </c>
      <c r="C75" s="113" t="s">
        <v>5764</v>
      </c>
      <c r="D75" s="113" t="s">
        <v>7144</v>
      </c>
      <c r="E75" s="115" t="s">
        <v>7132</v>
      </c>
      <c r="F75" s="116">
        <v>9.1000000000000004E-3</v>
      </c>
      <c r="G75" s="117">
        <v>2.37</v>
      </c>
      <c r="H75" s="117">
        <v>0.02</v>
      </c>
    </row>
    <row r="76" spans="1:8" ht="38.25" x14ac:dyDescent="0.25">
      <c r="A76" s="113" t="s">
        <v>46181</v>
      </c>
      <c r="B76" s="114" t="s">
        <v>46236</v>
      </c>
      <c r="C76" s="113" t="s">
        <v>5764</v>
      </c>
      <c r="D76" s="113" t="s">
        <v>7272</v>
      </c>
      <c r="E76" s="115" t="s">
        <v>7132</v>
      </c>
      <c r="F76" s="116">
        <v>0.74609999999999999</v>
      </c>
      <c r="G76" s="117">
        <v>107.46</v>
      </c>
      <c r="H76" s="117">
        <v>80.17</v>
      </c>
    </row>
    <row r="77" spans="1:8" ht="38.25" x14ac:dyDescent="0.25">
      <c r="A77" s="113" t="s">
        <v>46181</v>
      </c>
      <c r="B77" s="114" t="s">
        <v>46237</v>
      </c>
      <c r="C77" s="113" t="s">
        <v>5764</v>
      </c>
      <c r="D77" s="113" t="s">
        <v>7271</v>
      </c>
      <c r="E77" s="115" t="s">
        <v>7130</v>
      </c>
      <c r="F77" s="116">
        <v>0.1308</v>
      </c>
      <c r="G77" s="117">
        <v>49.54</v>
      </c>
      <c r="H77" s="117">
        <v>6.47</v>
      </c>
    </row>
    <row r="78" spans="1:8" ht="25.5" x14ac:dyDescent="0.25">
      <c r="A78" s="113" t="s">
        <v>46181</v>
      </c>
      <c r="B78" s="114" t="s">
        <v>46182</v>
      </c>
      <c r="C78" s="113" t="s">
        <v>5764</v>
      </c>
      <c r="D78" s="113" t="s">
        <v>12578</v>
      </c>
      <c r="E78" s="115" t="s">
        <v>164</v>
      </c>
      <c r="F78" s="116">
        <v>0.5333</v>
      </c>
      <c r="G78" s="117">
        <v>31.21</v>
      </c>
      <c r="H78" s="117">
        <v>16.64</v>
      </c>
    </row>
    <row r="79" spans="1:8" ht="25.5" x14ac:dyDescent="0.25">
      <c r="A79" s="113" t="s">
        <v>46181</v>
      </c>
      <c r="B79" s="114" t="s">
        <v>46238</v>
      </c>
      <c r="C79" s="113" t="s">
        <v>5764</v>
      </c>
      <c r="D79" s="113" t="s">
        <v>12579</v>
      </c>
      <c r="E79" s="115" t="s">
        <v>164</v>
      </c>
      <c r="F79" s="116">
        <v>1.0981000000000001</v>
      </c>
      <c r="G79" s="117">
        <v>32.51</v>
      </c>
      <c r="H79" s="117">
        <v>35.69</v>
      </c>
    </row>
    <row r="80" spans="1:8" ht="25.5" x14ac:dyDescent="0.25">
      <c r="A80" s="113" t="s">
        <v>46181</v>
      </c>
      <c r="B80" s="114" t="s">
        <v>46183</v>
      </c>
      <c r="C80" s="113" t="s">
        <v>5764</v>
      </c>
      <c r="D80" s="113" t="s">
        <v>12586</v>
      </c>
      <c r="E80" s="115" t="s">
        <v>164</v>
      </c>
      <c r="F80" s="116">
        <v>0.19819999999999999</v>
      </c>
      <c r="G80" s="117">
        <v>22.64</v>
      </c>
      <c r="H80" s="117">
        <v>4.4800000000000004</v>
      </c>
    </row>
    <row r="81" spans="1:8" ht="25.5" x14ac:dyDescent="0.25">
      <c r="A81" s="113" t="s">
        <v>46181</v>
      </c>
      <c r="B81" s="114" t="s">
        <v>46239</v>
      </c>
      <c r="C81" s="113" t="s">
        <v>5764</v>
      </c>
      <c r="D81" s="113" t="s">
        <v>12589</v>
      </c>
      <c r="E81" s="115" t="s">
        <v>164</v>
      </c>
      <c r="F81" s="116">
        <v>0.87890000000000001</v>
      </c>
      <c r="G81" s="117">
        <v>35.25</v>
      </c>
      <c r="H81" s="117">
        <v>30.98</v>
      </c>
    </row>
    <row r="82" spans="1:8" ht="25.5" x14ac:dyDescent="0.25">
      <c r="A82" s="113" t="s">
        <v>46181</v>
      </c>
      <c r="B82" s="114" t="s">
        <v>46203</v>
      </c>
      <c r="C82" s="113" t="s">
        <v>5764</v>
      </c>
      <c r="D82" s="113" t="s">
        <v>12585</v>
      </c>
      <c r="E82" s="115" t="s">
        <v>164</v>
      </c>
      <c r="F82" s="116">
        <v>1.3673</v>
      </c>
      <c r="G82" s="117">
        <v>30.97</v>
      </c>
      <c r="H82" s="117">
        <v>42.34</v>
      </c>
    </row>
    <row r="83" spans="1:8" ht="25.5" x14ac:dyDescent="0.25">
      <c r="A83" s="113" t="s">
        <v>46181</v>
      </c>
      <c r="B83" s="114" t="s">
        <v>46220</v>
      </c>
      <c r="C83" s="113" t="s">
        <v>5764</v>
      </c>
      <c r="D83" s="113" t="s">
        <v>12292</v>
      </c>
      <c r="E83" s="115" t="s">
        <v>164</v>
      </c>
      <c r="F83" s="116">
        <v>1.1389</v>
      </c>
      <c r="G83" s="117">
        <v>26.45</v>
      </c>
      <c r="H83" s="117">
        <v>30.12</v>
      </c>
    </row>
    <row r="84" spans="1:8" ht="25.5" x14ac:dyDescent="0.25">
      <c r="A84" s="113" t="s">
        <v>46181</v>
      </c>
      <c r="B84" s="114" t="s">
        <v>46204</v>
      </c>
      <c r="C84" s="113" t="s">
        <v>5764</v>
      </c>
      <c r="D84" s="113" t="s">
        <v>12312</v>
      </c>
      <c r="E84" s="115" t="s">
        <v>164</v>
      </c>
      <c r="F84" s="116">
        <v>1.3673</v>
      </c>
      <c r="G84" s="117">
        <v>25.02</v>
      </c>
      <c r="H84" s="117">
        <v>34.200000000000003</v>
      </c>
    </row>
    <row r="85" spans="1:8" ht="25.5" x14ac:dyDescent="0.25">
      <c r="A85" s="105" t="s">
        <v>46174</v>
      </c>
      <c r="B85" s="106" t="s">
        <v>46240</v>
      </c>
      <c r="C85" s="105" t="s">
        <v>5764</v>
      </c>
      <c r="D85" s="105" t="s">
        <v>3187</v>
      </c>
      <c r="E85" s="107" t="s">
        <v>35707</v>
      </c>
      <c r="F85" s="108">
        <v>2.7000000000000001E-3</v>
      </c>
      <c r="G85" s="109">
        <v>126.92</v>
      </c>
      <c r="H85" s="109">
        <v>0.34</v>
      </c>
    </row>
    <row r="86" spans="1:8" ht="25.5" x14ac:dyDescent="0.25">
      <c r="A86" s="105" t="s">
        <v>46174</v>
      </c>
      <c r="B86" s="106" t="s">
        <v>46241</v>
      </c>
      <c r="C86" s="105" t="s">
        <v>5764</v>
      </c>
      <c r="D86" s="105" t="s">
        <v>3188</v>
      </c>
      <c r="E86" s="107" t="s">
        <v>35707</v>
      </c>
      <c r="F86" s="108">
        <v>8.0000000000000002E-3</v>
      </c>
      <c r="G86" s="109">
        <v>127.59</v>
      </c>
      <c r="H86" s="109">
        <v>1.02</v>
      </c>
    </row>
    <row r="87" spans="1:8" x14ac:dyDescent="0.25">
      <c r="A87" s="105" t="s">
        <v>46174</v>
      </c>
      <c r="B87" s="106" t="s">
        <v>46242</v>
      </c>
      <c r="C87" s="105" t="s">
        <v>5764</v>
      </c>
      <c r="D87" s="105" t="s">
        <v>1155</v>
      </c>
      <c r="E87" s="107" t="s">
        <v>64</v>
      </c>
      <c r="F87" s="108">
        <v>3.7206000000000001</v>
      </c>
      <c r="G87" s="109">
        <v>0.76</v>
      </c>
      <c r="H87" s="109">
        <v>2.82</v>
      </c>
    </row>
    <row r="88" spans="1:8" x14ac:dyDescent="0.25">
      <c r="A88" s="105" t="s">
        <v>46174</v>
      </c>
      <c r="B88" s="106" t="s">
        <v>46243</v>
      </c>
      <c r="C88" s="105" t="s">
        <v>5764</v>
      </c>
      <c r="D88" s="105" t="s">
        <v>2514</v>
      </c>
      <c r="E88" s="107" t="s">
        <v>16</v>
      </c>
      <c r="F88" s="108">
        <v>1.1000000000000001</v>
      </c>
      <c r="G88" s="109">
        <v>3.81</v>
      </c>
      <c r="H88" s="109">
        <v>4.1900000000000004</v>
      </c>
    </row>
    <row r="89" spans="1:8" ht="25.5" x14ac:dyDescent="0.25">
      <c r="A89" s="105" t="s">
        <v>46174</v>
      </c>
      <c r="B89" s="106" t="s">
        <v>46244</v>
      </c>
      <c r="C89" s="105" t="s">
        <v>5764</v>
      </c>
      <c r="D89" s="105" t="s">
        <v>2095</v>
      </c>
      <c r="E89" s="107" t="s">
        <v>66</v>
      </c>
      <c r="F89" s="108">
        <v>0.55079999999999996</v>
      </c>
      <c r="G89" s="109">
        <v>52.28</v>
      </c>
      <c r="H89" s="109">
        <v>28.79</v>
      </c>
    </row>
    <row r="90" spans="1:8" x14ac:dyDescent="0.25">
      <c r="A90" s="105" t="s">
        <v>46174</v>
      </c>
      <c r="B90" s="106" t="s">
        <v>46245</v>
      </c>
      <c r="C90" s="105" t="s">
        <v>5764</v>
      </c>
      <c r="D90" s="105" t="s">
        <v>4195</v>
      </c>
      <c r="E90" s="107" t="s">
        <v>66</v>
      </c>
      <c r="F90" s="108">
        <v>0.35199999999999998</v>
      </c>
      <c r="G90" s="109">
        <v>48.47</v>
      </c>
      <c r="H90" s="109">
        <v>17.059999999999999</v>
      </c>
    </row>
    <row r="91" spans="1:8" x14ac:dyDescent="0.25">
      <c r="A91" s="105" t="s">
        <v>46174</v>
      </c>
      <c r="B91" s="106" t="s">
        <v>46246</v>
      </c>
      <c r="C91" s="105" t="s">
        <v>5764</v>
      </c>
      <c r="D91" s="105" t="s">
        <v>1683</v>
      </c>
      <c r="E91" s="107" t="s">
        <v>66</v>
      </c>
      <c r="F91" s="108">
        <v>8.7999999999999995E-2</v>
      </c>
      <c r="G91" s="109">
        <v>27.64</v>
      </c>
      <c r="H91" s="109">
        <v>2.4300000000000002</v>
      </c>
    </row>
    <row r="92" spans="1:8" ht="25.5" x14ac:dyDescent="0.25">
      <c r="A92" s="105" t="s">
        <v>46174</v>
      </c>
      <c r="B92" s="106" t="s">
        <v>46247</v>
      </c>
      <c r="C92" s="105" t="s">
        <v>5764</v>
      </c>
      <c r="D92" s="105" t="s">
        <v>1797</v>
      </c>
      <c r="E92" s="107" t="s">
        <v>64</v>
      </c>
      <c r="F92" s="108">
        <v>0.65820000000000001</v>
      </c>
      <c r="G92" s="109">
        <v>57.95</v>
      </c>
      <c r="H92" s="109">
        <v>38.14</v>
      </c>
    </row>
    <row r="93" spans="1:8" ht="25.5" x14ac:dyDescent="0.25">
      <c r="A93" s="105" t="s">
        <v>46174</v>
      </c>
      <c r="B93" s="106" t="s">
        <v>46248</v>
      </c>
      <c r="C93" s="105" t="s">
        <v>5764</v>
      </c>
      <c r="D93" s="105" t="s">
        <v>325</v>
      </c>
      <c r="E93" s="107" t="s">
        <v>35707</v>
      </c>
      <c r="F93" s="108">
        <v>1.1599999999999999E-2</v>
      </c>
      <c r="G93" s="109">
        <v>167.15</v>
      </c>
      <c r="H93" s="109">
        <v>1.93</v>
      </c>
    </row>
    <row r="94" spans="1:8" ht="25.5" x14ac:dyDescent="0.25">
      <c r="A94" s="105" t="s">
        <v>46174</v>
      </c>
      <c r="B94" s="106" t="s">
        <v>46249</v>
      </c>
      <c r="C94" s="105" t="s">
        <v>46250</v>
      </c>
      <c r="D94" s="105" t="s">
        <v>46251</v>
      </c>
      <c r="E94" s="107" t="s">
        <v>16</v>
      </c>
      <c r="F94" s="108">
        <v>0.13100000000000001</v>
      </c>
      <c r="G94" s="109">
        <v>25.75</v>
      </c>
      <c r="H94" s="109">
        <v>3.37</v>
      </c>
    </row>
    <row r="95" spans="1:8" ht="25.5" x14ac:dyDescent="0.25">
      <c r="A95" s="105" t="s">
        <v>46174</v>
      </c>
      <c r="B95" s="106" t="s">
        <v>46252</v>
      </c>
      <c r="C95" s="105" t="s">
        <v>46250</v>
      </c>
      <c r="D95" s="105" t="s">
        <v>46253</v>
      </c>
      <c r="E95" s="107" t="s">
        <v>46254</v>
      </c>
      <c r="F95" s="108">
        <v>0.12230000000000001</v>
      </c>
      <c r="G95" s="109">
        <v>222.09</v>
      </c>
      <c r="H95" s="109">
        <v>27.16</v>
      </c>
    </row>
    <row r="96" spans="1:8" ht="25.5" x14ac:dyDescent="0.25">
      <c r="A96" s="105" t="s">
        <v>46174</v>
      </c>
      <c r="B96" s="106" t="s">
        <v>46255</v>
      </c>
      <c r="C96" s="105" t="s">
        <v>46250</v>
      </c>
      <c r="D96" s="105" t="s">
        <v>46256</v>
      </c>
      <c r="E96" s="107" t="s">
        <v>46254</v>
      </c>
      <c r="F96" s="108">
        <v>1.5278</v>
      </c>
      <c r="G96" s="109">
        <v>54.81</v>
      </c>
      <c r="H96" s="109">
        <v>83.73</v>
      </c>
    </row>
    <row r="97" spans="1:8" ht="25.5" x14ac:dyDescent="0.25">
      <c r="A97" s="105" t="s">
        <v>46174</v>
      </c>
      <c r="B97" s="106" t="s">
        <v>46257</v>
      </c>
      <c r="C97" s="105" t="s">
        <v>46250</v>
      </c>
      <c r="D97" s="105" t="s">
        <v>46258</v>
      </c>
      <c r="E97" s="107" t="s">
        <v>46254</v>
      </c>
      <c r="F97" s="108">
        <v>0.20380000000000001</v>
      </c>
      <c r="G97" s="109">
        <v>85.9</v>
      </c>
      <c r="H97" s="109">
        <v>17.5</v>
      </c>
    </row>
    <row r="98" spans="1:8" x14ac:dyDescent="0.25">
      <c r="A98" s="105" t="s">
        <v>46174</v>
      </c>
      <c r="B98" s="106" t="s">
        <v>46259</v>
      </c>
      <c r="C98" s="105" t="s">
        <v>46250</v>
      </c>
      <c r="D98" s="105" t="s">
        <v>46260</v>
      </c>
      <c r="E98" s="107" t="s">
        <v>16</v>
      </c>
      <c r="F98" s="108">
        <v>0.95240000000000002</v>
      </c>
      <c r="G98" s="109">
        <v>15</v>
      </c>
      <c r="H98" s="109">
        <v>14.28</v>
      </c>
    </row>
    <row r="99" spans="1:8" x14ac:dyDescent="0.25">
      <c r="A99" s="105" t="s">
        <v>46174</v>
      </c>
      <c r="B99" s="106" t="s">
        <v>46261</v>
      </c>
      <c r="C99" s="105" t="s">
        <v>46250</v>
      </c>
      <c r="D99" s="105" t="s">
        <v>46262</v>
      </c>
      <c r="E99" s="107" t="s">
        <v>16</v>
      </c>
      <c r="F99" s="108">
        <v>0.15870000000000001</v>
      </c>
      <c r="G99" s="109">
        <v>16</v>
      </c>
      <c r="H99" s="109">
        <v>2.5299999999999998</v>
      </c>
    </row>
    <row r="100" spans="1:8" x14ac:dyDescent="0.25">
      <c r="A100" s="105" t="s">
        <v>46174</v>
      </c>
      <c r="B100" s="106" t="s">
        <v>46263</v>
      </c>
      <c r="C100" s="105" t="s">
        <v>46250</v>
      </c>
      <c r="D100" s="105" t="s">
        <v>46264</v>
      </c>
      <c r="E100" s="107" t="s">
        <v>16</v>
      </c>
      <c r="F100" s="108">
        <v>0.15870000000000001</v>
      </c>
      <c r="G100" s="109">
        <v>13</v>
      </c>
      <c r="H100" s="109">
        <v>2.06</v>
      </c>
    </row>
    <row r="101" spans="1:8" x14ac:dyDescent="0.25">
      <c r="A101" s="110"/>
      <c r="B101" s="110"/>
      <c r="C101" s="110"/>
      <c r="D101" s="110"/>
      <c r="E101" s="110" t="s">
        <v>46178</v>
      </c>
      <c r="F101" s="111">
        <v>0</v>
      </c>
      <c r="G101" s="111">
        <v>172.76</v>
      </c>
      <c r="H101"/>
    </row>
    <row r="102" spans="1:8" ht="26.25" thickBot="1" x14ac:dyDescent="0.3">
      <c r="A102" s="110"/>
      <c r="B102" s="110"/>
      <c r="C102" s="110"/>
      <c r="D102" s="110"/>
      <c r="E102" s="110"/>
      <c r="F102" s="110" t="s">
        <v>46179</v>
      </c>
      <c r="G102" s="111">
        <v>528.46</v>
      </c>
      <c r="H102"/>
    </row>
    <row r="103" spans="1:8" ht="15.75" thickTop="1" x14ac:dyDescent="0.25">
      <c r="A103" s="112"/>
      <c r="B103" s="112"/>
      <c r="C103" s="112"/>
      <c r="D103" s="112"/>
      <c r="E103" s="112"/>
      <c r="F103" s="112"/>
      <c r="G103" s="112"/>
      <c r="H103" s="112"/>
    </row>
    <row r="104" spans="1:8" x14ac:dyDescent="0.25">
      <c r="A104" s="97" t="s">
        <v>46265</v>
      </c>
      <c r="B104" s="98" t="s">
        <v>46165</v>
      </c>
      <c r="C104" s="97" t="s">
        <v>46166</v>
      </c>
      <c r="D104" s="97" t="s">
        <v>46167</v>
      </c>
      <c r="E104" s="99" t="s">
        <v>46168</v>
      </c>
      <c r="F104" s="98" t="s">
        <v>46169</v>
      </c>
      <c r="G104" s="98" t="s">
        <v>46170</v>
      </c>
      <c r="H104" s="98" t="s">
        <v>46171</v>
      </c>
    </row>
    <row r="105" spans="1:8" ht="76.5" x14ac:dyDescent="0.25">
      <c r="A105" s="100" t="s">
        <v>28173</v>
      </c>
      <c r="B105" s="101" t="s">
        <v>28183</v>
      </c>
      <c r="C105" s="100" t="s">
        <v>46172</v>
      </c>
      <c r="D105" s="100" t="s">
        <v>46266</v>
      </c>
      <c r="E105" s="102" t="s">
        <v>35708</v>
      </c>
      <c r="F105" s="103">
        <v>1</v>
      </c>
      <c r="G105" s="104">
        <v>826.24</v>
      </c>
      <c r="H105" s="104">
        <v>826.24</v>
      </c>
    </row>
    <row r="106" spans="1:8" ht="25.5" x14ac:dyDescent="0.25">
      <c r="A106" s="113" t="s">
        <v>46181</v>
      </c>
      <c r="B106" s="114" t="s">
        <v>46203</v>
      </c>
      <c r="C106" s="113" t="s">
        <v>5764</v>
      </c>
      <c r="D106" s="113" t="s">
        <v>12585</v>
      </c>
      <c r="E106" s="115" t="s">
        <v>164</v>
      </c>
      <c r="F106" s="116">
        <v>1.6660999999999999</v>
      </c>
      <c r="G106" s="117">
        <v>30.97</v>
      </c>
      <c r="H106" s="117">
        <v>51.59</v>
      </c>
    </row>
    <row r="107" spans="1:8" ht="25.5" x14ac:dyDescent="0.25">
      <c r="A107" s="113" t="s">
        <v>46181</v>
      </c>
      <c r="B107" s="114" t="s">
        <v>46204</v>
      </c>
      <c r="C107" s="113" t="s">
        <v>5764</v>
      </c>
      <c r="D107" s="113" t="s">
        <v>12312</v>
      </c>
      <c r="E107" s="115" t="s">
        <v>164</v>
      </c>
      <c r="F107" s="116">
        <v>1.6660999999999999</v>
      </c>
      <c r="G107" s="117">
        <v>25.02</v>
      </c>
      <c r="H107" s="117">
        <v>41.68</v>
      </c>
    </row>
    <row r="108" spans="1:8" ht="38.25" x14ac:dyDescent="0.25">
      <c r="A108" s="113" t="s">
        <v>46181</v>
      </c>
      <c r="B108" s="114" t="s">
        <v>46267</v>
      </c>
      <c r="C108" s="113" t="s">
        <v>5764</v>
      </c>
      <c r="D108" s="113" t="s">
        <v>5947</v>
      </c>
      <c r="E108" s="115" t="s">
        <v>35707</v>
      </c>
      <c r="F108" s="116">
        <v>4.4999999999999998E-2</v>
      </c>
      <c r="G108" s="117">
        <v>644.39</v>
      </c>
      <c r="H108" s="117">
        <v>28.99</v>
      </c>
    </row>
    <row r="109" spans="1:8" ht="51" x14ac:dyDescent="0.25">
      <c r="A109" s="113" t="s">
        <v>46181</v>
      </c>
      <c r="B109" s="114" t="s">
        <v>46268</v>
      </c>
      <c r="C109" s="113" t="s">
        <v>46231</v>
      </c>
      <c r="D109" s="113" t="s">
        <v>17079</v>
      </c>
      <c r="E109" s="115" t="s">
        <v>15094</v>
      </c>
      <c r="F109" s="116">
        <v>7.6660000000000004</v>
      </c>
      <c r="G109" s="117">
        <v>10.49</v>
      </c>
      <c r="H109" s="117">
        <v>80.41</v>
      </c>
    </row>
    <row r="110" spans="1:8" ht="25.5" x14ac:dyDescent="0.25">
      <c r="A110" s="113" t="s">
        <v>46181</v>
      </c>
      <c r="B110" s="114" t="s">
        <v>46183</v>
      </c>
      <c r="C110" s="113" t="s">
        <v>5764</v>
      </c>
      <c r="D110" s="113" t="s">
        <v>12586</v>
      </c>
      <c r="E110" s="115" t="s">
        <v>164</v>
      </c>
      <c r="F110" s="116">
        <v>5.0153999999999996</v>
      </c>
      <c r="G110" s="117">
        <v>22.64</v>
      </c>
      <c r="H110" s="117">
        <v>113.54</v>
      </c>
    </row>
    <row r="111" spans="1:8" ht="25.5" x14ac:dyDescent="0.25">
      <c r="A111" s="113" t="s">
        <v>46181</v>
      </c>
      <c r="B111" s="114" t="s">
        <v>46182</v>
      </c>
      <c r="C111" s="113" t="s">
        <v>5764</v>
      </c>
      <c r="D111" s="113" t="s">
        <v>12578</v>
      </c>
      <c r="E111" s="115" t="s">
        <v>164</v>
      </c>
      <c r="F111" s="116">
        <v>1.0515000000000001</v>
      </c>
      <c r="G111" s="117">
        <v>31.21</v>
      </c>
      <c r="H111" s="117">
        <v>32.81</v>
      </c>
    </row>
    <row r="112" spans="1:8" ht="25.5" x14ac:dyDescent="0.25">
      <c r="A112" s="113" t="s">
        <v>46181</v>
      </c>
      <c r="B112" s="114" t="s">
        <v>46238</v>
      </c>
      <c r="C112" s="113" t="s">
        <v>5764</v>
      </c>
      <c r="D112" s="113" t="s">
        <v>12579</v>
      </c>
      <c r="E112" s="115" t="s">
        <v>164</v>
      </c>
      <c r="F112" s="116">
        <v>5.8479000000000001</v>
      </c>
      <c r="G112" s="117">
        <v>32.51</v>
      </c>
      <c r="H112" s="117">
        <v>190.11</v>
      </c>
    </row>
    <row r="113" spans="1:8" ht="25.5" x14ac:dyDescent="0.25">
      <c r="A113" s="113" t="s">
        <v>46181</v>
      </c>
      <c r="B113" s="114" t="s">
        <v>46239</v>
      </c>
      <c r="C113" s="113" t="s">
        <v>5764</v>
      </c>
      <c r="D113" s="113" t="s">
        <v>12589</v>
      </c>
      <c r="E113" s="115" t="s">
        <v>164</v>
      </c>
      <c r="F113" s="116">
        <v>1.071</v>
      </c>
      <c r="G113" s="117">
        <v>35.25</v>
      </c>
      <c r="H113" s="117">
        <v>37.75</v>
      </c>
    </row>
    <row r="114" spans="1:8" ht="25.5" x14ac:dyDescent="0.25">
      <c r="A114" s="113" t="s">
        <v>46181</v>
      </c>
      <c r="B114" s="114" t="s">
        <v>46220</v>
      </c>
      <c r="C114" s="113" t="s">
        <v>5764</v>
      </c>
      <c r="D114" s="113" t="s">
        <v>12292</v>
      </c>
      <c r="E114" s="115" t="s">
        <v>164</v>
      </c>
      <c r="F114" s="116">
        <v>4.2068000000000003</v>
      </c>
      <c r="G114" s="117">
        <v>26.45</v>
      </c>
      <c r="H114" s="117">
        <v>111.26</v>
      </c>
    </row>
    <row r="115" spans="1:8" x14ac:dyDescent="0.25">
      <c r="A115" s="105" t="s">
        <v>46174</v>
      </c>
      <c r="B115" s="106" t="s">
        <v>46269</v>
      </c>
      <c r="C115" s="105" t="s">
        <v>46189</v>
      </c>
      <c r="D115" s="105" t="s">
        <v>46270</v>
      </c>
      <c r="E115" s="107" t="s">
        <v>60</v>
      </c>
      <c r="F115" s="108">
        <v>2.75</v>
      </c>
      <c r="G115" s="109">
        <v>8.4</v>
      </c>
      <c r="H115" s="109">
        <v>23.1</v>
      </c>
    </row>
    <row r="116" spans="1:8" ht="25.5" x14ac:dyDescent="0.25">
      <c r="A116" s="105" t="s">
        <v>46174</v>
      </c>
      <c r="B116" s="106" t="s">
        <v>46271</v>
      </c>
      <c r="C116" s="105" t="s">
        <v>5764</v>
      </c>
      <c r="D116" s="105" t="s">
        <v>1796</v>
      </c>
      <c r="E116" s="107" t="s">
        <v>64</v>
      </c>
      <c r="F116" s="108">
        <v>0.13</v>
      </c>
      <c r="G116" s="109">
        <v>60.32</v>
      </c>
      <c r="H116" s="109">
        <v>7.84</v>
      </c>
    </row>
    <row r="117" spans="1:8" x14ac:dyDescent="0.25">
      <c r="A117" s="105" t="s">
        <v>46174</v>
      </c>
      <c r="B117" s="106" t="s">
        <v>46272</v>
      </c>
      <c r="C117" s="105" t="s">
        <v>23470</v>
      </c>
      <c r="D117" s="105" t="s">
        <v>28160</v>
      </c>
      <c r="E117" s="107" t="s">
        <v>64</v>
      </c>
      <c r="F117" s="108">
        <v>11.34</v>
      </c>
      <c r="G117" s="109">
        <v>9.4499999999999993</v>
      </c>
      <c r="H117" s="109">
        <v>107.16</v>
      </c>
    </row>
    <row r="118" spans="1:8" x14ac:dyDescent="0.25">
      <c r="A118" s="110"/>
      <c r="B118" s="110"/>
      <c r="C118" s="110"/>
      <c r="D118" s="110"/>
      <c r="E118" s="110" t="s">
        <v>46178</v>
      </c>
      <c r="F118" s="111">
        <v>0</v>
      </c>
      <c r="G118" s="111">
        <v>482.44</v>
      </c>
      <c r="H118"/>
    </row>
    <row r="119" spans="1:8" ht="26.25" thickBot="1" x14ac:dyDescent="0.3">
      <c r="A119" s="110"/>
      <c r="B119" s="110"/>
      <c r="C119" s="110"/>
      <c r="D119" s="110"/>
      <c r="E119" s="110"/>
      <c r="F119" s="110" t="s">
        <v>46179</v>
      </c>
      <c r="G119" s="111">
        <v>826.24</v>
      </c>
      <c r="H119"/>
    </row>
    <row r="120" spans="1:8" ht="15.75" thickTop="1" x14ac:dyDescent="0.25">
      <c r="A120" s="112"/>
      <c r="B120" s="112"/>
      <c r="C120" s="112"/>
      <c r="D120" s="112"/>
      <c r="E120" s="112"/>
      <c r="F120" s="112"/>
      <c r="G120" s="112"/>
      <c r="H120" s="112"/>
    </row>
    <row r="121" spans="1:8" x14ac:dyDescent="0.25">
      <c r="A121" s="97" t="s">
        <v>46273</v>
      </c>
      <c r="B121" s="98" t="s">
        <v>46165</v>
      </c>
      <c r="C121" s="97" t="s">
        <v>46166</v>
      </c>
      <c r="D121" s="97" t="s">
        <v>46167</v>
      </c>
      <c r="E121" s="99" t="s">
        <v>46168</v>
      </c>
      <c r="F121" s="98" t="s">
        <v>46169</v>
      </c>
      <c r="G121" s="98" t="s">
        <v>46170</v>
      </c>
      <c r="H121" s="98" t="s">
        <v>46171</v>
      </c>
    </row>
    <row r="122" spans="1:8" ht="38.25" x14ac:dyDescent="0.25">
      <c r="A122" s="100" t="s">
        <v>28173</v>
      </c>
      <c r="B122" s="101" t="s">
        <v>28184</v>
      </c>
      <c r="C122" s="100" t="s">
        <v>46172</v>
      </c>
      <c r="D122" s="100" t="s">
        <v>46274</v>
      </c>
      <c r="E122" s="102" t="s">
        <v>16</v>
      </c>
      <c r="F122" s="103">
        <v>1</v>
      </c>
      <c r="G122" s="104">
        <v>258.27</v>
      </c>
      <c r="H122" s="104">
        <v>258.27</v>
      </c>
    </row>
    <row r="123" spans="1:8" ht="25.5" x14ac:dyDescent="0.25">
      <c r="A123" s="113" t="s">
        <v>46181</v>
      </c>
      <c r="B123" s="114" t="s">
        <v>46275</v>
      </c>
      <c r="C123" s="113" t="s">
        <v>5764</v>
      </c>
      <c r="D123" s="113" t="s">
        <v>12529</v>
      </c>
      <c r="E123" s="115" t="s">
        <v>164</v>
      </c>
      <c r="F123" s="116">
        <v>0.47739999999999999</v>
      </c>
      <c r="G123" s="117">
        <v>32.5</v>
      </c>
      <c r="H123" s="117">
        <v>15.51</v>
      </c>
    </row>
    <row r="124" spans="1:8" ht="25.5" x14ac:dyDescent="0.25">
      <c r="A124" s="113" t="s">
        <v>46181</v>
      </c>
      <c r="B124" s="114" t="s">
        <v>46183</v>
      </c>
      <c r="C124" s="113" t="s">
        <v>5764</v>
      </c>
      <c r="D124" s="113" t="s">
        <v>12586</v>
      </c>
      <c r="E124" s="115" t="s">
        <v>164</v>
      </c>
      <c r="F124" s="116">
        <v>0.15040000000000001</v>
      </c>
      <c r="G124" s="117">
        <v>22.64</v>
      </c>
      <c r="H124" s="117">
        <v>3.4</v>
      </c>
    </row>
    <row r="125" spans="1:8" x14ac:dyDescent="0.25">
      <c r="A125" s="105" t="s">
        <v>46174</v>
      </c>
      <c r="B125" s="106" t="s">
        <v>46276</v>
      </c>
      <c r="C125" s="105" t="s">
        <v>5764</v>
      </c>
      <c r="D125" s="105" t="s">
        <v>2874</v>
      </c>
      <c r="E125" s="107" t="s">
        <v>64</v>
      </c>
      <c r="F125" s="108">
        <v>0.2974</v>
      </c>
      <c r="G125" s="109">
        <v>36.97</v>
      </c>
      <c r="H125" s="109">
        <v>10.99</v>
      </c>
    </row>
    <row r="126" spans="1:8" ht="25.5" x14ac:dyDescent="0.25">
      <c r="A126" s="105" t="s">
        <v>46174</v>
      </c>
      <c r="B126" s="106" t="s">
        <v>46277</v>
      </c>
      <c r="C126" s="105" t="s">
        <v>5764</v>
      </c>
      <c r="D126" s="105" t="s">
        <v>28362</v>
      </c>
      <c r="E126" s="107" t="s">
        <v>16</v>
      </c>
      <c r="F126" s="108">
        <v>1</v>
      </c>
      <c r="G126" s="109">
        <v>228.37</v>
      </c>
      <c r="H126" s="109">
        <v>228.37</v>
      </c>
    </row>
    <row r="127" spans="1:8" x14ac:dyDescent="0.25">
      <c r="A127" s="110"/>
      <c r="B127" s="110"/>
      <c r="C127" s="110"/>
      <c r="D127" s="110"/>
      <c r="E127" s="110" t="s">
        <v>46178</v>
      </c>
      <c r="F127" s="111">
        <v>0</v>
      </c>
      <c r="G127" s="111">
        <v>14.79</v>
      </c>
      <c r="H127"/>
    </row>
    <row r="128" spans="1:8" ht="26.25" thickBot="1" x14ac:dyDescent="0.3">
      <c r="A128" s="110"/>
      <c r="B128" s="110"/>
      <c r="C128" s="110"/>
      <c r="D128" s="110"/>
      <c r="E128" s="110"/>
      <c r="F128" s="110" t="s">
        <v>46179</v>
      </c>
      <c r="G128" s="111">
        <v>258.27</v>
      </c>
      <c r="H128"/>
    </row>
    <row r="129" spans="1:8" ht="15.75" thickTop="1" x14ac:dyDescent="0.25">
      <c r="A129" s="112"/>
      <c r="B129" s="112"/>
      <c r="C129" s="112"/>
      <c r="D129" s="112"/>
      <c r="E129" s="112"/>
      <c r="F129" s="112"/>
      <c r="G129" s="112"/>
      <c r="H129" s="112"/>
    </row>
    <row r="130" spans="1:8" x14ac:dyDescent="0.25">
      <c r="A130" s="97" t="s">
        <v>46278</v>
      </c>
      <c r="B130" s="98" t="s">
        <v>46165</v>
      </c>
      <c r="C130" s="97" t="s">
        <v>46166</v>
      </c>
      <c r="D130" s="97" t="s">
        <v>46167</v>
      </c>
      <c r="E130" s="99" t="s">
        <v>46168</v>
      </c>
      <c r="F130" s="98" t="s">
        <v>46169</v>
      </c>
      <c r="G130" s="98" t="s">
        <v>46170</v>
      </c>
      <c r="H130" s="98" t="s">
        <v>46171</v>
      </c>
    </row>
    <row r="131" spans="1:8" ht="25.5" x14ac:dyDescent="0.25">
      <c r="A131" s="100" t="s">
        <v>28173</v>
      </c>
      <c r="B131" s="101" t="s">
        <v>28185</v>
      </c>
      <c r="C131" s="100" t="s">
        <v>46172</v>
      </c>
      <c r="D131" s="100" t="s">
        <v>46279</v>
      </c>
      <c r="E131" s="102" t="s">
        <v>1372</v>
      </c>
      <c r="F131" s="103">
        <v>1</v>
      </c>
      <c r="G131" s="104">
        <v>1343.36</v>
      </c>
      <c r="H131" s="104">
        <v>1343.36</v>
      </c>
    </row>
    <row r="132" spans="1:8" ht="25.5" x14ac:dyDescent="0.25">
      <c r="A132" s="113" t="s">
        <v>46181</v>
      </c>
      <c r="B132" s="114" t="s">
        <v>46280</v>
      </c>
      <c r="C132" s="113" t="s">
        <v>5764</v>
      </c>
      <c r="D132" s="113" t="s">
        <v>12515</v>
      </c>
      <c r="E132" s="115" t="s">
        <v>164</v>
      </c>
      <c r="F132" s="116">
        <v>2.5</v>
      </c>
      <c r="G132" s="117">
        <v>30.48</v>
      </c>
      <c r="H132" s="117">
        <v>76.2</v>
      </c>
    </row>
    <row r="133" spans="1:8" ht="25.5" x14ac:dyDescent="0.25">
      <c r="A133" s="113" t="s">
        <v>46181</v>
      </c>
      <c r="B133" s="114" t="s">
        <v>46281</v>
      </c>
      <c r="C133" s="113" t="s">
        <v>5764</v>
      </c>
      <c r="D133" s="113" t="s">
        <v>12306</v>
      </c>
      <c r="E133" s="115" t="s">
        <v>164</v>
      </c>
      <c r="F133" s="116">
        <v>2.5</v>
      </c>
      <c r="G133" s="117">
        <v>24.48</v>
      </c>
      <c r="H133" s="117">
        <v>61.2</v>
      </c>
    </row>
    <row r="134" spans="1:8" ht="25.5" x14ac:dyDescent="0.25">
      <c r="A134" s="113" t="s">
        <v>46181</v>
      </c>
      <c r="B134" s="114" t="s">
        <v>46182</v>
      </c>
      <c r="C134" s="113" t="s">
        <v>5764</v>
      </c>
      <c r="D134" s="113" t="s">
        <v>12578</v>
      </c>
      <c r="E134" s="115" t="s">
        <v>164</v>
      </c>
      <c r="F134" s="116">
        <v>1</v>
      </c>
      <c r="G134" s="117">
        <v>31.21</v>
      </c>
      <c r="H134" s="117">
        <v>31.21</v>
      </c>
    </row>
    <row r="135" spans="1:8" ht="25.5" x14ac:dyDescent="0.25">
      <c r="A135" s="113" t="s">
        <v>46181</v>
      </c>
      <c r="B135" s="114" t="s">
        <v>46183</v>
      </c>
      <c r="C135" s="113" t="s">
        <v>5764</v>
      </c>
      <c r="D135" s="113" t="s">
        <v>12586</v>
      </c>
      <c r="E135" s="115" t="s">
        <v>164</v>
      </c>
      <c r="F135" s="116">
        <v>1</v>
      </c>
      <c r="G135" s="117">
        <v>22.64</v>
      </c>
      <c r="H135" s="117">
        <v>22.64</v>
      </c>
    </row>
    <row r="136" spans="1:8" x14ac:dyDescent="0.25">
      <c r="A136" s="105" t="s">
        <v>46174</v>
      </c>
      <c r="B136" s="106" t="s">
        <v>46282</v>
      </c>
      <c r="C136" s="105" t="s">
        <v>46283</v>
      </c>
      <c r="D136" s="105" t="s">
        <v>46284</v>
      </c>
      <c r="E136" s="107" t="s">
        <v>46285</v>
      </c>
      <c r="F136" s="108">
        <v>0.5</v>
      </c>
      <c r="G136" s="109">
        <v>4.57</v>
      </c>
      <c r="H136" s="109">
        <v>2.2799999999999998</v>
      </c>
    </row>
    <row r="137" spans="1:8" ht="25.5" x14ac:dyDescent="0.25">
      <c r="A137" s="105" t="s">
        <v>46174</v>
      </c>
      <c r="B137" s="106" t="s">
        <v>46286</v>
      </c>
      <c r="C137" s="105" t="s">
        <v>46283</v>
      </c>
      <c r="D137" s="105" t="s">
        <v>46287</v>
      </c>
      <c r="E137" s="107" t="s">
        <v>16</v>
      </c>
      <c r="F137" s="108">
        <v>2</v>
      </c>
      <c r="G137" s="109">
        <v>228.48</v>
      </c>
      <c r="H137" s="109">
        <v>456.96</v>
      </c>
    </row>
    <row r="138" spans="1:8" x14ac:dyDescent="0.25">
      <c r="A138" s="105" t="s">
        <v>46174</v>
      </c>
      <c r="B138" s="106" t="s">
        <v>46288</v>
      </c>
      <c r="C138" s="105" t="s">
        <v>46283</v>
      </c>
      <c r="D138" s="105" t="s">
        <v>46289</v>
      </c>
      <c r="E138" s="107" t="s">
        <v>16</v>
      </c>
      <c r="F138" s="108">
        <v>1</v>
      </c>
      <c r="G138" s="109">
        <v>31.02</v>
      </c>
      <c r="H138" s="109">
        <v>31.02</v>
      </c>
    </row>
    <row r="139" spans="1:8" x14ac:dyDescent="0.25">
      <c r="A139" s="105" t="s">
        <v>46174</v>
      </c>
      <c r="B139" s="106" t="s">
        <v>46290</v>
      </c>
      <c r="C139" s="105" t="s">
        <v>46283</v>
      </c>
      <c r="D139" s="105" t="s">
        <v>46291</v>
      </c>
      <c r="E139" s="107" t="s">
        <v>16</v>
      </c>
      <c r="F139" s="108">
        <v>1</v>
      </c>
      <c r="G139" s="109">
        <v>190.81</v>
      </c>
      <c r="H139" s="109">
        <v>190.81</v>
      </c>
    </row>
    <row r="140" spans="1:8" x14ac:dyDescent="0.25">
      <c r="A140" s="105" t="s">
        <v>46174</v>
      </c>
      <c r="B140" s="106" t="s">
        <v>46292</v>
      </c>
      <c r="C140" s="105" t="s">
        <v>46283</v>
      </c>
      <c r="D140" s="105" t="s">
        <v>46293</v>
      </c>
      <c r="E140" s="107" t="s">
        <v>16</v>
      </c>
      <c r="F140" s="108">
        <v>1</v>
      </c>
      <c r="G140" s="109">
        <v>222.83</v>
      </c>
      <c r="H140" s="109">
        <v>222.83</v>
      </c>
    </row>
    <row r="141" spans="1:8" ht="25.5" x14ac:dyDescent="0.25">
      <c r="A141" s="105" t="s">
        <v>46174</v>
      </c>
      <c r="B141" s="106" t="s">
        <v>46294</v>
      </c>
      <c r="C141" s="105" t="s">
        <v>46283</v>
      </c>
      <c r="D141" s="105" t="s">
        <v>46295</v>
      </c>
      <c r="E141" s="107" t="s">
        <v>16</v>
      </c>
      <c r="F141" s="108">
        <v>1</v>
      </c>
      <c r="G141" s="109">
        <v>41.38</v>
      </c>
      <c r="H141" s="109">
        <v>41.38</v>
      </c>
    </row>
    <row r="142" spans="1:8" ht="25.5" x14ac:dyDescent="0.25">
      <c r="A142" s="105" t="s">
        <v>46174</v>
      </c>
      <c r="B142" s="106" t="s">
        <v>46296</v>
      </c>
      <c r="C142" s="105" t="s">
        <v>46283</v>
      </c>
      <c r="D142" s="105" t="s">
        <v>46297</v>
      </c>
      <c r="E142" s="107" t="s">
        <v>16</v>
      </c>
      <c r="F142" s="108">
        <v>1</v>
      </c>
      <c r="G142" s="109">
        <v>206.78</v>
      </c>
      <c r="H142" s="109">
        <v>206.78</v>
      </c>
    </row>
    <row r="143" spans="1:8" x14ac:dyDescent="0.25">
      <c r="A143" s="105" t="s">
        <v>46174</v>
      </c>
      <c r="B143" s="106" t="s">
        <v>46298</v>
      </c>
      <c r="C143" s="105" t="s">
        <v>46283</v>
      </c>
      <c r="D143" s="105" t="s">
        <v>46299</v>
      </c>
      <c r="E143" s="107" t="s">
        <v>16</v>
      </c>
      <c r="F143" s="108">
        <v>6.4000000000000003E-3</v>
      </c>
      <c r="G143" s="109">
        <v>9.1999999999999993</v>
      </c>
      <c r="H143" s="109">
        <v>0.05</v>
      </c>
    </row>
    <row r="144" spans="1:8" x14ac:dyDescent="0.25">
      <c r="A144" s="110"/>
      <c r="B144" s="110"/>
      <c r="C144" s="110"/>
      <c r="D144" s="110"/>
      <c r="E144" s="110" t="s">
        <v>46178</v>
      </c>
      <c r="F144" s="111">
        <v>0</v>
      </c>
      <c r="G144" s="111">
        <v>148.52000000000001</v>
      </c>
      <c r="H144"/>
    </row>
    <row r="145" spans="1:8" ht="26.25" thickBot="1" x14ac:dyDescent="0.3">
      <c r="A145" s="110"/>
      <c r="B145" s="110"/>
      <c r="C145" s="110"/>
      <c r="D145" s="110"/>
      <c r="E145" s="110"/>
      <c r="F145" s="110" t="s">
        <v>46179</v>
      </c>
      <c r="G145" s="111">
        <v>1343.36</v>
      </c>
      <c r="H145"/>
    </row>
    <row r="146" spans="1:8" ht="15.75" thickTop="1" x14ac:dyDescent="0.25">
      <c r="A146" s="112"/>
      <c r="B146" s="112"/>
      <c r="C146" s="112"/>
      <c r="D146" s="112"/>
      <c r="E146" s="112"/>
      <c r="F146" s="112"/>
      <c r="G146" s="112"/>
      <c r="H146" s="112"/>
    </row>
    <row r="147" spans="1:8" x14ac:dyDescent="0.25">
      <c r="A147" s="97" t="s">
        <v>46300</v>
      </c>
      <c r="B147" s="98" t="s">
        <v>46165</v>
      </c>
      <c r="C147" s="97" t="s">
        <v>46166</v>
      </c>
      <c r="D147" s="97" t="s">
        <v>46167</v>
      </c>
      <c r="E147" s="99" t="s">
        <v>46168</v>
      </c>
      <c r="F147" s="98" t="s">
        <v>46169</v>
      </c>
      <c r="G147" s="98" t="s">
        <v>46170</v>
      </c>
      <c r="H147" s="98" t="s">
        <v>46171</v>
      </c>
    </row>
    <row r="148" spans="1:8" ht="25.5" x14ac:dyDescent="0.25">
      <c r="A148" s="100" t="s">
        <v>28173</v>
      </c>
      <c r="B148" s="101" t="s">
        <v>28186</v>
      </c>
      <c r="C148" s="100" t="s">
        <v>46172</v>
      </c>
      <c r="D148" s="100" t="s">
        <v>46301</v>
      </c>
      <c r="E148" s="102" t="s">
        <v>35708</v>
      </c>
      <c r="F148" s="103">
        <v>1</v>
      </c>
      <c r="G148" s="104">
        <v>514.94000000000005</v>
      </c>
      <c r="H148" s="104">
        <v>514.94000000000005</v>
      </c>
    </row>
    <row r="149" spans="1:8" ht="25.5" x14ac:dyDescent="0.25">
      <c r="A149" s="113" t="s">
        <v>46181</v>
      </c>
      <c r="B149" s="114" t="s">
        <v>46219</v>
      </c>
      <c r="C149" s="113" t="s">
        <v>5764</v>
      </c>
      <c r="D149" s="113" t="s">
        <v>12600</v>
      </c>
      <c r="E149" s="115" t="s">
        <v>164</v>
      </c>
      <c r="F149" s="116">
        <v>0.76</v>
      </c>
      <c r="G149" s="117">
        <v>25.05</v>
      </c>
      <c r="H149" s="117">
        <v>19.03</v>
      </c>
    </row>
    <row r="150" spans="1:8" ht="25.5" x14ac:dyDescent="0.25">
      <c r="A150" s="113" t="s">
        <v>46181</v>
      </c>
      <c r="B150" s="114" t="s">
        <v>46220</v>
      </c>
      <c r="C150" s="113" t="s">
        <v>5764</v>
      </c>
      <c r="D150" s="113" t="s">
        <v>12292</v>
      </c>
      <c r="E150" s="115" t="s">
        <v>164</v>
      </c>
      <c r="F150" s="116">
        <v>0.76</v>
      </c>
      <c r="G150" s="117">
        <v>26.45</v>
      </c>
      <c r="H150" s="117">
        <v>20.100000000000001</v>
      </c>
    </row>
    <row r="151" spans="1:8" x14ac:dyDescent="0.25">
      <c r="A151" s="105" t="s">
        <v>46174</v>
      </c>
      <c r="B151" s="106" t="s">
        <v>46302</v>
      </c>
      <c r="C151" s="105" t="s">
        <v>46189</v>
      </c>
      <c r="D151" s="105" t="s">
        <v>46303</v>
      </c>
      <c r="E151" s="107" t="s">
        <v>35708</v>
      </c>
      <c r="F151" s="108">
        <v>1.05</v>
      </c>
      <c r="G151" s="109">
        <v>8.7200000000000006</v>
      </c>
      <c r="H151" s="109">
        <v>9.15</v>
      </c>
    </row>
    <row r="152" spans="1:8" ht="25.5" x14ac:dyDescent="0.25">
      <c r="A152" s="105" t="s">
        <v>46174</v>
      </c>
      <c r="B152" s="106" t="s">
        <v>46304</v>
      </c>
      <c r="C152" s="105" t="s">
        <v>46189</v>
      </c>
      <c r="D152" s="105" t="s">
        <v>46305</v>
      </c>
      <c r="E152" s="107" t="s">
        <v>60</v>
      </c>
      <c r="F152" s="108">
        <v>4</v>
      </c>
      <c r="G152" s="109">
        <v>16.690000000000001</v>
      </c>
      <c r="H152" s="109">
        <v>66.760000000000005</v>
      </c>
    </row>
    <row r="153" spans="1:8" x14ac:dyDescent="0.25">
      <c r="A153" s="105" t="s">
        <v>46174</v>
      </c>
      <c r="B153" s="106" t="s">
        <v>46306</v>
      </c>
      <c r="C153" s="105" t="s">
        <v>46189</v>
      </c>
      <c r="D153" s="105" t="s">
        <v>46307</v>
      </c>
      <c r="E153" s="107" t="s">
        <v>35708</v>
      </c>
      <c r="F153" s="108">
        <v>1</v>
      </c>
      <c r="G153" s="109">
        <v>399.9</v>
      </c>
      <c r="H153" s="109">
        <v>399.9</v>
      </c>
    </row>
    <row r="154" spans="1:8" x14ac:dyDescent="0.25">
      <c r="A154" s="110"/>
      <c r="B154" s="110"/>
      <c r="C154" s="110"/>
      <c r="D154" s="110"/>
      <c r="E154" s="110" t="s">
        <v>46178</v>
      </c>
      <c r="F154" s="111">
        <v>0</v>
      </c>
      <c r="G154" s="111">
        <v>29.19</v>
      </c>
      <c r="H154"/>
    </row>
    <row r="155" spans="1:8" ht="26.25" thickBot="1" x14ac:dyDescent="0.3">
      <c r="A155" s="110"/>
      <c r="B155" s="110"/>
      <c r="C155" s="110"/>
      <c r="D155" s="110"/>
      <c r="E155" s="110"/>
      <c r="F155" s="110" t="s">
        <v>46179</v>
      </c>
      <c r="G155" s="111">
        <v>514.94000000000005</v>
      </c>
      <c r="H155"/>
    </row>
    <row r="156" spans="1:8" ht="15.75" thickTop="1" x14ac:dyDescent="0.25">
      <c r="A156" s="112"/>
      <c r="B156" s="112"/>
      <c r="C156" s="112"/>
      <c r="D156" s="112"/>
      <c r="E156" s="112"/>
      <c r="F156" s="112"/>
      <c r="G156" s="112"/>
      <c r="H156" s="112"/>
    </row>
    <row r="157" spans="1:8" x14ac:dyDescent="0.25">
      <c r="A157" s="97" t="s">
        <v>46308</v>
      </c>
      <c r="B157" s="98" t="s">
        <v>46165</v>
      </c>
      <c r="C157" s="97" t="s">
        <v>46166</v>
      </c>
      <c r="D157" s="97" t="s">
        <v>46167</v>
      </c>
      <c r="E157" s="99" t="s">
        <v>46168</v>
      </c>
      <c r="F157" s="98" t="s">
        <v>46169</v>
      </c>
      <c r="G157" s="98" t="s">
        <v>46170</v>
      </c>
      <c r="H157" s="98" t="s">
        <v>46171</v>
      </c>
    </row>
    <row r="158" spans="1:8" ht="25.5" x14ac:dyDescent="0.25">
      <c r="A158" s="100" t="s">
        <v>28173</v>
      </c>
      <c r="B158" s="101" t="s">
        <v>28187</v>
      </c>
      <c r="C158" s="100" t="s">
        <v>46172</v>
      </c>
      <c r="D158" s="100" t="s">
        <v>46309</v>
      </c>
      <c r="E158" s="102" t="s">
        <v>35708</v>
      </c>
      <c r="F158" s="103">
        <v>1</v>
      </c>
      <c r="G158" s="104">
        <v>291.83</v>
      </c>
      <c r="H158" s="104">
        <v>291.83</v>
      </c>
    </row>
    <row r="159" spans="1:8" ht="25.5" x14ac:dyDescent="0.25">
      <c r="A159" s="113" t="s">
        <v>46181</v>
      </c>
      <c r="B159" s="114" t="s">
        <v>46310</v>
      </c>
      <c r="C159" s="113" t="s">
        <v>5764</v>
      </c>
      <c r="D159" s="113" t="s">
        <v>12535</v>
      </c>
      <c r="E159" s="115" t="s">
        <v>164</v>
      </c>
      <c r="F159" s="116">
        <v>0.51100000000000001</v>
      </c>
      <c r="G159" s="117">
        <v>26.32</v>
      </c>
      <c r="H159" s="117">
        <v>13.44</v>
      </c>
    </row>
    <row r="160" spans="1:8" ht="25.5" x14ac:dyDescent="0.25">
      <c r="A160" s="113" t="s">
        <v>46181</v>
      </c>
      <c r="B160" s="114" t="s">
        <v>46220</v>
      </c>
      <c r="C160" s="113" t="s">
        <v>5764</v>
      </c>
      <c r="D160" s="113" t="s">
        <v>12292</v>
      </c>
      <c r="E160" s="115" t="s">
        <v>164</v>
      </c>
      <c r="F160" s="116">
        <v>0.51100000000000001</v>
      </c>
      <c r="G160" s="117">
        <v>26.45</v>
      </c>
      <c r="H160" s="117">
        <v>13.51</v>
      </c>
    </row>
    <row r="161" spans="1:8" ht="25.5" x14ac:dyDescent="0.25">
      <c r="A161" s="105" t="s">
        <v>46174</v>
      </c>
      <c r="B161" s="106" t="s">
        <v>46311</v>
      </c>
      <c r="C161" s="105" t="s">
        <v>46189</v>
      </c>
      <c r="D161" s="105" t="s">
        <v>46312</v>
      </c>
      <c r="E161" s="107" t="s">
        <v>35708</v>
      </c>
      <c r="F161" s="108">
        <v>1</v>
      </c>
      <c r="G161" s="109">
        <v>264.88</v>
      </c>
      <c r="H161" s="109">
        <v>264.88</v>
      </c>
    </row>
    <row r="162" spans="1:8" x14ac:dyDescent="0.25">
      <c r="A162" s="110"/>
      <c r="B162" s="110"/>
      <c r="C162" s="110"/>
      <c r="D162" s="110"/>
      <c r="E162" s="110" t="s">
        <v>46178</v>
      </c>
      <c r="F162" s="111">
        <v>0</v>
      </c>
      <c r="G162" s="111">
        <v>20.88</v>
      </c>
      <c r="H162"/>
    </row>
    <row r="163" spans="1:8" ht="26.25" thickBot="1" x14ac:dyDescent="0.3">
      <c r="A163" s="110"/>
      <c r="B163" s="110"/>
      <c r="C163" s="110"/>
      <c r="D163" s="110"/>
      <c r="E163" s="110"/>
      <c r="F163" s="110" t="s">
        <v>46179</v>
      </c>
      <c r="G163" s="111">
        <v>291.83</v>
      </c>
      <c r="H163"/>
    </row>
    <row r="164" spans="1:8" ht="15.75" thickTop="1" x14ac:dyDescent="0.25">
      <c r="A164" s="112"/>
      <c r="B164" s="112"/>
      <c r="C164" s="112"/>
      <c r="D164" s="112"/>
      <c r="E164" s="112"/>
      <c r="F164" s="112"/>
      <c r="G164" s="112"/>
      <c r="H164" s="112"/>
    </row>
    <row r="165" spans="1:8" x14ac:dyDescent="0.25">
      <c r="A165" s="97" t="s">
        <v>46313</v>
      </c>
      <c r="B165" s="98" t="s">
        <v>46165</v>
      </c>
      <c r="C165" s="97" t="s">
        <v>46166</v>
      </c>
      <c r="D165" s="97" t="s">
        <v>46167</v>
      </c>
      <c r="E165" s="99" t="s">
        <v>46168</v>
      </c>
      <c r="F165" s="98" t="s">
        <v>46169</v>
      </c>
      <c r="G165" s="98" t="s">
        <v>46170</v>
      </c>
      <c r="H165" s="98" t="s">
        <v>46171</v>
      </c>
    </row>
    <row r="166" spans="1:8" ht="25.5" x14ac:dyDescent="0.25">
      <c r="A166" s="100" t="s">
        <v>28173</v>
      </c>
      <c r="B166" s="101" t="s">
        <v>28188</v>
      </c>
      <c r="C166" s="100" t="s">
        <v>46172</v>
      </c>
      <c r="D166" s="100" t="s">
        <v>46314</v>
      </c>
      <c r="E166" s="102" t="s">
        <v>35708</v>
      </c>
      <c r="F166" s="103">
        <v>1</v>
      </c>
      <c r="G166" s="104">
        <v>174.31</v>
      </c>
      <c r="H166" s="104">
        <v>174.31</v>
      </c>
    </row>
    <row r="167" spans="1:8" ht="25.5" x14ac:dyDescent="0.25">
      <c r="A167" s="113" t="s">
        <v>46181</v>
      </c>
      <c r="B167" s="114" t="s">
        <v>46315</v>
      </c>
      <c r="C167" s="113" t="s">
        <v>5764</v>
      </c>
      <c r="D167" s="113" t="s">
        <v>12522</v>
      </c>
      <c r="E167" s="115" t="s">
        <v>164</v>
      </c>
      <c r="F167" s="116">
        <v>1.3029999999999999</v>
      </c>
      <c r="G167" s="117">
        <v>31.21</v>
      </c>
      <c r="H167" s="117">
        <v>40.659999999999997</v>
      </c>
    </row>
    <row r="168" spans="1:8" ht="25.5" x14ac:dyDescent="0.25">
      <c r="A168" s="113" t="s">
        <v>46181</v>
      </c>
      <c r="B168" s="114" t="s">
        <v>46220</v>
      </c>
      <c r="C168" s="113" t="s">
        <v>5764</v>
      </c>
      <c r="D168" s="113" t="s">
        <v>12292</v>
      </c>
      <c r="E168" s="115" t="s">
        <v>164</v>
      </c>
      <c r="F168" s="116">
        <v>1.3029999999999999</v>
      </c>
      <c r="G168" s="117">
        <v>26.45</v>
      </c>
      <c r="H168" s="117">
        <v>34.46</v>
      </c>
    </row>
    <row r="169" spans="1:8" x14ac:dyDescent="0.25">
      <c r="A169" s="105" t="s">
        <v>46174</v>
      </c>
      <c r="B169" s="106" t="s">
        <v>46316</v>
      </c>
      <c r="C169" s="105" t="s">
        <v>46189</v>
      </c>
      <c r="D169" s="105" t="s">
        <v>46317</v>
      </c>
      <c r="E169" s="107" t="s">
        <v>64</v>
      </c>
      <c r="F169" s="108">
        <v>4.5</v>
      </c>
      <c r="G169" s="109">
        <v>5.97</v>
      </c>
      <c r="H169" s="109">
        <v>26.86</v>
      </c>
    </row>
    <row r="170" spans="1:8" x14ac:dyDescent="0.25">
      <c r="A170" s="105" t="s">
        <v>46174</v>
      </c>
      <c r="B170" s="106" t="s">
        <v>46318</v>
      </c>
      <c r="C170" s="105" t="s">
        <v>46189</v>
      </c>
      <c r="D170" s="105" t="s">
        <v>46319</v>
      </c>
      <c r="E170" s="107" t="s">
        <v>66</v>
      </c>
      <c r="F170" s="108">
        <v>0.5</v>
      </c>
      <c r="G170" s="109">
        <v>41.9</v>
      </c>
      <c r="H170" s="109">
        <v>20.95</v>
      </c>
    </row>
    <row r="171" spans="1:8" ht="25.5" x14ac:dyDescent="0.25">
      <c r="A171" s="105" t="s">
        <v>46174</v>
      </c>
      <c r="B171" s="106" t="s">
        <v>46320</v>
      </c>
      <c r="C171" s="105" t="s">
        <v>46189</v>
      </c>
      <c r="D171" s="105" t="s">
        <v>46321</v>
      </c>
      <c r="E171" s="107" t="s">
        <v>35708</v>
      </c>
      <c r="F171" s="108">
        <v>1.1000000000000001</v>
      </c>
      <c r="G171" s="109">
        <v>44.99</v>
      </c>
      <c r="H171" s="109">
        <v>49.48</v>
      </c>
    </row>
    <row r="172" spans="1:8" x14ac:dyDescent="0.25">
      <c r="A172" s="105" t="s">
        <v>46174</v>
      </c>
      <c r="B172" s="106" t="s">
        <v>46322</v>
      </c>
      <c r="C172" s="105" t="s">
        <v>46189</v>
      </c>
      <c r="D172" s="105" t="s">
        <v>46323</v>
      </c>
      <c r="E172" s="107" t="s">
        <v>16</v>
      </c>
      <c r="F172" s="108">
        <v>0.1</v>
      </c>
      <c r="G172" s="109">
        <v>19</v>
      </c>
      <c r="H172" s="109">
        <v>1.9</v>
      </c>
    </row>
    <row r="173" spans="1:8" x14ac:dyDescent="0.25">
      <c r="A173" s="110"/>
      <c r="B173" s="110"/>
      <c r="C173" s="110"/>
      <c r="D173" s="110"/>
      <c r="E173" s="110" t="s">
        <v>46178</v>
      </c>
      <c r="F173" s="111">
        <v>0</v>
      </c>
      <c r="G173" s="111">
        <v>58.09</v>
      </c>
      <c r="H173"/>
    </row>
    <row r="174" spans="1:8" ht="26.25" thickBot="1" x14ac:dyDescent="0.3">
      <c r="A174" s="110"/>
      <c r="B174" s="110"/>
      <c r="C174" s="110"/>
      <c r="D174" s="110"/>
      <c r="E174" s="110"/>
      <c r="F174" s="110" t="s">
        <v>46179</v>
      </c>
      <c r="G174" s="111">
        <v>174.31</v>
      </c>
      <c r="H174"/>
    </row>
    <row r="175" spans="1:8" ht="15.75" thickTop="1" x14ac:dyDescent="0.25">
      <c r="A175" s="112"/>
      <c r="B175" s="112"/>
      <c r="C175" s="112"/>
      <c r="D175" s="112"/>
      <c r="E175" s="112"/>
      <c r="F175" s="112"/>
      <c r="G175" s="112"/>
      <c r="H175" s="112"/>
    </row>
    <row r="176" spans="1:8" x14ac:dyDescent="0.25">
      <c r="A176" s="97" t="s">
        <v>46324</v>
      </c>
      <c r="B176" s="98" t="s">
        <v>46165</v>
      </c>
      <c r="C176" s="97" t="s">
        <v>46166</v>
      </c>
      <c r="D176" s="97" t="s">
        <v>46167</v>
      </c>
      <c r="E176" s="99" t="s">
        <v>46168</v>
      </c>
      <c r="F176" s="98" t="s">
        <v>46169</v>
      </c>
      <c r="G176" s="98" t="s">
        <v>46170</v>
      </c>
      <c r="H176" s="98" t="s">
        <v>46171</v>
      </c>
    </row>
    <row r="177" spans="1:8" x14ac:dyDescent="0.25">
      <c r="A177" s="100" t="s">
        <v>28173</v>
      </c>
      <c r="B177" s="101" t="s">
        <v>28189</v>
      </c>
      <c r="C177" s="100" t="s">
        <v>46172</v>
      </c>
      <c r="D177" s="100" t="s">
        <v>46325</v>
      </c>
      <c r="E177" s="102" t="s">
        <v>16</v>
      </c>
      <c r="F177" s="103">
        <v>1</v>
      </c>
      <c r="G177" s="104">
        <v>6.47</v>
      </c>
      <c r="H177" s="104">
        <v>6.47</v>
      </c>
    </row>
    <row r="178" spans="1:8" ht="25.5" x14ac:dyDescent="0.25">
      <c r="A178" s="113" t="s">
        <v>46181</v>
      </c>
      <c r="B178" s="114" t="s">
        <v>46326</v>
      </c>
      <c r="C178" s="113" t="s">
        <v>5764</v>
      </c>
      <c r="D178" s="113" t="s">
        <v>12525</v>
      </c>
      <c r="E178" s="115" t="s">
        <v>164</v>
      </c>
      <c r="F178" s="116">
        <v>2.5499999999999998E-2</v>
      </c>
      <c r="G178" s="117">
        <v>26.47</v>
      </c>
      <c r="H178" s="117">
        <v>0.67</v>
      </c>
    </row>
    <row r="179" spans="1:8" ht="25.5" x14ac:dyDescent="0.25">
      <c r="A179" s="113" t="s">
        <v>46181</v>
      </c>
      <c r="B179" s="114" t="s">
        <v>46183</v>
      </c>
      <c r="C179" s="113" t="s">
        <v>5764</v>
      </c>
      <c r="D179" s="113" t="s">
        <v>12586</v>
      </c>
      <c r="E179" s="115" t="s">
        <v>164</v>
      </c>
      <c r="F179" s="116">
        <v>0.1018</v>
      </c>
      <c r="G179" s="117">
        <v>22.64</v>
      </c>
      <c r="H179" s="117">
        <v>2.2999999999999998</v>
      </c>
    </row>
    <row r="180" spans="1:8" ht="38.25" x14ac:dyDescent="0.25">
      <c r="A180" s="105" t="s">
        <v>46174</v>
      </c>
      <c r="B180" s="106" t="s">
        <v>46327</v>
      </c>
      <c r="C180" s="105" t="s">
        <v>5764</v>
      </c>
      <c r="D180" s="105" t="s">
        <v>2996</v>
      </c>
      <c r="E180" s="107" t="s">
        <v>16</v>
      </c>
      <c r="F180" s="108">
        <v>1</v>
      </c>
      <c r="G180" s="109">
        <v>3.5</v>
      </c>
      <c r="H180" s="109">
        <v>3.5</v>
      </c>
    </row>
    <row r="181" spans="1:8" x14ac:dyDescent="0.25">
      <c r="A181" s="110"/>
      <c r="B181" s="110"/>
      <c r="C181" s="110"/>
      <c r="D181" s="110"/>
      <c r="E181" s="110" t="s">
        <v>46178</v>
      </c>
      <c r="F181" s="111">
        <v>0</v>
      </c>
      <c r="G181" s="111">
        <v>2.14</v>
      </c>
      <c r="H181"/>
    </row>
    <row r="182" spans="1:8" ht="26.25" thickBot="1" x14ac:dyDescent="0.3">
      <c r="A182" s="110"/>
      <c r="B182" s="110"/>
      <c r="C182" s="110"/>
      <c r="D182" s="110"/>
      <c r="E182" s="110"/>
      <c r="F182" s="110" t="s">
        <v>46179</v>
      </c>
      <c r="G182" s="111">
        <v>6.47</v>
      </c>
      <c r="H182"/>
    </row>
    <row r="183" spans="1:8" ht="15.75" thickTop="1" x14ac:dyDescent="0.25">
      <c r="A183" s="112"/>
      <c r="B183" s="112"/>
      <c r="C183" s="112"/>
      <c r="D183" s="112"/>
      <c r="E183" s="112"/>
      <c r="F183" s="112"/>
      <c r="G183" s="112"/>
      <c r="H183" s="112"/>
    </row>
    <row r="184" spans="1:8" x14ac:dyDescent="0.25">
      <c r="A184" s="97" t="s">
        <v>46328</v>
      </c>
      <c r="B184" s="98" t="s">
        <v>46165</v>
      </c>
      <c r="C184" s="97" t="s">
        <v>46166</v>
      </c>
      <c r="D184" s="97" t="s">
        <v>46167</v>
      </c>
      <c r="E184" s="99" t="s">
        <v>46168</v>
      </c>
      <c r="F184" s="98" t="s">
        <v>46169</v>
      </c>
      <c r="G184" s="98" t="s">
        <v>46170</v>
      </c>
      <c r="H184" s="98" t="s">
        <v>46171</v>
      </c>
    </row>
    <row r="185" spans="1:8" ht="25.5" x14ac:dyDescent="0.25">
      <c r="A185" s="100" t="s">
        <v>28173</v>
      </c>
      <c r="B185" s="101" t="s">
        <v>28190</v>
      </c>
      <c r="C185" s="100" t="s">
        <v>46172</v>
      </c>
      <c r="D185" s="100" t="s">
        <v>46329</v>
      </c>
      <c r="E185" s="102" t="s">
        <v>60</v>
      </c>
      <c r="F185" s="103">
        <v>1</v>
      </c>
      <c r="G185" s="104">
        <v>167.64</v>
      </c>
      <c r="H185" s="104">
        <v>167.64</v>
      </c>
    </row>
    <row r="186" spans="1:8" ht="25.5" x14ac:dyDescent="0.25">
      <c r="A186" s="113" t="s">
        <v>46181</v>
      </c>
      <c r="B186" s="114" t="s">
        <v>46330</v>
      </c>
      <c r="C186" s="113" t="s">
        <v>5764</v>
      </c>
      <c r="D186" s="113" t="s">
        <v>12513</v>
      </c>
      <c r="E186" s="115" t="s">
        <v>164</v>
      </c>
      <c r="F186" s="116">
        <v>0.3</v>
      </c>
      <c r="G186" s="117">
        <v>31.63</v>
      </c>
      <c r="H186" s="117">
        <v>9.48</v>
      </c>
    </row>
    <row r="187" spans="1:8" ht="25.5" x14ac:dyDescent="0.25">
      <c r="A187" s="113" t="s">
        <v>46181</v>
      </c>
      <c r="B187" s="114" t="s">
        <v>46331</v>
      </c>
      <c r="C187" s="113" t="s">
        <v>5764</v>
      </c>
      <c r="D187" s="113" t="s">
        <v>12305</v>
      </c>
      <c r="E187" s="115" t="s">
        <v>164</v>
      </c>
      <c r="F187" s="116">
        <v>0.3</v>
      </c>
      <c r="G187" s="117">
        <v>25.52</v>
      </c>
      <c r="H187" s="117">
        <v>7.65</v>
      </c>
    </row>
    <row r="188" spans="1:8" x14ac:dyDescent="0.25">
      <c r="A188" s="105" t="s">
        <v>46174</v>
      </c>
      <c r="B188" s="106" t="s">
        <v>46332</v>
      </c>
      <c r="C188" s="105" t="s">
        <v>46172</v>
      </c>
      <c r="D188" s="105" t="s">
        <v>46333</v>
      </c>
      <c r="E188" s="107" t="s">
        <v>16</v>
      </c>
      <c r="F188" s="108">
        <v>1</v>
      </c>
      <c r="G188" s="109">
        <v>150.51</v>
      </c>
      <c r="H188" s="109">
        <v>150.51</v>
      </c>
    </row>
    <row r="189" spans="1:8" x14ac:dyDescent="0.25">
      <c r="A189" s="110"/>
      <c r="B189" s="110"/>
      <c r="C189" s="110"/>
      <c r="D189" s="110"/>
      <c r="E189" s="110" t="s">
        <v>46178</v>
      </c>
      <c r="F189" s="111">
        <v>0</v>
      </c>
      <c r="G189" s="111">
        <v>13.17</v>
      </c>
      <c r="H189"/>
    </row>
    <row r="190" spans="1:8" ht="26.25" thickBot="1" x14ac:dyDescent="0.3">
      <c r="A190" s="110"/>
      <c r="B190" s="110"/>
      <c r="C190" s="110"/>
      <c r="D190" s="110"/>
      <c r="E190" s="110"/>
      <c r="F190" s="110" t="s">
        <v>46179</v>
      </c>
      <c r="G190" s="111">
        <v>167.64</v>
      </c>
      <c r="H190"/>
    </row>
    <row r="191" spans="1:8" ht="15.75" thickTop="1" x14ac:dyDescent="0.25">
      <c r="A191" s="112"/>
      <c r="B191" s="112"/>
      <c r="C191" s="112"/>
      <c r="D191" s="112"/>
      <c r="E191" s="112"/>
      <c r="F191" s="112"/>
      <c r="G191" s="112"/>
      <c r="H191" s="112"/>
    </row>
    <row r="192" spans="1:8" x14ac:dyDescent="0.25">
      <c r="A192" s="97" t="s">
        <v>46334</v>
      </c>
      <c r="B192" s="98" t="s">
        <v>46165</v>
      </c>
      <c r="C192" s="97" t="s">
        <v>46166</v>
      </c>
      <c r="D192" s="97" t="s">
        <v>46167</v>
      </c>
      <c r="E192" s="99" t="s">
        <v>46168</v>
      </c>
      <c r="F192" s="98" t="s">
        <v>46169</v>
      </c>
      <c r="G192" s="98" t="s">
        <v>46170</v>
      </c>
      <c r="H192" s="98" t="s">
        <v>46171</v>
      </c>
    </row>
    <row r="193" spans="1:8" ht="25.5" x14ac:dyDescent="0.25">
      <c r="A193" s="100" t="s">
        <v>28173</v>
      </c>
      <c r="B193" s="101" t="s">
        <v>28191</v>
      </c>
      <c r="C193" s="100" t="s">
        <v>46172</v>
      </c>
      <c r="D193" s="100" t="s">
        <v>46335</v>
      </c>
      <c r="E193" s="102" t="s">
        <v>16</v>
      </c>
      <c r="F193" s="103">
        <v>1</v>
      </c>
      <c r="G193" s="104">
        <v>169.42</v>
      </c>
      <c r="H193" s="104">
        <v>169.42</v>
      </c>
    </row>
    <row r="194" spans="1:8" ht="25.5" x14ac:dyDescent="0.25">
      <c r="A194" s="113" t="s">
        <v>46181</v>
      </c>
      <c r="B194" s="114" t="s">
        <v>46330</v>
      </c>
      <c r="C194" s="113" t="s">
        <v>5764</v>
      </c>
      <c r="D194" s="113" t="s">
        <v>12513</v>
      </c>
      <c r="E194" s="115" t="s">
        <v>164</v>
      </c>
      <c r="F194" s="116">
        <v>1.4119999999999999</v>
      </c>
      <c r="G194" s="117">
        <v>31.63</v>
      </c>
      <c r="H194" s="117">
        <v>44.66</v>
      </c>
    </row>
    <row r="195" spans="1:8" ht="25.5" x14ac:dyDescent="0.25">
      <c r="A195" s="113" t="s">
        <v>46181</v>
      </c>
      <c r="B195" s="114" t="s">
        <v>46331</v>
      </c>
      <c r="C195" s="113" t="s">
        <v>5764</v>
      </c>
      <c r="D195" s="113" t="s">
        <v>12305</v>
      </c>
      <c r="E195" s="115" t="s">
        <v>164</v>
      </c>
      <c r="F195" s="116">
        <v>1.4119999999999999</v>
      </c>
      <c r="G195" s="117">
        <v>25.52</v>
      </c>
      <c r="H195" s="117">
        <v>36.03</v>
      </c>
    </row>
    <row r="196" spans="1:8" ht="25.5" x14ac:dyDescent="0.25">
      <c r="A196" s="113" t="s">
        <v>46181</v>
      </c>
      <c r="B196" s="114" t="s">
        <v>46336</v>
      </c>
      <c r="C196" s="113" t="s">
        <v>46189</v>
      </c>
      <c r="D196" s="113" t="s">
        <v>46337</v>
      </c>
      <c r="E196" s="115" t="s">
        <v>16</v>
      </c>
      <c r="F196" s="116">
        <v>1</v>
      </c>
      <c r="G196" s="117">
        <v>24.07</v>
      </c>
      <c r="H196" s="117">
        <v>24.07</v>
      </c>
    </row>
    <row r="197" spans="1:8" ht="25.5" x14ac:dyDescent="0.25">
      <c r="A197" s="105" t="s">
        <v>46174</v>
      </c>
      <c r="B197" s="106" t="s">
        <v>46338</v>
      </c>
      <c r="C197" s="105" t="s">
        <v>46189</v>
      </c>
      <c r="D197" s="105" t="s">
        <v>46339</v>
      </c>
      <c r="E197" s="107" t="s">
        <v>16</v>
      </c>
      <c r="F197" s="108">
        <v>1</v>
      </c>
      <c r="G197" s="109">
        <v>12.04</v>
      </c>
      <c r="H197" s="109">
        <v>12.04</v>
      </c>
    </row>
    <row r="198" spans="1:8" x14ac:dyDescent="0.25">
      <c r="A198" s="105" t="s">
        <v>46174</v>
      </c>
      <c r="B198" s="106" t="s">
        <v>46340</v>
      </c>
      <c r="C198" s="105" t="s">
        <v>46189</v>
      </c>
      <c r="D198" s="105" t="s">
        <v>46341</v>
      </c>
      <c r="E198" s="107" t="s">
        <v>16</v>
      </c>
      <c r="F198" s="108">
        <v>1</v>
      </c>
      <c r="G198" s="109">
        <v>52.62</v>
      </c>
      <c r="H198" s="109">
        <v>52.62</v>
      </c>
    </row>
    <row r="199" spans="1:8" x14ac:dyDescent="0.25">
      <c r="A199" s="110"/>
      <c r="B199" s="110"/>
      <c r="C199" s="110"/>
      <c r="D199" s="110"/>
      <c r="E199" s="110" t="s">
        <v>46178</v>
      </c>
      <c r="F199" s="111">
        <v>0</v>
      </c>
      <c r="G199" s="111">
        <v>77.16</v>
      </c>
      <c r="H199"/>
    </row>
    <row r="200" spans="1:8" ht="26.25" thickBot="1" x14ac:dyDescent="0.3">
      <c r="A200" s="110"/>
      <c r="B200" s="110"/>
      <c r="C200" s="110"/>
      <c r="D200" s="110"/>
      <c r="E200" s="110"/>
      <c r="F200" s="110" t="s">
        <v>46179</v>
      </c>
      <c r="G200" s="111">
        <v>169.42</v>
      </c>
      <c r="H200"/>
    </row>
    <row r="201" spans="1:8" ht="15.75" thickTop="1" x14ac:dyDescent="0.25">
      <c r="A201" s="112"/>
      <c r="B201" s="112"/>
      <c r="C201" s="112"/>
      <c r="D201" s="112"/>
      <c r="E201" s="112"/>
      <c r="F201" s="112"/>
      <c r="G201" s="112"/>
      <c r="H201" s="112"/>
    </row>
    <row r="202" spans="1:8" x14ac:dyDescent="0.25">
      <c r="A202" s="97" t="s">
        <v>46342</v>
      </c>
      <c r="B202" s="98" t="s">
        <v>46165</v>
      </c>
      <c r="C202" s="97" t="s">
        <v>46166</v>
      </c>
      <c r="D202" s="97" t="s">
        <v>46167</v>
      </c>
      <c r="E202" s="99" t="s">
        <v>46168</v>
      </c>
      <c r="F202" s="98" t="s">
        <v>46169</v>
      </c>
      <c r="G202" s="98" t="s">
        <v>46170</v>
      </c>
      <c r="H202" s="98" t="s">
        <v>46171</v>
      </c>
    </row>
    <row r="203" spans="1:8" ht="76.5" x14ac:dyDescent="0.25">
      <c r="A203" s="100" t="s">
        <v>28173</v>
      </c>
      <c r="B203" s="101" t="s">
        <v>28192</v>
      </c>
      <c r="C203" s="100" t="s">
        <v>46172</v>
      </c>
      <c r="D203" s="100" t="s">
        <v>46343</v>
      </c>
      <c r="E203" s="102" t="s">
        <v>15076</v>
      </c>
      <c r="F203" s="103">
        <v>1</v>
      </c>
      <c r="G203" s="104">
        <v>3919.88</v>
      </c>
      <c r="H203" s="104">
        <v>3919.88</v>
      </c>
    </row>
    <row r="204" spans="1:8" ht="30" x14ac:dyDescent="0.25">
      <c r="A204" s="97" t="s">
        <v>46344</v>
      </c>
      <c r="B204" s="98" t="s">
        <v>46166</v>
      </c>
      <c r="C204" s="97" t="s">
        <v>46165</v>
      </c>
      <c r="D204" s="97" t="s">
        <v>46345</v>
      </c>
      <c r="E204" s="98" t="s">
        <v>46346</v>
      </c>
      <c r="F204" s="98" t="s">
        <v>46347</v>
      </c>
      <c r="G204" s="119" t="s">
        <v>46348</v>
      </c>
      <c r="H204" s="98" t="s">
        <v>46349</v>
      </c>
    </row>
    <row r="205" spans="1:8" ht="25.5" x14ac:dyDescent="0.25">
      <c r="A205" s="105" t="s">
        <v>46174</v>
      </c>
      <c r="B205" s="106" t="s">
        <v>46231</v>
      </c>
      <c r="C205" s="105" t="s">
        <v>46350</v>
      </c>
      <c r="D205" s="105" t="s">
        <v>46351</v>
      </c>
      <c r="E205" s="108">
        <v>0.5</v>
      </c>
      <c r="F205" s="107" t="s">
        <v>15687</v>
      </c>
      <c r="G205" s="120">
        <v>21.25</v>
      </c>
      <c r="H205" s="121">
        <v>10.625</v>
      </c>
    </row>
    <row r="206" spans="1:8" ht="25.5" x14ac:dyDescent="0.25">
      <c r="A206" s="105" t="s">
        <v>46174</v>
      </c>
      <c r="B206" s="106" t="s">
        <v>46231</v>
      </c>
      <c r="C206" s="105" t="s">
        <v>46352</v>
      </c>
      <c r="D206" s="105" t="s">
        <v>46353</v>
      </c>
      <c r="E206" s="108">
        <v>8.1288899999999997E-2</v>
      </c>
      <c r="F206" s="107" t="s">
        <v>15687</v>
      </c>
      <c r="G206" s="120">
        <v>101</v>
      </c>
      <c r="H206" s="121">
        <v>8.2102000000000004</v>
      </c>
    </row>
    <row r="207" spans="1:8" ht="38.25" x14ac:dyDescent="0.25">
      <c r="A207" s="105" t="s">
        <v>46174</v>
      </c>
      <c r="B207" s="106" t="s">
        <v>46231</v>
      </c>
      <c r="C207" s="105" t="s">
        <v>46354</v>
      </c>
      <c r="D207" s="105" t="s">
        <v>46355</v>
      </c>
      <c r="E207" s="108">
        <v>1</v>
      </c>
      <c r="F207" s="107" t="s">
        <v>15076</v>
      </c>
      <c r="G207" s="120">
        <v>11.37</v>
      </c>
      <c r="H207" s="121">
        <v>11.37</v>
      </c>
    </row>
    <row r="208" spans="1:8" ht="25.5" x14ac:dyDescent="0.25">
      <c r="A208" s="105" t="s">
        <v>46174</v>
      </c>
      <c r="B208" s="106" t="s">
        <v>46231</v>
      </c>
      <c r="C208" s="105" t="s">
        <v>46356</v>
      </c>
      <c r="D208" s="105" t="s">
        <v>46357</v>
      </c>
      <c r="E208" s="108">
        <v>1</v>
      </c>
      <c r="F208" s="107" t="s">
        <v>15076</v>
      </c>
      <c r="G208" s="120">
        <v>114.05</v>
      </c>
      <c r="H208" s="121">
        <v>114.05</v>
      </c>
    </row>
    <row r="209" spans="1:8" ht="38.25" x14ac:dyDescent="0.25">
      <c r="A209" s="105" t="s">
        <v>46174</v>
      </c>
      <c r="B209" s="106" t="s">
        <v>46231</v>
      </c>
      <c r="C209" s="105" t="s">
        <v>46358</v>
      </c>
      <c r="D209" s="105" t="s">
        <v>46359</v>
      </c>
      <c r="E209" s="108">
        <v>40</v>
      </c>
      <c r="F209" s="107" t="s">
        <v>15094</v>
      </c>
      <c r="G209" s="120">
        <v>13.46</v>
      </c>
      <c r="H209" s="121">
        <v>538.4</v>
      </c>
    </row>
    <row r="210" spans="1:8" ht="25.5" x14ac:dyDescent="0.25">
      <c r="A210" s="105" t="s">
        <v>46174</v>
      </c>
      <c r="B210" s="106" t="s">
        <v>23470</v>
      </c>
      <c r="C210" s="105" t="s">
        <v>28161</v>
      </c>
      <c r="D210" s="105" t="s">
        <v>28162</v>
      </c>
      <c r="E210" s="108">
        <v>1</v>
      </c>
      <c r="F210" s="107" t="s">
        <v>16</v>
      </c>
      <c r="G210" s="120">
        <v>210.49</v>
      </c>
      <c r="H210" s="121">
        <v>210.49</v>
      </c>
    </row>
    <row r="211" spans="1:8" ht="38.25" x14ac:dyDescent="0.25">
      <c r="A211" s="105" t="s">
        <v>46174</v>
      </c>
      <c r="B211" s="106" t="s">
        <v>46231</v>
      </c>
      <c r="C211" s="105" t="s">
        <v>46358</v>
      </c>
      <c r="D211" s="105" t="s">
        <v>46359</v>
      </c>
      <c r="E211" s="108">
        <v>40</v>
      </c>
      <c r="F211" s="107" t="s">
        <v>15094</v>
      </c>
      <c r="G211" s="120">
        <v>13.46</v>
      </c>
      <c r="H211" s="121">
        <v>538.4</v>
      </c>
    </row>
    <row r="212" spans="1:8" x14ac:dyDescent="0.25">
      <c r="A212" s="327"/>
      <c r="B212" s="327"/>
      <c r="C212" s="327"/>
      <c r="D212" s="327"/>
      <c r="E212" s="327"/>
      <c r="F212" s="327"/>
      <c r="G212"/>
      <c r="H212" s="118">
        <v>1431.5452</v>
      </c>
    </row>
    <row r="213" spans="1:8" ht="30" x14ac:dyDescent="0.25">
      <c r="A213" s="97" t="s">
        <v>46360</v>
      </c>
      <c r="B213" s="98" t="s">
        <v>46166</v>
      </c>
      <c r="C213" s="97" t="s">
        <v>46165</v>
      </c>
      <c r="D213" s="97" t="s">
        <v>46361</v>
      </c>
      <c r="E213" s="98" t="s">
        <v>46346</v>
      </c>
      <c r="F213" s="98" t="s">
        <v>46347</v>
      </c>
      <c r="G213" s="119" t="s">
        <v>46348</v>
      </c>
      <c r="H213" s="98" t="s">
        <v>46349</v>
      </c>
    </row>
    <row r="214" spans="1:8" ht="38.25" x14ac:dyDescent="0.25">
      <c r="A214" s="113" t="s">
        <v>46362</v>
      </c>
      <c r="B214" s="114" t="s">
        <v>46231</v>
      </c>
      <c r="C214" s="113" t="s">
        <v>46363</v>
      </c>
      <c r="D214" s="113" t="s">
        <v>46364</v>
      </c>
      <c r="E214" s="116">
        <v>1</v>
      </c>
      <c r="F214" s="115" t="s">
        <v>15076</v>
      </c>
      <c r="G214" s="122">
        <v>14.45</v>
      </c>
      <c r="H214" s="123">
        <v>14.45</v>
      </c>
    </row>
    <row r="215" spans="1:8" ht="38.25" x14ac:dyDescent="0.25">
      <c r="A215" s="113" t="s">
        <v>46362</v>
      </c>
      <c r="B215" s="114" t="s">
        <v>46231</v>
      </c>
      <c r="C215" s="113" t="s">
        <v>15954</v>
      </c>
      <c r="D215" s="113" t="s">
        <v>15955</v>
      </c>
      <c r="E215" s="116">
        <v>4.2</v>
      </c>
      <c r="F215" s="115" t="s">
        <v>35708</v>
      </c>
      <c r="G215" s="122">
        <v>58.67</v>
      </c>
      <c r="H215" s="123">
        <v>246.41399999999999</v>
      </c>
    </row>
    <row r="216" spans="1:8" ht="38.25" x14ac:dyDescent="0.25">
      <c r="A216" s="113" t="s">
        <v>46362</v>
      </c>
      <c r="B216" s="114" t="s">
        <v>46231</v>
      </c>
      <c r="C216" s="113" t="s">
        <v>18071</v>
      </c>
      <c r="D216" s="113" t="s">
        <v>18072</v>
      </c>
      <c r="E216" s="116">
        <v>1</v>
      </c>
      <c r="F216" s="115" t="s">
        <v>15076</v>
      </c>
      <c r="G216" s="122">
        <v>36.799999999999997</v>
      </c>
      <c r="H216" s="123">
        <v>36.799999999999997</v>
      </c>
    </row>
    <row r="217" spans="1:8" ht="51" x14ac:dyDescent="0.25">
      <c r="A217" s="113" t="s">
        <v>46362</v>
      </c>
      <c r="B217" s="114" t="s">
        <v>46231</v>
      </c>
      <c r="C217" s="113" t="s">
        <v>18446</v>
      </c>
      <c r="D217" s="113" t="s">
        <v>18447</v>
      </c>
      <c r="E217" s="116">
        <v>1</v>
      </c>
      <c r="F217" s="115" t="s">
        <v>15076</v>
      </c>
      <c r="G217" s="122">
        <v>111.17</v>
      </c>
      <c r="H217" s="123">
        <v>111.17</v>
      </c>
    </row>
    <row r="218" spans="1:8" ht="38.25" x14ac:dyDescent="0.25">
      <c r="A218" s="113" t="s">
        <v>46362</v>
      </c>
      <c r="B218" s="114" t="s">
        <v>46231</v>
      </c>
      <c r="C218" s="113" t="s">
        <v>46365</v>
      </c>
      <c r="D218" s="113" t="s">
        <v>46366</v>
      </c>
      <c r="E218" s="116">
        <v>2</v>
      </c>
      <c r="F218" s="115" t="s">
        <v>15076</v>
      </c>
      <c r="G218" s="122">
        <v>7.15</v>
      </c>
      <c r="H218" s="123">
        <v>14.3</v>
      </c>
    </row>
    <row r="219" spans="1:8" ht="51" x14ac:dyDescent="0.25">
      <c r="A219" s="113" t="s">
        <v>46362</v>
      </c>
      <c r="B219" s="114" t="s">
        <v>46231</v>
      </c>
      <c r="C219" s="113" t="s">
        <v>18443</v>
      </c>
      <c r="D219" s="113" t="s">
        <v>18444</v>
      </c>
      <c r="E219" s="116">
        <v>1</v>
      </c>
      <c r="F219" s="115" t="s">
        <v>15076</v>
      </c>
      <c r="G219" s="122">
        <v>112.43</v>
      </c>
      <c r="H219" s="123">
        <v>112.43</v>
      </c>
    </row>
    <row r="220" spans="1:8" ht="51" x14ac:dyDescent="0.25">
      <c r="A220" s="113" t="s">
        <v>46362</v>
      </c>
      <c r="B220" s="114" t="s">
        <v>46231</v>
      </c>
      <c r="C220" s="113" t="s">
        <v>16719</v>
      </c>
      <c r="D220" s="113" t="s">
        <v>16720</v>
      </c>
      <c r="E220" s="116">
        <v>8.9580000000000002</v>
      </c>
      <c r="F220" s="115" t="s">
        <v>35708</v>
      </c>
      <c r="G220" s="122">
        <v>9.99</v>
      </c>
      <c r="H220" s="123">
        <v>89.490399999999994</v>
      </c>
    </row>
    <row r="221" spans="1:8" ht="38.25" x14ac:dyDescent="0.25">
      <c r="A221" s="113" t="s">
        <v>46362</v>
      </c>
      <c r="B221" s="114" t="s">
        <v>46231</v>
      </c>
      <c r="C221" s="113" t="s">
        <v>17832</v>
      </c>
      <c r="D221" s="113" t="s">
        <v>46367</v>
      </c>
      <c r="E221" s="116">
        <v>6</v>
      </c>
      <c r="F221" s="115" t="s">
        <v>15094</v>
      </c>
      <c r="G221" s="122">
        <v>35.299999999999997</v>
      </c>
      <c r="H221" s="123">
        <v>211.8</v>
      </c>
    </row>
    <row r="222" spans="1:8" ht="38.25" x14ac:dyDescent="0.25">
      <c r="A222" s="113" t="s">
        <v>46362</v>
      </c>
      <c r="B222" s="114" t="s">
        <v>46231</v>
      </c>
      <c r="C222" s="113" t="s">
        <v>18111</v>
      </c>
      <c r="D222" s="113" t="s">
        <v>18112</v>
      </c>
      <c r="E222" s="116">
        <v>1</v>
      </c>
      <c r="F222" s="115" t="s">
        <v>15076</v>
      </c>
      <c r="G222" s="122">
        <v>12.48</v>
      </c>
      <c r="H222" s="123">
        <v>12.48</v>
      </c>
    </row>
    <row r="223" spans="1:8" ht="51" x14ac:dyDescent="0.25">
      <c r="A223" s="113" t="s">
        <v>46362</v>
      </c>
      <c r="B223" s="114" t="s">
        <v>46231</v>
      </c>
      <c r="C223" s="113" t="s">
        <v>46368</v>
      </c>
      <c r="D223" s="113" t="s">
        <v>46369</v>
      </c>
      <c r="E223" s="116">
        <v>1</v>
      </c>
      <c r="F223" s="115" t="s">
        <v>15076</v>
      </c>
      <c r="G223" s="122">
        <v>478.39</v>
      </c>
      <c r="H223" s="123">
        <v>478.39</v>
      </c>
    </row>
    <row r="224" spans="1:8" ht="51" x14ac:dyDescent="0.25">
      <c r="A224" s="113" t="s">
        <v>46362</v>
      </c>
      <c r="B224" s="114" t="s">
        <v>46231</v>
      </c>
      <c r="C224" s="113" t="s">
        <v>16739</v>
      </c>
      <c r="D224" s="113" t="s">
        <v>16740</v>
      </c>
      <c r="E224" s="116">
        <v>8.9580000000000002</v>
      </c>
      <c r="F224" s="115" t="s">
        <v>35708</v>
      </c>
      <c r="G224" s="122">
        <v>53.27</v>
      </c>
      <c r="H224" s="123">
        <v>477.1927</v>
      </c>
    </row>
    <row r="225" spans="1:8" ht="38.25" x14ac:dyDescent="0.25">
      <c r="A225" s="113" t="s">
        <v>46362</v>
      </c>
      <c r="B225" s="114" t="s">
        <v>46231</v>
      </c>
      <c r="C225" s="113" t="s">
        <v>18131</v>
      </c>
      <c r="D225" s="113" t="s">
        <v>46370</v>
      </c>
      <c r="E225" s="116">
        <v>1</v>
      </c>
      <c r="F225" s="115" t="s">
        <v>15076</v>
      </c>
      <c r="G225" s="122">
        <v>264.32</v>
      </c>
      <c r="H225" s="123">
        <v>264.32</v>
      </c>
    </row>
    <row r="226" spans="1:8" ht="25.5" x14ac:dyDescent="0.25">
      <c r="A226" s="113" t="s">
        <v>46362</v>
      </c>
      <c r="B226" s="114" t="s">
        <v>5764</v>
      </c>
      <c r="C226" s="113">
        <v>88264</v>
      </c>
      <c r="D226" s="113" t="s">
        <v>12513</v>
      </c>
      <c r="E226" s="116">
        <v>7.3333332999999996</v>
      </c>
      <c r="F226" s="115" t="s">
        <v>164</v>
      </c>
      <c r="G226" s="122">
        <v>31.63</v>
      </c>
      <c r="H226" s="123">
        <v>231.95330000000001</v>
      </c>
    </row>
    <row r="227" spans="1:8" ht="25.5" x14ac:dyDescent="0.25">
      <c r="A227" s="113" t="s">
        <v>46362</v>
      </c>
      <c r="B227" s="114" t="s">
        <v>5764</v>
      </c>
      <c r="C227" s="113">
        <v>88247</v>
      </c>
      <c r="D227" s="113" t="s">
        <v>12305</v>
      </c>
      <c r="E227" s="116">
        <v>7.3333332999999996</v>
      </c>
      <c r="F227" s="115" t="s">
        <v>164</v>
      </c>
      <c r="G227" s="122">
        <v>25.52</v>
      </c>
      <c r="H227" s="123">
        <v>187.14670000000001</v>
      </c>
    </row>
    <row r="228" spans="1:8" x14ac:dyDescent="0.25">
      <c r="A228" s="327"/>
      <c r="B228" s="327"/>
      <c r="C228" s="327"/>
      <c r="D228" s="327"/>
      <c r="E228" s="327"/>
      <c r="F228" s="327"/>
      <c r="G228"/>
      <c r="H228" s="118">
        <v>2488.3371000000002</v>
      </c>
    </row>
    <row r="229" spans="1:8" x14ac:dyDescent="0.25">
      <c r="A229" s="110"/>
      <c r="B229" s="110"/>
      <c r="C229" s="110"/>
      <c r="D229" s="110"/>
      <c r="E229" s="110" t="s">
        <v>46178</v>
      </c>
      <c r="F229" s="111">
        <v>0</v>
      </c>
      <c r="G229" s="111">
        <v>982.83416081379221</v>
      </c>
      <c r="H229"/>
    </row>
    <row r="230" spans="1:8" ht="26.25" thickBot="1" x14ac:dyDescent="0.3">
      <c r="A230" s="110"/>
      <c r="B230" s="110"/>
      <c r="C230" s="110"/>
      <c r="D230" s="110"/>
      <c r="E230" s="110"/>
      <c r="F230" s="110" t="s">
        <v>46179</v>
      </c>
      <c r="G230" s="111">
        <v>3919.88</v>
      </c>
      <c r="H230"/>
    </row>
    <row r="231" spans="1:8" ht="15.75" thickTop="1" x14ac:dyDescent="0.25">
      <c r="A231" s="112"/>
      <c r="B231" s="112"/>
      <c r="C231" s="112"/>
      <c r="D231" s="112"/>
      <c r="E231" s="112"/>
      <c r="F231" s="112"/>
      <c r="G231" s="112"/>
      <c r="H231" s="112"/>
    </row>
    <row r="232" spans="1:8" x14ac:dyDescent="0.25">
      <c r="A232" s="97" t="s">
        <v>46371</v>
      </c>
      <c r="B232" s="98" t="s">
        <v>46165</v>
      </c>
      <c r="C232" s="97" t="s">
        <v>46166</v>
      </c>
      <c r="D232" s="97" t="s">
        <v>46167</v>
      </c>
      <c r="E232" s="99" t="s">
        <v>46168</v>
      </c>
      <c r="F232" s="98" t="s">
        <v>46169</v>
      </c>
      <c r="G232" s="98" t="s">
        <v>46170</v>
      </c>
      <c r="H232" s="98" t="s">
        <v>46171</v>
      </c>
    </row>
    <row r="233" spans="1:8" ht="38.25" x14ac:dyDescent="0.25">
      <c r="A233" s="100" t="s">
        <v>28173</v>
      </c>
      <c r="B233" s="101" t="s">
        <v>28193</v>
      </c>
      <c r="C233" s="100" t="s">
        <v>46172</v>
      </c>
      <c r="D233" s="100" t="s">
        <v>46372</v>
      </c>
      <c r="E233" s="102" t="s">
        <v>16</v>
      </c>
      <c r="F233" s="103">
        <v>1</v>
      </c>
      <c r="G233" s="104">
        <v>175.36</v>
      </c>
      <c r="H233" s="104">
        <v>175.36</v>
      </c>
    </row>
    <row r="234" spans="1:8" ht="25.5" x14ac:dyDescent="0.25">
      <c r="A234" s="105" t="s">
        <v>46174</v>
      </c>
      <c r="B234" s="106" t="s">
        <v>46373</v>
      </c>
      <c r="C234" s="105" t="s">
        <v>46374</v>
      </c>
      <c r="D234" s="105" t="s">
        <v>46375</v>
      </c>
      <c r="E234" s="107" t="s">
        <v>16</v>
      </c>
      <c r="F234" s="108">
        <v>1</v>
      </c>
      <c r="G234" s="109">
        <v>175.36</v>
      </c>
      <c r="H234" s="109">
        <v>175.36</v>
      </c>
    </row>
    <row r="235" spans="1:8" x14ac:dyDescent="0.25">
      <c r="A235" s="110"/>
      <c r="B235" s="110"/>
      <c r="C235" s="110"/>
      <c r="D235" s="110"/>
      <c r="E235" s="110" t="s">
        <v>46178</v>
      </c>
      <c r="F235" s="111">
        <v>0</v>
      </c>
      <c r="G235" s="111">
        <v>0</v>
      </c>
      <c r="H235"/>
    </row>
    <row r="236" spans="1:8" ht="26.25" thickBot="1" x14ac:dyDescent="0.3">
      <c r="A236" s="110"/>
      <c r="B236" s="110"/>
      <c r="C236" s="110"/>
      <c r="D236" s="110"/>
      <c r="E236" s="110"/>
      <c r="F236" s="110" t="s">
        <v>46179</v>
      </c>
      <c r="G236" s="111">
        <v>175.36</v>
      </c>
      <c r="H236"/>
    </row>
    <row r="237" spans="1:8" ht="15.75" thickTop="1" x14ac:dyDescent="0.25">
      <c r="A237" s="112"/>
      <c r="B237" s="112"/>
      <c r="C237" s="112"/>
      <c r="D237" s="112"/>
      <c r="E237" s="112"/>
      <c r="F237" s="112"/>
      <c r="G237" s="112"/>
      <c r="H237" s="112"/>
    </row>
    <row r="238" spans="1:8" x14ac:dyDescent="0.25">
      <c r="A238" s="97" t="s">
        <v>46376</v>
      </c>
      <c r="B238" s="98" t="s">
        <v>46165</v>
      </c>
      <c r="C238" s="97" t="s">
        <v>46166</v>
      </c>
      <c r="D238" s="97" t="s">
        <v>46167</v>
      </c>
      <c r="E238" s="99" t="s">
        <v>46168</v>
      </c>
      <c r="F238" s="98" t="s">
        <v>46169</v>
      </c>
      <c r="G238" s="98" t="s">
        <v>46170</v>
      </c>
      <c r="H238" s="98" t="s">
        <v>46171</v>
      </c>
    </row>
    <row r="239" spans="1:8" ht="51" x14ac:dyDescent="0.25">
      <c r="A239" s="100" t="s">
        <v>28173</v>
      </c>
      <c r="B239" s="101" t="s">
        <v>28194</v>
      </c>
      <c r="C239" s="100" t="s">
        <v>46172</v>
      </c>
      <c r="D239" s="100" t="s">
        <v>46377</v>
      </c>
      <c r="E239" s="102" t="s">
        <v>16</v>
      </c>
      <c r="F239" s="103">
        <v>1</v>
      </c>
      <c r="G239" s="104">
        <v>307.95999999999998</v>
      </c>
      <c r="H239" s="104">
        <v>307.95999999999998</v>
      </c>
    </row>
    <row r="240" spans="1:8" ht="25.5" x14ac:dyDescent="0.25">
      <c r="A240" s="113" t="s">
        <v>46181</v>
      </c>
      <c r="B240" s="114" t="s">
        <v>46378</v>
      </c>
      <c r="C240" s="113" t="s">
        <v>5764</v>
      </c>
      <c r="D240" s="113" t="s">
        <v>39322</v>
      </c>
      <c r="E240" s="115" t="s">
        <v>164</v>
      </c>
      <c r="F240" s="116">
        <v>0.27008799999999999</v>
      </c>
      <c r="G240" s="117">
        <v>35.450000000000003</v>
      </c>
      <c r="H240" s="117">
        <v>9.57</v>
      </c>
    </row>
    <row r="241" spans="1:8" ht="25.5" x14ac:dyDescent="0.25">
      <c r="A241" s="113" t="s">
        <v>46181</v>
      </c>
      <c r="B241" s="114" t="s">
        <v>46220</v>
      </c>
      <c r="C241" s="113" t="s">
        <v>5764</v>
      </c>
      <c r="D241" s="113" t="s">
        <v>12292</v>
      </c>
      <c r="E241" s="115" t="s">
        <v>164</v>
      </c>
      <c r="F241" s="116">
        <v>0.27008799999999999</v>
      </c>
      <c r="G241" s="117">
        <v>26.45</v>
      </c>
      <c r="H241" s="117">
        <v>7.14</v>
      </c>
    </row>
    <row r="242" spans="1:8" ht="25.5" x14ac:dyDescent="0.25">
      <c r="A242" s="105" t="s">
        <v>46174</v>
      </c>
      <c r="B242" s="106" t="s">
        <v>46379</v>
      </c>
      <c r="C242" s="105" t="s">
        <v>46380</v>
      </c>
      <c r="D242" s="105" t="s">
        <v>46381</v>
      </c>
      <c r="E242" s="107" t="s">
        <v>35708</v>
      </c>
      <c r="F242" s="108">
        <v>6.5935999999999995E-2</v>
      </c>
      <c r="G242" s="109">
        <v>4417.2299999999996</v>
      </c>
      <c r="H242" s="109">
        <v>291.25</v>
      </c>
    </row>
    <row r="243" spans="1:8" x14ac:dyDescent="0.25">
      <c r="A243" s="110"/>
      <c r="B243" s="110"/>
      <c r="C243" s="110"/>
      <c r="D243" s="110"/>
      <c r="E243" s="110" t="s">
        <v>46178</v>
      </c>
      <c r="F243" s="111">
        <v>0</v>
      </c>
      <c r="G243" s="111">
        <v>13.17</v>
      </c>
      <c r="H243"/>
    </row>
    <row r="244" spans="1:8" ht="26.25" thickBot="1" x14ac:dyDescent="0.3">
      <c r="A244" s="110"/>
      <c r="B244" s="110"/>
      <c r="C244" s="110"/>
      <c r="D244" s="110"/>
      <c r="E244" s="110"/>
      <c r="F244" s="110" t="s">
        <v>46179</v>
      </c>
      <c r="G244" s="111">
        <v>307.95999999999998</v>
      </c>
      <c r="H244"/>
    </row>
    <row r="245" spans="1:8" ht="15.75" thickTop="1" x14ac:dyDescent="0.25">
      <c r="A245" s="112"/>
      <c r="B245" s="112"/>
      <c r="C245" s="112"/>
      <c r="D245" s="112"/>
      <c r="E245" s="112"/>
      <c r="F245" s="112"/>
      <c r="G245" s="112"/>
      <c r="H245" s="112"/>
    </row>
    <row r="246" spans="1:8" x14ac:dyDescent="0.25">
      <c r="A246" s="97" t="s">
        <v>46382</v>
      </c>
      <c r="B246" s="98" t="s">
        <v>46165</v>
      </c>
      <c r="C246" s="97" t="s">
        <v>46166</v>
      </c>
      <c r="D246" s="97" t="s">
        <v>46167</v>
      </c>
      <c r="E246" s="99" t="s">
        <v>46168</v>
      </c>
      <c r="F246" s="98" t="s">
        <v>46169</v>
      </c>
      <c r="G246" s="98" t="s">
        <v>46170</v>
      </c>
      <c r="H246" s="98" t="s">
        <v>46171</v>
      </c>
    </row>
    <row r="247" spans="1:8" ht="25.5" x14ac:dyDescent="0.25">
      <c r="A247" s="100" t="s">
        <v>28173</v>
      </c>
      <c r="B247" s="101" t="s">
        <v>28195</v>
      </c>
      <c r="C247" s="100" t="s">
        <v>46172</v>
      </c>
      <c r="D247" s="100" t="s">
        <v>46383</v>
      </c>
      <c r="E247" s="102" t="s">
        <v>35708</v>
      </c>
      <c r="F247" s="103">
        <v>1</v>
      </c>
      <c r="G247" s="104">
        <v>2158.35</v>
      </c>
      <c r="H247" s="104">
        <v>2158.35</v>
      </c>
    </row>
    <row r="248" spans="1:8" ht="25.5" x14ac:dyDescent="0.25">
      <c r="A248" s="113" t="s">
        <v>46181</v>
      </c>
      <c r="B248" s="114" t="s">
        <v>46384</v>
      </c>
      <c r="C248" s="113" t="s">
        <v>5764</v>
      </c>
      <c r="D248" s="113" t="s">
        <v>12288</v>
      </c>
      <c r="E248" s="115" t="s">
        <v>164</v>
      </c>
      <c r="F248" s="116">
        <v>2.2000000000000002</v>
      </c>
      <c r="G248" s="117">
        <v>26.54</v>
      </c>
      <c r="H248" s="117">
        <v>58.38</v>
      </c>
    </row>
    <row r="249" spans="1:8" ht="25.5" x14ac:dyDescent="0.25">
      <c r="A249" s="113" t="s">
        <v>46181</v>
      </c>
      <c r="B249" s="114" t="s">
        <v>46310</v>
      </c>
      <c r="C249" s="113" t="s">
        <v>5764</v>
      </c>
      <c r="D249" s="113" t="s">
        <v>12535</v>
      </c>
      <c r="E249" s="115" t="s">
        <v>164</v>
      </c>
      <c r="F249" s="116">
        <v>2.2000000000000002</v>
      </c>
      <c r="G249" s="117">
        <v>26.32</v>
      </c>
      <c r="H249" s="117">
        <v>57.9</v>
      </c>
    </row>
    <row r="250" spans="1:8" ht="38.25" x14ac:dyDescent="0.25">
      <c r="A250" s="105" t="s">
        <v>46174</v>
      </c>
      <c r="B250" s="106" t="s">
        <v>46385</v>
      </c>
      <c r="C250" s="105" t="s">
        <v>46380</v>
      </c>
      <c r="D250" s="105" t="s">
        <v>46386</v>
      </c>
      <c r="E250" s="107" t="s">
        <v>35708</v>
      </c>
      <c r="F250" s="108">
        <v>1</v>
      </c>
      <c r="G250" s="109">
        <v>2042.07</v>
      </c>
      <c r="H250" s="109">
        <v>2042.07</v>
      </c>
    </row>
    <row r="251" spans="1:8" x14ac:dyDescent="0.25">
      <c r="A251" s="110"/>
      <c r="B251" s="110"/>
      <c r="C251" s="110"/>
      <c r="D251" s="110"/>
      <c r="E251" s="110" t="s">
        <v>46178</v>
      </c>
      <c r="F251" s="111">
        <v>0</v>
      </c>
      <c r="G251" s="111">
        <v>89.95</v>
      </c>
      <c r="H251"/>
    </row>
    <row r="252" spans="1:8" ht="26.25" thickBot="1" x14ac:dyDescent="0.3">
      <c r="A252" s="110"/>
      <c r="B252" s="110"/>
      <c r="C252" s="110"/>
      <c r="D252" s="110"/>
      <c r="E252" s="110"/>
      <c r="F252" s="110" t="s">
        <v>46179</v>
      </c>
      <c r="G252" s="111">
        <v>2158.35</v>
      </c>
      <c r="H252"/>
    </row>
    <row r="253" spans="1:8" ht="15.75" thickTop="1" x14ac:dyDescent="0.25">
      <c r="A253" s="112"/>
      <c r="B253" s="112"/>
      <c r="C253" s="112"/>
      <c r="D253" s="112"/>
      <c r="E253" s="112"/>
      <c r="F253" s="112"/>
      <c r="G253" s="112"/>
      <c r="H253" s="112"/>
    </row>
    <row r="254" spans="1:8" x14ac:dyDescent="0.25">
      <c r="A254" s="97" t="s">
        <v>46387</v>
      </c>
      <c r="B254" s="98" t="s">
        <v>46165</v>
      </c>
      <c r="C254" s="97" t="s">
        <v>46166</v>
      </c>
      <c r="D254" s="97" t="s">
        <v>46167</v>
      </c>
      <c r="E254" s="99" t="s">
        <v>46168</v>
      </c>
      <c r="F254" s="98" t="s">
        <v>46169</v>
      </c>
      <c r="G254" s="98" t="s">
        <v>46170</v>
      </c>
      <c r="H254" s="98" t="s">
        <v>46171</v>
      </c>
    </row>
    <row r="255" spans="1:8" x14ac:dyDescent="0.25">
      <c r="A255" s="100" t="s">
        <v>28173</v>
      </c>
      <c r="B255" s="101" t="s">
        <v>28196</v>
      </c>
      <c r="C255" s="100" t="s">
        <v>46172</v>
      </c>
      <c r="D255" s="100" t="s">
        <v>46388</v>
      </c>
      <c r="E255" s="102" t="s">
        <v>35708</v>
      </c>
      <c r="F255" s="103">
        <v>1</v>
      </c>
      <c r="G255" s="104">
        <v>1544.69</v>
      </c>
      <c r="H255" s="104">
        <v>1544.69</v>
      </c>
    </row>
    <row r="256" spans="1:8" ht="25.5" x14ac:dyDescent="0.25">
      <c r="A256" s="113" t="s">
        <v>46181</v>
      </c>
      <c r="B256" s="114" t="s">
        <v>46384</v>
      </c>
      <c r="C256" s="113" t="s">
        <v>5764</v>
      </c>
      <c r="D256" s="113" t="s">
        <v>12288</v>
      </c>
      <c r="E256" s="115" t="s">
        <v>164</v>
      </c>
      <c r="F256" s="116">
        <v>1.2</v>
      </c>
      <c r="G256" s="117">
        <v>26.54</v>
      </c>
      <c r="H256" s="117">
        <v>31.84</v>
      </c>
    </row>
    <row r="257" spans="1:8" ht="25.5" x14ac:dyDescent="0.25">
      <c r="A257" s="113" t="s">
        <v>46181</v>
      </c>
      <c r="B257" s="114" t="s">
        <v>46310</v>
      </c>
      <c r="C257" s="113" t="s">
        <v>5764</v>
      </c>
      <c r="D257" s="113" t="s">
        <v>12535</v>
      </c>
      <c r="E257" s="115" t="s">
        <v>164</v>
      </c>
      <c r="F257" s="116">
        <v>1.2</v>
      </c>
      <c r="G257" s="117">
        <v>26.32</v>
      </c>
      <c r="H257" s="117">
        <v>31.58</v>
      </c>
    </row>
    <row r="258" spans="1:8" ht="25.5" x14ac:dyDescent="0.25">
      <c r="A258" s="105" t="s">
        <v>46174</v>
      </c>
      <c r="B258" s="106" t="s">
        <v>46389</v>
      </c>
      <c r="C258" s="105" t="s">
        <v>46380</v>
      </c>
      <c r="D258" s="105" t="s">
        <v>46390</v>
      </c>
      <c r="E258" s="107" t="s">
        <v>35708</v>
      </c>
      <c r="F258" s="108">
        <v>1</v>
      </c>
      <c r="G258" s="109">
        <v>1481.27</v>
      </c>
      <c r="H258" s="109">
        <v>1481.27</v>
      </c>
    </row>
    <row r="259" spans="1:8" x14ac:dyDescent="0.25">
      <c r="A259" s="110"/>
      <c r="B259" s="110"/>
      <c r="C259" s="110"/>
      <c r="D259" s="110"/>
      <c r="E259" s="110" t="s">
        <v>46178</v>
      </c>
      <c r="F259" s="111">
        <v>0</v>
      </c>
      <c r="G259" s="111">
        <v>49.06</v>
      </c>
      <c r="H259"/>
    </row>
    <row r="260" spans="1:8" ht="26.25" thickBot="1" x14ac:dyDescent="0.3">
      <c r="A260" s="110"/>
      <c r="B260" s="110"/>
      <c r="C260" s="110"/>
      <c r="D260" s="110"/>
      <c r="E260" s="110"/>
      <c r="F260" s="110" t="s">
        <v>46179</v>
      </c>
      <c r="G260" s="111">
        <v>1544.69</v>
      </c>
      <c r="H260"/>
    </row>
    <row r="261" spans="1:8" ht="15.75" thickTop="1" x14ac:dyDescent="0.25">
      <c r="A261" s="112"/>
      <c r="B261" s="112"/>
      <c r="C261" s="112"/>
      <c r="D261" s="112"/>
      <c r="E261" s="112"/>
      <c r="F261" s="112"/>
      <c r="G261" s="112"/>
      <c r="H261" s="112"/>
    </row>
    <row r="262" spans="1:8" x14ac:dyDescent="0.25">
      <c r="A262" s="97" t="s">
        <v>46391</v>
      </c>
      <c r="B262" s="98" t="s">
        <v>46165</v>
      </c>
      <c r="C262" s="97" t="s">
        <v>46166</v>
      </c>
      <c r="D262" s="97" t="s">
        <v>46167</v>
      </c>
      <c r="E262" s="99" t="s">
        <v>46168</v>
      </c>
      <c r="F262" s="98" t="s">
        <v>46169</v>
      </c>
      <c r="G262" s="98" t="s">
        <v>46170</v>
      </c>
      <c r="H262" s="98" t="s">
        <v>46171</v>
      </c>
    </row>
    <row r="263" spans="1:8" ht="38.25" x14ac:dyDescent="0.25">
      <c r="A263" s="100" t="s">
        <v>28173</v>
      </c>
      <c r="B263" s="101" t="s">
        <v>28197</v>
      </c>
      <c r="C263" s="100" t="s">
        <v>46172</v>
      </c>
      <c r="D263" s="100" t="s">
        <v>46392</v>
      </c>
      <c r="E263" s="102" t="s">
        <v>16</v>
      </c>
      <c r="F263" s="103">
        <v>1</v>
      </c>
      <c r="G263" s="104">
        <v>295.75</v>
      </c>
      <c r="H263" s="104">
        <v>295.75</v>
      </c>
    </row>
    <row r="264" spans="1:8" ht="25.5" x14ac:dyDescent="0.25">
      <c r="A264" s="113" t="s">
        <v>46181</v>
      </c>
      <c r="B264" s="114" t="s">
        <v>46393</v>
      </c>
      <c r="C264" s="113" t="s">
        <v>5764</v>
      </c>
      <c r="D264" s="113" t="s">
        <v>12310</v>
      </c>
      <c r="E264" s="115" t="s">
        <v>164</v>
      </c>
      <c r="F264" s="116">
        <v>1.6859999999999999</v>
      </c>
      <c r="G264" s="117">
        <v>23.83</v>
      </c>
      <c r="H264" s="117">
        <v>40.17</v>
      </c>
    </row>
    <row r="265" spans="1:8" ht="25.5" x14ac:dyDescent="0.25">
      <c r="A265" s="113" t="s">
        <v>46181</v>
      </c>
      <c r="B265" s="114" t="s">
        <v>46394</v>
      </c>
      <c r="C265" s="113" t="s">
        <v>5764</v>
      </c>
      <c r="D265" s="113" t="s">
        <v>12533</v>
      </c>
      <c r="E265" s="115" t="s">
        <v>164</v>
      </c>
      <c r="F265" s="116">
        <v>1.4750000000000001</v>
      </c>
      <c r="G265" s="117">
        <v>40.22</v>
      </c>
      <c r="H265" s="117">
        <v>59.32</v>
      </c>
    </row>
    <row r="266" spans="1:8" ht="51" x14ac:dyDescent="0.25">
      <c r="A266" s="105" t="s">
        <v>46174</v>
      </c>
      <c r="B266" s="106" t="s">
        <v>46395</v>
      </c>
      <c r="C266" s="105" t="s">
        <v>46197</v>
      </c>
      <c r="D266" s="105" t="s">
        <v>46396</v>
      </c>
      <c r="E266" s="107" t="s">
        <v>15076</v>
      </c>
      <c r="F266" s="108">
        <v>1</v>
      </c>
      <c r="G266" s="109">
        <v>196.26</v>
      </c>
      <c r="H266" s="109">
        <v>196.26</v>
      </c>
    </row>
    <row r="267" spans="1:8" x14ac:dyDescent="0.25">
      <c r="A267" s="110"/>
      <c r="B267" s="110"/>
      <c r="C267" s="110"/>
      <c r="D267" s="110"/>
      <c r="E267" s="110" t="s">
        <v>46178</v>
      </c>
      <c r="F267" s="111">
        <v>0</v>
      </c>
      <c r="G267" s="111">
        <v>82.45</v>
      </c>
      <c r="H267"/>
    </row>
    <row r="268" spans="1:8" ht="26.25" thickBot="1" x14ac:dyDescent="0.3">
      <c r="A268" s="110"/>
      <c r="B268" s="110"/>
      <c r="C268" s="110"/>
      <c r="D268" s="110"/>
      <c r="E268" s="110"/>
      <c r="F268" s="110" t="s">
        <v>46179</v>
      </c>
      <c r="G268" s="111">
        <v>295.75</v>
      </c>
      <c r="H268"/>
    </row>
    <row r="269" spans="1:8" ht="15.75" thickTop="1" x14ac:dyDescent="0.25">
      <c r="A269" s="112"/>
      <c r="B269" s="112"/>
      <c r="C269" s="112"/>
      <c r="D269" s="112"/>
      <c r="E269" s="112"/>
      <c r="F269" s="112"/>
      <c r="G269" s="112"/>
      <c r="H269" s="112"/>
    </row>
    <row r="270" spans="1:8" x14ac:dyDescent="0.25">
      <c r="A270" s="97" t="s">
        <v>46397</v>
      </c>
      <c r="B270" s="98" t="s">
        <v>46165</v>
      </c>
      <c r="C270" s="97" t="s">
        <v>46166</v>
      </c>
      <c r="D270" s="97" t="s">
        <v>46167</v>
      </c>
      <c r="E270" s="99" t="s">
        <v>46168</v>
      </c>
      <c r="F270" s="98" t="s">
        <v>46169</v>
      </c>
      <c r="G270" s="98" t="s">
        <v>46170</v>
      </c>
      <c r="H270" s="98" t="s">
        <v>46171</v>
      </c>
    </row>
    <row r="271" spans="1:8" ht="25.5" x14ac:dyDescent="0.25">
      <c r="A271" s="100" t="s">
        <v>28173</v>
      </c>
      <c r="B271" s="101" t="s">
        <v>28198</v>
      </c>
      <c r="C271" s="100" t="s">
        <v>46172</v>
      </c>
      <c r="D271" s="100" t="s">
        <v>46398</v>
      </c>
      <c r="E271" s="102" t="s">
        <v>16</v>
      </c>
      <c r="F271" s="103">
        <v>1</v>
      </c>
      <c r="G271" s="104">
        <v>8871.0300000000007</v>
      </c>
      <c r="H271" s="104">
        <v>8871.0300000000007</v>
      </c>
    </row>
    <row r="272" spans="1:8" ht="25.5" x14ac:dyDescent="0.25">
      <c r="A272" s="113" t="s">
        <v>46181</v>
      </c>
      <c r="B272" s="114" t="s">
        <v>46393</v>
      </c>
      <c r="C272" s="113" t="s">
        <v>5764</v>
      </c>
      <c r="D272" s="113" t="s">
        <v>12310</v>
      </c>
      <c r="E272" s="115" t="s">
        <v>164</v>
      </c>
      <c r="F272" s="116">
        <v>6.1319999999999997</v>
      </c>
      <c r="G272" s="117">
        <v>23.83</v>
      </c>
      <c r="H272" s="117">
        <v>146.12</v>
      </c>
    </row>
    <row r="273" spans="1:8" ht="25.5" x14ac:dyDescent="0.25">
      <c r="A273" s="113" t="s">
        <v>46181</v>
      </c>
      <c r="B273" s="114" t="s">
        <v>46394</v>
      </c>
      <c r="C273" s="113" t="s">
        <v>5764</v>
      </c>
      <c r="D273" s="113" t="s">
        <v>12533</v>
      </c>
      <c r="E273" s="115" t="s">
        <v>164</v>
      </c>
      <c r="F273" s="116">
        <v>6.1319999999999997</v>
      </c>
      <c r="G273" s="117">
        <v>40.22</v>
      </c>
      <c r="H273" s="117">
        <v>246.62</v>
      </c>
    </row>
    <row r="274" spans="1:8" ht="38.25" x14ac:dyDescent="0.25">
      <c r="A274" s="105" t="s">
        <v>46174</v>
      </c>
      <c r="B274" s="106" t="s">
        <v>46399</v>
      </c>
      <c r="C274" s="105" t="s">
        <v>46172</v>
      </c>
      <c r="D274" s="105" t="s">
        <v>46400</v>
      </c>
      <c r="E274" s="107" t="s">
        <v>16</v>
      </c>
      <c r="F274" s="108">
        <v>1</v>
      </c>
      <c r="G274" s="109">
        <v>8478.2900000000009</v>
      </c>
      <c r="H274" s="109">
        <v>8478.2900000000009</v>
      </c>
    </row>
    <row r="275" spans="1:8" x14ac:dyDescent="0.25">
      <c r="A275" s="110"/>
      <c r="B275" s="110"/>
      <c r="C275" s="110"/>
      <c r="D275" s="110"/>
      <c r="E275" s="110" t="s">
        <v>46178</v>
      </c>
      <c r="F275" s="111">
        <v>0</v>
      </c>
      <c r="G275" s="111">
        <v>326.64</v>
      </c>
      <c r="H275"/>
    </row>
    <row r="276" spans="1:8" ht="26.25" thickBot="1" x14ac:dyDescent="0.3">
      <c r="A276" s="110"/>
      <c r="B276" s="110"/>
      <c r="C276" s="110"/>
      <c r="D276" s="110"/>
      <c r="E276" s="110"/>
      <c r="F276" s="110" t="s">
        <v>46179</v>
      </c>
      <c r="G276" s="111">
        <v>8871.0300000000007</v>
      </c>
      <c r="H276"/>
    </row>
    <row r="277" spans="1:8" ht="15.75" thickTop="1" x14ac:dyDescent="0.25">
      <c r="A277" s="112"/>
      <c r="B277" s="112"/>
      <c r="C277" s="112"/>
      <c r="D277" s="112"/>
      <c r="E277" s="112"/>
      <c r="F277" s="112"/>
      <c r="G277" s="112"/>
      <c r="H277" s="112"/>
    </row>
    <row r="278" spans="1:8" x14ac:dyDescent="0.25">
      <c r="A278" s="97" t="s">
        <v>46401</v>
      </c>
      <c r="B278" s="98" t="s">
        <v>46165</v>
      </c>
      <c r="C278" s="97" t="s">
        <v>46166</v>
      </c>
      <c r="D278" s="97" t="s">
        <v>46167</v>
      </c>
      <c r="E278" s="99" t="s">
        <v>46168</v>
      </c>
      <c r="F278" s="98" t="s">
        <v>46169</v>
      </c>
      <c r="G278" s="98" t="s">
        <v>46170</v>
      </c>
      <c r="H278" s="98" t="s">
        <v>46171</v>
      </c>
    </row>
    <row r="279" spans="1:8" ht="25.5" x14ac:dyDescent="0.25">
      <c r="A279" s="100" t="s">
        <v>28173</v>
      </c>
      <c r="B279" s="101" t="s">
        <v>28199</v>
      </c>
      <c r="C279" s="100" t="s">
        <v>46172</v>
      </c>
      <c r="D279" s="100" t="s">
        <v>46402</v>
      </c>
      <c r="E279" s="102" t="s">
        <v>16</v>
      </c>
      <c r="F279" s="103">
        <v>1</v>
      </c>
      <c r="G279" s="104">
        <v>971.11</v>
      </c>
      <c r="H279" s="104">
        <v>971.11</v>
      </c>
    </row>
    <row r="280" spans="1:8" ht="25.5" x14ac:dyDescent="0.25">
      <c r="A280" s="113" t="s">
        <v>46181</v>
      </c>
      <c r="B280" s="114" t="s">
        <v>46393</v>
      </c>
      <c r="C280" s="113" t="s">
        <v>5764</v>
      </c>
      <c r="D280" s="113" t="s">
        <v>12310</v>
      </c>
      <c r="E280" s="115" t="s">
        <v>164</v>
      </c>
      <c r="F280" s="116">
        <v>1.022</v>
      </c>
      <c r="G280" s="117">
        <v>23.83</v>
      </c>
      <c r="H280" s="117">
        <v>24.35</v>
      </c>
    </row>
    <row r="281" spans="1:8" ht="25.5" x14ac:dyDescent="0.25">
      <c r="A281" s="113" t="s">
        <v>46181</v>
      </c>
      <c r="B281" s="114" t="s">
        <v>46394</v>
      </c>
      <c r="C281" s="113" t="s">
        <v>5764</v>
      </c>
      <c r="D281" s="113" t="s">
        <v>12533</v>
      </c>
      <c r="E281" s="115" t="s">
        <v>164</v>
      </c>
      <c r="F281" s="116">
        <v>1.022</v>
      </c>
      <c r="G281" s="117">
        <v>40.22</v>
      </c>
      <c r="H281" s="117">
        <v>41.1</v>
      </c>
    </row>
    <row r="282" spans="1:8" x14ac:dyDescent="0.25">
      <c r="A282" s="105" t="s">
        <v>46174</v>
      </c>
      <c r="B282" s="106" t="s">
        <v>46403</v>
      </c>
      <c r="C282" s="105" t="s">
        <v>46172</v>
      </c>
      <c r="D282" s="105" t="s">
        <v>46404</v>
      </c>
      <c r="E282" s="107" t="s">
        <v>16</v>
      </c>
      <c r="F282" s="108">
        <v>1</v>
      </c>
      <c r="G282" s="109">
        <v>905.66</v>
      </c>
      <c r="H282" s="109">
        <v>905.66</v>
      </c>
    </row>
    <row r="283" spans="1:8" x14ac:dyDescent="0.25">
      <c r="A283" s="110"/>
      <c r="B283" s="110"/>
      <c r="C283" s="110"/>
      <c r="D283" s="110"/>
      <c r="E283" s="110" t="s">
        <v>46178</v>
      </c>
      <c r="F283" s="111">
        <v>0</v>
      </c>
      <c r="G283" s="111">
        <v>54.43</v>
      </c>
      <c r="H283"/>
    </row>
    <row r="284" spans="1:8" ht="26.25" thickBot="1" x14ac:dyDescent="0.3">
      <c r="A284" s="110"/>
      <c r="B284" s="110"/>
      <c r="C284" s="110"/>
      <c r="D284" s="110"/>
      <c r="E284" s="110"/>
      <c r="F284" s="110" t="s">
        <v>46179</v>
      </c>
      <c r="G284" s="111">
        <v>971.11</v>
      </c>
      <c r="H284"/>
    </row>
    <row r="285" spans="1:8" ht="15.75" thickTop="1" x14ac:dyDescent="0.25">
      <c r="A285" s="112"/>
      <c r="B285" s="112"/>
      <c r="C285" s="112"/>
      <c r="D285" s="112"/>
      <c r="E285" s="112"/>
      <c r="F285" s="112"/>
      <c r="G285" s="112"/>
      <c r="H285" s="112"/>
    </row>
    <row r="286" spans="1:8" x14ac:dyDescent="0.25">
      <c r="A286" s="97" t="s">
        <v>46405</v>
      </c>
      <c r="B286" s="98" t="s">
        <v>46165</v>
      </c>
      <c r="C286" s="97" t="s">
        <v>46166</v>
      </c>
      <c r="D286" s="97" t="s">
        <v>46167</v>
      </c>
      <c r="E286" s="99" t="s">
        <v>46168</v>
      </c>
      <c r="F286" s="98" t="s">
        <v>46169</v>
      </c>
      <c r="G286" s="98" t="s">
        <v>46170</v>
      </c>
      <c r="H286" s="98" t="s">
        <v>46171</v>
      </c>
    </row>
    <row r="287" spans="1:8" ht="25.5" x14ac:dyDescent="0.25">
      <c r="A287" s="100" t="s">
        <v>28173</v>
      </c>
      <c r="B287" s="101" t="s">
        <v>28200</v>
      </c>
      <c r="C287" s="100" t="s">
        <v>46172</v>
      </c>
      <c r="D287" s="100" t="s">
        <v>46398</v>
      </c>
      <c r="E287" s="102" t="s">
        <v>16</v>
      </c>
      <c r="F287" s="103">
        <v>1</v>
      </c>
      <c r="G287" s="104">
        <v>3312.19</v>
      </c>
      <c r="H287" s="104">
        <v>3312.19</v>
      </c>
    </row>
    <row r="288" spans="1:8" ht="25.5" x14ac:dyDescent="0.25">
      <c r="A288" s="113" t="s">
        <v>46181</v>
      </c>
      <c r="B288" s="114" t="s">
        <v>46393</v>
      </c>
      <c r="C288" s="113" t="s">
        <v>5764</v>
      </c>
      <c r="D288" s="113" t="s">
        <v>12310</v>
      </c>
      <c r="E288" s="115" t="s">
        <v>164</v>
      </c>
      <c r="F288" s="116">
        <v>6.1319999999999997</v>
      </c>
      <c r="G288" s="117">
        <v>23.83</v>
      </c>
      <c r="H288" s="117">
        <v>146.12</v>
      </c>
    </row>
    <row r="289" spans="1:8" ht="25.5" x14ac:dyDescent="0.25">
      <c r="A289" s="113" t="s">
        <v>46181</v>
      </c>
      <c r="B289" s="114" t="s">
        <v>46394</v>
      </c>
      <c r="C289" s="113" t="s">
        <v>5764</v>
      </c>
      <c r="D289" s="113" t="s">
        <v>12533</v>
      </c>
      <c r="E289" s="115" t="s">
        <v>164</v>
      </c>
      <c r="F289" s="116">
        <v>6.1319999999999997</v>
      </c>
      <c r="G289" s="117">
        <v>40.22</v>
      </c>
      <c r="H289" s="117">
        <v>246.62</v>
      </c>
    </row>
    <row r="290" spans="1:8" ht="38.25" x14ac:dyDescent="0.25">
      <c r="A290" s="105" t="s">
        <v>46174</v>
      </c>
      <c r="B290" s="106" t="s">
        <v>46406</v>
      </c>
      <c r="C290" s="105" t="s">
        <v>46172</v>
      </c>
      <c r="D290" s="105" t="s">
        <v>46407</v>
      </c>
      <c r="E290" s="107" t="s">
        <v>16</v>
      </c>
      <c r="F290" s="108">
        <v>1</v>
      </c>
      <c r="G290" s="109">
        <v>2919.45</v>
      </c>
      <c r="H290" s="109">
        <v>2919.45</v>
      </c>
    </row>
    <row r="291" spans="1:8" x14ac:dyDescent="0.25">
      <c r="A291" s="110"/>
      <c r="B291" s="110"/>
      <c r="C291" s="110"/>
      <c r="D291" s="110"/>
      <c r="E291" s="110" t="s">
        <v>46178</v>
      </c>
      <c r="F291" s="111">
        <v>0</v>
      </c>
      <c r="G291" s="111">
        <v>326.64</v>
      </c>
      <c r="H291"/>
    </row>
    <row r="292" spans="1:8" ht="26.25" thickBot="1" x14ac:dyDescent="0.3">
      <c r="A292" s="110"/>
      <c r="B292" s="110"/>
      <c r="C292" s="110"/>
      <c r="D292" s="110"/>
      <c r="E292" s="110"/>
      <c r="F292" s="110" t="s">
        <v>46179</v>
      </c>
      <c r="G292" s="111">
        <v>3312.19</v>
      </c>
      <c r="H292"/>
    </row>
    <row r="293" spans="1:8" ht="15.75" thickTop="1" x14ac:dyDescent="0.25">
      <c r="A293" s="112"/>
      <c r="B293" s="112"/>
      <c r="C293" s="112"/>
      <c r="D293" s="112"/>
      <c r="E293" s="112"/>
      <c r="F293" s="112"/>
      <c r="G293" s="112"/>
      <c r="H293" s="112"/>
    </row>
    <row r="294" spans="1:8" x14ac:dyDescent="0.25">
      <c r="A294" s="97" t="s">
        <v>46408</v>
      </c>
      <c r="B294" s="98" t="s">
        <v>46165</v>
      </c>
      <c r="C294" s="97" t="s">
        <v>46166</v>
      </c>
      <c r="D294" s="97" t="s">
        <v>46167</v>
      </c>
      <c r="E294" s="99" t="s">
        <v>46168</v>
      </c>
      <c r="F294" s="98" t="s">
        <v>46169</v>
      </c>
      <c r="G294" s="98" t="s">
        <v>46170</v>
      </c>
      <c r="H294" s="98" t="s">
        <v>46171</v>
      </c>
    </row>
    <row r="295" spans="1:8" ht="25.5" x14ac:dyDescent="0.25">
      <c r="A295" s="100" t="s">
        <v>28173</v>
      </c>
      <c r="B295" s="101" t="s">
        <v>28201</v>
      </c>
      <c r="C295" s="100" t="s">
        <v>46172</v>
      </c>
      <c r="D295" s="100" t="s">
        <v>46409</v>
      </c>
      <c r="E295" s="102" t="s">
        <v>16</v>
      </c>
      <c r="F295" s="103">
        <v>1</v>
      </c>
      <c r="G295" s="104">
        <v>11884.96</v>
      </c>
      <c r="H295" s="104">
        <v>11884.96</v>
      </c>
    </row>
    <row r="296" spans="1:8" ht="25.5" x14ac:dyDescent="0.25">
      <c r="A296" s="113" t="s">
        <v>46181</v>
      </c>
      <c r="B296" s="114" t="s">
        <v>46393</v>
      </c>
      <c r="C296" s="113" t="s">
        <v>5764</v>
      </c>
      <c r="D296" s="113" t="s">
        <v>12310</v>
      </c>
      <c r="E296" s="115" t="s">
        <v>164</v>
      </c>
      <c r="F296" s="116">
        <v>16.332999999999998</v>
      </c>
      <c r="G296" s="117">
        <v>23.83</v>
      </c>
      <c r="H296" s="117">
        <v>389.21</v>
      </c>
    </row>
    <row r="297" spans="1:8" ht="25.5" x14ac:dyDescent="0.25">
      <c r="A297" s="113" t="s">
        <v>46181</v>
      </c>
      <c r="B297" s="114" t="s">
        <v>46394</v>
      </c>
      <c r="C297" s="113" t="s">
        <v>5764</v>
      </c>
      <c r="D297" s="113" t="s">
        <v>12533</v>
      </c>
      <c r="E297" s="115" t="s">
        <v>164</v>
      </c>
      <c r="F297" s="116">
        <v>16.859000000000002</v>
      </c>
      <c r="G297" s="117">
        <v>40.22</v>
      </c>
      <c r="H297" s="117">
        <v>678.06</v>
      </c>
    </row>
    <row r="298" spans="1:8" ht="51" x14ac:dyDescent="0.25">
      <c r="A298" s="105" t="s">
        <v>46174</v>
      </c>
      <c r="B298" s="106" t="s">
        <v>46410</v>
      </c>
      <c r="C298" s="105" t="s">
        <v>5764</v>
      </c>
      <c r="D298" s="105" t="s">
        <v>287</v>
      </c>
      <c r="E298" s="107" t="s">
        <v>16</v>
      </c>
      <c r="F298" s="108">
        <v>1</v>
      </c>
      <c r="G298" s="109">
        <v>10817.69</v>
      </c>
      <c r="H298" s="109">
        <v>10817.69</v>
      </c>
    </row>
    <row r="299" spans="1:8" x14ac:dyDescent="0.25">
      <c r="A299" s="110"/>
      <c r="B299" s="110"/>
      <c r="C299" s="110"/>
      <c r="D299" s="110"/>
      <c r="E299" s="110" t="s">
        <v>46178</v>
      </c>
      <c r="F299" s="111">
        <v>0</v>
      </c>
      <c r="G299" s="111">
        <v>888.37</v>
      </c>
      <c r="H299"/>
    </row>
    <row r="300" spans="1:8" ht="26.25" thickBot="1" x14ac:dyDescent="0.3">
      <c r="A300" s="110"/>
      <c r="B300" s="110"/>
      <c r="C300" s="110"/>
      <c r="D300" s="110"/>
      <c r="E300" s="110"/>
      <c r="F300" s="110" t="s">
        <v>46179</v>
      </c>
      <c r="G300" s="111">
        <v>11884.96</v>
      </c>
      <c r="H300"/>
    </row>
    <row r="301" spans="1:8" ht="15.75" thickTop="1" x14ac:dyDescent="0.25">
      <c r="A301" s="112"/>
      <c r="B301" s="112"/>
      <c r="C301" s="112"/>
      <c r="D301" s="112"/>
      <c r="E301" s="112"/>
      <c r="F301" s="112"/>
      <c r="G301" s="112"/>
      <c r="H301" s="112"/>
    </row>
    <row r="302" spans="1:8" x14ac:dyDescent="0.25">
      <c r="A302" s="97" t="s">
        <v>46411</v>
      </c>
      <c r="B302" s="98" t="s">
        <v>46165</v>
      </c>
      <c r="C302" s="97" t="s">
        <v>46166</v>
      </c>
      <c r="D302" s="97" t="s">
        <v>46167</v>
      </c>
      <c r="E302" s="99" t="s">
        <v>46168</v>
      </c>
      <c r="F302" s="98" t="s">
        <v>46169</v>
      </c>
      <c r="G302" s="98" t="s">
        <v>46170</v>
      </c>
      <c r="H302" s="98" t="s">
        <v>46171</v>
      </c>
    </row>
    <row r="303" spans="1:8" ht="25.5" x14ac:dyDescent="0.25">
      <c r="A303" s="100" t="s">
        <v>28173</v>
      </c>
      <c r="B303" s="101" t="s">
        <v>28202</v>
      </c>
      <c r="C303" s="100" t="s">
        <v>46172</v>
      </c>
      <c r="D303" s="100" t="s">
        <v>46412</v>
      </c>
      <c r="E303" s="102" t="s">
        <v>35706</v>
      </c>
      <c r="F303" s="103">
        <v>1</v>
      </c>
      <c r="G303" s="104">
        <v>66.2</v>
      </c>
      <c r="H303" s="104">
        <f>SUM(H304:H306)</f>
        <v>42.274999999999999</v>
      </c>
    </row>
    <row r="304" spans="1:8" ht="25.5" x14ac:dyDescent="0.25">
      <c r="A304" s="113" t="s">
        <v>46181</v>
      </c>
      <c r="B304" s="114" t="s">
        <v>46220</v>
      </c>
      <c r="C304" s="113" t="s">
        <v>5764</v>
      </c>
      <c r="D304" s="113" t="s">
        <v>12292</v>
      </c>
      <c r="E304" s="115" t="s">
        <v>164</v>
      </c>
      <c r="F304" s="116">
        <v>0.5</v>
      </c>
      <c r="G304" s="117">
        <v>26.45</v>
      </c>
      <c r="H304" s="117">
        <f>F304*G304</f>
        <v>13.225</v>
      </c>
    </row>
    <row r="305" spans="1:8" ht="25.5" x14ac:dyDescent="0.25">
      <c r="A305" s="113" t="s">
        <v>46181</v>
      </c>
      <c r="B305" s="114" t="s">
        <v>46413</v>
      </c>
      <c r="C305" s="113" t="s">
        <v>5764</v>
      </c>
      <c r="D305" s="113" t="s">
        <v>12532</v>
      </c>
      <c r="E305" s="115" t="s">
        <v>164</v>
      </c>
      <c r="F305" s="116">
        <v>0.5</v>
      </c>
      <c r="G305" s="117">
        <v>33.380000000000003</v>
      </c>
      <c r="H305" s="117">
        <f>F305*G305</f>
        <v>16.690000000000001</v>
      </c>
    </row>
    <row r="306" spans="1:8" ht="25.5" x14ac:dyDescent="0.25">
      <c r="A306" s="105" t="s">
        <v>46174</v>
      </c>
      <c r="B306" s="106" t="s">
        <v>46414</v>
      </c>
      <c r="C306" s="105" t="s">
        <v>46189</v>
      </c>
      <c r="D306" s="105" t="s">
        <v>46415</v>
      </c>
      <c r="E306" s="107" t="s">
        <v>64</v>
      </c>
      <c r="F306" s="108">
        <v>1</v>
      </c>
      <c r="G306" s="109">
        <v>12.36</v>
      </c>
      <c r="H306" s="109">
        <v>12.36</v>
      </c>
    </row>
    <row r="307" spans="1:8" x14ac:dyDescent="0.25">
      <c r="A307" s="110"/>
      <c r="B307" s="110"/>
      <c r="C307" s="110"/>
      <c r="D307" s="110"/>
      <c r="E307" s="110" t="s">
        <v>46178</v>
      </c>
      <c r="F307" s="111">
        <v>0</v>
      </c>
      <c r="G307" s="111">
        <v>42.05</v>
      </c>
      <c r="H307"/>
    </row>
    <row r="308" spans="1:8" ht="26.25" thickBot="1" x14ac:dyDescent="0.3">
      <c r="A308" s="110"/>
      <c r="B308" s="110"/>
      <c r="C308" s="110"/>
      <c r="D308" s="110"/>
      <c r="E308" s="110"/>
      <c r="F308" s="110" t="s">
        <v>46179</v>
      </c>
      <c r="G308" s="111">
        <v>66.2</v>
      </c>
      <c r="H308"/>
    </row>
    <row r="309" spans="1:8" ht="15.75" thickTop="1" x14ac:dyDescent="0.25">
      <c r="A309" s="112"/>
      <c r="B309" s="112"/>
      <c r="C309" s="112"/>
      <c r="D309" s="112"/>
      <c r="E309" s="112"/>
      <c r="F309" s="112"/>
      <c r="G309" s="112"/>
      <c r="H309" s="112"/>
    </row>
    <row r="310" spans="1:8" x14ac:dyDescent="0.25">
      <c r="A310" s="97" t="s">
        <v>46416</v>
      </c>
      <c r="B310" s="98" t="s">
        <v>46165</v>
      </c>
      <c r="C310" s="97" t="s">
        <v>46166</v>
      </c>
      <c r="D310" s="97" t="s">
        <v>46167</v>
      </c>
      <c r="E310" s="99" t="s">
        <v>46168</v>
      </c>
      <c r="F310" s="98" t="s">
        <v>46169</v>
      </c>
      <c r="G310" s="98" t="s">
        <v>46170</v>
      </c>
      <c r="H310" s="98" t="s">
        <v>46171</v>
      </c>
    </row>
    <row r="311" spans="1:8" ht="25.5" x14ac:dyDescent="0.25">
      <c r="A311" s="100" t="s">
        <v>28173</v>
      </c>
      <c r="B311" s="101" t="s">
        <v>28203</v>
      </c>
      <c r="C311" s="100" t="s">
        <v>46172</v>
      </c>
      <c r="D311" s="100" t="s">
        <v>46417</v>
      </c>
      <c r="E311" s="102" t="s">
        <v>64</v>
      </c>
      <c r="F311" s="103">
        <v>1</v>
      </c>
      <c r="G311" s="104">
        <v>34.090000000000003</v>
      </c>
      <c r="H311" s="104">
        <v>34.090000000000003</v>
      </c>
    </row>
    <row r="312" spans="1:8" ht="25.5" x14ac:dyDescent="0.25">
      <c r="A312" s="113" t="s">
        <v>46181</v>
      </c>
      <c r="B312" s="114" t="s">
        <v>46220</v>
      </c>
      <c r="C312" s="113" t="s">
        <v>5764</v>
      </c>
      <c r="D312" s="113" t="s">
        <v>12292</v>
      </c>
      <c r="E312" s="115" t="s">
        <v>164</v>
      </c>
      <c r="F312" s="116">
        <v>0.127</v>
      </c>
      <c r="G312" s="117">
        <v>26.45</v>
      </c>
      <c r="H312" s="117">
        <v>3.35</v>
      </c>
    </row>
    <row r="313" spans="1:8" ht="38.25" x14ac:dyDescent="0.25">
      <c r="A313" s="113" t="s">
        <v>46181</v>
      </c>
      <c r="B313" s="114" t="s">
        <v>46418</v>
      </c>
      <c r="C313" s="113" t="s">
        <v>5764</v>
      </c>
      <c r="D313" s="113" t="s">
        <v>13293</v>
      </c>
      <c r="E313" s="115" t="s">
        <v>35708</v>
      </c>
      <c r="F313" s="116">
        <v>0.127</v>
      </c>
      <c r="G313" s="117">
        <v>22.78</v>
      </c>
      <c r="H313" s="117">
        <v>2.89</v>
      </c>
    </row>
    <row r="314" spans="1:8" ht="25.5" x14ac:dyDescent="0.25">
      <c r="A314" s="105" t="s">
        <v>46174</v>
      </c>
      <c r="B314" s="106" t="s">
        <v>46419</v>
      </c>
      <c r="C314" s="105" t="s">
        <v>46189</v>
      </c>
      <c r="D314" s="105" t="s">
        <v>46420</v>
      </c>
      <c r="E314" s="107" t="s">
        <v>64</v>
      </c>
      <c r="F314" s="108">
        <v>1</v>
      </c>
      <c r="G314" s="109">
        <v>16</v>
      </c>
      <c r="H314" s="109">
        <v>16</v>
      </c>
    </row>
    <row r="315" spans="1:8" ht="25.5" x14ac:dyDescent="0.25">
      <c r="A315" s="105" t="s">
        <v>46174</v>
      </c>
      <c r="B315" s="106" t="s">
        <v>46421</v>
      </c>
      <c r="C315" s="105" t="s">
        <v>46189</v>
      </c>
      <c r="D315" s="105" t="s">
        <v>46422</v>
      </c>
      <c r="E315" s="107" t="s">
        <v>64</v>
      </c>
      <c r="F315" s="108">
        <v>1</v>
      </c>
      <c r="G315" s="109">
        <v>11.85</v>
      </c>
      <c r="H315" s="109">
        <v>11.85</v>
      </c>
    </row>
    <row r="316" spans="1:8" x14ac:dyDescent="0.25">
      <c r="A316" s="110"/>
      <c r="B316" s="110"/>
      <c r="C316" s="110"/>
      <c r="D316" s="110"/>
      <c r="E316" s="110" t="s">
        <v>46178</v>
      </c>
      <c r="F316" s="111">
        <v>0</v>
      </c>
      <c r="G316" s="111">
        <v>3.04</v>
      </c>
      <c r="H316"/>
    </row>
    <row r="317" spans="1:8" ht="26.25" thickBot="1" x14ac:dyDescent="0.3">
      <c r="A317" s="110"/>
      <c r="B317" s="110"/>
      <c r="C317" s="110"/>
      <c r="D317" s="110"/>
      <c r="E317" s="110"/>
      <c r="F317" s="110" t="s">
        <v>46179</v>
      </c>
      <c r="G317" s="111">
        <v>34.090000000000003</v>
      </c>
      <c r="H317"/>
    </row>
    <row r="318" spans="1:8" ht="15.75" thickTop="1" x14ac:dyDescent="0.25">
      <c r="A318" s="112"/>
      <c r="B318" s="112"/>
      <c r="C318" s="112"/>
      <c r="D318" s="112"/>
      <c r="E318" s="112"/>
      <c r="F318" s="112"/>
      <c r="G318" s="112"/>
      <c r="H318" s="112"/>
    </row>
    <row r="319" spans="1:8" x14ac:dyDescent="0.25">
      <c r="A319" s="97" t="s">
        <v>46423</v>
      </c>
      <c r="B319" s="98" t="s">
        <v>46165</v>
      </c>
      <c r="C319" s="97" t="s">
        <v>46166</v>
      </c>
      <c r="D319" s="97" t="s">
        <v>46167</v>
      </c>
      <c r="E319" s="99" t="s">
        <v>46168</v>
      </c>
      <c r="F319" s="98" t="s">
        <v>46169</v>
      </c>
      <c r="G319" s="98" t="s">
        <v>46170</v>
      </c>
      <c r="H319" s="98" t="s">
        <v>46171</v>
      </c>
    </row>
    <row r="320" spans="1:8" x14ac:dyDescent="0.25">
      <c r="A320" s="100" t="s">
        <v>28173</v>
      </c>
      <c r="B320" s="101" t="s">
        <v>28204</v>
      </c>
      <c r="C320" s="100" t="s">
        <v>46172</v>
      </c>
      <c r="D320" s="100" t="s">
        <v>46424</v>
      </c>
      <c r="E320" s="102" t="s">
        <v>35708</v>
      </c>
      <c r="F320" s="103">
        <v>1</v>
      </c>
      <c r="G320" s="104">
        <v>47.21</v>
      </c>
      <c r="H320" s="104">
        <v>47.21</v>
      </c>
    </row>
    <row r="321" spans="1:8" ht="25.5" x14ac:dyDescent="0.25">
      <c r="A321" s="113" t="s">
        <v>46181</v>
      </c>
      <c r="B321" s="114" t="s">
        <v>46413</v>
      </c>
      <c r="C321" s="113" t="s">
        <v>5764</v>
      </c>
      <c r="D321" s="113" t="s">
        <v>12532</v>
      </c>
      <c r="E321" s="115" t="s">
        <v>164</v>
      </c>
      <c r="F321" s="116">
        <v>0.2</v>
      </c>
      <c r="G321" s="117">
        <v>33.380000000000003</v>
      </c>
      <c r="H321" s="117">
        <v>6.67</v>
      </c>
    </row>
    <row r="322" spans="1:8" x14ac:dyDescent="0.25">
      <c r="A322" s="105" t="s">
        <v>46174</v>
      </c>
      <c r="B322" s="106" t="s">
        <v>46425</v>
      </c>
      <c r="C322" s="105" t="s">
        <v>46380</v>
      </c>
      <c r="D322" s="105" t="s">
        <v>46426</v>
      </c>
      <c r="E322" s="107" t="s">
        <v>35708</v>
      </c>
      <c r="F322" s="108">
        <v>1.3</v>
      </c>
      <c r="G322" s="109">
        <v>31.19</v>
      </c>
      <c r="H322" s="109">
        <v>40.54</v>
      </c>
    </row>
    <row r="323" spans="1:8" x14ac:dyDescent="0.25">
      <c r="A323" s="110"/>
      <c r="B323" s="110"/>
      <c r="C323" s="110"/>
      <c r="D323" s="110"/>
      <c r="E323" s="110" t="s">
        <v>46178</v>
      </c>
      <c r="F323" s="111">
        <v>0</v>
      </c>
      <c r="G323" s="111">
        <v>5.35</v>
      </c>
      <c r="H323"/>
    </row>
    <row r="324" spans="1:8" ht="26.25" thickBot="1" x14ac:dyDescent="0.3">
      <c r="A324" s="110"/>
      <c r="B324" s="110"/>
      <c r="C324" s="110"/>
      <c r="D324" s="110"/>
      <c r="E324" s="110"/>
      <c r="F324" s="110" t="s">
        <v>46179</v>
      </c>
      <c r="G324" s="111">
        <v>47.21</v>
      </c>
      <c r="H324"/>
    </row>
    <row r="325" spans="1:8" ht="15.75" thickTop="1" x14ac:dyDescent="0.25">
      <c r="A325" s="112"/>
      <c r="B325" s="112"/>
      <c r="C325" s="112"/>
      <c r="D325" s="112"/>
      <c r="E325" s="112"/>
      <c r="F325" s="112"/>
      <c r="G325" s="112"/>
      <c r="H325" s="112"/>
    </row>
    <row r="326" spans="1:8" x14ac:dyDescent="0.25">
      <c r="A326" s="97" t="s">
        <v>46427</v>
      </c>
      <c r="B326" s="98" t="s">
        <v>46165</v>
      </c>
      <c r="C326" s="97" t="s">
        <v>46166</v>
      </c>
      <c r="D326" s="97" t="s">
        <v>46167</v>
      </c>
      <c r="E326" s="99" t="s">
        <v>46168</v>
      </c>
      <c r="F326" s="98" t="s">
        <v>46169</v>
      </c>
      <c r="G326" s="98" t="s">
        <v>46170</v>
      </c>
      <c r="H326" s="98" t="s">
        <v>46171</v>
      </c>
    </row>
    <row r="327" spans="1:8" ht="25.5" x14ac:dyDescent="0.25">
      <c r="A327" s="100" t="s">
        <v>28173</v>
      </c>
      <c r="B327" s="101" t="s">
        <v>28205</v>
      </c>
      <c r="C327" s="100" t="s">
        <v>46172</v>
      </c>
      <c r="D327" s="100" t="s">
        <v>46428</v>
      </c>
      <c r="E327" s="102" t="s">
        <v>60</v>
      </c>
      <c r="F327" s="103">
        <v>1</v>
      </c>
      <c r="G327" s="104">
        <v>63.54</v>
      </c>
      <c r="H327" s="104">
        <v>63.54</v>
      </c>
    </row>
    <row r="328" spans="1:8" ht="25.5" x14ac:dyDescent="0.25">
      <c r="A328" s="113" t="s">
        <v>46181</v>
      </c>
      <c r="B328" s="114" t="s">
        <v>46220</v>
      </c>
      <c r="C328" s="113" t="s">
        <v>5764</v>
      </c>
      <c r="D328" s="113" t="s">
        <v>12292</v>
      </c>
      <c r="E328" s="115" t="s">
        <v>164</v>
      </c>
      <c r="F328" s="116">
        <v>0.40899999999999997</v>
      </c>
      <c r="G328" s="117">
        <v>26.45</v>
      </c>
      <c r="H328" s="117">
        <v>10.81</v>
      </c>
    </row>
    <row r="329" spans="1:8" ht="25.5" x14ac:dyDescent="0.25">
      <c r="A329" s="105" t="s">
        <v>46174</v>
      </c>
      <c r="B329" s="106" t="s">
        <v>46429</v>
      </c>
      <c r="C329" s="105" t="s">
        <v>46189</v>
      </c>
      <c r="D329" s="105" t="s">
        <v>46430</v>
      </c>
      <c r="E329" s="107" t="s">
        <v>60</v>
      </c>
      <c r="F329" s="108">
        <v>1.05</v>
      </c>
      <c r="G329" s="109">
        <v>40.83</v>
      </c>
      <c r="H329" s="109">
        <v>42.87</v>
      </c>
    </row>
    <row r="330" spans="1:8" x14ac:dyDescent="0.25">
      <c r="A330" s="105" t="s">
        <v>46174</v>
      </c>
      <c r="B330" s="106" t="s">
        <v>46431</v>
      </c>
      <c r="C330" s="105" t="s">
        <v>46189</v>
      </c>
      <c r="D330" s="105" t="s">
        <v>46432</v>
      </c>
      <c r="E330" s="107" t="s">
        <v>164</v>
      </c>
      <c r="F330" s="108">
        <v>0.40899999999999997</v>
      </c>
      <c r="G330" s="109">
        <v>24.13</v>
      </c>
      <c r="H330" s="109">
        <v>9.86</v>
      </c>
    </row>
    <row r="331" spans="1:8" x14ac:dyDescent="0.25">
      <c r="A331" s="110"/>
      <c r="B331" s="110"/>
      <c r="C331" s="110"/>
      <c r="D331" s="110"/>
      <c r="E331" s="110" t="s">
        <v>46178</v>
      </c>
      <c r="F331" s="111">
        <v>0</v>
      </c>
      <c r="G331" s="111">
        <v>18.02</v>
      </c>
      <c r="H331"/>
    </row>
    <row r="332" spans="1:8" ht="26.25" thickBot="1" x14ac:dyDescent="0.3">
      <c r="A332" s="110"/>
      <c r="B332" s="110"/>
      <c r="C332" s="110"/>
      <c r="D332" s="110"/>
      <c r="E332" s="110"/>
      <c r="F332" s="110" t="s">
        <v>46179</v>
      </c>
      <c r="G332" s="111">
        <v>63.54</v>
      </c>
      <c r="H332"/>
    </row>
    <row r="333" spans="1:8" ht="15.75" thickTop="1" x14ac:dyDescent="0.25">
      <c r="A333" s="112"/>
      <c r="B333" s="112"/>
      <c r="C333" s="112"/>
      <c r="D333" s="112"/>
      <c r="E333" s="112"/>
      <c r="F333" s="112"/>
      <c r="G333" s="112"/>
      <c r="H333" s="112"/>
    </row>
    <row r="334" spans="1:8" x14ac:dyDescent="0.25">
      <c r="A334" s="97" t="s">
        <v>46433</v>
      </c>
      <c r="B334" s="98" t="s">
        <v>46165</v>
      </c>
      <c r="C334" s="97" t="s">
        <v>46166</v>
      </c>
      <c r="D334" s="97" t="s">
        <v>46167</v>
      </c>
      <c r="E334" s="99" t="s">
        <v>46168</v>
      </c>
      <c r="F334" s="98" t="s">
        <v>46169</v>
      </c>
      <c r="G334" s="98" t="s">
        <v>46170</v>
      </c>
      <c r="H334" s="98" t="s">
        <v>46171</v>
      </c>
    </row>
    <row r="335" spans="1:8" ht="25.5" x14ac:dyDescent="0.25">
      <c r="A335" s="100" t="s">
        <v>28173</v>
      </c>
      <c r="B335" s="101" t="s">
        <v>28206</v>
      </c>
      <c r="C335" s="100" t="s">
        <v>46172</v>
      </c>
      <c r="D335" s="100" t="s">
        <v>46434</v>
      </c>
      <c r="E335" s="102" t="s">
        <v>60</v>
      </c>
      <c r="F335" s="103">
        <v>1</v>
      </c>
      <c r="G335" s="104">
        <v>43.41</v>
      </c>
      <c r="H335" s="104">
        <v>43.41</v>
      </c>
    </row>
    <row r="336" spans="1:8" ht="25.5" x14ac:dyDescent="0.25">
      <c r="A336" s="113" t="s">
        <v>46181</v>
      </c>
      <c r="B336" s="114" t="s">
        <v>46220</v>
      </c>
      <c r="C336" s="113" t="s">
        <v>5764</v>
      </c>
      <c r="D336" s="113" t="s">
        <v>12292</v>
      </c>
      <c r="E336" s="115" t="s">
        <v>164</v>
      </c>
      <c r="F336" s="116">
        <v>0.40899999999999997</v>
      </c>
      <c r="G336" s="117">
        <v>26.45</v>
      </c>
      <c r="H336" s="117">
        <v>10.81</v>
      </c>
    </row>
    <row r="337" spans="1:8" ht="25.5" x14ac:dyDescent="0.25">
      <c r="A337" s="105" t="s">
        <v>46174</v>
      </c>
      <c r="B337" s="106" t="s">
        <v>46435</v>
      </c>
      <c r="C337" s="105" t="s">
        <v>46189</v>
      </c>
      <c r="D337" s="105" t="s">
        <v>46436</v>
      </c>
      <c r="E337" s="107" t="s">
        <v>60</v>
      </c>
      <c r="F337" s="108">
        <v>1.05</v>
      </c>
      <c r="G337" s="109">
        <v>21.66</v>
      </c>
      <c r="H337" s="109">
        <v>22.74</v>
      </c>
    </row>
    <row r="338" spans="1:8" x14ac:dyDescent="0.25">
      <c r="A338" s="105" t="s">
        <v>46174</v>
      </c>
      <c r="B338" s="106" t="s">
        <v>46431</v>
      </c>
      <c r="C338" s="105" t="s">
        <v>46189</v>
      </c>
      <c r="D338" s="105" t="s">
        <v>46432</v>
      </c>
      <c r="E338" s="107" t="s">
        <v>164</v>
      </c>
      <c r="F338" s="108">
        <v>0.40899999999999997</v>
      </c>
      <c r="G338" s="109">
        <v>24.13</v>
      </c>
      <c r="H338" s="109">
        <v>9.86</v>
      </c>
    </row>
    <row r="339" spans="1:8" x14ac:dyDescent="0.25">
      <c r="A339" s="110"/>
      <c r="B339" s="110"/>
      <c r="C339" s="110"/>
      <c r="D339" s="110"/>
      <c r="E339" s="110" t="s">
        <v>46178</v>
      </c>
      <c r="F339" s="111">
        <v>0</v>
      </c>
      <c r="G339" s="111">
        <v>18.02</v>
      </c>
      <c r="H339"/>
    </row>
    <row r="340" spans="1:8" ht="26.25" thickBot="1" x14ac:dyDescent="0.3">
      <c r="A340" s="110"/>
      <c r="B340" s="110"/>
      <c r="C340" s="110"/>
      <c r="D340" s="110"/>
      <c r="E340" s="110"/>
      <c r="F340" s="110" t="s">
        <v>46179</v>
      </c>
      <c r="G340" s="111">
        <v>43.41</v>
      </c>
      <c r="H340"/>
    </row>
    <row r="341" spans="1:8" ht="15.75" thickTop="1" x14ac:dyDescent="0.25">
      <c r="A341" s="112"/>
      <c r="B341" s="112"/>
      <c r="C341" s="112"/>
      <c r="D341" s="112"/>
      <c r="E341" s="112"/>
      <c r="F341" s="112"/>
      <c r="G341" s="112"/>
      <c r="H341" s="112"/>
    </row>
    <row r="342" spans="1:8" x14ac:dyDescent="0.25">
      <c r="A342" s="97" t="s">
        <v>46437</v>
      </c>
      <c r="B342" s="98" t="s">
        <v>46165</v>
      </c>
      <c r="C342" s="97" t="s">
        <v>46166</v>
      </c>
      <c r="D342" s="97" t="s">
        <v>46167</v>
      </c>
      <c r="E342" s="99" t="s">
        <v>46168</v>
      </c>
      <c r="F342" s="98" t="s">
        <v>46169</v>
      </c>
      <c r="G342" s="98" t="s">
        <v>46170</v>
      </c>
      <c r="H342" s="98" t="s">
        <v>46171</v>
      </c>
    </row>
    <row r="343" spans="1:8" ht="25.5" x14ac:dyDescent="0.25">
      <c r="A343" s="100" t="s">
        <v>28173</v>
      </c>
      <c r="B343" s="101" t="s">
        <v>28207</v>
      </c>
      <c r="C343" s="100" t="s">
        <v>46172</v>
      </c>
      <c r="D343" s="100" t="s">
        <v>46438</v>
      </c>
      <c r="E343" s="102" t="s">
        <v>15094</v>
      </c>
      <c r="F343" s="103">
        <v>1</v>
      </c>
      <c r="G343" s="104">
        <v>64.819999999999993</v>
      </c>
      <c r="H343" s="104">
        <v>64.819999999999993</v>
      </c>
    </row>
    <row r="344" spans="1:8" ht="25.5" x14ac:dyDescent="0.25">
      <c r="A344" s="113" t="s">
        <v>46181</v>
      </c>
      <c r="B344" s="114" t="s">
        <v>46310</v>
      </c>
      <c r="C344" s="113" t="s">
        <v>5764</v>
      </c>
      <c r="D344" s="113" t="s">
        <v>12535</v>
      </c>
      <c r="E344" s="115" t="s">
        <v>164</v>
      </c>
      <c r="F344" s="116">
        <v>0.154</v>
      </c>
      <c r="G344" s="117">
        <v>26.32</v>
      </c>
      <c r="H344" s="117">
        <v>4.05</v>
      </c>
    </row>
    <row r="345" spans="1:8" ht="25.5" x14ac:dyDescent="0.25">
      <c r="A345" s="113" t="s">
        <v>46181</v>
      </c>
      <c r="B345" s="114" t="s">
        <v>46183</v>
      </c>
      <c r="C345" s="113" t="s">
        <v>5764</v>
      </c>
      <c r="D345" s="113" t="s">
        <v>12586</v>
      </c>
      <c r="E345" s="115" t="s">
        <v>164</v>
      </c>
      <c r="F345" s="116">
        <v>0.154</v>
      </c>
      <c r="G345" s="117">
        <v>22.64</v>
      </c>
      <c r="H345" s="117">
        <v>3.48</v>
      </c>
    </row>
    <row r="346" spans="1:8" x14ac:dyDescent="0.25">
      <c r="A346" s="105" t="s">
        <v>46174</v>
      </c>
      <c r="B346" s="106" t="s">
        <v>46439</v>
      </c>
      <c r="C346" s="105" t="s">
        <v>46210</v>
      </c>
      <c r="D346" s="105" t="s">
        <v>46440</v>
      </c>
      <c r="E346" s="107" t="s">
        <v>60</v>
      </c>
      <c r="F346" s="108">
        <v>1.1000000000000001</v>
      </c>
      <c r="G346" s="109">
        <v>44.79</v>
      </c>
      <c r="H346" s="109">
        <v>49.26</v>
      </c>
    </row>
    <row r="347" spans="1:8" x14ac:dyDescent="0.25">
      <c r="A347" s="105" t="s">
        <v>46174</v>
      </c>
      <c r="B347" s="106" t="s">
        <v>46441</v>
      </c>
      <c r="C347" s="105" t="s">
        <v>46210</v>
      </c>
      <c r="D347" s="105" t="s">
        <v>46442</v>
      </c>
      <c r="E347" s="107" t="s">
        <v>60</v>
      </c>
      <c r="F347" s="108">
        <v>1.1000000000000001</v>
      </c>
      <c r="G347" s="109">
        <v>7.3</v>
      </c>
      <c r="H347" s="109">
        <v>8.0299999999999994</v>
      </c>
    </row>
    <row r="348" spans="1:8" x14ac:dyDescent="0.25">
      <c r="A348" s="110"/>
      <c r="B348" s="110"/>
      <c r="C348" s="110"/>
      <c r="D348" s="110"/>
      <c r="E348" s="110" t="s">
        <v>46178</v>
      </c>
      <c r="F348" s="111">
        <v>0</v>
      </c>
      <c r="G348" s="111">
        <v>5.7</v>
      </c>
      <c r="H348"/>
    </row>
    <row r="349" spans="1:8" ht="26.25" thickBot="1" x14ac:dyDescent="0.3">
      <c r="A349" s="110"/>
      <c r="B349" s="110"/>
      <c r="C349" s="110"/>
      <c r="D349" s="110"/>
      <c r="E349" s="110"/>
      <c r="F349" s="110" t="s">
        <v>46179</v>
      </c>
      <c r="G349" s="111">
        <v>64.819999999999993</v>
      </c>
      <c r="H349"/>
    </row>
    <row r="350" spans="1:8" ht="15.75" thickTop="1" x14ac:dyDescent="0.25">
      <c r="A350" s="112"/>
      <c r="B350" s="112"/>
      <c r="C350" s="112"/>
      <c r="D350" s="112"/>
      <c r="E350" s="112"/>
      <c r="F350" s="112"/>
      <c r="G350" s="112"/>
      <c r="H350" s="112"/>
    </row>
    <row r="351" spans="1:8" x14ac:dyDescent="0.25">
      <c r="A351" s="97" t="s">
        <v>46443</v>
      </c>
      <c r="B351" s="98" t="s">
        <v>46165</v>
      </c>
      <c r="C351" s="97" t="s">
        <v>46166</v>
      </c>
      <c r="D351" s="97" t="s">
        <v>46167</v>
      </c>
      <c r="E351" s="99" t="s">
        <v>46168</v>
      </c>
      <c r="F351" s="98" t="s">
        <v>46169</v>
      </c>
      <c r="G351" s="98" t="s">
        <v>46170</v>
      </c>
      <c r="H351" s="98" t="s">
        <v>46171</v>
      </c>
    </row>
    <row r="352" spans="1:8" ht="25.5" x14ac:dyDescent="0.25">
      <c r="A352" s="100" t="s">
        <v>28173</v>
      </c>
      <c r="B352" s="101" t="s">
        <v>28208</v>
      </c>
      <c r="C352" s="100" t="s">
        <v>46172</v>
      </c>
      <c r="D352" s="100" t="s">
        <v>46444</v>
      </c>
      <c r="E352" s="102" t="s">
        <v>16</v>
      </c>
      <c r="F352" s="103">
        <v>1</v>
      </c>
      <c r="G352" s="104">
        <v>584.96</v>
      </c>
      <c r="H352" s="104">
        <v>584.96</v>
      </c>
    </row>
    <row r="353" spans="1:8" ht="25.5" x14ac:dyDescent="0.25">
      <c r="A353" s="113" t="s">
        <v>46181</v>
      </c>
      <c r="B353" s="114" t="s">
        <v>46182</v>
      </c>
      <c r="C353" s="113" t="s">
        <v>5764</v>
      </c>
      <c r="D353" s="113" t="s">
        <v>12578</v>
      </c>
      <c r="E353" s="115" t="s">
        <v>164</v>
      </c>
      <c r="F353" s="116">
        <v>3.911</v>
      </c>
      <c r="G353" s="117">
        <v>31.21</v>
      </c>
      <c r="H353" s="117">
        <v>122.06</v>
      </c>
    </row>
    <row r="354" spans="1:8" ht="25.5" x14ac:dyDescent="0.25">
      <c r="A354" s="113" t="s">
        <v>46181</v>
      </c>
      <c r="B354" s="114" t="s">
        <v>46183</v>
      </c>
      <c r="C354" s="113" t="s">
        <v>5764</v>
      </c>
      <c r="D354" s="113" t="s">
        <v>12586</v>
      </c>
      <c r="E354" s="115" t="s">
        <v>164</v>
      </c>
      <c r="F354" s="116">
        <v>4.5620000000000003</v>
      </c>
      <c r="G354" s="117">
        <v>22.64</v>
      </c>
      <c r="H354" s="117">
        <v>103.28</v>
      </c>
    </row>
    <row r="355" spans="1:8" ht="25.5" x14ac:dyDescent="0.25">
      <c r="A355" s="105" t="s">
        <v>46174</v>
      </c>
      <c r="B355" s="106" t="s">
        <v>46445</v>
      </c>
      <c r="C355" s="105" t="s">
        <v>46189</v>
      </c>
      <c r="D355" s="105" t="s">
        <v>46446</v>
      </c>
      <c r="E355" s="107" t="s">
        <v>16</v>
      </c>
      <c r="F355" s="108">
        <v>88</v>
      </c>
      <c r="G355" s="109">
        <v>1.1399999999999999</v>
      </c>
      <c r="H355" s="109">
        <v>100.32</v>
      </c>
    </row>
    <row r="356" spans="1:8" x14ac:dyDescent="0.25">
      <c r="A356" s="105" t="s">
        <v>46174</v>
      </c>
      <c r="B356" s="106" t="s">
        <v>46447</v>
      </c>
      <c r="C356" s="105" t="s">
        <v>46189</v>
      </c>
      <c r="D356" s="105" t="s">
        <v>46448</v>
      </c>
      <c r="E356" s="107" t="s">
        <v>16</v>
      </c>
      <c r="F356" s="108">
        <v>1</v>
      </c>
      <c r="G356" s="109">
        <v>202.86</v>
      </c>
      <c r="H356" s="109">
        <v>202.86</v>
      </c>
    </row>
    <row r="357" spans="1:8" ht="25.5" x14ac:dyDescent="0.25">
      <c r="A357" s="105" t="s">
        <v>46174</v>
      </c>
      <c r="B357" s="106" t="s">
        <v>46449</v>
      </c>
      <c r="C357" s="105" t="s">
        <v>46189</v>
      </c>
      <c r="D357" s="105" t="s">
        <v>46450</v>
      </c>
      <c r="E357" s="107" t="s">
        <v>64</v>
      </c>
      <c r="F357" s="108">
        <v>20.46</v>
      </c>
      <c r="G357" s="109">
        <v>0.77</v>
      </c>
      <c r="H357" s="109">
        <v>15.75</v>
      </c>
    </row>
    <row r="358" spans="1:8" ht="25.5" x14ac:dyDescent="0.25">
      <c r="A358" s="105" t="s">
        <v>46174</v>
      </c>
      <c r="B358" s="106" t="s">
        <v>46451</v>
      </c>
      <c r="C358" s="105" t="s">
        <v>46189</v>
      </c>
      <c r="D358" s="105" t="s">
        <v>46452</v>
      </c>
      <c r="E358" s="107" t="s">
        <v>64</v>
      </c>
      <c r="F358" s="108">
        <v>15.3</v>
      </c>
      <c r="G358" s="109">
        <v>2.66</v>
      </c>
      <c r="H358" s="109">
        <v>40.69</v>
      </c>
    </row>
    <row r="359" spans="1:8" x14ac:dyDescent="0.25">
      <c r="A359" s="110"/>
      <c r="B359" s="110"/>
      <c r="C359" s="110"/>
      <c r="D359" s="110"/>
      <c r="E359" s="110" t="s">
        <v>46178</v>
      </c>
      <c r="F359" s="111">
        <v>0</v>
      </c>
      <c r="G359" s="111">
        <v>169.99</v>
      </c>
      <c r="H359"/>
    </row>
    <row r="360" spans="1:8" ht="26.25" thickBot="1" x14ac:dyDescent="0.3">
      <c r="A360" s="110"/>
      <c r="B360" s="110"/>
      <c r="C360" s="110"/>
      <c r="D360" s="110"/>
      <c r="E360" s="110"/>
      <c r="F360" s="110" t="s">
        <v>46179</v>
      </c>
      <c r="G360" s="111">
        <v>584.96</v>
      </c>
      <c r="H360"/>
    </row>
    <row r="361" spans="1:8" ht="15.75" thickTop="1" x14ac:dyDescent="0.25">
      <c r="A361" s="112"/>
      <c r="B361" s="112"/>
      <c r="C361" s="112"/>
      <c r="D361" s="112"/>
      <c r="E361" s="112"/>
      <c r="F361" s="112"/>
      <c r="G361" s="112"/>
      <c r="H361" s="112"/>
    </row>
    <row r="362" spans="1:8" x14ac:dyDescent="0.25">
      <c r="A362" s="97" t="s">
        <v>46453</v>
      </c>
      <c r="B362" s="98" t="s">
        <v>46165</v>
      </c>
      <c r="C362" s="97" t="s">
        <v>46166</v>
      </c>
      <c r="D362" s="97" t="s">
        <v>46167</v>
      </c>
      <c r="E362" s="99" t="s">
        <v>46168</v>
      </c>
      <c r="F362" s="98" t="s">
        <v>46169</v>
      </c>
      <c r="G362" s="98" t="s">
        <v>46170</v>
      </c>
      <c r="H362" s="98" t="s">
        <v>46171</v>
      </c>
    </row>
    <row r="363" spans="1:8" ht="76.5" x14ac:dyDescent="0.25">
      <c r="A363" s="100" t="s">
        <v>28173</v>
      </c>
      <c r="B363" s="101" t="s">
        <v>28209</v>
      </c>
      <c r="C363" s="100" t="s">
        <v>46172</v>
      </c>
      <c r="D363" s="100" t="s">
        <v>46454</v>
      </c>
      <c r="E363" s="102" t="s">
        <v>15076</v>
      </c>
      <c r="F363" s="103">
        <v>1</v>
      </c>
      <c r="G363" s="104">
        <v>414.35</v>
      </c>
      <c r="H363" s="104">
        <v>414.35</v>
      </c>
    </row>
    <row r="364" spans="1:8" ht="38.25" x14ac:dyDescent="0.25">
      <c r="A364" s="113" t="s">
        <v>46181</v>
      </c>
      <c r="B364" s="114" t="s">
        <v>46455</v>
      </c>
      <c r="C364" s="113" t="s">
        <v>46231</v>
      </c>
      <c r="D364" s="113" t="s">
        <v>15942</v>
      </c>
      <c r="E364" s="115" t="s">
        <v>35708</v>
      </c>
      <c r="F364" s="116">
        <v>0.8</v>
      </c>
      <c r="G364" s="117">
        <v>146.63</v>
      </c>
      <c r="H364" s="117">
        <v>117.3</v>
      </c>
    </row>
    <row r="365" spans="1:8" ht="25.5" x14ac:dyDescent="0.25">
      <c r="A365" s="113" t="s">
        <v>46181</v>
      </c>
      <c r="B365" s="114" t="s">
        <v>46456</v>
      </c>
      <c r="C365" s="113" t="s">
        <v>46231</v>
      </c>
      <c r="D365" s="113" t="s">
        <v>15467</v>
      </c>
      <c r="E365" s="115" t="s">
        <v>35708</v>
      </c>
      <c r="F365" s="116">
        <v>0.49</v>
      </c>
      <c r="G365" s="117">
        <v>26.04</v>
      </c>
      <c r="H365" s="117">
        <v>12.75</v>
      </c>
    </row>
    <row r="366" spans="1:8" ht="51" x14ac:dyDescent="0.25">
      <c r="A366" s="113" t="s">
        <v>46181</v>
      </c>
      <c r="B366" s="114" t="s">
        <v>46457</v>
      </c>
      <c r="C366" s="113" t="s">
        <v>46231</v>
      </c>
      <c r="D366" s="113" t="s">
        <v>20652</v>
      </c>
      <c r="E366" s="115" t="s">
        <v>35707</v>
      </c>
      <c r="F366" s="116">
        <v>4.5669399999999999E-2</v>
      </c>
      <c r="G366" s="117">
        <v>559.13</v>
      </c>
      <c r="H366" s="117">
        <v>25.53</v>
      </c>
    </row>
    <row r="367" spans="1:8" ht="38.25" x14ac:dyDescent="0.25">
      <c r="A367" s="113" t="s">
        <v>46181</v>
      </c>
      <c r="B367" s="114" t="s">
        <v>46458</v>
      </c>
      <c r="C367" s="113" t="s">
        <v>46231</v>
      </c>
      <c r="D367" s="113" t="s">
        <v>15464</v>
      </c>
      <c r="E367" s="115" t="s">
        <v>35707</v>
      </c>
      <c r="F367" s="116">
        <v>0.2646</v>
      </c>
      <c r="G367" s="117">
        <v>77.25</v>
      </c>
      <c r="H367" s="117">
        <v>20.440000000000001</v>
      </c>
    </row>
    <row r="368" spans="1:8" ht="63.75" x14ac:dyDescent="0.25">
      <c r="A368" s="113" t="s">
        <v>46181</v>
      </c>
      <c r="B368" s="114" t="s">
        <v>46459</v>
      </c>
      <c r="C368" s="113" t="s">
        <v>46231</v>
      </c>
      <c r="D368" s="113" t="s">
        <v>46460</v>
      </c>
      <c r="E368" s="115" t="s">
        <v>35708</v>
      </c>
      <c r="F368" s="116">
        <v>0.25</v>
      </c>
      <c r="G368" s="117">
        <v>666.58</v>
      </c>
      <c r="H368" s="117">
        <v>166.64</v>
      </c>
    </row>
    <row r="369" spans="1:8" ht="38.25" x14ac:dyDescent="0.25">
      <c r="A369" s="113" t="s">
        <v>46181</v>
      </c>
      <c r="B369" s="114" t="s">
        <v>46461</v>
      </c>
      <c r="C369" s="113" t="s">
        <v>46231</v>
      </c>
      <c r="D369" s="113" t="s">
        <v>15484</v>
      </c>
      <c r="E369" s="115" t="s">
        <v>35707</v>
      </c>
      <c r="F369" s="116">
        <v>7.0199999999999999E-2</v>
      </c>
      <c r="G369" s="117">
        <v>77.25</v>
      </c>
      <c r="H369" s="117">
        <v>5.42</v>
      </c>
    </row>
    <row r="370" spans="1:8" ht="51" x14ac:dyDescent="0.25">
      <c r="A370" s="113" t="s">
        <v>46181</v>
      </c>
      <c r="B370" s="114" t="s">
        <v>46462</v>
      </c>
      <c r="C370" s="113" t="s">
        <v>46231</v>
      </c>
      <c r="D370" s="113" t="s">
        <v>16740</v>
      </c>
      <c r="E370" s="115" t="s">
        <v>35708</v>
      </c>
      <c r="F370" s="116">
        <v>0.8</v>
      </c>
      <c r="G370" s="117">
        <v>53.27</v>
      </c>
      <c r="H370" s="117">
        <v>42.61</v>
      </c>
    </row>
    <row r="371" spans="1:8" ht="25.5" x14ac:dyDescent="0.25">
      <c r="A371" s="113" t="s">
        <v>46181</v>
      </c>
      <c r="B371" s="114" t="s">
        <v>46463</v>
      </c>
      <c r="C371" s="113" t="s">
        <v>46231</v>
      </c>
      <c r="D371" s="113" t="s">
        <v>20186</v>
      </c>
      <c r="E371" s="115" t="s">
        <v>35707</v>
      </c>
      <c r="F371" s="116">
        <v>0.19439999999999999</v>
      </c>
      <c r="G371" s="117">
        <v>83</v>
      </c>
      <c r="H371" s="117">
        <v>16.13</v>
      </c>
    </row>
    <row r="372" spans="1:8" ht="38.25" x14ac:dyDescent="0.25">
      <c r="A372" s="113" t="s">
        <v>46181</v>
      </c>
      <c r="B372" s="114" t="s">
        <v>46464</v>
      </c>
      <c r="C372" s="113" t="s">
        <v>46231</v>
      </c>
      <c r="D372" s="113" t="s">
        <v>46465</v>
      </c>
      <c r="E372" s="115" t="s">
        <v>35707</v>
      </c>
      <c r="F372" s="116">
        <v>4.5669399999999999E-2</v>
      </c>
      <c r="G372" s="117">
        <v>120.51</v>
      </c>
      <c r="H372" s="117">
        <v>5.5</v>
      </c>
    </row>
    <row r="373" spans="1:8" ht="25.5" x14ac:dyDescent="0.25">
      <c r="A373" s="105" t="s">
        <v>46174</v>
      </c>
      <c r="B373" s="106" t="s">
        <v>46240</v>
      </c>
      <c r="C373" s="105" t="s">
        <v>5764</v>
      </c>
      <c r="D373" s="105" t="s">
        <v>3187</v>
      </c>
      <c r="E373" s="107" t="s">
        <v>35707</v>
      </c>
      <c r="F373" s="108">
        <v>1.6E-2</v>
      </c>
      <c r="G373" s="109">
        <v>126.92</v>
      </c>
      <c r="H373" s="109">
        <v>2.0299999999999998</v>
      </c>
    </row>
    <row r="374" spans="1:8" x14ac:dyDescent="0.25">
      <c r="A374" s="110"/>
      <c r="B374" s="110"/>
      <c r="C374" s="110"/>
      <c r="D374" s="110"/>
      <c r="E374" s="110" t="s">
        <v>46178</v>
      </c>
      <c r="F374" s="111">
        <v>0</v>
      </c>
      <c r="G374" s="111">
        <v>126.42</v>
      </c>
      <c r="H374"/>
    </row>
    <row r="375" spans="1:8" ht="26.25" thickBot="1" x14ac:dyDescent="0.3">
      <c r="A375" s="110"/>
      <c r="B375" s="110"/>
      <c r="C375" s="110"/>
      <c r="D375" s="110"/>
      <c r="E375" s="110"/>
      <c r="F375" s="110" t="s">
        <v>46179</v>
      </c>
      <c r="G375" s="111">
        <v>414.35</v>
      </c>
      <c r="H375"/>
    </row>
    <row r="376" spans="1:8" ht="15.75" thickTop="1" x14ac:dyDescent="0.25">
      <c r="A376" s="112"/>
      <c r="B376" s="112"/>
      <c r="C376" s="112"/>
      <c r="D376" s="112"/>
      <c r="E376" s="112"/>
      <c r="F376" s="112"/>
      <c r="G376" s="112"/>
      <c r="H376" s="112"/>
    </row>
    <row r="377" spans="1:8" x14ac:dyDescent="0.25">
      <c r="A377" s="97" t="s">
        <v>46466</v>
      </c>
      <c r="B377" s="98" t="s">
        <v>46165</v>
      </c>
      <c r="C377" s="97" t="s">
        <v>46166</v>
      </c>
      <c r="D377" s="97" t="s">
        <v>46167</v>
      </c>
      <c r="E377" s="99" t="s">
        <v>46168</v>
      </c>
      <c r="F377" s="98" t="s">
        <v>46169</v>
      </c>
      <c r="G377" s="98" t="s">
        <v>46170</v>
      </c>
      <c r="H377" s="98" t="s">
        <v>46171</v>
      </c>
    </row>
    <row r="378" spans="1:8" ht="89.25" x14ac:dyDescent="0.25">
      <c r="A378" s="100" t="s">
        <v>28173</v>
      </c>
      <c r="B378" s="101" t="s">
        <v>28210</v>
      </c>
      <c r="C378" s="100" t="s">
        <v>46172</v>
      </c>
      <c r="D378" s="100" t="s">
        <v>46467</v>
      </c>
      <c r="E378" s="102" t="s">
        <v>15076</v>
      </c>
      <c r="F378" s="103">
        <v>1</v>
      </c>
      <c r="G378" s="104">
        <v>311.74</v>
      </c>
      <c r="H378" s="104">
        <v>311.74</v>
      </c>
    </row>
    <row r="379" spans="1:8" ht="30" x14ac:dyDescent="0.25">
      <c r="A379" s="97" t="s">
        <v>46360</v>
      </c>
      <c r="B379" s="98" t="s">
        <v>46166</v>
      </c>
      <c r="C379" s="97" t="s">
        <v>46165</v>
      </c>
      <c r="D379" s="97" t="s">
        <v>46361</v>
      </c>
      <c r="E379" s="98" t="s">
        <v>46346</v>
      </c>
      <c r="F379" s="98" t="s">
        <v>46347</v>
      </c>
      <c r="G379" s="119" t="s">
        <v>46348</v>
      </c>
      <c r="H379" s="98" t="s">
        <v>46349</v>
      </c>
    </row>
    <row r="380" spans="1:8" ht="38.25" x14ac:dyDescent="0.25">
      <c r="A380" s="113" t="s">
        <v>46362</v>
      </c>
      <c r="B380" s="114" t="s">
        <v>46231</v>
      </c>
      <c r="C380" s="113" t="s">
        <v>15941</v>
      </c>
      <c r="D380" s="113" t="s">
        <v>15942</v>
      </c>
      <c r="E380" s="116">
        <v>0.9</v>
      </c>
      <c r="F380" s="115" t="s">
        <v>35708</v>
      </c>
      <c r="G380" s="122">
        <v>146.63</v>
      </c>
      <c r="H380" s="123">
        <v>131.96700000000001</v>
      </c>
    </row>
    <row r="381" spans="1:8" ht="25.5" x14ac:dyDescent="0.25">
      <c r="A381" s="113" t="s">
        <v>46362</v>
      </c>
      <c r="B381" s="114" t="s">
        <v>46231</v>
      </c>
      <c r="C381" s="113" t="s">
        <v>15466</v>
      </c>
      <c r="D381" s="113" t="s">
        <v>15467</v>
      </c>
      <c r="E381" s="116">
        <v>0.49</v>
      </c>
      <c r="F381" s="115" t="s">
        <v>35708</v>
      </c>
      <c r="G381" s="122">
        <v>26.04</v>
      </c>
      <c r="H381" s="123">
        <v>12.759600000000001</v>
      </c>
    </row>
    <row r="382" spans="1:8" ht="51" x14ac:dyDescent="0.25">
      <c r="A382" s="113" t="s">
        <v>46362</v>
      </c>
      <c r="B382" s="114" t="s">
        <v>46231</v>
      </c>
      <c r="C382" s="113" t="s">
        <v>20651</v>
      </c>
      <c r="D382" s="113" t="s">
        <v>20652</v>
      </c>
      <c r="E382" s="116">
        <v>7.0999999999999994E-2</v>
      </c>
      <c r="F382" s="115" t="s">
        <v>35707</v>
      </c>
      <c r="G382" s="122">
        <v>559.13</v>
      </c>
      <c r="H382" s="123">
        <v>39.6982</v>
      </c>
    </row>
    <row r="383" spans="1:8" ht="25.5" x14ac:dyDescent="0.25">
      <c r="A383" s="113" t="s">
        <v>46362</v>
      </c>
      <c r="B383" s="114" t="s">
        <v>46231</v>
      </c>
      <c r="C383" s="113" t="s">
        <v>15704</v>
      </c>
      <c r="D383" s="113" t="s">
        <v>46468</v>
      </c>
      <c r="E383" s="116">
        <v>0.80400000000000005</v>
      </c>
      <c r="F383" s="115" t="s">
        <v>15687</v>
      </c>
      <c r="G383" s="122">
        <v>13.93</v>
      </c>
      <c r="H383" s="123">
        <v>11.1997</v>
      </c>
    </row>
    <row r="384" spans="1:8" ht="38.25" x14ac:dyDescent="0.25">
      <c r="A384" s="113" t="s">
        <v>46362</v>
      </c>
      <c r="B384" s="114" t="s">
        <v>46231</v>
      </c>
      <c r="C384" s="113" t="s">
        <v>15463</v>
      </c>
      <c r="D384" s="113" t="s">
        <v>15464</v>
      </c>
      <c r="E384" s="116">
        <v>0.30320000000000003</v>
      </c>
      <c r="F384" s="115" t="s">
        <v>35707</v>
      </c>
      <c r="G384" s="122">
        <v>77.25</v>
      </c>
      <c r="H384" s="123">
        <v>23.4222</v>
      </c>
    </row>
    <row r="385" spans="1:8" ht="38.25" x14ac:dyDescent="0.25">
      <c r="A385" s="113" t="s">
        <v>46362</v>
      </c>
      <c r="B385" s="114" t="s">
        <v>46231</v>
      </c>
      <c r="C385" s="113" t="s">
        <v>15603</v>
      </c>
      <c r="D385" s="113" t="s">
        <v>46469</v>
      </c>
      <c r="E385" s="116">
        <v>0.14399999999999999</v>
      </c>
      <c r="F385" s="115" t="s">
        <v>35708</v>
      </c>
      <c r="G385" s="122">
        <v>79.650000000000006</v>
      </c>
      <c r="H385" s="123">
        <v>11.4696</v>
      </c>
    </row>
    <row r="386" spans="1:8" ht="38.25" x14ac:dyDescent="0.25">
      <c r="A386" s="113" t="s">
        <v>46362</v>
      </c>
      <c r="B386" s="114" t="s">
        <v>46231</v>
      </c>
      <c r="C386" s="113" t="s">
        <v>15483</v>
      </c>
      <c r="D386" s="113" t="s">
        <v>15484</v>
      </c>
      <c r="E386" s="116">
        <v>8.0399999999999999E-2</v>
      </c>
      <c r="F386" s="115" t="s">
        <v>35707</v>
      </c>
      <c r="G386" s="122">
        <v>77.25</v>
      </c>
      <c r="H386" s="123">
        <v>6.2108999999999996</v>
      </c>
    </row>
    <row r="387" spans="1:8" ht="51" x14ac:dyDescent="0.25">
      <c r="A387" s="113" t="s">
        <v>46362</v>
      </c>
      <c r="B387" s="114" t="s">
        <v>46231</v>
      </c>
      <c r="C387" s="113" t="s">
        <v>16739</v>
      </c>
      <c r="D387" s="113" t="s">
        <v>16740</v>
      </c>
      <c r="E387" s="116">
        <v>0.9</v>
      </c>
      <c r="F387" s="115" t="s">
        <v>35708</v>
      </c>
      <c r="G387" s="122">
        <v>53.27</v>
      </c>
      <c r="H387" s="123">
        <v>47.942999999999998</v>
      </c>
    </row>
    <row r="388" spans="1:8" ht="25.5" x14ac:dyDescent="0.25">
      <c r="A388" s="113" t="s">
        <v>46362</v>
      </c>
      <c r="B388" s="114" t="s">
        <v>46231</v>
      </c>
      <c r="C388" s="113" t="s">
        <v>20185</v>
      </c>
      <c r="D388" s="113" t="s">
        <v>20186</v>
      </c>
      <c r="E388" s="116">
        <v>0.223</v>
      </c>
      <c r="F388" s="115" t="s">
        <v>35707</v>
      </c>
      <c r="G388" s="122">
        <v>83</v>
      </c>
      <c r="H388" s="123">
        <v>18.509</v>
      </c>
    </row>
    <row r="389" spans="1:8" ht="38.25" x14ac:dyDescent="0.25">
      <c r="A389" s="113" t="s">
        <v>46362</v>
      </c>
      <c r="B389" s="114" t="s">
        <v>46231</v>
      </c>
      <c r="C389" s="113" t="s">
        <v>20699</v>
      </c>
      <c r="D389" s="113" t="s">
        <v>46465</v>
      </c>
      <c r="E389" s="116">
        <v>7.0999999999999994E-2</v>
      </c>
      <c r="F389" s="115" t="s">
        <v>35707</v>
      </c>
      <c r="G389" s="122">
        <v>120.51</v>
      </c>
      <c r="H389" s="123">
        <v>8.5562000000000005</v>
      </c>
    </row>
    <row r="390" spans="1:8" x14ac:dyDescent="0.25">
      <c r="A390" s="327"/>
      <c r="B390" s="327"/>
      <c r="C390" s="327"/>
      <c r="D390" s="327"/>
      <c r="E390" s="327"/>
      <c r="F390" s="327"/>
      <c r="G390"/>
      <c r="H390" s="118">
        <v>311.73540000000003</v>
      </c>
    </row>
    <row r="391" spans="1:8" x14ac:dyDescent="0.25">
      <c r="A391" s="110"/>
      <c r="B391" s="110"/>
      <c r="C391" s="110"/>
      <c r="D391" s="110"/>
      <c r="E391" s="110" t="s">
        <v>46178</v>
      </c>
      <c r="F391" s="111">
        <v>0</v>
      </c>
      <c r="G391" s="111">
        <v>106.62885831052564</v>
      </c>
      <c r="H391"/>
    </row>
    <row r="392" spans="1:8" ht="26.25" thickBot="1" x14ac:dyDescent="0.3">
      <c r="A392" s="110"/>
      <c r="B392" s="110"/>
      <c r="C392" s="110"/>
      <c r="D392" s="110"/>
      <c r="E392" s="110"/>
      <c r="F392" s="110" t="s">
        <v>46179</v>
      </c>
      <c r="G392" s="111">
        <v>311.74</v>
      </c>
      <c r="H392"/>
    </row>
    <row r="393" spans="1:8" ht="15.75" thickTop="1" x14ac:dyDescent="0.25">
      <c r="A393" s="112"/>
      <c r="B393" s="112"/>
      <c r="C393" s="112"/>
      <c r="D393" s="112"/>
      <c r="E393" s="112"/>
      <c r="F393" s="112"/>
      <c r="G393" s="112"/>
      <c r="H393" s="112"/>
    </row>
    <row r="394" spans="1:8" x14ac:dyDescent="0.25">
      <c r="A394" s="97" t="s">
        <v>46470</v>
      </c>
      <c r="B394" s="98" t="s">
        <v>46165</v>
      </c>
      <c r="C394" s="97" t="s">
        <v>46166</v>
      </c>
      <c r="D394" s="97" t="s">
        <v>46167</v>
      </c>
      <c r="E394" s="99" t="s">
        <v>46168</v>
      </c>
      <c r="F394" s="98" t="s">
        <v>46169</v>
      </c>
      <c r="G394" s="98" t="s">
        <v>46170</v>
      </c>
      <c r="H394" s="98" t="s">
        <v>46171</v>
      </c>
    </row>
    <row r="395" spans="1:8" ht="89.25" x14ac:dyDescent="0.25">
      <c r="A395" s="100" t="s">
        <v>28173</v>
      </c>
      <c r="B395" s="101" t="s">
        <v>28211</v>
      </c>
      <c r="C395" s="100" t="s">
        <v>46172</v>
      </c>
      <c r="D395" s="100" t="s">
        <v>46471</v>
      </c>
      <c r="E395" s="102" t="s">
        <v>15076</v>
      </c>
      <c r="F395" s="103">
        <v>1</v>
      </c>
      <c r="G395" s="104">
        <v>499.99</v>
      </c>
      <c r="H395" s="104">
        <v>499.99</v>
      </c>
    </row>
    <row r="396" spans="1:8" ht="30" x14ac:dyDescent="0.25">
      <c r="A396" s="97" t="s">
        <v>46360</v>
      </c>
      <c r="B396" s="98" t="s">
        <v>46166</v>
      </c>
      <c r="C396" s="97" t="s">
        <v>46165</v>
      </c>
      <c r="D396" s="97" t="s">
        <v>46361</v>
      </c>
      <c r="E396" s="98" t="s">
        <v>46346</v>
      </c>
      <c r="F396" s="98" t="s">
        <v>46347</v>
      </c>
      <c r="G396" s="119" t="s">
        <v>46348</v>
      </c>
      <c r="H396" s="98" t="s">
        <v>46349</v>
      </c>
    </row>
    <row r="397" spans="1:8" ht="38.25" x14ac:dyDescent="0.25">
      <c r="A397" s="113" t="s">
        <v>46362</v>
      </c>
      <c r="B397" s="114" t="s">
        <v>46231</v>
      </c>
      <c r="C397" s="113" t="s">
        <v>15941</v>
      </c>
      <c r="D397" s="113" t="s">
        <v>15942</v>
      </c>
      <c r="E397" s="116">
        <v>1.1000000000000001</v>
      </c>
      <c r="F397" s="115" t="s">
        <v>35708</v>
      </c>
      <c r="G397" s="122">
        <v>146.63</v>
      </c>
      <c r="H397" s="123">
        <v>161.29300000000001</v>
      </c>
    </row>
    <row r="398" spans="1:8" ht="25.5" x14ac:dyDescent="0.25">
      <c r="A398" s="113" t="s">
        <v>46362</v>
      </c>
      <c r="B398" s="114" t="s">
        <v>46231</v>
      </c>
      <c r="C398" s="113" t="s">
        <v>15466</v>
      </c>
      <c r="D398" s="113" t="s">
        <v>15467</v>
      </c>
      <c r="E398" s="116">
        <v>0.49</v>
      </c>
      <c r="F398" s="115" t="s">
        <v>35708</v>
      </c>
      <c r="G398" s="122">
        <v>26.04</v>
      </c>
      <c r="H398" s="123">
        <v>12.759600000000001</v>
      </c>
    </row>
    <row r="399" spans="1:8" ht="51" x14ac:dyDescent="0.25">
      <c r="A399" s="113" t="s">
        <v>46362</v>
      </c>
      <c r="B399" s="114" t="s">
        <v>46231</v>
      </c>
      <c r="C399" s="113" t="s">
        <v>20651</v>
      </c>
      <c r="D399" s="113" t="s">
        <v>20652</v>
      </c>
      <c r="E399" s="116">
        <v>6.2799999999999995E-2</v>
      </c>
      <c r="F399" s="115" t="s">
        <v>35707</v>
      </c>
      <c r="G399" s="122">
        <v>559.13</v>
      </c>
      <c r="H399" s="123">
        <v>35.113399999999999</v>
      </c>
    </row>
    <row r="400" spans="1:8" ht="38.25" x14ac:dyDescent="0.25">
      <c r="A400" s="113" t="s">
        <v>46362</v>
      </c>
      <c r="B400" s="114" t="s">
        <v>46231</v>
      </c>
      <c r="C400" s="113" t="s">
        <v>15463</v>
      </c>
      <c r="D400" s="113" t="s">
        <v>15464</v>
      </c>
      <c r="E400" s="116">
        <v>0.36382500000000001</v>
      </c>
      <c r="F400" s="115" t="s">
        <v>35707</v>
      </c>
      <c r="G400" s="122">
        <v>77.25</v>
      </c>
      <c r="H400" s="123">
        <v>28.105499999999999</v>
      </c>
    </row>
    <row r="401" spans="1:8" ht="63.75" x14ac:dyDescent="0.25">
      <c r="A401" s="113" t="s">
        <v>46362</v>
      </c>
      <c r="B401" s="114" t="s">
        <v>46231</v>
      </c>
      <c r="C401" s="113" t="s">
        <v>46472</v>
      </c>
      <c r="D401" s="113" t="s">
        <v>46460</v>
      </c>
      <c r="E401" s="116">
        <v>0.25</v>
      </c>
      <c r="F401" s="115" t="s">
        <v>35708</v>
      </c>
      <c r="G401" s="122">
        <v>666.58</v>
      </c>
      <c r="H401" s="123">
        <v>166.64500000000001</v>
      </c>
    </row>
    <row r="402" spans="1:8" ht="38.25" x14ac:dyDescent="0.25">
      <c r="A402" s="113" t="s">
        <v>46362</v>
      </c>
      <c r="B402" s="114" t="s">
        <v>46231</v>
      </c>
      <c r="C402" s="113" t="s">
        <v>15483</v>
      </c>
      <c r="D402" s="113" t="s">
        <v>15484</v>
      </c>
      <c r="E402" s="116">
        <v>0.1</v>
      </c>
      <c r="F402" s="115" t="s">
        <v>35707</v>
      </c>
      <c r="G402" s="122">
        <v>77.25</v>
      </c>
      <c r="H402" s="123">
        <v>7.7249999999999996</v>
      </c>
    </row>
    <row r="403" spans="1:8" ht="51" x14ac:dyDescent="0.25">
      <c r="A403" s="113" t="s">
        <v>46362</v>
      </c>
      <c r="B403" s="114" t="s">
        <v>46231</v>
      </c>
      <c r="C403" s="113" t="s">
        <v>16739</v>
      </c>
      <c r="D403" s="113" t="s">
        <v>16740</v>
      </c>
      <c r="E403" s="116">
        <v>1.1000000000000001</v>
      </c>
      <c r="F403" s="115" t="s">
        <v>35708</v>
      </c>
      <c r="G403" s="122">
        <v>53.27</v>
      </c>
      <c r="H403" s="123">
        <v>58.597000000000001</v>
      </c>
    </row>
    <row r="404" spans="1:8" ht="25.5" x14ac:dyDescent="0.25">
      <c r="A404" s="113" t="s">
        <v>46362</v>
      </c>
      <c r="B404" s="114" t="s">
        <v>46231</v>
      </c>
      <c r="C404" s="113" t="s">
        <v>20185</v>
      </c>
      <c r="D404" s="113" t="s">
        <v>20186</v>
      </c>
      <c r="E404" s="116">
        <v>0.26729999999999998</v>
      </c>
      <c r="F404" s="115" t="s">
        <v>35707</v>
      </c>
      <c r="G404" s="122">
        <v>83</v>
      </c>
      <c r="H404" s="123">
        <v>22.1859</v>
      </c>
    </row>
    <row r="405" spans="1:8" ht="38.25" x14ac:dyDescent="0.25">
      <c r="A405" s="113" t="s">
        <v>46362</v>
      </c>
      <c r="B405" s="114" t="s">
        <v>46231</v>
      </c>
      <c r="C405" s="113" t="s">
        <v>20699</v>
      </c>
      <c r="D405" s="113" t="s">
        <v>46465</v>
      </c>
      <c r="E405" s="116">
        <v>6.2795000000000004E-2</v>
      </c>
      <c r="F405" s="115" t="s">
        <v>35707</v>
      </c>
      <c r="G405" s="122">
        <v>120.51</v>
      </c>
      <c r="H405" s="123">
        <v>7.5674000000000001</v>
      </c>
    </row>
    <row r="406" spans="1:8" x14ac:dyDescent="0.25">
      <c r="A406" s="327"/>
      <c r="B406" s="327"/>
      <c r="C406" s="327"/>
      <c r="D406" s="327"/>
      <c r="E406" s="327"/>
      <c r="F406" s="327"/>
      <c r="G406"/>
      <c r="H406" s="118">
        <v>499.99180000000001</v>
      </c>
    </row>
    <row r="407" spans="1:8" x14ac:dyDescent="0.25">
      <c r="A407" s="110"/>
      <c r="B407" s="110"/>
      <c r="C407" s="110"/>
      <c r="D407" s="110"/>
      <c r="E407" s="110" t="s">
        <v>46178</v>
      </c>
      <c r="F407" s="111">
        <v>0</v>
      </c>
      <c r="G407" s="111">
        <v>155.28952283049117</v>
      </c>
      <c r="H407"/>
    </row>
    <row r="408" spans="1:8" ht="26.25" thickBot="1" x14ac:dyDescent="0.3">
      <c r="A408" s="110"/>
      <c r="B408" s="110"/>
      <c r="C408" s="110"/>
      <c r="D408" s="110"/>
      <c r="E408" s="110"/>
      <c r="F408" s="110" t="s">
        <v>46179</v>
      </c>
      <c r="G408" s="111">
        <v>499.99</v>
      </c>
      <c r="H408"/>
    </row>
    <row r="409" spans="1:8" ht="15.75" thickTop="1" x14ac:dyDescent="0.25">
      <c r="A409" s="112"/>
      <c r="B409" s="112"/>
      <c r="C409" s="112"/>
      <c r="D409" s="112"/>
      <c r="E409" s="112"/>
      <c r="F409" s="112"/>
      <c r="G409" s="112"/>
      <c r="H409" s="112"/>
    </row>
    <row r="410" spans="1:8" x14ac:dyDescent="0.25">
      <c r="A410" s="97" t="s">
        <v>46473</v>
      </c>
      <c r="B410" s="98" t="s">
        <v>46165</v>
      </c>
      <c r="C410" s="97" t="s">
        <v>46166</v>
      </c>
      <c r="D410" s="97" t="s">
        <v>46167</v>
      </c>
      <c r="E410" s="99" t="s">
        <v>46168</v>
      </c>
      <c r="F410" s="98" t="s">
        <v>46169</v>
      </c>
      <c r="G410" s="98" t="s">
        <v>46170</v>
      </c>
      <c r="H410" s="98" t="s">
        <v>46171</v>
      </c>
    </row>
    <row r="411" spans="1:8" ht="25.5" x14ac:dyDescent="0.25">
      <c r="A411" s="100" t="s">
        <v>28173</v>
      </c>
      <c r="B411" s="101" t="s">
        <v>28212</v>
      </c>
      <c r="C411" s="100" t="s">
        <v>46172</v>
      </c>
      <c r="D411" s="100" t="s">
        <v>46474</v>
      </c>
      <c r="E411" s="102" t="s">
        <v>16</v>
      </c>
      <c r="F411" s="103">
        <v>1</v>
      </c>
      <c r="G411" s="104">
        <v>104.85</v>
      </c>
      <c r="H411" s="104">
        <v>104.85</v>
      </c>
    </row>
    <row r="412" spans="1:8" ht="25.5" x14ac:dyDescent="0.25">
      <c r="A412" s="113" t="s">
        <v>46181</v>
      </c>
      <c r="B412" s="114" t="s">
        <v>46281</v>
      </c>
      <c r="C412" s="113" t="s">
        <v>5764</v>
      </c>
      <c r="D412" s="113" t="s">
        <v>12306</v>
      </c>
      <c r="E412" s="115" t="s">
        <v>164</v>
      </c>
      <c r="F412" s="116">
        <v>0.72799999999999998</v>
      </c>
      <c r="G412" s="117">
        <v>24.48</v>
      </c>
      <c r="H412" s="117">
        <v>17.82</v>
      </c>
    </row>
    <row r="413" spans="1:8" ht="25.5" x14ac:dyDescent="0.25">
      <c r="A413" s="113" t="s">
        <v>46181</v>
      </c>
      <c r="B413" s="114" t="s">
        <v>46280</v>
      </c>
      <c r="C413" s="113" t="s">
        <v>5764</v>
      </c>
      <c r="D413" s="113" t="s">
        <v>12515</v>
      </c>
      <c r="E413" s="115" t="s">
        <v>164</v>
      </c>
      <c r="F413" s="116">
        <v>0.72799999999999998</v>
      </c>
      <c r="G413" s="117">
        <v>30.48</v>
      </c>
      <c r="H413" s="117">
        <v>22.18</v>
      </c>
    </row>
    <row r="414" spans="1:8" x14ac:dyDescent="0.25">
      <c r="A414" s="105" t="s">
        <v>46174</v>
      </c>
      <c r="B414" s="106" t="s">
        <v>46475</v>
      </c>
      <c r="C414" s="105" t="s">
        <v>46189</v>
      </c>
      <c r="D414" s="105" t="s">
        <v>46476</v>
      </c>
      <c r="E414" s="107" t="s">
        <v>16</v>
      </c>
      <c r="F414" s="108">
        <v>8.0000000000000002E-3</v>
      </c>
      <c r="G414" s="109">
        <v>26.59</v>
      </c>
      <c r="H414" s="109">
        <v>0.21</v>
      </c>
    </row>
    <row r="415" spans="1:8" x14ac:dyDescent="0.25">
      <c r="A415" s="105" t="s">
        <v>46174</v>
      </c>
      <c r="B415" s="106" t="s">
        <v>46477</v>
      </c>
      <c r="C415" s="105" t="s">
        <v>46189</v>
      </c>
      <c r="D415" s="105" t="s">
        <v>46478</v>
      </c>
      <c r="E415" s="107" t="s">
        <v>16</v>
      </c>
      <c r="F415" s="108">
        <v>1E-3</v>
      </c>
      <c r="G415" s="109">
        <v>7.55</v>
      </c>
      <c r="H415" s="109">
        <v>0</v>
      </c>
    </row>
    <row r="416" spans="1:8" ht="25.5" x14ac:dyDescent="0.25">
      <c r="A416" s="105" t="s">
        <v>46174</v>
      </c>
      <c r="B416" s="106" t="s">
        <v>46479</v>
      </c>
      <c r="C416" s="105" t="s">
        <v>46189</v>
      </c>
      <c r="D416" s="105" t="s">
        <v>46480</v>
      </c>
      <c r="E416" s="107" t="s">
        <v>16</v>
      </c>
      <c r="F416" s="108">
        <v>1</v>
      </c>
      <c r="G416" s="109">
        <v>64.64</v>
      </c>
      <c r="H416" s="109">
        <v>64.64</v>
      </c>
    </row>
    <row r="417" spans="1:8" x14ac:dyDescent="0.25">
      <c r="A417" s="110"/>
      <c r="B417" s="110"/>
      <c r="C417" s="110"/>
      <c r="D417" s="110"/>
      <c r="E417" s="110" t="s">
        <v>46178</v>
      </c>
      <c r="F417" s="111">
        <v>0</v>
      </c>
      <c r="G417" s="111">
        <v>31.37</v>
      </c>
      <c r="H417"/>
    </row>
    <row r="418" spans="1:8" ht="26.25" thickBot="1" x14ac:dyDescent="0.3">
      <c r="A418" s="110"/>
      <c r="B418" s="110"/>
      <c r="C418" s="110"/>
      <c r="D418" s="110"/>
      <c r="E418" s="110"/>
      <c r="F418" s="110" t="s">
        <v>46179</v>
      </c>
      <c r="G418" s="111">
        <v>104.85</v>
      </c>
      <c r="H418"/>
    </row>
    <row r="419" spans="1:8" ht="15.75" thickTop="1" x14ac:dyDescent="0.25">
      <c r="A419" s="112"/>
      <c r="B419" s="112"/>
      <c r="C419" s="112"/>
      <c r="D419" s="112"/>
      <c r="E419" s="112"/>
      <c r="F419" s="112"/>
      <c r="G419" s="112"/>
      <c r="H419" s="112"/>
    </row>
    <row r="420" spans="1:8" x14ac:dyDescent="0.25">
      <c r="A420" s="97" t="s">
        <v>46481</v>
      </c>
      <c r="B420" s="98" t="s">
        <v>46165</v>
      </c>
      <c r="C420" s="97" t="s">
        <v>46166</v>
      </c>
      <c r="D420" s="97" t="s">
        <v>46167</v>
      </c>
      <c r="E420" s="99" t="s">
        <v>46168</v>
      </c>
      <c r="F420" s="98" t="s">
        <v>46169</v>
      </c>
      <c r="G420" s="98" t="s">
        <v>46170</v>
      </c>
      <c r="H420" s="98" t="s">
        <v>46171</v>
      </c>
    </row>
    <row r="421" spans="1:8" ht="38.25" x14ac:dyDescent="0.25">
      <c r="A421" s="100" t="s">
        <v>28173</v>
      </c>
      <c r="B421" s="101" t="s">
        <v>28213</v>
      </c>
      <c r="C421" s="100" t="s">
        <v>46172</v>
      </c>
      <c r="D421" s="100" t="s">
        <v>46482</v>
      </c>
      <c r="E421" s="102" t="s">
        <v>16</v>
      </c>
      <c r="F421" s="103">
        <v>1</v>
      </c>
      <c r="G421" s="104">
        <v>136.91999999999999</v>
      </c>
      <c r="H421" s="104">
        <v>136.91999999999999</v>
      </c>
    </row>
    <row r="422" spans="1:8" ht="25.5" x14ac:dyDescent="0.25">
      <c r="A422" s="113" t="s">
        <v>46181</v>
      </c>
      <c r="B422" s="114" t="s">
        <v>46280</v>
      </c>
      <c r="C422" s="113" t="s">
        <v>5764</v>
      </c>
      <c r="D422" s="113" t="s">
        <v>12515</v>
      </c>
      <c r="E422" s="115" t="s">
        <v>164</v>
      </c>
      <c r="F422" s="116">
        <v>0.98</v>
      </c>
      <c r="G422" s="117">
        <v>30.48</v>
      </c>
      <c r="H422" s="117">
        <v>29.87</v>
      </c>
    </row>
    <row r="423" spans="1:8" ht="25.5" x14ac:dyDescent="0.25">
      <c r="A423" s="113" t="s">
        <v>46181</v>
      </c>
      <c r="B423" s="114" t="s">
        <v>46183</v>
      </c>
      <c r="C423" s="113" t="s">
        <v>5764</v>
      </c>
      <c r="D423" s="113" t="s">
        <v>12586</v>
      </c>
      <c r="E423" s="115" t="s">
        <v>164</v>
      </c>
      <c r="F423" s="116">
        <v>0.29249999999999998</v>
      </c>
      <c r="G423" s="117">
        <v>22.64</v>
      </c>
      <c r="H423" s="117">
        <v>6.62</v>
      </c>
    </row>
    <row r="424" spans="1:8" ht="25.5" x14ac:dyDescent="0.25">
      <c r="A424" s="113" t="s">
        <v>46181</v>
      </c>
      <c r="B424" s="114" t="s">
        <v>46384</v>
      </c>
      <c r="C424" s="113" t="s">
        <v>5764</v>
      </c>
      <c r="D424" s="113" t="s">
        <v>12288</v>
      </c>
      <c r="E424" s="115" t="s">
        <v>164</v>
      </c>
      <c r="F424" s="116">
        <v>0.98</v>
      </c>
      <c r="G424" s="117">
        <v>26.54</v>
      </c>
      <c r="H424" s="117">
        <v>26</v>
      </c>
    </row>
    <row r="425" spans="1:8" ht="25.5" x14ac:dyDescent="0.25">
      <c r="A425" s="105" t="s">
        <v>46174</v>
      </c>
      <c r="B425" s="106" t="s">
        <v>46483</v>
      </c>
      <c r="C425" s="105" t="s">
        <v>46380</v>
      </c>
      <c r="D425" s="105" t="s">
        <v>46484</v>
      </c>
      <c r="E425" s="107" t="s">
        <v>16</v>
      </c>
      <c r="F425" s="108">
        <v>1</v>
      </c>
      <c r="G425" s="109">
        <v>74.430000000000007</v>
      </c>
      <c r="H425" s="109">
        <v>74.430000000000007</v>
      </c>
    </row>
    <row r="426" spans="1:8" x14ac:dyDescent="0.25">
      <c r="A426" s="110"/>
      <c r="B426" s="110"/>
      <c r="C426" s="110"/>
      <c r="D426" s="110"/>
      <c r="E426" s="110" t="s">
        <v>46178</v>
      </c>
      <c r="F426" s="111">
        <v>0</v>
      </c>
      <c r="G426" s="111">
        <v>48.33</v>
      </c>
      <c r="H426"/>
    </row>
    <row r="427" spans="1:8" ht="26.25" thickBot="1" x14ac:dyDescent="0.3">
      <c r="A427" s="110"/>
      <c r="B427" s="110"/>
      <c r="C427" s="110"/>
      <c r="D427" s="110"/>
      <c r="E427" s="110"/>
      <c r="F427" s="110" t="s">
        <v>46179</v>
      </c>
      <c r="G427" s="111">
        <v>136.91999999999999</v>
      </c>
      <c r="H427"/>
    </row>
    <row r="428" spans="1:8" ht="15.75" thickTop="1" x14ac:dyDescent="0.25">
      <c r="A428" s="112"/>
      <c r="B428" s="112"/>
      <c r="C428" s="112"/>
      <c r="D428" s="112"/>
      <c r="E428" s="112"/>
      <c r="F428" s="112"/>
      <c r="G428" s="112"/>
      <c r="H428" s="112"/>
    </row>
    <row r="429" spans="1:8" x14ac:dyDescent="0.25">
      <c r="A429" s="97" t="s">
        <v>46485</v>
      </c>
      <c r="B429" s="98" t="s">
        <v>46165</v>
      </c>
      <c r="C429" s="97" t="s">
        <v>46166</v>
      </c>
      <c r="D429" s="97" t="s">
        <v>46167</v>
      </c>
      <c r="E429" s="99" t="s">
        <v>46168</v>
      </c>
      <c r="F429" s="98" t="s">
        <v>46169</v>
      </c>
      <c r="G429" s="98" t="s">
        <v>46170</v>
      </c>
      <c r="H429" s="98" t="s">
        <v>46171</v>
      </c>
    </row>
    <row r="430" spans="1:8" ht="25.5" x14ac:dyDescent="0.25">
      <c r="A430" s="100" t="s">
        <v>28173</v>
      </c>
      <c r="B430" s="101" t="s">
        <v>28214</v>
      </c>
      <c r="C430" s="100" t="s">
        <v>46172</v>
      </c>
      <c r="D430" s="100" t="s">
        <v>46486</v>
      </c>
      <c r="E430" s="102" t="s">
        <v>16</v>
      </c>
      <c r="F430" s="103">
        <v>1</v>
      </c>
      <c r="G430" s="104">
        <v>126.28</v>
      </c>
      <c r="H430" s="104">
        <v>126.28</v>
      </c>
    </row>
    <row r="431" spans="1:8" ht="25.5" x14ac:dyDescent="0.25">
      <c r="A431" s="113" t="s">
        <v>46181</v>
      </c>
      <c r="B431" s="114" t="s">
        <v>46281</v>
      </c>
      <c r="C431" s="113" t="s">
        <v>5764</v>
      </c>
      <c r="D431" s="113" t="s">
        <v>12306</v>
      </c>
      <c r="E431" s="115" t="s">
        <v>164</v>
      </c>
      <c r="F431" s="116">
        <v>0.95599999999999996</v>
      </c>
      <c r="G431" s="117">
        <v>24.48</v>
      </c>
      <c r="H431" s="117">
        <v>23.4</v>
      </c>
    </row>
    <row r="432" spans="1:8" ht="25.5" x14ac:dyDescent="0.25">
      <c r="A432" s="113" t="s">
        <v>46181</v>
      </c>
      <c r="B432" s="114" t="s">
        <v>46280</v>
      </c>
      <c r="C432" s="113" t="s">
        <v>5764</v>
      </c>
      <c r="D432" s="113" t="s">
        <v>12515</v>
      </c>
      <c r="E432" s="115" t="s">
        <v>164</v>
      </c>
      <c r="F432" s="116">
        <v>0.87</v>
      </c>
      <c r="G432" s="117">
        <v>30.48</v>
      </c>
      <c r="H432" s="117">
        <v>26.51</v>
      </c>
    </row>
    <row r="433" spans="1:8" x14ac:dyDescent="0.25">
      <c r="A433" s="105" t="s">
        <v>46174</v>
      </c>
      <c r="B433" s="106" t="s">
        <v>46487</v>
      </c>
      <c r="C433" s="105" t="s">
        <v>46172</v>
      </c>
      <c r="D433" s="105" t="s">
        <v>46488</v>
      </c>
      <c r="E433" s="107" t="s">
        <v>16</v>
      </c>
      <c r="F433" s="108">
        <v>1</v>
      </c>
      <c r="G433" s="109">
        <v>76.37</v>
      </c>
      <c r="H433" s="109">
        <v>76.37</v>
      </c>
    </row>
    <row r="434" spans="1:8" x14ac:dyDescent="0.25">
      <c r="A434" s="110"/>
      <c r="B434" s="110"/>
      <c r="C434" s="110"/>
      <c r="D434" s="110"/>
      <c r="E434" s="110" t="s">
        <v>46178</v>
      </c>
      <c r="F434" s="111">
        <v>0</v>
      </c>
      <c r="G434" s="111">
        <v>39.08</v>
      </c>
      <c r="H434"/>
    </row>
    <row r="435" spans="1:8" ht="26.25" thickBot="1" x14ac:dyDescent="0.3">
      <c r="A435" s="110"/>
      <c r="B435" s="110"/>
      <c r="C435" s="110"/>
      <c r="D435" s="110"/>
      <c r="E435" s="110"/>
      <c r="F435" s="110" t="s">
        <v>46179</v>
      </c>
      <c r="G435" s="111">
        <v>126.28</v>
      </c>
      <c r="H435"/>
    </row>
    <row r="436" spans="1:8" ht="15.75" thickTop="1" x14ac:dyDescent="0.25">
      <c r="A436" s="112"/>
      <c r="B436" s="112"/>
      <c r="C436" s="112"/>
      <c r="D436" s="112"/>
      <c r="E436" s="112"/>
      <c r="F436" s="112"/>
      <c r="G436" s="112"/>
      <c r="H436" s="112"/>
    </row>
    <row r="437" spans="1:8" x14ac:dyDescent="0.25">
      <c r="A437" s="97" t="s">
        <v>46489</v>
      </c>
      <c r="B437" s="98" t="s">
        <v>46165</v>
      </c>
      <c r="C437" s="97" t="s">
        <v>46166</v>
      </c>
      <c r="D437" s="97" t="s">
        <v>46167</v>
      </c>
      <c r="E437" s="99" t="s">
        <v>46168</v>
      </c>
      <c r="F437" s="98" t="s">
        <v>46169</v>
      </c>
      <c r="G437" s="98" t="s">
        <v>46170</v>
      </c>
      <c r="H437" s="98" t="s">
        <v>46171</v>
      </c>
    </row>
    <row r="438" spans="1:8" ht="38.25" x14ac:dyDescent="0.25">
      <c r="A438" s="100" t="s">
        <v>28173</v>
      </c>
      <c r="B438" s="101" t="s">
        <v>28215</v>
      </c>
      <c r="C438" s="100" t="s">
        <v>46172</v>
      </c>
      <c r="D438" s="100" t="s">
        <v>46490</v>
      </c>
      <c r="E438" s="102" t="s">
        <v>16</v>
      </c>
      <c r="F438" s="103">
        <v>1</v>
      </c>
      <c r="G438" s="104">
        <v>39.049999999999997</v>
      </c>
      <c r="H438" s="104">
        <v>39.049999999999997</v>
      </c>
    </row>
    <row r="439" spans="1:8" ht="25.5" x14ac:dyDescent="0.25">
      <c r="A439" s="113" t="s">
        <v>46181</v>
      </c>
      <c r="B439" s="114" t="s">
        <v>46280</v>
      </c>
      <c r="C439" s="113" t="s">
        <v>5764</v>
      </c>
      <c r="D439" s="113" t="s">
        <v>12515</v>
      </c>
      <c r="E439" s="115" t="s">
        <v>164</v>
      </c>
      <c r="F439" s="116">
        <v>0.5</v>
      </c>
      <c r="G439" s="117">
        <v>30.48</v>
      </c>
      <c r="H439" s="117">
        <v>15.24</v>
      </c>
    </row>
    <row r="440" spans="1:8" ht="25.5" x14ac:dyDescent="0.25">
      <c r="A440" s="113" t="s">
        <v>46181</v>
      </c>
      <c r="B440" s="114" t="s">
        <v>46183</v>
      </c>
      <c r="C440" s="113" t="s">
        <v>5764</v>
      </c>
      <c r="D440" s="113" t="s">
        <v>12586</v>
      </c>
      <c r="E440" s="115" t="s">
        <v>164</v>
      </c>
      <c r="F440" s="116">
        <v>0.5</v>
      </c>
      <c r="G440" s="117">
        <v>22.64</v>
      </c>
      <c r="H440" s="117">
        <v>11.32</v>
      </c>
    </row>
    <row r="441" spans="1:8" x14ac:dyDescent="0.25">
      <c r="A441" s="105" t="s">
        <v>46174</v>
      </c>
      <c r="B441" s="106" t="s">
        <v>46491</v>
      </c>
      <c r="C441" s="105" t="s">
        <v>46197</v>
      </c>
      <c r="D441" s="105" t="s">
        <v>46492</v>
      </c>
      <c r="E441" s="107" t="s">
        <v>15094</v>
      </c>
      <c r="F441" s="108">
        <v>1.88</v>
      </c>
      <c r="G441" s="109">
        <v>0.27</v>
      </c>
      <c r="H441" s="109">
        <v>0.5</v>
      </c>
    </row>
    <row r="442" spans="1:8" ht="25.5" x14ac:dyDescent="0.25">
      <c r="A442" s="105" t="s">
        <v>46174</v>
      </c>
      <c r="B442" s="106" t="s">
        <v>46493</v>
      </c>
      <c r="C442" s="105" t="s">
        <v>46197</v>
      </c>
      <c r="D442" s="105" t="s">
        <v>46494</v>
      </c>
      <c r="E442" s="107" t="s">
        <v>15076</v>
      </c>
      <c r="F442" s="108">
        <v>1</v>
      </c>
      <c r="G442" s="109">
        <v>11.99</v>
      </c>
      <c r="H442" s="109">
        <v>11.99</v>
      </c>
    </row>
    <row r="443" spans="1:8" x14ac:dyDescent="0.25">
      <c r="A443" s="110"/>
      <c r="B443" s="110"/>
      <c r="C443" s="110"/>
      <c r="D443" s="110"/>
      <c r="E443" s="110" t="s">
        <v>46178</v>
      </c>
      <c r="F443" s="111">
        <v>0</v>
      </c>
      <c r="G443" s="111">
        <v>20.34</v>
      </c>
      <c r="H443"/>
    </row>
    <row r="444" spans="1:8" ht="26.25" thickBot="1" x14ac:dyDescent="0.3">
      <c r="A444" s="110"/>
      <c r="B444" s="110"/>
      <c r="C444" s="110"/>
      <c r="D444" s="110"/>
      <c r="E444" s="110"/>
      <c r="F444" s="110" t="s">
        <v>46179</v>
      </c>
      <c r="G444" s="111">
        <v>39.049999999999997</v>
      </c>
      <c r="H444"/>
    </row>
    <row r="445" spans="1:8" ht="15.75" thickTop="1" x14ac:dyDescent="0.25">
      <c r="A445" s="112"/>
      <c r="B445" s="112"/>
      <c r="C445" s="112"/>
      <c r="D445" s="112"/>
      <c r="E445" s="112"/>
      <c r="F445" s="112"/>
      <c r="G445" s="112"/>
      <c r="H445" s="112"/>
    </row>
    <row r="446" spans="1:8" x14ac:dyDescent="0.25">
      <c r="A446" s="97" t="s">
        <v>46495</v>
      </c>
      <c r="B446" s="98" t="s">
        <v>46165</v>
      </c>
      <c r="C446" s="97" t="s">
        <v>46166</v>
      </c>
      <c r="D446" s="97" t="s">
        <v>46167</v>
      </c>
      <c r="E446" s="99" t="s">
        <v>46168</v>
      </c>
      <c r="F446" s="98" t="s">
        <v>46169</v>
      </c>
      <c r="G446" s="98" t="s">
        <v>46170</v>
      </c>
      <c r="H446" s="98" t="s">
        <v>46171</v>
      </c>
    </row>
    <row r="447" spans="1:8" ht="51" x14ac:dyDescent="0.25">
      <c r="A447" s="100" t="s">
        <v>28173</v>
      </c>
      <c r="B447" s="101" t="s">
        <v>28216</v>
      </c>
      <c r="C447" s="100" t="s">
        <v>46172</v>
      </c>
      <c r="D447" s="100" t="s">
        <v>46496</v>
      </c>
      <c r="E447" s="102" t="s">
        <v>15094</v>
      </c>
      <c r="F447" s="103">
        <v>1</v>
      </c>
      <c r="G447" s="104">
        <v>38.78</v>
      </c>
      <c r="H447" s="104">
        <v>38.78</v>
      </c>
    </row>
    <row r="448" spans="1:8" ht="25.5" x14ac:dyDescent="0.25">
      <c r="A448" s="113" t="s">
        <v>46181</v>
      </c>
      <c r="B448" s="114" t="s">
        <v>46182</v>
      </c>
      <c r="C448" s="113" t="s">
        <v>5764</v>
      </c>
      <c r="D448" s="113" t="s">
        <v>12578</v>
      </c>
      <c r="E448" s="115" t="s">
        <v>164</v>
      </c>
      <c r="F448" s="116">
        <v>0.2</v>
      </c>
      <c r="G448" s="117">
        <v>31.21</v>
      </c>
      <c r="H448" s="117">
        <v>6.24</v>
      </c>
    </row>
    <row r="449" spans="1:8" ht="25.5" x14ac:dyDescent="0.25">
      <c r="A449" s="113" t="s">
        <v>46181</v>
      </c>
      <c r="B449" s="114" t="s">
        <v>46183</v>
      </c>
      <c r="C449" s="113" t="s">
        <v>5764</v>
      </c>
      <c r="D449" s="113" t="s">
        <v>12586</v>
      </c>
      <c r="E449" s="115" t="s">
        <v>164</v>
      </c>
      <c r="F449" s="116">
        <v>0.1</v>
      </c>
      <c r="G449" s="117">
        <v>22.64</v>
      </c>
      <c r="H449" s="117">
        <v>2.2599999999999998</v>
      </c>
    </row>
    <row r="450" spans="1:8" ht="51" x14ac:dyDescent="0.25">
      <c r="A450" s="105" t="s">
        <v>46174</v>
      </c>
      <c r="B450" s="106" t="s">
        <v>46497</v>
      </c>
      <c r="C450" s="105" t="s">
        <v>46231</v>
      </c>
      <c r="D450" s="105" t="s">
        <v>46498</v>
      </c>
      <c r="E450" s="107" t="s">
        <v>15076</v>
      </c>
      <c r="F450" s="108">
        <v>0.6666666</v>
      </c>
      <c r="G450" s="109">
        <v>43.98</v>
      </c>
      <c r="H450" s="109">
        <v>29.31</v>
      </c>
    </row>
    <row r="451" spans="1:8" ht="25.5" x14ac:dyDescent="0.25">
      <c r="A451" s="105" t="s">
        <v>46174</v>
      </c>
      <c r="B451" s="106" t="s">
        <v>46499</v>
      </c>
      <c r="C451" s="105" t="s">
        <v>5764</v>
      </c>
      <c r="D451" s="105" t="s">
        <v>3873</v>
      </c>
      <c r="E451" s="107" t="s">
        <v>60</v>
      </c>
      <c r="F451" s="108">
        <v>1</v>
      </c>
      <c r="G451" s="109">
        <v>0.97</v>
      </c>
      <c r="H451" s="109">
        <v>0.97</v>
      </c>
    </row>
    <row r="452" spans="1:8" x14ac:dyDescent="0.25">
      <c r="A452" s="110"/>
      <c r="B452" s="110"/>
      <c r="C452" s="110"/>
      <c r="D452" s="110"/>
      <c r="E452" s="110" t="s">
        <v>46178</v>
      </c>
      <c r="F452" s="111">
        <v>0</v>
      </c>
      <c r="G452" s="111">
        <v>6.53</v>
      </c>
      <c r="H452"/>
    </row>
    <row r="453" spans="1:8" ht="26.25" thickBot="1" x14ac:dyDescent="0.3">
      <c r="A453" s="110"/>
      <c r="B453" s="110"/>
      <c r="C453" s="110"/>
      <c r="D453" s="110"/>
      <c r="E453" s="110"/>
      <c r="F453" s="110" t="s">
        <v>46179</v>
      </c>
      <c r="G453" s="111">
        <v>38.78</v>
      </c>
      <c r="H453"/>
    </row>
    <row r="454" spans="1:8" ht="15.75" thickTop="1" x14ac:dyDescent="0.25">
      <c r="A454" s="112"/>
      <c r="B454" s="112"/>
      <c r="C454" s="112"/>
      <c r="D454" s="112"/>
      <c r="E454" s="112"/>
      <c r="F454" s="112"/>
      <c r="G454" s="112"/>
      <c r="H454" s="112"/>
    </row>
    <row r="455" spans="1:8" x14ac:dyDescent="0.25">
      <c r="A455" s="97" t="s">
        <v>46500</v>
      </c>
      <c r="B455" s="98" t="s">
        <v>46165</v>
      </c>
      <c r="C455" s="97" t="s">
        <v>46166</v>
      </c>
      <c r="D455" s="97" t="s">
        <v>46167</v>
      </c>
      <c r="E455" s="99" t="s">
        <v>46168</v>
      </c>
      <c r="F455" s="98" t="s">
        <v>46169</v>
      </c>
      <c r="G455" s="98" t="s">
        <v>46170</v>
      </c>
      <c r="H455" s="98" t="s">
        <v>46171</v>
      </c>
    </row>
    <row r="456" spans="1:8" ht="63.75" x14ac:dyDescent="0.25">
      <c r="A456" s="100" t="s">
        <v>28173</v>
      </c>
      <c r="B456" s="101" t="s">
        <v>28217</v>
      </c>
      <c r="C456" s="100" t="s">
        <v>46172</v>
      </c>
      <c r="D456" s="100" t="s">
        <v>46501</v>
      </c>
      <c r="E456" s="102" t="s">
        <v>35707</v>
      </c>
      <c r="F456" s="103">
        <v>1</v>
      </c>
      <c r="G456" s="104">
        <v>305.52</v>
      </c>
      <c r="H456" s="104">
        <v>305.52</v>
      </c>
    </row>
    <row r="457" spans="1:8" ht="25.5" x14ac:dyDescent="0.25">
      <c r="A457" s="113" t="s">
        <v>46181</v>
      </c>
      <c r="B457" s="114" t="s">
        <v>46182</v>
      </c>
      <c r="C457" s="113" t="s">
        <v>5764</v>
      </c>
      <c r="D457" s="113" t="s">
        <v>12578</v>
      </c>
      <c r="E457" s="115" t="s">
        <v>164</v>
      </c>
      <c r="F457" s="116">
        <v>1.03</v>
      </c>
      <c r="G457" s="117">
        <v>31.21</v>
      </c>
      <c r="H457" s="117">
        <v>32.14</v>
      </c>
    </row>
    <row r="458" spans="1:8" ht="25.5" x14ac:dyDescent="0.25">
      <c r="A458" s="113" t="s">
        <v>46181</v>
      </c>
      <c r="B458" s="114" t="s">
        <v>46183</v>
      </c>
      <c r="C458" s="113" t="s">
        <v>5764</v>
      </c>
      <c r="D458" s="113" t="s">
        <v>12586</v>
      </c>
      <c r="E458" s="115" t="s">
        <v>164</v>
      </c>
      <c r="F458" s="116">
        <v>0.34300000000000003</v>
      </c>
      <c r="G458" s="117">
        <v>22.64</v>
      </c>
      <c r="H458" s="117">
        <v>7.76</v>
      </c>
    </row>
    <row r="459" spans="1:8" ht="38.25" x14ac:dyDescent="0.25">
      <c r="A459" s="113" t="s">
        <v>46181</v>
      </c>
      <c r="B459" s="114" t="s">
        <v>46502</v>
      </c>
      <c r="C459" s="113" t="s">
        <v>5764</v>
      </c>
      <c r="D459" s="113" t="s">
        <v>7404</v>
      </c>
      <c r="E459" s="115" t="s">
        <v>7132</v>
      </c>
      <c r="F459" s="116">
        <v>3.2000000000000001E-2</v>
      </c>
      <c r="G459" s="117">
        <v>9.76</v>
      </c>
      <c r="H459" s="117">
        <v>0.31</v>
      </c>
    </row>
    <row r="460" spans="1:8" ht="38.25" x14ac:dyDescent="0.25">
      <c r="A460" s="113" t="s">
        <v>46181</v>
      </c>
      <c r="B460" s="114" t="s">
        <v>46503</v>
      </c>
      <c r="C460" s="113" t="s">
        <v>5764</v>
      </c>
      <c r="D460" s="113" t="s">
        <v>7403</v>
      </c>
      <c r="E460" s="115" t="s">
        <v>7130</v>
      </c>
      <c r="F460" s="116">
        <v>0.03</v>
      </c>
      <c r="G460" s="117">
        <v>0.55000000000000004</v>
      </c>
      <c r="H460" s="117">
        <v>0.01</v>
      </c>
    </row>
    <row r="461" spans="1:8" ht="25.5" x14ac:dyDescent="0.25">
      <c r="A461" s="113" t="s">
        <v>46181</v>
      </c>
      <c r="B461" s="114" t="s">
        <v>46504</v>
      </c>
      <c r="C461" s="113" t="s">
        <v>5764</v>
      </c>
      <c r="D461" s="113" t="s">
        <v>39396</v>
      </c>
      <c r="E461" s="115" t="s">
        <v>35707</v>
      </c>
      <c r="F461" s="116">
        <v>1</v>
      </c>
      <c r="G461" s="117">
        <v>265.3</v>
      </c>
      <c r="H461" s="117">
        <v>265.3</v>
      </c>
    </row>
    <row r="462" spans="1:8" ht="15" customHeight="1" x14ac:dyDescent="0.25">
      <c r="A462" s="110"/>
      <c r="B462" s="110"/>
      <c r="C462" s="110"/>
      <c r="D462" s="110"/>
      <c r="E462" s="110" t="s">
        <v>46178</v>
      </c>
      <c r="F462" s="111">
        <v>0</v>
      </c>
      <c r="G462" s="111">
        <v>34.01</v>
      </c>
      <c r="H462"/>
    </row>
    <row r="463" spans="1:8" ht="25.5" customHeight="1" x14ac:dyDescent="0.25">
      <c r="A463" s="110"/>
      <c r="B463" s="110"/>
      <c r="C463" s="110"/>
      <c r="D463" s="110"/>
      <c r="E463" s="110"/>
      <c r="F463" s="110" t="s">
        <v>46179</v>
      </c>
      <c r="G463" s="111">
        <v>305.52</v>
      </c>
      <c r="H463"/>
    </row>
    <row r="464" spans="1:8" ht="25.5" customHeight="1" x14ac:dyDescent="0.25">
      <c r="A464" s="110"/>
      <c r="B464" s="110"/>
      <c r="C464" s="110"/>
      <c r="D464" s="110"/>
      <c r="E464" s="110"/>
      <c r="F464" s="110"/>
      <c r="G464" s="111"/>
      <c r="H464"/>
    </row>
    <row r="465" spans="1:8" ht="25.5" customHeight="1" x14ac:dyDescent="0.25">
      <c r="A465" s="100" t="s">
        <v>47827</v>
      </c>
      <c r="B465" s="101" t="s">
        <v>28218</v>
      </c>
      <c r="C465" s="100" t="s">
        <v>46172</v>
      </c>
      <c r="D465" s="100" t="s">
        <v>47828</v>
      </c>
      <c r="E465" s="102" t="s">
        <v>15687</v>
      </c>
      <c r="F465" s="103">
        <v>1</v>
      </c>
      <c r="G465" s="104">
        <v>23.65</v>
      </c>
      <c r="H465" s="104">
        <v>23.65</v>
      </c>
    </row>
    <row r="466" spans="1:8" ht="25.5" customHeight="1" x14ac:dyDescent="0.25">
      <c r="A466" s="113" t="s">
        <v>46181</v>
      </c>
      <c r="B466" s="114" t="s">
        <v>47829</v>
      </c>
      <c r="C466" s="113" t="s">
        <v>46231</v>
      </c>
      <c r="D466" s="113" t="s">
        <v>47830</v>
      </c>
      <c r="E466" s="115" t="s">
        <v>15687</v>
      </c>
      <c r="F466" s="116">
        <v>1</v>
      </c>
      <c r="G466" s="117">
        <v>4.4000000000000004</v>
      </c>
      <c r="H466" s="117">
        <v>4.4000000000000004</v>
      </c>
    </row>
    <row r="467" spans="1:8" ht="25.5" customHeight="1" x14ac:dyDescent="0.25">
      <c r="A467" s="113" t="s">
        <v>46181</v>
      </c>
      <c r="B467" s="114" t="s">
        <v>47831</v>
      </c>
      <c r="C467" s="113" t="s">
        <v>46231</v>
      </c>
      <c r="D467" s="113" t="s">
        <v>47832</v>
      </c>
      <c r="E467" s="115" t="s">
        <v>15687</v>
      </c>
      <c r="F467" s="116">
        <v>1</v>
      </c>
      <c r="G467" s="117">
        <v>8.3000000000000007</v>
      </c>
      <c r="H467" s="117">
        <v>8.3000000000000007</v>
      </c>
    </row>
    <row r="468" spans="1:8" ht="25.5" customHeight="1" x14ac:dyDescent="0.25">
      <c r="A468" s="113" t="s">
        <v>46181</v>
      </c>
      <c r="B468" s="114" t="s">
        <v>47833</v>
      </c>
      <c r="C468" s="113" t="s">
        <v>46231</v>
      </c>
      <c r="D468" s="113" t="s">
        <v>17044</v>
      </c>
      <c r="E468" s="115" t="s">
        <v>35708</v>
      </c>
      <c r="F468" s="116">
        <v>3.40781E-2</v>
      </c>
      <c r="G468" s="117">
        <v>15.73</v>
      </c>
      <c r="H468" s="117">
        <v>0.53</v>
      </c>
    </row>
    <row r="469" spans="1:8" ht="25.5" customHeight="1" x14ac:dyDescent="0.25">
      <c r="A469" s="105" t="s">
        <v>46174</v>
      </c>
      <c r="B469" s="106" t="s">
        <v>47834</v>
      </c>
      <c r="C469" s="105" t="s">
        <v>46231</v>
      </c>
      <c r="D469" s="105" t="s">
        <v>47835</v>
      </c>
      <c r="E469" s="107" t="s">
        <v>15687</v>
      </c>
      <c r="F469" s="108">
        <v>0.13</v>
      </c>
      <c r="G469" s="109">
        <v>9.4499999999999993</v>
      </c>
      <c r="H469" s="109">
        <v>1.22</v>
      </c>
    </row>
    <row r="470" spans="1:8" ht="25.5" x14ac:dyDescent="0.25">
      <c r="A470" s="105" t="s">
        <v>46174</v>
      </c>
      <c r="B470" s="106" t="s">
        <v>47836</v>
      </c>
      <c r="C470" s="105" t="s">
        <v>46231</v>
      </c>
      <c r="D470" s="105" t="s">
        <v>47837</v>
      </c>
      <c r="E470" s="107" t="s">
        <v>15687</v>
      </c>
      <c r="F470" s="108">
        <v>0.87</v>
      </c>
      <c r="G470" s="109">
        <v>10.58</v>
      </c>
      <c r="H470" s="109">
        <v>9.1999999999999993</v>
      </c>
    </row>
    <row r="471" spans="1:8" ht="15" customHeight="1" x14ac:dyDescent="0.25">
      <c r="A471" s="110"/>
      <c r="B471" s="110"/>
      <c r="C471" s="110"/>
      <c r="D471" s="110"/>
      <c r="E471" s="110" t="s">
        <v>46178</v>
      </c>
      <c r="F471" s="111">
        <v>0</v>
      </c>
      <c r="G471" s="110" t="s">
        <v>47838</v>
      </c>
      <c r="H471" s="111">
        <v>9.9</v>
      </c>
    </row>
    <row r="472" spans="1:8" x14ac:dyDescent="0.25">
      <c r="A472" s="110"/>
      <c r="B472" s="110"/>
      <c r="C472" s="110"/>
      <c r="D472" s="110"/>
      <c r="E472" s="110"/>
      <c r="F472" s="326" t="s">
        <v>46179</v>
      </c>
      <c r="G472" s="326"/>
      <c r="H472" s="111">
        <v>23.65</v>
      </c>
    </row>
    <row r="473" spans="1:8" x14ac:dyDescent="0.25">
      <c r="B473" s="34"/>
      <c r="C473" s="30"/>
      <c r="E473" s="30"/>
      <c r="F473" s="35"/>
    </row>
    <row r="474" spans="1:8" x14ac:dyDescent="0.25">
      <c r="B474" s="34"/>
      <c r="C474" s="30"/>
      <c r="E474" s="30"/>
      <c r="F474" s="35"/>
    </row>
    <row r="475" spans="1:8" x14ac:dyDescent="0.25">
      <c r="B475" s="34"/>
      <c r="C475" s="30"/>
      <c r="E475" s="30"/>
      <c r="F475" s="35"/>
    </row>
    <row r="476" spans="1:8" x14ac:dyDescent="0.25">
      <c r="B476" s="34"/>
      <c r="C476" s="30"/>
      <c r="E476" s="30"/>
      <c r="F476" s="35"/>
    </row>
    <row r="477" spans="1:8" x14ac:dyDescent="0.25">
      <c r="B477" s="34"/>
      <c r="C477" s="30"/>
      <c r="E477" s="30"/>
      <c r="F477" s="35"/>
    </row>
    <row r="478" spans="1:8" x14ac:dyDescent="0.25">
      <c r="B478" s="34"/>
      <c r="C478" s="30"/>
      <c r="E478" s="30"/>
      <c r="F478" s="35"/>
    </row>
    <row r="479" spans="1:8" x14ac:dyDescent="0.25">
      <c r="B479" s="34"/>
      <c r="C479" s="30"/>
      <c r="E479" s="30"/>
      <c r="F479" s="35"/>
    </row>
    <row r="480" spans="1:8" x14ac:dyDescent="0.25">
      <c r="B480" s="34"/>
      <c r="C480" s="30"/>
      <c r="E480" s="30"/>
      <c r="F480" s="35"/>
    </row>
    <row r="481" spans="2:8" x14ac:dyDescent="0.25"/>
    <row r="482" spans="2:8" x14ac:dyDescent="0.25">
      <c r="B482" s="28"/>
      <c r="C482" s="27"/>
      <c r="D482" s="37"/>
      <c r="E482" s="38"/>
      <c r="F482" s="29"/>
      <c r="G482" s="29"/>
      <c r="H482" s="29"/>
    </row>
    <row r="483" spans="2:8" x14ac:dyDescent="0.25">
      <c r="B483" s="34"/>
      <c r="C483" s="30"/>
      <c r="D483" s="12"/>
      <c r="E483" s="30"/>
      <c r="F483" s="36"/>
      <c r="G483" s="32"/>
      <c r="H483" s="32"/>
    </row>
    <row r="484" spans="2:8" x14ac:dyDescent="0.25">
      <c r="B484" s="34"/>
      <c r="C484" s="30"/>
      <c r="E484" s="30"/>
      <c r="F484" s="35"/>
    </row>
    <row r="485" spans="2:8" x14ac:dyDescent="0.25">
      <c r="B485" s="34"/>
      <c r="C485" s="30"/>
      <c r="E485" s="30"/>
      <c r="F485" s="35"/>
    </row>
    <row r="486" spans="2:8" x14ac:dyDescent="0.25">
      <c r="B486" s="34"/>
      <c r="C486" s="30"/>
      <c r="E486" s="30"/>
      <c r="F486" s="35"/>
    </row>
    <row r="487" spans="2:8" x14ac:dyDescent="0.25">
      <c r="B487" s="34"/>
      <c r="C487" s="30"/>
      <c r="E487" s="30"/>
      <c r="F487" s="35"/>
    </row>
    <row r="488" spans="2:8" x14ac:dyDescent="0.25">
      <c r="B488" s="34"/>
      <c r="C488" s="30"/>
      <c r="E488" s="30"/>
      <c r="F488" s="35"/>
    </row>
    <row r="489" spans="2:8" x14ac:dyDescent="0.25">
      <c r="B489" s="34"/>
      <c r="C489" s="30"/>
      <c r="E489" s="30"/>
      <c r="F489" s="35"/>
    </row>
    <row r="490" spans="2:8" x14ac:dyDescent="0.25">
      <c r="B490" s="34"/>
      <c r="C490" s="30"/>
      <c r="E490" s="30"/>
      <c r="F490" s="35"/>
    </row>
    <row r="491" spans="2:8" x14ac:dyDescent="0.25">
      <c r="B491" s="34"/>
      <c r="C491" s="30" t="str">
        <f>IF(B491="","",INDEX('BASE-REFERENCIA'!A:A,MATCH(B491,'BASE-REFERENCIA'!B:B,0)))</f>
        <v/>
      </c>
      <c r="D491" s="1" t="str">
        <f>IF(B491="","",INDEX('BASE-REFERENCIA'!C:C,MATCH(B491,'BASE-REFERENCIA'!B:B,0)))</f>
        <v/>
      </c>
      <c r="E491" s="30" t="str">
        <f>IF(B491="","",INDEX('BASE-REFERENCIA'!D:D,MATCH(B491,'BASE-REFERENCIA'!B:B,0)))</f>
        <v/>
      </c>
      <c r="F491" s="35">
        <v>1</v>
      </c>
      <c r="G491" s="31" t="str">
        <f>IF(B491="","",INDEX('BASE-REFERENCIA'!F:F,MATCH(B491,'BASE-REFERENCIA'!B:B,0)))</f>
        <v/>
      </c>
      <c r="H491" s="31" t="str">
        <f t="shared" ref="H491:H492" si="0">IF(B491="","",ROUND(G491*F491,2))</f>
        <v/>
      </c>
    </row>
    <row r="492" spans="2:8" x14ac:dyDescent="0.25">
      <c r="B492" s="34"/>
      <c r="C492" s="30" t="str">
        <f>IF(B492="","",INDEX('BASE-REFERENCIA'!A:A,MATCH(B492,'BASE-REFERENCIA'!B:B,0)))</f>
        <v/>
      </c>
      <c r="D492" s="1" t="str">
        <f>IF(B492="","",INDEX('BASE-REFERENCIA'!C:C,MATCH(B492,'BASE-REFERENCIA'!B:B,0)))</f>
        <v/>
      </c>
      <c r="E492" s="30" t="str">
        <f>IF(B492="","",INDEX('BASE-REFERENCIA'!D:D,MATCH(B492,'BASE-REFERENCIA'!B:B,0)))</f>
        <v/>
      </c>
      <c r="F492" s="35">
        <v>1</v>
      </c>
      <c r="G492" s="31" t="str">
        <f>IF(B492="","",INDEX('BASE-REFERENCIA'!F:F,MATCH(B492,'BASE-REFERENCIA'!B:B,0)))</f>
        <v/>
      </c>
      <c r="H492" s="31" t="str">
        <f t="shared" si="0"/>
        <v/>
      </c>
    </row>
    <row r="493" spans="2:8" x14ac:dyDescent="0.25"/>
    <row r="494" spans="2:8" x14ac:dyDescent="0.25">
      <c r="B494" s="28" t="s">
        <v>28219</v>
      </c>
      <c r="C494" s="27" t="s">
        <v>28173</v>
      </c>
      <c r="D494" s="37"/>
      <c r="E494" s="38"/>
      <c r="F494" s="29">
        <v>1</v>
      </c>
      <c r="G494" s="29"/>
      <c r="H494" s="29">
        <f>SUBTOTAL(9,H495:H504)</f>
        <v>0</v>
      </c>
    </row>
    <row r="495" spans="2:8" x14ac:dyDescent="0.25">
      <c r="B495" s="34"/>
      <c r="C495" s="30" t="str">
        <f>IF(B495="","",INDEX('BASE-REFERENCIA'!A:A,MATCH(B495,'BASE-REFERENCIA'!B:B,0)))</f>
        <v/>
      </c>
      <c r="D495" s="12" t="str">
        <f>IF(B495="","",INDEX('BASE-REFERENCIA'!C:C,MATCH(B495,'BASE-REFERENCIA'!B:B,0)))</f>
        <v/>
      </c>
      <c r="E495" s="30" t="str">
        <f>IF(B495="","",INDEX('BASE-REFERENCIA'!D:D,MATCH(B495,'BASE-REFERENCIA'!B:B,0)))</f>
        <v/>
      </c>
      <c r="F495" s="36">
        <v>1</v>
      </c>
      <c r="G495" s="32" t="str">
        <f>IF(B495="","",INDEX('BASE-REFERENCIA'!F:F,MATCH(B495,'BASE-REFERENCIA'!B:B,0)))</f>
        <v/>
      </c>
      <c r="H495" s="32" t="str">
        <f t="shared" ref="H495:H504" si="1">IF(B495="","",ROUND(G495*F495,2))</f>
        <v/>
      </c>
    </row>
    <row r="496" spans="2:8" x14ac:dyDescent="0.25">
      <c r="B496" s="34"/>
      <c r="C496" s="30" t="str">
        <f>IF(B496="","",INDEX('BASE-REFERENCIA'!A:A,MATCH(B496,'BASE-REFERENCIA'!B:B,0)))</f>
        <v/>
      </c>
      <c r="D496" s="1" t="str">
        <f>IF(B496="","",INDEX('BASE-REFERENCIA'!C:C,MATCH(B496,'BASE-REFERENCIA'!B:B,0)))</f>
        <v/>
      </c>
      <c r="E496" s="30" t="str">
        <f>IF(B496="","",INDEX('BASE-REFERENCIA'!D:D,MATCH(B496,'BASE-REFERENCIA'!B:B,0)))</f>
        <v/>
      </c>
      <c r="F496" s="35">
        <v>1</v>
      </c>
      <c r="G496" s="31" t="str">
        <f>IF(B496="","",INDEX('BASE-REFERENCIA'!F:F,MATCH(B496,'BASE-REFERENCIA'!B:B,0)))</f>
        <v/>
      </c>
      <c r="H496" s="31" t="str">
        <f t="shared" si="1"/>
        <v/>
      </c>
    </row>
    <row r="497" spans="2:8" x14ac:dyDescent="0.25">
      <c r="B497" s="34"/>
      <c r="C497" s="30" t="str">
        <f>IF(B497="","",INDEX('BASE-REFERENCIA'!A:A,MATCH(B497,'BASE-REFERENCIA'!B:B,0)))</f>
        <v/>
      </c>
      <c r="D497" s="1" t="str">
        <f>IF(B497="","",INDEX('BASE-REFERENCIA'!C:C,MATCH(B497,'BASE-REFERENCIA'!B:B,0)))</f>
        <v/>
      </c>
      <c r="E497" s="30" t="str">
        <f>IF(B497="","",INDEX('BASE-REFERENCIA'!D:D,MATCH(B497,'BASE-REFERENCIA'!B:B,0)))</f>
        <v/>
      </c>
      <c r="F497" s="35">
        <v>1</v>
      </c>
      <c r="G497" s="31" t="str">
        <f>IF(B497="","",INDEX('BASE-REFERENCIA'!F:F,MATCH(B497,'BASE-REFERENCIA'!B:B,0)))</f>
        <v/>
      </c>
      <c r="H497" s="31" t="str">
        <f t="shared" si="1"/>
        <v/>
      </c>
    </row>
    <row r="498" spans="2:8" x14ac:dyDescent="0.25">
      <c r="B498" s="34"/>
      <c r="C498" s="30" t="str">
        <f>IF(B498="","",INDEX('BASE-REFERENCIA'!A:A,MATCH(B498,'BASE-REFERENCIA'!B:B,0)))</f>
        <v/>
      </c>
      <c r="D498" s="1" t="str">
        <f>IF(B498="","",INDEX('BASE-REFERENCIA'!C:C,MATCH(B498,'BASE-REFERENCIA'!B:B,0)))</f>
        <v/>
      </c>
      <c r="E498" s="30" t="str">
        <f>IF(B498="","",INDEX('BASE-REFERENCIA'!D:D,MATCH(B498,'BASE-REFERENCIA'!B:B,0)))</f>
        <v/>
      </c>
      <c r="F498" s="35">
        <v>1</v>
      </c>
      <c r="G498" s="31" t="str">
        <f>IF(B498="","",INDEX('BASE-REFERENCIA'!F:F,MATCH(B498,'BASE-REFERENCIA'!B:B,0)))</f>
        <v/>
      </c>
      <c r="H498" s="31" t="str">
        <f t="shared" si="1"/>
        <v/>
      </c>
    </row>
    <row r="499" spans="2:8" x14ac:dyDescent="0.25">
      <c r="B499" s="34"/>
      <c r="C499" s="30" t="str">
        <f>IF(B499="","",INDEX('BASE-REFERENCIA'!A:A,MATCH(B499,'BASE-REFERENCIA'!B:B,0)))</f>
        <v/>
      </c>
      <c r="D499" s="1" t="str">
        <f>IF(B499="","",INDEX('BASE-REFERENCIA'!C:C,MATCH(B499,'BASE-REFERENCIA'!B:B,0)))</f>
        <v/>
      </c>
      <c r="E499" s="30" t="str">
        <f>IF(B499="","",INDEX('BASE-REFERENCIA'!D:D,MATCH(B499,'BASE-REFERENCIA'!B:B,0)))</f>
        <v/>
      </c>
      <c r="F499" s="35">
        <v>1</v>
      </c>
      <c r="G499" s="31" t="str">
        <f>IF(B499="","",INDEX('BASE-REFERENCIA'!F:F,MATCH(B499,'BASE-REFERENCIA'!B:B,0)))</f>
        <v/>
      </c>
      <c r="H499" s="31" t="str">
        <f t="shared" si="1"/>
        <v/>
      </c>
    </row>
    <row r="500" spans="2:8" x14ac:dyDescent="0.25">
      <c r="B500" s="34"/>
      <c r="C500" s="30" t="str">
        <f>IF(B500="","",INDEX('BASE-REFERENCIA'!A:A,MATCH(B500,'BASE-REFERENCIA'!B:B,0)))</f>
        <v/>
      </c>
      <c r="D500" s="1" t="str">
        <f>IF(B500="","",INDEX('BASE-REFERENCIA'!C:C,MATCH(B500,'BASE-REFERENCIA'!B:B,0)))</f>
        <v/>
      </c>
      <c r="E500" s="30" t="str">
        <f>IF(B500="","",INDEX('BASE-REFERENCIA'!D:D,MATCH(B500,'BASE-REFERENCIA'!B:B,0)))</f>
        <v/>
      </c>
      <c r="F500" s="35">
        <v>1</v>
      </c>
      <c r="G500" s="31" t="str">
        <f>IF(B500="","",INDEX('BASE-REFERENCIA'!F:F,MATCH(B500,'BASE-REFERENCIA'!B:B,0)))</f>
        <v/>
      </c>
      <c r="H500" s="31" t="str">
        <f t="shared" si="1"/>
        <v/>
      </c>
    </row>
    <row r="501" spans="2:8" x14ac:dyDescent="0.25">
      <c r="B501" s="34"/>
      <c r="C501" s="30" t="str">
        <f>IF(B501="","",INDEX('BASE-REFERENCIA'!A:A,MATCH(B501,'BASE-REFERENCIA'!B:B,0)))</f>
        <v/>
      </c>
      <c r="D501" s="1" t="str">
        <f>IF(B501="","",INDEX('BASE-REFERENCIA'!C:C,MATCH(B501,'BASE-REFERENCIA'!B:B,0)))</f>
        <v/>
      </c>
      <c r="E501" s="30" t="str">
        <f>IF(B501="","",INDEX('BASE-REFERENCIA'!D:D,MATCH(B501,'BASE-REFERENCIA'!B:B,0)))</f>
        <v/>
      </c>
      <c r="F501" s="35">
        <v>1</v>
      </c>
      <c r="G501" s="31" t="str">
        <f>IF(B501="","",INDEX('BASE-REFERENCIA'!F:F,MATCH(B501,'BASE-REFERENCIA'!B:B,0)))</f>
        <v/>
      </c>
      <c r="H501" s="31" t="str">
        <f t="shared" si="1"/>
        <v/>
      </c>
    </row>
    <row r="502" spans="2:8" x14ac:dyDescent="0.25">
      <c r="B502" s="34"/>
      <c r="C502" s="30" t="str">
        <f>IF(B502="","",INDEX('BASE-REFERENCIA'!A:A,MATCH(B502,'BASE-REFERENCIA'!B:B,0)))</f>
        <v/>
      </c>
      <c r="D502" s="1" t="str">
        <f>IF(B502="","",INDEX('BASE-REFERENCIA'!C:C,MATCH(B502,'BASE-REFERENCIA'!B:B,0)))</f>
        <v/>
      </c>
      <c r="E502" s="30" t="str">
        <f>IF(B502="","",INDEX('BASE-REFERENCIA'!D:D,MATCH(B502,'BASE-REFERENCIA'!B:B,0)))</f>
        <v/>
      </c>
      <c r="F502" s="35">
        <v>1</v>
      </c>
      <c r="G502" s="31" t="str">
        <f>IF(B502="","",INDEX('BASE-REFERENCIA'!F:F,MATCH(B502,'BASE-REFERENCIA'!B:B,0)))</f>
        <v/>
      </c>
      <c r="H502" s="31" t="str">
        <f t="shared" si="1"/>
        <v/>
      </c>
    </row>
    <row r="503" spans="2:8" x14ac:dyDescent="0.25">
      <c r="B503" s="34"/>
      <c r="C503" s="30" t="str">
        <f>IF(B503="","",INDEX('BASE-REFERENCIA'!A:A,MATCH(B503,'BASE-REFERENCIA'!B:B,0)))</f>
        <v/>
      </c>
      <c r="D503" s="1" t="str">
        <f>IF(B503="","",INDEX('BASE-REFERENCIA'!C:C,MATCH(B503,'BASE-REFERENCIA'!B:B,0)))</f>
        <v/>
      </c>
      <c r="E503" s="30" t="str">
        <f>IF(B503="","",INDEX('BASE-REFERENCIA'!D:D,MATCH(B503,'BASE-REFERENCIA'!B:B,0)))</f>
        <v/>
      </c>
      <c r="F503" s="35">
        <v>1</v>
      </c>
      <c r="G503" s="31" t="str">
        <f>IF(B503="","",INDEX('BASE-REFERENCIA'!F:F,MATCH(B503,'BASE-REFERENCIA'!B:B,0)))</f>
        <v/>
      </c>
      <c r="H503" s="31" t="str">
        <f t="shared" si="1"/>
        <v/>
      </c>
    </row>
    <row r="504" spans="2:8" x14ac:dyDescent="0.25">
      <c r="B504" s="34"/>
      <c r="C504" s="30" t="str">
        <f>IF(B504="","",INDEX('BASE-REFERENCIA'!A:A,MATCH(B504,'BASE-REFERENCIA'!B:B,0)))</f>
        <v/>
      </c>
      <c r="D504" s="1" t="str">
        <f>IF(B504="","",INDEX('BASE-REFERENCIA'!C:C,MATCH(B504,'BASE-REFERENCIA'!B:B,0)))</f>
        <v/>
      </c>
      <c r="E504" s="30" t="str">
        <f>IF(B504="","",INDEX('BASE-REFERENCIA'!D:D,MATCH(B504,'BASE-REFERENCIA'!B:B,0)))</f>
        <v/>
      </c>
      <c r="F504" s="35">
        <v>1</v>
      </c>
      <c r="G504" s="31" t="str">
        <f>IF(B504="","",INDEX('BASE-REFERENCIA'!F:F,MATCH(B504,'BASE-REFERENCIA'!B:B,0)))</f>
        <v/>
      </c>
      <c r="H504" s="31" t="str">
        <f t="shared" si="1"/>
        <v/>
      </c>
    </row>
    <row r="505" spans="2:8" x14ac:dyDescent="0.25"/>
    <row r="506" spans="2:8" x14ac:dyDescent="0.25">
      <c r="B506" s="28" t="s">
        <v>28220</v>
      </c>
      <c r="C506" s="27" t="s">
        <v>28173</v>
      </c>
      <c r="D506" s="37"/>
      <c r="E506" s="38"/>
      <c r="F506" s="29">
        <v>1</v>
      </c>
      <c r="G506" s="29"/>
      <c r="H506" s="29">
        <f>SUBTOTAL(9,H507:H516)</f>
        <v>0</v>
      </c>
    </row>
    <row r="507" spans="2:8" x14ac:dyDescent="0.25">
      <c r="B507" s="34"/>
      <c r="C507" s="30" t="str">
        <f>IF(B507="","",INDEX('BASE-REFERENCIA'!A:A,MATCH(B507,'BASE-REFERENCIA'!B:B,0)))</f>
        <v/>
      </c>
      <c r="D507" s="12" t="str">
        <f>IF(B507="","",INDEX('BASE-REFERENCIA'!C:C,MATCH(B507,'BASE-REFERENCIA'!B:B,0)))</f>
        <v/>
      </c>
      <c r="E507" s="30" t="str">
        <f>IF(B507="","",INDEX('BASE-REFERENCIA'!D:D,MATCH(B507,'BASE-REFERENCIA'!B:B,0)))</f>
        <v/>
      </c>
      <c r="F507" s="36">
        <v>1</v>
      </c>
      <c r="G507" s="32" t="str">
        <f>IF(B507="","",INDEX('BASE-REFERENCIA'!F:F,MATCH(B507,'BASE-REFERENCIA'!B:B,0)))</f>
        <v/>
      </c>
      <c r="H507" s="32" t="str">
        <f t="shared" ref="H507:H516" si="2">IF(B507="","",ROUND(G507*F507,2))</f>
        <v/>
      </c>
    </row>
    <row r="508" spans="2:8" x14ac:dyDescent="0.25">
      <c r="B508" s="34"/>
      <c r="C508" s="30" t="str">
        <f>IF(B508="","",INDEX('BASE-REFERENCIA'!A:A,MATCH(B508,'BASE-REFERENCIA'!B:B,0)))</f>
        <v/>
      </c>
      <c r="D508" s="1" t="str">
        <f>IF(B508="","",INDEX('BASE-REFERENCIA'!C:C,MATCH(B508,'BASE-REFERENCIA'!B:B,0)))</f>
        <v/>
      </c>
      <c r="E508" s="30" t="str">
        <f>IF(B508="","",INDEX('BASE-REFERENCIA'!D:D,MATCH(B508,'BASE-REFERENCIA'!B:B,0)))</f>
        <v/>
      </c>
      <c r="F508" s="35">
        <v>1</v>
      </c>
      <c r="G508" s="31" t="str">
        <f>IF(B508="","",INDEX('BASE-REFERENCIA'!F:F,MATCH(B508,'BASE-REFERENCIA'!B:B,0)))</f>
        <v/>
      </c>
      <c r="H508" s="31" t="str">
        <f t="shared" si="2"/>
        <v/>
      </c>
    </row>
    <row r="509" spans="2:8" x14ac:dyDescent="0.25">
      <c r="B509" s="34"/>
      <c r="C509" s="30" t="str">
        <f>IF(B509="","",INDEX('BASE-REFERENCIA'!A:A,MATCH(B509,'BASE-REFERENCIA'!B:B,0)))</f>
        <v/>
      </c>
      <c r="D509" s="1" t="str">
        <f>IF(B509="","",INDEX('BASE-REFERENCIA'!C:C,MATCH(B509,'BASE-REFERENCIA'!B:B,0)))</f>
        <v/>
      </c>
      <c r="E509" s="30" t="str">
        <f>IF(B509="","",INDEX('BASE-REFERENCIA'!D:D,MATCH(B509,'BASE-REFERENCIA'!B:B,0)))</f>
        <v/>
      </c>
      <c r="F509" s="35">
        <v>1</v>
      </c>
      <c r="G509" s="31" t="str">
        <f>IF(B509="","",INDEX('BASE-REFERENCIA'!F:F,MATCH(B509,'BASE-REFERENCIA'!B:B,0)))</f>
        <v/>
      </c>
      <c r="H509" s="31" t="str">
        <f t="shared" si="2"/>
        <v/>
      </c>
    </row>
    <row r="510" spans="2:8" x14ac:dyDescent="0.25">
      <c r="B510" s="34"/>
      <c r="C510" s="30" t="str">
        <f>IF(B510="","",INDEX('BASE-REFERENCIA'!A:A,MATCH(B510,'BASE-REFERENCIA'!B:B,0)))</f>
        <v/>
      </c>
      <c r="D510" s="1" t="str">
        <f>IF(B510="","",INDEX('BASE-REFERENCIA'!C:C,MATCH(B510,'BASE-REFERENCIA'!B:B,0)))</f>
        <v/>
      </c>
      <c r="E510" s="30" t="str">
        <f>IF(B510="","",INDEX('BASE-REFERENCIA'!D:D,MATCH(B510,'BASE-REFERENCIA'!B:B,0)))</f>
        <v/>
      </c>
      <c r="F510" s="35">
        <v>1</v>
      </c>
      <c r="G510" s="31" t="str">
        <f>IF(B510="","",INDEX('BASE-REFERENCIA'!F:F,MATCH(B510,'BASE-REFERENCIA'!B:B,0)))</f>
        <v/>
      </c>
      <c r="H510" s="31" t="str">
        <f t="shared" si="2"/>
        <v/>
      </c>
    </row>
    <row r="511" spans="2:8" x14ac:dyDescent="0.25">
      <c r="B511" s="34"/>
      <c r="C511" s="30" t="str">
        <f>IF(B511="","",INDEX('BASE-REFERENCIA'!A:A,MATCH(B511,'BASE-REFERENCIA'!B:B,0)))</f>
        <v/>
      </c>
      <c r="D511" s="1" t="str">
        <f>IF(B511="","",INDEX('BASE-REFERENCIA'!C:C,MATCH(B511,'BASE-REFERENCIA'!B:B,0)))</f>
        <v/>
      </c>
      <c r="E511" s="30" t="str">
        <f>IF(B511="","",INDEX('BASE-REFERENCIA'!D:D,MATCH(B511,'BASE-REFERENCIA'!B:B,0)))</f>
        <v/>
      </c>
      <c r="F511" s="35">
        <v>1</v>
      </c>
      <c r="G511" s="31" t="str">
        <f>IF(B511="","",INDEX('BASE-REFERENCIA'!F:F,MATCH(B511,'BASE-REFERENCIA'!B:B,0)))</f>
        <v/>
      </c>
      <c r="H511" s="31" t="str">
        <f t="shared" si="2"/>
        <v/>
      </c>
    </row>
    <row r="512" spans="2:8" x14ac:dyDescent="0.25">
      <c r="B512" s="34"/>
      <c r="C512" s="30" t="str">
        <f>IF(B512="","",INDEX('BASE-REFERENCIA'!A:A,MATCH(B512,'BASE-REFERENCIA'!B:B,0)))</f>
        <v/>
      </c>
      <c r="D512" s="1" t="str">
        <f>IF(B512="","",INDEX('BASE-REFERENCIA'!C:C,MATCH(B512,'BASE-REFERENCIA'!B:B,0)))</f>
        <v/>
      </c>
      <c r="E512" s="30" t="str">
        <f>IF(B512="","",INDEX('BASE-REFERENCIA'!D:D,MATCH(B512,'BASE-REFERENCIA'!B:B,0)))</f>
        <v/>
      </c>
      <c r="F512" s="35">
        <v>1</v>
      </c>
      <c r="G512" s="31" t="str">
        <f>IF(B512="","",INDEX('BASE-REFERENCIA'!F:F,MATCH(B512,'BASE-REFERENCIA'!B:B,0)))</f>
        <v/>
      </c>
      <c r="H512" s="31" t="str">
        <f t="shared" si="2"/>
        <v/>
      </c>
    </row>
    <row r="513" spans="2:8" x14ac:dyDescent="0.25">
      <c r="B513" s="34"/>
      <c r="C513" s="30" t="str">
        <f>IF(B513="","",INDEX('BASE-REFERENCIA'!A:A,MATCH(B513,'BASE-REFERENCIA'!B:B,0)))</f>
        <v/>
      </c>
      <c r="D513" s="1" t="str">
        <f>IF(B513="","",INDEX('BASE-REFERENCIA'!C:C,MATCH(B513,'BASE-REFERENCIA'!B:B,0)))</f>
        <v/>
      </c>
      <c r="E513" s="30" t="str">
        <f>IF(B513="","",INDEX('BASE-REFERENCIA'!D:D,MATCH(B513,'BASE-REFERENCIA'!B:B,0)))</f>
        <v/>
      </c>
      <c r="F513" s="35">
        <v>1</v>
      </c>
      <c r="G513" s="31" t="str">
        <f>IF(B513="","",INDEX('BASE-REFERENCIA'!F:F,MATCH(B513,'BASE-REFERENCIA'!B:B,0)))</f>
        <v/>
      </c>
      <c r="H513" s="31" t="str">
        <f t="shared" si="2"/>
        <v/>
      </c>
    </row>
    <row r="514" spans="2:8" x14ac:dyDescent="0.25">
      <c r="B514" s="34"/>
      <c r="C514" s="30" t="str">
        <f>IF(B514="","",INDEX('BASE-REFERENCIA'!A:A,MATCH(B514,'BASE-REFERENCIA'!B:B,0)))</f>
        <v/>
      </c>
      <c r="D514" s="1" t="str">
        <f>IF(B514="","",INDEX('BASE-REFERENCIA'!C:C,MATCH(B514,'BASE-REFERENCIA'!B:B,0)))</f>
        <v/>
      </c>
      <c r="E514" s="30" t="str">
        <f>IF(B514="","",INDEX('BASE-REFERENCIA'!D:D,MATCH(B514,'BASE-REFERENCIA'!B:B,0)))</f>
        <v/>
      </c>
      <c r="F514" s="35">
        <v>1</v>
      </c>
      <c r="G514" s="31" t="str">
        <f>IF(B514="","",INDEX('BASE-REFERENCIA'!F:F,MATCH(B514,'BASE-REFERENCIA'!B:B,0)))</f>
        <v/>
      </c>
      <c r="H514" s="31" t="str">
        <f t="shared" si="2"/>
        <v/>
      </c>
    </row>
    <row r="515" spans="2:8" x14ac:dyDescent="0.25">
      <c r="B515" s="34"/>
      <c r="C515" s="30" t="str">
        <f>IF(B515="","",INDEX('BASE-REFERENCIA'!A:A,MATCH(B515,'BASE-REFERENCIA'!B:B,0)))</f>
        <v/>
      </c>
      <c r="D515" s="1" t="str">
        <f>IF(B515="","",INDEX('BASE-REFERENCIA'!C:C,MATCH(B515,'BASE-REFERENCIA'!B:B,0)))</f>
        <v/>
      </c>
      <c r="E515" s="30" t="str">
        <f>IF(B515="","",INDEX('BASE-REFERENCIA'!D:D,MATCH(B515,'BASE-REFERENCIA'!B:B,0)))</f>
        <v/>
      </c>
      <c r="F515" s="35">
        <v>1</v>
      </c>
      <c r="G515" s="31" t="str">
        <f>IF(B515="","",INDEX('BASE-REFERENCIA'!F:F,MATCH(B515,'BASE-REFERENCIA'!B:B,0)))</f>
        <v/>
      </c>
      <c r="H515" s="31" t="str">
        <f t="shared" si="2"/>
        <v/>
      </c>
    </row>
    <row r="516" spans="2:8" x14ac:dyDescent="0.25">
      <c r="B516" s="34"/>
      <c r="C516" s="30" t="str">
        <f>IF(B516="","",INDEX('BASE-REFERENCIA'!A:A,MATCH(B516,'BASE-REFERENCIA'!B:B,0)))</f>
        <v/>
      </c>
      <c r="D516" s="1" t="str">
        <f>IF(B516="","",INDEX('BASE-REFERENCIA'!C:C,MATCH(B516,'BASE-REFERENCIA'!B:B,0)))</f>
        <v/>
      </c>
      <c r="E516" s="30" t="str">
        <f>IF(B516="","",INDEX('BASE-REFERENCIA'!D:D,MATCH(B516,'BASE-REFERENCIA'!B:B,0)))</f>
        <v/>
      </c>
      <c r="F516" s="35">
        <v>1</v>
      </c>
      <c r="G516" s="31" t="str">
        <f>IF(B516="","",INDEX('BASE-REFERENCIA'!F:F,MATCH(B516,'BASE-REFERENCIA'!B:B,0)))</f>
        <v/>
      </c>
      <c r="H516" s="31" t="str">
        <f t="shared" si="2"/>
        <v/>
      </c>
    </row>
    <row r="517" spans="2:8" x14ac:dyDescent="0.25"/>
    <row r="518" spans="2:8" x14ac:dyDescent="0.25">
      <c r="B518" s="28" t="s">
        <v>28221</v>
      </c>
      <c r="C518" s="27" t="s">
        <v>28173</v>
      </c>
      <c r="D518" s="37"/>
      <c r="E518" s="38"/>
      <c r="F518" s="29">
        <v>1</v>
      </c>
      <c r="G518" s="29"/>
      <c r="H518" s="29">
        <f>SUBTOTAL(9,H519:H528)</f>
        <v>0</v>
      </c>
    </row>
    <row r="519" spans="2:8" x14ac:dyDescent="0.25">
      <c r="B519" s="34"/>
      <c r="C519" s="30" t="str">
        <f>IF(B519="","",INDEX('BASE-REFERENCIA'!A:A,MATCH(B519,'BASE-REFERENCIA'!B:B,0)))</f>
        <v/>
      </c>
      <c r="D519" s="12" t="str">
        <f>IF(B519="","",INDEX('BASE-REFERENCIA'!C:C,MATCH(B519,'BASE-REFERENCIA'!B:B,0)))</f>
        <v/>
      </c>
      <c r="E519" s="30" t="str">
        <f>IF(B519="","",INDEX('BASE-REFERENCIA'!D:D,MATCH(B519,'BASE-REFERENCIA'!B:B,0)))</f>
        <v/>
      </c>
      <c r="F519" s="36">
        <v>1</v>
      </c>
      <c r="G519" s="32" t="str">
        <f>IF(B519="","",INDEX('BASE-REFERENCIA'!F:F,MATCH(B519,'BASE-REFERENCIA'!B:B,0)))</f>
        <v/>
      </c>
      <c r="H519" s="32" t="str">
        <f t="shared" ref="H519:H528" si="3">IF(B519="","",ROUND(G519*F519,2))</f>
        <v/>
      </c>
    </row>
    <row r="520" spans="2:8" x14ac:dyDescent="0.25">
      <c r="B520" s="34"/>
      <c r="C520" s="30" t="str">
        <f>IF(B520="","",INDEX('BASE-REFERENCIA'!A:A,MATCH(B520,'BASE-REFERENCIA'!B:B,0)))</f>
        <v/>
      </c>
      <c r="D520" s="1" t="str">
        <f>IF(B520="","",INDEX('BASE-REFERENCIA'!C:C,MATCH(B520,'BASE-REFERENCIA'!B:B,0)))</f>
        <v/>
      </c>
      <c r="E520" s="30" t="str">
        <f>IF(B520="","",INDEX('BASE-REFERENCIA'!D:D,MATCH(B520,'BASE-REFERENCIA'!B:B,0)))</f>
        <v/>
      </c>
      <c r="F520" s="35">
        <v>1</v>
      </c>
      <c r="G520" s="31" t="str">
        <f>IF(B520="","",INDEX('BASE-REFERENCIA'!F:F,MATCH(B520,'BASE-REFERENCIA'!B:B,0)))</f>
        <v/>
      </c>
      <c r="H520" s="31" t="str">
        <f t="shared" si="3"/>
        <v/>
      </c>
    </row>
    <row r="521" spans="2:8" x14ac:dyDescent="0.25">
      <c r="B521" s="34"/>
      <c r="C521" s="30" t="str">
        <f>IF(B521="","",INDEX('BASE-REFERENCIA'!A:A,MATCH(B521,'BASE-REFERENCIA'!B:B,0)))</f>
        <v/>
      </c>
      <c r="D521" s="1" t="str">
        <f>IF(B521="","",INDEX('BASE-REFERENCIA'!C:C,MATCH(B521,'BASE-REFERENCIA'!B:B,0)))</f>
        <v/>
      </c>
      <c r="E521" s="30" t="str">
        <f>IF(B521="","",INDEX('BASE-REFERENCIA'!D:D,MATCH(B521,'BASE-REFERENCIA'!B:B,0)))</f>
        <v/>
      </c>
      <c r="F521" s="35">
        <v>1</v>
      </c>
      <c r="G521" s="31" t="str">
        <f>IF(B521="","",INDEX('BASE-REFERENCIA'!F:F,MATCH(B521,'BASE-REFERENCIA'!B:B,0)))</f>
        <v/>
      </c>
      <c r="H521" s="31" t="str">
        <f t="shared" si="3"/>
        <v/>
      </c>
    </row>
    <row r="522" spans="2:8" x14ac:dyDescent="0.25">
      <c r="B522" s="34"/>
      <c r="C522" s="30" t="str">
        <f>IF(B522="","",INDEX('BASE-REFERENCIA'!A:A,MATCH(B522,'BASE-REFERENCIA'!B:B,0)))</f>
        <v/>
      </c>
      <c r="D522" s="1" t="str">
        <f>IF(B522="","",INDEX('BASE-REFERENCIA'!C:C,MATCH(B522,'BASE-REFERENCIA'!B:B,0)))</f>
        <v/>
      </c>
      <c r="E522" s="30" t="str">
        <f>IF(B522="","",INDEX('BASE-REFERENCIA'!D:D,MATCH(B522,'BASE-REFERENCIA'!B:B,0)))</f>
        <v/>
      </c>
      <c r="F522" s="35">
        <v>1</v>
      </c>
      <c r="G522" s="31" t="str">
        <f>IF(B522="","",INDEX('BASE-REFERENCIA'!F:F,MATCH(B522,'BASE-REFERENCIA'!B:B,0)))</f>
        <v/>
      </c>
      <c r="H522" s="31" t="str">
        <f t="shared" si="3"/>
        <v/>
      </c>
    </row>
    <row r="523" spans="2:8" x14ac:dyDescent="0.25">
      <c r="B523" s="34"/>
      <c r="C523" s="30" t="str">
        <f>IF(B523="","",INDEX('BASE-REFERENCIA'!A:A,MATCH(B523,'BASE-REFERENCIA'!B:B,0)))</f>
        <v/>
      </c>
      <c r="D523" s="1" t="str">
        <f>IF(B523="","",INDEX('BASE-REFERENCIA'!C:C,MATCH(B523,'BASE-REFERENCIA'!B:B,0)))</f>
        <v/>
      </c>
      <c r="E523" s="30" t="str">
        <f>IF(B523="","",INDEX('BASE-REFERENCIA'!D:D,MATCH(B523,'BASE-REFERENCIA'!B:B,0)))</f>
        <v/>
      </c>
      <c r="F523" s="35">
        <v>1</v>
      </c>
      <c r="G523" s="31" t="str">
        <f>IF(B523="","",INDEX('BASE-REFERENCIA'!F:F,MATCH(B523,'BASE-REFERENCIA'!B:B,0)))</f>
        <v/>
      </c>
      <c r="H523" s="31" t="str">
        <f t="shared" si="3"/>
        <v/>
      </c>
    </row>
    <row r="524" spans="2:8" x14ac:dyDescent="0.25">
      <c r="B524" s="34"/>
      <c r="C524" s="30" t="str">
        <f>IF(B524="","",INDEX('BASE-REFERENCIA'!A:A,MATCH(B524,'BASE-REFERENCIA'!B:B,0)))</f>
        <v/>
      </c>
      <c r="D524" s="1" t="str">
        <f>IF(B524="","",INDEX('BASE-REFERENCIA'!C:C,MATCH(B524,'BASE-REFERENCIA'!B:B,0)))</f>
        <v/>
      </c>
      <c r="E524" s="30" t="str">
        <f>IF(B524="","",INDEX('BASE-REFERENCIA'!D:D,MATCH(B524,'BASE-REFERENCIA'!B:B,0)))</f>
        <v/>
      </c>
      <c r="F524" s="35">
        <v>1</v>
      </c>
      <c r="G524" s="31" t="str">
        <f>IF(B524="","",INDEX('BASE-REFERENCIA'!F:F,MATCH(B524,'BASE-REFERENCIA'!B:B,0)))</f>
        <v/>
      </c>
      <c r="H524" s="31" t="str">
        <f t="shared" si="3"/>
        <v/>
      </c>
    </row>
    <row r="525" spans="2:8" x14ac:dyDescent="0.25">
      <c r="B525" s="34"/>
      <c r="C525" s="30" t="str">
        <f>IF(B525="","",INDEX('BASE-REFERENCIA'!A:A,MATCH(B525,'BASE-REFERENCIA'!B:B,0)))</f>
        <v/>
      </c>
      <c r="D525" s="1" t="str">
        <f>IF(B525="","",INDEX('BASE-REFERENCIA'!C:C,MATCH(B525,'BASE-REFERENCIA'!B:B,0)))</f>
        <v/>
      </c>
      <c r="E525" s="30" t="str">
        <f>IF(B525="","",INDEX('BASE-REFERENCIA'!D:D,MATCH(B525,'BASE-REFERENCIA'!B:B,0)))</f>
        <v/>
      </c>
      <c r="F525" s="35">
        <v>1</v>
      </c>
      <c r="G525" s="31" t="str">
        <f>IF(B525="","",INDEX('BASE-REFERENCIA'!F:F,MATCH(B525,'BASE-REFERENCIA'!B:B,0)))</f>
        <v/>
      </c>
      <c r="H525" s="31" t="str">
        <f t="shared" si="3"/>
        <v/>
      </c>
    </row>
    <row r="526" spans="2:8" x14ac:dyDescent="0.25">
      <c r="B526" s="34"/>
      <c r="C526" s="30" t="str">
        <f>IF(B526="","",INDEX('BASE-REFERENCIA'!A:A,MATCH(B526,'BASE-REFERENCIA'!B:B,0)))</f>
        <v/>
      </c>
      <c r="D526" s="1" t="str">
        <f>IF(B526="","",INDEX('BASE-REFERENCIA'!C:C,MATCH(B526,'BASE-REFERENCIA'!B:B,0)))</f>
        <v/>
      </c>
      <c r="E526" s="30" t="str">
        <f>IF(B526="","",INDEX('BASE-REFERENCIA'!D:D,MATCH(B526,'BASE-REFERENCIA'!B:B,0)))</f>
        <v/>
      </c>
      <c r="F526" s="35">
        <v>1</v>
      </c>
      <c r="G526" s="31" t="str">
        <f>IF(B526="","",INDEX('BASE-REFERENCIA'!F:F,MATCH(B526,'BASE-REFERENCIA'!B:B,0)))</f>
        <v/>
      </c>
      <c r="H526" s="31" t="str">
        <f t="shared" si="3"/>
        <v/>
      </c>
    </row>
    <row r="527" spans="2:8" x14ac:dyDescent="0.25">
      <c r="B527" s="34"/>
      <c r="C527" s="30" t="str">
        <f>IF(B527="","",INDEX('BASE-REFERENCIA'!A:A,MATCH(B527,'BASE-REFERENCIA'!B:B,0)))</f>
        <v/>
      </c>
      <c r="D527" s="1" t="str">
        <f>IF(B527="","",INDEX('BASE-REFERENCIA'!C:C,MATCH(B527,'BASE-REFERENCIA'!B:B,0)))</f>
        <v/>
      </c>
      <c r="E527" s="30" t="str">
        <f>IF(B527="","",INDEX('BASE-REFERENCIA'!D:D,MATCH(B527,'BASE-REFERENCIA'!B:B,0)))</f>
        <v/>
      </c>
      <c r="F527" s="35">
        <v>1</v>
      </c>
      <c r="G527" s="31" t="str">
        <f>IF(B527="","",INDEX('BASE-REFERENCIA'!F:F,MATCH(B527,'BASE-REFERENCIA'!B:B,0)))</f>
        <v/>
      </c>
      <c r="H527" s="31" t="str">
        <f t="shared" si="3"/>
        <v/>
      </c>
    </row>
    <row r="528" spans="2:8" x14ac:dyDescent="0.25">
      <c r="B528" s="34"/>
      <c r="C528" s="30" t="str">
        <f>IF(B528="","",INDEX('BASE-REFERENCIA'!A:A,MATCH(B528,'BASE-REFERENCIA'!B:B,0)))</f>
        <v/>
      </c>
      <c r="D528" s="1" t="str">
        <f>IF(B528="","",INDEX('BASE-REFERENCIA'!C:C,MATCH(B528,'BASE-REFERENCIA'!B:B,0)))</f>
        <v/>
      </c>
      <c r="E528" s="30" t="str">
        <f>IF(B528="","",INDEX('BASE-REFERENCIA'!D:D,MATCH(B528,'BASE-REFERENCIA'!B:B,0)))</f>
        <v/>
      </c>
      <c r="F528" s="35">
        <v>1</v>
      </c>
      <c r="G528" s="31" t="str">
        <f>IF(B528="","",INDEX('BASE-REFERENCIA'!F:F,MATCH(B528,'BASE-REFERENCIA'!B:B,0)))</f>
        <v/>
      </c>
      <c r="H528" s="31" t="str">
        <f t="shared" si="3"/>
        <v/>
      </c>
    </row>
    <row r="529" spans="2:8" x14ac:dyDescent="0.25"/>
    <row r="530" spans="2:8" x14ac:dyDescent="0.25">
      <c r="B530" s="28" t="s">
        <v>28222</v>
      </c>
      <c r="C530" s="27" t="s">
        <v>28173</v>
      </c>
      <c r="D530" s="37"/>
      <c r="E530" s="38"/>
      <c r="F530" s="29">
        <v>1</v>
      </c>
      <c r="G530" s="29"/>
      <c r="H530" s="29">
        <f>SUBTOTAL(9,H531:H540)</f>
        <v>0</v>
      </c>
    </row>
    <row r="531" spans="2:8" x14ac:dyDescent="0.25">
      <c r="B531" s="34"/>
      <c r="C531" s="30" t="str">
        <f>IF(B531="","",INDEX('BASE-REFERENCIA'!A:A,MATCH(B531,'BASE-REFERENCIA'!B:B,0)))</f>
        <v/>
      </c>
      <c r="D531" s="12" t="str">
        <f>IF(B531="","",INDEX('BASE-REFERENCIA'!C:C,MATCH(B531,'BASE-REFERENCIA'!B:B,0)))</f>
        <v/>
      </c>
      <c r="E531" s="30" t="str">
        <f>IF(B531="","",INDEX('BASE-REFERENCIA'!D:D,MATCH(B531,'BASE-REFERENCIA'!B:B,0)))</f>
        <v/>
      </c>
      <c r="F531" s="36">
        <v>1</v>
      </c>
      <c r="G531" s="32" t="str">
        <f>IF(B531="","",INDEX('BASE-REFERENCIA'!F:F,MATCH(B531,'BASE-REFERENCIA'!B:B,0)))</f>
        <v/>
      </c>
      <c r="H531" s="32" t="str">
        <f t="shared" ref="H531:H540" si="4">IF(B531="","",ROUND(G531*F531,2))</f>
        <v/>
      </c>
    </row>
    <row r="532" spans="2:8" x14ac:dyDescent="0.25">
      <c r="B532" s="34"/>
      <c r="C532" s="30" t="str">
        <f>IF(B532="","",INDEX('BASE-REFERENCIA'!A:A,MATCH(B532,'BASE-REFERENCIA'!B:B,0)))</f>
        <v/>
      </c>
      <c r="D532" s="1" t="str">
        <f>IF(B532="","",INDEX('BASE-REFERENCIA'!C:C,MATCH(B532,'BASE-REFERENCIA'!B:B,0)))</f>
        <v/>
      </c>
      <c r="E532" s="30" t="str">
        <f>IF(B532="","",INDEX('BASE-REFERENCIA'!D:D,MATCH(B532,'BASE-REFERENCIA'!B:B,0)))</f>
        <v/>
      </c>
      <c r="F532" s="35">
        <v>1</v>
      </c>
      <c r="G532" s="31" t="str">
        <f>IF(B532="","",INDEX('BASE-REFERENCIA'!F:F,MATCH(B532,'BASE-REFERENCIA'!B:B,0)))</f>
        <v/>
      </c>
      <c r="H532" s="31" t="str">
        <f t="shared" si="4"/>
        <v/>
      </c>
    </row>
    <row r="533" spans="2:8" x14ac:dyDescent="0.25">
      <c r="B533" s="34"/>
      <c r="C533" s="30" t="str">
        <f>IF(B533="","",INDEX('BASE-REFERENCIA'!A:A,MATCH(B533,'BASE-REFERENCIA'!B:B,0)))</f>
        <v/>
      </c>
      <c r="D533" s="1" t="str">
        <f>IF(B533="","",INDEX('BASE-REFERENCIA'!C:C,MATCH(B533,'BASE-REFERENCIA'!B:B,0)))</f>
        <v/>
      </c>
      <c r="E533" s="30" t="str">
        <f>IF(B533="","",INDEX('BASE-REFERENCIA'!D:D,MATCH(B533,'BASE-REFERENCIA'!B:B,0)))</f>
        <v/>
      </c>
      <c r="F533" s="35">
        <v>1</v>
      </c>
      <c r="G533" s="31" t="str">
        <f>IF(B533="","",INDEX('BASE-REFERENCIA'!F:F,MATCH(B533,'BASE-REFERENCIA'!B:B,0)))</f>
        <v/>
      </c>
      <c r="H533" s="31" t="str">
        <f t="shared" si="4"/>
        <v/>
      </c>
    </row>
    <row r="534" spans="2:8" x14ac:dyDescent="0.25">
      <c r="B534" s="34"/>
      <c r="C534" s="30" t="str">
        <f>IF(B534="","",INDEX('BASE-REFERENCIA'!A:A,MATCH(B534,'BASE-REFERENCIA'!B:B,0)))</f>
        <v/>
      </c>
      <c r="D534" s="1" t="str">
        <f>IF(B534="","",INDEX('BASE-REFERENCIA'!C:C,MATCH(B534,'BASE-REFERENCIA'!B:B,0)))</f>
        <v/>
      </c>
      <c r="E534" s="30" t="str">
        <f>IF(B534="","",INDEX('BASE-REFERENCIA'!D:D,MATCH(B534,'BASE-REFERENCIA'!B:B,0)))</f>
        <v/>
      </c>
      <c r="F534" s="35">
        <v>1</v>
      </c>
      <c r="G534" s="31" t="str">
        <f>IF(B534="","",INDEX('BASE-REFERENCIA'!F:F,MATCH(B534,'BASE-REFERENCIA'!B:B,0)))</f>
        <v/>
      </c>
      <c r="H534" s="31" t="str">
        <f t="shared" si="4"/>
        <v/>
      </c>
    </row>
    <row r="535" spans="2:8" x14ac:dyDescent="0.25">
      <c r="B535" s="34"/>
      <c r="C535" s="30" t="str">
        <f>IF(B535="","",INDEX('BASE-REFERENCIA'!A:A,MATCH(B535,'BASE-REFERENCIA'!B:B,0)))</f>
        <v/>
      </c>
      <c r="D535" s="1" t="str">
        <f>IF(B535="","",INDEX('BASE-REFERENCIA'!C:C,MATCH(B535,'BASE-REFERENCIA'!B:B,0)))</f>
        <v/>
      </c>
      <c r="E535" s="30" t="str">
        <f>IF(B535="","",INDEX('BASE-REFERENCIA'!D:D,MATCH(B535,'BASE-REFERENCIA'!B:B,0)))</f>
        <v/>
      </c>
      <c r="F535" s="35">
        <v>1</v>
      </c>
      <c r="G535" s="31" t="str">
        <f>IF(B535="","",INDEX('BASE-REFERENCIA'!F:F,MATCH(B535,'BASE-REFERENCIA'!B:B,0)))</f>
        <v/>
      </c>
      <c r="H535" s="31" t="str">
        <f t="shared" si="4"/>
        <v/>
      </c>
    </row>
    <row r="536" spans="2:8" x14ac:dyDescent="0.25">
      <c r="B536" s="34"/>
      <c r="C536" s="30" t="str">
        <f>IF(B536="","",INDEX('BASE-REFERENCIA'!A:A,MATCH(B536,'BASE-REFERENCIA'!B:B,0)))</f>
        <v/>
      </c>
      <c r="D536" s="1" t="str">
        <f>IF(B536="","",INDEX('BASE-REFERENCIA'!C:C,MATCH(B536,'BASE-REFERENCIA'!B:B,0)))</f>
        <v/>
      </c>
      <c r="E536" s="30" t="str">
        <f>IF(B536="","",INDEX('BASE-REFERENCIA'!D:D,MATCH(B536,'BASE-REFERENCIA'!B:B,0)))</f>
        <v/>
      </c>
      <c r="F536" s="35">
        <v>1</v>
      </c>
      <c r="G536" s="31" t="str">
        <f>IF(B536="","",INDEX('BASE-REFERENCIA'!F:F,MATCH(B536,'BASE-REFERENCIA'!B:B,0)))</f>
        <v/>
      </c>
      <c r="H536" s="31" t="str">
        <f t="shared" si="4"/>
        <v/>
      </c>
    </row>
    <row r="537" spans="2:8" x14ac:dyDescent="0.25">
      <c r="B537" s="34"/>
      <c r="C537" s="30" t="str">
        <f>IF(B537="","",INDEX('BASE-REFERENCIA'!A:A,MATCH(B537,'BASE-REFERENCIA'!B:B,0)))</f>
        <v/>
      </c>
      <c r="D537" s="1" t="str">
        <f>IF(B537="","",INDEX('BASE-REFERENCIA'!C:C,MATCH(B537,'BASE-REFERENCIA'!B:B,0)))</f>
        <v/>
      </c>
      <c r="E537" s="30" t="str">
        <f>IF(B537="","",INDEX('BASE-REFERENCIA'!D:D,MATCH(B537,'BASE-REFERENCIA'!B:B,0)))</f>
        <v/>
      </c>
      <c r="F537" s="35">
        <v>1</v>
      </c>
      <c r="G537" s="31" t="str">
        <f>IF(B537="","",INDEX('BASE-REFERENCIA'!F:F,MATCH(B537,'BASE-REFERENCIA'!B:B,0)))</f>
        <v/>
      </c>
      <c r="H537" s="31" t="str">
        <f t="shared" si="4"/>
        <v/>
      </c>
    </row>
    <row r="538" spans="2:8" x14ac:dyDescent="0.25">
      <c r="B538" s="34"/>
      <c r="C538" s="30" t="str">
        <f>IF(B538="","",INDEX('BASE-REFERENCIA'!A:A,MATCH(B538,'BASE-REFERENCIA'!B:B,0)))</f>
        <v/>
      </c>
      <c r="D538" s="1" t="str">
        <f>IF(B538="","",INDEX('BASE-REFERENCIA'!C:C,MATCH(B538,'BASE-REFERENCIA'!B:B,0)))</f>
        <v/>
      </c>
      <c r="E538" s="30" t="str">
        <f>IF(B538="","",INDEX('BASE-REFERENCIA'!D:D,MATCH(B538,'BASE-REFERENCIA'!B:B,0)))</f>
        <v/>
      </c>
      <c r="F538" s="35">
        <v>1</v>
      </c>
      <c r="G538" s="31" t="str">
        <f>IF(B538="","",INDEX('BASE-REFERENCIA'!F:F,MATCH(B538,'BASE-REFERENCIA'!B:B,0)))</f>
        <v/>
      </c>
      <c r="H538" s="31" t="str">
        <f t="shared" si="4"/>
        <v/>
      </c>
    </row>
    <row r="539" spans="2:8" x14ac:dyDescent="0.25">
      <c r="B539" s="34"/>
      <c r="C539" s="30" t="str">
        <f>IF(B539="","",INDEX('BASE-REFERENCIA'!A:A,MATCH(B539,'BASE-REFERENCIA'!B:B,0)))</f>
        <v/>
      </c>
      <c r="D539" s="1" t="str">
        <f>IF(B539="","",INDEX('BASE-REFERENCIA'!C:C,MATCH(B539,'BASE-REFERENCIA'!B:B,0)))</f>
        <v/>
      </c>
      <c r="E539" s="30" t="str">
        <f>IF(B539="","",INDEX('BASE-REFERENCIA'!D:D,MATCH(B539,'BASE-REFERENCIA'!B:B,0)))</f>
        <v/>
      </c>
      <c r="F539" s="35">
        <v>1</v>
      </c>
      <c r="G539" s="31" t="str">
        <f>IF(B539="","",INDEX('BASE-REFERENCIA'!F:F,MATCH(B539,'BASE-REFERENCIA'!B:B,0)))</f>
        <v/>
      </c>
      <c r="H539" s="31" t="str">
        <f t="shared" si="4"/>
        <v/>
      </c>
    </row>
    <row r="540" spans="2:8" x14ac:dyDescent="0.25">
      <c r="B540" s="34"/>
      <c r="C540" s="30" t="str">
        <f>IF(B540="","",INDEX('BASE-REFERENCIA'!A:A,MATCH(B540,'BASE-REFERENCIA'!B:B,0)))</f>
        <v/>
      </c>
      <c r="D540" s="1" t="str">
        <f>IF(B540="","",INDEX('BASE-REFERENCIA'!C:C,MATCH(B540,'BASE-REFERENCIA'!B:B,0)))</f>
        <v/>
      </c>
      <c r="E540" s="30" t="str">
        <f>IF(B540="","",INDEX('BASE-REFERENCIA'!D:D,MATCH(B540,'BASE-REFERENCIA'!B:B,0)))</f>
        <v/>
      </c>
      <c r="F540" s="35">
        <v>1</v>
      </c>
      <c r="G540" s="31" t="str">
        <f>IF(B540="","",INDEX('BASE-REFERENCIA'!F:F,MATCH(B540,'BASE-REFERENCIA'!B:B,0)))</f>
        <v/>
      </c>
      <c r="H540" s="31" t="str">
        <f t="shared" si="4"/>
        <v/>
      </c>
    </row>
    <row r="541" spans="2:8" x14ac:dyDescent="0.25"/>
    <row r="542" spans="2:8" x14ac:dyDescent="0.25">
      <c r="B542" s="28" t="s">
        <v>28223</v>
      </c>
      <c r="C542" s="27" t="s">
        <v>28173</v>
      </c>
      <c r="D542" s="37"/>
      <c r="E542" s="38"/>
      <c r="F542" s="29">
        <v>1</v>
      </c>
      <c r="G542" s="29"/>
      <c r="H542" s="29">
        <f>SUBTOTAL(9,H543:H552)</f>
        <v>0</v>
      </c>
    </row>
    <row r="543" spans="2:8" x14ac:dyDescent="0.25">
      <c r="B543" s="34"/>
      <c r="C543" s="30" t="str">
        <f>IF(B543="","",INDEX('BASE-REFERENCIA'!A:A,MATCH(B543,'BASE-REFERENCIA'!B:B,0)))</f>
        <v/>
      </c>
      <c r="D543" s="12" t="str">
        <f>IF(B543="","",INDEX('BASE-REFERENCIA'!C:C,MATCH(B543,'BASE-REFERENCIA'!B:B,0)))</f>
        <v/>
      </c>
      <c r="E543" s="30" t="str">
        <f>IF(B543="","",INDEX('BASE-REFERENCIA'!D:D,MATCH(B543,'BASE-REFERENCIA'!B:B,0)))</f>
        <v/>
      </c>
      <c r="F543" s="36">
        <v>1</v>
      </c>
      <c r="G543" s="32" t="str">
        <f>IF(B543="","",INDEX('BASE-REFERENCIA'!F:F,MATCH(B543,'BASE-REFERENCIA'!B:B,0)))</f>
        <v/>
      </c>
      <c r="H543" s="32" t="str">
        <f t="shared" ref="H543:H552" si="5">IF(B543="","",ROUND(G543*F543,2))</f>
        <v/>
      </c>
    </row>
    <row r="544" spans="2:8" x14ac:dyDescent="0.25">
      <c r="B544" s="34"/>
      <c r="C544" s="30" t="str">
        <f>IF(B544="","",INDEX('BASE-REFERENCIA'!A:A,MATCH(B544,'BASE-REFERENCIA'!B:B,0)))</f>
        <v/>
      </c>
      <c r="D544" s="1" t="str">
        <f>IF(B544="","",INDEX('BASE-REFERENCIA'!C:C,MATCH(B544,'BASE-REFERENCIA'!B:B,0)))</f>
        <v/>
      </c>
      <c r="E544" s="30" t="str">
        <f>IF(B544="","",INDEX('BASE-REFERENCIA'!D:D,MATCH(B544,'BASE-REFERENCIA'!B:B,0)))</f>
        <v/>
      </c>
      <c r="F544" s="35">
        <v>1</v>
      </c>
      <c r="G544" s="31" t="str">
        <f>IF(B544="","",INDEX('BASE-REFERENCIA'!F:F,MATCH(B544,'BASE-REFERENCIA'!B:B,0)))</f>
        <v/>
      </c>
      <c r="H544" s="31" t="str">
        <f t="shared" si="5"/>
        <v/>
      </c>
    </row>
    <row r="545" spans="2:8" x14ac:dyDescent="0.25">
      <c r="B545" s="34"/>
      <c r="C545" s="30" t="str">
        <f>IF(B545="","",INDEX('BASE-REFERENCIA'!A:A,MATCH(B545,'BASE-REFERENCIA'!B:B,0)))</f>
        <v/>
      </c>
      <c r="D545" s="1" t="str">
        <f>IF(B545="","",INDEX('BASE-REFERENCIA'!C:C,MATCH(B545,'BASE-REFERENCIA'!B:B,0)))</f>
        <v/>
      </c>
      <c r="E545" s="30" t="str">
        <f>IF(B545="","",INDEX('BASE-REFERENCIA'!D:D,MATCH(B545,'BASE-REFERENCIA'!B:B,0)))</f>
        <v/>
      </c>
      <c r="F545" s="35">
        <v>1</v>
      </c>
      <c r="G545" s="31" t="str">
        <f>IF(B545="","",INDEX('BASE-REFERENCIA'!F:F,MATCH(B545,'BASE-REFERENCIA'!B:B,0)))</f>
        <v/>
      </c>
      <c r="H545" s="31" t="str">
        <f t="shared" si="5"/>
        <v/>
      </c>
    </row>
    <row r="546" spans="2:8" x14ac:dyDescent="0.25">
      <c r="B546" s="34"/>
      <c r="C546" s="30" t="str">
        <f>IF(B546="","",INDEX('BASE-REFERENCIA'!A:A,MATCH(B546,'BASE-REFERENCIA'!B:B,0)))</f>
        <v/>
      </c>
      <c r="D546" s="1" t="str">
        <f>IF(B546="","",INDEX('BASE-REFERENCIA'!C:C,MATCH(B546,'BASE-REFERENCIA'!B:B,0)))</f>
        <v/>
      </c>
      <c r="E546" s="30" t="str">
        <f>IF(B546="","",INDEX('BASE-REFERENCIA'!D:D,MATCH(B546,'BASE-REFERENCIA'!B:B,0)))</f>
        <v/>
      </c>
      <c r="F546" s="35">
        <v>1</v>
      </c>
      <c r="G546" s="31" t="str">
        <f>IF(B546="","",INDEX('BASE-REFERENCIA'!F:F,MATCH(B546,'BASE-REFERENCIA'!B:B,0)))</f>
        <v/>
      </c>
      <c r="H546" s="31" t="str">
        <f t="shared" si="5"/>
        <v/>
      </c>
    </row>
    <row r="547" spans="2:8" x14ac:dyDescent="0.25">
      <c r="B547" s="34"/>
      <c r="C547" s="30" t="str">
        <f>IF(B547="","",INDEX('BASE-REFERENCIA'!A:A,MATCH(B547,'BASE-REFERENCIA'!B:B,0)))</f>
        <v/>
      </c>
      <c r="D547" s="1" t="str">
        <f>IF(B547="","",INDEX('BASE-REFERENCIA'!C:C,MATCH(B547,'BASE-REFERENCIA'!B:B,0)))</f>
        <v/>
      </c>
      <c r="E547" s="30" t="str">
        <f>IF(B547="","",INDEX('BASE-REFERENCIA'!D:D,MATCH(B547,'BASE-REFERENCIA'!B:B,0)))</f>
        <v/>
      </c>
      <c r="F547" s="35">
        <v>1</v>
      </c>
      <c r="G547" s="31" t="str">
        <f>IF(B547="","",INDEX('BASE-REFERENCIA'!F:F,MATCH(B547,'BASE-REFERENCIA'!B:B,0)))</f>
        <v/>
      </c>
      <c r="H547" s="31" t="str">
        <f t="shared" si="5"/>
        <v/>
      </c>
    </row>
    <row r="548" spans="2:8" x14ac:dyDescent="0.25">
      <c r="B548" s="34"/>
      <c r="C548" s="30" t="str">
        <f>IF(B548="","",INDEX('BASE-REFERENCIA'!A:A,MATCH(B548,'BASE-REFERENCIA'!B:B,0)))</f>
        <v/>
      </c>
      <c r="D548" s="1" t="str">
        <f>IF(B548="","",INDEX('BASE-REFERENCIA'!C:C,MATCH(B548,'BASE-REFERENCIA'!B:B,0)))</f>
        <v/>
      </c>
      <c r="E548" s="30" t="str">
        <f>IF(B548="","",INDEX('BASE-REFERENCIA'!D:D,MATCH(B548,'BASE-REFERENCIA'!B:B,0)))</f>
        <v/>
      </c>
      <c r="F548" s="35">
        <v>1</v>
      </c>
      <c r="G548" s="31" t="str">
        <f>IF(B548="","",INDEX('BASE-REFERENCIA'!F:F,MATCH(B548,'BASE-REFERENCIA'!B:B,0)))</f>
        <v/>
      </c>
      <c r="H548" s="31" t="str">
        <f t="shared" si="5"/>
        <v/>
      </c>
    </row>
    <row r="549" spans="2:8" x14ac:dyDescent="0.25">
      <c r="B549" s="34"/>
      <c r="C549" s="30" t="str">
        <f>IF(B549="","",INDEX('BASE-REFERENCIA'!A:A,MATCH(B549,'BASE-REFERENCIA'!B:B,0)))</f>
        <v/>
      </c>
      <c r="D549" s="1" t="str">
        <f>IF(B549="","",INDEX('BASE-REFERENCIA'!C:C,MATCH(B549,'BASE-REFERENCIA'!B:B,0)))</f>
        <v/>
      </c>
      <c r="E549" s="30" t="str">
        <f>IF(B549="","",INDEX('BASE-REFERENCIA'!D:D,MATCH(B549,'BASE-REFERENCIA'!B:B,0)))</f>
        <v/>
      </c>
      <c r="F549" s="35">
        <v>1</v>
      </c>
      <c r="G549" s="31" t="str">
        <f>IF(B549="","",INDEX('BASE-REFERENCIA'!F:F,MATCH(B549,'BASE-REFERENCIA'!B:B,0)))</f>
        <v/>
      </c>
      <c r="H549" s="31" t="str">
        <f t="shared" si="5"/>
        <v/>
      </c>
    </row>
    <row r="550" spans="2:8" x14ac:dyDescent="0.25">
      <c r="B550" s="34"/>
      <c r="C550" s="30" t="str">
        <f>IF(B550="","",INDEX('BASE-REFERENCIA'!A:A,MATCH(B550,'BASE-REFERENCIA'!B:B,0)))</f>
        <v/>
      </c>
      <c r="D550" s="1" t="str">
        <f>IF(B550="","",INDEX('BASE-REFERENCIA'!C:C,MATCH(B550,'BASE-REFERENCIA'!B:B,0)))</f>
        <v/>
      </c>
      <c r="E550" s="30" t="str">
        <f>IF(B550="","",INDEX('BASE-REFERENCIA'!D:D,MATCH(B550,'BASE-REFERENCIA'!B:B,0)))</f>
        <v/>
      </c>
      <c r="F550" s="35">
        <v>1</v>
      </c>
      <c r="G550" s="31" t="str">
        <f>IF(B550="","",INDEX('BASE-REFERENCIA'!F:F,MATCH(B550,'BASE-REFERENCIA'!B:B,0)))</f>
        <v/>
      </c>
      <c r="H550" s="31" t="str">
        <f t="shared" si="5"/>
        <v/>
      </c>
    </row>
    <row r="551" spans="2:8" x14ac:dyDescent="0.25">
      <c r="B551" s="34"/>
      <c r="C551" s="30" t="str">
        <f>IF(B551="","",INDEX('BASE-REFERENCIA'!A:A,MATCH(B551,'BASE-REFERENCIA'!B:B,0)))</f>
        <v/>
      </c>
      <c r="D551" s="1" t="str">
        <f>IF(B551="","",INDEX('BASE-REFERENCIA'!C:C,MATCH(B551,'BASE-REFERENCIA'!B:B,0)))</f>
        <v/>
      </c>
      <c r="E551" s="30" t="str">
        <f>IF(B551="","",INDEX('BASE-REFERENCIA'!D:D,MATCH(B551,'BASE-REFERENCIA'!B:B,0)))</f>
        <v/>
      </c>
      <c r="F551" s="35">
        <v>1</v>
      </c>
      <c r="G551" s="31" t="str">
        <f>IF(B551="","",INDEX('BASE-REFERENCIA'!F:F,MATCH(B551,'BASE-REFERENCIA'!B:B,0)))</f>
        <v/>
      </c>
      <c r="H551" s="31" t="str">
        <f t="shared" si="5"/>
        <v/>
      </c>
    </row>
    <row r="552" spans="2:8" x14ac:dyDescent="0.25">
      <c r="B552" s="34"/>
      <c r="C552" s="30" t="str">
        <f>IF(B552="","",INDEX('BASE-REFERENCIA'!A:A,MATCH(B552,'BASE-REFERENCIA'!B:B,0)))</f>
        <v/>
      </c>
      <c r="D552" s="1" t="str">
        <f>IF(B552="","",INDEX('BASE-REFERENCIA'!C:C,MATCH(B552,'BASE-REFERENCIA'!B:B,0)))</f>
        <v/>
      </c>
      <c r="E552" s="30" t="str">
        <f>IF(B552="","",INDEX('BASE-REFERENCIA'!D:D,MATCH(B552,'BASE-REFERENCIA'!B:B,0)))</f>
        <v/>
      </c>
      <c r="F552" s="35">
        <v>1</v>
      </c>
      <c r="G552" s="31" t="str">
        <f>IF(B552="","",INDEX('BASE-REFERENCIA'!F:F,MATCH(B552,'BASE-REFERENCIA'!B:B,0)))</f>
        <v/>
      </c>
      <c r="H552" s="31" t="str">
        <f t="shared" si="5"/>
        <v/>
      </c>
    </row>
    <row r="553" spans="2:8" x14ac:dyDescent="0.25"/>
    <row r="554" spans="2:8" x14ac:dyDescent="0.25">
      <c r="B554" s="28" t="s">
        <v>28224</v>
      </c>
      <c r="C554" s="27" t="s">
        <v>28173</v>
      </c>
      <c r="D554" s="37"/>
      <c r="E554" s="38"/>
      <c r="F554" s="29">
        <v>1</v>
      </c>
      <c r="G554" s="29"/>
      <c r="H554" s="29">
        <f>SUBTOTAL(9,H555:H564)</f>
        <v>0</v>
      </c>
    </row>
    <row r="555" spans="2:8" x14ac:dyDescent="0.25">
      <c r="B555" s="34"/>
      <c r="C555" s="30" t="str">
        <f>IF(B555="","",INDEX('BASE-REFERENCIA'!A:A,MATCH(B555,'BASE-REFERENCIA'!B:B,0)))</f>
        <v/>
      </c>
      <c r="D555" s="12" t="str">
        <f>IF(B555="","",INDEX('BASE-REFERENCIA'!C:C,MATCH(B555,'BASE-REFERENCIA'!B:B,0)))</f>
        <v/>
      </c>
      <c r="E555" s="30" t="str">
        <f>IF(B555="","",INDEX('BASE-REFERENCIA'!D:D,MATCH(B555,'BASE-REFERENCIA'!B:B,0)))</f>
        <v/>
      </c>
      <c r="F555" s="36">
        <v>1</v>
      </c>
      <c r="G555" s="32" t="str">
        <f>IF(B555="","",INDEX('BASE-REFERENCIA'!F:F,MATCH(B555,'BASE-REFERENCIA'!B:B,0)))</f>
        <v/>
      </c>
      <c r="H555" s="32" t="str">
        <f t="shared" ref="H555:H564" si="6">IF(B555="","",ROUND(G555*F555,2))</f>
        <v/>
      </c>
    </row>
    <row r="556" spans="2:8" x14ac:dyDescent="0.25">
      <c r="B556" s="34"/>
      <c r="C556" s="30" t="str">
        <f>IF(B556="","",INDEX('BASE-REFERENCIA'!A:A,MATCH(B556,'BASE-REFERENCIA'!B:B,0)))</f>
        <v/>
      </c>
      <c r="D556" s="1" t="str">
        <f>IF(B556="","",INDEX('BASE-REFERENCIA'!C:C,MATCH(B556,'BASE-REFERENCIA'!B:B,0)))</f>
        <v/>
      </c>
      <c r="E556" s="30" t="str">
        <f>IF(B556="","",INDEX('BASE-REFERENCIA'!D:D,MATCH(B556,'BASE-REFERENCIA'!B:B,0)))</f>
        <v/>
      </c>
      <c r="F556" s="35">
        <v>1</v>
      </c>
      <c r="G556" s="31" t="str">
        <f>IF(B556="","",INDEX('BASE-REFERENCIA'!F:F,MATCH(B556,'BASE-REFERENCIA'!B:B,0)))</f>
        <v/>
      </c>
      <c r="H556" s="31" t="str">
        <f t="shared" si="6"/>
        <v/>
      </c>
    </row>
    <row r="557" spans="2:8" x14ac:dyDescent="0.25">
      <c r="B557" s="34"/>
      <c r="C557" s="30" t="str">
        <f>IF(B557="","",INDEX('BASE-REFERENCIA'!A:A,MATCH(B557,'BASE-REFERENCIA'!B:B,0)))</f>
        <v/>
      </c>
      <c r="D557" s="1" t="str">
        <f>IF(B557="","",INDEX('BASE-REFERENCIA'!C:C,MATCH(B557,'BASE-REFERENCIA'!B:B,0)))</f>
        <v/>
      </c>
      <c r="E557" s="30" t="str">
        <f>IF(B557="","",INDEX('BASE-REFERENCIA'!D:D,MATCH(B557,'BASE-REFERENCIA'!B:B,0)))</f>
        <v/>
      </c>
      <c r="F557" s="35">
        <v>1</v>
      </c>
      <c r="G557" s="31" t="str">
        <f>IF(B557="","",INDEX('BASE-REFERENCIA'!F:F,MATCH(B557,'BASE-REFERENCIA'!B:B,0)))</f>
        <v/>
      </c>
      <c r="H557" s="31" t="str">
        <f t="shared" si="6"/>
        <v/>
      </c>
    </row>
    <row r="558" spans="2:8" x14ac:dyDescent="0.25">
      <c r="B558" s="34"/>
      <c r="C558" s="30" t="str">
        <f>IF(B558="","",INDEX('BASE-REFERENCIA'!A:A,MATCH(B558,'BASE-REFERENCIA'!B:B,0)))</f>
        <v/>
      </c>
      <c r="D558" s="1" t="str">
        <f>IF(B558="","",INDEX('BASE-REFERENCIA'!C:C,MATCH(B558,'BASE-REFERENCIA'!B:B,0)))</f>
        <v/>
      </c>
      <c r="E558" s="30" t="str">
        <f>IF(B558="","",INDEX('BASE-REFERENCIA'!D:D,MATCH(B558,'BASE-REFERENCIA'!B:B,0)))</f>
        <v/>
      </c>
      <c r="F558" s="35">
        <v>1</v>
      </c>
      <c r="G558" s="31" t="str">
        <f>IF(B558="","",INDEX('BASE-REFERENCIA'!F:F,MATCH(B558,'BASE-REFERENCIA'!B:B,0)))</f>
        <v/>
      </c>
      <c r="H558" s="31" t="str">
        <f t="shared" si="6"/>
        <v/>
      </c>
    </row>
    <row r="559" spans="2:8" x14ac:dyDescent="0.25">
      <c r="B559" s="34"/>
      <c r="C559" s="30" t="str">
        <f>IF(B559="","",INDEX('BASE-REFERENCIA'!A:A,MATCH(B559,'BASE-REFERENCIA'!B:B,0)))</f>
        <v/>
      </c>
      <c r="D559" s="1" t="str">
        <f>IF(B559="","",INDEX('BASE-REFERENCIA'!C:C,MATCH(B559,'BASE-REFERENCIA'!B:B,0)))</f>
        <v/>
      </c>
      <c r="E559" s="30" t="str">
        <f>IF(B559="","",INDEX('BASE-REFERENCIA'!D:D,MATCH(B559,'BASE-REFERENCIA'!B:B,0)))</f>
        <v/>
      </c>
      <c r="F559" s="35">
        <v>1</v>
      </c>
      <c r="G559" s="31" t="str">
        <f>IF(B559="","",INDEX('BASE-REFERENCIA'!F:F,MATCH(B559,'BASE-REFERENCIA'!B:B,0)))</f>
        <v/>
      </c>
      <c r="H559" s="31" t="str">
        <f t="shared" si="6"/>
        <v/>
      </c>
    </row>
    <row r="560" spans="2:8" x14ac:dyDescent="0.25">
      <c r="B560" s="34"/>
      <c r="C560" s="30" t="str">
        <f>IF(B560="","",INDEX('BASE-REFERENCIA'!A:A,MATCH(B560,'BASE-REFERENCIA'!B:B,0)))</f>
        <v/>
      </c>
      <c r="D560" s="1" t="str">
        <f>IF(B560="","",INDEX('BASE-REFERENCIA'!C:C,MATCH(B560,'BASE-REFERENCIA'!B:B,0)))</f>
        <v/>
      </c>
      <c r="E560" s="30" t="str">
        <f>IF(B560="","",INDEX('BASE-REFERENCIA'!D:D,MATCH(B560,'BASE-REFERENCIA'!B:B,0)))</f>
        <v/>
      </c>
      <c r="F560" s="35">
        <v>1</v>
      </c>
      <c r="G560" s="31" t="str">
        <f>IF(B560="","",INDEX('BASE-REFERENCIA'!F:F,MATCH(B560,'BASE-REFERENCIA'!B:B,0)))</f>
        <v/>
      </c>
      <c r="H560" s="31" t="str">
        <f t="shared" si="6"/>
        <v/>
      </c>
    </row>
    <row r="561" spans="2:8" x14ac:dyDescent="0.25">
      <c r="B561" s="34"/>
      <c r="C561" s="30" t="str">
        <f>IF(B561="","",INDEX('BASE-REFERENCIA'!A:A,MATCH(B561,'BASE-REFERENCIA'!B:B,0)))</f>
        <v/>
      </c>
      <c r="D561" s="1" t="str">
        <f>IF(B561="","",INDEX('BASE-REFERENCIA'!C:C,MATCH(B561,'BASE-REFERENCIA'!B:B,0)))</f>
        <v/>
      </c>
      <c r="E561" s="30" t="str">
        <f>IF(B561="","",INDEX('BASE-REFERENCIA'!D:D,MATCH(B561,'BASE-REFERENCIA'!B:B,0)))</f>
        <v/>
      </c>
      <c r="F561" s="35">
        <v>1</v>
      </c>
      <c r="G561" s="31" t="str">
        <f>IF(B561="","",INDEX('BASE-REFERENCIA'!F:F,MATCH(B561,'BASE-REFERENCIA'!B:B,0)))</f>
        <v/>
      </c>
      <c r="H561" s="31" t="str">
        <f t="shared" si="6"/>
        <v/>
      </c>
    </row>
    <row r="562" spans="2:8" x14ac:dyDescent="0.25">
      <c r="B562" s="34"/>
      <c r="C562" s="30" t="str">
        <f>IF(B562="","",INDEX('BASE-REFERENCIA'!A:A,MATCH(B562,'BASE-REFERENCIA'!B:B,0)))</f>
        <v/>
      </c>
      <c r="D562" s="1" t="str">
        <f>IF(B562="","",INDEX('BASE-REFERENCIA'!C:C,MATCH(B562,'BASE-REFERENCIA'!B:B,0)))</f>
        <v/>
      </c>
      <c r="E562" s="30" t="str">
        <f>IF(B562="","",INDEX('BASE-REFERENCIA'!D:D,MATCH(B562,'BASE-REFERENCIA'!B:B,0)))</f>
        <v/>
      </c>
      <c r="F562" s="35">
        <v>1</v>
      </c>
      <c r="G562" s="31" t="str">
        <f>IF(B562="","",INDEX('BASE-REFERENCIA'!F:F,MATCH(B562,'BASE-REFERENCIA'!B:B,0)))</f>
        <v/>
      </c>
      <c r="H562" s="31" t="str">
        <f t="shared" si="6"/>
        <v/>
      </c>
    </row>
    <row r="563" spans="2:8" x14ac:dyDescent="0.25">
      <c r="B563" s="34"/>
      <c r="C563" s="30" t="str">
        <f>IF(B563="","",INDEX('BASE-REFERENCIA'!A:A,MATCH(B563,'BASE-REFERENCIA'!B:B,0)))</f>
        <v/>
      </c>
      <c r="D563" s="1" t="str">
        <f>IF(B563="","",INDEX('BASE-REFERENCIA'!C:C,MATCH(B563,'BASE-REFERENCIA'!B:B,0)))</f>
        <v/>
      </c>
      <c r="E563" s="30" t="str">
        <f>IF(B563="","",INDEX('BASE-REFERENCIA'!D:D,MATCH(B563,'BASE-REFERENCIA'!B:B,0)))</f>
        <v/>
      </c>
      <c r="F563" s="35">
        <v>1</v>
      </c>
      <c r="G563" s="31" t="str">
        <f>IF(B563="","",INDEX('BASE-REFERENCIA'!F:F,MATCH(B563,'BASE-REFERENCIA'!B:B,0)))</f>
        <v/>
      </c>
      <c r="H563" s="31" t="str">
        <f t="shared" si="6"/>
        <v/>
      </c>
    </row>
    <row r="564" spans="2:8" x14ac:dyDescent="0.25">
      <c r="B564" s="34"/>
      <c r="C564" s="30" t="str">
        <f>IF(B564="","",INDEX('BASE-REFERENCIA'!A:A,MATCH(B564,'BASE-REFERENCIA'!B:B,0)))</f>
        <v/>
      </c>
      <c r="D564" s="1" t="str">
        <f>IF(B564="","",INDEX('BASE-REFERENCIA'!C:C,MATCH(B564,'BASE-REFERENCIA'!B:B,0)))</f>
        <v/>
      </c>
      <c r="E564" s="30" t="str">
        <f>IF(B564="","",INDEX('BASE-REFERENCIA'!D:D,MATCH(B564,'BASE-REFERENCIA'!B:B,0)))</f>
        <v/>
      </c>
      <c r="F564" s="35">
        <v>1</v>
      </c>
      <c r="G564" s="31" t="str">
        <f>IF(B564="","",INDEX('BASE-REFERENCIA'!F:F,MATCH(B564,'BASE-REFERENCIA'!B:B,0)))</f>
        <v/>
      </c>
      <c r="H564" s="31" t="str">
        <f t="shared" si="6"/>
        <v/>
      </c>
    </row>
    <row r="565" spans="2:8" x14ac:dyDescent="0.25"/>
    <row r="566" spans="2:8" x14ac:dyDescent="0.25">
      <c r="B566" s="28" t="s">
        <v>28225</v>
      </c>
      <c r="C566" s="27" t="s">
        <v>28173</v>
      </c>
      <c r="D566" s="37"/>
      <c r="E566" s="38"/>
      <c r="F566" s="29">
        <v>1</v>
      </c>
      <c r="G566" s="29"/>
      <c r="H566" s="29">
        <f>SUBTOTAL(9,H567:H576)</f>
        <v>0</v>
      </c>
    </row>
    <row r="567" spans="2:8" x14ac:dyDescent="0.25">
      <c r="B567" s="34"/>
      <c r="C567" s="30" t="str">
        <f>IF(B567="","",INDEX('BASE-REFERENCIA'!A:A,MATCH(B567,'BASE-REFERENCIA'!B:B,0)))</f>
        <v/>
      </c>
      <c r="D567" s="12" t="str">
        <f>IF(B567="","",INDEX('BASE-REFERENCIA'!C:C,MATCH(B567,'BASE-REFERENCIA'!B:B,0)))</f>
        <v/>
      </c>
      <c r="E567" s="30" t="str">
        <f>IF(B567="","",INDEX('BASE-REFERENCIA'!D:D,MATCH(B567,'BASE-REFERENCIA'!B:B,0)))</f>
        <v/>
      </c>
      <c r="F567" s="36">
        <v>1</v>
      </c>
      <c r="G567" s="32" t="str">
        <f>IF(B567="","",INDEX('BASE-REFERENCIA'!F:F,MATCH(B567,'BASE-REFERENCIA'!B:B,0)))</f>
        <v/>
      </c>
      <c r="H567" s="32" t="str">
        <f t="shared" ref="H567:H576" si="7">IF(B567="","",ROUND(G567*F567,2))</f>
        <v/>
      </c>
    </row>
    <row r="568" spans="2:8" x14ac:dyDescent="0.25">
      <c r="B568" s="34"/>
      <c r="C568" s="30" t="str">
        <f>IF(B568="","",INDEX('BASE-REFERENCIA'!A:A,MATCH(B568,'BASE-REFERENCIA'!B:B,0)))</f>
        <v/>
      </c>
      <c r="D568" s="1" t="str">
        <f>IF(B568="","",INDEX('BASE-REFERENCIA'!C:C,MATCH(B568,'BASE-REFERENCIA'!B:B,0)))</f>
        <v/>
      </c>
      <c r="E568" s="30" t="str">
        <f>IF(B568="","",INDEX('BASE-REFERENCIA'!D:D,MATCH(B568,'BASE-REFERENCIA'!B:B,0)))</f>
        <v/>
      </c>
      <c r="F568" s="35">
        <v>1</v>
      </c>
      <c r="G568" s="31" t="str">
        <f>IF(B568="","",INDEX('BASE-REFERENCIA'!F:F,MATCH(B568,'BASE-REFERENCIA'!B:B,0)))</f>
        <v/>
      </c>
      <c r="H568" s="31" t="str">
        <f t="shared" si="7"/>
        <v/>
      </c>
    </row>
    <row r="569" spans="2:8" x14ac:dyDescent="0.25">
      <c r="B569" s="34"/>
      <c r="C569" s="30" t="str">
        <f>IF(B569="","",INDEX('BASE-REFERENCIA'!A:A,MATCH(B569,'BASE-REFERENCIA'!B:B,0)))</f>
        <v/>
      </c>
      <c r="D569" s="1" t="str">
        <f>IF(B569="","",INDEX('BASE-REFERENCIA'!C:C,MATCH(B569,'BASE-REFERENCIA'!B:B,0)))</f>
        <v/>
      </c>
      <c r="E569" s="30" t="str">
        <f>IF(B569="","",INDEX('BASE-REFERENCIA'!D:D,MATCH(B569,'BASE-REFERENCIA'!B:B,0)))</f>
        <v/>
      </c>
      <c r="F569" s="35">
        <v>1</v>
      </c>
      <c r="G569" s="31" t="str">
        <f>IF(B569="","",INDEX('BASE-REFERENCIA'!F:F,MATCH(B569,'BASE-REFERENCIA'!B:B,0)))</f>
        <v/>
      </c>
      <c r="H569" s="31" t="str">
        <f t="shared" si="7"/>
        <v/>
      </c>
    </row>
    <row r="570" spans="2:8" x14ac:dyDescent="0.25">
      <c r="B570" s="34"/>
      <c r="C570" s="30" t="str">
        <f>IF(B570="","",INDEX('BASE-REFERENCIA'!A:A,MATCH(B570,'BASE-REFERENCIA'!B:B,0)))</f>
        <v/>
      </c>
      <c r="D570" s="1" t="str">
        <f>IF(B570="","",INDEX('BASE-REFERENCIA'!C:C,MATCH(B570,'BASE-REFERENCIA'!B:B,0)))</f>
        <v/>
      </c>
      <c r="E570" s="30" t="str">
        <f>IF(B570="","",INDEX('BASE-REFERENCIA'!D:D,MATCH(B570,'BASE-REFERENCIA'!B:B,0)))</f>
        <v/>
      </c>
      <c r="F570" s="35">
        <v>1</v>
      </c>
      <c r="G570" s="31" t="str">
        <f>IF(B570="","",INDEX('BASE-REFERENCIA'!F:F,MATCH(B570,'BASE-REFERENCIA'!B:B,0)))</f>
        <v/>
      </c>
      <c r="H570" s="31" t="str">
        <f t="shared" si="7"/>
        <v/>
      </c>
    </row>
    <row r="571" spans="2:8" x14ac:dyDescent="0.25">
      <c r="B571" s="34"/>
      <c r="C571" s="30" t="str">
        <f>IF(B571="","",INDEX('BASE-REFERENCIA'!A:A,MATCH(B571,'BASE-REFERENCIA'!B:B,0)))</f>
        <v/>
      </c>
      <c r="D571" s="1" t="str">
        <f>IF(B571="","",INDEX('BASE-REFERENCIA'!C:C,MATCH(B571,'BASE-REFERENCIA'!B:B,0)))</f>
        <v/>
      </c>
      <c r="E571" s="30" t="str">
        <f>IF(B571="","",INDEX('BASE-REFERENCIA'!D:D,MATCH(B571,'BASE-REFERENCIA'!B:B,0)))</f>
        <v/>
      </c>
      <c r="F571" s="35">
        <v>1</v>
      </c>
      <c r="G571" s="31" t="str">
        <f>IF(B571="","",INDEX('BASE-REFERENCIA'!F:F,MATCH(B571,'BASE-REFERENCIA'!B:B,0)))</f>
        <v/>
      </c>
      <c r="H571" s="31" t="str">
        <f t="shared" si="7"/>
        <v/>
      </c>
    </row>
    <row r="572" spans="2:8" x14ac:dyDescent="0.25">
      <c r="B572" s="34"/>
      <c r="C572" s="30" t="str">
        <f>IF(B572="","",INDEX('BASE-REFERENCIA'!A:A,MATCH(B572,'BASE-REFERENCIA'!B:B,0)))</f>
        <v/>
      </c>
      <c r="D572" s="1" t="str">
        <f>IF(B572="","",INDEX('BASE-REFERENCIA'!C:C,MATCH(B572,'BASE-REFERENCIA'!B:B,0)))</f>
        <v/>
      </c>
      <c r="E572" s="30" t="str">
        <f>IF(B572="","",INDEX('BASE-REFERENCIA'!D:D,MATCH(B572,'BASE-REFERENCIA'!B:B,0)))</f>
        <v/>
      </c>
      <c r="F572" s="35">
        <v>1</v>
      </c>
      <c r="G572" s="31" t="str">
        <f>IF(B572="","",INDEX('BASE-REFERENCIA'!F:F,MATCH(B572,'BASE-REFERENCIA'!B:B,0)))</f>
        <v/>
      </c>
      <c r="H572" s="31" t="str">
        <f t="shared" si="7"/>
        <v/>
      </c>
    </row>
    <row r="573" spans="2:8" x14ac:dyDescent="0.25">
      <c r="B573" s="34"/>
      <c r="C573" s="30" t="str">
        <f>IF(B573="","",INDEX('BASE-REFERENCIA'!A:A,MATCH(B573,'BASE-REFERENCIA'!B:B,0)))</f>
        <v/>
      </c>
      <c r="D573" s="1" t="str">
        <f>IF(B573="","",INDEX('BASE-REFERENCIA'!C:C,MATCH(B573,'BASE-REFERENCIA'!B:B,0)))</f>
        <v/>
      </c>
      <c r="E573" s="30" t="str">
        <f>IF(B573="","",INDEX('BASE-REFERENCIA'!D:D,MATCH(B573,'BASE-REFERENCIA'!B:B,0)))</f>
        <v/>
      </c>
      <c r="F573" s="35">
        <v>1</v>
      </c>
      <c r="G573" s="31" t="str">
        <f>IF(B573="","",INDEX('BASE-REFERENCIA'!F:F,MATCH(B573,'BASE-REFERENCIA'!B:B,0)))</f>
        <v/>
      </c>
      <c r="H573" s="31" t="str">
        <f t="shared" si="7"/>
        <v/>
      </c>
    </row>
    <row r="574" spans="2:8" x14ac:dyDescent="0.25">
      <c r="B574" s="34"/>
      <c r="C574" s="30" t="str">
        <f>IF(B574="","",INDEX('BASE-REFERENCIA'!A:A,MATCH(B574,'BASE-REFERENCIA'!B:B,0)))</f>
        <v/>
      </c>
      <c r="D574" s="1" t="str">
        <f>IF(B574="","",INDEX('BASE-REFERENCIA'!C:C,MATCH(B574,'BASE-REFERENCIA'!B:B,0)))</f>
        <v/>
      </c>
      <c r="E574" s="30" t="str">
        <f>IF(B574="","",INDEX('BASE-REFERENCIA'!D:D,MATCH(B574,'BASE-REFERENCIA'!B:B,0)))</f>
        <v/>
      </c>
      <c r="F574" s="35">
        <v>1</v>
      </c>
      <c r="G574" s="31" t="str">
        <f>IF(B574="","",INDEX('BASE-REFERENCIA'!F:F,MATCH(B574,'BASE-REFERENCIA'!B:B,0)))</f>
        <v/>
      </c>
      <c r="H574" s="31" t="str">
        <f t="shared" si="7"/>
        <v/>
      </c>
    </row>
    <row r="575" spans="2:8" x14ac:dyDescent="0.25">
      <c r="B575" s="34"/>
      <c r="C575" s="30" t="str">
        <f>IF(B575="","",INDEX('BASE-REFERENCIA'!A:A,MATCH(B575,'BASE-REFERENCIA'!B:B,0)))</f>
        <v/>
      </c>
      <c r="D575" s="1" t="str">
        <f>IF(B575="","",INDEX('BASE-REFERENCIA'!C:C,MATCH(B575,'BASE-REFERENCIA'!B:B,0)))</f>
        <v/>
      </c>
      <c r="E575" s="30" t="str">
        <f>IF(B575="","",INDEX('BASE-REFERENCIA'!D:D,MATCH(B575,'BASE-REFERENCIA'!B:B,0)))</f>
        <v/>
      </c>
      <c r="F575" s="35">
        <v>1</v>
      </c>
      <c r="G575" s="31" t="str">
        <f>IF(B575="","",INDEX('BASE-REFERENCIA'!F:F,MATCH(B575,'BASE-REFERENCIA'!B:B,0)))</f>
        <v/>
      </c>
      <c r="H575" s="31" t="str">
        <f t="shared" si="7"/>
        <v/>
      </c>
    </row>
    <row r="576" spans="2:8" x14ac:dyDescent="0.25">
      <c r="B576" s="34"/>
      <c r="C576" s="30" t="str">
        <f>IF(B576="","",INDEX('BASE-REFERENCIA'!A:A,MATCH(B576,'BASE-REFERENCIA'!B:B,0)))</f>
        <v/>
      </c>
      <c r="D576" s="1" t="str">
        <f>IF(B576="","",INDEX('BASE-REFERENCIA'!C:C,MATCH(B576,'BASE-REFERENCIA'!B:B,0)))</f>
        <v/>
      </c>
      <c r="E576" s="30" t="str">
        <f>IF(B576="","",INDEX('BASE-REFERENCIA'!D:D,MATCH(B576,'BASE-REFERENCIA'!B:B,0)))</f>
        <v/>
      </c>
      <c r="F576" s="35">
        <v>1</v>
      </c>
      <c r="G576" s="31" t="str">
        <f>IF(B576="","",INDEX('BASE-REFERENCIA'!F:F,MATCH(B576,'BASE-REFERENCIA'!B:B,0)))</f>
        <v/>
      </c>
      <c r="H576" s="31" t="str">
        <f t="shared" si="7"/>
        <v/>
      </c>
    </row>
    <row r="577" spans="2:8" x14ac:dyDescent="0.25"/>
    <row r="578" spans="2:8" x14ac:dyDescent="0.25">
      <c r="B578" s="28" t="s">
        <v>28226</v>
      </c>
      <c r="C578" s="27" t="s">
        <v>28173</v>
      </c>
      <c r="D578" s="37"/>
      <c r="E578" s="38"/>
      <c r="F578" s="29">
        <v>1</v>
      </c>
      <c r="G578" s="29"/>
      <c r="H578" s="29">
        <f>SUBTOTAL(9,H579:H588)</f>
        <v>0</v>
      </c>
    </row>
    <row r="579" spans="2:8" x14ac:dyDescent="0.25">
      <c r="B579" s="34"/>
      <c r="C579" s="30" t="str">
        <f>IF(B579="","",INDEX('BASE-REFERENCIA'!A:A,MATCH(B579,'BASE-REFERENCIA'!B:B,0)))</f>
        <v/>
      </c>
      <c r="D579" s="12" t="str">
        <f>IF(B579="","",INDEX('BASE-REFERENCIA'!C:C,MATCH(B579,'BASE-REFERENCIA'!B:B,0)))</f>
        <v/>
      </c>
      <c r="E579" s="30" t="str">
        <f>IF(B579="","",INDEX('BASE-REFERENCIA'!D:D,MATCH(B579,'BASE-REFERENCIA'!B:B,0)))</f>
        <v/>
      </c>
      <c r="F579" s="36">
        <v>1</v>
      </c>
      <c r="G579" s="32" t="str">
        <f>IF(B579="","",INDEX('BASE-REFERENCIA'!F:F,MATCH(B579,'BASE-REFERENCIA'!B:B,0)))</f>
        <v/>
      </c>
      <c r="H579" s="32" t="str">
        <f t="shared" ref="H579:H588" si="8">IF(B579="","",ROUND(G579*F579,2))</f>
        <v/>
      </c>
    </row>
    <row r="580" spans="2:8" x14ac:dyDescent="0.25">
      <c r="B580" s="34"/>
      <c r="C580" s="30" t="str">
        <f>IF(B580="","",INDEX('BASE-REFERENCIA'!A:A,MATCH(B580,'BASE-REFERENCIA'!B:B,0)))</f>
        <v/>
      </c>
      <c r="D580" s="1" t="str">
        <f>IF(B580="","",INDEX('BASE-REFERENCIA'!C:C,MATCH(B580,'BASE-REFERENCIA'!B:B,0)))</f>
        <v/>
      </c>
      <c r="E580" s="30" t="str">
        <f>IF(B580="","",INDEX('BASE-REFERENCIA'!D:D,MATCH(B580,'BASE-REFERENCIA'!B:B,0)))</f>
        <v/>
      </c>
      <c r="F580" s="35">
        <v>1</v>
      </c>
      <c r="G580" s="31" t="str">
        <f>IF(B580="","",INDEX('BASE-REFERENCIA'!F:F,MATCH(B580,'BASE-REFERENCIA'!B:B,0)))</f>
        <v/>
      </c>
      <c r="H580" s="31" t="str">
        <f t="shared" si="8"/>
        <v/>
      </c>
    </row>
    <row r="581" spans="2:8" x14ac:dyDescent="0.25">
      <c r="B581" s="34"/>
      <c r="C581" s="30" t="str">
        <f>IF(B581="","",INDEX('BASE-REFERENCIA'!A:A,MATCH(B581,'BASE-REFERENCIA'!B:B,0)))</f>
        <v/>
      </c>
      <c r="D581" s="1" t="str">
        <f>IF(B581="","",INDEX('BASE-REFERENCIA'!C:C,MATCH(B581,'BASE-REFERENCIA'!B:B,0)))</f>
        <v/>
      </c>
      <c r="E581" s="30" t="str">
        <f>IF(B581="","",INDEX('BASE-REFERENCIA'!D:D,MATCH(B581,'BASE-REFERENCIA'!B:B,0)))</f>
        <v/>
      </c>
      <c r="F581" s="35">
        <v>1</v>
      </c>
      <c r="G581" s="31" t="str">
        <f>IF(B581="","",INDEX('BASE-REFERENCIA'!F:F,MATCH(B581,'BASE-REFERENCIA'!B:B,0)))</f>
        <v/>
      </c>
      <c r="H581" s="31" t="str">
        <f t="shared" si="8"/>
        <v/>
      </c>
    </row>
    <row r="582" spans="2:8" x14ac:dyDescent="0.25">
      <c r="B582" s="34"/>
      <c r="C582" s="30" t="str">
        <f>IF(B582="","",INDEX('BASE-REFERENCIA'!A:A,MATCH(B582,'BASE-REFERENCIA'!B:B,0)))</f>
        <v/>
      </c>
      <c r="D582" s="1" t="str">
        <f>IF(B582="","",INDEX('BASE-REFERENCIA'!C:C,MATCH(B582,'BASE-REFERENCIA'!B:B,0)))</f>
        <v/>
      </c>
      <c r="E582" s="30" t="str">
        <f>IF(B582="","",INDEX('BASE-REFERENCIA'!D:D,MATCH(B582,'BASE-REFERENCIA'!B:B,0)))</f>
        <v/>
      </c>
      <c r="F582" s="35">
        <v>1</v>
      </c>
      <c r="G582" s="31" t="str">
        <f>IF(B582="","",INDEX('BASE-REFERENCIA'!F:F,MATCH(B582,'BASE-REFERENCIA'!B:B,0)))</f>
        <v/>
      </c>
      <c r="H582" s="31" t="str">
        <f t="shared" si="8"/>
        <v/>
      </c>
    </row>
    <row r="583" spans="2:8" x14ac:dyDescent="0.25">
      <c r="B583" s="34"/>
      <c r="C583" s="30" t="str">
        <f>IF(B583="","",INDEX('BASE-REFERENCIA'!A:A,MATCH(B583,'BASE-REFERENCIA'!B:B,0)))</f>
        <v/>
      </c>
      <c r="D583" s="1" t="str">
        <f>IF(B583="","",INDEX('BASE-REFERENCIA'!C:C,MATCH(B583,'BASE-REFERENCIA'!B:B,0)))</f>
        <v/>
      </c>
      <c r="E583" s="30" t="str">
        <f>IF(B583="","",INDEX('BASE-REFERENCIA'!D:D,MATCH(B583,'BASE-REFERENCIA'!B:B,0)))</f>
        <v/>
      </c>
      <c r="F583" s="35">
        <v>1</v>
      </c>
      <c r="G583" s="31" t="str">
        <f>IF(B583="","",INDEX('BASE-REFERENCIA'!F:F,MATCH(B583,'BASE-REFERENCIA'!B:B,0)))</f>
        <v/>
      </c>
      <c r="H583" s="31" t="str">
        <f t="shared" si="8"/>
        <v/>
      </c>
    </row>
    <row r="584" spans="2:8" x14ac:dyDescent="0.25">
      <c r="B584" s="34"/>
      <c r="C584" s="30" t="str">
        <f>IF(B584="","",INDEX('BASE-REFERENCIA'!A:A,MATCH(B584,'BASE-REFERENCIA'!B:B,0)))</f>
        <v/>
      </c>
      <c r="D584" s="1" t="str">
        <f>IF(B584="","",INDEX('BASE-REFERENCIA'!C:C,MATCH(B584,'BASE-REFERENCIA'!B:B,0)))</f>
        <v/>
      </c>
      <c r="E584" s="30" t="str">
        <f>IF(B584="","",INDEX('BASE-REFERENCIA'!D:D,MATCH(B584,'BASE-REFERENCIA'!B:B,0)))</f>
        <v/>
      </c>
      <c r="F584" s="35">
        <v>1</v>
      </c>
      <c r="G584" s="31" t="str">
        <f>IF(B584="","",INDEX('BASE-REFERENCIA'!F:F,MATCH(B584,'BASE-REFERENCIA'!B:B,0)))</f>
        <v/>
      </c>
      <c r="H584" s="31" t="str">
        <f t="shared" si="8"/>
        <v/>
      </c>
    </row>
    <row r="585" spans="2:8" x14ac:dyDescent="0.25">
      <c r="B585" s="34"/>
      <c r="C585" s="30" t="str">
        <f>IF(B585="","",INDEX('BASE-REFERENCIA'!A:A,MATCH(B585,'BASE-REFERENCIA'!B:B,0)))</f>
        <v/>
      </c>
      <c r="D585" s="1" t="str">
        <f>IF(B585="","",INDEX('BASE-REFERENCIA'!C:C,MATCH(B585,'BASE-REFERENCIA'!B:B,0)))</f>
        <v/>
      </c>
      <c r="E585" s="30" t="str">
        <f>IF(B585="","",INDEX('BASE-REFERENCIA'!D:D,MATCH(B585,'BASE-REFERENCIA'!B:B,0)))</f>
        <v/>
      </c>
      <c r="F585" s="35">
        <v>1</v>
      </c>
      <c r="G585" s="31" t="str">
        <f>IF(B585="","",INDEX('BASE-REFERENCIA'!F:F,MATCH(B585,'BASE-REFERENCIA'!B:B,0)))</f>
        <v/>
      </c>
      <c r="H585" s="31" t="str">
        <f t="shared" si="8"/>
        <v/>
      </c>
    </row>
    <row r="586" spans="2:8" x14ac:dyDescent="0.25">
      <c r="B586" s="34"/>
      <c r="C586" s="30" t="str">
        <f>IF(B586="","",INDEX('BASE-REFERENCIA'!A:A,MATCH(B586,'BASE-REFERENCIA'!B:B,0)))</f>
        <v/>
      </c>
      <c r="D586" s="1" t="str">
        <f>IF(B586="","",INDEX('BASE-REFERENCIA'!C:C,MATCH(B586,'BASE-REFERENCIA'!B:B,0)))</f>
        <v/>
      </c>
      <c r="E586" s="30" t="str">
        <f>IF(B586="","",INDEX('BASE-REFERENCIA'!D:D,MATCH(B586,'BASE-REFERENCIA'!B:B,0)))</f>
        <v/>
      </c>
      <c r="F586" s="35">
        <v>1</v>
      </c>
      <c r="G586" s="31" t="str">
        <f>IF(B586="","",INDEX('BASE-REFERENCIA'!F:F,MATCH(B586,'BASE-REFERENCIA'!B:B,0)))</f>
        <v/>
      </c>
      <c r="H586" s="31" t="str">
        <f t="shared" si="8"/>
        <v/>
      </c>
    </row>
    <row r="587" spans="2:8" x14ac:dyDescent="0.25">
      <c r="B587" s="34"/>
      <c r="C587" s="30" t="str">
        <f>IF(B587="","",INDEX('BASE-REFERENCIA'!A:A,MATCH(B587,'BASE-REFERENCIA'!B:B,0)))</f>
        <v/>
      </c>
      <c r="D587" s="1" t="str">
        <f>IF(B587="","",INDEX('BASE-REFERENCIA'!C:C,MATCH(B587,'BASE-REFERENCIA'!B:B,0)))</f>
        <v/>
      </c>
      <c r="E587" s="30" t="str">
        <f>IF(B587="","",INDEX('BASE-REFERENCIA'!D:D,MATCH(B587,'BASE-REFERENCIA'!B:B,0)))</f>
        <v/>
      </c>
      <c r="F587" s="35">
        <v>1</v>
      </c>
      <c r="G587" s="31" t="str">
        <f>IF(B587="","",INDEX('BASE-REFERENCIA'!F:F,MATCH(B587,'BASE-REFERENCIA'!B:B,0)))</f>
        <v/>
      </c>
      <c r="H587" s="31" t="str">
        <f t="shared" si="8"/>
        <v/>
      </c>
    </row>
    <row r="588" spans="2:8" x14ac:dyDescent="0.25">
      <c r="B588" s="34"/>
      <c r="C588" s="30" t="str">
        <f>IF(B588="","",INDEX('BASE-REFERENCIA'!A:A,MATCH(B588,'BASE-REFERENCIA'!B:B,0)))</f>
        <v/>
      </c>
      <c r="D588" s="1" t="str">
        <f>IF(B588="","",INDEX('BASE-REFERENCIA'!C:C,MATCH(B588,'BASE-REFERENCIA'!B:B,0)))</f>
        <v/>
      </c>
      <c r="E588" s="30" t="str">
        <f>IF(B588="","",INDEX('BASE-REFERENCIA'!D:D,MATCH(B588,'BASE-REFERENCIA'!B:B,0)))</f>
        <v/>
      </c>
      <c r="F588" s="35">
        <v>1</v>
      </c>
      <c r="G588" s="31" t="str">
        <f>IF(B588="","",INDEX('BASE-REFERENCIA'!F:F,MATCH(B588,'BASE-REFERENCIA'!B:B,0)))</f>
        <v/>
      </c>
      <c r="H588" s="31" t="str">
        <f t="shared" si="8"/>
        <v/>
      </c>
    </row>
    <row r="589" spans="2:8" x14ac:dyDescent="0.25"/>
    <row r="590" spans="2:8" x14ac:dyDescent="0.25">
      <c r="B590" s="28" t="s">
        <v>28227</v>
      </c>
      <c r="C590" s="27" t="s">
        <v>28173</v>
      </c>
      <c r="D590" s="37"/>
      <c r="E590" s="38"/>
      <c r="F590" s="29">
        <v>1</v>
      </c>
      <c r="G590" s="29"/>
      <c r="H590" s="29">
        <f>SUBTOTAL(9,H591:H600)</f>
        <v>0</v>
      </c>
    </row>
    <row r="591" spans="2:8" x14ac:dyDescent="0.25">
      <c r="B591" s="34"/>
      <c r="C591" s="30" t="str">
        <f>IF(B591="","",INDEX('BASE-REFERENCIA'!A:A,MATCH(B591,'BASE-REFERENCIA'!B:B,0)))</f>
        <v/>
      </c>
      <c r="D591" s="12" t="str">
        <f>IF(B591="","",INDEX('BASE-REFERENCIA'!C:C,MATCH(B591,'BASE-REFERENCIA'!B:B,0)))</f>
        <v/>
      </c>
      <c r="E591" s="30" t="str">
        <f>IF(B591="","",INDEX('BASE-REFERENCIA'!D:D,MATCH(B591,'BASE-REFERENCIA'!B:B,0)))</f>
        <v/>
      </c>
      <c r="F591" s="36">
        <v>1</v>
      </c>
      <c r="G591" s="32" t="str">
        <f>IF(B591="","",INDEX('BASE-REFERENCIA'!F:F,MATCH(B591,'BASE-REFERENCIA'!B:B,0)))</f>
        <v/>
      </c>
      <c r="H591" s="32" t="str">
        <f t="shared" ref="H591:H600" si="9">IF(B591="","",ROUND(G591*F591,2))</f>
        <v/>
      </c>
    </row>
    <row r="592" spans="2:8" x14ac:dyDescent="0.25">
      <c r="B592" s="34"/>
      <c r="C592" s="30" t="str">
        <f>IF(B592="","",INDEX('BASE-REFERENCIA'!A:A,MATCH(B592,'BASE-REFERENCIA'!B:B,0)))</f>
        <v/>
      </c>
      <c r="D592" s="1" t="str">
        <f>IF(B592="","",INDEX('BASE-REFERENCIA'!C:C,MATCH(B592,'BASE-REFERENCIA'!B:B,0)))</f>
        <v/>
      </c>
      <c r="E592" s="30" t="str">
        <f>IF(B592="","",INDEX('BASE-REFERENCIA'!D:D,MATCH(B592,'BASE-REFERENCIA'!B:B,0)))</f>
        <v/>
      </c>
      <c r="F592" s="35">
        <v>1</v>
      </c>
      <c r="G592" s="31" t="str">
        <f>IF(B592="","",INDEX('BASE-REFERENCIA'!F:F,MATCH(B592,'BASE-REFERENCIA'!B:B,0)))</f>
        <v/>
      </c>
      <c r="H592" s="31" t="str">
        <f t="shared" si="9"/>
        <v/>
      </c>
    </row>
    <row r="593" spans="2:8" x14ac:dyDescent="0.25">
      <c r="B593" s="34"/>
      <c r="C593" s="30" t="str">
        <f>IF(B593="","",INDEX('BASE-REFERENCIA'!A:A,MATCH(B593,'BASE-REFERENCIA'!B:B,0)))</f>
        <v/>
      </c>
      <c r="D593" s="1" t="str">
        <f>IF(B593="","",INDEX('BASE-REFERENCIA'!C:C,MATCH(B593,'BASE-REFERENCIA'!B:B,0)))</f>
        <v/>
      </c>
      <c r="E593" s="30" t="str">
        <f>IF(B593="","",INDEX('BASE-REFERENCIA'!D:D,MATCH(B593,'BASE-REFERENCIA'!B:B,0)))</f>
        <v/>
      </c>
      <c r="F593" s="35">
        <v>1</v>
      </c>
      <c r="G593" s="31" t="str">
        <f>IF(B593="","",INDEX('BASE-REFERENCIA'!F:F,MATCH(B593,'BASE-REFERENCIA'!B:B,0)))</f>
        <v/>
      </c>
      <c r="H593" s="31" t="str">
        <f t="shared" si="9"/>
        <v/>
      </c>
    </row>
    <row r="594" spans="2:8" x14ac:dyDescent="0.25">
      <c r="B594" s="34"/>
      <c r="C594" s="30" t="str">
        <f>IF(B594="","",INDEX('BASE-REFERENCIA'!A:A,MATCH(B594,'BASE-REFERENCIA'!B:B,0)))</f>
        <v/>
      </c>
      <c r="D594" s="1" t="str">
        <f>IF(B594="","",INDEX('BASE-REFERENCIA'!C:C,MATCH(B594,'BASE-REFERENCIA'!B:B,0)))</f>
        <v/>
      </c>
      <c r="E594" s="30" t="str">
        <f>IF(B594="","",INDEX('BASE-REFERENCIA'!D:D,MATCH(B594,'BASE-REFERENCIA'!B:B,0)))</f>
        <v/>
      </c>
      <c r="F594" s="35">
        <v>1</v>
      </c>
      <c r="G594" s="31" t="str">
        <f>IF(B594="","",INDEX('BASE-REFERENCIA'!F:F,MATCH(B594,'BASE-REFERENCIA'!B:B,0)))</f>
        <v/>
      </c>
      <c r="H594" s="31" t="str">
        <f t="shared" si="9"/>
        <v/>
      </c>
    </row>
    <row r="595" spans="2:8" x14ac:dyDescent="0.25">
      <c r="B595" s="34"/>
      <c r="C595" s="30" t="str">
        <f>IF(B595="","",INDEX('BASE-REFERENCIA'!A:A,MATCH(B595,'BASE-REFERENCIA'!B:B,0)))</f>
        <v/>
      </c>
      <c r="D595" s="1" t="str">
        <f>IF(B595="","",INDEX('BASE-REFERENCIA'!C:C,MATCH(B595,'BASE-REFERENCIA'!B:B,0)))</f>
        <v/>
      </c>
      <c r="E595" s="30" t="str">
        <f>IF(B595="","",INDEX('BASE-REFERENCIA'!D:D,MATCH(B595,'BASE-REFERENCIA'!B:B,0)))</f>
        <v/>
      </c>
      <c r="F595" s="35">
        <v>1</v>
      </c>
      <c r="G595" s="31" t="str">
        <f>IF(B595="","",INDEX('BASE-REFERENCIA'!F:F,MATCH(B595,'BASE-REFERENCIA'!B:B,0)))</f>
        <v/>
      </c>
      <c r="H595" s="31" t="str">
        <f t="shared" si="9"/>
        <v/>
      </c>
    </row>
    <row r="596" spans="2:8" x14ac:dyDescent="0.25">
      <c r="B596" s="34"/>
      <c r="C596" s="30" t="str">
        <f>IF(B596="","",INDEX('BASE-REFERENCIA'!A:A,MATCH(B596,'BASE-REFERENCIA'!B:B,0)))</f>
        <v/>
      </c>
      <c r="D596" s="1" t="str">
        <f>IF(B596="","",INDEX('BASE-REFERENCIA'!C:C,MATCH(B596,'BASE-REFERENCIA'!B:B,0)))</f>
        <v/>
      </c>
      <c r="E596" s="30" t="str">
        <f>IF(B596="","",INDEX('BASE-REFERENCIA'!D:D,MATCH(B596,'BASE-REFERENCIA'!B:B,0)))</f>
        <v/>
      </c>
      <c r="F596" s="35">
        <v>1</v>
      </c>
      <c r="G596" s="31" t="str">
        <f>IF(B596="","",INDEX('BASE-REFERENCIA'!F:F,MATCH(B596,'BASE-REFERENCIA'!B:B,0)))</f>
        <v/>
      </c>
      <c r="H596" s="31" t="str">
        <f t="shared" si="9"/>
        <v/>
      </c>
    </row>
    <row r="597" spans="2:8" x14ac:dyDescent="0.25">
      <c r="B597" s="34"/>
      <c r="C597" s="30" t="str">
        <f>IF(B597="","",INDEX('BASE-REFERENCIA'!A:A,MATCH(B597,'BASE-REFERENCIA'!B:B,0)))</f>
        <v/>
      </c>
      <c r="D597" s="1" t="str">
        <f>IF(B597="","",INDEX('BASE-REFERENCIA'!C:C,MATCH(B597,'BASE-REFERENCIA'!B:B,0)))</f>
        <v/>
      </c>
      <c r="E597" s="30" t="str">
        <f>IF(B597="","",INDEX('BASE-REFERENCIA'!D:D,MATCH(B597,'BASE-REFERENCIA'!B:B,0)))</f>
        <v/>
      </c>
      <c r="F597" s="35">
        <v>1</v>
      </c>
      <c r="G597" s="31" t="str">
        <f>IF(B597="","",INDEX('BASE-REFERENCIA'!F:F,MATCH(B597,'BASE-REFERENCIA'!B:B,0)))</f>
        <v/>
      </c>
      <c r="H597" s="31" t="str">
        <f t="shared" si="9"/>
        <v/>
      </c>
    </row>
    <row r="598" spans="2:8" x14ac:dyDescent="0.25">
      <c r="B598" s="34"/>
      <c r="C598" s="30" t="str">
        <f>IF(B598="","",INDEX('BASE-REFERENCIA'!A:A,MATCH(B598,'BASE-REFERENCIA'!B:B,0)))</f>
        <v/>
      </c>
      <c r="D598" s="1" t="str">
        <f>IF(B598="","",INDEX('BASE-REFERENCIA'!C:C,MATCH(B598,'BASE-REFERENCIA'!B:B,0)))</f>
        <v/>
      </c>
      <c r="E598" s="30" t="str">
        <f>IF(B598="","",INDEX('BASE-REFERENCIA'!D:D,MATCH(B598,'BASE-REFERENCIA'!B:B,0)))</f>
        <v/>
      </c>
      <c r="F598" s="35">
        <v>1</v>
      </c>
      <c r="G598" s="31" t="str">
        <f>IF(B598="","",INDEX('BASE-REFERENCIA'!F:F,MATCH(B598,'BASE-REFERENCIA'!B:B,0)))</f>
        <v/>
      </c>
      <c r="H598" s="31" t="str">
        <f t="shared" si="9"/>
        <v/>
      </c>
    </row>
    <row r="599" spans="2:8" x14ac:dyDescent="0.25">
      <c r="B599" s="34"/>
      <c r="C599" s="30" t="str">
        <f>IF(B599="","",INDEX('BASE-REFERENCIA'!A:A,MATCH(B599,'BASE-REFERENCIA'!B:B,0)))</f>
        <v/>
      </c>
      <c r="D599" s="1" t="str">
        <f>IF(B599="","",INDEX('BASE-REFERENCIA'!C:C,MATCH(B599,'BASE-REFERENCIA'!B:B,0)))</f>
        <v/>
      </c>
      <c r="E599" s="30" t="str">
        <f>IF(B599="","",INDEX('BASE-REFERENCIA'!D:D,MATCH(B599,'BASE-REFERENCIA'!B:B,0)))</f>
        <v/>
      </c>
      <c r="F599" s="35">
        <v>1</v>
      </c>
      <c r="G599" s="31" t="str">
        <f>IF(B599="","",INDEX('BASE-REFERENCIA'!F:F,MATCH(B599,'BASE-REFERENCIA'!B:B,0)))</f>
        <v/>
      </c>
      <c r="H599" s="31" t="str">
        <f t="shared" si="9"/>
        <v/>
      </c>
    </row>
    <row r="600" spans="2:8" x14ac:dyDescent="0.25">
      <c r="B600" s="34"/>
      <c r="C600" s="30" t="str">
        <f>IF(B600="","",INDEX('BASE-REFERENCIA'!A:A,MATCH(B600,'BASE-REFERENCIA'!B:B,0)))</f>
        <v/>
      </c>
      <c r="D600" s="1" t="str">
        <f>IF(B600="","",INDEX('BASE-REFERENCIA'!C:C,MATCH(B600,'BASE-REFERENCIA'!B:B,0)))</f>
        <v/>
      </c>
      <c r="E600" s="30" t="str">
        <f>IF(B600="","",INDEX('BASE-REFERENCIA'!D:D,MATCH(B600,'BASE-REFERENCIA'!B:B,0)))</f>
        <v/>
      </c>
      <c r="F600" s="35">
        <v>1</v>
      </c>
      <c r="G600" s="31" t="str">
        <f>IF(B600="","",INDEX('BASE-REFERENCIA'!F:F,MATCH(B600,'BASE-REFERENCIA'!B:B,0)))</f>
        <v/>
      </c>
      <c r="H600" s="31" t="str">
        <f t="shared" si="9"/>
        <v/>
      </c>
    </row>
    <row r="601" spans="2:8" x14ac:dyDescent="0.25"/>
    <row r="602" spans="2:8" x14ac:dyDescent="0.25">
      <c r="B602" s="28" t="s">
        <v>28228</v>
      </c>
      <c r="C602" s="27" t="s">
        <v>28173</v>
      </c>
      <c r="D602" s="37"/>
      <c r="E602" s="38"/>
      <c r="F602" s="29">
        <v>1</v>
      </c>
      <c r="G602" s="29"/>
      <c r="H602" s="29">
        <f>SUBTOTAL(9,H603:H612)</f>
        <v>0</v>
      </c>
    </row>
    <row r="603" spans="2:8" x14ac:dyDescent="0.25">
      <c r="B603" s="34"/>
      <c r="C603" s="30" t="str">
        <f>IF(B603="","",INDEX('BASE-REFERENCIA'!A:A,MATCH(B603,'BASE-REFERENCIA'!B:B,0)))</f>
        <v/>
      </c>
      <c r="D603" s="12" t="str">
        <f>IF(B603="","",INDEX('BASE-REFERENCIA'!C:C,MATCH(B603,'BASE-REFERENCIA'!B:B,0)))</f>
        <v/>
      </c>
      <c r="E603" s="30" t="str">
        <f>IF(B603="","",INDEX('BASE-REFERENCIA'!D:D,MATCH(B603,'BASE-REFERENCIA'!B:B,0)))</f>
        <v/>
      </c>
      <c r="F603" s="36">
        <v>1</v>
      </c>
      <c r="G603" s="32" t="str">
        <f>IF(B603="","",INDEX('BASE-REFERENCIA'!F:F,MATCH(B603,'BASE-REFERENCIA'!B:B,0)))</f>
        <v/>
      </c>
      <c r="H603" s="32" t="str">
        <f t="shared" ref="H603:H612" si="10">IF(B603="","",ROUND(G603*F603,2))</f>
        <v/>
      </c>
    </row>
    <row r="604" spans="2:8" x14ac:dyDescent="0.25">
      <c r="B604" s="34"/>
      <c r="C604" s="30" t="str">
        <f>IF(B604="","",INDEX('BASE-REFERENCIA'!A:A,MATCH(B604,'BASE-REFERENCIA'!B:B,0)))</f>
        <v/>
      </c>
      <c r="D604" s="1" t="str">
        <f>IF(B604="","",INDEX('BASE-REFERENCIA'!C:C,MATCH(B604,'BASE-REFERENCIA'!B:B,0)))</f>
        <v/>
      </c>
      <c r="E604" s="30" t="str">
        <f>IF(B604="","",INDEX('BASE-REFERENCIA'!D:D,MATCH(B604,'BASE-REFERENCIA'!B:B,0)))</f>
        <v/>
      </c>
      <c r="F604" s="35">
        <v>1</v>
      </c>
      <c r="G604" s="31" t="str">
        <f>IF(B604="","",INDEX('BASE-REFERENCIA'!F:F,MATCH(B604,'BASE-REFERENCIA'!B:B,0)))</f>
        <v/>
      </c>
      <c r="H604" s="31" t="str">
        <f t="shared" si="10"/>
        <v/>
      </c>
    </row>
    <row r="605" spans="2:8" x14ac:dyDescent="0.25">
      <c r="B605" s="34"/>
      <c r="C605" s="30" t="str">
        <f>IF(B605="","",INDEX('BASE-REFERENCIA'!A:A,MATCH(B605,'BASE-REFERENCIA'!B:B,0)))</f>
        <v/>
      </c>
      <c r="D605" s="1" t="str">
        <f>IF(B605="","",INDEX('BASE-REFERENCIA'!C:C,MATCH(B605,'BASE-REFERENCIA'!B:B,0)))</f>
        <v/>
      </c>
      <c r="E605" s="30" t="str">
        <f>IF(B605="","",INDEX('BASE-REFERENCIA'!D:D,MATCH(B605,'BASE-REFERENCIA'!B:B,0)))</f>
        <v/>
      </c>
      <c r="F605" s="35">
        <v>1</v>
      </c>
      <c r="G605" s="31" t="str">
        <f>IF(B605="","",INDEX('BASE-REFERENCIA'!F:F,MATCH(B605,'BASE-REFERENCIA'!B:B,0)))</f>
        <v/>
      </c>
      <c r="H605" s="31" t="str">
        <f t="shared" si="10"/>
        <v/>
      </c>
    </row>
    <row r="606" spans="2:8" x14ac:dyDescent="0.25">
      <c r="B606" s="34"/>
      <c r="C606" s="30" t="str">
        <f>IF(B606="","",INDEX('BASE-REFERENCIA'!A:A,MATCH(B606,'BASE-REFERENCIA'!B:B,0)))</f>
        <v/>
      </c>
      <c r="D606" s="1" t="str">
        <f>IF(B606="","",INDEX('BASE-REFERENCIA'!C:C,MATCH(B606,'BASE-REFERENCIA'!B:B,0)))</f>
        <v/>
      </c>
      <c r="E606" s="30" t="str">
        <f>IF(B606="","",INDEX('BASE-REFERENCIA'!D:D,MATCH(B606,'BASE-REFERENCIA'!B:B,0)))</f>
        <v/>
      </c>
      <c r="F606" s="35">
        <v>1</v>
      </c>
      <c r="G606" s="31" t="str">
        <f>IF(B606="","",INDEX('BASE-REFERENCIA'!F:F,MATCH(B606,'BASE-REFERENCIA'!B:B,0)))</f>
        <v/>
      </c>
      <c r="H606" s="31" t="str">
        <f t="shared" si="10"/>
        <v/>
      </c>
    </row>
    <row r="607" spans="2:8" x14ac:dyDescent="0.25">
      <c r="B607" s="34"/>
      <c r="C607" s="30" t="str">
        <f>IF(B607="","",INDEX('BASE-REFERENCIA'!A:A,MATCH(B607,'BASE-REFERENCIA'!B:B,0)))</f>
        <v/>
      </c>
      <c r="D607" s="1" t="str">
        <f>IF(B607="","",INDEX('BASE-REFERENCIA'!C:C,MATCH(B607,'BASE-REFERENCIA'!B:B,0)))</f>
        <v/>
      </c>
      <c r="E607" s="30" t="str">
        <f>IF(B607="","",INDEX('BASE-REFERENCIA'!D:D,MATCH(B607,'BASE-REFERENCIA'!B:B,0)))</f>
        <v/>
      </c>
      <c r="F607" s="35">
        <v>1</v>
      </c>
      <c r="G607" s="31" t="str">
        <f>IF(B607="","",INDEX('BASE-REFERENCIA'!F:F,MATCH(B607,'BASE-REFERENCIA'!B:B,0)))</f>
        <v/>
      </c>
      <c r="H607" s="31" t="str">
        <f t="shared" si="10"/>
        <v/>
      </c>
    </row>
    <row r="608" spans="2:8" x14ac:dyDescent="0.25">
      <c r="B608" s="34"/>
      <c r="C608" s="30" t="str">
        <f>IF(B608="","",INDEX('BASE-REFERENCIA'!A:A,MATCH(B608,'BASE-REFERENCIA'!B:B,0)))</f>
        <v/>
      </c>
      <c r="D608" s="1" t="str">
        <f>IF(B608="","",INDEX('BASE-REFERENCIA'!C:C,MATCH(B608,'BASE-REFERENCIA'!B:B,0)))</f>
        <v/>
      </c>
      <c r="E608" s="30" t="str">
        <f>IF(B608="","",INDEX('BASE-REFERENCIA'!D:D,MATCH(B608,'BASE-REFERENCIA'!B:B,0)))</f>
        <v/>
      </c>
      <c r="F608" s="35">
        <v>1</v>
      </c>
      <c r="G608" s="31" t="str">
        <f>IF(B608="","",INDEX('BASE-REFERENCIA'!F:F,MATCH(B608,'BASE-REFERENCIA'!B:B,0)))</f>
        <v/>
      </c>
      <c r="H608" s="31" t="str">
        <f t="shared" si="10"/>
        <v/>
      </c>
    </row>
    <row r="609" spans="2:8" x14ac:dyDescent="0.25">
      <c r="B609" s="34"/>
      <c r="C609" s="30" t="str">
        <f>IF(B609="","",INDEX('BASE-REFERENCIA'!A:A,MATCH(B609,'BASE-REFERENCIA'!B:B,0)))</f>
        <v/>
      </c>
      <c r="D609" s="1" t="str">
        <f>IF(B609="","",INDEX('BASE-REFERENCIA'!C:C,MATCH(B609,'BASE-REFERENCIA'!B:B,0)))</f>
        <v/>
      </c>
      <c r="E609" s="30" t="str">
        <f>IF(B609="","",INDEX('BASE-REFERENCIA'!D:D,MATCH(B609,'BASE-REFERENCIA'!B:B,0)))</f>
        <v/>
      </c>
      <c r="F609" s="35">
        <v>1</v>
      </c>
      <c r="G609" s="31" t="str">
        <f>IF(B609="","",INDEX('BASE-REFERENCIA'!F:F,MATCH(B609,'BASE-REFERENCIA'!B:B,0)))</f>
        <v/>
      </c>
      <c r="H609" s="31" t="str">
        <f t="shared" si="10"/>
        <v/>
      </c>
    </row>
    <row r="610" spans="2:8" x14ac:dyDescent="0.25">
      <c r="B610" s="34"/>
      <c r="C610" s="30" t="str">
        <f>IF(B610="","",INDEX('BASE-REFERENCIA'!A:A,MATCH(B610,'BASE-REFERENCIA'!B:B,0)))</f>
        <v/>
      </c>
      <c r="D610" s="1" t="str">
        <f>IF(B610="","",INDEX('BASE-REFERENCIA'!C:C,MATCH(B610,'BASE-REFERENCIA'!B:B,0)))</f>
        <v/>
      </c>
      <c r="E610" s="30" t="str">
        <f>IF(B610="","",INDEX('BASE-REFERENCIA'!D:D,MATCH(B610,'BASE-REFERENCIA'!B:B,0)))</f>
        <v/>
      </c>
      <c r="F610" s="35">
        <v>1</v>
      </c>
      <c r="G610" s="31" t="str">
        <f>IF(B610="","",INDEX('BASE-REFERENCIA'!F:F,MATCH(B610,'BASE-REFERENCIA'!B:B,0)))</f>
        <v/>
      </c>
      <c r="H610" s="31" t="str">
        <f t="shared" si="10"/>
        <v/>
      </c>
    </row>
    <row r="611" spans="2:8" x14ac:dyDescent="0.25">
      <c r="B611" s="34"/>
      <c r="C611" s="30" t="str">
        <f>IF(B611="","",INDEX('BASE-REFERENCIA'!A:A,MATCH(B611,'BASE-REFERENCIA'!B:B,0)))</f>
        <v/>
      </c>
      <c r="D611" s="1" t="str">
        <f>IF(B611="","",INDEX('BASE-REFERENCIA'!C:C,MATCH(B611,'BASE-REFERENCIA'!B:B,0)))</f>
        <v/>
      </c>
      <c r="E611" s="30" t="str">
        <f>IF(B611="","",INDEX('BASE-REFERENCIA'!D:D,MATCH(B611,'BASE-REFERENCIA'!B:B,0)))</f>
        <v/>
      </c>
      <c r="F611" s="35">
        <v>1</v>
      </c>
      <c r="G611" s="31" t="str">
        <f>IF(B611="","",INDEX('BASE-REFERENCIA'!F:F,MATCH(B611,'BASE-REFERENCIA'!B:B,0)))</f>
        <v/>
      </c>
      <c r="H611" s="31" t="str">
        <f t="shared" si="10"/>
        <v/>
      </c>
    </row>
    <row r="612" spans="2:8" x14ac:dyDescent="0.25">
      <c r="B612" s="34"/>
      <c r="C612" s="30" t="str">
        <f>IF(B612="","",INDEX('BASE-REFERENCIA'!A:A,MATCH(B612,'BASE-REFERENCIA'!B:B,0)))</f>
        <v/>
      </c>
      <c r="D612" s="1" t="str">
        <f>IF(B612="","",INDEX('BASE-REFERENCIA'!C:C,MATCH(B612,'BASE-REFERENCIA'!B:B,0)))</f>
        <v/>
      </c>
      <c r="E612" s="30" t="str">
        <f>IF(B612="","",INDEX('BASE-REFERENCIA'!D:D,MATCH(B612,'BASE-REFERENCIA'!B:B,0)))</f>
        <v/>
      </c>
      <c r="F612" s="35">
        <v>1</v>
      </c>
      <c r="G612" s="31" t="str">
        <f>IF(B612="","",INDEX('BASE-REFERENCIA'!F:F,MATCH(B612,'BASE-REFERENCIA'!B:B,0)))</f>
        <v/>
      </c>
      <c r="H612" s="31" t="str">
        <f t="shared" si="10"/>
        <v/>
      </c>
    </row>
    <row r="613" spans="2:8" x14ac:dyDescent="0.25"/>
    <row r="614" spans="2:8" x14ac:dyDescent="0.25">
      <c r="B614" s="28" t="s">
        <v>28229</v>
      </c>
      <c r="C614" s="27" t="s">
        <v>28173</v>
      </c>
      <c r="D614" s="37"/>
      <c r="E614" s="38"/>
      <c r="F614" s="29">
        <v>1</v>
      </c>
      <c r="G614" s="29"/>
      <c r="H614" s="29">
        <f>SUBTOTAL(9,H615:H624)</f>
        <v>0</v>
      </c>
    </row>
    <row r="615" spans="2:8" x14ac:dyDescent="0.25">
      <c r="B615" s="34"/>
      <c r="C615" s="30" t="str">
        <f>IF(B615="","",INDEX('BASE-REFERENCIA'!A:A,MATCH(B615,'BASE-REFERENCIA'!B:B,0)))</f>
        <v/>
      </c>
      <c r="D615" s="12" t="str">
        <f>IF(B615="","",INDEX('BASE-REFERENCIA'!C:C,MATCH(B615,'BASE-REFERENCIA'!B:B,0)))</f>
        <v/>
      </c>
      <c r="E615" s="30" t="str">
        <f>IF(B615="","",INDEX('BASE-REFERENCIA'!D:D,MATCH(B615,'BASE-REFERENCIA'!B:B,0)))</f>
        <v/>
      </c>
      <c r="F615" s="36">
        <v>1</v>
      </c>
      <c r="G615" s="32" t="str">
        <f>IF(B615="","",INDEX('BASE-REFERENCIA'!F:F,MATCH(B615,'BASE-REFERENCIA'!B:B,0)))</f>
        <v/>
      </c>
      <c r="H615" s="32" t="str">
        <f t="shared" ref="H615:H624" si="11">IF(B615="","",ROUND(G615*F615,2))</f>
        <v/>
      </c>
    </row>
    <row r="616" spans="2:8" x14ac:dyDescent="0.25">
      <c r="B616" s="34"/>
      <c r="C616" s="30" t="str">
        <f>IF(B616="","",INDEX('BASE-REFERENCIA'!A:A,MATCH(B616,'BASE-REFERENCIA'!B:B,0)))</f>
        <v/>
      </c>
      <c r="D616" s="1" t="str">
        <f>IF(B616="","",INDEX('BASE-REFERENCIA'!C:C,MATCH(B616,'BASE-REFERENCIA'!B:B,0)))</f>
        <v/>
      </c>
      <c r="E616" s="30" t="str">
        <f>IF(B616="","",INDEX('BASE-REFERENCIA'!D:D,MATCH(B616,'BASE-REFERENCIA'!B:B,0)))</f>
        <v/>
      </c>
      <c r="F616" s="35">
        <v>1</v>
      </c>
      <c r="G616" s="31" t="str">
        <f>IF(B616="","",INDEX('BASE-REFERENCIA'!F:F,MATCH(B616,'BASE-REFERENCIA'!B:B,0)))</f>
        <v/>
      </c>
      <c r="H616" s="31" t="str">
        <f t="shared" si="11"/>
        <v/>
      </c>
    </row>
    <row r="617" spans="2:8" x14ac:dyDescent="0.25">
      <c r="B617" s="34"/>
      <c r="C617" s="30" t="str">
        <f>IF(B617="","",INDEX('BASE-REFERENCIA'!A:A,MATCH(B617,'BASE-REFERENCIA'!B:B,0)))</f>
        <v/>
      </c>
      <c r="D617" s="1" t="str">
        <f>IF(B617="","",INDEX('BASE-REFERENCIA'!C:C,MATCH(B617,'BASE-REFERENCIA'!B:B,0)))</f>
        <v/>
      </c>
      <c r="E617" s="30" t="str">
        <f>IF(B617="","",INDEX('BASE-REFERENCIA'!D:D,MATCH(B617,'BASE-REFERENCIA'!B:B,0)))</f>
        <v/>
      </c>
      <c r="F617" s="35">
        <v>1</v>
      </c>
      <c r="G617" s="31" t="str">
        <f>IF(B617="","",INDEX('BASE-REFERENCIA'!F:F,MATCH(B617,'BASE-REFERENCIA'!B:B,0)))</f>
        <v/>
      </c>
      <c r="H617" s="31" t="str">
        <f t="shared" si="11"/>
        <v/>
      </c>
    </row>
    <row r="618" spans="2:8" x14ac:dyDescent="0.25">
      <c r="B618" s="34"/>
      <c r="C618" s="30" t="str">
        <f>IF(B618="","",INDEX('BASE-REFERENCIA'!A:A,MATCH(B618,'BASE-REFERENCIA'!B:B,0)))</f>
        <v/>
      </c>
      <c r="D618" s="1" t="str">
        <f>IF(B618="","",INDEX('BASE-REFERENCIA'!C:C,MATCH(B618,'BASE-REFERENCIA'!B:B,0)))</f>
        <v/>
      </c>
      <c r="E618" s="30" t="str">
        <f>IF(B618="","",INDEX('BASE-REFERENCIA'!D:D,MATCH(B618,'BASE-REFERENCIA'!B:B,0)))</f>
        <v/>
      </c>
      <c r="F618" s="35">
        <v>1</v>
      </c>
      <c r="G618" s="31" t="str">
        <f>IF(B618="","",INDEX('BASE-REFERENCIA'!F:F,MATCH(B618,'BASE-REFERENCIA'!B:B,0)))</f>
        <v/>
      </c>
      <c r="H618" s="31" t="str">
        <f t="shared" si="11"/>
        <v/>
      </c>
    </row>
    <row r="619" spans="2:8" x14ac:dyDescent="0.25">
      <c r="B619" s="34"/>
      <c r="C619" s="30" t="str">
        <f>IF(B619="","",INDEX('BASE-REFERENCIA'!A:A,MATCH(B619,'BASE-REFERENCIA'!B:B,0)))</f>
        <v/>
      </c>
      <c r="D619" s="1" t="str">
        <f>IF(B619="","",INDEX('BASE-REFERENCIA'!C:C,MATCH(B619,'BASE-REFERENCIA'!B:B,0)))</f>
        <v/>
      </c>
      <c r="E619" s="30" t="str">
        <f>IF(B619="","",INDEX('BASE-REFERENCIA'!D:D,MATCH(B619,'BASE-REFERENCIA'!B:B,0)))</f>
        <v/>
      </c>
      <c r="F619" s="35">
        <v>1</v>
      </c>
      <c r="G619" s="31" t="str">
        <f>IF(B619="","",INDEX('BASE-REFERENCIA'!F:F,MATCH(B619,'BASE-REFERENCIA'!B:B,0)))</f>
        <v/>
      </c>
      <c r="H619" s="31" t="str">
        <f t="shared" si="11"/>
        <v/>
      </c>
    </row>
    <row r="620" spans="2:8" x14ac:dyDescent="0.25">
      <c r="B620" s="34"/>
      <c r="C620" s="30" t="str">
        <f>IF(B620="","",INDEX('BASE-REFERENCIA'!A:A,MATCH(B620,'BASE-REFERENCIA'!B:B,0)))</f>
        <v/>
      </c>
      <c r="D620" s="1" t="str">
        <f>IF(B620="","",INDEX('BASE-REFERENCIA'!C:C,MATCH(B620,'BASE-REFERENCIA'!B:B,0)))</f>
        <v/>
      </c>
      <c r="E620" s="30" t="str">
        <f>IF(B620="","",INDEX('BASE-REFERENCIA'!D:D,MATCH(B620,'BASE-REFERENCIA'!B:B,0)))</f>
        <v/>
      </c>
      <c r="F620" s="35">
        <v>1</v>
      </c>
      <c r="G620" s="31" t="str">
        <f>IF(B620="","",INDEX('BASE-REFERENCIA'!F:F,MATCH(B620,'BASE-REFERENCIA'!B:B,0)))</f>
        <v/>
      </c>
      <c r="H620" s="31" t="str">
        <f t="shared" si="11"/>
        <v/>
      </c>
    </row>
    <row r="621" spans="2:8" x14ac:dyDescent="0.25">
      <c r="B621" s="34"/>
      <c r="C621" s="30" t="str">
        <f>IF(B621="","",INDEX('BASE-REFERENCIA'!A:A,MATCH(B621,'BASE-REFERENCIA'!B:B,0)))</f>
        <v/>
      </c>
      <c r="D621" s="1" t="str">
        <f>IF(B621="","",INDEX('BASE-REFERENCIA'!C:C,MATCH(B621,'BASE-REFERENCIA'!B:B,0)))</f>
        <v/>
      </c>
      <c r="E621" s="30" t="str">
        <f>IF(B621="","",INDEX('BASE-REFERENCIA'!D:D,MATCH(B621,'BASE-REFERENCIA'!B:B,0)))</f>
        <v/>
      </c>
      <c r="F621" s="35">
        <v>1</v>
      </c>
      <c r="G621" s="31" t="str">
        <f>IF(B621="","",INDEX('BASE-REFERENCIA'!F:F,MATCH(B621,'BASE-REFERENCIA'!B:B,0)))</f>
        <v/>
      </c>
      <c r="H621" s="31" t="str">
        <f t="shared" si="11"/>
        <v/>
      </c>
    </row>
    <row r="622" spans="2:8" x14ac:dyDescent="0.25">
      <c r="B622" s="34"/>
      <c r="C622" s="30" t="str">
        <f>IF(B622="","",INDEX('BASE-REFERENCIA'!A:A,MATCH(B622,'BASE-REFERENCIA'!B:B,0)))</f>
        <v/>
      </c>
      <c r="D622" s="1" t="str">
        <f>IF(B622="","",INDEX('BASE-REFERENCIA'!C:C,MATCH(B622,'BASE-REFERENCIA'!B:B,0)))</f>
        <v/>
      </c>
      <c r="E622" s="30" t="str">
        <f>IF(B622="","",INDEX('BASE-REFERENCIA'!D:D,MATCH(B622,'BASE-REFERENCIA'!B:B,0)))</f>
        <v/>
      </c>
      <c r="F622" s="35">
        <v>1</v>
      </c>
      <c r="G622" s="31" t="str">
        <f>IF(B622="","",INDEX('BASE-REFERENCIA'!F:F,MATCH(B622,'BASE-REFERENCIA'!B:B,0)))</f>
        <v/>
      </c>
      <c r="H622" s="31" t="str">
        <f t="shared" si="11"/>
        <v/>
      </c>
    </row>
    <row r="623" spans="2:8" x14ac:dyDescent="0.25">
      <c r="B623" s="34"/>
      <c r="C623" s="30" t="str">
        <f>IF(B623="","",INDEX('BASE-REFERENCIA'!A:A,MATCH(B623,'BASE-REFERENCIA'!B:B,0)))</f>
        <v/>
      </c>
      <c r="D623" s="1" t="str">
        <f>IF(B623="","",INDEX('BASE-REFERENCIA'!C:C,MATCH(B623,'BASE-REFERENCIA'!B:B,0)))</f>
        <v/>
      </c>
      <c r="E623" s="30" t="str">
        <f>IF(B623="","",INDEX('BASE-REFERENCIA'!D:D,MATCH(B623,'BASE-REFERENCIA'!B:B,0)))</f>
        <v/>
      </c>
      <c r="F623" s="35">
        <v>1</v>
      </c>
      <c r="G623" s="31" t="str">
        <f>IF(B623="","",INDEX('BASE-REFERENCIA'!F:F,MATCH(B623,'BASE-REFERENCIA'!B:B,0)))</f>
        <v/>
      </c>
      <c r="H623" s="31" t="str">
        <f t="shared" si="11"/>
        <v/>
      </c>
    </row>
    <row r="624" spans="2:8" x14ac:dyDescent="0.25">
      <c r="B624" s="34"/>
      <c r="C624" s="30" t="str">
        <f>IF(B624="","",INDEX('BASE-REFERENCIA'!A:A,MATCH(B624,'BASE-REFERENCIA'!B:B,0)))</f>
        <v/>
      </c>
      <c r="D624" s="1" t="str">
        <f>IF(B624="","",INDEX('BASE-REFERENCIA'!C:C,MATCH(B624,'BASE-REFERENCIA'!B:B,0)))</f>
        <v/>
      </c>
      <c r="E624" s="30" t="str">
        <f>IF(B624="","",INDEX('BASE-REFERENCIA'!D:D,MATCH(B624,'BASE-REFERENCIA'!B:B,0)))</f>
        <v/>
      </c>
      <c r="F624" s="35">
        <v>1</v>
      </c>
      <c r="G624" s="31" t="str">
        <f>IF(B624="","",INDEX('BASE-REFERENCIA'!F:F,MATCH(B624,'BASE-REFERENCIA'!B:B,0)))</f>
        <v/>
      </c>
      <c r="H624" s="31" t="str">
        <f t="shared" si="11"/>
        <v/>
      </c>
    </row>
    <row r="625" spans="2:8" x14ac:dyDescent="0.25"/>
    <row r="626" spans="2:8" x14ac:dyDescent="0.25">
      <c r="B626" s="28" t="s">
        <v>28230</v>
      </c>
      <c r="C626" s="27" t="s">
        <v>28173</v>
      </c>
      <c r="D626" s="37"/>
      <c r="E626" s="38"/>
      <c r="F626" s="29">
        <v>1</v>
      </c>
      <c r="G626" s="29"/>
      <c r="H626" s="29">
        <f>SUBTOTAL(9,H627:H636)</f>
        <v>0</v>
      </c>
    </row>
    <row r="627" spans="2:8" x14ac:dyDescent="0.25">
      <c r="B627" s="34"/>
      <c r="C627" s="30" t="str">
        <f>IF(B627="","",INDEX('BASE-REFERENCIA'!A:A,MATCH(B627,'BASE-REFERENCIA'!B:B,0)))</f>
        <v/>
      </c>
      <c r="D627" s="12" t="str">
        <f>IF(B627="","",INDEX('BASE-REFERENCIA'!C:C,MATCH(B627,'BASE-REFERENCIA'!B:B,0)))</f>
        <v/>
      </c>
      <c r="E627" s="30" t="str">
        <f>IF(B627="","",INDEX('BASE-REFERENCIA'!D:D,MATCH(B627,'BASE-REFERENCIA'!B:B,0)))</f>
        <v/>
      </c>
      <c r="F627" s="36">
        <v>1</v>
      </c>
      <c r="G627" s="32" t="str">
        <f>IF(B627="","",INDEX('BASE-REFERENCIA'!F:F,MATCH(B627,'BASE-REFERENCIA'!B:B,0)))</f>
        <v/>
      </c>
      <c r="H627" s="32" t="str">
        <f t="shared" ref="H627:H636" si="12">IF(B627="","",ROUND(G627*F627,2))</f>
        <v/>
      </c>
    </row>
    <row r="628" spans="2:8" x14ac:dyDescent="0.25">
      <c r="B628" s="34"/>
      <c r="C628" s="30" t="str">
        <f>IF(B628="","",INDEX('BASE-REFERENCIA'!A:A,MATCH(B628,'BASE-REFERENCIA'!B:B,0)))</f>
        <v/>
      </c>
      <c r="D628" s="1" t="str">
        <f>IF(B628="","",INDEX('BASE-REFERENCIA'!C:C,MATCH(B628,'BASE-REFERENCIA'!B:B,0)))</f>
        <v/>
      </c>
      <c r="E628" s="30" t="str">
        <f>IF(B628="","",INDEX('BASE-REFERENCIA'!D:D,MATCH(B628,'BASE-REFERENCIA'!B:B,0)))</f>
        <v/>
      </c>
      <c r="F628" s="35">
        <v>1</v>
      </c>
      <c r="G628" s="31" t="str">
        <f>IF(B628="","",INDEX('BASE-REFERENCIA'!F:F,MATCH(B628,'BASE-REFERENCIA'!B:B,0)))</f>
        <v/>
      </c>
      <c r="H628" s="31" t="str">
        <f t="shared" si="12"/>
        <v/>
      </c>
    </row>
    <row r="629" spans="2:8" x14ac:dyDescent="0.25">
      <c r="B629" s="34"/>
      <c r="C629" s="30" t="str">
        <f>IF(B629="","",INDEX('BASE-REFERENCIA'!A:A,MATCH(B629,'BASE-REFERENCIA'!B:B,0)))</f>
        <v/>
      </c>
      <c r="D629" s="1" t="str">
        <f>IF(B629="","",INDEX('BASE-REFERENCIA'!C:C,MATCH(B629,'BASE-REFERENCIA'!B:B,0)))</f>
        <v/>
      </c>
      <c r="E629" s="30" t="str">
        <f>IF(B629="","",INDEX('BASE-REFERENCIA'!D:D,MATCH(B629,'BASE-REFERENCIA'!B:B,0)))</f>
        <v/>
      </c>
      <c r="F629" s="35">
        <v>1</v>
      </c>
      <c r="G629" s="31" t="str">
        <f>IF(B629="","",INDEX('BASE-REFERENCIA'!F:F,MATCH(B629,'BASE-REFERENCIA'!B:B,0)))</f>
        <v/>
      </c>
      <c r="H629" s="31" t="str">
        <f t="shared" si="12"/>
        <v/>
      </c>
    </row>
    <row r="630" spans="2:8" x14ac:dyDescent="0.25">
      <c r="B630" s="34"/>
      <c r="C630" s="30" t="str">
        <f>IF(B630="","",INDEX('BASE-REFERENCIA'!A:A,MATCH(B630,'BASE-REFERENCIA'!B:B,0)))</f>
        <v/>
      </c>
      <c r="D630" s="1" t="str">
        <f>IF(B630="","",INDEX('BASE-REFERENCIA'!C:C,MATCH(B630,'BASE-REFERENCIA'!B:B,0)))</f>
        <v/>
      </c>
      <c r="E630" s="30" t="str">
        <f>IF(B630="","",INDEX('BASE-REFERENCIA'!D:D,MATCH(B630,'BASE-REFERENCIA'!B:B,0)))</f>
        <v/>
      </c>
      <c r="F630" s="35">
        <v>1</v>
      </c>
      <c r="G630" s="31" t="str">
        <f>IF(B630="","",INDEX('BASE-REFERENCIA'!F:F,MATCH(B630,'BASE-REFERENCIA'!B:B,0)))</f>
        <v/>
      </c>
      <c r="H630" s="31" t="str">
        <f t="shared" si="12"/>
        <v/>
      </c>
    </row>
    <row r="631" spans="2:8" x14ac:dyDescent="0.25">
      <c r="B631" s="34"/>
      <c r="C631" s="30" t="str">
        <f>IF(B631="","",INDEX('BASE-REFERENCIA'!A:A,MATCH(B631,'BASE-REFERENCIA'!B:B,0)))</f>
        <v/>
      </c>
      <c r="D631" s="1" t="str">
        <f>IF(B631="","",INDEX('BASE-REFERENCIA'!C:C,MATCH(B631,'BASE-REFERENCIA'!B:B,0)))</f>
        <v/>
      </c>
      <c r="E631" s="30" t="str">
        <f>IF(B631="","",INDEX('BASE-REFERENCIA'!D:D,MATCH(B631,'BASE-REFERENCIA'!B:B,0)))</f>
        <v/>
      </c>
      <c r="F631" s="35">
        <v>1</v>
      </c>
      <c r="G631" s="31" t="str">
        <f>IF(B631="","",INDEX('BASE-REFERENCIA'!F:F,MATCH(B631,'BASE-REFERENCIA'!B:B,0)))</f>
        <v/>
      </c>
      <c r="H631" s="31" t="str">
        <f t="shared" si="12"/>
        <v/>
      </c>
    </row>
    <row r="632" spans="2:8" x14ac:dyDescent="0.25">
      <c r="B632" s="34"/>
      <c r="C632" s="30" t="str">
        <f>IF(B632="","",INDEX('BASE-REFERENCIA'!A:A,MATCH(B632,'BASE-REFERENCIA'!B:B,0)))</f>
        <v/>
      </c>
      <c r="D632" s="1" t="str">
        <f>IF(B632="","",INDEX('BASE-REFERENCIA'!C:C,MATCH(B632,'BASE-REFERENCIA'!B:B,0)))</f>
        <v/>
      </c>
      <c r="E632" s="30" t="str">
        <f>IF(B632="","",INDEX('BASE-REFERENCIA'!D:D,MATCH(B632,'BASE-REFERENCIA'!B:B,0)))</f>
        <v/>
      </c>
      <c r="F632" s="35">
        <v>1</v>
      </c>
      <c r="G632" s="31" t="str">
        <f>IF(B632="","",INDEX('BASE-REFERENCIA'!F:F,MATCH(B632,'BASE-REFERENCIA'!B:B,0)))</f>
        <v/>
      </c>
      <c r="H632" s="31" t="str">
        <f t="shared" si="12"/>
        <v/>
      </c>
    </row>
    <row r="633" spans="2:8" x14ac:dyDescent="0.25">
      <c r="B633" s="34"/>
      <c r="C633" s="30" t="str">
        <f>IF(B633="","",INDEX('BASE-REFERENCIA'!A:A,MATCH(B633,'BASE-REFERENCIA'!B:B,0)))</f>
        <v/>
      </c>
      <c r="D633" s="1" t="str">
        <f>IF(B633="","",INDEX('BASE-REFERENCIA'!C:C,MATCH(B633,'BASE-REFERENCIA'!B:B,0)))</f>
        <v/>
      </c>
      <c r="E633" s="30" t="str">
        <f>IF(B633="","",INDEX('BASE-REFERENCIA'!D:D,MATCH(B633,'BASE-REFERENCIA'!B:B,0)))</f>
        <v/>
      </c>
      <c r="F633" s="35">
        <v>1</v>
      </c>
      <c r="G633" s="31" t="str">
        <f>IF(B633="","",INDEX('BASE-REFERENCIA'!F:F,MATCH(B633,'BASE-REFERENCIA'!B:B,0)))</f>
        <v/>
      </c>
      <c r="H633" s="31" t="str">
        <f t="shared" si="12"/>
        <v/>
      </c>
    </row>
    <row r="634" spans="2:8" x14ac:dyDescent="0.25">
      <c r="B634" s="34"/>
      <c r="C634" s="30" t="str">
        <f>IF(B634="","",INDEX('BASE-REFERENCIA'!A:A,MATCH(B634,'BASE-REFERENCIA'!B:B,0)))</f>
        <v/>
      </c>
      <c r="D634" s="1" t="str">
        <f>IF(B634="","",INDEX('BASE-REFERENCIA'!C:C,MATCH(B634,'BASE-REFERENCIA'!B:B,0)))</f>
        <v/>
      </c>
      <c r="E634" s="30" t="str">
        <f>IF(B634="","",INDEX('BASE-REFERENCIA'!D:D,MATCH(B634,'BASE-REFERENCIA'!B:B,0)))</f>
        <v/>
      </c>
      <c r="F634" s="35">
        <v>1</v>
      </c>
      <c r="G634" s="31" t="str">
        <f>IF(B634="","",INDEX('BASE-REFERENCIA'!F:F,MATCH(B634,'BASE-REFERENCIA'!B:B,0)))</f>
        <v/>
      </c>
      <c r="H634" s="31" t="str">
        <f t="shared" si="12"/>
        <v/>
      </c>
    </row>
    <row r="635" spans="2:8" x14ac:dyDescent="0.25">
      <c r="B635" s="34"/>
      <c r="C635" s="30" t="str">
        <f>IF(B635="","",INDEX('BASE-REFERENCIA'!A:A,MATCH(B635,'BASE-REFERENCIA'!B:B,0)))</f>
        <v/>
      </c>
      <c r="D635" s="1" t="str">
        <f>IF(B635="","",INDEX('BASE-REFERENCIA'!C:C,MATCH(B635,'BASE-REFERENCIA'!B:B,0)))</f>
        <v/>
      </c>
      <c r="E635" s="30" t="str">
        <f>IF(B635="","",INDEX('BASE-REFERENCIA'!D:D,MATCH(B635,'BASE-REFERENCIA'!B:B,0)))</f>
        <v/>
      </c>
      <c r="F635" s="35">
        <v>1</v>
      </c>
      <c r="G635" s="31" t="str">
        <f>IF(B635="","",INDEX('BASE-REFERENCIA'!F:F,MATCH(B635,'BASE-REFERENCIA'!B:B,0)))</f>
        <v/>
      </c>
      <c r="H635" s="31" t="str">
        <f t="shared" si="12"/>
        <v/>
      </c>
    </row>
    <row r="636" spans="2:8" x14ac:dyDescent="0.25">
      <c r="B636" s="34"/>
      <c r="C636" s="30" t="str">
        <f>IF(B636="","",INDEX('BASE-REFERENCIA'!A:A,MATCH(B636,'BASE-REFERENCIA'!B:B,0)))</f>
        <v/>
      </c>
      <c r="D636" s="1" t="str">
        <f>IF(B636="","",INDEX('BASE-REFERENCIA'!C:C,MATCH(B636,'BASE-REFERENCIA'!B:B,0)))</f>
        <v/>
      </c>
      <c r="E636" s="30" t="str">
        <f>IF(B636="","",INDEX('BASE-REFERENCIA'!D:D,MATCH(B636,'BASE-REFERENCIA'!B:B,0)))</f>
        <v/>
      </c>
      <c r="F636" s="35">
        <v>1</v>
      </c>
      <c r="G636" s="31" t="str">
        <f>IF(B636="","",INDEX('BASE-REFERENCIA'!F:F,MATCH(B636,'BASE-REFERENCIA'!B:B,0)))</f>
        <v/>
      </c>
      <c r="H636" s="31" t="str">
        <f t="shared" si="12"/>
        <v/>
      </c>
    </row>
    <row r="637" spans="2:8" x14ac:dyDescent="0.25"/>
    <row r="638" spans="2:8" x14ac:dyDescent="0.25">
      <c r="B638" s="28" t="s">
        <v>28231</v>
      </c>
      <c r="C638" s="27" t="s">
        <v>28173</v>
      </c>
      <c r="D638" s="37"/>
      <c r="E638" s="38"/>
      <c r="F638" s="29">
        <v>1</v>
      </c>
      <c r="G638" s="29"/>
      <c r="H638" s="29">
        <f>SUBTOTAL(9,H639:H648)</f>
        <v>0</v>
      </c>
    </row>
    <row r="639" spans="2:8" x14ac:dyDescent="0.25">
      <c r="B639" s="34"/>
      <c r="C639" s="30" t="str">
        <f>IF(B639="","",INDEX('BASE-REFERENCIA'!A:A,MATCH(B639,'BASE-REFERENCIA'!B:B,0)))</f>
        <v/>
      </c>
      <c r="D639" s="12" t="str">
        <f>IF(B639="","",INDEX('BASE-REFERENCIA'!C:C,MATCH(B639,'BASE-REFERENCIA'!B:B,0)))</f>
        <v/>
      </c>
      <c r="E639" s="30" t="str">
        <f>IF(B639="","",INDEX('BASE-REFERENCIA'!D:D,MATCH(B639,'BASE-REFERENCIA'!B:B,0)))</f>
        <v/>
      </c>
      <c r="F639" s="36">
        <v>1</v>
      </c>
      <c r="G639" s="32" t="str">
        <f>IF(B639="","",INDEX('BASE-REFERENCIA'!F:F,MATCH(B639,'BASE-REFERENCIA'!B:B,0)))</f>
        <v/>
      </c>
      <c r="H639" s="32" t="str">
        <f t="shared" ref="H639:H648" si="13">IF(B639="","",ROUND(G639*F639,2))</f>
        <v/>
      </c>
    </row>
    <row r="640" spans="2:8" x14ac:dyDescent="0.25">
      <c r="B640" s="34"/>
      <c r="C640" s="30" t="str">
        <f>IF(B640="","",INDEX('BASE-REFERENCIA'!A:A,MATCH(B640,'BASE-REFERENCIA'!B:B,0)))</f>
        <v/>
      </c>
      <c r="D640" s="1" t="str">
        <f>IF(B640="","",INDEX('BASE-REFERENCIA'!C:C,MATCH(B640,'BASE-REFERENCIA'!B:B,0)))</f>
        <v/>
      </c>
      <c r="E640" s="30" t="str">
        <f>IF(B640="","",INDEX('BASE-REFERENCIA'!D:D,MATCH(B640,'BASE-REFERENCIA'!B:B,0)))</f>
        <v/>
      </c>
      <c r="F640" s="35">
        <v>1</v>
      </c>
      <c r="G640" s="31" t="str">
        <f>IF(B640="","",INDEX('BASE-REFERENCIA'!F:F,MATCH(B640,'BASE-REFERENCIA'!B:B,0)))</f>
        <v/>
      </c>
      <c r="H640" s="31" t="str">
        <f t="shared" si="13"/>
        <v/>
      </c>
    </row>
    <row r="641" spans="2:8" x14ac:dyDescent="0.25">
      <c r="B641" s="34"/>
      <c r="C641" s="30" t="str">
        <f>IF(B641="","",INDEX('BASE-REFERENCIA'!A:A,MATCH(B641,'BASE-REFERENCIA'!B:B,0)))</f>
        <v/>
      </c>
      <c r="D641" s="1" t="str">
        <f>IF(B641="","",INDEX('BASE-REFERENCIA'!C:C,MATCH(B641,'BASE-REFERENCIA'!B:B,0)))</f>
        <v/>
      </c>
      <c r="E641" s="30" t="str">
        <f>IF(B641="","",INDEX('BASE-REFERENCIA'!D:D,MATCH(B641,'BASE-REFERENCIA'!B:B,0)))</f>
        <v/>
      </c>
      <c r="F641" s="35">
        <v>1</v>
      </c>
      <c r="G641" s="31" t="str">
        <f>IF(B641="","",INDEX('BASE-REFERENCIA'!F:F,MATCH(B641,'BASE-REFERENCIA'!B:B,0)))</f>
        <v/>
      </c>
      <c r="H641" s="31" t="str">
        <f t="shared" si="13"/>
        <v/>
      </c>
    </row>
    <row r="642" spans="2:8" x14ac:dyDescent="0.25">
      <c r="B642" s="34"/>
      <c r="C642" s="30" t="str">
        <f>IF(B642="","",INDEX('BASE-REFERENCIA'!A:A,MATCH(B642,'BASE-REFERENCIA'!B:B,0)))</f>
        <v/>
      </c>
      <c r="D642" s="1" t="str">
        <f>IF(B642="","",INDEX('BASE-REFERENCIA'!C:C,MATCH(B642,'BASE-REFERENCIA'!B:B,0)))</f>
        <v/>
      </c>
      <c r="E642" s="30" t="str">
        <f>IF(B642="","",INDEX('BASE-REFERENCIA'!D:D,MATCH(B642,'BASE-REFERENCIA'!B:B,0)))</f>
        <v/>
      </c>
      <c r="F642" s="35">
        <v>1</v>
      </c>
      <c r="G642" s="31" t="str">
        <f>IF(B642="","",INDEX('BASE-REFERENCIA'!F:F,MATCH(B642,'BASE-REFERENCIA'!B:B,0)))</f>
        <v/>
      </c>
      <c r="H642" s="31" t="str">
        <f t="shared" si="13"/>
        <v/>
      </c>
    </row>
    <row r="643" spans="2:8" x14ac:dyDescent="0.25">
      <c r="B643" s="34"/>
      <c r="C643" s="30" t="str">
        <f>IF(B643="","",INDEX('BASE-REFERENCIA'!A:A,MATCH(B643,'BASE-REFERENCIA'!B:B,0)))</f>
        <v/>
      </c>
      <c r="D643" s="1" t="str">
        <f>IF(B643="","",INDEX('BASE-REFERENCIA'!C:C,MATCH(B643,'BASE-REFERENCIA'!B:B,0)))</f>
        <v/>
      </c>
      <c r="E643" s="30" t="str">
        <f>IF(B643="","",INDEX('BASE-REFERENCIA'!D:D,MATCH(B643,'BASE-REFERENCIA'!B:B,0)))</f>
        <v/>
      </c>
      <c r="F643" s="35">
        <v>1</v>
      </c>
      <c r="G643" s="31" t="str">
        <f>IF(B643="","",INDEX('BASE-REFERENCIA'!F:F,MATCH(B643,'BASE-REFERENCIA'!B:B,0)))</f>
        <v/>
      </c>
      <c r="H643" s="31" t="str">
        <f t="shared" si="13"/>
        <v/>
      </c>
    </row>
    <row r="644" spans="2:8" x14ac:dyDescent="0.25">
      <c r="B644" s="34"/>
      <c r="C644" s="30" t="str">
        <f>IF(B644="","",INDEX('BASE-REFERENCIA'!A:A,MATCH(B644,'BASE-REFERENCIA'!B:B,0)))</f>
        <v/>
      </c>
      <c r="D644" s="1" t="str">
        <f>IF(B644="","",INDEX('BASE-REFERENCIA'!C:C,MATCH(B644,'BASE-REFERENCIA'!B:B,0)))</f>
        <v/>
      </c>
      <c r="E644" s="30" t="str">
        <f>IF(B644="","",INDEX('BASE-REFERENCIA'!D:D,MATCH(B644,'BASE-REFERENCIA'!B:B,0)))</f>
        <v/>
      </c>
      <c r="F644" s="35">
        <v>1</v>
      </c>
      <c r="G644" s="31" t="str">
        <f>IF(B644="","",INDEX('BASE-REFERENCIA'!F:F,MATCH(B644,'BASE-REFERENCIA'!B:B,0)))</f>
        <v/>
      </c>
      <c r="H644" s="31" t="str">
        <f t="shared" si="13"/>
        <v/>
      </c>
    </row>
    <row r="645" spans="2:8" x14ac:dyDescent="0.25">
      <c r="B645" s="34"/>
      <c r="C645" s="30" t="str">
        <f>IF(B645="","",INDEX('BASE-REFERENCIA'!A:A,MATCH(B645,'BASE-REFERENCIA'!B:B,0)))</f>
        <v/>
      </c>
      <c r="D645" s="1" t="str">
        <f>IF(B645="","",INDEX('BASE-REFERENCIA'!C:C,MATCH(B645,'BASE-REFERENCIA'!B:B,0)))</f>
        <v/>
      </c>
      <c r="E645" s="30" t="str">
        <f>IF(B645="","",INDEX('BASE-REFERENCIA'!D:D,MATCH(B645,'BASE-REFERENCIA'!B:B,0)))</f>
        <v/>
      </c>
      <c r="F645" s="35">
        <v>1</v>
      </c>
      <c r="G645" s="31" t="str">
        <f>IF(B645="","",INDEX('BASE-REFERENCIA'!F:F,MATCH(B645,'BASE-REFERENCIA'!B:B,0)))</f>
        <v/>
      </c>
      <c r="H645" s="31" t="str">
        <f t="shared" si="13"/>
        <v/>
      </c>
    </row>
    <row r="646" spans="2:8" x14ac:dyDescent="0.25">
      <c r="B646" s="34"/>
      <c r="C646" s="30" t="str">
        <f>IF(B646="","",INDEX('BASE-REFERENCIA'!A:A,MATCH(B646,'BASE-REFERENCIA'!B:B,0)))</f>
        <v/>
      </c>
      <c r="D646" s="1" t="str">
        <f>IF(B646="","",INDEX('BASE-REFERENCIA'!C:C,MATCH(B646,'BASE-REFERENCIA'!B:B,0)))</f>
        <v/>
      </c>
      <c r="E646" s="30" t="str">
        <f>IF(B646="","",INDEX('BASE-REFERENCIA'!D:D,MATCH(B646,'BASE-REFERENCIA'!B:B,0)))</f>
        <v/>
      </c>
      <c r="F646" s="35">
        <v>1</v>
      </c>
      <c r="G646" s="31" t="str">
        <f>IF(B646="","",INDEX('BASE-REFERENCIA'!F:F,MATCH(B646,'BASE-REFERENCIA'!B:B,0)))</f>
        <v/>
      </c>
      <c r="H646" s="31" t="str">
        <f t="shared" si="13"/>
        <v/>
      </c>
    </row>
    <row r="647" spans="2:8" x14ac:dyDescent="0.25">
      <c r="B647" s="34"/>
      <c r="C647" s="30" t="str">
        <f>IF(B647="","",INDEX('BASE-REFERENCIA'!A:A,MATCH(B647,'BASE-REFERENCIA'!B:B,0)))</f>
        <v/>
      </c>
      <c r="D647" s="1" t="str">
        <f>IF(B647="","",INDEX('BASE-REFERENCIA'!C:C,MATCH(B647,'BASE-REFERENCIA'!B:B,0)))</f>
        <v/>
      </c>
      <c r="E647" s="30" t="str">
        <f>IF(B647="","",INDEX('BASE-REFERENCIA'!D:D,MATCH(B647,'BASE-REFERENCIA'!B:B,0)))</f>
        <v/>
      </c>
      <c r="F647" s="35">
        <v>1</v>
      </c>
      <c r="G647" s="31" t="str">
        <f>IF(B647="","",INDEX('BASE-REFERENCIA'!F:F,MATCH(B647,'BASE-REFERENCIA'!B:B,0)))</f>
        <v/>
      </c>
      <c r="H647" s="31" t="str">
        <f t="shared" si="13"/>
        <v/>
      </c>
    </row>
    <row r="648" spans="2:8" x14ac:dyDescent="0.25">
      <c r="B648" s="34"/>
      <c r="C648" s="30" t="str">
        <f>IF(B648="","",INDEX('BASE-REFERENCIA'!A:A,MATCH(B648,'BASE-REFERENCIA'!B:B,0)))</f>
        <v/>
      </c>
      <c r="D648" s="1" t="str">
        <f>IF(B648="","",INDEX('BASE-REFERENCIA'!C:C,MATCH(B648,'BASE-REFERENCIA'!B:B,0)))</f>
        <v/>
      </c>
      <c r="E648" s="30" t="str">
        <f>IF(B648="","",INDEX('BASE-REFERENCIA'!D:D,MATCH(B648,'BASE-REFERENCIA'!B:B,0)))</f>
        <v/>
      </c>
      <c r="F648" s="35">
        <v>1</v>
      </c>
      <c r="G648" s="31" t="str">
        <f>IF(B648="","",INDEX('BASE-REFERENCIA'!F:F,MATCH(B648,'BASE-REFERENCIA'!B:B,0)))</f>
        <v/>
      </c>
      <c r="H648" s="31" t="str">
        <f t="shared" si="13"/>
        <v/>
      </c>
    </row>
    <row r="649" spans="2:8" x14ac:dyDescent="0.25"/>
    <row r="650" spans="2:8" x14ac:dyDescent="0.25">
      <c r="B650" s="28" t="s">
        <v>28232</v>
      </c>
      <c r="C650" s="27" t="s">
        <v>28173</v>
      </c>
      <c r="D650" s="37"/>
      <c r="E650" s="38"/>
      <c r="F650" s="29">
        <v>1</v>
      </c>
      <c r="G650" s="29"/>
      <c r="H650" s="29">
        <f>SUBTOTAL(9,H651:H660)</f>
        <v>0</v>
      </c>
    </row>
    <row r="651" spans="2:8" x14ac:dyDescent="0.25">
      <c r="B651" s="34"/>
      <c r="C651" s="30" t="str">
        <f>IF(B651="","",INDEX('BASE-REFERENCIA'!A:A,MATCH(B651,'BASE-REFERENCIA'!B:B,0)))</f>
        <v/>
      </c>
      <c r="D651" s="12" t="str">
        <f>IF(B651="","",INDEX('BASE-REFERENCIA'!C:C,MATCH(B651,'BASE-REFERENCIA'!B:B,0)))</f>
        <v/>
      </c>
      <c r="E651" s="30" t="str">
        <f>IF(B651="","",INDEX('BASE-REFERENCIA'!D:D,MATCH(B651,'BASE-REFERENCIA'!B:B,0)))</f>
        <v/>
      </c>
      <c r="F651" s="36">
        <v>1</v>
      </c>
      <c r="G651" s="32" t="str">
        <f>IF(B651="","",INDEX('BASE-REFERENCIA'!F:F,MATCH(B651,'BASE-REFERENCIA'!B:B,0)))</f>
        <v/>
      </c>
      <c r="H651" s="32" t="str">
        <f t="shared" ref="H651:H660" si="14">IF(B651="","",ROUND(G651*F651,2))</f>
        <v/>
      </c>
    </row>
    <row r="652" spans="2:8" x14ac:dyDescent="0.25">
      <c r="B652" s="34"/>
      <c r="C652" s="30" t="str">
        <f>IF(B652="","",INDEX('BASE-REFERENCIA'!A:A,MATCH(B652,'BASE-REFERENCIA'!B:B,0)))</f>
        <v/>
      </c>
      <c r="D652" s="1" t="str">
        <f>IF(B652="","",INDEX('BASE-REFERENCIA'!C:C,MATCH(B652,'BASE-REFERENCIA'!B:B,0)))</f>
        <v/>
      </c>
      <c r="E652" s="30" t="str">
        <f>IF(B652="","",INDEX('BASE-REFERENCIA'!D:D,MATCH(B652,'BASE-REFERENCIA'!B:B,0)))</f>
        <v/>
      </c>
      <c r="F652" s="35">
        <v>1</v>
      </c>
      <c r="G652" s="31" t="str">
        <f>IF(B652="","",INDEX('BASE-REFERENCIA'!F:F,MATCH(B652,'BASE-REFERENCIA'!B:B,0)))</f>
        <v/>
      </c>
      <c r="H652" s="31" t="str">
        <f t="shared" si="14"/>
        <v/>
      </c>
    </row>
    <row r="653" spans="2:8" x14ac:dyDescent="0.25">
      <c r="B653" s="34"/>
      <c r="C653" s="30" t="str">
        <f>IF(B653="","",INDEX('BASE-REFERENCIA'!A:A,MATCH(B653,'BASE-REFERENCIA'!B:B,0)))</f>
        <v/>
      </c>
      <c r="D653" s="1" t="str">
        <f>IF(B653="","",INDEX('BASE-REFERENCIA'!C:C,MATCH(B653,'BASE-REFERENCIA'!B:B,0)))</f>
        <v/>
      </c>
      <c r="E653" s="30" t="str">
        <f>IF(B653="","",INDEX('BASE-REFERENCIA'!D:D,MATCH(B653,'BASE-REFERENCIA'!B:B,0)))</f>
        <v/>
      </c>
      <c r="F653" s="35">
        <v>1</v>
      </c>
      <c r="G653" s="31" t="str">
        <f>IF(B653="","",INDEX('BASE-REFERENCIA'!F:F,MATCH(B653,'BASE-REFERENCIA'!B:B,0)))</f>
        <v/>
      </c>
      <c r="H653" s="31" t="str">
        <f t="shared" si="14"/>
        <v/>
      </c>
    </row>
    <row r="654" spans="2:8" x14ac:dyDescent="0.25">
      <c r="B654" s="34"/>
      <c r="C654" s="30" t="str">
        <f>IF(B654="","",INDEX('BASE-REFERENCIA'!A:A,MATCH(B654,'BASE-REFERENCIA'!B:B,0)))</f>
        <v/>
      </c>
      <c r="D654" s="1" t="str">
        <f>IF(B654="","",INDEX('BASE-REFERENCIA'!C:C,MATCH(B654,'BASE-REFERENCIA'!B:B,0)))</f>
        <v/>
      </c>
      <c r="E654" s="30" t="str">
        <f>IF(B654="","",INDEX('BASE-REFERENCIA'!D:D,MATCH(B654,'BASE-REFERENCIA'!B:B,0)))</f>
        <v/>
      </c>
      <c r="F654" s="35">
        <v>1</v>
      </c>
      <c r="G654" s="31" t="str">
        <f>IF(B654="","",INDEX('BASE-REFERENCIA'!F:F,MATCH(B654,'BASE-REFERENCIA'!B:B,0)))</f>
        <v/>
      </c>
      <c r="H654" s="31" t="str">
        <f t="shared" si="14"/>
        <v/>
      </c>
    </row>
    <row r="655" spans="2:8" x14ac:dyDescent="0.25">
      <c r="B655" s="34"/>
      <c r="C655" s="30" t="str">
        <f>IF(B655="","",INDEX('BASE-REFERENCIA'!A:A,MATCH(B655,'BASE-REFERENCIA'!B:B,0)))</f>
        <v/>
      </c>
      <c r="D655" s="1" t="str">
        <f>IF(B655="","",INDEX('BASE-REFERENCIA'!C:C,MATCH(B655,'BASE-REFERENCIA'!B:B,0)))</f>
        <v/>
      </c>
      <c r="E655" s="30" t="str">
        <f>IF(B655="","",INDEX('BASE-REFERENCIA'!D:D,MATCH(B655,'BASE-REFERENCIA'!B:B,0)))</f>
        <v/>
      </c>
      <c r="F655" s="35">
        <v>1</v>
      </c>
      <c r="G655" s="31" t="str">
        <f>IF(B655="","",INDEX('BASE-REFERENCIA'!F:F,MATCH(B655,'BASE-REFERENCIA'!B:B,0)))</f>
        <v/>
      </c>
      <c r="H655" s="31" t="str">
        <f t="shared" si="14"/>
        <v/>
      </c>
    </row>
    <row r="656" spans="2:8" x14ac:dyDescent="0.25">
      <c r="B656" s="34"/>
      <c r="C656" s="30" t="str">
        <f>IF(B656="","",INDEX('BASE-REFERENCIA'!A:A,MATCH(B656,'BASE-REFERENCIA'!B:B,0)))</f>
        <v/>
      </c>
      <c r="D656" s="1" t="str">
        <f>IF(B656="","",INDEX('BASE-REFERENCIA'!C:C,MATCH(B656,'BASE-REFERENCIA'!B:B,0)))</f>
        <v/>
      </c>
      <c r="E656" s="30" t="str">
        <f>IF(B656="","",INDEX('BASE-REFERENCIA'!D:D,MATCH(B656,'BASE-REFERENCIA'!B:B,0)))</f>
        <v/>
      </c>
      <c r="F656" s="35">
        <v>1</v>
      </c>
      <c r="G656" s="31" t="str">
        <f>IF(B656="","",INDEX('BASE-REFERENCIA'!F:F,MATCH(B656,'BASE-REFERENCIA'!B:B,0)))</f>
        <v/>
      </c>
      <c r="H656" s="31" t="str">
        <f t="shared" si="14"/>
        <v/>
      </c>
    </row>
    <row r="657" spans="2:8" x14ac:dyDescent="0.25">
      <c r="B657" s="34"/>
      <c r="C657" s="30" t="str">
        <f>IF(B657="","",INDEX('BASE-REFERENCIA'!A:A,MATCH(B657,'BASE-REFERENCIA'!B:B,0)))</f>
        <v/>
      </c>
      <c r="D657" s="1" t="str">
        <f>IF(B657="","",INDEX('BASE-REFERENCIA'!C:C,MATCH(B657,'BASE-REFERENCIA'!B:B,0)))</f>
        <v/>
      </c>
      <c r="E657" s="30" t="str">
        <f>IF(B657="","",INDEX('BASE-REFERENCIA'!D:D,MATCH(B657,'BASE-REFERENCIA'!B:B,0)))</f>
        <v/>
      </c>
      <c r="F657" s="35">
        <v>1</v>
      </c>
      <c r="G657" s="31" t="str">
        <f>IF(B657="","",INDEX('BASE-REFERENCIA'!F:F,MATCH(B657,'BASE-REFERENCIA'!B:B,0)))</f>
        <v/>
      </c>
      <c r="H657" s="31" t="str">
        <f t="shared" si="14"/>
        <v/>
      </c>
    </row>
    <row r="658" spans="2:8" x14ac:dyDescent="0.25">
      <c r="B658" s="34"/>
      <c r="C658" s="30" t="str">
        <f>IF(B658="","",INDEX('BASE-REFERENCIA'!A:A,MATCH(B658,'BASE-REFERENCIA'!B:B,0)))</f>
        <v/>
      </c>
      <c r="D658" s="1" t="str">
        <f>IF(B658="","",INDEX('BASE-REFERENCIA'!C:C,MATCH(B658,'BASE-REFERENCIA'!B:B,0)))</f>
        <v/>
      </c>
      <c r="E658" s="30" t="str">
        <f>IF(B658="","",INDEX('BASE-REFERENCIA'!D:D,MATCH(B658,'BASE-REFERENCIA'!B:B,0)))</f>
        <v/>
      </c>
      <c r="F658" s="35">
        <v>1</v>
      </c>
      <c r="G658" s="31" t="str">
        <f>IF(B658="","",INDEX('BASE-REFERENCIA'!F:F,MATCH(B658,'BASE-REFERENCIA'!B:B,0)))</f>
        <v/>
      </c>
      <c r="H658" s="31" t="str">
        <f t="shared" si="14"/>
        <v/>
      </c>
    </row>
    <row r="659" spans="2:8" x14ac:dyDescent="0.25">
      <c r="B659" s="34"/>
      <c r="C659" s="30" t="str">
        <f>IF(B659="","",INDEX('BASE-REFERENCIA'!A:A,MATCH(B659,'BASE-REFERENCIA'!B:B,0)))</f>
        <v/>
      </c>
      <c r="D659" s="1" t="str">
        <f>IF(B659="","",INDEX('BASE-REFERENCIA'!C:C,MATCH(B659,'BASE-REFERENCIA'!B:B,0)))</f>
        <v/>
      </c>
      <c r="E659" s="30" t="str">
        <f>IF(B659="","",INDEX('BASE-REFERENCIA'!D:D,MATCH(B659,'BASE-REFERENCIA'!B:B,0)))</f>
        <v/>
      </c>
      <c r="F659" s="35">
        <v>1</v>
      </c>
      <c r="G659" s="31" t="str">
        <f>IF(B659="","",INDEX('BASE-REFERENCIA'!F:F,MATCH(B659,'BASE-REFERENCIA'!B:B,0)))</f>
        <v/>
      </c>
      <c r="H659" s="31" t="str">
        <f t="shared" si="14"/>
        <v/>
      </c>
    </row>
    <row r="660" spans="2:8" x14ac:dyDescent="0.25">
      <c r="B660" s="34"/>
      <c r="C660" s="30" t="str">
        <f>IF(B660="","",INDEX('BASE-REFERENCIA'!A:A,MATCH(B660,'BASE-REFERENCIA'!B:B,0)))</f>
        <v/>
      </c>
      <c r="D660" s="1" t="str">
        <f>IF(B660="","",INDEX('BASE-REFERENCIA'!C:C,MATCH(B660,'BASE-REFERENCIA'!B:B,0)))</f>
        <v/>
      </c>
      <c r="E660" s="30" t="str">
        <f>IF(B660="","",INDEX('BASE-REFERENCIA'!D:D,MATCH(B660,'BASE-REFERENCIA'!B:B,0)))</f>
        <v/>
      </c>
      <c r="F660" s="35">
        <v>1</v>
      </c>
      <c r="G660" s="31" t="str">
        <f>IF(B660="","",INDEX('BASE-REFERENCIA'!F:F,MATCH(B660,'BASE-REFERENCIA'!B:B,0)))</f>
        <v/>
      </c>
      <c r="H660" s="31" t="str">
        <f t="shared" si="14"/>
        <v/>
      </c>
    </row>
    <row r="661" spans="2:8" x14ac:dyDescent="0.25"/>
    <row r="662" spans="2:8" x14ac:dyDescent="0.25">
      <c r="B662" s="28" t="s">
        <v>28233</v>
      </c>
      <c r="C662" s="27" t="s">
        <v>28173</v>
      </c>
      <c r="D662" s="37"/>
      <c r="E662" s="38"/>
      <c r="F662" s="29">
        <v>1</v>
      </c>
      <c r="G662" s="29"/>
      <c r="H662" s="29">
        <f>SUBTOTAL(9,H663:H672)</f>
        <v>0</v>
      </c>
    </row>
    <row r="663" spans="2:8" x14ac:dyDescent="0.25">
      <c r="B663" s="34"/>
      <c r="C663" s="30" t="str">
        <f>IF(B663="","",INDEX('BASE-REFERENCIA'!A:A,MATCH(B663,'BASE-REFERENCIA'!B:B,0)))</f>
        <v/>
      </c>
      <c r="D663" s="12" t="str">
        <f>IF(B663="","",INDEX('BASE-REFERENCIA'!C:C,MATCH(B663,'BASE-REFERENCIA'!B:B,0)))</f>
        <v/>
      </c>
      <c r="E663" s="30" t="str">
        <f>IF(B663="","",INDEX('BASE-REFERENCIA'!D:D,MATCH(B663,'BASE-REFERENCIA'!B:B,0)))</f>
        <v/>
      </c>
      <c r="F663" s="36">
        <v>1</v>
      </c>
      <c r="G663" s="32" t="str">
        <f>IF(B663="","",INDEX('BASE-REFERENCIA'!F:F,MATCH(B663,'BASE-REFERENCIA'!B:B,0)))</f>
        <v/>
      </c>
      <c r="H663" s="32" t="str">
        <f t="shared" ref="H663:H672" si="15">IF(B663="","",ROUND(G663*F663,2))</f>
        <v/>
      </c>
    </row>
    <row r="664" spans="2:8" x14ac:dyDescent="0.25">
      <c r="B664" s="34"/>
      <c r="C664" s="30" t="str">
        <f>IF(B664="","",INDEX('BASE-REFERENCIA'!A:A,MATCH(B664,'BASE-REFERENCIA'!B:B,0)))</f>
        <v/>
      </c>
      <c r="D664" s="1" t="str">
        <f>IF(B664="","",INDEX('BASE-REFERENCIA'!C:C,MATCH(B664,'BASE-REFERENCIA'!B:B,0)))</f>
        <v/>
      </c>
      <c r="E664" s="30" t="str">
        <f>IF(B664="","",INDEX('BASE-REFERENCIA'!D:D,MATCH(B664,'BASE-REFERENCIA'!B:B,0)))</f>
        <v/>
      </c>
      <c r="F664" s="35">
        <v>1</v>
      </c>
      <c r="G664" s="31" t="str">
        <f>IF(B664="","",INDEX('BASE-REFERENCIA'!F:F,MATCH(B664,'BASE-REFERENCIA'!B:B,0)))</f>
        <v/>
      </c>
      <c r="H664" s="31" t="str">
        <f t="shared" si="15"/>
        <v/>
      </c>
    </row>
    <row r="665" spans="2:8" x14ac:dyDescent="0.25">
      <c r="B665" s="34"/>
      <c r="C665" s="30" t="str">
        <f>IF(B665="","",INDEX('BASE-REFERENCIA'!A:A,MATCH(B665,'BASE-REFERENCIA'!B:B,0)))</f>
        <v/>
      </c>
      <c r="D665" s="1" t="str">
        <f>IF(B665="","",INDEX('BASE-REFERENCIA'!C:C,MATCH(B665,'BASE-REFERENCIA'!B:B,0)))</f>
        <v/>
      </c>
      <c r="E665" s="30" t="str">
        <f>IF(B665="","",INDEX('BASE-REFERENCIA'!D:D,MATCH(B665,'BASE-REFERENCIA'!B:B,0)))</f>
        <v/>
      </c>
      <c r="F665" s="35">
        <v>1</v>
      </c>
      <c r="G665" s="31" t="str">
        <f>IF(B665="","",INDEX('BASE-REFERENCIA'!F:F,MATCH(B665,'BASE-REFERENCIA'!B:B,0)))</f>
        <v/>
      </c>
      <c r="H665" s="31" t="str">
        <f t="shared" si="15"/>
        <v/>
      </c>
    </row>
    <row r="666" spans="2:8" x14ac:dyDescent="0.25">
      <c r="B666" s="34"/>
      <c r="C666" s="30" t="str">
        <f>IF(B666="","",INDEX('BASE-REFERENCIA'!A:A,MATCH(B666,'BASE-REFERENCIA'!B:B,0)))</f>
        <v/>
      </c>
      <c r="D666" s="1" t="str">
        <f>IF(B666="","",INDEX('BASE-REFERENCIA'!C:C,MATCH(B666,'BASE-REFERENCIA'!B:B,0)))</f>
        <v/>
      </c>
      <c r="E666" s="30" t="str">
        <f>IF(B666="","",INDEX('BASE-REFERENCIA'!D:D,MATCH(B666,'BASE-REFERENCIA'!B:B,0)))</f>
        <v/>
      </c>
      <c r="F666" s="35">
        <v>1</v>
      </c>
      <c r="G666" s="31" t="str">
        <f>IF(B666="","",INDEX('BASE-REFERENCIA'!F:F,MATCH(B666,'BASE-REFERENCIA'!B:B,0)))</f>
        <v/>
      </c>
      <c r="H666" s="31" t="str">
        <f t="shared" si="15"/>
        <v/>
      </c>
    </row>
    <row r="667" spans="2:8" x14ac:dyDescent="0.25">
      <c r="B667" s="34"/>
      <c r="C667" s="30" t="str">
        <f>IF(B667="","",INDEX('BASE-REFERENCIA'!A:A,MATCH(B667,'BASE-REFERENCIA'!B:B,0)))</f>
        <v/>
      </c>
      <c r="D667" s="1" t="str">
        <f>IF(B667="","",INDEX('BASE-REFERENCIA'!C:C,MATCH(B667,'BASE-REFERENCIA'!B:B,0)))</f>
        <v/>
      </c>
      <c r="E667" s="30" t="str">
        <f>IF(B667="","",INDEX('BASE-REFERENCIA'!D:D,MATCH(B667,'BASE-REFERENCIA'!B:B,0)))</f>
        <v/>
      </c>
      <c r="F667" s="35">
        <v>1</v>
      </c>
      <c r="G667" s="31" t="str">
        <f>IF(B667="","",INDEX('BASE-REFERENCIA'!F:F,MATCH(B667,'BASE-REFERENCIA'!B:B,0)))</f>
        <v/>
      </c>
      <c r="H667" s="31" t="str">
        <f t="shared" si="15"/>
        <v/>
      </c>
    </row>
    <row r="668" spans="2:8" x14ac:dyDescent="0.25">
      <c r="B668" s="34"/>
      <c r="C668" s="30" t="str">
        <f>IF(B668="","",INDEX('BASE-REFERENCIA'!A:A,MATCH(B668,'BASE-REFERENCIA'!B:B,0)))</f>
        <v/>
      </c>
      <c r="D668" s="1" t="str">
        <f>IF(B668="","",INDEX('BASE-REFERENCIA'!C:C,MATCH(B668,'BASE-REFERENCIA'!B:B,0)))</f>
        <v/>
      </c>
      <c r="E668" s="30" t="str">
        <f>IF(B668="","",INDEX('BASE-REFERENCIA'!D:D,MATCH(B668,'BASE-REFERENCIA'!B:B,0)))</f>
        <v/>
      </c>
      <c r="F668" s="35">
        <v>1</v>
      </c>
      <c r="G668" s="31" t="str">
        <f>IF(B668="","",INDEX('BASE-REFERENCIA'!F:F,MATCH(B668,'BASE-REFERENCIA'!B:B,0)))</f>
        <v/>
      </c>
      <c r="H668" s="31" t="str">
        <f t="shared" si="15"/>
        <v/>
      </c>
    </row>
    <row r="669" spans="2:8" x14ac:dyDescent="0.25">
      <c r="B669" s="34"/>
      <c r="C669" s="30" t="str">
        <f>IF(B669="","",INDEX('BASE-REFERENCIA'!A:A,MATCH(B669,'BASE-REFERENCIA'!B:B,0)))</f>
        <v/>
      </c>
      <c r="D669" s="1" t="str">
        <f>IF(B669="","",INDEX('BASE-REFERENCIA'!C:C,MATCH(B669,'BASE-REFERENCIA'!B:B,0)))</f>
        <v/>
      </c>
      <c r="E669" s="30" t="str">
        <f>IF(B669="","",INDEX('BASE-REFERENCIA'!D:D,MATCH(B669,'BASE-REFERENCIA'!B:B,0)))</f>
        <v/>
      </c>
      <c r="F669" s="35">
        <v>1</v>
      </c>
      <c r="G669" s="31" t="str">
        <f>IF(B669="","",INDEX('BASE-REFERENCIA'!F:F,MATCH(B669,'BASE-REFERENCIA'!B:B,0)))</f>
        <v/>
      </c>
      <c r="H669" s="31" t="str">
        <f t="shared" si="15"/>
        <v/>
      </c>
    </row>
    <row r="670" spans="2:8" x14ac:dyDescent="0.25">
      <c r="B670" s="34"/>
      <c r="C670" s="30" t="str">
        <f>IF(B670="","",INDEX('BASE-REFERENCIA'!A:A,MATCH(B670,'BASE-REFERENCIA'!B:B,0)))</f>
        <v/>
      </c>
      <c r="D670" s="1" t="str">
        <f>IF(B670="","",INDEX('BASE-REFERENCIA'!C:C,MATCH(B670,'BASE-REFERENCIA'!B:B,0)))</f>
        <v/>
      </c>
      <c r="E670" s="30" t="str">
        <f>IF(B670="","",INDEX('BASE-REFERENCIA'!D:D,MATCH(B670,'BASE-REFERENCIA'!B:B,0)))</f>
        <v/>
      </c>
      <c r="F670" s="35">
        <v>1</v>
      </c>
      <c r="G670" s="31" t="str">
        <f>IF(B670="","",INDEX('BASE-REFERENCIA'!F:F,MATCH(B670,'BASE-REFERENCIA'!B:B,0)))</f>
        <v/>
      </c>
      <c r="H670" s="31" t="str">
        <f t="shared" si="15"/>
        <v/>
      </c>
    </row>
    <row r="671" spans="2:8" x14ac:dyDescent="0.25">
      <c r="B671" s="34"/>
      <c r="C671" s="30" t="str">
        <f>IF(B671="","",INDEX('BASE-REFERENCIA'!A:A,MATCH(B671,'BASE-REFERENCIA'!B:B,0)))</f>
        <v/>
      </c>
      <c r="D671" s="1" t="str">
        <f>IF(B671="","",INDEX('BASE-REFERENCIA'!C:C,MATCH(B671,'BASE-REFERENCIA'!B:B,0)))</f>
        <v/>
      </c>
      <c r="E671" s="30" t="str">
        <f>IF(B671="","",INDEX('BASE-REFERENCIA'!D:D,MATCH(B671,'BASE-REFERENCIA'!B:B,0)))</f>
        <v/>
      </c>
      <c r="F671" s="35">
        <v>1</v>
      </c>
      <c r="G671" s="31" t="str">
        <f>IF(B671="","",INDEX('BASE-REFERENCIA'!F:F,MATCH(B671,'BASE-REFERENCIA'!B:B,0)))</f>
        <v/>
      </c>
      <c r="H671" s="31" t="str">
        <f t="shared" si="15"/>
        <v/>
      </c>
    </row>
    <row r="672" spans="2:8" x14ac:dyDescent="0.25">
      <c r="B672" s="34"/>
      <c r="C672" s="30" t="str">
        <f>IF(B672="","",INDEX('BASE-REFERENCIA'!A:A,MATCH(B672,'BASE-REFERENCIA'!B:B,0)))</f>
        <v/>
      </c>
      <c r="D672" s="1" t="str">
        <f>IF(B672="","",INDEX('BASE-REFERENCIA'!C:C,MATCH(B672,'BASE-REFERENCIA'!B:B,0)))</f>
        <v/>
      </c>
      <c r="E672" s="30" t="str">
        <f>IF(B672="","",INDEX('BASE-REFERENCIA'!D:D,MATCH(B672,'BASE-REFERENCIA'!B:B,0)))</f>
        <v/>
      </c>
      <c r="F672" s="35">
        <v>1</v>
      </c>
      <c r="G672" s="31" t="str">
        <f>IF(B672="","",INDEX('BASE-REFERENCIA'!F:F,MATCH(B672,'BASE-REFERENCIA'!B:B,0)))</f>
        <v/>
      </c>
      <c r="H672" s="31" t="str">
        <f t="shared" si="15"/>
        <v/>
      </c>
    </row>
    <row r="673" spans="2:8" x14ac:dyDescent="0.25"/>
    <row r="674" spans="2:8" x14ac:dyDescent="0.25">
      <c r="B674" s="28" t="s">
        <v>28234</v>
      </c>
      <c r="C674" s="27" t="s">
        <v>28173</v>
      </c>
      <c r="D674" s="37"/>
      <c r="E674" s="38"/>
      <c r="F674" s="29"/>
      <c r="G674" s="29"/>
      <c r="H674" s="29">
        <f>SUBTOTAL(9,H675:H684)</f>
        <v>0</v>
      </c>
    </row>
    <row r="675" spans="2:8" x14ac:dyDescent="0.25">
      <c r="B675" s="33"/>
      <c r="C675" s="30" t="str">
        <f>IF(B675="","",INDEX('BASE-REFERENCIA'!A:A,MATCH(B675,'BASE-REFERENCIA'!B:B,0)))</f>
        <v/>
      </c>
      <c r="D675" s="12" t="str">
        <f>IF(B675="","",INDEX('BASE-REFERENCIA'!C:C,MATCH(B675,'BASE-REFERENCIA'!B:B,0)))</f>
        <v/>
      </c>
      <c r="E675" s="30" t="str">
        <f>IF(B675="","",INDEX('BASE-REFERENCIA'!D:D,MATCH(B675,'BASE-REFERENCIA'!B:B,0)))</f>
        <v/>
      </c>
      <c r="F675" s="36">
        <v>1</v>
      </c>
      <c r="G675" s="32" t="str">
        <f>IF(B675="","",INDEX('BASE-REFERENCIA'!F:F,MATCH(B675,'BASE-REFERENCIA'!B:B,0)))</f>
        <v/>
      </c>
      <c r="H675" s="32" t="str">
        <f t="shared" ref="H675:H684" si="16">IF(B675="","",ROUND(G675*F675,2))</f>
        <v/>
      </c>
    </row>
    <row r="676" spans="2:8" x14ac:dyDescent="0.25">
      <c r="B676" s="33"/>
      <c r="C676" s="30" t="str">
        <f>IF(B676="","",INDEX('BASE-REFERENCIA'!A:A,MATCH(B676,'BASE-REFERENCIA'!B:B,0)))</f>
        <v/>
      </c>
      <c r="D676" s="1" t="str">
        <f>IF(B676="","",INDEX('BASE-REFERENCIA'!C:C,MATCH(B676,'BASE-REFERENCIA'!B:B,0)))</f>
        <v/>
      </c>
      <c r="E676" s="30" t="str">
        <f>IF(B676="","",INDEX('BASE-REFERENCIA'!D:D,MATCH(B676,'BASE-REFERENCIA'!B:B,0)))</f>
        <v/>
      </c>
      <c r="F676" s="35">
        <v>1</v>
      </c>
      <c r="G676" s="31" t="str">
        <f>IF(B676="","",INDEX('BASE-REFERENCIA'!F:F,MATCH(B676,'BASE-REFERENCIA'!B:B,0)))</f>
        <v/>
      </c>
      <c r="H676" s="31" t="str">
        <f t="shared" si="16"/>
        <v/>
      </c>
    </row>
    <row r="677" spans="2:8" x14ac:dyDescent="0.25">
      <c r="B677" s="33"/>
      <c r="C677" s="30" t="str">
        <f>IF(B677="","",INDEX('BASE-REFERENCIA'!A:A,MATCH(B677,'BASE-REFERENCIA'!B:B,0)))</f>
        <v/>
      </c>
      <c r="D677" s="1" t="str">
        <f>IF(B677="","",INDEX('BASE-REFERENCIA'!C:C,MATCH(B677,'BASE-REFERENCIA'!B:B,0)))</f>
        <v/>
      </c>
      <c r="E677" s="30" t="str">
        <f>IF(B677="","",INDEX('BASE-REFERENCIA'!D:D,MATCH(B677,'BASE-REFERENCIA'!B:B,0)))</f>
        <v/>
      </c>
      <c r="F677" s="35">
        <v>1</v>
      </c>
      <c r="G677" s="31" t="str">
        <f>IF(B677="","",INDEX('BASE-REFERENCIA'!F:F,MATCH(B677,'BASE-REFERENCIA'!B:B,0)))</f>
        <v/>
      </c>
      <c r="H677" s="31" t="str">
        <f t="shared" si="16"/>
        <v/>
      </c>
    </row>
    <row r="678" spans="2:8" x14ac:dyDescent="0.25">
      <c r="B678" s="33"/>
      <c r="C678" s="30" t="str">
        <f>IF(B678="","",INDEX('BASE-REFERENCIA'!A:A,MATCH(B678,'BASE-REFERENCIA'!B:B,0)))</f>
        <v/>
      </c>
      <c r="D678" s="1" t="str">
        <f>IF(B678="","",INDEX('BASE-REFERENCIA'!C:C,MATCH(B678,'BASE-REFERENCIA'!B:B,0)))</f>
        <v/>
      </c>
      <c r="E678" s="30" t="str">
        <f>IF(B678="","",INDEX('BASE-REFERENCIA'!D:D,MATCH(B678,'BASE-REFERENCIA'!B:B,0)))</f>
        <v/>
      </c>
      <c r="F678" s="35">
        <v>1</v>
      </c>
      <c r="G678" s="31" t="str">
        <f>IF(B678="","",INDEX('BASE-REFERENCIA'!F:F,MATCH(B678,'BASE-REFERENCIA'!B:B,0)))</f>
        <v/>
      </c>
      <c r="H678" s="31" t="str">
        <f t="shared" si="16"/>
        <v/>
      </c>
    </row>
    <row r="679" spans="2:8" x14ac:dyDescent="0.25">
      <c r="B679" s="33"/>
      <c r="C679" s="30" t="str">
        <f>IF(B679="","",INDEX('BASE-REFERENCIA'!A:A,MATCH(B679,'BASE-REFERENCIA'!B:B,0)))</f>
        <v/>
      </c>
      <c r="D679" s="1" t="str">
        <f>IF(B679="","",INDEX('BASE-REFERENCIA'!C:C,MATCH(B679,'BASE-REFERENCIA'!B:B,0)))</f>
        <v/>
      </c>
      <c r="E679" s="30" t="str">
        <f>IF(B679="","",INDEX('BASE-REFERENCIA'!D:D,MATCH(B679,'BASE-REFERENCIA'!B:B,0)))</f>
        <v/>
      </c>
      <c r="F679" s="35">
        <v>1</v>
      </c>
      <c r="G679" s="31" t="str">
        <f>IF(B679="","",INDEX('BASE-REFERENCIA'!F:F,MATCH(B679,'BASE-REFERENCIA'!B:B,0)))</f>
        <v/>
      </c>
      <c r="H679" s="31" t="str">
        <f t="shared" si="16"/>
        <v/>
      </c>
    </row>
    <row r="680" spans="2:8" x14ac:dyDescent="0.25">
      <c r="B680" s="33"/>
      <c r="C680" s="30" t="str">
        <f>IF(B680="","",INDEX('BASE-REFERENCIA'!A:A,MATCH(B680,'BASE-REFERENCIA'!B:B,0)))</f>
        <v/>
      </c>
      <c r="D680" s="1" t="str">
        <f>IF(B680="","",INDEX('BASE-REFERENCIA'!C:C,MATCH(B680,'BASE-REFERENCIA'!B:B,0)))</f>
        <v/>
      </c>
      <c r="E680" s="30" t="str">
        <f>IF(B680="","",INDEX('BASE-REFERENCIA'!D:D,MATCH(B680,'BASE-REFERENCIA'!B:B,0)))</f>
        <v/>
      </c>
      <c r="F680" s="35">
        <v>1</v>
      </c>
      <c r="G680" s="31" t="str">
        <f>IF(B680="","",INDEX('BASE-REFERENCIA'!F:F,MATCH(B680,'BASE-REFERENCIA'!B:B,0)))</f>
        <v/>
      </c>
      <c r="H680" s="31" t="str">
        <f t="shared" si="16"/>
        <v/>
      </c>
    </row>
    <row r="681" spans="2:8" x14ac:dyDescent="0.25">
      <c r="B681" s="33"/>
      <c r="C681" s="30" t="str">
        <f>IF(B681="","",INDEX('BASE-REFERENCIA'!A:A,MATCH(B681,'BASE-REFERENCIA'!B:B,0)))</f>
        <v/>
      </c>
      <c r="D681" s="1" t="str">
        <f>IF(B681="","",INDEX('BASE-REFERENCIA'!C:C,MATCH(B681,'BASE-REFERENCIA'!B:B,0)))</f>
        <v/>
      </c>
      <c r="E681" s="30" t="str">
        <f>IF(B681="","",INDEX('BASE-REFERENCIA'!D:D,MATCH(B681,'BASE-REFERENCIA'!B:B,0)))</f>
        <v/>
      </c>
      <c r="F681" s="35">
        <v>1</v>
      </c>
      <c r="G681" s="31" t="str">
        <f>IF(B681="","",INDEX('BASE-REFERENCIA'!F:F,MATCH(B681,'BASE-REFERENCIA'!B:B,0)))</f>
        <v/>
      </c>
      <c r="H681" s="31" t="str">
        <f t="shared" si="16"/>
        <v/>
      </c>
    </row>
    <row r="682" spans="2:8" x14ac:dyDescent="0.25">
      <c r="B682" s="33"/>
      <c r="C682" s="30" t="str">
        <f>IF(B682="","",INDEX('BASE-REFERENCIA'!A:A,MATCH(B682,'BASE-REFERENCIA'!B:B,0)))</f>
        <v/>
      </c>
      <c r="D682" s="1" t="str">
        <f>IF(B682="","",INDEX('BASE-REFERENCIA'!C:C,MATCH(B682,'BASE-REFERENCIA'!B:B,0)))</f>
        <v/>
      </c>
      <c r="E682" s="30" t="str">
        <f>IF(B682="","",INDEX('BASE-REFERENCIA'!D:D,MATCH(B682,'BASE-REFERENCIA'!B:B,0)))</f>
        <v/>
      </c>
      <c r="F682" s="35">
        <v>1</v>
      </c>
      <c r="G682" s="31" t="str">
        <f>IF(B682="","",INDEX('BASE-REFERENCIA'!F:F,MATCH(B682,'BASE-REFERENCIA'!B:B,0)))</f>
        <v/>
      </c>
      <c r="H682" s="31" t="str">
        <f t="shared" si="16"/>
        <v/>
      </c>
    </row>
    <row r="683" spans="2:8" x14ac:dyDescent="0.25">
      <c r="B683" s="33"/>
      <c r="C683" s="30" t="str">
        <f>IF(B683="","",INDEX('BASE-REFERENCIA'!A:A,MATCH(B683,'BASE-REFERENCIA'!B:B,0)))</f>
        <v/>
      </c>
      <c r="D683" s="1" t="str">
        <f>IF(B683="","",INDEX('BASE-REFERENCIA'!C:C,MATCH(B683,'BASE-REFERENCIA'!B:B,0)))</f>
        <v/>
      </c>
      <c r="E683" s="30" t="str">
        <f>IF(B683="","",INDEX('BASE-REFERENCIA'!D:D,MATCH(B683,'BASE-REFERENCIA'!B:B,0)))</f>
        <v/>
      </c>
      <c r="F683" s="35">
        <v>1</v>
      </c>
      <c r="G683" s="31" t="str">
        <f>IF(B683="","",INDEX('BASE-REFERENCIA'!F:F,MATCH(B683,'BASE-REFERENCIA'!B:B,0)))</f>
        <v/>
      </c>
      <c r="H683" s="31" t="str">
        <f t="shared" si="16"/>
        <v/>
      </c>
    </row>
    <row r="684" spans="2:8" x14ac:dyDescent="0.25">
      <c r="B684" s="33"/>
      <c r="C684" s="30" t="str">
        <f>IF(B684="","",INDEX('BASE-REFERENCIA'!A:A,MATCH(B684,'BASE-REFERENCIA'!B:B,0)))</f>
        <v/>
      </c>
      <c r="D684" s="1" t="str">
        <f>IF(B684="","",INDEX('BASE-REFERENCIA'!C:C,MATCH(B684,'BASE-REFERENCIA'!B:B,0)))</f>
        <v/>
      </c>
      <c r="E684" s="30" t="str">
        <f>IF(B684="","",INDEX('BASE-REFERENCIA'!D:D,MATCH(B684,'BASE-REFERENCIA'!B:B,0)))</f>
        <v/>
      </c>
      <c r="F684" s="35">
        <v>1</v>
      </c>
      <c r="G684" s="31" t="str">
        <f>IF(B684="","",INDEX('BASE-REFERENCIA'!F:F,MATCH(B684,'BASE-REFERENCIA'!B:B,0)))</f>
        <v/>
      </c>
      <c r="H684" s="31" t="str">
        <f t="shared" si="16"/>
        <v/>
      </c>
    </row>
    <row r="685" spans="2:8" x14ac:dyDescent="0.25"/>
    <row r="686" spans="2:8" x14ac:dyDescent="0.25">
      <c r="B686" s="28" t="s">
        <v>28235</v>
      </c>
      <c r="C686" s="27" t="s">
        <v>28173</v>
      </c>
      <c r="D686" s="37"/>
      <c r="E686" s="38"/>
      <c r="F686" s="29">
        <v>1</v>
      </c>
      <c r="G686" s="29"/>
      <c r="H686" s="29">
        <f>SUBTOTAL(9,H687:H696)</f>
        <v>0</v>
      </c>
    </row>
    <row r="687" spans="2:8" x14ac:dyDescent="0.25">
      <c r="B687" s="33"/>
      <c r="C687" s="30" t="str">
        <f>IF(B687="","",INDEX('BASE-REFERENCIA'!A:A,MATCH(B687,'BASE-REFERENCIA'!B:B,0)))</f>
        <v/>
      </c>
      <c r="D687" s="12" t="str">
        <f>IF(B687="","",INDEX('BASE-REFERENCIA'!C:C,MATCH(B687,'BASE-REFERENCIA'!B:B,0)))</f>
        <v/>
      </c>
      <c r="E687" s="30" t="str">
        <f>IF(B687="","",INDEX('BASE-REFERENCIA'!D:D,MATCH(B687,'BASE-REFERENCIA'!B:B,0)))</f>
        <v/>
      </c>
      <c r="F687" s="36">
        <v>1</v>
      </c>
      <c r="G687" s="32" t="str">
        <f>IF(B687="","",INDEX('BASE-REFERENCIA'!F:F,MATCH(B687,'BASE-REFERENCIA'!B:B,0)))</f>
        <v/>
      </c>
      <c r="H687" s="32" t="str">
        <f t="shared" ref="H687:H696" si="17">IF(B687="","",ROUND(G687*F687,2))</f>
        <v/>
      </c>
    </row>
    <row r="688" spans="2:8" x14ac:dyDescent="0.25">
      <c r="B688" s="33"/>
      <c r="C688" s="30" t="str">
        <f>IF(B688="","",INDEX('BASE-REFERENCIA'!A:A,MATCH(B688,'BASE-REFERENCIA'!B:B,0)))</f>
        <v/>
      </c>
      <c r="D688" s="1" t="str">
        <f>IF(B688="","",INDEX('BASE-REFERENCIA'!C:C,MATCH(B688,'BASE-REFERENCIA'!B:B,0)))</f>
        <v/>
      </c>
      <c r="E688" s="30" t="str">
        <f>IF(B688="","",INDEX('BASE-REFERENCIA'!D:D,MATCH(B688,'BASE-REFERENCIA'!B:B,0)))</f>
        <v/>
      </c>
      <c r="F688" s="35">
        <v>1</v>
      </c>
      <c r="G688" s="31" t="str">
        <f>IF(B688="","",INDEX('BASE-REFERENCIA'!F:F,MATCH(B688,'BASE-REFERENCIA'!B:B,0)))</f>
        <v/>
      </c>
      <c r="H688" s="31" t="str">
        <f t="shared" si="17"/>
        <v/>
      </c>
    </row>
    <row r="689" spans="2:8" x14ac:dyDescent="0.25">
      <c r="B689" s="33"/>
      <c r="C689" s="30" t="str">
        <f>IF(B689="","",INDEX('BASE-REFERENCIA'!A:A,MATCH(B689,'BASE-REFERENCIA'!B:B,0)))</f>
        <v/>
      </c>
      <c r="D689" s="1" t="str">
        <f>IF(B689="","",INDEX('BASE-REFERENCIA'!C:C,MATCH(B689,'BASE-REFERENCIA'!B:B,0)))</f>
        <v/>
      </c>
      <c r="E689" s="30" t="str">
        <f>IF(B689="","",INDEX('BASE-REFERENCIA'!D:D,MATCH(B689,'BASE-REFERENCIA'!B:B,0)))</f>
        <v/>
      </c>
      <c r="F689" s="35">
        <v>1</v>
      </c>
      <c r="G689" s="31" t="str">
        <f>IF(B689="","",INDEX('BASE-REFERENCIA'!F:F,MATCH(B689,'BASE-REFERENCIA'!B:B,0)))</f>
        <v/>
      </c>
      <c r="H689" s="31" t="str">
        <f t="shared" si="17"/>
        <v/>
      </c>
    </row>
    <row r="690" spans="2:8" x14ac:dyDescent="0.25">
      <c r="B690" s="33"/>
      <c r="C690" s="30" t="str">
        <f>IF(B690="","",INDEX('BASE-REFERENCIA'!A:A,MATCH(B690,'BASE-REFERENCIA'!B:B,0)))</f>
        <v/>
      </c>
      <c r="D690" s="1" t="str">
        <f>IF(B690="","",INDEX('BASE-REFERENCIA'!C:C,MATCH(B690,'BASE-REFERENCIA'!B:B,0)))</f>
        <v/>
      </c>
      <c r="E690" s="30" t="str">
        <f>IF(B690="","",INDEX('BASE-REFERENCIA'!D:D,MATCH(B690,'BASE-REFERENCIA'!B:B,0)))</f>
        <v/>
      </c>
      <c r="F690" s="35">
        <v>1</v>
      </c>
      <c r="G690" s="31" t="str">
        <f>IF(B690="","",INDEX('BASE-REFERENCIA'!F:F,MATCH(B690,'BASE-REFERENCIA'!B:B,0)))</f>
        <v/>
      </c>
      <c r="H690" s="31" t="str">
        <f t="shared" si="17"/>
        <v/>
      </c>
    </row>
    <row r="691" spans="2:8" x14ac:dyDescent="0.25">
      <c r="B691" s="33"/>
      <c r="C691" s="30" t="str">
        <f>IF(B691="","",INDEX('BASE-REFERENCIA'!A:A,MATCH(B691,'BASE-REFERENCIA'!B:B,0)))</f>
        <v/>
      </c>
      <c r="D691" s="1" t="str">
        <f>IF(B691="","",INDEX('BASE-REFERENCIA'!C:C,MATCH(B691,'BASE-REFERENCIA'!B:B,0)))</f>
        <v/>
      </c>
      <c r="E691" s="30" t="str">
        <f>IF(B691="","",INDEX('BASE-REFERENCIA'!D:D,MATCH(B691,'BASE-REFERENCIA'!B:B,0)))</f>
        <v/>
      </c>
      <c r="F691" s="35">
        <v>1</v>
      </c>
      <c r="G691" s="31" t="str">
        <f>IF(B691="","",INDEX('BASE-REFERENCIA'!F:F,MATCH(B691,'BASE-REFERENCIA'!B:B,0)))</f>
        <v/>
      </c>
      <c r="H691" s="31" t="str">
        <f t="shared" si="17"/>
        <v/>
      </c>
    </row>
    <row r="692" spans="2:8" x14ac:dyDescent="0.25">
      <c r="B692" s="33"/>
      <c r="C692" s="30" t="str">
        <f>IF(B692="","",INDEX('BASE-REFERENCIA'!A:A,MATCH(B692,'BASE-REFERENCIA'!B:B,0)))</f>
        <v/>
      </c>
      <c r="D692" s="1" t="str">
        <f>IF(B692="","",INDEX('BASE-REFERENCIA'!C:C,MATCH(B692,'BASE-REFERENCIA'!B:B,0)))</f>
        <v/>
      </c>
      <c r="E692" s="30" t="str">
        <f>IF(B692="","",INDEX('BASE-REFERENCIA'!D:D,MATCH(B692,'BASE-REFERENCIA'!B:B,0)))</f>
        <v/>
      </c>
      <c r="F692" s="35">
        <v>1</v>
      </c>
      <c r="G692" s="31" t="str">
        <f>IF(B692="","",INDEX('BASE-REFERENCIA'!F:F,MATCH(B692,'BASE-REFERENCIA'!B:B,0)))</f>
        <v/>
      </c>
      <c r="H692" s="31" t="str">
        <f t="shared" si="17"/>
        <v/>
      </c>
    </row>
    <row r="693" spans="2:8" x14ac:dyDescent="0.25">
      <c r="B693" s="33"/>
      <c r="C693" s="30" t="str">
        <f>IF(B693="","",INDEX('BASE-REFERENCIA'!A:A,MATCH(B693,'BASE-REFERENCIA'!B:B,0)))</f>
        <v/>
      </c>
      <c r="D693" s="1" t="str">
        <f>IF(B693="","",INDEX('BASE-REFERENCIA'!C:C,MATCH(B693,'BASE-REFERENCIA'!B:B,0)))</f>
        <v/>
      </c>
      <c r="E693" s="30" t="str">
        <f>IF(B693="","",INDEX('BASE-REFERENCIA'!D:D,MATCH(B693,'BASE-REFERENCIA'!B:B,0)))</f>
        <v/>
      </c>
      <c r="F693" s="35">
        <v>1</v>
      </c>
      <c r="G693" s="31" t="str">
        <f>IF(B693="","",INDEX('BASE-REFERENCIA'!F:F,MATCH(B693,'BASE-REFERENCIA'!B:B,0)))</f>
        <v/>
      </c>
      <c r="H693" s="31" t="str">
        <f t="shared" si="17"/>
        <v/>
      </c>
    </row>
    <row r="694" spans="2:8" x14ac:dyDescent="0.25">
      <c r="B694" s="33"/>
      <c r="C694" s="30" t="str">
        <f>IF(B694="","",INDEX('BASE-REFERENCIA'!A:A,MATCH(B694,'BASE-REFERENCIA'!B:B,0)))</f>
        <v/>
      </c>
      <c r="D694" s="1" t="str">
        <f>IF(B694="","",INDEX('BASE-REFERENCIA'!C:C,MATCH(B694,'BASE-REFERENCIA'!B:B,0)))</f>
        <v/>
      </c>
      <c r="E694" s="30" t="str">
        <f>IF(B694="","",INDEX('BASE-REFERENCIA'!D:D,MATCH(B694,'BASE-REFERENCIA'!B:B,0)))</f>
        <v/>
      </c>
      <c r="F694" s="35">
        <v>1</v>
      </c>
      <c r="G694" s="31" t="str">
        <f>IF(B694="","",INDEX('BASE-REFERENCIA'!F:F,MATCH(B694,'BASE-REFERENCIA'!B:B,0)))</f>
        <v/>
      </c>
      <c r="H694" s="31" t="str">
        <f t="shared" si="17"/>
        <v/>
      </c>
    </row>
    <row r="695" spans="2:8" x14ac:dyDescent="0.25">
      <c r="B695" s="33"/>
      <c r="C695" s="30" t="str">
        <f>IF(B695="","",INDEX('BASE-REFERENCIA'!A:A,MATCH(B695,'BASE-REFERENCIA'!B:B,0)))</f>
        <v/>
      </c>
      <c r="D695" s="1" t="str">
        <f>IF(B695="","",INDEX('BASE-REFERENCIA'!C:C,MATCH(B695,'BASE-REFERENCIA'!B:B,0)))</f>
        <v/>
      </c>
      <c r="E695" s="30" t="str">
        <f>IF(B695="","",INDEX('BASE-REFERENCIA'!D:D,MATCH(B695,'BASE-REFERENCIA'!B:B,0)))</f>
        <v/>
      </c>
      <c r="F695" s="35">
        <v>1</v>
      </c>
      <c r="G695" s="31" t="str">
        <f>IF(B695="","",INDEX('BASE-REFERENCIA'!F:F,MATCH(B695,'BASE-REFERENCIA'!B:B,0)))</f>
        <v/>
      </c>
      <c r="H695" s="31" t="str">
        <f t="shared" si="17"/>
        <v/>
      </c>
    </row>
    <row r="696" spans="2:8" x14ac:dyDescent="0.25">
      <c r="B696" s="33"/>
      <c r="C696" s="30" t="str">
        <f>IF(B696="","",INDEX('BASE-REFERENCIA'!A:A,MATCH(B696,'BASE-REFERENCIA'!B:B,0)))</f>
        <v/>
      </c>
      <c r="D696" s="1" t="str">
        <f>IF(B696="","",INDEX('BASE-REFERENCIA'!C:C,MATCH(B696,'BASE-REFERENCIA'!B:B,0)))</f>
        <v/>
      </c>
      <c r="E696" s="30" t="str">
        <f>IF(B696="","",INDEX('BASE-REFERENCIA'!D:D,MATCH(B696,'BASE-REFERENCIA'!B:B,0)))</f>
        <v/>
      </c>
      <c r="F696" s="35">
        <v>1</v>
      </c>
      <c r="G696" s="31" t="str">
        <f>IF(B696="","",INDEX('BASE-REFERENCIA'!F:F,MATCH(B696,'BASE-REFERENCIA'!B:B,0)))</f>
        <v/>
      </c>
      <c r="H696" s="31" t="str">
        <f t="shared" si="17"/>
        <v/>
      </c>
    </row>
    <row r="697" spans="2:8" x14ac:dyDescent="0.25"/>
    <row r="698" spans="2:8" x14ac:dyDescent="0.25">
      <c r="B698" s="28" t="s">
        <v>28236</v>
      </c>
      <c r="C698" s="27" t="s">
        <v>28173</v>
      </c>
      <c r="D698" s="37"/>
      <c r="E698" s="38"/>
      <c r="F698" s="29">
        <v>1</v>
      </c>
      <c r="G698" s="29"/>
      <c r="H698" s="29">
        <f>SUBTOTAL(9,H699:H708)</f>
        <v>0</v>
      </c>
    </row>
    <row r="699" spans="2:8" x14ac:dyDescent="0.25">
      <c r="B699" s="34"/>
      <c r="C699" s="30" t="str">
        <f>IF(B699="","",INDEX('BASE-REFERENCIA'!A:A,MATCH(B699,'BASE-REFERENCIA'!B:B,0)))</f>
        <v/>
      </c>
      <c r="D699" s="12" t="str">
        <f>IF(B699="","",INDEX('BASE-REFERENCIA'!C:C,MATCH(B699,'BASE-REFERENCIA'!B:B,0)))</f>
        <v/>
      </c>
      <c r="E699" s="30" t="str">
        <f>IF(B699="","",INDEX('BASE-REFERENCIA'!D:D,MATCH(B699,'BASE-REFERENCIA'!B:B,0)))</f>
        <v/>
      </c>
      <c r="F699" s="36">
        <v>1</v>
      </c>
      <c r="G699" s="32" t="str">
        <f>IF(B699="","",INDEX('BASE-REFERENCIA'!F:F,MATCH(B699,'BASE-REFERENCIA'!B:B,0)))</f>
        <v/>
      </c>
      <c r="H699" s="32" t="str">
        <f t="shared" ref="H699:H708" si="18">IF(B699="","",ROUND(G699*F699,2))</f>
        <v/>
      </c>
    </row>
    <row r="700" spans="2:8" x14ac:dyDescent="0.25">
      <c r="B700" s="34"/>
      <c r="C700" s="30" t="str">
        <f>IF(B700="","",INDEX('BASE-REFERENCIA'!A:A,MATCH(B700,'BASE-REFERENCIA'!B:B,0)))</f>
        <v/>
      </c>
      <c r="D700" s="1" t="str">
        <f>IF(B700="","",INDEX('BASE-REFERENCIA'!C:C,MATCH(B700,'BASE-REFERENCIA'!B:B,0)))</f>
        <v/>
      </c>
      <c r="E700" s="30" t="str">
        <f>IF(B700="","",INDEX('BASE-REFERENCIA'!D:D,MATCH(B700,'BASE-REFERENCIA'!B:B,0)))</f>
        <v/>
      </c>
      <c r="F700" s="35">
        <v>1</v>
      </c>
      <c r="G700" s="31" t="str">
        <f>IF(B700="","",INDEX('BASE-REFERENCIA'!F:F,MATCH(B700,'BASE-REFERENCIA'!B:B,0)))</f>
        <v/>
      </c>
      <c r="H700" s="31" t="str">
        <f t="shared" si="18"/>
        <v/>
      </c>
    </row>
    <row r="701" spans="2:8" x14ac:dyDescent="0.25">
      <c r="B701" s="34"/>
      <c r="C701" s="30" t="str">
        <f>IF(B701="","",INDEX('BASE-REFERENCIA'!A:A,MATCH(B701,'BASE-REFERENCIA'!B:B,0)))</f>
        <v/>
      </c>
      <c r="D701" s="1" t="str">
        <f>IF(B701="","",INDEX('BASE-REFERENCIA'!C:C,MATCH(B701,'BASE-REFERENCIA'!B:B,0)))</f>
        <v/>
      </c>
      <c r="E701" s="30" t="str">
        <f>IF(B701="","",INDEX('BASE-REFERENCIA'!D:D,MATCH(B701,'BASE-REFERENCIA'!B:B,0)))</f>
        <v/>
      </c>
      <c r="F701" s="35">
        <v>1</v>
      </c>
      <c r="G701" s="31" t="str">
        <f>IF(B701="","",INDEX('BASE-REFERENCIA'!F:F,MATCH(B701,'BASE-REFERENCIA'!B:B,0)))</f>
        <v/>
      </c>
      <c r="H701" s="31" t="str">
        <f t="shared" si="18"/>
        <v/>
      </c>
    </row>
    <row r="702" spans="2:8" x14ac:dyDescent="0.25">
      <c r="B702" s="34"/>
      <c r="C702" s="30" t="str">
        <f>IF(B702="","",INDEX('BASE-REFERENCIA'!A:A,MATCH(B702,'BASE-REFERENCIA'!B:B,0)))</f>
        <v/>
      </c>
      <c r="D702" s="1" t="str">
        <f>IF(B702="","",INDEX('BASE-REFERENCIA'!C:C,MATCH(B702,'BASE-REFERENCIA'!B:B,0)))</f>
        <v/>
      </c>
      <c r="E702" s="30" t="str">
        <f>IF(B702="","",INDEX('BASE-REFERENCIA'!D:D,MATCH(B702,'BASE-REFERENCIA'!B:B,0)))</f>
        <v/>
      </c>
      <c r="F702" s="35">
        <v>1</v>
      </c>
      <c r="G702" s="31" t="str">
        <f>IF(B702="","",INDEX('BASE-REFERENCIA'!F:F,MATCH(B702,'BASE-REFERENCIA'!B:B,0)))</f>
        <v/>
      </c>
      <c r="H702" s="31" t="str">
        <f t="shared" si="18"/>
        <v/>
      </c>
    </row>
    <row r="703" spans="2:8" x14ac:dyDescent="0.25">
      <c r="B703" s="34"/>
      <c r="C703" s="30" t="str">
        <f>IF(B703="","",INDEX('BASE-REFERENCIA'!A:A,MATCH(B703,'BASE-REFERENCIA'!B:B,0)))</f>
        <v/>
      </c>
      <c r="D703" s="1" t="str">
        <f>IF(B703="","",INDEX('BASE-REFERENCIA'!C:C,MATCH(B703,'BASE-REFERENCIA'!B:B,0)))</f>
        <v/>
      </c>
      <c r="E703" s="30" t="str">
        <f>IF(B703="","",INDEX('BASE-REFERENCIA'!D:D,MATCH(B703,'BASE-REFERENCIA'!B:B,0)))</f>
        <v/>
      </c>
      <c r="F703" s="35">
        <v>1</v>
      </c>
      <c r="G703" s="31" t="str">
        <f>IF(B703="","",INDEX('BASE-REFERENCIA'!F:F,MATCH(B703,'BASE-REFERENCIA'!B:B,0)))</f>
        <v/>
      </c>
      <c r="H703" s="31" t="str">
        <f t="shared" si="18"/>
        <v/>
      </c>
    </row>
    <row r="704" spans="2:8" x14ac:dyDescent="0.25">
      <c r="B704" s="34"/>
      <c r="C704" s="30" t="str">
        <f>IF(B704="","",INDEX('BASE-REFERENCIA'!A:A,MATCH(B704,'BASE-REFERENCIA'!B:B,0)))</f>
        <v/>
      </c>
      <c r="D704" s="1" t="str">
        <f>IF(B704="","",INDEX('BASE-REFERENCIA'!C:C,MATCH(B704,'BASE-REFERENCIA'!B:B,0)))</f>
        <v/>
      </c>
      <c r="E704" s="30" t="str">
        <f>IF(B704="","",INDEX('BASE-REFERENCIA'!D:D,MATCH(B704,'BASE-REFERENCIA'!B:B,0)))</f>
        <v/>
      </c>
      <c r="F704" s="35">
        <v>1</v>
      </c>
      <c r="G704" s="31" t="str">
        <f>IF(B704="","",INDEX('BASE-REFERENCIA'!F:F,MATCH(B704,'BASE-REFERENCIA'!B:B,0)))</f>
        <v/>
      </c>
      <c r="H704" s="31" t="str">
        <f t="shared" si="18"/>
        <v/>
      </c>
    </row>
    <row r="705" spans="2:8" x14ac:dyDescent="0.25">
      <c r="B705" s="34"/>
      <c r="C705" s="30" t="str">
        <f>IF(B705="","",INDEX('BASE-REFERENCIA'!A:A,MATCH(B705,'BASE-REFERENCIA'!B:B,0)))</f>
        <v/>
      </c>
      <c r="D705" s="1" t="str">
        <f>IF(B705="","",INDEX('BASE-REFERENCIA'!C:C,MATCH(B705,'BASE-REFERENCIA'!B:B,0)))</f>
        <v/>
      </c>
      <c r="E705" s="30" t="str">
        <f>IF(B705="","",INDEX('BASE-REFERENCIA'!D:D,MATCH(B705,'BASE-REFERENCIA'!B:B,0)))</f>
        <v/>
      </c>
      <c r="F705" s="35">
        <v>1</v>
      </c>
      <c r="G705" s="31" t="str">
        <f>IF(B705="","",INDEX('BASE-REFERENCIA'!F:F,MATCH(B705,'BASE-REFERENCIA'!B:B,0)))</f>
        <v/>
      </c>
      <c r="H705" s="31" t="str">
        <f t="shared" si="18"/>
        <v/>
      </c>
    </row>
    <row r="706" spans="2:8" x14ac:dyDescent="0.25">
      <c r="B706" s="34"/>
      <c r="C706" s="30" t="str">
        <f>IF(B706="","",INDEX('BASE-REFERENCIA'!A:A,MATCH(B706,'BASE-REFERENCIA'!B:B,0)))</f>
        <v/>
      </c>
      <c r="D706" s="1" t="str">
        <f>IF(B706="","",INDEX('BASE-REFERENCIA'!C:C,MATCH(B706,'BASE-REFERENCIA'!B:B,0)))</f>
        <v/>
      </c>
      <c r="E706" s="30" t="str">
        <f>IF(B706="","",INDEX('BASE-REFERENCIA'!D:D,MATCH(B706,'BASE-REFERENCIA'!B:B,0)))</f>
        <v/>
      </c>
      <c r="F706" s="35">
        <v>1</v>
      </c>
      <c r="G706" s="31" t="str">
        <f>IF(B706="","",INDEX('BASE-REFERENCIA'!F:F,MATCH(B706,'BASE-REFERENCIA'!B:B,0)))</f>
        <v/>
      </c>
      <c r="H706" s="31" t="str">
        <f t="shared" si="18"/>
        <v/>
      </c>
    </row>
    <row r="707" spans="2:8" x14ac:dyDescent="0.25">
      <c r="B707" s="34"/>
      <c r="C707" s="30" t="str">
        <f>IF(B707="","",INDEX('BASE-REFERENCIA'!A:A,MATCH(B707,'BASE-REFERENCIA'!B:B,0)))</f>
        <v/>
      </c>
      <c r="D707" s="1" t="str">
        <f>IF(B707="","",INDEX('BASE-REFERENCIA'!C:C,MATCH(B707,'BASE-REFERENCIA'!B:B,0)))</f>
        <v/>
      </c>
      <c r="E707" s="30" t="str">
        <f>IF(B707="","",INDEX('BASE-REFERENCIA'!D:D,MATCH(B707,'BASE-REFERENCIA'!B:B,0)))</f>
        <v/>
      </c>
      <c r="F707" s="35">
        <v>1</v>
      </c>
      <c r="G707" s="31" t="str">
        <f>IF(B707="","",INDEX('BASE-REFERENCIA'!F:F,MATCH(B707,'BASE-REFERENCIA'!B:B,0)))</f>
        <v/>
      </c>
      <c r="H707" s="31" t="str">
        <f t="shared" si="18"/>
        <v/>
      </c>
    </row>
    <row r="708" spans="2:8" x14ac:dyDescent="0.25">
      <c r="B708" s="34"/>
      <c r="C708" s="30" t="str">
        <f>IF(B708="","",INDEX('BASE-REFERENCIA'!A:A,MATCH(B708,'BASE-REFERENCIA'!B:B,0)))</f>
        <v/>
      </c>
      <c r="D708" s="1" t="str">
        <f>IF(B708="","",INDEX('BASE-REFERENCIA'!C:C,MATCH(B708,'BASE-REFERENCIA'!B:B,0)))</f>
        <v/>
      </c>
      <c r="E708" s="30" t="str">
        <f>IF(B708="","",INDEX('BASE-REFERENCIA'!D:D,MATCH(B708,'BASE-REFERENCIA'!B:B,0)))</f>
        <v/>
      </c>
      <c r="F708" s="35">
        <v>1</v>
      </c>
      <c r="G708" s="31" t="str">
        <f>IF(B708="","",INDEX('BASE-REFERENCIA'!F:F,MATCH(B708,'BASE-REFERENCIA'!B:B,0)))</f>
        <v/>
      </c>
      <c r="H708" s="31" t="str">
        <f t="shared" si="18"/>
        <v/>
      </c>
    </row>
    <row r="709" spans="2:8" x14ac:dyDescent="0.25"/>
    <row r="710" spans="2:8" x14ac:dyDescent="0.25">
      <c r="B710" s="28" t="s">
        <v>28237</v>
      </c>
      <c r="C710" s="27" t="s">
        <v>28173</v>
      </c>
      <c r="D710" s="37"/>
      <c r="E710" s="38"/>
      <c r="F710" s="29">
        <v>1</v>
      </c>
      <c r="G710" s="29"/>
      <c r="H710" s="29">
        <f>SUBTOTAL(9,H711:H720)</f>
        <v>0</v>
      </c>
    </row>
    <row r="711" spans="2:8" x14ac:dyDescent="0.25">
      <c r="B711" s="34"/>
      <c r="C711" s="30" t="str">
        <f>IF(B711="","",INDEX('BASE-REFERENCIA'!A:A,MATCH(B711,'BASE-REFERENCIA'!B:B,0)))</f>
        <v/>
      </c>
      <c r="D711" s="12" t="str">
        <f>IF(B711="","",INDEX('BASE-REFERENCIA'!C:C,MATCH(B711,'BASE-REFERENCIA'!B:B,0)))</f>
        <v/>
      </c>
      <c r="E711" s="30" t="str">
        <f>IF(B711="","",INDEX('BASE-REFERENCIA'!D:D,MATCH(B711,'BASE-REFERENCIA'!B:B,0)))</f>
        <v/>
      </c>
      <c r="F711" s="36">
        <v>1</v>
      </c>
      <c r="G711" s="32" t="str">
        <f>IF(B711="","",INDEX('BASE-REFERENCIA'!F:F,MATCH(B711,'BASE-REFERENCIA'!B:B,0)))</f>
        <v/>
      </c>
      <c r="H711" s="32" t="str">
        <f t="shared" ref="H711:H720" si="19">IF(B711="","",ROUND(G711*F711,2))</f>
        <v/>
      </c>
    </row>
    <row r="712" spans="2:8" x14ac:dyDescent="0.25">
      <c r="B712" s="34"/>
      <c r="C712" s="30" t="str">
        <f>IF(B712="","",INDEX('BASE-REFERENCIA'!A:A,MATCH(B712,'BASE-REFERENCIA'!B:B,0)))</f>
        <v/>
      </c>
      <c r="D712" s="1" t="str">
        <f>IF(B712="","",INDEX('BASE-REFERENCIA'!C:C,MATCH(B712,'BASE-REFERENCIA'!B:B,0)))</f>
        <v/>
      </c>
      <c r="E712" s="30" t="str">
        <f>IF(B712="","",INDEX('BASE-REFERENCIA'!D:D,MATCH(B712,'BASE-REFERENCIA'!B:B,0)))</f>
        <v/>
      </c>
      <c r="F712" s="35">
        <v>1</v>
      </c>
      <c r="G712" s="31" t="str">
        <f>IF(B712="","",INDEX('BASE-REFERENCIA'!F:F,MATCH(B712,'BASE-REFERENCIA'!B:B,0)))</f>
        <v/>
      </c>
      <c r="H712" s="31" t="str">
        <f t="shared" si="19"/>
        <v/>
      </c>
    </row>
    <row r="713" spans="2:8" x14ac:dyDescent="0.25">
      <c r="B713" s="34"/>
      <c r="C713" s="30" t="str">
        <f>IF(B713="","",INDEX('BASE-REFERENCIA'!A:A,MATCH(B713,'BASE-REFERENCIA'!B:B,0)))</f>
        <v/>
      </c>
      <c r="D713" s="1" t="str">
        <f>IF(B713="","",INDEX('BASE-REFERENCIA'!C:C,MATCH(B713,'BASE-REFERENCIA'!B:B,0)))</f>
        <v/>
      </c>
      <c r="E713" s="30" t="str">
        <f>IF(B713="","",INDEX('BASE-REFERENCIA'!D:D,MATCH(B713,'BASE-REFERENCIA'!B:B,0)))</f>
        <v/>
      </c>
      <c r="F713" s="35">
        <v>1</v>
      </c>
      <c r="G713" s="31" t="str">
        <f>IF(B713="","",INDEX('BASE-REFERENCIA'!F:F,MATCH(B713,'BASE-REFERENCIA'!B:B,0)))</f>
        <v/>
      </c>
      <c r="H713" s="31" t="str">
        <f t="shared" si="19"/>
        <v/>
      </c>
    </row>
    <row r="714" spans="2:8" x14ac:dyDescent="0.25">
      <c r="B714" s="34"/>
      <c r="C714" s="30" t="str">
        <f>IF(B714="","",INDEX('BASE-REFERENCIA'!A:A,MATCH(B714,'BASE-REFERENCIA'!B:B,0)))</f>
        <v/>
      </c>
      <c r="D714" s="1" t="str">
        <f>IF(B714="","",INDEX('BASE-REFERENCIA'!C:C,MATCH(B714,'BASE-REFERENCIA'!B:B,0)))</f>
        <v/>
      </c>
      <c r="E714" s="30" t="str">
        <f>IF(B714="","",INDEX('BASE-REFERENCIA'!D:D,MATCH(B714,'BASE-REFERENCIA'!B:B,0)))</f>
        <v/>
      </c>
      <c r="F714" s="35">
        <v>1</v>
      </c>
      <c r="G714" s="31" t="str">
        <f>IF(B714="","",INDEX('BASE-REFERENCIA'!F:F,MATCH(B714,'BASE-REFERENCIA'!B:B,0)))</f>
        <v/>
      </c>
      <c r="H714" s="31" t="str">
        <f t="shared" si="19"/>
        <v/>
      </c>
    </row>
    <row r="715" spans="2:8" x14ac:dyDescent="0.25">
      <c r="B715" s="34"/>
      <c r="C715" s="30" t="str">
        <f>IF(B715="","",INDEX('BASE-REFERENCIA'!A:A,MATCH(B715,'BASE-REFERENCIA'!B:B,0)))</f>
        <v/>
      </c>
      <c r="D715" s="1" t="str">
        <f>IF(B715="","",INDEX('BASE-REFERENCIA'!C:C,MATCH(B715,'BASE-REFERENCIA'!B:B,0)))</f>
        <v/>
      </c>
      <c r="E715" s="30" t="str">
        <f>IF(B715="","",INDEX('BASE-REFERENCIA'!D:D,MATCH(B715,'BASE-REFERENCIA'!B:B,0)))</f>
        <v/>
      </c>
      <c r="F715" s="35">
        <v>1</v>
      </c>
      <c r="G715" s="31" t="str">
        <f>IF(B715="","",INDEX('BASE-REFERENCIA'!F:F,MATCH(B715,'BASE-REFERENCIA'!B:B,0)))</f>
        <v/>
      </c>
      <c r="H715" s="31" t="str">
        <f t="shared" si="19"/>
        <v/>
      </c>
    </row>
    <row r="716" spans="2:8" x14ac:dyDescent="0.25">
      <c r="B716" s="34"/>
      <c r="C716" s="30" t="str">
        <f>IF(B716="","",INDEX('BASE-REFERENCIA'!A:A,MATCH(B716,'BASE-REFERENCIA'!B:B,0)))</f>
        <v/>
      </c>
      <c r="D716" s="1" t="str">
        <f>IF(B716="","",INDEX('BASE-REFERENCIA'!C:C,MATCH(B716,'BASE-REFERENCIA'!B:B,0)))</f>
        <v/>
      </c>
      <c r="E716" s="30" t="str">
        <f>IF(B716="","",INDEX('BASE-REFERENCIA'!D:D,MATCH(B716,'BASE-REFERENCIA'!B:B,0)))</f>
        <v/>
      </c>
      <c r="F716" s="35">
        <v>1</v>
      </c>
      <c r="G716" s="31" t="str">
        <f>IF(B716="","",INDEX('BASE-REFERENCIA'!F:F,MATCH(B716,'BASE-REFERENCIA'!B:B,0)))</f>
        <v/>
      </c>
      <c r="H716" s="31" t="str">
        <f t="shared" si="19"/>
        <v/>
      </c>
    </row>
    <row r="717" spans="2:8" x14ac:dyDescent="0.25">
      <c r="B717" s="34"/>
      <c r="C717" s="30" t="str">
        <f>IF(B717="","",INDEX('BASE-REFERENCIA'!A:A,MATCH(B717,'BASE-REFERENCIA'!B:B,0)))</f>
        <v/>
      </c>
      <c r="D717" s="1" t="str">
        <f>IF(B717="","",INDEX('BASE-REFERENCIA'!C:C,MATCH(B717,'BASE-REFERENCIA'!B:B,0)))</f>
        <v/>
      </c>
      <c r="E717" s="30" t="str">
        <f>IF(B717="","",INDEX('BASE-REFERENCIA'!D:D,MATCH(B717,'BASE-REFERENCIA'!B:B,0)))</f>
        <v/>
      </c>
      <c r="F717" s="35">
        <v>1</v>
      </c>
      <c r="G717" s="31" t="str">
        <f>IF(B717="","",INDEX('BASE-REFERENCIA'!F:F,MATCH(B717,'BASE-REFERENCIA'!B:B,0)))</f>
        <v/>
      </c>
      <c r="H717" s="31" t="str">
        <f t="shared" si="19"/>
        <v/>
      </c>
    </row>
    <row r="718" spans="2:8" x14ac:dyDescent="0.25">
      <c r="B718" s="34"/>
      <c r="C718" s="30" t="str">
        <f>IF(B718="","",INDEX('BASE-REFERENCIA'!A:A,MATCH(B718,'BASE-REFERENCIA'!B:B,0)))</f>
        <v/>
      </c>
      <c r="D718" s="1" t="str">
        <f>IF(B718="","",INDEX('BASE-REFERENCIA'!C:C,MATCH(B718,'BASE-REFERENCIA'!B:B,0)))</f>
        <v/>
      </c>
      <c r="E718" s="30" t="str">
        <f>IF(B718="","",INDEX('BASE-REFERENCIA'!D:D,MATCH(B718,'BASE-REFERENCIA'!B:B,0)))</f>
        <v/>
      </c>
      <c r="F718" s="35">
        <v>1</v>
      </c>
      <c r="G718" s="31" t="str">
        <f>IF(B718="","",INDEX('BASE-REFERENCIA'!F:F,MATCH(B718,'BASE-REFERENCIA'!B:B,0)))</f>
        <v/>
      </c>
      <c r="H718" s="31" t="str">
        <f t="shared" si="19"/>
        <v/>
      </c>
    </row>
    <row r="719" spans="2:8" x14ac:dyDescent="0.25">
      <c r="B719" s="34"/>
      <c r="C719" s="30" t="str">
        <f>IF(B719="","",INDEX('BASE-REFERENCIA'!A:A,MATCH(B719,'BASE-REFERENCIA'!B:B,0)))</f>
        <v/>
      </c>
      <c r="D719" s="1" t="str">
        <f>IF(B719="","",INDEX('BASE-REFERENCIA'!C:C,MATCH(B719,'BASE-REFERENCIA'!B:B,0)))</f>
        <v/>
      </c>
      <c r="E719" s="30" t="str">
        <f>IF(B719="","",INDEX('BASE-REFERENCIA'!D:D,MATCH(B719,'BASE-REFERENCIA'!B:B,0)))</f>
        <v/>
      </c>
      <c r="F719" s="35">
        <v>1</v>
      </c>
      <c r="G719" s="31" t="str">
        <f>IF(B719="","",INDEX('BASE-REFERENCIA'!F:F,MATCH(B719,'BASE-REFERENCIA'!B:B,0)))</f>
        <v/>
      </c>
      <c r="H719" s="31" t="str">
        <f t="shared" si="19"/>
        <v/>
      </c>
    </row>
    <row r="720" spans="2:8" x14ac:dyDescent="0.25">
      <c r="B720" s="34"/>
      <c r="C720" s="30" t="str">
        <f>IF(B720="","",INDEX('BASE-REFERENCIA'!A:A,MATCH(B720,'BASE-REFERENCIA'!B:B,0)))</f>
        <v/>
      </c>
      <c r="D720" s="1" t="str">
        <f>IF(B720="","",INDEX('BASE-REFERENCIA'!C:C,MATCH(B720,'BASE-REFERENCIA'!B:B,0)))</f>
        <v/>
      </c>
      <c r="E720" s="30" t="str">
        <f>IF(B720="","",INDEX('BASE-REFERENCIA'!D:D,MATCH(B720,'BASE-REFERENCIA'!B:B,0)))</f>
        <v/>
      </c>
      <c r="F720" s="35">
        <v>1</v>
      </c>
      <c r="G720" s="31" t="str">
        <f>IF(B720="","",INDEX('BASE-REFERENCIA'!F:F,MATCH(B720,'BASE-REFERENCIA'!B:B,0)))</f>
        <v/>
      </c>
      <c r="H720" s="31" t="str">
        <f t="shared" si="19"/>
        <v/>
      </c>
    </row>
    <row r="721" spans="2:8" x14ac:dyDescent="0.25"/>
    <row r="722" spans="2:8" x14ac:dyDescent="0.25">
      <c r="B722" s="28" t="s">
        <v>28238</v>
      </c>
      <c r="C722" s="27" t="s">
        <v>28173</v>
      </c>
      <c r="D722" s="37"/>
      <c r="E722" s="38"/>
      <c r="F722" s="29">
        <v>1</v>
      </c>
      <c r="G722" s="29"/>
      <c r="H722" s="29">
        <f>SUBTOTAL(9,H723:H732)</f>
        <v>0</v>
      </c>
    </row>
    <row r="723" spans="2:8" x14ac:dyDescent="0.25">
      <c r="B723" s="34"/>
      <c r="C723" s="30" t="str">
        <f>IF(B723="","",INDEX('BASE-REFERENCIA'!A:A,MATCH(B723,'BASE-REFERENCIA'!B:B,0)))</f>
        <v/>
      </c>
      <c r="D723" s="12" t="str">
        <f>IF(B723="","",INDEX('BASE-REFERENCIA'!C:C,MATCH(B723,'BASE-REFERENCIA'!B:B,0)))</f>
        <v/>
      </c>
      <c r="E723" s="30" t="str">
        <f>IF(B723="","",INDEX('BASE-REFERENCIA'!D:D,MATCH(B723,'BASE-REFERENCIA'!B:B,0)))</f>
        <v/>
      </c>
      <c r="F723" s="36">
        <v>1</v>
      </c>
      <c r="G723" s="32" t="str">
        <f>IF(B723="","",INDEX('BASE-REFERENCIA'!F:F,MATCH(B723,'BASE-REFERENCIA'!B:B,0)))</f>
        <v/>
      </c>
      <c r="H723" s="32" t="str">
        <f t="shared" ref="H723:H732" si="20">IF(B723="","",ROUND(G723*F723,2))</f>
        <v/>
      </c>
    </row>
    <row r="724" spans="2:8" x14ac:dyDescent="0.25">
      <c r="B724" s="34"/>
      <c r="C724" s="30" t="str">
        <f>IF(B724="","",INDEX('BASE-REFERENCIA'!A:A,MATCH(B724,'BASE-REFERENCIA'!B:B,0)))</f>
        <v/>
      </c>
      <c r="D724" s="1" t="str">
        <f>IF(B724="","",INDEX('BASE-REFERENCIA'!C:C,MATCH(B724,'BASE-REFERENCIA'!B:B,0)))</f>
        <v/>
      </c>
      <c r="E724" s="30" t="str">
        <f>IF(B724="","",INDEX('BASE-REFERENCIA'!D:D,MATCH(B724,'BASE-REFERENCIA'!B:B,0)))</f>
        <v/>
      </c>
      <c r="F724" s="35">
        <v>1</v>
      </c>
      <c r="G724" s="31" t="str">
        <f>IF(B724="","",INDEX('BASE-REFERENCIA'!F:F,MATCH(B724,'BASE-REFERENCIA'!B:B,0)))</f>
        <v/>
      </c>
      <c r="H724" s="31" t="str">
        <f t="shared" si="20"/>
        <v/>
      </c>
    </row>
    <row r="725" spans="2:8" x14ac:dyDescent="0.25">
      <c r="B725" s="34"/>
      <c r="C725" s="30" t="str">
        <f>IF(B725="","",INDEX('BASE-REFERENCIA'!A:A,MATCH(B725,'BASE-REFERENCIA'!B:B,0)))</f>
        <v/>
      </c>
      <c r="D725" s="1" t="str">
        <f>IF(B725="","",INDEX('BASE-REFERENCIA'!C:C,MATCH(B725,'BASE-REFERENCIA'!B:B,0)))</f>
        <v/>
      </c>
      <c r="E725" s="30" t="str">
        <f>IF(B725="","",INDEX('BASE-REFERENCIA'!D:D,MATCH(B725,'BASE-REFERENCIA'!B:B,0)))</f>
        <v/>
      </c>
      <c r="F725" s="35">
        <v>1</v>
      </c>
      <c r="G725" s="31" t="str">
        <f>IF(B725="","",INDEX('BASE-REFERENCIA'!F:F,MATCH(B725,'BASE-REFERENCIA'!B:B,0)))</f>
        <v/>
      </c>
      <c r="H725" s="31" t="str">
        <f t="shared" si="20"/>
        <v/>
      </c>
    </row>
    <row r="726" spans="2:8" x14ac:dyDescent="0.25">
      <c r="B726" s="34"/>
      <c r="C726" s="30" t="str">
        <f>IF(B726="","",INDEX('BASE-REFERENCIA'!A:A,MATCH(B726,'BASE-REFERENCIA'!B:B,0)))</f>
        <v/>
      </c>
      <c r="D726" s="1" t="str">
        <f>IF(B726="","",INDEX('BASE-REFERENCIA'!C:C,MATCH(B726,'BASE-REFERENCIA'!B:B,0)))</f>
        <v/>
      </c>
      <c r="E726" s="30" t="str">
        <f>IF(B726="","",INDEX('BASE-REFERENCIA'!D:D,MATCH(B726,'BASE-REFERENCIA'!B:B,0)))</f>
        <v/>
      </c>
      <c r="F726" s="35">
        <v>1</v>
      </c>
      <c r="G726" s="31" t="str">
        <f>IF(B726="","",INDEX('BASE-REFERENCIA'!F:F,MATCH(B726,'BASE-REFERENCIA'!B:B,0)))</f>
        <v/>
      </c>
      <c r="H726" s="31" t="str">
        <f t="shared" si="20"/>
        <v/>
      </c>
    </row>
    <row r="727" spans="2:8" x14ac:dyDescent="0.25">
      <c r="B727" s="34"/>
      <c r="C727" s="30" t="str">
        <f>IF(B727="","",INDEX('BASE-REFERENCIA'!A:A,MATCH(B727,'BASE-REFERENCIA'!B:B,0)))</f>
        <v/>
      </c>
      <c r="D727" s="1" t="str">
        <f>IF(B727="","",INDEX('BASE-REFERENCIA'!C:C,MATCH(B727,'BASE-REFERENCIA'!B:B,0)))</f>
        <v/>
      </c>
      <c r="E727" s="30" t="str">
        <f>IF(B727="","",INDEX('BASE-REFERENCIA'!D:D,MATCH(B727,'BASE-REFERENCIA'!B:B,0)))</f>
        <v/>
      </c>
      <c r="F727" s="35">
        <v>1</v>
      </c>
      <c r="G727" s="31" t="str">
        <f>IF(B727="","",INDEX('BASE-REFERENCIA'!F:F,MATCH(B727,'BASE-REFERENCIA'!B:B,0)))</f>
        <v/>
      </c>
      <c r="H727" s="31" t="str">
        <f t="shared" si="20"/>
        <v/>
      </c>
    </row>
    <row r="728" spans="2:8" x14ac:dyDescent="0.25">
      <c r="B728" s="34"/>
      <c r="C728" s="30" t="str">
        <f>IF(B728="","",INDEX('BASE-REFERENCIA'!A:A,MATCH(B728,'BASE-REFERENCIA'!B:B,0)))</f>
        <v/>
      </c>
      <c r="D728" s="1" t="str">
        <f>IF(B728="","",INDEX('BASE-REFERENCIA'!C:C,MATCH(B728,'BASE-REFERENCIA'!B:B,0)))</f>
        <v/>
      </c>
      <c r="E728" s="30" t="str">
        <f>IF(B728="","",INDEX('BASE-REFERENCIA'!D:D,MATCH(B728,'BASE-REFERENCIA'!B:B,0)))</f>
        <v/>
      </c>
      <c r="F728" s="35">
        <v>1</v>
      </c>
      <c r="G728" s="31" t="str">
        <f>IF(B728="","",INDEX('BASE-REFERENCIA'!F:F,MATCH(B728,'BASE-REFERENCIA'!B:B,0)))</f>
        <v/>
      </c>
      <c r="H728" s="31" t="str">
        <f t="shared" si="20"/>
        <v/>
      </c>
    </row>
    <row r="729" spans="2:8" x14ac:dyDescent="0.25">
      <c r="B729" s="34"/>
      <c r="C729" s="30" t="str">
        <f>IF(B729="","",INDEX('BASE-REFERENCIA'!A:A,MATCH(B729,'BASE-REFERENCIA'!B:B,0)))</f>
        <v/>
      </c>
      <c r="D729" s="1" t="str">
        <f>IF(B729="","",INDEX('BASE-REFERENCIA'!C:C,MATCH(B729,'BASE-REFERENCIA'!B:B,0)))</f>
        <v/>
      </c>
      <c r="E729" s="30" t="str">
        <f>IF(B729="","",INDEX('BASE-REFERENCIA'!D:D,MATCH(B729,'BASE-REFERENCIA'!B:B,0)))</f>
        <v/>
      </c>
      <c r="F729" s="35">
        <v>1</v>
      </c>
      <c r="G729" s="31" t="str">
        <f>IF(B729="","",INDEX('BASE-REFERENCIA'!F:F,MATCH(B729,'BASE-REFERENCIA'!B:B,0)))</f>
        <v/>
      </c>
      <c r="H729" s="31" t="str">
        <f t="shared" si="20"/>
        <v/>
      </c>
    </row>
    <row r="730" spans="2:8" x14ac:dyDescent="0.25">
      <c r="B730" s="34"/>
      <c r="C730" s="30" t="str">
        <f>IF(B730="","",INDEX('BASE-REFERENCIA'!A:A,MATCH(B730,'BASE-REFERENCIA'!B:B,0)))</f>
        <v/>
      </c>
      <c r="D730" s="1" t="str">
        <f>IF(B730="","",INDEX('BASE-REFERENCIA'!C:C,MATCH(B730,'BASE-REFERENCIA'!B:B,0)))</f>
        <v/>
      </c>
      <c r="E730" s="30" t="str">
        <f>IF(B730="","",INDEX('BASE-REFERENCIA'!D:D,MATCH(B730,'BASE-REFERENCIA'!B:B,0)))</f>
        <v/>
      </c>
      <c r="F730" s="35">
        <v>1</v>
      </c>
      <c r="G730" s="31" t="str">
        <f>IF(B730="","",INDEX('BASE-REFERENCIA'!F:F,MATCH(B730,'BASE-REFERENCIA'!B:B,0)))</f>
        <v/>
      </c>
      <c r="H730" s="31" t="str">
        <f t="shared" si="20"/>
        <v/>
      </c>
    </row>
    <row r="731" spans="2:8" x14ac:dyDescent="0.25">
      <c r="B731" s="34"/>
      <c r="C731" s="30" t="str">
        <f>IF(B731="","",INDEX('BASE-REFERENCIA'!A:A,MATCH(B731,'BASE-REFERENCIA'!B:B,0)))</f>
        <v/>
      </c>
      <c r="D731" s="1" t="str">
        <f>IF(B731="","",INDEX('BASE-REFERENCIA'!C:C,MATCH(B731,'BASE-REFERENCIA'!B:B,0)))</f>
        <v/>
      </c>
      <c r="E731" s="30" t="str">
        <f>IF(B731="","",INDEX('BASE-REFERENCIA'!D:D,MATCH(B731,'BASE-REFERENCIA'!B:B,0)))</f>
        <v/>
      </c>
      <c r="F731" s="35">
        <v>1</v>
      </c>
      <c r="G731" s="31" t="str">
        <f>IF(B731="","",INDEX('BASE-REFERENCIA'!F:F,MATCH(B731,'BASE-REFERENCIA'!B:B,0)))</f>
        <v/>
      </c>
      <c r="H731" s="31" t="str">
        <f t="shared" si="20"/>
        <v/>
      </c>
    </row>
    <row r="732" spans="2:8" x14ac:dyDescent="0.25">
      <c r="B732" s="34"/>
      <c r="C732" s="30" t="str">
        <f>IF(B732="","",INDEX('BASE-REFERENCIA'!A:A,MATCH(B732,'BASE-REFERENCIA'!B:B,0)))</f>
        <v/>
      </c>
      <c r="D732" s="1" t="str">
        <f>IF(B732="","",INDEX('BASE-REFERENCIA'!C:C,MATCH(B732,'BASE-REFERENCIA'!B:B,0)))</f>
        <v/>
      </c>
      <c r="E732" s="30" t="str">
        <f>IF(B732="","",INDEX('BASE-REFERENCIA'!D:D,MATCH(B732,'BASE-REFERENCIA'!B:B,0)))</f>
        <v/>
      </c>
      <c r="F732" s="35">
        <v>1</v>
      </c>
      <c r="G732" s="31" t="str">
        <f>IF(B732="","",INDEX('BASE-REFERENCIA'!F:F,MATCH(B732,'BASE-REFERENCIA'!B:B,0)))</f>
        <v/>
      </c>
      <c r="H732" s="31" t="str">
        <f t="shared" si="20"/>
        <v/>
      </c>
    </row>
    <row r="733" spans="2:8" x14ac:dyDescent="0.25"/>
    <row r="734" spans="2:8" x14ac:dyDescent="0.25">
      <c r="B734" s="28" t="s">
        <v>28239</v>
      </c>
      <c r="C734" s="27" t="s">
        <v>28173</v>
      </c>
      <c r="D734" s="37"/>
      <c r="E734" s="38"/>
      <c r="F734" s="29">
        <v>1</v>
      </c>
      <c r="G734" s="29"/>
      <c r="H734" s="29">
        <f>SUBTOTAL(9,H735:H744)</f>
        <v>0</v>
      </c>
    </row>
    <row r="735" spans="2:8" x14ac:dyDescent="0.25">
      <c r="B735" s="34"/>
      <c r="C735" s="30" t="str">
        <f>IF(B735="","",INDEX('BASE-REFERENCIA'!A:A,MATCH(B735,'BASE-REFERENCIA'!B:B,0)))</f>
        <v/>
      </c>
      <c r="D735" s="12" t="str">
        <f>IF(B735="","",INDEX('BASE-REFERENCIA'!C:C,MATCH(B735,'BASE-REFERENCIA'!B:B,0)))</f>
        <v/>
      </c>
      <c r="E735" s="30" t="str">
        <f>IF(B735="","",INDEX('BASE-REFERENCIA'!D:D,MATCH(B735,'BASE-REFERENCIA'!B:B,0)))</f>
        <v/>
      </c>
      <c r="F735" s="36">
        <v>1</v>
      </c>
      <c r="G735" s="32" t="str">
        <f>IF(B735="","",INDEX('BASE-REFERENCIA'!F:F,MATCH(B735,'BASE-REFERENCIA'!B:B,0)))</f>
        <v/>
      </c>
      <c r="H735" s="32" t="str">
        <f t="shared" ref="H735:H744" si="21">IF(B735="","",ROUND(G735*F735,2))</f>
        <v/>
      </c>
    </row>
    <row r="736" spans="2:8" x14ac:dyDescent="0.25">
      <c r="B736" s="34"/>
      <c r="C736" s="30" t="str">
        <f>IF(B736="","",INDEX('BASE-REFERENCIA'!A:A,MATCH(B736,'BASE-REFERENCIA'!B:B,0)))</f>
        <v/>
      </c>
      <c r="D736" s="1" t="str">
        <f>IF(B736="","",INDEX('BASE-REFERENCIA'!C:C,MATCH(B736,'BASE-REFERENCIA'!B:B,0)))</f>
        <v/>
      </c>
      <c r="E736" s="30" t="str">
        <f>IF(B736="","",INDEX('BASE-REFERENCIA'!D:D,MATCH(B736,'BASE-REFERENCIA'!B:B,0)))</f>
        <v/>
      </c>
      <c r="F736" s="35">
        <v>1</v>
      </c>
      <c r="G736" s="31" t="str">
        <f>IF(B736="","",INDEX('BASE-REFERENCIA'!F:F,MATCH(B736,'BASE-REFERENCIA'!B:B,0)))</f>
        <v/>
      </c>
      <c r="H736" s="31" t="str">
        <f t="shared" si="21"/>
        <v/>
      </c>
    </row>
    <row r="737" spans="2:8" x14ac:dyDescent="0.25">
      <c r="B737" s="34"/>
      <c r="C737" s="30" t="str">
        <f>IF(B737="","",INDEX('BASE-REFERENCIA'!A:A,MATCH(B737,'BASE-REFERENCIA'!B:B,0)))</f>
        <v/>
      </c>
      <c r="D737" s="1" t="str">
        <f>IF(B737="","",INDEX('BASE-REFERENCIA'!C:C,MATCH(B737,'BASE-REFERENCIA'!B:B,0)))</f>
        <v/>
      </c>
      <c r="E737" s="30" t="str">
        <f>IF(B737="","",INDEX('BASE-REFERENCIA'!D:D,MATCH(B737,'BASE-REFERENCIA'!B:B,0)))</f>
        <v/>
      </c>
      <c r="F737" s="35">
        <v>1</v>
      </c>
      <c r="G737" s="31" t="str">
        <f>IF(B737="","",INDEX('BASE-REFERENCIA'!F:F,MATCH(B737,'BASE-REFERENCIA'!B:B,0)))</f>
        <v/>
      </c>
      <c r="H737" s="31" t="str">
        <f t="shared" si="21"/>
        <v/>
      </c>
    </row>
    <row r="738" spans="2:8" x14ac:dyDescent="0.25">
      <c r="B738" s="34"/>
      <c r="C738" s="30" t="str">
        <f>IF(B738="","",INDEX('BASE-REFERENCIA'!A:A,MATCH(B738,'BASE-REFERENCIA'!B:B,0)))</f>
        <v/>
      </c>
      <c r="D738" s="1" t="str">
        <f>IF(B738="","",INDEX('BASE-REFERENCIA'!C:C,MATCH(B738,'BASE-REFERENCIA'!B:B,0)))</f>
        <v/>
      </c>
      <c r="E738" s="30" t="str">
        <f>IF(B738="","",INDEX('BASE-REFERENCIA'!D:D,MATCH(B738,'BASE-REFERENCIA'!B:B,0)))</f>
        <v/>
      </c>
      <c r="F738" s="35">
        <v>1</v>
      </c>
      <c r="G738" s="31" t="str">
        <f>IF(B738="","",INDEX('BASE-REFERENCIA'!F:F,MATCH(B738,'BASE-REFERENCIA'!B:B,0)))</f>
        <v/>
      </c>
      <c r="H738" s="31" t="str">
        <f t="shared" si="21"/>
        <v/>
      </c>
    </row>
    <row r="739" spans="2:8" x14ac:dyDescent="0.25">
      <c r="B739" s="34"/>
      <c r="C739" s="30" t="str">
        <f>IF(B739="","",INDEX('BASE-REFERENCIA'!A:A,MATCH(B739,'BASE-REFERENCIA'!B:B,0)))</f>
        <v/>
      </c>
      <c r="D739" s="1" t="str">
        <f>IF(B739="","",INDEX('BASE-REFERENCIA'!C:C,MATCH(B739,'BASE-REFERENCIA'!B:B,0)))</f>
        <v/>
      </c>
      <c r="E739" s="30" t="str">
        <f>IF(B739="","",INDEX('BASE-REFERENCIA'!D:D,MATCH(B739,'BASE-REFERENCIA'!B:B,0)))</f>
        <v/>
      </c>
      <c r="F739" s="35">
        <v>1</v>
      </c>
      <c r="G739" s="31" t="str">
        <f>IF(B739="","",INDEX('BASE-REFERENCIA'!F:F,MATCH(B739,'BASE-REFERENCIA'!B:B,0)))</f>
        <v/>
      </c>
      <c r="H739" s="31" t="str">
        <f t="shared" si="21"/>
        <v/>
      </c>
    </row>
    <row r="740" spans="2:8" x14ac:dyDescent="0.25">
      <c r="B740" s="34"/>
      <c r="C740" s="30" t="str">
        <f>IF(B740="","",INDEX('BASE-REFERENCIA'!A:A,MATCH(B740,'BASE-REFERENCIA'!B:B,0)))</f>
        <v/>
      </c>
      <c r="D740" s="1" t="str">
        <f>IF(B740="","",INDEX('BASE-REFERENCIA'!C:C,MATCH(B740,'BASE-REFERENCIA'!B:B,0)))</f>
        <v/>
      </c>
      <c r="E740" s="30" t="str">
        <f>IF(B740="","",INDEX('BASE-REFERENCIA'!D:D,MATCH(B740,'BASE-REFERENCIA'!B:B,0)))</f>
        <v/>
      </c>
      <c r="F740" s="35">
        <v>1</v>
      </c>
      <c r="G740" s="31" t="str">
        <f>IF(B740="","",INDEX('BASE-REFERENCIA'!F:F,MATCH(B740,'BASE-REFERENCIA'!B:B,0)))</f>
        <v/>
      </c>
      <c r="H740" s="31" t="str">
        <f t="shared" si="21"/>
        <v/>
      </c>
    </row>
    <row r="741" spans="2:8" x14ac:dyDescent="0.25">
      <c r="B741" s="34"/>
      <c r="C741" s="30" t="str">
        <f>IF(B741="","",INDEX('BASE-REFERENCIA'!A:A,MATCH(B741,'BASE-REFERENCIA'!B:B,0)))</f>
        <v/>
      </c>
      <c r="D741" s="1" t="str">
        <f>IF(B741="","",INDEX('BASE-REFERENCIA'!C:C,MATCH(B741,'BASE-REFERENCIA'!B:B,0)))</f>
        <v/>
      </c>
      <c r="E741" s="30" t="str">
        <f>IF(B741="","",INDEX('BASE-REFERENCIA'!D:D,MATCH(B741,'BASE-REFERENCIA'!B:B,0)))</f>
        <v/>
      </c>
      <c r="F741" s="35">
        <v>1</v>
      </c>
      <c r="G741" s="31" t="str">
        <f>IF(B741="","",INDEX('BASE-REFERENCIA'!F:F,MATCH(B741,'BASE-REFERENCIA'!B:B,0)))</f>
        <v/>
      </c>
      <c r="H741" s="31" t="str">
        <f t="shared" si="21"/>
        <v/>
      </c>
    </row>
    <row r="742" spans="2:8" x14ac:dyDescent="0.25">
      <c r="B742" s="34"/>
      <c r="C742" s="30" t="str">
        <f>IF(B742="","",INDEX('BASE-REFERENCIA'!A:A,MATCH(B742,'BASE-REFERENCIA'!B:B,0)))</f>
        <v/>
      </c>
      <c r="D742" s="1" t="str">
        <f>IF(B742="","",INDEX('BASE-REFERENCIA'!C:C,MATCH(B742,'BASE-REFERENCIA'!B:B,0)))</f>
        <v/>
      </c>
      <c r="E742" s="30" t="str">
        <f>IF(B742="","",INDEX('BASE-REFERENCIA'!D:D,MATCH(B742,'BASE-REFERENCIA'!B:B,0)))</f>
        <v/>
      </c>
      <c r="F742" s="35">
        <v>1</v>
      </c>
      <c r="G742" s="31" t="str">
        <f>IF(B742="","",INDEX('BASE-REFERENCIA'!F:F,MATCH(B742,'BASE-REFERENCIA'!B:B,0)))</f>
        <v/>
      </c>
      <c r="H742" s="31" t="str">
        <f t="shared" si="21"/>
        <v/>
      </c>
    </row>
    <row r="743" spans="2:8" x14ac:dyDescent="0.25">
      <c r="B743" s="34"/>
      <c r="C743" s="30" t="str">
        <f>IF(B743="","",INDEX('BASE-REFERENCIA'!A:A,MATCH(B743,'BASE-REFERENCIA'!B:B,0)))</f>
        <v/>
      </c>
      <c r="D743" s="1" t="str">
        <f>IF(B743="","",INDEX('BASE-REFERENCIA'!C:C,MATCH(B743,'BASE-REFERENCIA'!B:B,0)))</f>
        <v/>
      </c>
      <c r="E743" s="30" t="str">
        <f>IF(B743="","",INDEX('BASE-REFERENCIA'!D:D,MATCH(B743,'BASE-REFERENCIA'!B:B,0)))</f>
        <v/>
      </c>
      <c r="F743" s="35">
        <v>1</v>
      </c>
      <c r="G743" s="31" t="str">
        <f>IF(B743="","",INDEX('BASE-REFERENCIA'!F:F,MATCH(B743,'BASE-REFERENCIA'!B:B,0)))</f>
        <v/>
      </c>
      <c r="H743" s="31" t="str">
        <f t="shared" si="21"/>
        <v/>
      </c>
    </row>
    <row r="744" spans="2:8" x14ac:dyDescent="0.25">
      <c r="B744" s="34"/>
      <c r="C744" s="30" t="str">
        <f>IF(B744="","",INDEX('BASE-REFERENCIA'!A:A,MATCH(B744,'BASE-REFERENCIA'!B:B,0)))</f>
        <v/>
      </c>
      <c r="D744" s="1" t="str">
        <f>IF(B744="","",INDEX('BASE-REFERENCIA'!C:C,MATCH(B744,'BASE-REFERENCIA'!B:B,0)))</f>
        <v/>
      </c>
      <c r="E744" s="30" t="str">
        <f>IF(B744="","",INDEX('BASE-REFERENCIA'!D:D,MATCH(B744,'BASE-REFERENCIA'!B:B,0)))</f>
        <v/>
      </c>
      <c r="F744" s="35">
        <v>1</v>
      </c>
      <c r="G744" s="31" t="str">
        <f>IF(B744="","",INDEX('BASE-REFERENCIA'!F:F,MATCH(B744,'BASE-REFERENCIA'!B:B,0)))</f>
        <v/>
      </c>
      <c r="H744" s="31" t="str">
        <f t="shared" si="21"/>
        <v/>
      </c>
    </row>
    <row r="745" spans="2:8" x14ac:dyDescent="0.25"/>
    <row r="746" spans="2:8" x14ac:dyDescent="0.25">
      <c r="B746" s="28" t="s">
        <v>28240</v>
      </c>
      <c r="C746" s="27" t="s">
        <v>28173</v>
      </c>
      <c r="D746" s="37"/>
      <c r="E746" s="38"/>
      <c r="F746" s="29">
        <v>1</v>
      </c>
      <c r="G746" s="29"/>
      <c r="H746" s="29">
        <f>SUBTOTAL(9,H747:H756)</f>
        <v>0</v>
      </c>
    </row>
    <row r="747" spans="2:8" x14ac:dyDescent="0.25">
      <c r="B747" s="34"/>
      <c r="C747" s="30" t="str">
        <f>IF(B747="","",INDEX('BASE-REFERENCIA'!A:A,MATCH(B747,'BASE-REFERENCIA'!B:B,0)))</f>
        <v/>
      </c>
      <c r="D747" s="12" t="str">
        <f>IF(B747="","",INDEX('BASE-REFERENCIA'!C:C,MATCH(B747,'BASE-REFERENCIA'!B:B,0)))</f>
        <v/>
      </c>
      <c r="E747" s="30" t="str">
        <f>IF(B747="","",INDEX('BASE-REFERENCIA'!D:D,MATCH(B747,'BASE-REFERENCIA'!B:B,0)))</f>
        <v/>
      </c>
      <c r="F747" s="36">
        <v>1</v>
      </c>
      <c r="G747" s="32" t="str">
        <f>IF(B747="","",INDEX('BASE-REFERENCIA'!F:F,MATCH(B747,'BASE-REFERENCIA'!B:B,0)))</f>
        <v/>
      </c>
      <c r="H747" s="32" t="str">
        <f t="shared" ref="H747:H756" si="22">IF(B747="","",ROUND(G747*F747,2))</f>
        <v/>
      </c>
    </row>
    <row r="748" spans="2:8" x14ac:dyDescent="0.25">
      <c r="B748" s="34"/>
      <c r="C748" s="30" t="str">
        <f>IF(B748="","",INDEX('BASE-REFERENCIA'!A:A,MATCH(B748,'BASE-REFERENCIA'!B:B,0)))</f>
        <v/>
      </c>
      <c r="D748" s="1" t="str">
        <f>IF(B748="","",INDEX('BASE-REFERENCIA'!C:C,MATCH(B748,'BASE-REFERENCIA'!B:B,0)))</f>
        <v/>
      </c>
      <c r="E748" s="30" t="str">
        <f>IF(B748="","",INDEX('BASE-REFERENCIA'!D:D,MATCH(B748,'BASE-REFERENCIA'!B:B,0)))</f>
        <v/>
      </c>
      <c r="F748" s="35">
        <v>1</v>
      </c>
      <c r="G748" s="31" t="str">
        <f>IF(B748="","",INDEX('BASE-REFERENCIA'!F:F,MATCH(B748,'BASE-REFERENCIA'!B:B,0)))</f>
        <v/>
      </c>
      <c r="H748" s="31" t="str">
        <f t="shared" si="22"/>
        <v/>
      </c>
    </row>
    <row r="749" spans="2:8" x14ac:dyDescent="0.25">
      <c r="B749" s="34"/>
      <c r="C749" s="30" t="str">
        <f>IF(B749="","",INDEX('BASE-REFERENCIA'!A:A,MATCH(B749,'BASE-REFERENCIA'!B:B,0)))</f>
        <v/>
      </c>
      <c r="D749" s="1" t="str">
        <f>IF(B749="","",INDEX('BASE-REFERENCIA'!C:C,MATCH(B749,'BASE-REFERENCIA'!B:B,0)))</f>
        <v/>
      </c>
      <c r="E749" s="30" t="str">
        <f>IF(B749="","",INDEX('BASE-REFERENCIA'!D:D,MATCH(B749,'BASE-REFERENCIA'!B:B,0)))</f>
        <v/>
      </c>
      <c r="F749" s="35">
        <v>1</v>
      </c>
      <c r="G749" s="31" t="str">
        <f>IF(B749="","",INDEX('BASE-REFERENCIA'!F:F,MATCH(B749,'BASE-REFERENCIA'!B:B,0)))</f>
        <v/>
      </c>
      <c r="H749" s="31" t="str">
        <f t="shared" si="22"/>
        <v/>
      </c>
    </row>
    <row r="750" spans="2:8" x14ac:dyDescent="0.25">
      <c r="B750" s="34"/>
      <c r="C750" s="30" t="str">
        <f>IF(B750="","",INDEX('BASE-REFERENCIA'!A:A,MATCH(B750,'BASE-REFERENCIA'!B:B,0)))</f>
        <v/>
      </c>
      <c r="D750" s="1" t="str">
        <f>IF(B750="","",INDEX('BASE-REFERENCIA'!C:C,MATCH(B750,'BASE-REFERENCIA'!B:B,0)))</f>
        <v/>
      </c>
      <c r="E750" s="30" t="str">
        <f>IF(B750="","",INDEX('BASE-REFERENCIA'!D:D,MATCH(B750,'BASE-REFERENCIA'!B:B,0)))</f>
        <v/>
      </c>
      <c r="F750" s="35">
        <v>1</v>
      </c>
      <c r="G750" s="31" t="str">
        <f>IF(B750="","",INDEX('BASE-REFERENCIA'!F:F,MATCH(B750,'BASE-REFERENCIA'!B:B,0)))</f>
        <v/>
      </c>
      <c r="H750" s="31" t="str">
        <f t="shared" si="22"/>
        <v/>
      </c>
    </row>
    <row r="751" spans="2:8" x14ac:dyDescent="0.25">
      <c r="B751" s="34"/>
      <c r="C751" s="30" t="str">
        <f>IF(B751="","",INDEX('BASE-REFERENCIA'!A:A,MATCH(B751,'BASE-REFERENCIA'!B:B,0)))</f>
        <v/>
      </c>
      <c r="D751" s="1" t="str">
        <f>IF(B751="","",INDEX('BASE-REFERENCIA'!C:C,MATCH(B751,'BASE-REFERENCIA'!B:B,0)))</f>
        <v/>
      </c>
      <c r="E751" s="30" t="str">
        <f>IF(B751="","",INDEX('BASE-REFERENCIA'!D:D,MATCH(B751,'BASE-REFERENCIA'!B:B,0)))</f>
        <v/>
      </c>
      <c r="F751" s="35">
        <v>1</v>
      </c>
      <c r="G751" s="31" t="str">
        <f>IF(B751="","",INDEX('BASE-REFERENCIA'!F:F,MATCH(B751,'BASE-REFERENCIA'!B:B,0)))</f>
        <v/>
      </c>
      <c r="H751" s="31" t="str">
        <f t="shared" si="22"/>
        <v/>
      </c>
    </row>
    <row r="752" spans="2:8" x14ac:dyDescent="0.25">
      <c r="B752" s="34"/>
      <c r="C752" s="30" t="str">
        <f>IF(B752="","",INDEX('BASE-REFERENCIA'!A:A,MATCH(B752,'BASE-REFERENCIA'!B:B,0)))</f>
        <v/>
      </c>
      <c r="D752" s="1" t="str">
        <f>IF(B752="","",INDEX('BASE-REFERENCIA'!C:C,MATCH(B752,'BASE-REFERENCIA'!B:B,0)))</f>
        <v/>
      </c>
      <c r="E752" s="30" t="str">
        <f>IF(B752="","",INDEX('BASE-REFERENCIA'!D:D,MATCH(B752,'BASE-REFERENCIA'!B:B,0)))</f>
        <v/>
      </c>
      <c r="F752" s="35">
        <v>1</v>
      </c>
      <c r="G752" s="31" t="str">
        <f>IF(B752="","",INDEX('BASE-REFERENCIA'!F:F,MATCH(B752,'BASE-REFERENCIA'!B:B,0)))</f>
        <v/>
      </c>
      <c r="H752" s="31" t="str">
        <f t="shared" si="22"/>
        <v/>
      </c>
    </row>
    <row r="753" spans="2:8" x14ac:dyDescent="0.25">
      <c r="B753" s="34"/>
      <c r="C753" s="30" t="str">
        <f>IF(B753="","",INDEX('BASE-REFERENCIA'!A:A,MATCH(B753,'BASE-REFERENCIA'!B:B,0)))</f>
        <v/>
      </c>
      <c r="D753" s="1" t="str">
        <f>IF(B753="","",INDEX('BASE-REFERENCIA'!C:C,MATCH(B753,'BASE-REFERENCIA'!B:B,0)))</f>
        <v/>
      </c>
      <c r="E753" s="30" t="str">
        <f>IF(B753="","",INDEX('BASE-REFERENCIA'!D:D,MATCH(B753,'BASE-REFERENCIA'!B:B,0)))</f>
        <v/>
      </c>
      <c r="F753" s="35">
        <v>1</v>
      </c>
      <c r="G753" s="31" t="str">
        <f>IF(B753="","",INDEX('BASE-REFERENCIA'!F:F,MATCH(B753,'BASE-REFERENCIA'!B:B,0)))</f>
        <v/>
      </c>
      <c r="H753" s="31" t="str">
        <f t="shared" si="22"/>
        <v/>
      </c>
    </row>
    <row r="754" spans="2:8" x14ac:dyDescent="0.25">
      <c r="B754" s="34"/>
      <c r="C754" s="30" t="str">
        <f>IF(B754="","",INDEX('BASE-REFERENCIA'!A:A,MATCH(B754,'BASE-REFERENCIA'!B:B,0)))</f>
        <v/>
      </c>
      <c r="D754" s="1" t="str">
        <f>IF(B754="","",INDEX('BASE-REFERENCIA'!C:C,MATCH(B754,'BASE-REFERENCIA'!B:B,0)))</f>
        <v/>
      </c>
      <c r="E754" s="30" t="str">
        <f>IF(B754="","",INDEX('BASE-REFERENCIA'!D:D,MATCH(B754,'BASE-REFERENCIA'!B:B,0)))</f>
        <v/>
      </c>
      <c r="F754" s="35">
        <v>1</v>
      </c>
      <c r="G754" s="31" t="str">
        <f>IF(B754="","",INDEX('BASE-REFERENCIA'!F:F,MATCH(B754,'BASE-REFERENCIA'!B:B,0)))</f>
        <v/>
      </c>
      <c r="H754" s="31" t="str">
        <f t="shared" si="22"/>
        <v/>
      </c>
    </row>
    <row r="755" spans="2:8" x14ac:dyDescent="0.25">
      <c r="B755" s="34"/>
      <c r="C755" s="30" t="str">
        <f>IF(B755="","",INDEX('BASE-REFERENCIA'!A:A,MATCH(B755,'BASE-REFERENCIA'!B:B,0)))</f>
        <v/>
      </c>
      <c r="D755" s="1" t="str">
        <f>IF(B755="","",INDEX('BASE-REFERENCIA'!C:C,MATCH(B755,'BASE-REFERENCIA'!B:B,0)))</f>
        <v/>
      </c>
      <c r="E755" s="30" t="str">
        <f>IF(B755="","",INDEX('BASE-REFERENCIA'!D:D,MATCH(B755,'BASE-REFERENCIA'!B:B,0)))</f>
        <v/>
      </c>
      <c r="F755" s="35">
        <v>1</v>
      </c>
      <c r="G755" s="31" t="str">
        <f>IF(B755="","",INDEX('BASE-REFERENCIA'!F:F,MATCH(B755,'BASE-REFERENCIA'!B:B,0)))</f>
        <v/>
      </c>
      <c r="H755" s="31" t="str">
        <f t="shared" si="22"/>
        <v/>
      </c>
    </row>
    <row r="756" spans="2:8" x14ac:dyDescent="0.25">
      <c r="B756" s="34"/>
      <c r="C756" s="30" t="str">
        <f>IF(B756="","",INDEX('BASE-REFERENCIA'!A:A,MATCH(B756,'BASE-REFERENCIA'!B:B,0)))</f>
        <v/>
      </c>
      <c r="D756" s="1" t="str">
        <f>IF(B756="","",INDEX('BASE-REFERENCIA'!C:C,MATCH(B756,'BASE-REFERENCIA'!B:B,0)))</f>
        <v/>
      </c>
      <c r="E756" s="30" t="str">
        <f>IF(B756="","",INDEX('BASE-REFERENCIA'!D:D,MATCH(B756,'BASE-REFERENCIA'!B:B,0)))</f>
        <v/>
      </c>
      <c r="F756" s="35">
        <v>1</v>
      </c>
      <c r="G756" s="31" t="str">
        <f>IF(B756="","",INDEX('BASE-REFERENCIA'!F:F,MATCH(B756,'BASE-REFERENCIA'!B:B,0)))</f>
        <v/>
      </c>
      <c r="H756" s="31" t="str">
        <f t="shared" si="22"/>
        <v/>
      </c>
    </row>
    <row r="757" spans="2:8" x14ac:dyDescent="0.25"/>
    <row r="758" spans="2:8" x14ac:dyDescent="0.25">
      <c r="B758" s="28" t="s">
        <v>28241</v>
      </c>
      <c r="C758" s="27" t="s">
        <v>28173</v>
      </c>
      <c r="D758" s="37"/>
      <c r="E758" s="38"/>
      <c r="F758" s="29">
        <v>1</v>
      </c>
      <c r="G758" s="29"/>
      <c r="H758" s="29">
        <f>SUBTOTAL(9,H759:H768)</f>
        <v>0</v>
      </c>
    </row>
    <row r="759" spans="2:8" x14ac:dyDescent="0.25">
      <c r="B759" s="34"/>
      <c r="C759" s="30" t="str">
        <f>IF(B759="","",INDEX('BASE-REFERENCIA'!A:A,MATCH(B759,'BASE-REFERENCIA'!B:B,0)))</f>
        <v/>
      </c>
      <c r="D759" s="12" t="str">
        <f>IF(B759="","",INDEX('BASE-REFERENCIA'!C:C,MATCH(B759,'BASE-REFERENCIA'!B:B,0)))</f>
        <v/>
      </c>
      <c r="E759" s="30" t="str">
        <f>IF(B759="","",INDEX('BASE-REFERENCIA'!D:D,MATCH(B759,'BASE-REFERENCIA'!B:B,0)))</f>
        <v/>
      </c>
      <c r="F759" s="36">
        <v>1</v>
      </c>
      <c r="G759" s="32" t="str">
        <f>IF(B759="","",INDEX('BASE-REFERENCIA'!F:F,MATCH(B759,'BASE-REFERENCIA'!B:B,0)))</f>
        <v/>
      </c>
      <c r="H759" s="32" t="str">
        <f t="shared" ref="H759:H768" si="23">IF(B759="","",ROUND(G759*F759,2))</f>
        <v/>
      </c>
    </row>
    <row r="760" spans="2:8" x14ac:dyDescent="0.25">
      <c r="B760" s="34"/>
      <c r="C760" s="30" t="str">
        <f>IF(B760="","",INDEX('BASE-REFERENCIA'!A:A,MATCH(B760,'BASE-REFERENCIA'!B:B,0)))</f>
        <v/>
      </c>
      <c r="D760" s="1" t="str">
        <f>IF(B760="","",INDEX('BASE-REFERENCIA'!C:C,MATCH(B760,'BASE-REFERENCIA'!B:B,0)))</f>
        <v/>
      </c>
      <c r="E760" s="30" t="str">
        <f>IF(B760="","",INDEX('BASE-REFERENCIA'!D:D,MATCH(B760,'BASE-REFERENCIA'!B:B,0)))</f>
        <v/>
      </c>
      <c r="F760" s="35">
        <v>1</v>
      </c>
      <c r="G760" s="31" t="str">
        <f>IF(B760="","",INDEX('BASE-REFERENCIA'!F:F,MATCH(B760,'BASE-REFERENCIA'!B:B,0)))</f>
        <v/>
      </c>
      <c r="H760" s="31" t="str">
        <f t="shared" si="23"/>
        <v/>
      </c>
    </row>
    <row r="761" spans="2:8" x14ac:dyDescent="0.25">
      <c r="B761" s="34"/>
      <c r="C761" s="30" t="str">
        <f>IF(B761="","",INDEX('BASE-REFERENCIA'!A:A,MATCH(B761,'BASE-REFERENCIA'!B:B,0)))</f>
        <v/>
      </c>
      <c r="D761" s="1" t="str">
        <f>IF(B761="","",INDEX('BASE-REFERENCIA'!C:C,MATCH(B761,'BASE-REFERENCIA'!B:B,0)))</f>
        <v/>
      </c>
      <c r="E761" s="30" t="str">
        <f>IF(B761="","",INDEX('BASE-REFERENCIA'!D:D,MATCH(B761,'BASE-REFERENCIA'!B:B,0)))</f>
        <v/>
      </c>
      <c r="F761" s="35">
        <v>1</v>
      </c>
      <c r="G761" s="31" t="str">
        <f>IF(B761="","",INDEX('BASE-REFERENCIA'!F:F,MATCH(B761,'BASE-REFERENCIA'!B:B,0)))</f>
        <v/>
      </c>
      <c r="H761" s="31" t="str">
        <f t="shared" si="23"/>
        <v/>
      </c>
    </row>
    <row r="762" spans="2:8" x14ac:dyDescent="0.25">
      <c r="B762" s="34"/>
      <c r="C762" s="30" t="str">
        <f>IF(B762="","",INDEX('BASE-REFERENCIA'!A:A,MATCH(B762,'BASE-REFERENCIA'!B:B,0)))</f>
        <v/>
      </c>
      <c r="D762" s="1" t="str">
        <f>IF(B762="","",INDEX('BASE-REFERENCIA'!C:C,MATCH(B762,'BASE-REFERENCIA'!B:B,0)))</f>
        <v/>
      </c>
      <c r="E762" s="30" t="str">
        <f>IF(B762="","",INDEX('BASE-REFERENCIA'!D:D,MATCH(B762,'BASE-REFERENCIA'!B:B,0)))</f>
        <v/>
      </c>
      <c r="F762" s="35">
        <v>1</v>
      </c>
      <c r="G762" s="31" t="str">
        <f>IF(B762="","",INDEX('BASE-REFERENCIA'!F:F,MATCH(B762,'BASE-REFERENCIA'!B:B,0)))</f>
        <v/>
      </c>
      <c r="H762" s="31" t="str">
        <f t="shared" si="23"/>
        <v/>
      </c>
    </row>
    <row r="763" spans="2:8" x14ac:dyDescent="0.25">
      <c r="B763" s="34"/>
      <c r="C763" s="30" t="str">
        <f>IF(B763="","",INDEX('BASE-REFERENCIA'!A:A,MATCH(B763,'BASE-REFERENCIA'!B:B,0)))</f>
        <v/>
      </c>
      <c r="D763" s="1" t="str">
        <f>IF(B763="","",INDEX('BASE-REFERENCIA'!C:C,MATCH(B763,'BASE-REFERENCIA'!B:B,0)))</f>
        <v/>
      </c>
      <c r="E763" s="30" t="str">
        <f>IF(B763="","",INDEX('BASE-REFERENCIA'!D:D,MATCH(B763,'BASE-REFERENCIA'!B:B,0)))</f>
        <v/>
      </c>
      <c r="F763" s="35">
        <v>1</v>
      </c>
      <c r="G763" s="31" t="str">
        <f>IF(B763="","",INDEX('BASE-REFERENCIA'!F:F,MATCH(B763,'BASE-REFERENCIA'!B:B,0)))</f>
        <v/>
      </c>
      <c r="H763" s="31" t="str">
        <f t="shared" si="23"/>
        <v/>
      </c>
    </row>
    <row r="764" spans="2:8" x14ac:dyDescent="0.25">
      <c r="B764" s="34"/>
      <c r="C764" s="30" t="str">
        <f>IF(B764="","",INDEX('BASE-REFERENCIA'!A:A,MATCH(B764,'BASE-REFERENCIA'!B:B,0)))</f>
        <v/>
      </c>
      <c r="D764" s="1" t="str">
        <f>IF(B764="","",INDEX('BASE-REFERENCIA'!C:C,MATCH(B764,'BASE-REFERENCIA'!B:B,0)))</f>
        <v/>
      </c>
      <c r="E764" s="30" t="str">
        <f>IF(B764="","",INDEX('BASE-REFERENCIA'!D:D,MATCH(B764,'BASE-REFERENCIA'!B:B,0)))</f>
        <v/>
      </c>
      <c r="F764" s="35">
        <v>1</v>
      </c>
      <c r="G764" s="31" t="str">
        <f>IF(B764="","",INDEX('BASE-REFERENCIA'!F:F,MATCH(B764,'BASE-REFERENCIA'!B:B,0)))</f>
        <v/>
      </c>
      <c r="H764" s="31" t="str">
        <f t="shared" si="23"/>
        <v/>
      </c>
    </row>
    <row r="765" spans="2:8" x14ac:dyDescent="0.25">
      <c r="B765" s="34"/>
      <c r="C765" s="30" t="str">
        <f>IF(B765="","",INDEX('BASE-REFERENCIA'!A:A,MATCH(B765,'BASE-REFERENCIA'!B:B,0)))</f>
        <v/>
      </c>
      <c r="D765" s="1" t="str">
        <f>IF(B765="","",INDEX('BASE-REFERENCIA'!C:C,MATCH(B765,'BASE-REFERENCIA'!B:B,0)))</f>
        <v/>
      </c>
      <c r="E765" s="30" t="str">
        <f>IF(B765="","",INDEX('BASE-REFERENCIA'!D:D,MATCH(B765,'BASE-REFERENCIA'!B:B,0)))</f>
        <v/>
      </c>
      <c r="F765" s="35">
        <v>1</v>
      </c>
      <c r="G765" s="31" t="str">
        <f>IF(B765="","",INDEX('BASE-REFERENCIA'!F:F,MATCH(B765,'BASE-REFERENCIA'!B:B,0)))</f>
        <v/>
      </c>
      <c r="H765" s="31" t="str">
        <f t="shared" si="23"/>
        <v/>
      </c>
    </row>
    <row r="766" spans="2:8" x14ac:dyDescent="0.25">
      <c r="B766" s="34"/>
      <c r="C766" s="30" t="str">
        <f>IF(B766="","",INDEX('BASE-REFERENCIA'!A:A,MATCH(B766,'BASE-REFERENCIA'!B:B,0)))</f>
        <v/>
      </c>
      <c r="D766" s="1" t="str">
        <f>IF(B766="","",INDEX('BASE-REFERENCIA'!C:C,MATCH(B766,'BASE-REFERENCIA'!B:B,0)))</f>
        <v/>
      </c>
      <c r="E766" s="30" t="str">
        <f>IF(B766="","",INDEX('BASE-REFERENCIA'!D:D,MATCH(B766,'BASE-REFERENCIA'!B:B,0)))</f>
        <v/>
      </c>
      <c r="F766" s="35">
        <v>1</v>
      </c>
      <c r="G766" s="31" t="str">
        <f>IF(B766="","",INDEX('BASE-REFERENCIA'!F:F,MATCH(B766,'BASE-REFERENCIA'!B:B,0)))</f>
        <v/>
      </c>
      <c r="H766" s="31" t="str">
        <f t="shared" si="23"/>
        <v/>
      </c>
    </row>
    <row r="767" spans="2:8" x14ac:dyDescent="0.25">
      <c r="B767" s="34"/>
      <c r="C767" s="30" t="str">
        <f>IF(B767="","",INDEX('BASE-REFERENCIA'!A:A,MATCH(B767,'BASE-REFERENCIA'!B:B,0)))</f>
        <v/>
      </c>
      <c r="D767" s="1" t="str">
        <f>IF(B767="","",INDEX('BASE-REFERENCIA'!C:C,MATCH(B767,'BASE-REFERENCIA'!B:B,0)))</f>
        <v/>
      </c>
      <c r="E767" s="30" t="str">
        <f>IF(B767="","",INDEX('BASE-REFERENCIA'!D:D,MATCH(B767,'BASE-REFERENCIA'!B:B,0)))</f>
        <v/>
      </c>
      <c r="F767" s="35">
        <v>1</v>
      </c>
      <c r="G767" s="31" t="str">
        <f>IF(B767="","",INDEX('BASE-REFERENCIA'!F:F,MATCH(B767,'BASE-REFERENCIA'!B:B,0)))</f>
        <v/>
      </c>
      <c r="H767" s="31" t="str">
        <f t="shared" si="23"/>
        <v/>
      </c>
    </row>
    <row r="768" spans="2:8" x14ac:dyDescent="0.25">
      <c r="B768" s="34"/>
      <c r="C768" s="30" t="str">
        <f>IF(B768="","",INDEX('BASE-REFERENCIA'!A:A,MATCH(B768,'BASE-REFERENCIA'!B:B,0)))</f>
        <v/>
      </c>
      <c r="D768" s="1" t="str">
        <f>IF(B768="","",INDEX('BASE-REFERENCIA'!C:C,MATCH(B768,'BASE-REFERENCIA'!B:B,0)))</f>
        <v/>
      </c>
      <c r="E768" s="30" t="str">
        <f>IF(B768="","",INDEX('BASE-REFERENCIA'!D:D,MATCH(B768,'BASE-REFERENCIA'!B:B,0)))</f>
        <v/>
      </c>
      <c r="F768" s="35">
        <v>1</v>
      </c>
      <c r="G768" s="31" t="str">
        <f>IF(B768="","",INDEX('BASE-REFERENCIA'!F:F,MATCH(B768,'BASE-REFERENCIA'!B:B,0)))</f>
        <v/>
      </c>
      <c r="H768" s="31" t="str">
        <f t="shared" si="23"/>
        <v/>
      </c>
    </row>
    <row r="769" spans="2:8" x14ac:dyDescent="0.25"/>
    <row r="770" spans="2:8" x14ac:dyDescent="0.25">
      <c r="B770" s="28" t="s">
        <v>28242</v>
      </c>
      <c r="C770" s="27" t="s">
        <v>28173</v>
      </c>
      <c r="D770" s="37"/>
      <c r="E770" s="38"/>
      <c r="F770" s="29">
        <v>1</v>
      </c>
      <c r="G770" s="29"/>
      <c r="H770" s="29">
        <f>SUBTOTAL(9,H771:H780)</f>
        <v>0</v>
      </c>
    </row>
    <row r="771" spans="2:8" x14ac:dyDescent="0.25">
      <c r="B771" s="34"/>
      <c r="C771" s="30" t="str">
        <f>IF(B771="","",INDEX('BASE-REFERENCIA'!A:A,MATCH(B771,'BASE-REFERENCIA'!B:B,0)))</f>
        <v/>
      </c>
      <c r="D771" s="12" t="str">
        <f>IF(B771="","",INDEX('BASE-REFERENCIA'!C:C,MATCH(B771,'BASE-REFERENCIA'!B:B,0)))</f>
        <v/>
      </c>
      <c r="E771" s="30" t="str">
        <f>IF(B771="","",INDEX('BASE-REFERENCIA'!D:D,MATCH(B771,'BASE-REFERENCIA'!B:B,0)))</f>
        <v/>
      </c>
      <c r="F771" s="36">
        <v>1</v>
      </c>
      <c r="G771" s="32" t="str">
        <f>IF(B771="","",INDEX('BASE-REFERENCIA'!F:F,MATCH(B771,'BASE-REFERENCIA'!B:B,0)))</f>
        <v/>
      </c>
      <c r="H771" s="32" t="str">
        <f t="shared" ref="H771:H780" si="24">IF(B771="","",ROUND(G771*F771,2))</f>
        <v/>
      </c>
    </row>
    <row r="772" spans="2:8" x14ac:dyDescent="0.25">
      <c r="B772" s="34"/>
      <c r="C772" s="30" t="str">
        <f>IF(B772="","",INDEX('BASE-REFERENCIA'!A:A,MATCH(B772,'BASE-REFERENCIA'!B:B,0)))</f>
        <v/>
      </c>
      <c r="D772" s="1" t="str">
        <f>IF(B772="","",INDEX('BASE-REFERENCIA'!C:C,MATCH(B772,'BASE-REFERENCIA'!B:B,0)))</f>
        <v/>
      </c>
      <c r="E772" s="30" t="str">
        <f>IF(B772="","",INDEX('BASE-REFERENCIA'!D:D,MATCH(B772,'BASE-REFERENCIA'!B:B,0)))</f>
        <v/>
      </c>
      <c r="F772" s="35">
        <v>1</v>
      </c>
      <c r="G772" s="31" t="str">
        <f>IF(B772="","",INDEX('BASE-REFERENCIA'!F:F,MATCH(B772,'BASE-REFERENCIA'!B:B,0)))</f>
        <v/>
      </c>
      <c r="H772" s="31" t="str">
        <f t="shared" si="24"/>
        <v/>
      </c>
    </row>
    <row r="773" spans="2:8" x14ac:dyDescent="0.25">
      <c r="B773" s="34"/>
      <c r="C773" s="30" t="str">
        <f>IF(B773="","",INDEX('BASE-REFERENCIA'!A:A,MATCH(B773,'BASE-REFERENCIA'!B:B,0)))</f>
        <v/>
      </c>
      <c r="D773" s="1" t="str">
        <f>IF(B773="","",INDEX('BASE-REFERENCIA'!C:C,MATCH(B773,'BASE-REFERENCIA'!B:B,0)))</f>
        <v/>
      </c>
      <c r="E773" s="30" t="str">
        <f>IF(B773="","",INDEX('BASE-REFERENCIA'!D:D,MATCH(B773,'BASE-REFERENCIA'!B:B,0)))</f>
        <v/>
      </c>
      <c r="F773" s="35">
        <v>1</v>
      </c>
      <c r="G773" s="31" t="str">
        <f>IF(B773="","",INDEX('BASE-REFERENCIA'!F:F,MATCH(B773,'BASE-REFERENCIA'!B:B,0)))</f>
        <v/>
      </c>
      <c r="H773" s="31" t="str">
        <f t="shared" si="24"/>
        <v/>
      </c>
    </row>
    <row r="774" spans="2:8" x14ac:dyDescent="0.25">
      <c r="B774" s="34"/>
      <c r="C774" s="30" t="str">
        <f>IF(B774="","",INDEX('BASE-REFERENCIA'!A:A,MATCH(B774,'BASE-REFERENCIA'!B:B,0)))</f>
        <v/>
      </c>
      <c r="D774" s="1" t="str">
        <f>IF(B774="","",INDEX('BASE-REFERENCIA'!C:C,MATCH(B774,'BASE-REFERENCIA'!B:B,0)))</f>
        <v/>
      </c>
      <c r="E774" s="30" t="str">
        <f>IF(B774="","",INDEX('BASE-REFERENCIA'!D:D,MATCH(B774,'BASE-REFERENCIA'!B:B,0)))</f>
        <v/>
      </c>
      <c r="F774" s="35">
        <v>1</v>
      </c>
      <c r="G774" s="31" t="str">
        <f>IF(B774="","",INDEX('BASE-REFERENCIA'!F:F,MATCH(B774,'BASE-REFERENCIA'!B:B,0)))</f>
        <v/>
      </c>
      <c r="H774" s="31" t="str">
        <f t="shared" si="24"/>
        <v/>
      </c>
    </row>
    <row r="775" spans="2:8" x14ac:dyDescent="0.25">
      <c r="B775" s="34"/>
      <c r="C775" s="30" t="str">
        <f>IF(B775="","",INDEX('BASE-REFERENCIA'!A:A,MATCH(B775,'BASE-REFERENCIA'!B:B,0)))</f>
        <v/>
      </c>
      <c r="D775" s="1" t="str">
        <f>IF(B775="","",INDEX('BASE-REFERENCIA'!C:C,MATCH(B775,'BASE-REFERENCIA'!B:B,0)))</f>
        <v/>
      </c>
      <c r="E775" s="30" t="str">
        <f>IF(B775="","",INDEX('BASE-REFERENCIA'!D:D,MATCH(B775,'BASE-REFERENCIA'!B:B,0)))</f>
        <v/>
      </c>
      <c r="F775" s="35">
        <v>1</v>
      </c>
      <c r="G775" s="31" t="str">
        <f>IF(B775="","",INDEX('BASE-REFERENCIA'!F:F,MATCH(B775,'BASE-REFERENCIA'!B:B,0)))</f>
        <v/>
      </c>
      <c r="H775" s="31" t="str">
        <f t="shared" si="24"/>
        <v/>
      </c>
    </row>
    <row r="776" spans="2:8" x14ac:dyDescent="0.25">
      <c r="B776" s="34"/>
      <c r="C776" s="30" t="str">
        <f>IF(B776="","",INDEX('BASE-REFERENCIA'!A:A,MATCH(B776,'BASE-REFERENCIA'!B:B,0)))</f>
        <v/>
      </c>
      <c r="D776" s="1" t="str">
        <f>IF(B776="","",INDEX('BASE-REFERENCIA'!C:C,MATCH(B776,'BASE-REFERENCIA'!B:B,0)))</f>
        <v/>
      </c>
      <c r="E776" s="30" t="str">
        <f>IF(B776="","",INDEX('BASE-REFERENCIA'!D:D,MATCH(B776,'BASE-REFERENCIA'!B:B,0)))</f>
        <v/>
      </c>
      <c r="F776" s="35">
        <v>1</v>
      </c>
      <c r="G776" s="31" t="str">
        <f>IF(B776="","",INDEX('BASE-REFERENCIA'!F:F,MATCH(B776,'BASE-REFERENCIA'!B:B,0)))</f>
        <v/>
      </c>
      <c r="H776" s="31" t="str">
        <f t="shared" si="24"/>
        <v/>
      </c>
    </row>
    <row r="777" spans="2:8" x14ac:dyDescent="0.25">
      <c r="B777" s="34"/>
      <c r="C777" s="30" t="str">
        <f>IF(B777="","",INDEX('BASE-REFERENCIA'!A:A,MATCH(B777,'BASE-REFERENCIA'!B:B,0)))</f>
        <v/>
      </c>
      <c r="D777" s="1" t="str">
        <f>IF(B777="","",INDEX('BASE-REFERENCIA'!C:C,MATCH(B777,'BASE-REFERENCIA'!B:B,0)))</f>
        <v/>
      </c>
      <c r="E777" s="30" t="str">
        <f>IF(B777="","",INDEX('BASE-REFERENCIA'!D:D,MATCH(B777,'BASE-REFERENCIA'!B:B,0)))</f>
        <v/>
      </c>
      <c r="F777" s="35">
        <v>1</v>
      </c>
      <c r="G777" s="31" t="str">
        <f>IF(B777="","",INDEX('BASE-REFERENCIA'!F:F,MATCH(B777,'BASE-REFERENCIA'!B:B,0)))</f>
        <v/>
      </c>
      <c r="H777" s="31" t="str">
        <f t="shared" si="24"/>
        <v/>
      </c>
    </row>
    <row r="778" spans="2:8" x14ac:dyDescent="0.25">
      <c r="B778" s="34"/>
      <c r="C778" s="30" t="str">
        <f>IF(B778="","",INDEX('BASE-REFERENCIA'!A:A,MATCH(B778,'BASE-REFERENCIA'!B:B,0)))</f>
        <v/>
      </c>
      <c r="D778" s="1" t="str">
        <f>IF(B778="","",INDEX('BASE-REFERENCIA'!C:C,MATCH(B778,'BASE-REFERENCIA'!B:B,0)))</f>
        <v/>
      </c>
      <c r="E778" s="30" t="str">
        <f>IF(B778="","",INDEX('BASE-REFERENCIA'!D:D,MATCH(B778,'BASE-REFERENCIA'!B:B,0)))</f>
        <v/>
      </c>
      <c r="F778" s="35">
        <v>1</v>
      </c>
      <c r="G778" s="31" t="str">
        <f>IF(B778="","",INDEX('BASE-REFERENCIA'!F:F,MATCH(B778,'BASE-REFERENCIA'!B:B,0)))</f>
        <v/>
      </c>
      <c r="H778" s="31" t="str">
        <f t="shared" si="24"/>
        <v/>
      </c>
    </row>
    <row r="779" spans="2:8" x14ac:dyDescent="0.25">
      <c r="B779" s="34"/>
      <c r="C779" s="30" t="str">
        <f>IF(B779="","",INDEX('BASE-REFERENCIA'!A:A,MATCH(B779,'BASE-REFERENCIA'!B:B,0)))</f>
        <v/>
      </c>
      <c r="D779" s="1" t="str">
        <f>IF(B779="","",INDEX('BASE-REFERENCIA'!C:C,MATCH(B779,'BASE-REFERENCIA'!B:B,0)))</f>
        <v/>
      </c>
      <c r="E779" s="30" t="str">
        <f>IF(B779="","",INDEX('BASE-REFERENCIA'!D:D,MATCH(B779,'BASE-REFERENCIA'!B:B,0)))</f>
        <v/>
      </c>
      <c r="F779" s="35">
        <v>1</v>
      </c>
      <c r="G779" s="31" t="str">
        <f>IF(B779="","",INDEX('BASE-REFERENCIA'!F:F,MATCH(B779,'BASE-REFERENCIA'!B:B,0)))</f>
        <v/>
      </c>
      <c r="H779" s="31" t="str">
        <f t="shared" si="24"/>
        <v/>
      </c>
    </row>
    <row r="780" spans="2:8" x14ac:dyDescent="0.25">
      <c r="B780" s="34"/>
      <c r="C780" s="30" t="str">
        <f>IF(B780="","",INDEX('BASE-REFERENCIA'!A:A,MATCH(B780,'BASE-REFERENCIA'!B:B,0)))</f>
        <v/>
      </c>
      <c r="D780" s="1" t="str">
        <f>IF(B780="","",INDEX('BASE-REFERENCIA'!C:C,MATCH(B780,'BASE-REFERENCIA'!B:B,0)))</f>
        <v/>
      </c>
      <c r="E780" s="30" t="str">
        <f>IF(B780="","",INDEX('BASE-REFERENCIA'!D:D,MATCH(B780,'BASE-REFERENCIA'!B:B,0)))</f>
        <v/>
      </c>
      <c r="F780" s="35">
        <v>1</v>
      </c>
      <c r="G780" s="31" t="str">
        <f>IF(B780="","",INDEX('BASE-REFERENCIA'!F:F,MATCH(B780,'BASE-REFERENCIA'!B:B,0)))</f>
        <v/>
      </c>
      <c r="H780" s="31" t="str">
        <f t="shared" si="24"/>
        <v/>
      </c>
    </row>
    <row r="781" spans="2:8" x14ac:dyDescent="0.25"/>
    <row r="782" spans="2:8" x14ac:dyDescent="0.25">
      <c r="B782" s="28" t="s">
        <v>28243</v>
      </c>
      <c r="C782" s="27" t="s">
        <v>28173</v>
      </c>
      <c r="D782" s="37"/>
      <c r="E782" s="38"/>
      <c r="F782" s="29">
        <v>1</v>
      </c>
      <c r="G782" s="29"/>
      <c r="H782" s="29">
        <f>SUBTOTAL(9,H783:H792)</f>
        <v>0</v>
      </c>
    </row>
    <row r="783" spans="2:8" x14ac:dyDescent="0.25">
      <c r="B783" s="34"/>
      <c r="C783" s="30" t="str">
        <f>IF(B783="","",INDEX('BASE-REFERENCIA'!A:A,MATCH(B783,'BASE-REFERENCIA'!B:B,0)))</f>
        <v/>
      </c>
      <c r="D783" s="12" t="str">
        <f>IF(B783="","",INDEX('BASE-REFERENCIA'!C:C,MATCH(B783,'BASE-REFERENCIA'!B:B,0)))</f>
        <v/>
      </c>
      <c r="E783" s="30" t="str">
        <f>IF(B783="","",INDEX('BASE-REFERENCIA'!D:D,MATCH(B783,'BASE-REFERENCIA'!B:B,0)))</f>
        <v/>
      </c>
      <c r="F783" s="36">
        <v>1</v>
      </c>
      <c r="G783" s="32" t="str">
        <f>IF(B783="","",INDEX('BASE-REFERENCIA'!F:F,MATCH(B783,'BASE-REFERENCIA'!B:B,0)))</f>
        <v/>
      </c>
      <c r="H783" s="32" t="str">
        <f t="shared" ref="H783:H792" si="25">IF(B783="","",ROUND(G783*F783,2))</f>
        <v/>
      </c>
    </row>
    <row r="784" spans="2:8" x14ac:dyDescent="0.25">
      <c r="B784" s="34"/>
      <c r="C784" s="30" t="str">
        <f>IF(B784="","",INDEX('BASE-REFERENCIA'!A:A,MATCH(B784,'BASE-REFERENCIA'!B:B,0)))</f>
        <v/>
      </c>
      <c r="D784" s="1" t="str">
        <f>IF(B784="","",INDEX('BASE-REFERENCIA'!C:C,MATCH(B784,'BASE-REFERENCIA'!B:B,0)))</f>
        <v/>
      </c>
      <c r="E784" s="30" t="str">
        <f>IF(B784="","",INDEX('BASE-REFERENCIA'!D:D,MATCH(B784,'BASE-REFERENCIA'!B:B,0)))</f>
        <v/>
      </c>
      <c r="F784" s="35">
        <v>1</v>
      </c>
      <c r="G784" s="31" t="str">
        <f>IF(B784="","",INDEX('BASE-REFERENCIA'!F:F,MATCH(B784,'BASE-REFERENCIA'!B:B,0)))</f>
        <v/>
      </c>
      <c r="H784" s="31" t="str">
        <f t="shared" si="25"/>
        <v/>
      </c>
    </row>
    <row r="785" spans="2:8" x14ac:dyDescent="0.25">
      <c r="B785" s="34"/>
      <c r="C785" s="30" t="str">
        <f>IF(B785="","",INDEX('BASE-REFERENCIA'!A:A,MATCH(B785,'BASE-REFERENCIA'!B:B,0)))</f>
        <v/>
      </c>
      <c r="D785" s="1" t="str">
        <f>IF(B785="","",INDEX('BASE-REFERENCIA'!C:C,MATCH(B785,'BASE-REFERENCIA'!B:B,0)))</f>
        <v/>
      </c>
      <c r="E785" s="30" t="str">
        <f>IF(B785="","",INDEX('BASE-REFERENCIA'!D:D,MATCH(B785,'BASE-REFERENCIA'!B:B,0)))</f>
        <v/>
      </c>
      <c r="F785" s="35">
        <v>1</v>
      </c>
      <c r="G785" s="31" t="str">
        <f>IF(B785="","",INDEX('BASE-REFERENCIA'!F:F,MATCH(B785,'BASE-REFERENCIA'!B:B,0)))</f>
        <v/>
      </c>
      <c r="H785" s="31" t="str">
        <f t="shared" si="25"/>
        <v/>
      </c>
    </row>
    <row r="786" spans="2:8" x14ac:dyDescent="0.25">
      <c r="B786" s="34"/>
      <c r="C786" s="30" t="str">
        <f>IF(B786="","",INDEX('BASE-REFERENCIA'!A:A,MATCH(B786,'BASE-REFERENCIA'!B:B,0)))</f>
        <v/>
      </c>
      <c r="D786" s="1" t="str">
        <f>IF(B786="","",INDEX('BASE-REFERENCIA'!C:C,MATCH(B786,'BASE-REFERENCIA'!B:B,0)))</f>
        <v/>
      </c>
      <c r="E786" s="30" t="str">
        <f>IF(B786="","",INDEX('BASE-REFERENCIA'!D:D,MATCH(B786,'BASE-REFERENCIA'!B:B,0)))</f>
        <v/>
      </c>
      <c r="F786" s="35">
        <v>1</v>
      </c>
      <c r="G786" s="31" t="str">
        <f>IF(B786="","",INDEX('BASE-REFERENCIA'!F:F,MATCH(B786,'BASE-REFERENCIA'!B:B,0)))</f>
        <v/>
      </c>
      <c r="H786" s="31" t="str">
        <f t="shared" si="25"/>
        <v/>
      </c>
    </row>
    <row r="787" spans="2:8" x14ac:dyDescent="0.25">
      <c r="B787" s="34"/>
      <c r="C787" s="30" t="str">
        <f>IF(B787="","",INDEX('BASE-REFERENCIA'!A:A,MATCH(B787,'BASE-REFERENCIA'!B:B,0)))</f>
        <v/>
      </c>
      <c r="D787" s="1" t="str">
        <f>IF(B787="","",INDEX('BASE-REFERENCIA'!C:C,MATCH(B787,'BASE-REFERENCIA'!B:B,0)))</f>
        <v/>
      </c>
      <c r="E787" s="30" t="str">
        <f>IF(B787="","",INDEX('BASE-REFERENCIA'!D:D,MATCH(B787,'BASE-REFERENCIA'!B:B,0)))</f>
        <v/>
      </c>
      <c r="F787" s="35">
        <v>1</v>
      </c>
      <c r="G787" s="31" t="str">
        <f>IF(B787="","",INDEX('BASE-REFERENCIA'!F:F,MATCH(B787,'BASE-REFERENCIA'!B:B,0)))</f>
        <v/>
      </c>
      <c r="H787" s="31" t="str">
        <f t="shared" si="25"/>
        <v/>
      </c>
    </row>
    <row r="788" spans="2:8" x14ac:dyDescent="0.25">
      <c r="B788" s="34"/>
      <c r="C788" s="30" t="str">
        <f>IF(B788="","",INDEX('BASE-REFERENCIA'!A:A,MATCH(B788,'BASE-REFERENCIA'!B:B,0)))</f>
        <v/>
      </c>
      <c r="D788" s="1" t="str">
        <f>IF(B788="","",INDEX('BASE-REFERENCIA'!C:C,MATCH(B788,'BASE-REFERENCIA'!B:B,0)))</f>
        <v/>
      </c>
      <c r="E788" s="30" t="str">
        <f>IF(B788="","",INDEX('BASE-REFERENCIA'!D:D,MATCH(B788,'BASE-REFERENCIA'!B:B,0)))</f>
        <v/>
      </c>
      <c r="F788" s="35">
        <v>1</v>
      </c>
      <c r="G788" s="31" t="str">
        <f>IF(B788="","",INDEX('BASE-REFERENCIA'!F:F,MATCH(B788,'BASE-REFERENCIA'!B:B,0)))</f>
        <v/>
      </c>
      <c r="H788" s="31" t="str">
        <f t="shared" si="25"/>
        <v/>
      </c>
    </row>
    <row r="789" spans="2:8" x14ac:dyDescent="0.25">
      <c r="B789" s="34"/>
      <c r="C789" s="30" t="str">
        <f>IF(B789="","",INDEX('BASE-REFERENCIA'!A:A,MATCH(B789,'BASE-REFERENCIA'!B:B,0)))</f>
        <v/>
      </c>
      <c r="D789" s="1" t="str">
        <f>IF(B789="","",INDEX('BASE-REFERENCIA'!C:C,MATCH(B789,'BASE-REFERENCIA'!B:B,0)))</f>
        <v/>
      </c>
      <c r="E789" s="30" t="str">
        <f>IF(B789="","",INDEX('BASE-REFERENCIA'!D:D,MATCH(B789,'BASE-REFERENCIA'!B:B,0)))</f>
        <v/>
      </c>
      <c r="F789" s="35">
        <v>1</v>
      </c>
      <c r="G789" s="31" t="str">
        <f>IF(B789="","",INDEX('BASE-REFERENCIA'!F:F,MATCH(B789,'BASE-REFERENCIA'!B:B,0)))</f>
        <v/>
      </c>
      <c r="H789" s="31" t="str">
        <f t="shared" si="25"/>
        <v/>
      </c>
    </row>
    <row r="790" spans="2:8" x14ac:dyDescent="0.25">
      <c r="B790" s="34"/>
      <c r="C790" s="30" t="str">
        <f>IF(B790="","",INDEX('BASE-REFERENCIA'!A:A,MATCH(B790,'BASE-REFERENCIA'!B:B,0)))</f>
        <v/>
      </c>
      <c r="D790" s="1" t="str">
        <f>IF(B790="","",INDEX('BASE-REFERENCIA'!C:C,MATCH(B790,'BASE-REFERENCIA'!B:B,0)))</f>
        <v/>
      </c>
      <c r="E790" s="30" t="str">
        <f>IF(B790="","",INDEX('BASE-REFERENCIA'!D:D,MATCH(B790,'BASE-REFERENCIA'!B:B,0)))</f>
        <v/>
      </c>
      <c r="F790" s="35">
        <v>1</v>
      </c>
      <c r="G790" s="31" t="str">
        <f>IF(B790="","",INDEX('BASE-REFERENCIA'!F:F,MATCH(B790,'BASE-REFERENCIA'!B:B,0)))</f>
        <v/>
      </c>
      <c r="H790" s="31" t="str">
        <f t="shared" si="25"/>
        <v/>
      </c>
    </row>
    <row r="791" spans="2:8" x14ac:dyDescent="0.25">
      <c r="B791" s="34"/>
      <c r="C791" s="30" t="str">
        <f>IF(B791="","",INDEX('BASE-REFERENCIA'!A:A,MATCH(B791,'BASE-REFERENCIA'!B:B,0)))</f>
        <v/>
      </c>
      <c r="D791" s="1" t="str">
        <f>IF(B791="","",INDEX('BASE-REFERENCIA'!C:C,MATCH(B791,'BASE-REFERENCIA'!B:B,0)))</f>
        <v/>
      </c>
      <c r="E791" s="30" t="str">
        <f>IF(B791="","",INDEX('BASE-REFERENCIA'!D:D,MATCH(B791,'BASE-REFERENCIA'!B:B,0)))</f>
        <v/>
      </c>
      <c r="F791" s="35">
        <v>1</v>
      </c>
      <c r="G791" s="31" t="str">
        <f>IF(B791="","",INDEX('BASE-REFERENCIA'!F:F,MATCH(B791,'BASE-REFERENCIA'!B:B,0)))</f>
        <v/>
      </c>
      <c r="H791" s="31" t="str">
        <f t="shared" si="25"/>
        <v/>
      </c>
    </row>
    <row r="792" spans="2:8" x14ac:dyDescent="0.25">
      <c r="B792" s="34"/>
      <c r="C792" s="30" t="str">
        <f>IF(B792="","",INDEX('BASE-REFERENCIA'!A:A,MATCH(B792,'BASE-REFERENCIA'!B:B,0)))</f>
        <v/>
      </c>
      <c r="D792" s="1" t="str">
        <f>IF(B792="","",INDEX('BASE-REFERENCIA'!C:C,MATCH(B792,'BASE-REFERENCIA'!B:B,0)))</f>
        <v/>
      </c>
      <c r="E792" s="30" t="str">
        <f>IF(B792="","",INDEX('BASE-REFERENCIA'!D:D,MATCH(B792,'BASE-REFERENCIA'!B:B,0)))</f>
        <v/>
      </c>
      <c r="F792" s="35">
        <v>1</v>
      </c>
      <c r="G792" s="31" t="str">
        <f>IF(B792="","",INDEX('BASE-REFERENCIA'!F:F,MATCH(B792,'BASE-REFERENCIA'!B:B,0)))</f>
        <v/>
      </c>
      <c r="H792" s="31" t="str">
        <f t="shared" si="25"/>
        <v/>
      </c>
    </row>
    <row r="793" spans="2:8" x14ac:dyDescent="0.25"/>
    <row r="794" spans="2:8" x14ac:dyDescent="0.25">
      <c r="B794" s="28" t="s">
        <v>28244</v>
      </c>
      <c r="C794" s="27" t="s">
        <v>28173</v>
      </c>
      <c r="D794" s="37"/>
      <c r="E794" s="38"/>
      <c r="F794" s="29">
        <v>1</v>
      </c>
      <c r="G794" s="29"/>
      <c r="H794" s="29">
        <f>SUBTOTAL(9,H795:H804)</f>
        <v>0</v>
      </c>
    </row>
    <row r="795" spans="2:8" x14ac:dyDescent="0.25">
      <c r="B795" s="34"/>
      <c r="C795" s="30" t="str">
        <f>IF(B795="","",INDEX('BASE-REFERENCIA'!A:A,MATCH(B795,'BASE-REFERENCIA'!B:B,0)))</f>
        <v/>
      </c>
      <c r="D795" s="12" t="str">
        <f>IF(B795="","",INDEX('BASE-REFERENCIA'!C:C,MATCH(B795,'BASE-REFERENCIA'!B:B,0)))</f>
        <v/>
      </c>
      <c r="E795" s="30" t="str">
        <f>IF(B795="","",INDEX('BASE-REFERENCIA'!D:D,MATCH(B795,'BASE-REFERENCIA'!B:B,0)))</f>
        <v/>
      </c>
      <c r="F795" s="36">
        <v>1</v>
      </c>
      <c r="G795" s="32" t="str">
        <f>IF(B795="","",INDEX('BASE-REFERENCIA'!F:F,MATCH(B795,'BASE-REFERENCIA'!B:B,0)))</f>
        <v/>
      </c>
      <c r="H795" s="32" t="str">
        <f t="shared" ref="H795:H804" si="26">IF(B795="","",ROUND(G795*F795,2))</f>
        <v/>
      </c>
    </row>
    <row r="796" spans="2:8" x14ac:dyDescent="0.25">
      <c r="B796" s="34"/>
      <c r="C796" s="30" t="str">
        <f>IF(B796="","",INDEX('BASE-REFERENCIA'!A:A,MATCH(B796,'BASE-REFERENCIA'!B:B,0)))</f>
        <v/>
      </c>
      <c r="D796" s="1" t="str">
        <f>IF(B796="","",INDEX('BASE-REFERENCIA'!C:C,MATCH(B796,'BASE-REFERENCIA'!B:B,0)))</f>
        <v/>
      </c>
      <c r="E796" s="30" t="str">
        <f>IF(B796="","",INDEX('BASE-REFERENCIA'!D:D,MATCH(B796,'BASE-REFERENCIA'!B:B,0)))</f>
        <v/>
      </c>
      <c r="F796" s="35">
        <v>1</v>
      </c>
      <c r="G796" s="31" t="str">
        <f>IF(B796="","",INDEX('BASE-REFERENCIA'!F:F,MATCH(B796,'BASE-REFERENCIA'!B:B,0)))</f>
        <v/>
      </c>
      <c r="H796" s="31" t="str">
        <f t="shared" si="26"/>
        <v/>
      </c>
    </row>
    <row r="797" spans="2:8" x14ac:dyDescent="0.25">
      <c r="B797" s="34"/>
      <c r="C797" s="30" t="str">
        <f>IF(B797="","",INDEX('BASE-REFERENCIA'!A:A,MATCH(B797,'BASE-REFERENCIA'!B:B,0)))</f>
        <v/>
      </c>
      <c r="D797" s="1" t="str">
        <f>IF(B797="","",INDEX('BASE-REFERENCIA'!C:C,MATCH(B797,'BASE-REFERENCIA'!B:B,0)))</f>
        <v/>
      </c>
      <c r="E797" s="30" t="str">
        <f>IF(B797="","",INDEX('BASE-REFERENCIA'!D:D,MATCH(B797,'BASE-REFERENCIA'!B:B,0)))</f>
        <v/>
      </c>
      <c r="F797" s="35">
        <v>1</v>
      </c>
      <c r="G797" s="31" t="str">
        <f>IF(B797="","",INDEX('BASE-REFERENCIA'!F:F,MATCH(B797,'BASE-REFERENCIA'!B:B,0)))</f>
        <v/>
      </c>
      <c r="H797" s="31" t="str">
        <f t="shared" si="26"/>
        <v/>
      </c>
    </row>
    <row r="798" spans="2:8" x14ac:dyDescent="0.25">
      <c r="B798" s="34"/>
      <c r="C798" s="30" t="str">
        <f>IF(B798="","",INDEX('BASE-REFERENCIA'!A:A,MATCH(B798,'BASE-REFERENCIA'!B:B,0)))</f>
        <v/>
      </c>
      <c r="D798" s="1" t="str">
        <f>IF(B798="","",INDEX('BASE-REFERENCIA'!C:C,MATCH(B798,'BASE-REFERENCIA'!B:B,0)))</f>
        <v/>
      </c>
      <c r="E798" s="30" t="str">
        <f>IF(B798="","",INDEX('BASE-REFERENCIA'!D:D,MATCH(B798,'BASE-REFERENCIA'!B:B,0)))</f>
        <v/>
      </c>
      <c r="F798" s="35">
        <v>1</v>
      </c>
      <c r="G798" s="31" t="str">
        <f>IF(B798="","",INDEX('BASE-REFERENCIA'!F:F,MATCH(B798,'BASE-REFERENCIA'!B:B,0)))</f>
        <v/>
      </c>
      <c r="H798" s="31" t="str">
        <f t="shared" si="26"/>
        <v/>
      </c>
    </row>
    <row r="799" spans="2:8" x14ac:dyDescent="0.25">
      <c r="B799" s="34"/>
      <c r="C799" s="30" t="str">
        <f>IF(B799="","",INDEX('BASE-REFERENCIA'!A:A,MATCH(B799,'BASE-REFERENCIA'!B:B,0)))</f>
        <v/>
      </c>
      <c r="D799" s="1" t="str">
        <f>IF(B799="","",INDEX('BASE-REFERENCIA'!C:C,MATCH(B799,'BASE-REFERENCIA'!B:B,0)))</f>
        <v/>
      </c>
      <c r="E799" s="30" t="str">
        <f>IF(B799="","",INDEX('BASE-REFERENCIA'!D:D,MATCH(B799,'BASE-REFERENCIA'!B:B,0)))</f>
        <v/>
      </c>
      <c r="F799" s="35">
        <v>1</v>
      </c>
      <c r="G799" s="31" t="str">
        <f>IF(B799="","",INDEX('BASE-REFERENCIA'!F:F,MATCH(B799,'BASE-REFERENCIA'!B:B,0)))</f>
        <v/>
      </c>
      <c r="H799" s="31" t="str">
        <f t="shared" si="26"/>
        <v/>
      </c>
    </row>
    <row r="800" spans="2:8" x14ac:dyDescent="0.25">
      <c r="B800" s="34"/>
      <c r="C800" s="30" t="str">
        <f>IF(B800="","",INDEX('BASE-REFERENCIA'!A:A,MATCH(B800,'BASE-REFERENCIA'!B:B,0)))</f>
        <v/>
      </c>
      <c r="D800" s="1" t="str">
        <f>IF(B800="","",INDEX('BASE-REFERENCIA'!C:C,MATCH(B800,'BASE-REFERENCIA'!B:B,0)))</f>
        <v/>
      </c>
      <c r="E800" s="30" t="str">
        <f>IF(B800="","",INDEX('BASE-REFERENCIA'!D:D,MATCH(B800,'BASE-REFERENCIA'!B:B,0)))</f>
        <v/>
      </c>
      <c r="F800" s="35">
        <v>1</v>
      </c>
      <c r="G800" s="31" t="str">
        <f>IF(B800="","",INDEX('BASE-REFERENCIA'!F:F,MATCH(B800,'BASE-REFERENCIA'!B:B,0)))</f>
        <v/>
      </c>
      <c r="H800" s="31" t="str">
        <f t="shared" si="26"/>
        <v/>
      </c>
    </row>
    <row r="801" spans="2:8" x14ac:dyDescent="0.25">
      <c r="B801" s="34"/>
      <c r="C801" s="30" t="str">
        <f>IF(B801="","",INDEX('BASE-REFERENCIA'!A:A,MATCH(B801,'BASE-REFERENCIA'!B:B,0)))</f>
        <v/>
      </c>
      <c r="D801" s="1" t="str">
        <f>IF(B801="","",INDEX('BASE-REFERENCIA'!C:C,MATCH(B801,'BASE-REFERENCIA'!B:B,0)))</f>
        <v/>
      </c>
      <c r="E801" s="30" t="str">
        <f>IF(B801="","",INDEX('BASE-REFERENCIA'!D:D,MATCH(B801,'BASE-REFERENCIA'!B:B,0)))</f>
        <v/>
      </c>
      <c r="F801" s="35">
        <v>1</v>
      </c>
      <c r="G801" s="31" t="str">
        <f>IF(B801="","",INDEX('BASE-REFERENCIA'!F:F,MATCH(B801,'BASE-REFERENCIA'!B:B,0)))</f>
        <v/>
      </c>
      <c r="H801" s="31" t="str">
        <f t="shared" si="26"/>
        <v/>
      </c>
    </row>
    <row r="802" spans="2:8" x14ac:dyDescent="0.25">
      <c r="B802" s="34"/>
      <c r="C802" s="30" t="str">
        <f>IF(B802="","",INDEX('BASE-REFERENCIA'!A:A,MATCH(B802,'BASE-REFERENCIA'!B:B,0)))</f>
        <v/>
      </c>
      <c r="D802" s="1" t="str">
        <f>IF(B802="","",INDEX('BASE-REFERENCIA'!C:C,MATCH(B802,'BASE-REFERENCIA'!B:B,0)))</f>
        <v/>
      </c>
      <c r="E802" s="30" t="str">
        <f>IF(B802="","",INDEX('BASE-REFERENCIA'!D:D,MATCH(B802,'BASE-REFERENCIA'!B:B,0)))</f>
        <v/>
      </c>
      <c r="F802" s="35">
        <v>1</v>
      </c>
      <c r="G802" s="31" t="str">
        <f>IF(B802="","",INDEX('BASE-REFERENCIA'!F:F,MATCH(B802,'BASE-REFERENCIA'!B:B,0)))</f>
        <v/>
      </c>
      <c r="H802" s="31" t="str">
        <f t="shared" si="26"/>
        <v/>
      </c>
    </row>
    <row r="803" spans="2:8" x14ac:dyDescent="0.25">
      <c r="B803" s="34"/>
      <c r="C803" s="30" t="str">
        <f>IF(B803="","",INDEX('BASE-REFERENCIA'!A:A,MATCH(B803,'BASE-REFERENCIA'!B:B,0)))</f>
        <v/>
      </c>
      <c r="D803" s="1" t="str">
        <f>IF(B803="","",INDEX('BASE-REFERENCIA'!C:C,MATCH(B803,'BASE-REFERENCIA'!B:B,0)))</f>
        <v/>
      </c>
      <c r="E803" s="30" t="str">
        <f>IF(B803="","",INDEX('BASE-REFERENCIA'!D:D,MATCH(B803,'BASE-REFERENCIA'!B:B,0)))</f>
        <v/>
      </c>
      <c r="F803" s="35">
        <v>1</v>
      </c>
      <c r="G803" s="31" t="str">
        <f>IF(B803="","",INDEX('BASE-REFERENCIA'!F:F,MATCH(B803,'BASE-REFERENCIA'!B:B,0)))</f>
        <v/>
      </c>
      <c r="H803" s="31" t="str">
        <f t="shared" si="26"/>
        <v/>
      </c>
    </row>
    <row r="804" spans="2:8" x14ac:dyDescent="0.25">
      <c r="B804" s="34"/>
      <c r="C804" s="30" t="str">
        <f>IF(B804="","",INDEX('BASE-REFERENCIA'!A:A,MATCH(B804,'BASE-REFERENCIA'!B:B,0)))</f>
        <v/>
      </c>
      <c r="D804" s="1" t="str">
        <f>IF(B804="","",INDEX('BASE-REFERENCIA'!C:C,MATCH(B804,'BASE-REFERENCIA'!B:B,0)))</f>
        <v/>
      </c>
      <c r="E804" s="30" t="str">
        <f>IF(B804="","",INDEX('BASE-REFERENCIA'!D:D,MATCH(B804,'BASE-REFERENCIA'!B:B,0)))</f>
        <v/>
      </c>
      <c r="F804" s="35">
        <v>1</v>
      </c>
      <c r="G804" s="31" t="str">
        <f>IF(B804="","",INDEX('BASE-REFERENCIA'!F:F,MATCH(B804,'BASE-REFERENCIA'!B:B,0)))</f>
        <v/>
      </c>
      <c r="H804" s="31" t="str">
        <f t="shared" si="26"/>
        <v/>
      </c>
    </row>
    <row r="805" spans="2:8" x14ac:dyDescent="0.25"/>
    <row r="806" spans="2:8" x14ac:dyDescent="0.25">
      <c r="B806" s="28" t="s">
        <v>28245</v>
      </c>
      <c r="C806" s="27" t="s">
        <v>28173</v>
      </c>
      <c r="D806" s="37"/>
      <c r="E806" s="38"/>
      <c r="F806" s="29">
        <v>1</v>
      </c>
      <c r="G806" s="29"/>
      <c r="H806" s="29">
        <f>SUBTOTAL(9,H807:H816)</f>
        <v>0</v>
      </c>
    </row>
    <row r="807" spans="2:8" x14ac:dyDescent="0.25">
      <c r="B807" s="34"/>
      <c r="C807" s="30" t="str">
        <f>IF(B807="","",INDEX('BASE-REFERENCIA'!A:A,MATCH(B807,'BASE-REFERENCIA'!B:B,0)))</f>
        <v/>
      </c>
      <c r="D807" s="12" t="str">
        <f>IF(B807="","",INDEX('BASE-REFERENCIA'!C:C,MATCH(B807,'BASE-REFERENCIA'!B:B,0)))</f>
        <v/>
      </c>
      <c r="E807" s="30" t="str">
        <f>IF(B807="","",INDEX('BASE-REFERENCIA'!D:D,MATCH(B807,'BASE-REFERENCIA'!B:B,0)))</f>
        <v/>
      </c>
      <c r="F807" s="36">
        <v>1</v>
      </c>
      <c r="G807" s="32" t="str">
        <f>IF(B807="","",INDEX('BASE-REFERENCIA'!F:F,MATCH(B807,'BASE-REFERENCIA'!B:B,0)))</f>
        <v/>
      </c>
      <c r="H807" s="32" t="str">
        <f t="shared" ref="H807:H816" si="27">IF(B807="","",ROUND(G807*F807,2))</f>
        <v/>
      </c>
    </row>
    <row r="808" spans="2:8" x14ac:dyDescent="0.25">
      <c r="B808" s="34"/>
      <c r="C808" s="30" t="str">
        <f>IF(B808="","",INDEX('BASE-REFERENCIA'!A:A,MATCH(B808,'BASE-REFERENCIA'!B:B,0)))</f>
        <v/>
      </c>
      <c r="D808" s="1" t="str">
        <f>IF(B808="","",INDEX('BASE-REFERENCIA'!C:C,MATCH(B808,'BASE-REFERENCIA'!B:B,0)))</f>
        <v/>
      </c>
      <c r="E808" s="30" t="str">
        <f>IF(B808="","",INDEX('BASE-REFERENCIA'!D:D,MATCH(B808,'BASE-REFERENCIA'!B:B,0)))</f>
        <v/>
      </c>
      <c r="F808" s="35">
        <v>1</v>
      </c>
      <c r="G808" s="31" t="str">
        <f>IF(B808="","",INDEX('BASE-REFERENCIA'!F:F,MATCH(B808,'BASE-REFERENCIA'!B:B,0)))</f>
        <v/>
      </c>
      <c r="H808" s="31" t="str">
        <f t="shared" si="27"/>
        <v/>
      </c>
    </row>
    <row r="809" spans="2:8" x14ac:dyDescent="0.25">
      <c r="B809" s="34"/>
      <c r="C809" s="30" t="str">
        <f>IF(B809="","",INDEX('BASE-REFERENCIA'!A:A,MATCH(B809,'BASE-REFERENCIA'!B:B,0)))</f>
        <v/>
      </c>
      <c r="D809" s="1" t="str">
        <f>IF(B809="","",INDEX('BASE-REFERENCIA'!C:C,MATCH(B809,'BASE-REFERENCIA'!B:B,0)))</f>
        <v/>
      </c>
      <c r="E809" s="30" t="str">
        <f>IF(B809="","",INDEX('BASE-REFERENCIA'!D:D,MATCH(B809,'BASE-REFERENCIA'!B:B,0)))</f>
        <v/>
      </c>
      <c r="F809" s="35">
        <v>1</v>
      </c>
      <c r="G809" s="31" t="str">
        <f>IF(B809="","",INDEX('BASE-REFERENCIA'!F:F,MATCH(B809,'BASE-REFERENCIA'!B:B,0)))</f>
        <v/>
      </c>
      <c r="H809" s="31" t="str">
        <f t="shared" si="27"/>
        <v/>
      </c>
    </row>
    <row r="810" spans="2:8" x14ac:dyDescent="0.25">
      <c r="B810" s="34"/>
      <c r="C810" s="30" t="str">
        <f>IF(B810="","",INDEX('BASE-REFERENCIA'!A:A,MATCH(B810,'BASE-REFERENCIA'!B:B,0)))</f>
        <v/>
      </c>
      <c r="D810" s="1" t="str">
        <f>IF(B810="","",INDEX('BASE-REFERENCIA'!C:C,MATCH(B810,'BASE-REFERENCIA'!B:B,0)))</f>
        <v/>
      </c>
      <c r="E810" s="30" t="str">
        <f>IF(B810="","",INDEX('BASE-REFERENCIA'!D:D,MATCH(B810,'BASE-REFERENCIA'!B:B,0)))</f>
        <v/>
      </c>
      <c r="F810" s="35">
        <v>1</v>
      </c>
      <c r="G810" s="31" t="str">
        <f>IF(B810="","",INDEX('BASE-REFERENCIA'!F:F,MATCH(B810,'BASE-REFERENCIA'!B:B,0)))</f>
        <v/>
      </c>
      <c r="H810" s="31" t="str">
        <f t="shared" si="27"/>
        <v/>
      </c>
    </row>
    <row r="811" spans="2:8" x14ac:dyDescent="0.25">
      <c r="B811" s="34"/>
      <c r="C811" s="30" t="str">
        <f>IF(B811="","",INDEX('BASE-REFERENCIA'!A:A,MATCH(B811,'BASE-REFERENCIA'!B:B,0)))</f>
        <v/>
      </c>
      <c r="D811" s="1" t="str">
        <f>IF(B811="","",INDEX('BASE-REFERENCIA'!C:C,MATCH(B811,'BASE-REFERENCIA'!B:B,0)))</f>
        <v/>
      </c>
      <c r="E811" s="30" t="str">
        <f>IF(B811="","",INDEX('BASE-REFERENCIA'!D:D,MATCH(B811,'BASE-REFERENCIA'!B:B,0)))</f>
        <v/>
      </c>
      <c r="F811" s="35">
        <v>1</v>
      </c>
      <c r="G811" s="31" t="str">
        <f>IF(B811="","",INDEX('BASE-REFERENCIA'!F:F,MATCH(B811,'BASE-REFERENCIA'!B:B,0)))</f>
        <v/>
      </c>
      <c r="H811" s="31" t="str">
        <f t="shared" si="27"/>
        <v/>
      </c>
    </row>
    <row r="812" spans="2:8" x14ac:dyDescent="0.25">
      <c r="B812" s="34"/>
      <c r="C812" s="30" t="str">
        <f>IF(B812="","",INDEX('BASE-REFERENCIA'!A:A,MATCH(B812,'BASE-REFERENCIA'!B:B,0)))</f>
        <v/>
      </c>
      <c r="D812" s="1" t="str">
        <f>IF(B812="","",INDEX('BASE-REFERENCIA'!C:C,MATCH(B812,'BASE-REFERENCIA'!B:B,0)))</f>
        <v/>
      </c>
      <c r="E812" s="30" t="str">
        <f>IF(B812="","",INDEX('BASE-REFERENCIA'!D:D,MATCH(B812,'BASE-REFERENCIA'!B:B,0)))</f>
        <v/>
      </c>
      <c r="F812" s="35">
        <v>1</v>
      </c>
      <c r="G812" s="31" t="str">
        <f>IF(B812="","",INDEX('BASE-REFERENCIA'!F:F,MATCH(B812,'BASE-REFERENCIA'!B:B,0)))</f>
        <v/>
      </c>
      <c r="H812" s="31" t="str">
        <f t="shared" si="27"/>
        <v/>
      </c>
    </row>
    <row r="813" spans="2:8" x14ac:dyDescent="0.25">
      <c r="B813" s="34"/>
      <c r="C813" s="30" t="str">
        <f>IF(B813="","",INDEX('BASE-REFERENCIA'!A:A,MATCH(B813,'BASE-REFERENCIA'!B:B,0)))</f>
        <v/>
      </c>
      <c r="D813" s="1" t="str">
        <f>IF(B813="","",INDEX('BASE-REFERENCIA'!C:C,MATCH(B813,'BASE-REFERENCIA'!B:B,0)))</f>
        <v/>
      </c>
      <c r="E813" s="30" t="str">
        <f>IF(B813="","",INDEX('BASE-REFERENCIA'!D:D,MATCH(B813,'BASE-REFERENCIA'!B:B,0)))</f>
        <v/>
      </c>
      <c r="F813" s="35">
        <v>1</v>
      </c>
      <c r="G813" s="31" t="str">
        <f>IF(B813="","",INDEX('BASE-REFERENCIA'!F:F,MATCH(B813,'BASE-REFERENCIA'!B:B,0)))</f>
        <v/>
      </c>
      <c r="H813" s="31" t="str">
        <f t="shared" si="27"/>
        <v/>
      </c>
    </row>
    <row r="814" spans="2:8" x14ac:dyDescent="0.25">
      <c r="B814" s="34"/>
      <c r="C814" s="30" t="str">
        <f>IF(B814="","",INDEX('BASE-REFERENCIA'!A:A,MATCH(B814,'BASE-REFERENCIA'!B:B,0)))</f>
        <v/>
      </c>
      <c r="D814" s="1" t="str">
        <f>IF(B814="","",INDEX('BASE-REFERENCIA'!C:C,MATCH(B814,'BASE-REFERENCIA'!B:B,0)))</f>
        <v/>
      </c>
      <c r="E814" s="30" t="str">
        <f>IF(B814="","",INDEX('BASE-REFERENCIA'!D:D,MATCH(B814,'BASE-REFERENCIA'!B:B,0)))</f>
        <v/>
      </c>
      <c r="F814" s="35">
        <v>1</v>
      </c>
      <c r="G814" s="31" t="str">
        <f>IF(B814="","",INDEX('BASE-REFERENCIA'!F:F,MATCH(B814,'BASE-REFERENCIA'!B:B,0)))</f>
        <v/>
      </c>
      <c r="H814" s="31" t="str">
        <f t="shared" si="27"/>
        <v/>
      </c>
    </row>
    <row r="815" spans="2:8" x14ac:dyDescent="0.25">
      <c r="B815" s="34"/>
      <c r="C815" s="30" t="str">
        <f>IF(B815="","",INDEX('BASE-REFERENCIA'!A:A,MATCH(B815,'BASE-REFERENCIA'!B:B,0)))</f>
        <v/>
      </c>
      <c r="D815" s="1" t="str">
        <f>IF(B815="","",INDEX('BASE-REFERENCIA'!C:C,MATCH(B815,'BASE-REFERENCIA'!B:B,0)))</f>
        <v/>
      </c>
      <c r="E815" s="30" t="str">
        <f>IF(B815="","",INDEX('BASE-REFERENCIA'!D:D,MATCH(B815,'BASE-REFERENCIA'!B:B,0)))</f>
        <v/>
      </c>
      <c r="F815" s="35">
        <v>1</v>
      </c>
      <c r="G815" s="31" t="str">
        <f>IF(B815="","",INDEX('BASE-REFERENCIA'!F:F,MATCH(B815,'BASE-REFERENCIA'!B:B,0)))</f>
        <v/>
      </c>
      <c r="H815" s="31" t="str">
        <f t="shared" si="27"/>
        <v/>
      </c>
    </row>
    <row r="816" spans="2:8" x14ac:dyDescent="0.25">
      <c r="B816" s="34"/>
      <c r="C816" s="30" t="str">
        <f>IF(B816="","",INDEX('BASE-REFERENCIA'!A:A,MATCH(B816,'BASE-REFERENCIA'!B:B,0)))</f>
        <v/>
      </c>
      <c r="D816" s="1" t="str">
        <f>IF(B816="","",INDEX('BASE-REFERENCIA'!C:C,MATCH(B816,'BASE-REFERENCIA'!B:B,0)))</f>
        <v/>
      </c>
      <c r="E816" s="30" t="str">
        <f>IF(B816="","",INDEX('BASE-REFERENCIA'!D:D,MATCH(B816,'BASE-REFERENCIA'!B:B,0)))</f>
        <v/>
      </c>
      <c r="F816" s="35">
        <v>1</v>
      </c>
      <c r="G816" s="31" t="str">
        <f>IF(B816="","",INDEX('BASE-REFERENCIA'!F:F,MATCH(B816,'BASE-REFERENCIA'!B:B,0)))</f>
        <v/>
      </c>
      <c r="H816" s="31" t="str">
        <f t="shared" si="27"/>
        <v/>
      </c>
    </row>
    <row r="817" spans="2:8" x14ac:dyDescent="0.25"/>
    <row r="818" spans="2:8" x14ac:dyDescent="0.25">
      <c r="B818" s="28" t="s">
        <v>28246</v>
      </c>
      <c r="C818" s="27" t="s">
        <v>28173</v>
      </c>
      <c r="D818" s="37"/>
      <c r="E818" s="38"/>
      <c r="F818" s="29">
        <v>1</v>
      </c>
      <c r="G818" s="29"/>
      <c r="H818" s="29">
        <f>SUBTOTAL(9,H819:H828)</f>
        <v>0</v>
      </c>
    </row>
    <row r="819" spans="2:8" x14ac:dyDescent="0.25">
      <c r="B819" s="34"/>
      <c r="C819" s="30" t="str">
        <f>IF(B819="","",INDEX('BASE-REFERENCIA'!A:A,MATCH(B819,'BASE-REFERENCIA'!B:B,0)))</f>
        <v/>
      </c>
      <c r="D819" s="12" t="str">
        <f>IF(B819="","",INDEX('BASE-REFERENCIA'!C:C,MATCH(B819,'BASE-REFERENCIA'!B:B,0)))</f>
        <v/>
      </c>
      <c r="E819" s="30" t="str">
        <f>IF(B819="","",INDEX('BASE-REFERENCIA'!D:D,MATCH(B819,'BASE-REFERENCIA'!B:B,0)))</f>
        <v/>
      </c>
      <c r="F819" s="36">
        <v>1</v>
      </c>
      <c r="G819" s="32" t="str">
        <f>IF(B819="","",INDEX('BASE-REFERENCIA'!F:F,MATCH(B819,'BASE-REFERENCIA'!B:B,0)))</f>
        <v/>
      </c>
      <c r="H819" s="32" t="str">
        <f t="shared" ref="H819:H828" si="28">IF(B819="","",ROUND(G819*F819,2))</f>
        <v/>
      </c>
    </row>
    <row r="820" spans="2:8" x14ac:dyDescent="0.25">
      <c r="B820" s="34"/>
      <c r="C820" s="30" t="str">
        <f>IF(B820="","",INDEX('BASE-REFERENCIA'!A:A,MATCH(B820,'BASE-REFERENCIA'!B:B,0)))</f>
        <v/>
      </c>
      <c r="D820" s="1" t="str">
        <f>IF(B820="","",INDEX('BASE-REFERENCIA'!C:C,MATCH(B820,'BASE-REFERENCIA'!B:B,0)))</f>
        <v/>
      </c>
      <c r="E820" s="30" t="str">
        <f>IF(B820="","",INDEX('BASE-REFERENCIA'!D:D,MATCH(B820,'BASE-REFERENCIA'!B:B,0)))</f>
        <v/>
      </c>
      <c r="F820" s="35">
        <v>1</v>
      </c>
      <c r="G820" s="31" t="str">
        <f>IF(B820="","",INDEX('BASE-REFERENCIA'!F:F,MATCH(B820,'BASE-REFERENCIA'!B:B,0)))</f>
        <v/>
      </c>
      <c r="H820" s="31" t="str">
        <f t="shared" si="28"/>
        <v/>
      </c>
    </row>
    <row r="821" spans="2:8" x14ac:dyDescent="0.25">
      <c r="B821" s="34"/>
      <c r="C821" s="30" t="str">
        <f>IF(B821="","",INDEX('BASE-REFERENCIA'!A:A,MATCH(B821,'BASE-REFERENCIA'!B:B,0)))</f>
        <v/>
      </c>
      <c r="D821" s="1" t="str">
        <f>IF(B821="","",INDEX('BASE-REFERENCIA'!C:C,MATCH(B821,'BASE-REFERENCIA'!B:B,0)))</f>
        <v/>
      </c>
      <c r="E821" s="30" t="str">
        <f>IF(B821="","",INDEX('BASE-REFERENCIA'!D:D,MATCH(B821,'BASE-REFERENCIA'!B:B,0)))</f>
        <v/>
      </c>
      <c r="F821" s="35">
        <v>1</v>
      </c>
      <c r="G821" s="31" t="str">
        <f>IF(B821="","",INDEX('BASE-REFERENCIA'!F:F,MATCH(B821,'BASE-REFERENCIA'!B:B,0)))</f>
        <v/>
      </c>
      <c r="H821" s="31" t="str">
        <f t="shared" si="28"/>
        <v/>
      </c>
    </row>
    <row r="822" spans="2:8" x14ac:dyDescent="0.25">
      <c r="B822" s="34"/>
      <c r="C822" s="30" t="str">
        <f>IF(B822="","",INDEX('BASE-REFERENCIA'!A:A,MATCH(B822,'BASE-REFERENCIA'!B:B,0)))</f>
        <v/>
      </c>
      <c r="D822" s="1" t="str">
        <f>IF(B822="","",INDEX('BASE-REFERENCIA'!C:C,MATCH(B822,'BASE-REFERENCIA'!B:B,0)))</f>
        <v/>
      </c>
      <c r="E822" s="30" t="str">
        <f>IF(B822="","",INDEX('BASE-REFERENCIA'!D:D,MATCH(B822,'BASE-REFERENCIA'!B:B,0)))</f>
        <v/>
      </c>
      <c r="F822" s="35">
        <v>1</v>
      </c>
      <c r="G822" s="31" t="str">
        <f>IF(B822="","",INDEX('BASE-REFERENCIA'!F:F,MATCH(B822,'BASE-REFERENCIA'!B:B,0)))</f>
        <v/>
      </c>
      <c r="H822" s="31" t="str">
        <f t="shared" si="28"/>
        <v/>
      </c>
    </row>
    <row r="823" spans="2:8" x14ac:dyDescent="0.25">
      <c r="B823" s="34"/>
      <c r="C823" s="30" t="str">
        <f>IF(B823="","",INDEX('BASE-REFERENCIA'!A:A,MATCH(B823,'BASE-REFERENCIA'!B:B,0)))</f>
        <v/>
      </c>
      <c r="D823" s="1" t="str">
        <f>IF(B823="","",INDEX('BASE-REFERENCIA'!C:C,MATCH(B823,'BASE-REFERENCIA'!B:B,0)))</f>
        <v/>
      </c>
      <c r="E823" s="30" t="str">
        <f>IF(B823="","",INDEX('BASE-REFERENCIA'!D:D,MATCH(B823,'BASE-REFERENCIA'!B:B,0)))</f>
        <v/>
      </c>
      <c r="F823" s="35">
        <v>1</v>
      </c>
      <c r="G823" s="31" t="str">
        <f>IF(B823="","",INDEX('BASE-REFERENCIA'!F:F,MATCH(B823,'BASE-REFERENCIA'!B:B,0)))</f>
        <v/>
      </c>
      <c r="H823" s="31" t="str">
        <f t="shared" si="28"/>
        <v/>
      </c>
    </row>
    <row r="824" spans="2:8" x14ac:dyDescent="0.25">
      <c r="B824" s="34"/>
      <c r="C824" s="30" t="str">
        <f>IF(B824="","",INDEX('BASE-REFERENCIA'!A:A,MATCH(B824,'BASE-REFERENCIA'!B:B,0)))</f>
        <v/>
      </c>
      <c r="D824" s="1" t="str">
        <f>IF(B824="","",INDEX('BASE-REFERENCIA'!C:C,MATCH(B824,'BASE-REFERENCIA'!B:B,0)))</f>
        <v/>
      </c>
      <c r="E824" s="30" t="str">
        <f>IF(B824="","",INDEX('BASE-REFERENCIA'!D:D,MATCH(B824,'BASE-REFERENCIA'!B:B,0)))</f>
        <v/>
      </c>
      <c r="F824" s="35">
        <v>1</v>
      </c>
      <c r="G824" s="31" t="str">
        <f>IF(B824="","",INDEX('BASE-REFERENCIA'!F:F,MATCH(B824,'BASE-REFERENCIA'!B:B,0)))</f>
        <v/>
      </c>
      <c r="H824" s="31" t="str">
        <f t="shared" si="28"/>
        <v/>
      </c>
    </row>
    <row r="825" spans="2:8" x14ac:dyDescent="0.25">
      <c r="B825" s="34"/>
      <c r="C825" s="30" t="str">
        <f>IF(B825="","",INDEX('BASE-REFERENCIA'!A:A,MATCH(B825,'BASE-REFERENCIA'!B:B,0)))</f>
        <v/>
      </c>
      <c r="D825" s="1" t="str">
        <f>IF(B825="","",INDEX('BASE-REFERENCIA'!C:C,MATCH(B825,'BASE-REFERENCIA'!B:B,0)))</f>
        <v/>
      </c>
      <c r="E825" s="30" t="str">
        <f>IF(B825="","",INDEX('BASE-REFERENCIA'!D:D,MATCH(B825,'BASE-REFERENCIA'!B:B,0)))</f>
        <v/>
      </c>
      <c r="F825" s="35">
        <v>1</v>
      </c>
      <c r="G825" s="31" t="str">
        <f>IF(B825="","",INDEX('BASE-REFERENCIA'!F:F,MATCH(B825,'BASE-REFERENCIA'!B:B,0)))</f>
        <v/>
      </c>
      <c r="H825" s="31" t="str">
        <f t="shared" si="28"/>
        <v/>
      </c>
    </row>
    <row r="826" spans="2:8" x14ac:dyDescent="0.25">
      <c r="B826" s="34"/>
      <c r="C826" s="30" t="str">
        <f>IF(B826="","",INDEX('BASE-REFERENCIA'!A:A,MATCH(B826,'BASE-REFERENCIA'!B:B,0)))</f>
        <v/>
      </c>
      <c r="D826" s="1" t="str">
        <f>IF(B826="","",INDEX('BASE-REFERENCIA'!C:C,MATCH(B826,'BASE-REFERENCIA'!B:B,0)))</f>
        <v/>
      </c>
      <c r="E826" s="30" t="str">
        <f>IF(B826="","",INDEX('BASE-REFERENCIA'!D:D,MATCH(B826,'BASE-REFERENCIA'!B:B,0)))</f>
        <v/>
      </c>
      <c r="F826" s="35">
        <v>1</v>
      </c>
      <c r="G826" s="31" t="str">
        <f>IF(B826="","",INDEX('BASE-REFERENCIA'!F:F,MATCH(B826,'BASE-REFERENCIA'!B:B,0)))</f>
        <v/>
      </c>
      <c r="H826" s="31" t="str">
        <f t="shared" si="28"/>
        <v/>
      </c>
    </row>
    <row r="827" spans="2:8" x14ac:dyDescent="0.25">
      <c r="B827" s="34"/>
      <c r="C827" s="30" t="str">
        <f>IF(B827="","",INDEX('BASE-REFERENCIA'!A:A,MATCH(B827,'BASE-REFERENCIA'!B:B,0)))</f>
        <v/>
      </c>
      <c r="D827" s="1" t="str">
        <f>IF(B827="","",INDEX('BASE-REFERENCIA'!C:C,MATCH(B827,'BASE-REFERENCIA'!B:B,0)))</f>
        <v/>
      </c>
      <c r="E827" s="30" t="str">
        <f>IF(B827="","",INDEX('BASE-REFERENCIA'!D:D,MATCH(B827,'BASE-REFERENCIA'!B:B,0)))</f>
        <v/>
      </c>
      <c r="F827" s="35">
        <v>1</v>
      </c>
      <c r="G827" s="31" t="str">
        <f>IF(B827="","",INDEX('BASE-REFERENCIA'!F:F,MATCH(B827,'BASE-REFERENCIA'!B:B,0)))</f>
        <v/>
      </c>
      <c r="H827" s="31" t="str">
        <f t="shared" si="28"/>
        <v/>
      </c>
    </row>
    <row r="828" spans="2:8" x14ac:dyDescent="0.25">
      <c r="B828" s="34"/>
      <c r="C828" s="30" t="str">
        <f>IF(B828="","",INDEX('BASE-REFERENCIA'!A:A,MATCH(B828,'BASE-REFERENCIA'!B:B,0)))</f>
        <v/>
      </c>
      <c r="D828" s="1" t="str">
        <f>IF(B828="","",INDEX('BASE-REFERENCIA'!C:C,MATCH(B828,'BASE-REFERENCIA'!B:B,0)))</f>
        <v/>
      </c>
      <c r="E828" s="30" t="str">
        <f>IF(B828="","",INDEX('BASE-REFERENCIA'!D:D,MATCH(B828,'BASE-REFERENCIA'!B:B,0)))</f>
        <v/>
      </c>
      <c r="F828" s="35">
        <v>1</v>
      </c>
      <c r="G828" s="31" t="str">
        <f>IF(B828="","",INDEX('BASE-REFERENCIA'!F:F,MATCH(B828,'BASE-REFERENCIA'!B:B,0)))</f>
        <v/>
      </c>
      <c r="H828" s="31" t="str">
        <f t="shared" si="28"/>
        <v/>
      </c>
    </row>
    <row r="829" spans="2:8" x14ac:dyDescent="0.25"/>
    <row r="830" spans="2:8" x14ac:dyDescent="0.25">
      <c r="B830" s="28" t="s">
        <v>28247</v>
      </c>
      <c r="C830" s="27" t="s">
        <v>28173</v>
      </c>
      <c r="D830" s="37"/>
      <c r="E830" s="38"/>
      <c r="F830" s="29">
        <v>1</v>
      </c>
      <c r="G830" s="29"/>
      <c r="H830" s="29">
        <f>SUBTOTAL(9,H831:H840)</f>
        <v>0</v>
      </c>
    </row>
    <row r="831" spans="2:8" x14ac:dyDescent="0.25">
      <c r="B831" s="34"/>
      <c r="C831" s="30" t="str">
        <f>IF(B831="","",INDEX('BASE-REFERENCIA'!A:A,MATCH(B831,'BASE-REFERENCIA'!B:B,0)))</f>
        <v/>
      </c>
      <c r="D831" s="12" t="str">
        <f>IF(B831="","",INDEX('BASE-REFERENCIA'!C:C,MATCH(B831,'BASE-REFERENCIA'!B:B,0)))</f>
        <v/>
      </c>
      <c r="E831" s="30" t="str">
        <f>IF(B831="","",INDEX('BASE-REFERENCIA'!D:D,MATCH(B831,'BASE-REFERENCIA'!B:B,0)))</f>
        <v/>
      </c>
      <c r="F831" s="36">
        <v>1</v>
      </c>
      <c r="G831" s="32" t="str">
        <f>IF(B831="","",INDEX('BASE-REFERENCIA'!F:F,MATCH(B831,'BASE-REFERENCIA'!B:B,0)))</f>
        <v/>
      </c>
      <c r="H831" s="32" t="str">
        <f t="shared" ref="H831:H840" si="29">IF(B831="","",ROUND(G831*F831,2))</f>
        <v/>
      </c>
    </row>
    <row r="832" spans="2:8" x14ac:dyDescent="0.25">
      <c r="B832" s="34"/>
      <c r="C832" s="30" t="str">
        <f>IF(B832="","",INDEX('BASE-REFERENCIA'!A:A,MATCH(B832,'BASE-REFERENCIA'!B:B,0)))</f>
        <v/>
      </c>
      <c r="D832" s="1" t="str">
        <f>IF(B832="","",INDEX('BASE-REFERENCIA'!C:C,MATCH(B832,'BASE-REFERENCIA'!B:B,0)))</f>
        <v/>
      </c>
      <c r="E832" s="30" t="str">
        <f>IF(B832="","",INDEX('BASE-REFERENCIA'!D:D,MATCH(B832,'BASE-REFERENCIA'!B:B,0)))</f>
        <v/>
      </c>
      <c r="F832" s="35">
        <v>1</v>
      </c>
      <c r="G832" s="31" t="str">
        <f>IF(B832="","",INDEX('BASE-REFERENCIA'!F:F,MATCH(B832,'BASE-REFERENCIA'!B:B,0)))</f>
        <v/>
      </c>
      <c r="H832" s="31" t="str">
        <f t="shared" si="29"/>
        <v/>
      </c>
    </row>
    <row r="833" spans="2:8" x14ac:dyDescent="0.25">
      <c r="B833" s="34"/>
      <c r="C833" s="30" t="str">
        <f>IF(B833="","",INDEX('BASE-REFERENCIA'!A:A,MATCH(B833,'BASE-REFERENCIA'!B:B,0)))</f>
        <v/>
      </c>
      <c r="D833" s="1" t="str">
        <f>IF(B833="","",INDEX('BASE-REFERENCIA'!C:C,MATCH(B833,'BASE-REFERENCIA'!B:B,0)))</f>
        <v/>
      </c>
      <c r="E833" s="30" t="str">
        <f>IF(B833="","",INDEX('BASE-REFERENCIA'!D:D,MATCH(B833,'BASE-REFERENCIA'!B:B,0)))</f>
        <v/>
      </c>
      <c r="F833" s="35">
        <v>1</v>
      </c>
      <c r="G833" s="31" t="str">
        <f>IF(B833="","",INDEX('BASE-REFERENCIA'!F:F,MATCH(B833,'BASE-REFERENCIA'!B:B,0)))</f>
        <v/>
      </c>
      <c r="H833" s="31" t="str">
        <f t="shared" si="29"/>
        <v/>
      </c>
    </row>
    <row r="834" spans="2:8" x14ac:dyDescent="0.25">
      <c r="B834" s="34"/>
      <c r="C834" s="30" t="str">
        <f>IF(B834="","",INDEX('BASE-REFERENCIA'!A:A,MATCH(B834,'BASE-REFERENCIA'!B:B,0)))</f>
        <v/>
      </c>
      <c r="D834" s="1" t="str">
        <f>IF(B834="","",INDEX('BASE-REFERENCIA'!C:C,MATCH(B834,'BASE-REFERENCIA'!B:B,0)))</f>
        <v/>
      </c>
      <c r="E834" s="30" t="str">
        <f>IF(B834="","",INDEX('BASE-REFERENCIA'!D:D,MATCH(B834,'BASE-REFERENCIA'!B:B,0)))</f>
        <v/>
      </c>
      <c r="F834" s="35">
        <v>1</v>
      </c>
      <c r="G834" s="31" t="str">
        <f>IF(B834="","",INDEX('BASE-REFERENCIA'!F:F,MATCH(B834,'BASE-REFERENCIA'!B:B,0)))</f>
        <v/>
      </c>
      <c r="H834" s="31" t="str">
        <f t="shared" si="29"/>
        <v/>
      </c>
    </row>
    <row r="835" spans="2:8" x14ac:dyDescent="0.25">
      <c r="B835" s="34"/>
      <c r="C835" s="30" t="str">
        <f>IF(B835="","",INDEX('BASE-REFERENCIA'!A:A,MATCH(B835,'BASE-REFERENCIA'!B:B,0)))</f>
        <v/>
      </c>
      <c r="D835" s="1" t="str">
        <f>IF(B835="","",INDEX('BASE-REFERENCIA'!C:C,MATCH(B835,'BASE-REFERENCIA'!B:B,0)))</f>
        <v/>
      </c>
      <c r="E835" s="30" t="str">
        <f>IF(B835="","",INDEX('BASE-REFERENCIA'!D:D,MATCH(B835,'BASE-REFERENCIA'!B:B,0)))</f>
        <v/>
      </c>
      <c r="F835" s="35">
        <v>1</v>
      </c>
      <c r="G835" s="31" t="str">
        <f>IF(B835="","",INDEX('BASE-REFERENCIA'!F:F,MATCH(B835,'BASE-REFERENCIA'!B:B,0)))</f>
        <v/>
      </c>
      <c r="H835" s="31" t="str">
        <f t="shared" si="29"/>
        <v/>
      </c>
    </row>
    <row r="836" spans="2:8" x14ac:dyDescent="0.25">
      <c r="B836" s="34"/>
      <c r="C836" s="30" t="str">
        <f>IF(B836="","",INDEX('BASE-REFERENCIA'!A:A,MATCH(B836,'BASE-REFERENCIA'!B:B,0)))</f>
        <v/>
      </c>
      <c r="D836" s="1" t="str">
        <f>IF(B836="","",INDEX('BASE-REFERENCIA'!C:C,MATCH(B836,'BASE-REFERENCIA'!B:B,0)))</f>
        <v/>
      </c>
      <c r="E836" s="30" t="str">
        <f>IF(B836="","",INDEX('BASE-REFERENCIA'!D:D,MATCH(B836,'BASE-REFERENCIA'!B:B,0)))</f>
        <v/>
      </c>
      <c r="F836" s="35">
        <v>1</v>
      </c>
      <c r="G836" s="31" t="str">
        <f>IF(B836="","",INDEX('BASE-REFERENCIA'!F:F,MATCH(B836,'BASE-REFERENCIA'!B:B,0)))</f>
        <v/>
      </c>
      <c r="H836" s="31" t="str">
        <f t="shared" si="29"/>
        <v/>
      </c>
    </row>
    <row r="837" spans="2:8" x14ac:dyDescent="0.25">
      <c r="B837" s="34"/>
      <c r="C837" s="30" t="str">
        <f>IF(B837="","",INDEX('BASE-REFERENCIA'!A:A,MATCH(B837,'BASE-REFERENCIA'!B:B,0)))</f>
        <v/>
      </c>
      <c r="D837" s="1" t="str">
        <f>IF(B837="","",INDEX('BASE-REFERENCIA'!C:C,MATCH(B837,'BASE-REFERENCIA'!B:B,0)))</f>
        <v/>
      </c>
      <c r="E837" s="30" t="str">
        <f>IF(B837="","",INDEX('BASE-REFERENCIA'!D:D,MATCH(B837,'BASE-REFERENCIA'!B:B,0)))</f>
        <v/>
      </c>
      <c r="F837" s="35">
        <v>1</v>
      </c>
      <c r="G837" s="31" t="str">
        <f>IF(B837="","",INDEX('BASE-REFERENCIA'!F:F,MATCH(B837,'BASE-REFERENCIA'!B:B,0)))</f>
        <v/>
      </c>
      <c r="H837" s="31" t="str">
        <f t="shared" si="29"/>
        <v/>
      </c>
    </row>
    <row r="838" spans="2:8" x14ac:dyDescent="0.25">
      <c r="B838" s="34"/>
      <c r="C838" s="30" t="str">
        <f>IF(B838="","",INDEX('BASE-REFERENCIA'!A:A,MATCH(B838,'BASE-REFERENCIA'!B:B,0)))</f>
        <v/>
      </c>
      <c r="D838" s="1" t="str">
        <f>IF(B838="","",INDEX('BASE-REFERENCIA'!C:C,MATCH(B838,'BASE-REFERENCIA'!B:B,0)))</f>
        <v/>
      </c>
      <c r="E838" s="30" t="str">
        <f>IF(B838="","",INDEX('BASE-REFERENCIA'!D:D,MATCH(B838,'BASE-REFERENCIA'!B:B,0)))</f>
        <v/>
      </c>
      <c r="F838" s="35">
        <v>1</v>
      </c>
      <c r="G838" s="31" t="str">
        <f>IF(B838="","",INDEX('BASE-REFERENCIA'!F:F,MATCH(B838,'BASE-REFERENCIA'!B:B,0)))</f>
        <v/>
      </c>
      <c r="H838" s="31" t="str">
        <f t="shared" si="29"/>
        <v/>
      </c>
    </row>
    <row r="839" spans="2:8" x14ac:dyDescent="0.25">
      <c r="B839" s="34"/>
      <c r="C839" s="30" t="str">
        <f>IF(B839="","",INDEX('BASE-REFERENCIA'!A:A,MATCH(B839,'BASE-REFERENCIA'!B:B,0)))</f>
        <v/>
      </c>
      <c r="D839" s="1" t="str">
        <f>IF(B839="","",INDEX('BASE-REFERENCIA'!C:C,MATCH(B839,'BASE-REFERENCIA'!B:B,0)))</f>
        <v/>
      </c>
      <c r="E839" s="30" t="str">
        <f>IF(B839="","",INDEX('BASE-REFERENCIA'!D:D,MATCH(B839,'BASE-REFERENCIA'!B:B,0)))</f>
        <v/>
      </c>
      <c r="F839" s="35">
        <v>1</v>
      </c>
      <c r="G839" s="31" t="str">
        <f>IF(B839="","",INDEX('BASE-REFERENCIA'!F:F,MATCH(B839,'BASE-REFERENCIA'!B:B,0)))</f>
        <v/>
      </c>
      <c r="H839" s="31" t="str">
        <f t="shared" si="29"/>
        <v/>
      </c>
    </row>
    <row r="840" spans="2:8" x14ac:dyDescent="0.25">
      <c r="B840" s="34"/>
      <c r="C840" s="30" t="str">
        <f>IF(B840="","",INDEX('BASE-REFERENCIA'!A:A,MATCH(B840,'BASE-REFERENCIA'!B:B,0)))</f>
        <v/>
      </c>
      <c r="D840" s="1" t="str">
        <f>IF(B840="","",INDEX('BASE-REFERENCIA'!C:C,MATCH(B840,'BASE-REFERENCIA'!B:B,0)))</f>
        <v/>
      </c>
      <c r="E840" s="30" t="str">
        <f>IF(B840="","",INDEX('BASE-REFERENCIA'!D:D,MATCH(B840,'BASE-REFERENCIA'!B:B,0)))</f>
        <v/>
      </c>
      <c r="F840" s="35">
        <v>1</v>
      </c>
      <c r="G840" s="31" t="str">
        <f>IF(B840="","",INDEX('BASE-REFERENCIA'!F:F,MATCH(B840,'BASE-REFERENCIA'!B:B,0)))</f>
        <v/>
      </c>
      <c r="H840" s="31" t="str">
        <f t="shared" si="29"/>
        <v/>
      </c>
    </row>
    <row r="841" spans="2:8" x14ac:dyDescent="0.25"/>
    <row r="842" spans="2:8" x14ac:dyDescent="0.25">
      <c r="B842" s="28" t="s">
        <v>28248</v>
      </c>
      <c r="C842" s="27" t="s">
        <v>28173</v>
      </c>
      <c r="D842" s="37"/>
      <c r="E842" s="38"/>
      <c r="F842" s="29">
        <v>1</v>
      </c>
      <c r="G842" s="29"/>
      <c r="H842" s="29">
        <f>SUBTOTAL(9,H843:H852)</f>
        <v>0</v>
      </c>
    </row>
    <row r="843" spans="2:8" x14ac:dyDescent="0.25">
      <c r="B843" s="34"/>
      <c r="C843" s="30" t="str">
        <f>IF(B843="","",INDEX('BASE-REFERENCIA'!A:A,MATCH(B843,'BASE-REFERENCIA'!B:B,0)))</f>
        <v/>
      </c>
      <c r="D843" s="12" t="str">
        <f>IF(B843="","",INDEX('BASE-REFERENCIA'!C:C,MATCH(B843,'BASE-REFERENCIA'!B:B,0)))</f>
        <v/>
      </c>
      <c r="E843" s="30" t="str">
        <f>IF(B843="","",INDEX('BASE-REFERENCIA'!D:D,MATCH(B843,'BASE-REFERENCIA'!B:B,0)))</f>
        <v/>
      </c>
      <c r="F843" s="36">
        <v>1</v>
      </c>
      <c r="G843" s="32" t="str">
        <f>IF(B843="","",INDEX('BASE-REFERENCIA'!F:F,MATCH(B843,'BASE-REFERENCIA'!B:B,0)))</f>
        <v/>
      </c>
      <c r="H843" s="32" t="str">
        <f t="shared" ref="H843:H852" si="30">IF(B843="","",ROUND(G843*F843,2))</f>
        <v/>
      </c>
    </row>
    <row r="844" spans="2:8" x14ac:dyDescent="0.25">
      <c r="B844" s="34"/>
      <c r="C844" s="30" t="str">
        <f>IF(B844="","",INDEX('BASE-REFERENCIA'!A:A,MATCH(B844,'BASE-REFERENCIA'!B:B,0)))</f>
        <v/>
      </c>
      <c r="D844" s="1" t="str">
        <f>IF(B844="","",INDEX('BASE-REFERENCIA'!C:C,MATCH(B844,'BASE-REFERENCIA'!B:B,0)))</f>
        <v/>
      </c>
      <c r="E844" s="30" t="str">
        <f>IF(B844="","",INDEX('BASE-REFERENCIA'!D:D,MATCH(B844,'BASE-REFERENCIA'!B:B,0)))</f>
        <v/>
      </c>
      <c r="F844" s="35">
        <v>1</v>
      </c>
      <c r="G844" s="31" t="str">
        <f>IF(B844="","",INDEX('BASE-REFERENCIA'!F:F,MATCH(B844,'BASE-REFERENCIA'!B:B,0)))</f>
        <v/>
      </c>
      <c r="H844" s="31" t="str">
        <f t="shared" si="30"/>
        <v/>
      </c>
    </row>
    <row r="845" spans="2:8" x14ac:dyDescent="0.25">
      <c r="B845" s="34"/>
      <c r="C845" s="30" t="str">
        <f>IF(B845="","",INDEX('BASE-REFERENCIA'!A:A,MATCH(B845,'BASE-REFERENCIA'!B:B,0)))</f>
        <v/>
      </c>
      <c r="D845" s="1" t="str">
        <f>IF(B845="","",INDEX('BASE-REFERENCIA'!C:C,MATCH(B845,'BASE-REFERENCIA'!B:B,0)))</f>
        <v/>
      </c>
      <c r="E845" s="30" t="str">
        <f>IF(B845="","",INDEX('BASE-REFERENCIA'!D:D,MATCH(B845,'BASE-REFERENCIA'!B:B,0)))</f>
        <v/>
      </c>
      <c r="F845" s="35">
        <v>1</v>
      </c>
      <c r="G845" s="31" t="str">
        <f>IF(B845="","",INDEX('BASE-REFERENCIA'!F:F,MATCH(B845,'BASE-REFERENCIA'!B:B,0)))</f>
        <v/>
      </c>
      <c r="H845" s="31" t="str">
        <f t="shared" si="30"/>
        <v/>
      </c>
    </row>
    <row r="846" spans="2:8" x14ac:dyDescent="0.25">
      <c r="B846" s="34"/>
      <c r="C846" s="30" t="str">
        <f>IF(B846="","",INDEX('BASE-REFERENCIA'!A:A,MATCH(B846,'BASE-REFERENCIA'!B:B,0)))</f>
        <v/>
      </c>
      <c r="D846" s="1" t="str">
        <f>IF(B846="","",INDEX('BASE-REFERENCIA'!C:C,MATCH(B846,'BASE-REFERENCIA'!B:B,0)))</f>
        <v/>
      </c>
      <c r="E846" s="30" t="str">
        <f>IF(B846="","",INDEX('BASE-REFERENCIA'!D:D,MATCH(B846,'BASE-REFERENCIA'!B:B,0)))</f>
        <v/>
      </c>
      <c r="F846" s="35">
        <v>1</v>
      </c>
      <c r="G846" s="31" t="str">
        <f>IF(B846="","",INDEX('BASE-REFERENCIA'!F:F,MATCH(B846,'BASE-REFERENCIA'!B:B,0)))</f>
        <v/>
      </c>
      <c r="H846" s="31" t="str">
        <f t="shared" si="30"/>
        <v/>
      </c>
    </row>
    <row r="847" spans="2:8" x14ac:dyDescent="0.25">
      <c r="B847" s="34"/>
      <c r="C847" s="30" t="str">
        <f>IF(B847="","",INDEX('BASE-REFERENCIA'!A:A,MATCH(B847,'BASE-REFERENCIA'!B:B,0)))</f>
        <v/>
      </c>
      <c r="D847" s="1" t="str">
        <f>IF(B847="","",INDEX('BASE-REFERENCIA'!C:C,MATCH(B847,'BASE-REFERENCIA'!B:B,0)))</f>
        <v/>
      </c>
      <c r="E847" s="30" t="str">
        <f>IF(B847="","",INDEX('BASE-REFERENCIA'!D:D,MATCH(B847,'BASE-REFERENCIA'!B:B,0)))</f>
        <v/>
      </c>
      <c r="F847" s="35">
        <v>1</v>
      </c>
      <c r="G847" s="31" t="str">
        <f>IF(B847="","",INDEX('BASE-REFERENCIA'!F:F,MATCH(B847,'BASE-REFERENCIA'!B:B,0)))</f>
        <v/>
      </c>
      <c r="H847" s="31" t="str">
        <f t="shared" si="30"/>
        <v/>
      </c>
    </row>
    <row r="848" spans="2:8" x14ac:dyDescent="0.25">
      <c r="B848" s="34"/>
      <c r="C848" s="30" t="str">
        <f>IF(B848="","",INDEX('BASE-REFERENCIA'!A:A,MATCH(B848,'BASE-REFERENCIA'!B:B,0)))</f>
        <v/>
      </c>
      <c r="D848" s="1" t="str">
        <f>IF(B848="","",INDEX('BASE-REFERENCIA'!C:C,MATCH(B848,'BASE-REFERENCIA'!B:B,0)))</f>
        <v/>
      </c>
      <c r="E848" s="30" t="str">
        <f>IF(B848="","",INDEX('BASE-REFERENCIA'!D:D,MATCH(B848,'BASE-REFERENCIA'!B:B,0)))</f>
        <v/>
      </c>
      <c r="F848" s="35">
        <v>1</v>
      </c>
      <c r="G848" s="31" t="str">
        <f>IF(B848="","",INDEX('BASE-REFERENCIA'!F:F,MATCH(B848,'BASE-REFERENCIA'!B:B,0)))</f>
        <v/>
      </c>
      <c r="H848" s="31" t="str">
        <f t="shared" si="30"/>
        <v/>
      </c>
    </row>
    <row r="849" spans="2:8" x14ac:dyDescent="0.25">
      <c r="B849" s="34"/>
      <c r="C849" s="30" t="str">
        <f>IF(B849="","",INDEX('BASE-REFERENCIA'!A:A,MATCH(B849,'BASE-REFERENCIA'!B:B,0)))</f>
        <v/>
      </c>
      <c r="D849" s="1" t="str">
        <f>IF(B849="","",INDEX('BASE-REFERENCIA'!C:C,MATCH(B849,'BASE-REFERENCIA'!B:B,0)))</f>
        <v/>
      </c>
      <c r="E849" s="30" t="str">
        <f>IF(B849="","",INDEX('BASE-REFERENCIA'!D:D,MATCH(B849,'BASE-REFERENCIA'!B:B,0)))</f>
        <v/>
      </c>
      <c r="F849" s="35">
        <v>1</v>
      </c>
      <c r="G849" s="31" t="str">
        <f>IF(B849="","",INDEX('BASE-REFERENCIA'!F:F,MATCH(B849,'BASE-REFERENCIA'!B:B,0)))</f>
        <v/>
      </c>
      <c r="H849" s="31" t="str">
        <f t="shared" si="30"/>
        <v/>
      </c>
    </row>
    <row r="850" spans="2:8" x14ac:dyDescent="0.25">
      <c r="B850" s="34"/>
      <c r="C850" s="30" t="str">
        <f>IF(B850="","",INDEX('BASE-REFERENCIA'!A:A,MATCH(B850,'BASE-REFERENCIA'!B:B,0)))</f>
        <v/>
      </c>
      <c r="D850" s="1" t="str">
        <f>IF(B850="","",INDEX('BASE-REFERENCIA'!C:C,MATCH(B850,'BASE-REFERENCIA'!B:B,0)))</f>
        <v/>
      </c>
      <c r="E850" s="30" t="str">
        <f>IF(B850="","",INDEX('BASE-REFERENCIA'!D:D,MATCH(B850,'BASE-REFERENCIA'!B:B,0)))</f>
        <v/>
      </c>
      <c r="F850" s="35">
        <v>1</v>
      </c>
      <c r="G850" s="31" t="str">
        <f>IF(B850="","",INDEX('BASE-REFERENCIA'!F:F,MATCH(B850,'BASE-REFERENCIA'!B:B,0)))</f>
        <v/>
      </c>
      <c r="H850" s="31" t="str">
        <f t="shared" si="30"/>
        <v/>
      </c>
    </row>
    <row r="851" spans="2:8" x14ac:dyDescent="0.25">
      <c r="B851" s="34"/>
      <c r="C851" s="30" t="str">
        <f>IF(B851="","",INDEX('BASE-REFERENCIA'!A:A,MATCH(B851,'BASE-REFERENCIA'!B:B,0)))</f>
        <v/>
      </c>
      <c r="D851" s="1" t="str">
        <f>IF(B851="","",INDEX('BASE-REFERENCIA'!C:C,MATCH(B851,'BASE-REFERENCIA'!B:B,0)))</f>
        <v/>
      </c>
      <c r="E851" s="30" t="str">
        <f>IF(B851="","",INDEX('BASE-REFERENCIA'!D:D,MATCH(B851,'BASE-REFERENCIA'!B:B,0)))</f>
        <v/>
      </c>
      <c r="F851" s="35">
        <v>1</v>
      </c>
      <c r="G851" s="31" t="str">
        <f>IF(B851="","",INDEX('BASE-REFERENCIA'!F:F,MATCH(B851,'BASE-REFERENCIA'!B:B,0)))</f>
        <v/>
      </c>
      <c r="H851" s="31" t="str">
        <f t="shared" si="30"/>
        <v/>
      </c>
    </row>
    <row r="852" spans="2:8" x14ac:dyDescent="0.25">
      <c r="B852" s="34"/>
      <c r="C852" s="30" t="str">
        <f>IF(B852="","",INDEX('BASE-REFERENCIA'!A:A,MATCH(B852,'BASE-REFERENCIA'!B:B,0)))</f>
        <v/>
      </c>
      <c r="D852" s="1" t="str">
        <f>IF(B852="","",INDEX('BASE-REFERENCIA'!C:C,MATCH(B852,'BASE-REFERENCIA'!B:B,0)))</f>
        <v/>
      </c>
      <c r="E852" s="30" t="str">
        <f>IF(B852="","",INDEX('BASE-REFERENCIA'!D:D,MATCH(B852,'BASE-REFERENCIA'!B:B,0)))</f>
        <v/>
      </c>
      <c r="F852" s="35">
        <v>1</v>
      </c>
      <c r="G852" s="31" t="str">
        <f>IF(B852="","",INDEX('BASE-REFERENCIA'!F:F,MATCH(B852,'BASE-REFERENCIA'!B:B,0)))</f>
        <v/>
      </c>
      <c r="H852" s="31" t="str">
        <f t="shared" si="30"/>
        <v/>
      </c>
    </row>
    <row r="853" spans="2:8" x14ac:dyDescent="0.25"/>
    <row r="854" spans="2:8" x14ac:dyDescent="0.25">
      <c r="B854" s="28" t="s">
        <v>28249</v>
      </c>
      <c r="C854" s="27" t="s">
        <v>28173</v>
      </c>
      <c r="D854" s="37"/>
      <c r="E854" s="38"/>
      <c r="F854" s="29">
        <v>1</v>
      </c>
      <c r="G854" s="29"/>
      <c r="H854" s="29">
        <f>SUBTOTAL(9,H855:H864)</f>
        <v>0</v>
      </c>
    </row>
    <row r="855" spans="2:8" x14ac:dyDescent="0.25">
      <c r="B855" s="34"/>
      <c r="C855" s="30" t="str">
        <f>IF(B855="","",INDEX('BASE-REFERENCIA'!A:A,MATCH(B855,'BASE-REFERENCIA'!B:B,0)))</f>
        <v/>
      </c>
      <c r="D855" s="12" t="str">
        <f>IF(B855="","",INDEX('BASE-REFERENCIA'!C:C,MATCH(B855,'BASE-REFERENCIA'!B:B,0)))</f>
        <v/>
      </c>
      <c r="E855" s="30" t="str">
        <f>IF(B855="","",INDEX('BASE-REFERENCIA'!D:D,MATCH(B855,'BASE-REFERENCIA'!B:B,0)))</f>
        <v/>
      </c>
      <c r="F855" s="36">
        <v>1</v>
      </c>
      <c r="G855" s="32" t="str">
        <f>IF(B855="","",INDEX('BASE-REFERENCIA'!F:F,MATCH(B855,'BASE-REFERENCIA'!B:B,0)))</f>
        <v/>
      </c>
      <c r="H855" s="32" t="str">
        <f t="shared" ref="H855:H864" si="31">IF(B855="","",ROUND(G855*F855,2))</f>
        <v/>
      </c>
    </row>
    <row r="856" spans="2:8" x14ac:dyDescent="0.25">
      <c r="B856" s="34"/>
      <c r="C856" s="30" t="str">
        <f>IF(B856="","",INDEX('BASE-REFERENCIA'!A:A,MATCH(B856,'BASE-REFERENCIA'!B:B,0)))</f>
        <v/>
      </c>
      <c r="D856" s="1" t="str">
        <f>IF(B856="","",INDEX('BASE-REFERENCIA'!C:C,MATCH(B856,'BASE-REFERENCIA'!B:B,0)))</f>
        <v/>
      </c>
      <c r="E856" s="30" t="str">
        <f>IF(B856="","",INDEX('BASE-REFERENCIA'!D:D,MATCH(B856,'BASE-REFERENCIA'!B:B,0)))</f>
        <v/>
      </c>
      <c r="F856" s="35">
        <v>1</v>
      </c>
      <c r="G856" s="31" t="str">
        <f>IF(B856="","",INDEX('BASE-REFERENCIA'!F:F,MATCH(B856,'BASE-REFERENCIA'!B:B,0)))</f>
        <v/>
      </c>
      <c r="H856" s="31" t="str">
        <f t="shared" si="31"/>
        <v/>
      </c>
    </row>
    <row r="857" spans="2:8" x14ac:dyDescent="0.25">
      <c r="B857" s="34"/>
      <c r="C857" s="30" t="str">
        <f>IF(B857="","",INDEX('BASE-REFERENCIA'!A:A,MATCH(B857,'BASE-REFERENCIA'!B:B,0)))</f>
        <v/>
      </c>
      <c r="D857" s="1" t="str">
        <f>IF(B857="","",INDEX('BASE-REFERENCIA'!C:C,MATCH(B857,'BASE-REFERENCIA'!B:B,0)))</f>
        <v/>
      </c>
      <c r="E857" s="30" t="str">
        <f>IF(B857="","",INDEX('BASE-REFERENCIA'!D:D,MATCH(B857,'BASE-REFERENCIA'!B:B,0)))</f>
        <v/>
      </c>
      <c r="F857" s="35">
        <v>1</v>
      </c>
      <c r="G857" s="31" t="str">
        <f>IF(B857="","",INDEX('BASE-REFERENCIA'!F:F,MATCH(B857,'BASE-REFERENCIA'!B:B,0)))</f>
        <v/>
      </c>
      <c r="H857" s="31" t="str">
        <f t="shared" si="31"/>
        <v/>
      </c>
    </row>
    <row r="858" spans="2:8" x14ac:dyDescent="0.25">
      <c r="B858" s="34"/>
      <c r="C858" s="30" t="str">
        <f>IF(B858="","",INDEX('BASE-REFERENCIA'!A:A,MATCH(B858,'BASE-REFERENCIA'!B:B,0)))</f>
        <v/>
      </c>
      <c r="D858" s="1" t="str">
        <f>IF(B858="","",INDEX('BASE-REFERENCIA'!C:C,MATCH(B858,'BASE-REFERENCIA'!B:B,0)))</f>
        <v/>
      </c>
      <c r="E858" s="30" t="str">
        <f>IF(B858="","",INDEX('BASE-REFERENCIA'!D:D,MATCH(B858,'BASE-REFERENCIA'!B:B,0)))</f>
        <v/>
      </c>
      <c r="F858" s="35">
        <v>1</v>
      </c>
      <c r="G858" s="31" t="str">
        <f>IF(B858="","",INDEX('BASE-REFERENCIA'!F:F,MATCH(B858,'BASE-REFERENCIA'!B:B,0)))</f>
        <v/>
      </c>
      <c r="H858" s="31" t="str">
        <f t="shared" si="31"/>
        <v/>
      </c>
    </row>
    <row r="859" spans="2:8" x14ac:dyDescent="0.25">
      <c r="B859" s="34"/>
      <c r="C859" s="30" t="str">
        <f>IF(B859="","",INDEX('BASE-REFERENCIA'!A:A,MATCH(B859,'BASE-REFERENCIA'!B:B,0)))</f>
        <v/>
      </c>
      <c r="D859" s="1" t="str">
        <f>IF(B859="","",INDEX('BASE-REFERENCIA'!C:C,MATCH(B859,'BASE-REFERENCIA'!B:B,0)))</f>
        <v/>
      </c>
      <c r="E859" s="30" t="str">
        <f>IF(B859="","",INDEX('BASE-REFERENCIA'!D:D,MATCH(B859,'BASE-REFERENCIA'!B:B,0)))</f>
        <v/>
      </c>
      <c r="F859" s="35">
        <v>1</v>
      </c>
      <c r="G859" s="31" t="str">
        <f>IF(B859="","",INDEX('BASE-REFERENCIA'!F:F,MATCH(B859,'BASE-REFERENCIA'!B:B,0)))</f>
        <v/>
      </c>
      <c r="H859" s="31" t="str">
        <f t="shared" si="31"/>
        <v/>
      </c>
    </row>
    <row r="860" spans="2:8" x14ac:dyDescent="0.25">
      <c r="B860" s="34"/>
      <c r="C860" s="30" t="str">
        <f>IF(B860="","",INDEX('BASE-REFERENCIA'!A:A,MATCH(B860,'BASE-REFERENCIA'!B:B,0)))</f>
        <v/>
      </c>
      <c r="D860" s="1" t="str">
        <f>IF(B860="","",INDEX('BASE-REFERENCIA'!C:C,MATCH(B860,'BASE-REFERENCIA'!B:B,0)))</f>
        <v/>
      </c>
      <c r="E860" s="30" t="str">
        <f>IF(B860="","",INDEX('BASE-REFERENCIA'!D:D,MATCH(B860,'BASE-REFERENCIA'!B:B,0)))</f>
        <v/>
      </c>
      <c r="F860" s="35">
        <v>1</v>
      </c>
      <c r="G860" s="31" t="str">
        <f>IF(B860="","",INDEX('BASE-REFERENCIA'!F:F,MATCH(B860,'BASE-REFERENCIA'!B:B,0)))</f>
        <v/>
      </c>
      <c r="H860" s="31" t="str">
        <f t="shared" si="31"/>
        <v/>
      </c>
    </row>
    <row r="861" spans="2:8" x14ac:dyDescent="0.25">
      <c r="B861" s="34"/>
      <c r="C861" s="30" t="str">
        <f>IF(B861="","",INDEX('BASE-REFERENCIA'!A:A,MATCH(B861,'BASE-REFERENCIA'!B:B,0)))</f>
        <v/>
      </c>
      <c r="D861" s="1" t="str">
        <f>IF(B861="","",INDEX('BASE-REFERENCIA'!C:C,MATCH(B861,'BASE-REFERENCIA'!B:B,0)))</f>
        <v/>
      </c>
      <c r="E861" s="30" t="str">
        <f>IF(B861="","",INDEX('BASE-REFERENCIA'!D:D,MATCH(B861,'BASE-REFERENCIA'!B:B,0)))</f>
        <v/>
      </c>
      <c r="F861" s="35">
        <v>1</v>
      </c>
      <c r="G861" s="31" t="str">
        <f>IF(B861="","",INDEX('BASE-REFERENCIA'!F:F,MATCH(B861,'BASE-REFERENCIA'!B:B,0)))</f>
        <v/>
      </c>
      <c r="H861" s="31" t="str">
        <f t="shared" si="31"/>
        <v/>
      </c>
    </row>
    <row r="862" spans="2:8" x14ac:dyDescent="0.25">
      <c r="B862" s="34"/>
      <c r="C862" s="30" t="str">
        <f>IF(B862="","",INDEX('BASE-REFERENCIA'!A:A,MATCH(B862,'BASE-REFERENCIA'!B:B,0)))</f>
        <v/>
      </c>
      <c r="D862" s="1" t="str">
        <f>IF(B862="","",INDEX('BASE-REFERENCIA'!C:C,MATCH(B862,'BASE-REFERENCIA'!B:B,0)))</f>
        <v/>
      </c>
      <c r="E862" s="30" t="str">
        <f>IF(B862="","",INDEX('BASE-REFERENCIA'!D:D,MATCH(B862,'BASE-REFERENCIA'!B:B,0)))</f>
        <v/>
      </c>
      <c r="F862" s="35">
        <v>1</v>
      </c>
      <c r="G862" s="31" t="str">
        <f>IF(B862="","",INDEX('BASE-REFERENCIA'!F:F,MATCH(B862,'BASE-REFERENCIA'!B:B,0)))</f>
        <v/>
      </c>
      <c r="H862" s="31" t="str">
        <f t="shared" si="31"/>
        <v/>
      </c>
    </row>
    <row r="863" spans="2:8" x14ac:dyDescent="0.25">
      <c r="B863" s="34"/>
      <c r="C863" s="30" t="str">
        <f>IF(B863="","",INDEX('BASE-REFERENCIA'!A:A,MATCH(B863,'BASE-REFERENCIA'!B:B,0)))</f>
        <v/>
      </c>
      <c r="D863" s="1" t="str">
        <f>IF(B863="","",INDEX('BASE-REFERENCIA'!C:C,MATCH(B863,'BASE-REFERENCIA'!B:B,0)))</f>
        <v/>
      </c>
      <c r="E863" s="30" t="str">
        <f>IF(B863="","",INDEX('BASE-REFERENCIA'!D:D,MATCH(B863,'BASE-REFERENCIA'!B:B,0)))</f>
        <v/>
      </c>
      <c r="F863" s="35">
        <v>1</v>
      </c>
      <c r="G863" s="31" t="str">
        <f>IF(B863="","",INDEX('BASE-REFERENCIA'!F:F,MATCH(B863,'BASE-REFERENCIA'!B:B,0)))</f>
        <v/>
      </c>
      <c r="H863" s="31" t="str">
        <f t="shared" si="31"/>
        <v/>
      </c>
    </row>
    <row r="864" spans="2:8" x14ac:dyDescent="0.25">
      <c r="B864" s="34"/>
      <c r="C864" s="30" t="str">
        <f>IF(B864="","",INDEX('BASE-REFERENCIA'!A:A,MATCH(B864,'BASE-REFERENCIA'!B:B,0)))</f>
        <v/>
      </c>
      <c r="D864" s="1" t="str">
        <f>IF(B864="","",INDEX('BASE-REFERENCIA'!C:C,MATCH(B864,'BASE-REFERENCIA'!B:B,0)))</f>
        <v/>
      </c>
      <c r="E864" s="30" t="str">
        <f>IF(B864="","",INDEX('BASE-REFERENCIA'!D:D,MATCH(B864,'BASE-REFERENCIA'!B:B,0)))</f>
        <v/>
      </c>
      <c r="F864" s="35">
        <v>1</v>
      </c>
      <c r="G864" s="31" t="str">
        <f>IF(B864="","",INDEX('BASE-REFERENCIA'!F:F,MATCH(B864,'BASE-REFERENCIA'!B:B,0)))</f>
        <v/>
      </c>
      <c r="H864" s="31" t="str">
        <f t="shared" si="31"/>
        <v/>
      </c>
    </row>
    <row r="865" spans="2:8" x14ac:dyDescent="0.25"/>
    <row r="866" spans="2:8" x14ac:dyDescent="0.25">
      <c r="B866" s="28" t="s">
        <v>28250</v>
      </c>
      <c r="C866" s="27" t="s">
        <v>28173</v>
      </c>
      <c r="D866" s="37"/>
      <c r="E866" s="38"/>
      <c r="F866" s="29">
        <v>1</v>
      </c>
      <c r="G866" s="29"/>
      <c r="H866" s="29">
        <f>SUBTOTAL(9,H867:H876)</f>
        <v>0</v>
      </c>
    </row>
    <row r="867" spans="2:8" x14ac:dyDescent="0.25">
      <c r="B867" s="34"/>
      <c r="C867" s="30" t="str">
        <f>IF(B867="","",INDEX('BASE-REFERENCIA'!A:A,MATCH(B867,'BASE-REFERENCIA'!B:B,0)))</f>
        <v/>
      </c>
      <c r="D867" s="12" t="str">
        <f>IF(B867="","",INDEX('BASE-REFERENCIA'!C:C,MATCH(B867,'BASE-REFERENCIA'!B:B,0)))</f>
        <v/>
      </c>
      <c r="E867" s="30" t="str">
        <f>IF(B867="","",INDEX('BASE-REFERENCIA'!D:D,MATCH(B867,'BASE-REFERENCIA'!B:B,0)))</f>
        <v/>
      </c>
      <c r="F867" s="36">
        <v>1</v>
      </c>
      <c r="G867" s="32" t="str">
        <f>IF(B867="","",INDEX('BASE-REFERENCIA'!F:F,MATCH(B867,'BASE-REFERENCIA'!B:B,0)))</f>
        <v/>
      </c>
      <c r="H867" s="32" t="str">
        <f t="shared" ref="H867:H876" si="32">IF(B867="","",ROUND(G867*F867,2))</f>
        <v/>
      </c>
    </row>
    <row r="868" spans="2:8" x14ac:dyDescent="0.25">
      <c r="B868" s="34"/>
      <c r="C868" s="30" t="str">
        <f>IF(B868="","",INDEX('BASE-REFERENCIA'!A:A,MATCH(B868,'BASE-REFERENCIA'!B:B,0)))</f>
        <v/>
      </c>
      <c r="D868" s="1" t="str">
        <f>IF(B868="","",INDEX('BASE-REFERENCIA'!C:C,MATCH(B868,'BASE-REFERENCIA'!B:B,0)))</f>
        <v/>
      </c>
      <c r="E868" s="30" t="str">
        <f>IF(B868="","",INDEX('BASE-REFERENCIA'!D:D,MATCH(B868,'BASE-REFERENCIA'!B:B,0)))</f>
        <v/>
      </c>
      <c r="F868" s="35">
        <v>1</v>
      </c>
      <c r="G868" s="31" t="str">
        <f>IF(B868="","",INDEX('BASE-REFERENCIA'!F:F,MATCH(B868,'BASE-REFERENCIA'!B:B,0)))</f>
        <v/>
      </c>
      <c r="H868" s="31" t="str">
        <f t="shared" si="32"/>
        <v/>
      </c>
    </row>
    <row r="869" spans="2:8" x14ac:dyDescent="0.25">
      <c r="B869" s="34"/>
      <c r="C869" s="30" t="str">
        <f>IF(B869="","",INDEX('BASE-REFERENCIA'!A:A,MATCH(B869,'BASE-REFERENCIA'!B:B,0)))</f>
        <v/>
      </c>
      <c r="D869" s="1" t="str">
        <f>IF(B869="","",INDEX('BASE-REFERENCIA'!C:C,MATCH(B869,'BASE-REFERENCIA'!B:B,0)))</f>
        <v/>
      </c>
      <c r="E869" s="30" t="str">
        <f>IF(B869="","",INDEX('BASE-REFERENCIA'!D:D,MATCH(B869,'BASE-REFERENCIA'!B:B,0)))</f>
        <v/>
      </c>
      <c r="F869" s="35">
        <v>1</v>
      </c>
      <c r="G869" s="31" t="str">
        <f>IF(B869="","",INDEX('BASE-REFERENCIA'!F:F,MATCH(B869,'BASE-REFERENCIA'!B:B,0)))</f>
        <v/>
      </c>
      <c r="H869" s="31" t="str">
        <f t="shared" si="32"/>
        <v/>
      </c>
    </row>
    <row r="870" spans="2:8" x14ac:dyDescent="0.25">
      <c r="B870" s="34"/>
      <c r="C870" s="30" t="str">
        <f>IF(B870="","",INDEX('BASE-REFERENCIA'!A:A,MATCH(B870,'BASE-REFERENCIA'!B:B,0)))</f>
        <v/>
      </c>
      <c r="D870" s="1" t="str">
        <f>IF(B870="","",INDEX('BASE-REFERENCIA'!C:C,MATCH(B870,'BASE-REFERENCIA'!B:B,0)))</f>
        <v/>
      </c>
      <c r="E870" s="30" t="str">
        <f>IF(B870="","",INDEX('BASE-REFERENCIA'!D:D,MATCH(B870,'BASE-REFERENCIA'!B:B,0)))</f>
        <v/>
      </c>
      <c r="F870" s="35">
        <v>1</v>
      </c>
      <c r="G870" s="31" t="str">
        <f>IF(B870="","",INDEX('BASE-REFERENCIA'!F:F,MATCH(B870,'BASE-REFERENCIA'!B:B,0)))</f>
        <v/>
      </c>
      <c r="H870" s="31" t="str">
        <f t="shared" si="32"/>
        <v/>
      </c>
    </row>
    <row r="871" spans="2:8" x14ac:dyDescent="0.25">
      <c r="B871" s="34"/>
      <c r="C871" s="30" t="str">
        <f>IF(B871="","",INDEX('BASE-REFERENCIA'!A:A,MATCH(B871,'BASE-REFERENCIA'!B:B,0)))</f>
        <v/>
      </c>
      <c r="D871" s="1" t="str">
        <f>IF(B871="","",INDEX('BASE-REFERENCIA'!C:C,MATCH(B871,'BASE-REFERENCIA'!B:B,0)))</f>
        <v/>
      </c>
      <c r="E871" s="30" t="str">
        <f>IF(B871="","",INDEX('BASE-REFERENCIA'!D:D,MATCH(B871,'BASE-REFERENCIA'!B:B,0)))</f>
        <v/>
      </c>
      <c r="F871" s="35">
        <v>1</v>
      </c>
      <c r="G871" s="31" t="str">
        <f>IF(B871="","",INDEX('BASE-REFERENCIA'!F:F,MATCH(B871,'BASE-REFERENCIA'!B:B,0)))</f>
        <v/>
      </c>
      <c r="H871" s="31" t="str">
        <f t="shared" si="32"/>
        <v/>
      </c>
    </row>
    <row r="872" spans="2:8" x14ac:dyDescent="0.25">
      <c r="B872" s="34"/>
      <c r="C872" s="30" t="str">
        <f>IF(B872="","",INDEX('BASE-REFERENCIA'!A:A,MATCH(B872,'BASE-REFERENCIA'!B:B,0)))</f>
        <v/>
      </c>
      <c r="D872" s="1" t="str">
        <f>IF(B872="","",INDEX('BASE-REFERENCIA'!C:C,MATCH(B872,'BASE-REFERENCIA'!B:B,0)))</f>
        <v/>
      </c>
      <c r="E872" s="30" t="str">
        <f>IF(B872="","",INDEX('BASE-REFERENCIA'!D:D,MATCH(B872,'BASE-REFERENCIA'!B:B,0)))</f>
        <v/>
      </c>
      <c r="F872" s="35">
        <v>1</v>
      </c>
      <c r="G872" s="31" t="str">
        <f>IF(B872="","",INDEX('BASE-REFERENCIA'!F:F,MATCH(B872,'BASE-REFERENCIA'!B:B,0)))</f>
        <v/>
      </c>
      <c r="H872" s="31" t="str">
        <f t="shared" si="32"/>
        <v/>
      </c>
    </row>
    <row r="873" spans="2:8" x14ac:dyDescent="0.25">
      <c r="B873" s="34"/>
      <c r="C873" s="30" t="str">
        <f>IF(B873="","",INDEX('BASE-REFERENCIA'!A:A,MATCH(B873,'BASE-REFERENCIA'!B:B,0)))</f>
        <v/>
      </c>
      <c r="D873" s="1" t="str">
        <f>IF(B873="","",INDEX('BASE-REFERENCIA'!C:C,MATCH(B873,'BASE-REFERENCIA'!B:B,0)))</f>
        <v/>
      </c>
      <c r="E873" s="30" t="str">
        <f>IF(B873="","",INDEX('BASE-REFERENCIA'!D:D,MATCH(B873,'BASE-REFERENCIA'!B:B,0)))</f>
        <v/>
      </c>
      <c r="F873" s="35">
        <v>1</v>
      </c>
      <c r="G873" s="31" t="str">
        <f>IF(B873="","",INDEX('BASE-REFERENCIA'!F:F,MATCH(B873,'BASE-REFERENCIA'!B:B,0)))</f>
        <v/>
      </c>
      <c r="H873" s="31" t="str">
        <f t="shared" si="32"/>
        <v/>
      </c>
    </row>
    <row r="874" spans="2:8" x14ac:dyDescent="0.25">
      <c r="B874" s="34"/>
      <c r="C874" s="30" t="str">
        <f>IF(B874="","",INDEX('BASE-REFERENCIA'!A:A,MATCH(B874,'BASE-REFERENCIA'!B:B,0)))</f>
        <v/>
      </c>
      <c r="D874" s="1" t="str">
        <f>IF(B874="","",INDEX('BASE-REFERENCIA'!C:C,MATCH(B874,'BASE-REFERENCIA'!B:B,0)))</f>
        <v/>
      </c>
      <c r="E874" s="30" t="str">
        <f>IF(B874="","",INDEX('BASE-REFERENCIA'!D:D,MATCH(B874,'BASE-REFERENCIA'!B:B,0)))</f>
        <v/>
      </c>
      <c r="F874" s="35">
        <v>1</v>
      </c>
      <c r="G874" s="31" t="str">
        <f>IF(B874="","",INDEX('BASE-REFERENCIA'!F:F,MATCH(B874,'BASE-REFERENCIA'!B:B,0)))</f>
        <v/>
      </c>
      <c r="H874" s="31" t="str">
        <f t="shared" si="32"/>
        <v/>
      </c>
    </row>
    <row r="875" spans="2:8" x14ac:dyDescent="0.25">
      <c r="B875" s="34"/>
      <c r="C875" s="30" t="str">
        <f>IF(B875="","",INDEX('BASE-REFERENCIA'!A:A,MATCH(B875,'BASE-REFERENCIA'!B:B,0)))</f>
        <v/>
      </c>
      <c r="D875" s="1" t="str">
        <f>IF(B875="","",INDEX('BASE-REFERENCIA'!C:C,MATCH(B875,'BASE-REFERENCIA'!B:B,0)))</f>
        <v/>
      </c>
      <c r="E875" s="30" t="str">
        <f>IF(B875="","",INDEX('BASE-REFERENCIA'!D:D,MATCH(B875,'BASE-REFERENCIA'!B:B,0)))</f>
        <v/>
      </c>
      <c r="F875" s="35">
        <v>1</v>
      </c>
      <c r="G875" s="31" t="str">
        <f>IF(B875="","",INDEX('BASE-REFERENCIA'!F:F,MATCH(B875,'BASE-REFERENCIA'!B:B,0)))</f>
        <v/>
      </c>
      <c r="H875" s="31" t="str">
        <f t="shared" si="32"/>
        <v/>
      </c>
    </row>
    <row r="876" spans="2:8" x14ac:dyDescent="0.25">
      <c r="B876" s="34"/>
      <c r="C876" s="30" t="str">
        <f>IF(B876="","",INDEX('BASE-REFERENCIA'!A:A,MATCH(B876,'BASE-REFERENCIA'!B:B,0)))</f>
        <v/>
      </c>
      <c r="D876" s="1" t="str">
        <f>IF(B876="","",INDEX('BASE-REFERENCIA'!C:C,MATCH(B876,'BASE-REFERENCIA'!B:B,0)))</f>
        <v/>
      </c>
      <c r="E876" s="30" t="str">
        <f>IF(B876="","",INDEX('BASE-REFERENCIA'!D:D,MATCH(B876,'BASE-REFERENCIA'!B:B,0)))</f>
        <v/>
      </c>
      <c r="F876" s="35">
        <v>1</v>
      </c>
      <c r="G876" s="31" t="str">
        <f>IF(B876="","",INDEX('BASE-REFERENCIA'!F:F,MATCH(B876,'BASE-REFERENCIA'!B:B,0)))</f>
        <v/>
      </c>
      <c r="H876" s="31" t="str">
        <f t="shared" si="32"/>
        <v/>
      </c>
    </row>
    <row r="877" spans="2:8" x14ac:dyDescent="0.25"/>
    <row r="878" spans="2:8" x14ac:dyDescent="0.25">
      <c r="B878" s="28" t="s">
        <v>28251</v>
      </c>
      <c r="C878" s="27" t="s">
        <v>28173</v>
      </c>
      <c r="D878" s="37"/>
      <c r="E878" s="38"/>
      <c r="F878" s="29">
        <v>1</v>
      </c>
      <c r="G878" s="29"/>
      <c r="H878" s="29">
        <f>SUBTOTAL(9,H879:H888)</f>
        <v>0</v>
      </c>
    </row>
    <row r="879" spans="2:8" x14ac:dyDescent="0.25">
      <c r="B879" s="34"/>
      <c r="C879" s="30" t="str">
        <f>IF(B879="","",INDEX('BASE-REFERENCIA'!A:A,MATCH(B879,'BASE-REFERENCIA'!B:B,0)))</f>
        <v/>
      </c>
      <c r="D879" s="12" t="str">
        <f>IF(B879="","",INDEX('BASE-REFERENCIA'!C:C,MATCH(B879,'BASE-REFERENCIA'!B:B,0)))</f>
        <v/>
      </c>
      <c r="E879" s="30" t="str">
        <f>IF(B879="","",INDEX('BASE-REFERENCIA'!D:D,MATCH(B879,'BASE-REFERENCIA'!B:B,0)))</f>
        <v/>
      </c>
      <c r="F879" s="36">
        <v>1</v>
      </c>
      <c r="G879" s="32" t="str">
        <f>IF(B879="","",INDEX('BASE-REFERENCIA'!F:F,MATCH(B879,'BASE-REFERENCIA'!B:B,0)))</f>
        <v/>
      </c>
      <c r="H879" s="32" t="str">
        <f t="shared" ref="H879:H888" si="33">IF(B879="","",ROUND(G879*F879,2))</f>
        <v/>
      </c>
    </row>
    <row r="880" spans="2:8" x14ac:dyDescent="0.25">
      <c r="B880" s="34"/>
      <c r="C880" s="30" t="str">
        <f>IF(B880="","",INDEX('BASE-REFERENCIA'!A:A,MATCH(B880,'BASE-REFERENCIA'!B:B,0)))</f>
        <v/>
      </c>
      <c r="D880" s="1" t="str">
        <f>IF(B880="","",INDEX('BASE-REFERENCIA'!C:C,MATCH(B880,'BASE-REFERENCIA'!B:B,0)))</f>
        <v/>
      </c>
      <c r="E880" s="30" t="str">
        <f>IF(B880="","",INDEX('BASE-REFERENCIA'!D:D,MATCH(B880,'BASE-REFERENCIA'!B:B,0)))</f>
        <v/>
      </c>
      <c r="F880" s="35">
        <v>1</v>
      </c>
      <c r="G880" s="31" t="str">
        <f>IF(B880="","",INDEX('BASE-REFERENCIA'!F:F,MATCH(B880,'BASE-REFERENCIA'!B:B,0)))</f>
        <v/>
      </c>
      <c r="H880" s="31" t="str">
        <f t="shared" si="33"/>
        <v/>
      </c>
    </row>
    <row r="881" spans="2:8" x14ac:dyDescent="0.25">
      <c r="B881" s="34"/>
      <c r="C881" s="30" t="str">
        <f>IF(B881="","",INDEX('BASE-REFERENCIA'!A:A,MATCH(B881,'BASE-REFERENCIA'!B:B,0)))</f>
        <v/>
      </c>
      <c r="D881" s="1" t="str">
        <f>IF(B881="","",INDEX('BASE-REFERENCIA'!C:C,MATCH(B881,'BASE-REFERENCIA'!B:B,0)))</f>
        <v/>
      </c>
      <c r="E881" s="30" t="str">
        <f>IF(B881="","",INDEX('BASE-REFERENCIA'!D:D,MATCH(B881,'BASE-REFERENCIA'!B:B,0)))</f>
        <v/>
      </c>
      <c r="F881" s="35">
        <v>1</v>
      </c>
      <c r="G881" s="31" t="str">
        <f>IF(B881="","",INDEX('BASE-REFERENCIA'!F:F,MATCH(B881,'BASE-REFERENCIA'!B:B,0)))</f>
        <v/>
      </c>
      <c r="H881" s="31" t="str">
        <f t="shared" si="33"/>
        <v/>
      </c>
    </row>
    <row r="882" spans="2:8" x14ac:dyDescent="0.25">
      <c r="B882" s="34"/>
      <c r="C882" s="30" t="str">
        <f>IF(B882="","",INDEX('BASE-REFERENCIA'!A:A,MATCH(B882,'BASE-REFERENCIA'!B:B,0)))</f>
        <v/>
      </c>
      <c r="D882" s="1" t="str">
        <f>IF(B882="","",INDEX('BASE-REFERENCIA'!C:C,MATCH(B882,'BASE-REFERENCIA'!B:B,0)))</f>
        <v/>
      </c>
      <c r="E882" s="30" t="str">
        <f>IF(B882="","",INDEX('BASE-REFERENCIA'!D:D,MATCH(B882,'BASE-REFERENCIA'!B:B,0)))</f>
        <v/>
      </c>
      <c r="F882" s="35">
        <v>1</v>
      </c>
      <c r="G882" s="31" t="str">
        <f>IF(B882="","",INDEX('BASE-REFERENCIA'!F:F,MATCH(B882,'BASE-REFERENCIA'!B:B,0)))</f>
        <v/>
      </c>
      <c r="H882" s="31" t="str">
        <f t="shared" si="33"/>
        <v/>
      </c>
    </row>
    <row r="883" spans="2:8" x14ac:dyDescent="0.25">
      <c r="B883" s="34"/>
      <c r="C883" s="30" t="str">
        <f>IF(B883="","",INDEX('BASE-REFERENCIA'!A:A,MATCH(B883,'BASE-REFERENCIA'!B:B,0)))</f>
        <v/>
      </c>
      <c r="D883" s="1" t="str">
        <f>IF(B883="","",INDEX('BASE-REFERENCIA'!C:C,MATCH(B883,'BASE-REFERENCIA'!B:B,0)))</f>
        <v/>
      </c>
      <c r="E883" s="30" t="str">
        <f>IF(B883="","",INDEX('BASE-REFERENCIA'!D:D,MATCH(B883,'BASE-REFERENCIA'!B:B,0)))</f>
        <v/>
      </c>
      <c r="F883" s="35">
        <v>1</v>
      </c>
      <c r="G883" s="31" t="str">
        <f>IF(B883="","",INDEX('BASE-REFERENCIA'!F:F,MATCH(B883,'BASE-REFERENCIA'!B:B,0)))</f>
        <v/>
      </c>
      <c r="H883" s="31" t="str">
        <f t="shared" si="33"/>
        <v/>
      </c>
    </row>
    <row r="884" spans="2:8" x14ac:dyDescent="0.25">
      <c r="B884" s="34"/>
      <c r="C884" s="30" t="str">
        <f>IF(B884="","",INDEX('BASE-REFERENCIA'!A:A,MATCH(B884,'BASE-REFERENCIA'!B:B,0)))</f>
        <v/>
      </c>
      <c r="D884" s="1" t="str">
        <f>IF(B884="","",INDEX('BASE-REFERENCIA'!C:C,MATCH(B884,'BASE-REFERENCIA'!B:B,0)))</f>
        <v/>
      </c>
      <c r="E884" s="30" t="str">
        <f>IF(B884="","",INDEX('BASE-REFERENCIA'!D:D,MATCH(B884,'BASE-REFERENCIA'!B:B,0)))</f>
        <v/>
      </c>
      <c r="F884" s="35">
        <v>1</v>
      </c>
      <c r="G884" s="31" t="str">
        <f>IF(B884="","",INDEX('BASE-REFERENCIA'!F:F,MATCH(B884,'BASE-REFERENCIA'!B:B,0)))</f>
        <v/>
      </c>
      <c r="H884" s="31" t="str">
        <f t="shared" si="33"/>
        <v/>
      </c>
    </row>
    <row r="885" spans="2:8" x14ac:dyDescent="0.25">
      <c r="B885" s="34"/>
      <c r="C885" s="30" t="str">
        <f>IF(B885="","",INDEX('BASE-REFERENCIA'!A:A,MATCH(B885,'BASE-REFERENCIA'!B:B,0)))</f>
        <v/>
      </c>
      <c r="D885" s="1" t="str">
        <f>IF(B885="","",INDEX('BASE-REFERENCIA'!C:C,MATCH(B885,'BASE-REFERENCIA'!B:B,0)))</f>
        <v/>
      </c>
      <c r="E885" s="30" t="str">
        <f>IF(B885="","",INDEX('BASE-REFERENCIA'!D:D,MATCH(B885,'BASE-REFERENCIA'!B:B,0)))</f>
        <v/>
      </c>
      <c r="F885" s="35">
        <v>1</v>
      </c>
      <c r="G885" s="31" t="str">
        <f>IF(B885="","",INDEX('BASE-REFERENCIA'!F:F,MATCH(B885,'BASE-REFERENCIA'!B:B,0)))</f>
        <v/>
      </c>
      <c r="H885" s="31" t="str">
        <f t="shared" si="33"/>
        <v/>
      </c>
    </row>
    <row r="886" spans="2:8" x14ac:dyDescent="0.25">
      <c r="B886" s="34"/>
      <c r="C886" s="30" t="str">
        <f>IF(B886="","",INDEX('BASE-REFERENCIA'!A:A,MATCH(B886,'BASE-REFERENCIA'!B:B,0)))</f>
        <v/>
      </c>
      <c r="D886" s="1" t="str">
        <f>IF(B886="","",INDEX('BASE-REFERENCIA'!C:C,MATCH(B886,'BASE-REFERENCIA'!B:B,0)))</f>
        <v/>
      </c>
      <c r="E886" s="30" t="str">
        <f>IF(B886="","",INDEX('BASE-REFERENCIA'!D:D,MATCH(B886,'BASE-REFERENCIA'!B:B,0)))</f>
        <v/>
      </c>
      <c r="F886" s="35">
        <v>1</v>
      </c>
      <c r="G886" s="31" t="str">
        <f>IF(B886="","",INDEX('BASE-REFERENCIA'!F:F,MATCH(B886,'BASE-REFERENCIA'!B:B,0)))</f>
        <v/>
      </c>
      <c r="H886" s="31" t="str">
        <f t="shared" si="33"/>
        <v/>
      </c>
    </row>
    <row r="887" spans="2:8" x14ac:dyDescent="0.25">
      <c r="B887" s="34"/>
      <c r="C887" s="30" t="str">
        <f>IF(B887="","",INDEX('BASE-REFERENCIA'!A:A,MATCH(B887,'BASE-REFERENCIA'!B:B,0)))</f>
        <v/>
      </c>
      <c r="D887" s="1" t="str">
        <f>IF(B887="","",INDEX('BASE-REFERENCIA'!C:C,MATCH(B887,'BASE-REFERENCIA'!B:B,0)))</f>
        <v/>
      </c>
      <c r="E887" s="30" t="str">
        <f>IF(B887="","",INDEX('BASE-REFERENCIA'!D:D,MATCH(B887,'BASE-REFERENCIA'!B:B,0)))</f>
        <v/>
      </c>
      <c r="F887" s="35">
        <v>1</v>
      </c>
      <c r="G887" s="31" t="str">
        <f>IF(B887="","",INDEX('BASE-REFERENCIA'!F:F,MATCH(B887,'BASE-REFERENCIA'!B:B,0)))</f>
        <v/>
      </c>
      <c r="H887" s="31" t="str">
        <f t="shared" si="33"/>
        <v/>
      </c>
    </row>
    <row r="888" spans="2:8" x14ac:dyDescent="0.25">
      <c r="B888" s="34"/>
      <c r="C888" s="30" t="str">
        <f>IF(B888="","",INDEX('BASE-REFERENCIA'!A:A,MATCH(B888,'BASE-REFERENCIA'!B:B,0)))</f>
        <v/>
      </c>
      <c r="D888" s="1" t="str">
        <f>IF(B888="","",INDEX('BASE-REFERENCIA'!C:C,MATCH(B888,'BASE-REFERENCIA'!B:B,0)))</f>
        <v/>
      </c>
      <c r="E888" s="30" t="str">
        <f>IF(B888="","",INDEX('BASE-REFERENCIA'!D:D,MATCH(B888,'BASE-REFERENCIA'!B:B,0)))</f>
        <v/>
      </c>
      <c r="F888" s="35">
        <v>1</v>
      </c>
      <c r="G888" s="31" t="str">
        <f>IF(B888="","",INDEX('BASE-REFERENCIA'!F:F,MATCH(B888,'BASE-REFERENCIA'!B:B,0)))</f>
        <v/>
      </c>
      <c r="H888" s="31" t="str">
        <f t="shared" si="33"/>
        <v/>
      </c>
    </row>
    <row r="889" spans="2:8" x14ac:dyDescent="0.25"/>
    <row r="890" spans="2:8" x14ac:dyDescent="0.25">
      <c r="B890" s="28" t="s">
        <v>28252</v>
      </c>
      <c r="C890" s="27" t="s">
        <v>28173</v>
      </c>
      <c r="D890" s="37"/>
      <c r="E890" s="38"/>
      <c r="F890" s="29">
        <v>1</v>
      </c>
      <c r="G890" s="29"/>
      <c r="H890" s="29">
        <f>SUBTOTAL(9,H891:H900)</f>
        <v>0</v>
      </c>
    </row>
    <row r="891" spans="2:8" x14ac:dyDescent="0.25">
      <c r="B891" s="34"/>
      <c r="C891" s="30" t="str">
        <f>IF(B891="","",INDEX('BASE-REFERENCIA'!A:A,MATCH(B891,'BASE-REFERENCIA'!B:B,0)))</f>
        <v/>
      </c>
      <c r="D891" s="12" t="str">
        <f>IF(B891="","",INDEX('BASE-REFERENCIA'!C:C,MATCH(B891,'BASE-REFERENCIA'!B:B,0)))</f>
        <v/>
      </c>
      <c r="E891" s="30" t="str">
        <f>IF(B891="","",INDEX('BASE-REFERENCIA'!D:D,MATCH(B891,'BASE-REFERENCIA'!B:B,0)))</f>
        <v/>
      </c>
      <c r="F891" s="36">
        <v>1</v>
      </c>
      <c r="G891" s="32" t="str">
        <f>IF(B891="","",INDEX('BASE-REFERENCIA'!F:F,MATCH(B891,'BASE-REFERENCIA'!B:B,0)))</f>
        <v/>
      </c>
      <c r="H891" s="32" t="str">
        <f t="shared" ref="H891:H900" si="34">IF(B891="","",ROUND(G891*F891,2))</f>
        <v/>
      </c>
    </row>
    <row r="892" spans="2:8" x14ac:dyDescent="0.25">
      <c r="B892" s="34"/>
      <c r="C892" s="30" t="str">
        <f>IF(B892="","",INDEX('BASE-REFERENCIA'!A:A,MATCH(B892,'BASE-REFERENCIA'!B:B,0)))</f>
        <v/>
      </c>
      <c r="D892" s="1" t="str">
        <f>IF(B892="","",INDEX('BASE-REFERENCIA'!C:C,MATCH(B892,'BASE-REFERENCIA'!B:B,0)))</f>
        <v/>
      </c>
      <c r="E892" s="30" t="str">
        <f>IF(B892="","",INDEX('BASE-REFERENCIA'!D:D,MATCH(B892,'BASE-REFERENCIA'!B:B,0)))</f>
        <v/>
      </c>
      <c r="F892" s="35">
        <v>1</v>
      </c>
      <c r="G892" s="31" t="str">
        <f>IF(B892="","",INDEX('BASE-REFERENCIA'!F:F,MATCH(B892,'BASE-REFERENCIA'!B:B,0)))</f>
        <v/>
      </c>
      <c r="H892" s="31" t="str">
        <f t="shared" si="34"/>
        <v/>
      </c>
    </row>
    <row r="893" spans="2:8" x14ac:dyDescent="0.25">
      <c r="B893" s="34"/>
      <c r="C893" s="30" t="str">
        <f>IF(B893="","",INDEX('BASE-REFERENCIA'!A:A,MATCH(B893,'BASE-REFERENCIA'!B:B,0)))</f>
        <v/>
      </c>
      <c r="D893" s="1" t="str">
        <f>IF(B893="","",INDEX('BASE-REFERENCIA'!C:C,MATCH(B893,'BASE-REFERENCIA'!B:B,0)))</f>
        <v/>
      </c>
      <c r="E893" s="30" t="str">
        <f>IF(B893="","",INDEX('BASE-REFERENCIA'!D:D,MATCH(B893,'BASE-REFERENCIA'!B:B,0)))</f>
        <v/>
      </c>
      <c r="F893" s="35">
        <v>1</v>
      </c>
      <c r="G893" s="31" t="str">
        <f>IF(B893="","",INDEX('BASE-REFERENCIA'!F:F,MATCH(B893,'BASE-REFERENCIA'!B:B,0)))</f>
        <v/>
      </c>
      <c r="H893" s="31" t="str">
        <f t="shared" si="34"/>
        <v/>
      </c>
    </row>
    <row r="894" spans="2:8" x14ac:dyDescent="0.25">
      <c r="B894" s="34"/>
      <c r="C894" s="30" t="str">
        <f>IF(B894="","",INDEX('BASE-REFERENCIA'!A:A,MATCH(B894,'BASE-REFERENCIA'!B:B,0)))</f>
        <v/>
      </c>
      <c r="D894" s="1" t="str">
        <f>IF(B894="","",INDEX('BASE-REFERENCIA'!C:C,MATCH(B894,'BASE-REFERENCIA'!B:B,0)))</f>
        <v/>
      </c>
      <c r="E894" s="30" t="str">
        <f>IF(B894="","",INDEX('BASE-REFERENCIA'!D:D,MATCH(B894,'BASE-REFERENCIA'!B:B,0)))</f>
        <v/>
      </c>
      <c r="F894" s="35">
        <v>1</v>
      </c>
      <c r="G894" s="31" t="str">
        <f>IF(B894="","",INDEX('BASE-REFERENCIA'!F:F,MATCH(B894,'BASE-REFERENCIA'!B:B,0)))</f>
        <v/>
      </c>
      <c r="H894" s="31" t="str">
        <f t="shared" si="34"/>
        <v/>
      </c>
    </row>
    <row r="895" spans="2:8" x14ac:dyDescent="0.25">
      <c r="B895" s="34"/>
      <c r="C895" s="30" t="str">
        <f>IF(B895="","",INDEX('BASE-REFERENCIA'!A:A,MATCH(B895,'BASE-REFERENCIA'!B:B,0)))</f>
        <v/>
      </c>
      <c r="D895" s="1" t="str">
        <f>IF(B895="","",INDEX('BASE-REFERENCIA'!C:C,MATCH(B895,'BASE-REFERENCIA'!B:B,0)))</f>
        <v/>
      </c>
      <c r="E895" s="30" t="str">
        <f>IF(B895="","",INDEX('BASE-REFERENCIA'!D:D,MATCH(B895,'BASE-REFERENCIA'!B:B,0)))</f>
        <v/>
      </c>
      <c r="F895" s="35">
        <v>1</v>
      </c>
      <c r="G895" s="31" t="str">
        <f>IF(B895="","",INDEX('BASE-REFERENCIA'!F:F,MATCH(B895,'BASE-REFERENCIA'!B:B,0)))</f>
        <v/>
      </c>
      <c r="H895" s="31" t="str">
        <f t="shared" si="34"/>
        <v/>
      </c>
    </row>
    <row r="896" spans="2:8" x14ac:dyDescent="0.25">
      <c r="B896" s="34"/>
      <c r="C896" s="30" t="str">
        <f>IF(B896="","",INDEX('BASE-REFERENCIA'!A:A,MATCH(B896,'BASE-REFERENCIA'!B:B,0)))</f>
        <v/>
      </c>
      <c r="D896" s="1" t="str">
        <f>IF(B896="","",INDEX('BASE-REFERENCIA'!C:C,MATCH(B896,'BASE-REFERENCIA'!B:B,0)))</f>
        <v/>
      </c>
      <c r="E896" s="30" t="str">
        <f>IF(B896="","",INDEX('BASE-REFERENCIA'!D:D,MATCH(B896,'BASE-REFERENCIA'!B:B,0)))</f>
        <v/>
      </c>
      <c r="F896" s="35">
        <v>1</v>
      </c>
      <c r="G896" s="31" t="str">
        <f>IF(B896="","",INDEX('BASE-REFERENCIA'!F:F,MATCH(B896,'BASE-REFERENCIA'!B:B,0)))</f>
        <v/>
      </c>
      <c r="H896" s="31" t="str">
        <f t="shared" si="34"/>
        <v/>
      </c>
    </row>
    <row r="897" spans="2:8" x14ac:dyDescent="0.25">
      <c r="B897" s="34"/>
      <c r="C897" s="30" t="str">
        <f>IF(B897="","",INDEX('BASE-REFERENCIA'!A:A,MATCH(B897,'BASE-REFERENCIA'!B:B,0)))</f>
        <v/>
      </c>
      <c r="D897" s="1" t="str">
        <f>IF(B897="","",INDEX('BASE-REFERENCIA'!C:C,MATCH(B897,'BASE-REFERENCIA'!B:B,0)))</f>
        <v/>
      </c>
      <c r="E897" s="30" t="str">
        <f>IF(B897="","",INDEX('BASE-REFERENCIA'!D:D,MATCH(B897,'BASE-REFERENCIA'!B:B,0)))</f>
        <v/>
      </c>
      <c r="F897" s="35">
        <v>1</v>
      </c>
      <c r="G897" s="31" t="str">
        <f>IF(B897="","",INDEX('BASE-REFERENCIA'!F:F,MATCH(B897,'BASE-REFERENCIA'!B:B,0)))</f>
        <v/>
      </c>
      <c r="H897" s="31" t="str">
        <f t="shared" si="34"/>
        <v/>
      </c>
    </row>
    <row r="898" spans="2:8" x14ac:dyDescent="0.25">
      <c r="B898" s="34"/>
      <c r="C898" s="30" t="str">
        <f>IF(B898="","",INDEX('BASE-REFERENCIA'!A:A,MATCH(B898,'BASE-REFERENCIA'!B:B,0)))</f>
        <v/>
      </c>
      <c r="D898" s="1" t="str">
        <f>IF(B898="","",INDEX('BASE-REFERENCIA'!C:C,MATCH(B898,'BASE-REFERENCIA'!B:B,0)))</f>
        <v/>
      </c>
      <c r="E898" s="30" t="str">
        <f>IF(B898="","",INDEX('BASE-REFERENCIA'!D:D,MATCH(B898,'BASE-REFERENCIA'!B:B,0)))</f>
        <v/>
      </c>
      <c r="F898" s="35">
        <v>1</v>
      </c>
      <c r="G898" s="31" t="str">
        <f>IF(B898="","",INDEX('BASE-REFERENCIA'!F:F,MATCH(B898,'BASE-REFERENCIA'!B:B,0)))</f>
        <v/>
      </c>
      <c r="H898" s="31" t="str">
        <f t="shared" si="34"/>
        <v/>
      </c>
    </row>
    <row r="899" spans="2:8" x14ac:dyDescent="0.25">
      <c r="B899" s="34"/>
      <c r="C899" s="30" t="str">
        <f>IF(B899="","",INDEX('BASE-REFERENCIA'!A:A,MATCH(B899,'BASE-REFERENCIA'!B:B,0)))</f>
        <v/>
      </c>
      <c r="D899" s="1" t="str">
        <f>IF(B899="","",INDEX('BASE-REFERENCIA'!C:C,MATCH(B899,'BASE-REFERENCIA'!B:B,0)))</f>
        <v/>
      </c>
      <c r="E899" s="30" t="str">
        <f>IF(B899="","",INDEX('BASE-REFERENCIA'!D:D,MATCH(B899,'BASE-REFERENCIA'!B:B,0)))</f>
        <v/>
      </c>
      <c r="F899" s="35">
        <v>1</v>
      </c>
      <c r="G899" s="31" t="str">
        <f>IF(B899="","",INDEX('BASE-REFERENCIA'!F:F,MATCH(B899,'BASE-REFERENCIA'!B:B,0)))</f>
        <v/>
      </c>
      <c r="H899" s="31" t="str">
        <f t="shared" si="34"/>
        <v/>
      </c>
    </row>
    <row r="900" spans="2:8" x14ac:dyDescent="0.25">
      <c r="B900" s="34"/>
      <c r="C900" s="30" t="str">
        <f>IF(B900="","",INDEX('BASE-REFERENCIA'!A:A,MATCH(B900,'BASE-REFERENCIA'!B:B,0)))</f>
        <v/>
      </c>
      <c r="D900" s="1" t="str">
        <f>IF(B900="","",INDEX('BASE-REFERENCIA'!C:C,MATCH(B900,'BASE-REFERENCIA'!B:B,0)))</f>
        <v/>
      </c>
      <c r="E900" s="30" t="str">
        <f>IF(B900="","",INDEX('BASE-REFERENCIA'!D:D,MATCH(B900,'BASE-REFERENCIA'!B:B,0)))</f>
        <v/>
      </c>
      <c r="F900" s="35">
        <v>1</v>
      </c>
      <c r="G900" s="31" t="str">
        <f>IF(B900="","",INDEX('BASE-REFERENCIA'!F:F,MATCH(B900,'BASE-REFERENCIA'!B:B,0)))</f>
        <v/>
      </c>
      <c r="H900" s="31" t="str">
        <f t="shared" si="34"/>
        <v/>
      </c>
    </row>
    <row r="901" spans="2:8" x14ac:dyDescent="0.25"/>
    <row r="902" spans="2:8" x14ac:dyDescent="0.25">
      <c r="B902" s="28" t="s">
        <v>28253</v>
      </c>
      <c r="C902" s="27" t="s">
        <v>28173</v>
      </c>
      <c r="D902" s="37"/>
      <c r="E902" s="38"/>
      <c r="F902" s="29">
        <v>1</v>
      </c>
      <c r="G902" s="29"/>
      <c r="H902" s="29">
        <f>SUBTOTAL(9,H903:H912)</f>
        <v>0</v>
      </c>
    </row>
    <row r="903" spans="2:8" x14ac:dyDescent="0.25">
      <c r="B903" s="34"/>
      <c r="C903" s="30" t="str">
        <f>IF(B903="","",INDEX('BASE-REFERENCIA'!A:A,MATCH(B903,'BASE-REFERENCIA'!B:B,0)))</f>
        <v/>
      </c>
      <c r="D903" s="12" t="str">
        <f>IF(B903="","",INDEX('BASE-REFERENCIA'!C:C,MATCH(B903,'BASE-REFERENCIA'!B:B,0)))</f>
        <v/>
      </c>
      <c r="E903" s="30" t="str">
        <f>IF(B903="","",INDEX('BASE-REFERENCIA'!D:D,MATCH(B903,'BASE-REFERENCIA'!B:B,0)))</f>
        <v/>
      </c>
      <c r="F903" s="36">
        <v>1</v>
      </c>
      <c r="G903" s="32" t="str">
        <f>IF(B903="","",INDEX('BASE-REFERENCIA'!F:F,MATCH(B903,'BASE-REFERENCIA'!B:B,0)))</f>
        <v/>
      </c>
      <c r="H903" s="32" t="str">
        <f t="shared" ref="H903:H912" si="35">IF(B903="","",ROUND(G903*F903,2))</f>
        <v/>
      </c>
    </row>
    <row r="904" spans="2:8" x14ac:dyDescent="0.25">
      <c r="B904" s="34"/>
      <c r="C904" s="30" t="str">
        <f>IF(B904="","",INDEX('BASE-REFERENCIA'!A:A,MATCH(B904,'BASE-REFERENCIA'!B:B,0)))</f>
        <v/>
      </c>
      <c r="D904" s="1" t="str">
        <f>IF(B904="","",INDEX('BASE-REFERENCIA'!C:C,MATCH(B904,'BASE-REFERENCIA'!B:B,0)))</f>
        <v/>
      </c>
      <c r="E904" s="30" t="str">
        <f>IF(B904="","",INDEX('BASE-REFERENCIA'!D:D,MATCH(B904,'BASE-REFERENCIA'!B:B,0)))</f>
        <v/>
      </c>
      <c r="F904" s="35">
        <v>1</v>
      </c>
      <c r="G904" s="31" t="str">
        <f>IF(B904="","",INDEX('BASE-REFERENCIA'!F:F,MATCH(B904,'BASE-REFERENCIA'!B:B,0)))</f>
        <v/>
      </c>
      <c r="H904" s="31" t="str">
        <f t="shared" si="35"/>
        <v/>
      </c>
    </row>
    <row r="905" spans="2:8" x14ac:dyDescent="0.25">
      <c r="B905" s="34"/>
      <c r="C905" s="30" t="str">
        <f>IF(B905="","",INDEX('BASE-REFERENCIA'!A:A,MATCH(B905,'BASE-REFERENCIA'!B:B,0)))</f>
        <v/>
      </c>
      <c r="D905" s="1" t="str">
        <f>IF(B905="","",INDEX('BASE-REFERENCIA'!C:C,MATCH(B905,'BASE-REFERENCIA'!B:B,0)))</f>
        <v/>
      </c>
      <c r="E905" s="30" t="str">
        <f>IF(B905="","",INDEX('BASE-REFERENCIA'!D:D,MATCH(B905,'BASE-REFERENCIA'!B:B,0)))</f>
        <v/>
      </c>
      <c r="F905" s="35">
        <v>1</v>
      </c>
      <c r="G905" s="31" t="str">
        <f>IF(B905="","",INDEX('BASE-REFERENCIA'!F:F,MATCH(B905,'BASE-REFERENCIA'!B:B,0)))</f>
        <v/>
      </c>
      <c r="H905" s="31" t="str">
        <f t="shared" si="35"/>
        <v/>
      </c>
    </row>
    <row r="906" spans="2:8" x14ac:dyDescent="0.25">
      <c r="B906" s="34"/>
      <c r="C906" s="30" t="str">
        <f>IF(B906="","",INDEX('BASE-REFERENCIA'!A:A,MATCH(B906,'BASE-REFERENCIA'!B:B,0)))</f>
        <v/>
      </c>
      <c r="D906" s="1" t="str">
        <f>IF(B906="","",INDEX('BASE-REFERENCIA'!C:C,MATCH(B906,'BASE-REFERENCIA'!B:B,0)))</f>
        <v/>
      </c>
      <c r="E906" s="30" t="str">
        <f>IF(B906="","",INDEX('BASE-REFERENCIA'!D:D,MATCH(B906,'BASE-REFERENCIA'!B:B,0)))</f>
        <v/>
      </c>
      <c r="F906" s="35">
        <v>1</v>
      </c>
      <c r="G906" s="31" t="str">
        <f>IF(B906="","",INDEX('BASE-REFERENCIA'!F:F,MATCH(B906,'BASE-REFERENCIA'!B:B,0)))</f>
        <v/>
      </c>
      <c r="H906" s="31" t="str">
        <f t="shared" si="35"/>
        <v/>
      </c>
    </row>
    <row r="907" spans="2:8" x14ac:dyDescent="0.25">
      <c r="B907" s="34"/>
      <c r="C907" s="30" t="str">
        <f>IF(B907="","",INDEX('BASE-REFERENCIA'!A:A,MATCH(B907,'BASE-REFERENCIA'!B:B,0)))</f>
        <v/>
      </c>
      <c r="D907" s="1" t="str">
        <f>IF(B907="","",INDEX('BASE-REFERENCIA'!C:C,MATCH(B907,'BASE-REFERENCIA'!B:B,0)))</f>
        <v/>
      </c>
      <c r="E907" s="30" t="str">
        <f>IF(B907="","",INDEX('BASE-REFERENCIA'!D:D,MATCH(B907,'BASE-REFERENCIA'!B:B,0)))</f>
        <v/>
      </c>
      <c r="F907" s="35">
        <v>1</v>
      </c>
      <c r="G907" s="31" t="str">
        <f>IF(B907="","",INDEX('BASE-REFERENCIA'!F:F,MATCH(B907,'BASE-REFERENCIA'!B:B,0)))</f>
        <v/>
      </c>
      <c r="H907" s="31" t="str">
        <f t="shared" si="35"/>
        <v/>
      </c>
    </row>
    <row r="908" spans="2:8" x14ac:dyDescent="0.25">
      <c r="B908" s="34"/>
      <c r="C908" s="30" t="str">
        <f>IF(B908="","",INDEX('BASE-REFERENCIA'!A:A,MATCH(B908,'BASE-REFERENCIA'!B:B,0)))</f>
        <v/>
      </c>
      <c r="D908" s="1" t="str">
        <f>IF(B908="","",INDEX('BASE-REFERENCIA'!C:C,MATCH(B908,'BASE-REFERENCIA'!B:B,0)))</f>
        <v/>
      </c>
      <c r="E908" s="30" t="str">
        <f>IF(B908="","",INDEX('BASE-REFERENCIA'!D:D,MATCH(B908,'BASE-REFERENCIA'!B:B,0)))</f>
        <v/>
      </c>
      <c r="F908" s="35">
        <v>1</v>
      </c>
      <c r="G908" s="31" t="str">
        <f>IF(B908="","",INDEX('BASE-REFERENCIA'!F:F,MATCH(B908,'BASE-REFERENCIA'!B:B,0)))</f>
        <v/>
      </c>
      <c r="H908" s="31" t="str">
        <f t="shared" si="35"/>
        <v/>
      </c>
    </row>
    <row r="909" spans="2:8" x14ac:dyDescent="0.25">
      <c r="B909" s="34"/>
      <c r="C909" s="30" t="str">
        <f>IF(B909="","",INDEX('BASE-REFERENCIA'!A:A,MATCH(B909,'BASE-REFERENCIA'!B:B,0)))</f>
        <v/>
      </c>
      <c r="D909" s="1" t="str">
        <f>IF(B909="","",INDEX('BASE-REFERENCIA'!C:C,MATCH(B909,'BASE-REFERENCIA'!B:B,0)))</f>
        <v/>
      </c>
      <c r="E909" s="30" t="str">
        <f>IF(B909="","",INDEX('BASE-REFERENCIA'!D:D,MATCH(B909,'BASE-REFERENCIA'!B:B,0)))</f>
        <v/>
      </c>
      <c r="F909" s="35">
        <v>1</v>
      </c>
      <c r="G909" s="31" t="str">
        <f>IF(B909="","",INDEX('BASE-REFERENCIA'!F:F,MATCH(B909,'BASE-REFERENCIA'!B:B,0)))</f>
        <v/>
      </c>
      <c r="H909" s="31" t="str">
        <f t="shared" si="35"/>
        <v/>
      </c>
    </row>
    <row r="910" spans="2:8" x14ac:dyDescent="0.25">
      <c r="B910" s="34"/>
      <c r="C910" s="30" t="str">
        <f>IF(B910="","",INDEX('BASE-REFERENCIA'!A:A,MATCH(B910,'BASE-REFERENCIA'!B:B,0)))</f>
        <v/>
      </c>
      <c r="D910" s="1" t="str">
        <f>IF(B910="","",INDEX('BASE-REFERENCIA'!C:C,MATCH(B910,'BASE-REFERENCIA'!B:B,0)))</f>
        <v/>
      </c>
      <c r="E910" s="30" t="str">
        <f>IF(B910="","",INDEX('BASE-REFERENCIA'!D:D,MATCH(B910,'BASE-REFERENCIA'!B:B,0)))</f>
        <v/>
      </c>
      <c r="F910" s="35">
        <v>1</v>
      </c>
      <c r="G910" s="31" t="str">
        <f>IF(B910="","",INDEX('BASE-REFERENCIA'!F:F,MATCH(B910,'BASE-REFERENCIA'!B:B,0)))</f>
        <v/>
      </c>
      <c r="H910" s="31" t="str">
        <f t="shared" si="35"/>
        <v/>
      </c>
    </row>
    <row r="911" spans="2:8" x14ac:dyDescent="0.25">
      <c r="B911" s="34"/>
      <c r="C911" s="30" t="str">
        <f>IF(B911="","",INDEX('BASE-REFERENCIA'!A:A,MATCH(B911,'BASE-REFERENCIA'!B:B,0)))</f>
        <v/>
      </c>
      <c r="D911" s="1" t="str">
        <f>IF(B911="","",INDEX('BASE-REFERENCIA'!C:C,MATCH(B911,'BASE-REFERENCIA'!B:B,0)))</f>
        <v/>
      </c>
      <c r="E911" s="30" t="str">
        <f>IF(B911="","",INDEX('BASE-REFERENCIA'!D:D,MATCH(B911,'BASE-REFERENCIA'!B:B,0)))</f>
        <v/>
      </c>
      <c r="F911" s="35">
        <v>1</v>
      </c>
      <c r="G911" s="31" t="str">
        <f>IF(B911="","",INDEX('BASE-REFERENCIA'!F:F,MATCH(B911,'BASE-REFERENCIA'!B:B,0)))</f>
        <v/>
      </c>
      <c r="H911" s="31" t="str">
        <f t="shared" si="35"/>
        <v/>
      </c>
    </row>
    <row r="912" spans="2:8" x14ac:dyDescent="0.25">
      <c r="B912" s="34"/>
      <c r="C912" s="30" t="str">
        <f>IF(B912="","",INDEX('BASE-REFERENCIA'!A:A,MATCH(B912,'BASE-REFERENCIA'!B:B,0)))</f>
        <v/>
      </c>
      <c r="D912" s="1" t="str">
        <f>IF(B912="","",INDEX('BASE-REFERENCIA'!C:C,MATCH(B912,'BASE-REFERENCIA'!B:B,0)))</f>
        <v/>
      </c>
      <c r="E912" s="30" t="str">
        <f>IF(B912="","",INDEX('BASE-REFERENCIA'!D:D,MATCH(B912,'BASE-REFERENCIA'!B:B,0)))</f>
        <v/>
      </c>
      <c r="F912" s="35">
        <v>1</v>
      </c>
      <c r="G912" s="31" t="str">
        <f>IF(B912="","",INDEX('BASE-REFERENCIA'!F:F,MATCH(B912,'BASE-REFERENCIA'!B:B,0)))</f>
        <v/>
      </c>
      <c r="H912" s="31" t="str">
        <f t="shared" si="35"/>
        <v/>
      </c>
    </row>
    <row r="913" spans="2:8" x14ac:dyDescent="0.25"/>
    <row r="914" spans="2:8" x14ac:dyDescent="0.25">
      <c r="B914" s="28" t="s">
        <v>28254</v>
      </c>
      <c r="C914" s="27" t="s">
        <v>28173</v>
      </c>
      <c r="D914" s="37"/>
      <c r="E914" s="38"/>
      <c r="F914" s="29">
        <v>1</v>
      </c>
      <c r="G914" s="29"/>
      <c r="H914" s="29">
        <f>SUBTOTAL(9,H915:H924)</f>
        <v>0</v>
      </c>
    </row>
    <row r="915" spans="2:8" x14ac:dyDescent="0.25">
      <c r="B915" s="34"/>
      <c r="C915" s="30" t="str">
        <f>IF(B915="","",INDEX('BASE-REFERENCIA'!A:A,MATCH(B915,'BASE-REFERENCIA'!B:B,0)))</f>
        <v/>
      </c>
      <c r="D915" s="12" t="str">
        <f>IF(B915="","",INDEX('BASE-REFERENCIA'!C:C,MATCH(B915,'BASE-REFERENCIA'!B:B,0)))</f>
        <v/>
      </c>
      <c r="E915" s="30" t="str">
        <f>IF(B915="","",INDEX('BASE-REFERENCIA'!D:D,MATCH(B915,'BASE-REFERENCIA'!B:B,0)))</f>
        <v/>
      </c>
      <c r="F915" s="36">
        <v>1</v>
      </c>
      <c r="G915" s="32" t="str">
        <f>IF(B915="","",INDEX('BASE-REFERENCIA'!F:F,MATCH(B915,'BASE-REFERENCIA'!B:B,0)))</f>
        <v/>
      </c>
      <c r="H915" s="32" t="str">
        <f t="shared" ref="H915:H924" si="36">IF(B915="","",ROUND(G915*F915,2))</f>
        <v/>
      </c>
    </row>
    <row r="916" spans="2:8" x14ac:dyDescent="0.25">
      <c r="B916" s="34"/>
      <c r="C916" s="30" t="str">
        <f>IF(B916="","",INDEX('BASE-REFERENCIA'!A:A,MATCH(B916,'BASE-REFERENCIA'!B:B,0)))</f>
        <v/>
      </c>
      <c r="D916" s="1" t="str">
        <f>IF(B916="","",INDEX('BASE-REFERENCIA'!C:C,MATCH(B916,'BASE-REFERENCIA'!B:B,0)))</f>
        <v/>
      </c>
      <c r="E916" s="30" t="str">
        <f>IF(B916="","",INDEX('BASE-REFERENCIA'!D:D,MATCH(B916,'BASE-REFERENCIA'!B:B,0)))</f>
        <v/>
      </c>
      <c r="F916" s="35">
        <v>1</v>
      </c>
      <c r="G916" s="31" t="str">
        <f>IF(B916="","",INDEX('BASE-REFERENCIA'!F:F,MATCH(B916,'BASE-REFERENCIA'!B:B,0)))</f>
        <v/>
      </c>
      <c r="H916" s="31" t="str">
        <f t="shared" si="36"/>
        <v/>
      </c>
    </row>
    <row r="917" spans="2:8" x14ac:dyDescent="0.25">
      <c r="B917" s="34"/>
      <c r="C917" s="30" t="str">
        <f>IF(B917="","",INDEX('BASE-REFERENCIA'!A:A,MATCH(B917,'BASE-REFERENCIA'!B:B,0)))</f>
        <v/>
      </c>
      <c r="D917" s="1" t="str">
        <f>IF(B917="","",INDEX('BASE-REFERENCIA'!C:C,MATCH(B917,'BASE-REFERENCIA'!B:B,0)))</f>
        <v/>
      </c>
      <c r="E917" s="30" t="str">
        <f>IF(B917="","",INDEX('BASE-REFERENCIA'!D:D,MATCH(B917,'BASE-REFERENCIA'!B:B,0)))</f>
        <v/>
      </c>
      <c r="F917" s="35">
        <v>1</v>
      </c>
      <c r="G917" s="31" t="str">
        <f>IF(B917="","",INDEX('BASE-REFERENCIA'!F:F,MATCH(B917,'BASE-REFERENCIA'!B:B,0)))</f>
        <v/>
      </c>
      <c r="H917" s="31" t="str">
        <f t="shared" si="36"/>
        <v/>
      </c>
    </row>
    <row r="918" spans="2:8" x14ac:dyDescent="0.25">
      <c r="B918" s="34"/>
      <c r="C918" s="30" t="str">
        <f>IF(B918="","",INDEX('BASE-REFERENCIA'!A:A,MATCH(B918,'BASE-REFERENCIA'!B:B,0)))</f>
        <v/>
      </c>
      <c r="D918" s="1" t="str">
        <f>IF(B918="","",INDEX('BASE-REFERENCIA'!C:C,MATCH(B918,'BASE-REFERENCIA'!B:B,0)))</f>
        <v/>
      </c>
      <c r="E918" s="30" t="str">
        <f>IF(B918="","",INDEX('BASE-REFERENCIA'!D:D,MATCH(B918,'BASE-REFERENCIA'!B:B,0)))</f>
        <v/>
      </c>
      <c r="F918" s="35">
        <v>1</v>
      </c>
      <c r="G918" s="31" t="str">
        <f>IF(B918="","",INDEX('BASE-REFERENCIA'!F:F,MATCH(B918,'BASE-REFERENCIA'!B:B,0)))</f>
        <v/>
      </c>
      <c r="H918" s="31" t="str">
        <f t="shared" si="36"/>
        <v/>
      </c>
    </row>
    <row r="919" spans="2:8" x14ac:dyDescent="0.25">
      <c r="B919" s="34"/>
      <c r="C919" s="30" t="str">
        <f>IF(B919="","",INDEX('BASE-REFERENCIA'!A:A,MATCH(B919,'BASE-REFERENCIA'!B:B,0)))</f>
        <v/>
      </c>
      <c r="D919" s="1" t="str">
        <f>IF(B919="","",INDEX('BASE-REFERENCIA'!C:C,MATCH(B919,'BASE-REFERENCIA'!B:B,0)))</f>
        <v/>
      </c>
      <c r="E919" s="30" t="str">
        <f>IF(B919="","",INDEX('BASE-REFERENCIA'!D:D,MATCH(B919,'BASE-REFERENCIA'!B:B,0)))</f>
        <v/>
      </c>
      <c r="F919" s="35">
        <v>1</v>
      </c>
      <c r="G919" s="31" t="str">
        <f>IF(B919="","",INDEX('BASE-REFERENCIA'!F:F,MATCH(B919,'BASE-REFERENCIA'!B:B,0)))</f>
        <v/>
      </c>
      <c r="H919" s="31" t="str">
        <f t="shared" si="36"/>
        <v/>
      </c>
    </row>
    <row r="920" spans="2:8" x14ac:dyDescent="0.25">
      <c r="B920" s="34"/>
      <c r="C920" s="30" t="str">
        <f>IF(B920="","",INDEX('BASE-REFERENCIA'!A:A,MATCH(B920,'BASE-REFERENCIA'!B:B,0)))</f>
        <v/>
      </c>
      <c r="D920" s="1" t="str">
        <f>IF(B920="","",INDEX('BASE-REFERENCIA'!C:C,MATCH(B920,'BASE-REFERENCIA'!B:B,0)))</f>
        <v/>
      </c>
      <c r="E920" s="30" t="str">
        <f>IF(B920="","",INDEX('BASE-REFERENCIA'!D:D,MATCH(B920,'BASE-REFERENCIA'!B:B,0)))</f>
        <v/>
      </c>
      <c r="F920" s="35">
        <v>1</v>
      </c>
      <c r="G920" s="31" t="str">
        <f>IF(B920="","",INDEX('BASE-REFERENCIA'!F:F,MATCH(B920,'BASE-REFERENCIA'!B:B,0)))</f>
        <v/>
      </c>
      <c r="H920" s="31" t="str">
        <f t="shared" si="36"/>
        <v/>
      </c>
    </row>
    <row r="921" spans="2:8" x14ac:dyDescent="0.25">
      <c r="B921" s="34"/>
      <c r="C921" s="30" t="str">
        <f>IF(B921="","",INDEX('BASE-REFERENCIA'!A:A,MATCH(B921,'BASE-REFERENCIA'!B:B,0)))</f>
        <v/>
      </c>
      <c r="D921" s="1" t="str">
        <f>IF(B921="","",INDEX('BASE-REFERENCIA'!C:C,MATCH(B921,'BASE-REFERENCIA'!B:B,0)))</f>
        <v/>
      </c>
      <c r="E921" s="30" t="str">
        <f>IF(B921="","",INDEX('BASE-REFERENCIA'!D:D,MATCH(B921,'BASE-REFERENCIA'!B:B,0)))</f>
        <v/>
      </c>
      <c r="F921" s="35">
        <v>1</v>
      </c>
      <c r="G921" s="31" t="str">
        <f>IF(B921="","",INDEX('BASE-REFERENCIA'!F:F,MATCH(B921,'BASE-REFERENCIA'!B:B,0)))</f>
        <v/>
      </c>
      <c r="H921" s="31" t="str">
        <f t="shared" si="36"/>
        <v/>
      </c>
    </row>
    <row r="922" spans="2:8" x14ac:dyDescent="0.25">
      <c r="B922" s="34"/>
      <c r="C922" s="30" t="str">
        <f>IF(B922="","",INDEX('BASE-REFERENCIA'!A:A,MATCH(B922,'BASE-REFERENCIA'!B:B,0)))</f>
        <v/>
      </c>
      <c r="D922" s="1" t="str">
        <f>IF(B922="","",INDEX('BASE-REFERENCIA'!C:C,MATCH(B922,'BASE-REFERENCIA'!B:B,0)))</f>
        <v/>
      </c>
      <c r="E922" s="30" t="str">
        <f>IF(B922="","",INDEX('BASE-REFERENCIA'!D:D,MATCH(B922,'BASE-REFERENCIA'!B:B,0)))</f>
        <v/>
      </c>
      <c r="F922" s="35">
        <v>1</v>
      </c>
      <c r="G922" s="31" t="str">
        <f>IF(B922="","",INDEX('BASE-REFERENCIA'!F:F,MATCH(B922,'BASE-REFERENCIA'!B:B,0)))</f>
        <v/>
      </c>
      <c r="H922" s="31" t="str">
        <f t="shared" si="36"/>
        <v/>
      </c>
    </row>
    <row r="923" spans="2:8" x14ac:dyDescent="0.25">
      <c r="B923" s="34"/>
      <c r="C923" s="30" t="str">
        <f>IF(B923="","",INDEX('BASE-REFERENCIA'!A:A,MATCH(B923,'BASE-REFERENCIA'!B:B,0)))</f>
        <v/>
      </c>
      <c r="D923" s="1" t="str">
        <f>IF(B923="","",INDEX('BASE-REFERENCIA'!C:C,MATCH(B923,'BASE-REFERENCIA'!B:B,0)))</f>
        <v/>
      </c>
      <c r="E923" s="30" t="str">
        <f>IF(B923="","",INDEX('BASE-REFERENCIA'!D:D,MATCH(B923,'BASE-REFERENCIA'!B:B,0)))</f>
        <v/>
      </c>
      <c r="F923" s="35">
        <v>1</v>
      </c>
      <c r="G923" s="31" t="str">
        <f>IF(B923="","",INDEX('BASE-REFERENCIA'!F:F,MATCH(B923,'BASE-REFERENCIA'!B:B,0)))</f>
        <v/>
      </c>
      <c r="H923" s="31" t="str">
        <f t="shared" si="36"/>
        <v/>
      </c>
    </row>
    <row r="924" spans="2:8" x14ac:dyDescent="0.25">
      <c r="B924" s="34"/>
      <c r="C924" s="30" t="str">
        <f>IF(B924="","",INDEX('BASE-REFERENCIA'!A:A,MATCH(B924,'BASE-REFERENCIA'!B:B,0)))</f>
        <v/>
      </c>
      <c r="D924" s="1" t="str">
        <f>IF(B924="","",INDEX('BASE-REFERENCIA'!C:C,MATCH(B924,'BASE-REFERENCIA'!B:B,0)))</f>
        <v/>
      </c>
      <c r="E924" s="30" t="str">
        <f>IF(B924="","",INDEX('BASE-REFERENCIA'!D:D,MATCH(B924,'BASE-REFERENCIA'!B:B,0)))</f>
        <v/>
      </c>
      <c r="F924" s="35">
        <v>1</v>
      </c>
      <c r="G924" s="31" t="str">
        <f>IF(B924="","",INDEX('BASE-REFERENCIA'!F:F,MATCH(B924,'BASE-REFERENCIA'!B:B,0)))</f>
        <v/>
      </c>
      <c r="H924" s="31" t="str">
        <f t="shared" si="36"/>
        <v/>
      </c>
    </row>
    <row r="925" spans="2:8" x14ac:dyDescent="0.25"/>
    <row r="926" spans="2:8" x14ac:dyDescent="0.25">
      <c r="B926" s="28" t="s">
        <v>28255</v>
      </c>
      <c r="C926" s="27" t="s">
        <v>28173</v>
      </c>
      <c r="D926" s="37"/>
      <c r="E926" s="38"/>
      <c r="F926" s="29"/>
      <c r="G926" s="29"/>
      <c r="H926" s="29">
        <f>SUBTOTAL(9,H927:H936)</f>
        <v>0</v>
      </c>
    </row>
    <row r="927" spans="2:8" x14ac:dyDescent="0.25">
      <c r="B927" s="33"/>
      <c r="C927" s="30" t="str">
        <f>IF(B927="","",INDEX('BASE-REFERENCIA'!A:A,MATCH(B927,'BASE-REFERENCIA'!B:B,0)))</f>
        <v/>
      </c>
      <c r="D927" s="12" t="str">
        <f>IF(B927="","",INDEX('BASE-REFERENCIA'!C:C,MATCH(B927,'BASE-REFERENCIA'!B:B,0)))</f>
        <v/>
      </c>
      <c r="E927" s="30" t="str">
        <f>IF(B927="","",INDEX('BASE-REFERENCIA'!D:D,MATCH(B927,'BASE-REFERENCIA'!B:B,0)))</f>
        <v/>
      </c>
      <c r="F927" s="36">
        <v>1</v>
      </c>
      <c r="G927" s="32" t="str">
        <f>IF(B927="","",INDEX('BASE-REFERENCIA'!F:F,MATCH(B927,'BASE-REFERENCIA'!B:B,0)))</f>
        <v/>
      </c>
      <c r="H927" s="32" t="str">
        <f t="shared" ref="H927:H936" si="37">IF(B927="","",ROUND(G927*F927,2))</f>
        <v/>
      </c>
    </row>
    <row r="928" spans="2:8" x14ac:dyDescent="0.25">
      <c r="B928" s="33"/>
      <c r="C928" s="30" t="str">
        <f>IF(B928="","",INDEX('BASE-REFERENCIA'!A:A,MATCH(B928,'BASE-REFERENCIA'!B:B,0)))</f>
        <v/>
      </c>
      <c r="D928" s="1" t="str">
        <f>IF(B928="","",INDEX('BASE-REFERENCIA'!C:C,MATCH(B928,'BASE-REFERENCIA'!B:B,0)))</f>
        <v/>
      </c>
      <c r="E928" s="30" t="str">
        <f>IF(B928="","",INDEX('BASE-REFERENCIA'!D:D,MATCH(B928,'BASE-REFERENCIA'!B:B,0)))</f>
        <v/>
      </c>
      <c r="F928" s="35">
        <v>1</v>
      </c>
      <c r="G928" s="31" t="str">
        <f>IF(B928="","",INDEX('BASE-REFERENCIA'!F:F,MATCH(B928,'BASE-REFERENCIA'!B:B,0)))</f>
        <v/>
      </c>
      <c r="H928" s="31" t="str">
        <f t="shared" si="37"/>
        <v/>
      </c>
    </row>
    <row r="929" spans="2:8" x14ac:dyDescent="0.25">
      <c r="B929" s="33"/>
      <c r="C929" s="30" t="str">
        <f>IF(B929="","",INDEX('BASE-REFERENCIA'!A:A,MATCH(B929,'BASE-REFERENCIA'!B:B,0)))</f>
        <v/>
      </c>
      <c r="D929" s="1" t="str">
        <f>IF(B929="","",INDEX('BASE-REFERENCIA'!C:C,MATCH(B929,'BASE-REFERENCIA'!B:B,0)))</f>
        <v/>
      </c>
      <c r="E929" s="30" t="str">
        <f>IF(B929="","",INDEX('BASE-REFERENCIA'!D:D,MATCH(B929,'BASE-REFERENCIA'!B:B,0)))</f>
        <v/>
      </c>
      <c r="F929" s="35">
        <v>1</v>
      </c>
      <c r="G929" s="31" t="str">
        <f>IF(B929="","",INDEX('BASE-REFERENCIA'!F:F,MATCH(B929,'BASE-REFERENCIA'!B:B,0)))</f>
        <v/>
      </c>
      <c r="H929" s="31" t="str">
        <f t="shared" si="37"/>
        <v/>
      </c>
    </row>
    <row r="930" spans="2:8" x14ac:dyDescent="0.25">
      <c r="B930" s="33"/>
      <c r="C930" s="30" t="str">
        <f>IF(B930="","",INDEX('BASE-REFERENCIA'!A:A,MATCH(B930,'BASE-REFERENCIA'!B:B,0)))</f>
        <v/>
      </c>
      <c r="D930" s="1" t="str">
        <f>IF(B930="","",INDEX('BASE-REFERENCIA'!C:C,MATCH(B930,'BASE-REFERENCIA'!B:B,0)))</f>
        <v/>
      </c>
      <c r="E930" s="30" t="str">
        <f>IF(B930="","",INDEX('BASE-REFERENCIA'!D:D,MATCH(B930,'BASE-REFERENCIA'!B:B,0)))</f>
        <v/>
      </c>
      <c r="F930" s="35">
        <v>1</v>
      </c>
      <c r="G930" s="31" t="str">
        <f>IF(B930="","",INDEX('BASE-REFERENCIA'!F:F,MATCH(B930,'BASE-REFERENCIA'!B:B,0)))</f>
        <v/>
      </c>
      <c r="H930" s="31" t="str">
        <f t="shared" si="37"/>
        <v/>
      </c>
    </row>
    <row r="931" spans="2:8" x14ac:dyDescent="0.25">
      <c r="B931" s="33"/>
      <c r="C931" s="30" t="str">
        <f>IF(B931="","",INDEX('BASE-REFERENCIA'!A:A,MATCH(B931,'BASE-REFERENCIA'!B:B,0)))</f>
        <v/>
      </c>
      <c r="D931" s="1" t="str">
        <f>IF(B931="","",INDEX('BASE-REFERENCIA'!C:C,MATCH(B931,'BASE-REFERENCIA'!B:B,0)))</f>
        <v/>
      </c>
      <c r="E931" s="30" t="str">
        <f>IF(B931="","",INDEX('BASE-REFERENCIA'!D:D,MATCH(B931,'BASE-REFERENCIA'!B:B,0)))</f>
        <v/>
      </c>
      <c r="F931" s="35">
        <v>1</v>
      </c>
      <c r="G931" s="31" t="str">
        <f>IF(B931="","",INDEX('BASE-REFERENCIA'!F:F,MATCH(B931,'BASE-REFERENCIA'!B:B,0)))</f>
        <v/>
      </c>
      <c r="H931" s="31" t="str">
        <f t="shared" si="37"/>
        <v/>
      </c>
    </row>
    <row r="932" spans="2:8" x14ac:dyDescent="0.25">
      <c r="B932" s="33"/>
      <c r="C932" s="30" t="str">
        <f>IF(B932="","",INDEX('BASE-REFERENCIA'!A:A,MATCH(B932,'BASE-REFERENCIA'!B:B,0)))</f>
        <v/>
      </c>
      <c r="D932" s="1" t="str">
        <f>IF(B932="","",INDEX('BASE-REFERENCIA'!C:C,MATCH(B932,'BASE-REFERENCIA'!B:B,0)))</f>
        <v/>
      </c>
      <c r="E932" s="30" t="str">
        <f>IF(B932="","",INDEX('BASE-REFERENCIA'!D:D,MATCH(B932,'BASE-REFERENCIA'!B:B,0)))</f>
        <v/>
      </c>
      <c r="F932" s="35">
        <v>1</v>
      </c>
      <c r="G932" s="31" t="str">
        <f>IF(B932="","",INDEX('BASE-REFERENCIA'!F:F,MATCH(B932,'BASE-REFERENCIA'!B:B,0)))</f>
        <v/>
      </c>
      <c r="H932" s="31" t="str">
        <f t="shared" si="37"/>
        <v/>
      </c>
    </row>
    <row r="933" spans="2:8" x14ac:dyDescent="0.25">
      <c r="B933" s="33"/>
      <c r="C933" s="30" t="str">
        <f>IF(B933="","",INDEX('BASE-REFERENCIA'!A:A,MATCH(B933,'BASE-REFERENCIA'!B:B,0)))</f>
        <v/>
      </c>
      <c r="D933" s="1" t="str">
        <f>IF(B933="","",INDEX('BASE-REFERENCIA'!C:C,MATCH(B933,'BASE-REFERENCIA'!B:B,0)))</f>
        <v/>
      </c>
      <c r="E933" s="30" t="str">
        <f>IF(B933="","",INDEX('BASE-REFERENCIA'!D:D,MATCH(B933,'BASE-REFERENCIA'!B:B,0)))</f>
        <v/>
      </c>
      <c r="F933" s="35">
        <v>1</v>
      </c>
      <c r="G933" s="31" t="str">
        <f>IF(B933="","",INDEX('BASE-REFERENCIA'!F:F,MATCH(B933,'BASE-REFERENCIA'!B:B,0)))</f>
        <v/>
      </c>
      <c r="H933" s="31" t="str">
        <f t="shared" si="37"/>
        <v/>
      </c>
    </row>
    <row r="934" spans="2:8" x14ac:dyDescent="0.25">
      <c r="B934" s="33"/>
      <c r="C934" s="30" t="str">
        <f>IF(B934="","",INDEX('BASE-REFERENCIA'!A:A,MATCH(B934,'BASE-REFERENCIA'!B:B,0)))</f>
        <v/>
      </c>
      <c r="D934" s="1" t="str">
        <f>IF(B934="","",INDEX('BASE-REFERENCIA'!C:C,MATCH(B934,'BASE-REFERENCIA'!B:B,0)))</f>
        <v/>
      </c>
      <c r="E934" s="30" t="str">
        <f>IF(B934="","",INDEX('BASE-REFERENCIA'!D:D,MATCH(B934,'BASE-REFERENCIA'!B:B,0)))</f>
        <v/>
      </c>
      <c r="F934" s="35">
        <v>1</v>
      </c>
      <c r="G934" s="31" t="str">
        <f>IF(B934="","",INDEX('BASE-REFERENCIA'!F:F,MATCH(B934,'BASE-REFERENCIA'!B:B,0)))</f>
        <v/>
      </c>
      <c r="H934" s="31" t="str">
        <f t="shared" si="37"/>
        <v/>
      </c>
    </row>
    <row r="935" spans="2:8" x14ac:dyDescent="0.25">
      <c r="B935" s="33"/>
      <c r="C935" s="30" t="str">
        <f>IF(B935="","",INDEX('BASE-REFERENCIA'!A:A,MATCH(B935,'BASE-REFERENCIA'!B:B,0)))</f>
        <v/>
      </c>
      <c r="D935" s="1" t="str">
        <f>IF(B935="","",INDEX('BASE-REFERENCIA'!C:C,MATCH(B935,'BASE-REFERENCIA'!B:B,0)))</f>
        <v/>
      </c>
      <c r="E935" s="30" t="str">
        <f>IF(B935="","",INDEX('BASE-REFERENCIA'!D:D,MATCH(B935,'BASE-REFERENCIA'!B:B,0)))</f>
        <v/>
      </c>
      <c r="F935" s="35">
        <v>1</v>
      </c>
      <c r="G935" s="31" t="str">
        <f>IF(B935="","",INDEX('BASE-REFERENCIA'!F:F,MATCH(B935,'BASE-REFERENCIA'!B:B,0)))</f>
        <v/>
      </c>
      <c r="H935" s="31" t="str">
        <f t="shared" si="37"/>
        <v/>
      </c>
    </row>
    <row r="936" spans="2:8" x14ac:dyDescent="0.25">
      <c r="B936" s="33"/>
      <c r="C936" s="30" t="str">
        <f>IF(B936="","",INDEX('BASE-REFERENCIA'!A:A,MATCH(B936,'BASE-REFERENCIA'!B:B,0)))</f>
        <v/>
      </c>
      <c r="D936" s="1" t="str">
        <f>IF(B936="","",INDEX('BASE-REFERENCIA'!C:C,MATCH(B936,'BASE-REFERENCIA'!B:B,0)))</f>
        <v/>
      </c>
      <c r="E936" s="30" t="str">
        <f>IF(B936="","",INDEX('BASE-REFERENCIA'!D:D,MATCH(B936,'BASE-REFERENCIA'!B:B,0)))</f>
        <v/>
      </c>
      <c r="F936" s="35">
        <v>1</v>
      </c>
      <c r="G936" s="31" t="str">
        <f>IF(B936="","",INDEX('BASE-REFERENCIA'!F:F,MATCH(B936,'BASE-REFERENCIA'!B:B,0)))</f>
        <v/>
      </c>
      <c r="H936" s="31" t="str">
        <f t="shared" si="37"/>
        <v/>
      </c>
    </row>
    <row r="937" spans="2:8" x14ac:dyDescent="0.25"/>
    <row r="938" spans="2:8" x14ac:dyDescent="0.25">
      <c r="B938" s="28" t="s">
        <v>28256</v>
      </c>
      <c r="C938" s="27" t="s">
        <v>28173</v>
      </c>
      <c r="D938" s="37"/>
      <c r="E938" s="38"/>
      <c r="F938" s="29">
        <v>1</v>
      </c>
      <c r="G938" s="29"/>
      <c r="H938" s="29">
        <f>SUBTOTAL(9,H939:H948)</f>
        <v>0</v>
      </c>
    </row>
    <row r="939" spans="2:8" x14ac:dyDescent="0.25">
      <c r="B939" s="33"/>
      <c r="C939" s="30" t="str">
        <f>IF(B939="","",INDEX('BASE-REFERENCIA'!A:A,MATCH(B939,'BASE-REFERENCIA'!B:B,0)))</f>
        <v/>
      </c>
      <c r="D939" s="12" t="str">
        <f>IF(B939="","",INDEX('BASE-REFERENCIA'!C:C,MATCH(B939,'BASE-REFERENCIA'!B:B,0)))</f>
        <v/>
      </c>
      <c r="E939" s="30" t="str">
        <f>IF(B939="","",INDEX('BASE-REFERENCIA'!D:D,MATCH(B939,'BASE-REFERENCIA'!B:B,0)))</f>
        <v/>
      </c>
      <c r="F939" s="36">
        <v>1</v>
      </c>
      <c r="G939" s="32" t="str">
        <f>IF(B939="","",INDEX('BASE-REFERENCIA'!F:F,MATCH(B939,'BASE-REFERENCIA'!B:B,0)))</f>
        <v/>
      </c>
      <c r="H939" s="32" t="str">
        <f t="shared" ref="H939:H948" si="38">IF(B939="","",ROUND(G939*F939,2))</f>
        <v/>
      </c>
    </row>
    <row r="940" spans="2:8" x14ac:dyDescent="0.25">
      <c r="B940" s="33"/>
      <c r="C940" s="30" t="str">
        <f>IF(B940="","",INDEX('BASE-REFERENCIA'!A:A,MATCH(B940,'BASE-REFERENCIA'!B:B,0)))</f>
        <v/>
      </c>
      <c r="D940" s="1" t="str">
        <f>IF(B940="","",INDEX('BASE-REFERENCIA'!C:C,MATCH(B940,'BASE-REFERENCIA'!B:B,0)))</f>
        <v/>
      </c>
      <c r="E940" s="30" t="str">
        <f>IF(B940="","",INDEX('BASE-REFERENCIA'!D:D,MATCH(B940,'BASE-REFERENCIA'!B:B,0)))</f>
        <v/>
      </c>
      <c r="F940" s="35">
        <v>1</v>
      </c>
      <c r="G940" s="31" t="str">
        <f>IF(B940="","",INDEX('BASE-REFERENCIA'!F:F,MATCH(B940,'BASE-REFERENCIA'!B:B,0)))</f>
        <v/>
      </c>
      <c r="H940" s="31" t="str">
        <f t="shared" si="38"/>
        <v/>
      </c>
    </row>
    <row r="941" spans="2:8" x14ac:dyDescent="0.25">
      <c r="B941" s="33"/>
      <c r="C941" s="30" t="str">
        <f>IF(B941="","",INDEX('BASE-REFERENCIA'!A:A,MATCH(B941,'BASE-REFERENCIA'!B:B,0)))</f>
        <v/>
      </c>
      <c r="D941" s="1" t="str">
        <f>IF(B941="","",INDEX('BASE-REFERENCIA'!C:C,MATCH(B941,'BASE-REFERENCIA'!B:B,0)))</f>
        <v/>
      </c>
      <c r="E941" s="30" t="str">
        <f>IF(B941="","",INDEX('BASE-REFERENCIA'!D:D,MATCH(B941,'BASE-REFERENCIA'!B:B,0)))</f>
        <v/>
      </c>
      <c r="F941" s="35">
        <v>1</v>
      </c>
      <c r="G941" s="31" t="str">
        <f>IF(B941="","",INDEX('BASE-REFERENCIA'!F:F,MATCH(B941,'BASE-REFERENCIA'!B:B,0)))</f>
        <v/>
      </c>
      <c r="H941" s="31" t="str">
        <f t="shared" si="38"/>
        <v/>
      </c>
    </row>
    <row r="942" spans="2:8" x14ac:dyDescent="0.25">
      <c r="B942" s="33"/>
      <c r="C942" s="30" t="str">
        <f>IF(B942="","",INDEX('BASE-REFERENCIA'!A:A,MATCH(B942,'BASE-REFERENCIA'!B:B,0)))</f>
        <v/>
      </c>
      <c r="D942" s="1" t="str">
        <f>IF(B942="","",INDEX('BASE-REFERENCIA'!C:C,MATCH(B942,'BASE-REFERENCIA'!B:B,0)))</f>
        <v/>
      </c>
      <c r="E942" s="30" t="str">
        <f>IF(B942="","",INDEX('BASE-REFERENCIA'!D:D,MATCH(B942,'BASE-REFERENCIA'!B:B,0)))</f>
        <v/>
      </c>
      <c r="F942" s="35">
        <v>1</v>
      </c>
      <c r="G942" s="31" t="str">
        <f>IF(B942="","",INDEX('BASE-REFERENCIA'!F:F,MATCH(B942,'BASE-REFERENCIA'!B:B,0)))</f>
        <v/>
      </c>
      <c r="H942" s="31" t="str">
        <f t="shared" si="38"/>
        <v/>
      </c>
    </row>
    <row r="943" spans="2:8" x14ac:dyDescent="0.25">
      <c r="B943" s="33"/>
      <c r="C943" s="30" t="str">
        <f>IF(B943="","",INDEX('BASE-REFERENCIA'!A:A,MATCH(B943,'BASE-REFERENCIA'!B:B,0)))</f>
        <v/>
      </c>
      <c r="D943" s="1" t="str">
        <f>IF(B943="","",INDEX('BASE-REFERENCIA'!C:C,MATCH(B943,'BASE-REFERENCIA'!B:B,0)))</f>
        <v/>
      </c>
      <c r="E943" s="30" t="str">
        <f>IF(B943="","",INDEX('BASE-REFERENCIA'!D:D,MATCH(B943,'BASE-REFERENCIA'!B:B,0)))</f>
        <v/>
      </c>
      <c r="F943" s="35">
        <v>1</v>
      </c>
      <c r="G943" s="31" t="str">
        <f>IF(B943="","",INDEX('BASE-REFERENCIA'!F:F,MATCH(B943,'BASE-REFERENCIA'!B:B,0)))</f>
        <v/>
      </c>
      <c r="H943" s="31" t="str">
        <f t="shared" si="38"/>
        <v/>
      </c>
    </row>
    <row r="944" spans="2:8" x14ac:dyDescent="0.25">
      <c r="B944" s="33"/>
      <c r="C944" s="30" t="str">
        <f>IF(B944="","",INDEX('BASE-REFERENCIA'!A:A,MATCH(B944,'BASE-REFERENCIA'!B:B,0)))</f>
        <v/>
      </c>
      <c r="D944" s="1" t="str">
        <f>IF(B944="","",INDEX('BASE-REFERENCIA'!C:C,MATCH(B944,'BASE-REFERENCIA'!B:B,0)))</f>
        <v/>
      </c>
      <c r="E944" s="30" t="str">
        <f>IF(B944="","",INDEX('BASE-REFERENCIA'!D:D,MATCH(B944,'BASE-REFERENCIA'!B:B,0)))</f>
        <v/>
      </c>
      <c r="F944" s="35">
        <v>1</v>
      </c>
      <c r="G944" s="31" t="str">
        <f>IF(B944="","",INDEX('BASE-REFERENCIA'!F:F,MATCH(B944,'BASE-REFERENCIA'!B:B,0)))</f>
        <v/>
      </c>
      <c r="H944" s="31" t="str">
        <f t="shared" si="38"/>
        <v/>
      </c>
    </row>
    <row r="945" spans="2:8" x14ac:dyDescent="0.25">
      <c r="B945" s="33"/>
      <c r="C945" s="30" t="str">
        <f>IF(B945="","",INDEX('BASE-REFERENCIA'!A:A,MATCH(B945,'BASE-REFERENCIA'!B:B,0)))</f>
        <v/>
      </c>
      <c r="D945" s="1" t="str">
        <f>IF(B945="","",INDEX('BASE-REFERENCIA'!C:C,MATCH(B945,'BASE-REFERENCIA'!B:B,0)))</f>
        <v/>
      </c>
      <c r="E945" s="30" t="str">
        <f>IF(B945="","",INDEX('BASE-REFERENCIA'!D:D,MATCH(B945,'BASE-REFERENCIA'!B:B,0)))</f>
        <v/>
      </c>
      <c r="F945" s="35">
        <v>1</v>
      </c>
      <c r="G945" s="31" t="str">
        <f>IF(B945="","",INDEX('BASE-REFERENCIA'!F:F,MATCH(B945,'BASE-REFERENCIA'!B:B,0)))</f>
        <v/>
      </c>
      <c r="H945" s="31" t="str">
        <f t="shared" si="38"/>
        <v/>
      </c>
    </row>
    <row r="946" spans="2:8" x14ac:dyDescent="0.25">
      <c r="B946" s="33"/>
      <c r="C946" s="30" t="str">
        <f>IF(B946="","",INDEX('BASE-REFERENCIA'!A:A,MATCH(B946,'BASE-REFERENCIA'!B:B,0)))</f>
        <v/>
      </c>
      <c r="D946" s="1" t="str">
        <f>IF(B946="","",INDEX('BASE-REFERENCIA'!C:C,MATCH(B946,'BASE-REFERENCIA'!B:B,0)))</f>
        <v/>
      </c>
      <c r="E946" s="30" t="str">
        <f>IF(B946="","",INDEX('BASE-REFERENCIA'!D:D,MATCH(B946,'BASE-REFERENCIA'!B:B,0)))</f>
        <v/>
      </c>
      <c r="F946" s="35">
        <v>1</v>
      </c>
      <c r="G946" s="31" t="str">
        <f>IF(B946="","",INDEX('BASE-REFERENCIA'!F:F,MATCH(B946,'BASE-REFERENCIA'!B:B,0)))</f>
        <v/>
      </c>
      <c r="H946" s="31" t="str">
        <f t="shared" si="38"/>
        <v/>
      </c>
    </row>
    <row r="947" spans="2:8" x14ac:dyDescent="0.25">
      <c r="B947" s="33"/>
      <c r="C947" s="30" t="str">
        <f>IF(B947="","",INDEX('BASE-REFERENCIA'!A:A,MATCH(B947,'BASE-REFERENCIA'!B:B,0)))</f>
        <v/>
      </c>
      <c r="D947" s="1" t="str">
        <f>IF(B947="","",INDEX('BASE-REFERENCIA'!C:C,MATCH(B947,'BASE-REFERENCIA'!B:B,0)))</f>
        <v/>
      </c>
      <c r="E947" s="30" t="str">
        <f>IF(B947="","",INDEX('BASE-REFERENCIA'!D:D,MATCH(B947,'BASE-REFERENCIA'!B:B,0)))</f>
        <v/>
      </c>
      <c r="F947" s="35">
        <v>1</v>
      </c>
      <c r="G947" s="31" t="str">
        <f>IF(B947="","",INDEX('BASE-REFERENCIA'!F:F,MATCH(B947,'BASE-REFERENCIA'!B:B,0)))</f>
        <v/>
      </c>
      <c r="H947" s="31" t="str">
        <f t="shared" si="38"/>
        <v/>
      </c>
    </row>
    <row r="948" spans="2:8" x14ac:dyDescent="0.25">
      <c r="B948" s="33"/>
      <c r="C948" s="30" t="str">
        <f>IF(B948="","",INDEX('BASE-REFERENCIA'!A:A,MATCH(B948,'BASE-REFERENCIA'!B:B,0)))</f>
        <v/>
      </c>
      <c r="D948" s="1" t="str">
        <f>IF(B948="","",INDEX('BASE-REFERENCIA'!C:C,MATCH(B948,'BASE-REFERENCIA'!B:B,0)))</f>
        <v/>
      </c>
      <c r="E948" s="30" t="str">
        <f>IF(B948="","",INDEX('BASE-REFERENCIA'!D:D,MATCH(B948,'BASE-REFERENCIA'!B:B,0)))</f>
        <v/>
      </c>
      <c r="F948" s="35">
        <v>1</v>
      </c>
      <c r="G948" s="31" t="str">
        <f>IF(B948="","",INDEX('BASE-REFERENCIA'!F:F,MATCH(B948,'BASE-REFERENCIA'!B:B,0)))</f>
        <v/>
      </c>
      <c r="H948" s="31" t="str">
        <f t="shared" si="38"/>
        <v/>
      </c>
    </row>
    <row r="949" spans="2:8" x14ac:dyDescent="0.25"/>
    <row r="950" spans="2:8" x14ac:dyDescent="0.25">
      <c r="B950" s="28" t="s">
        <v>28257</v>
      </c>
      <c r="C950" s="27" t="s">
        <v>28173</v>
      </c>
      <c r="D950" s="37"/>
      <c r="E950" s="38"/>
      <c r="F950" s="29">
        <v>1</v>
      </c>
      <c r="G950" s="29"/>
      <c r="H950" s="29">
        <f>SUBTOTAL(9,H951:H960)</f>
        <v>0</v>
      </c>
    </row>
    <row r="951" spans="2:8" x14ac:dyDescent="0.25">
      <c r="B951" s="34"/>
      <c r="C951" s="30" t="str">
        <f>IF(B951="","",INDEX('BASE-REFERENCIA'!A:A,MATCH(B951,'BASE-REFERENCIA'!B:B,0)))</f>
        <v/>
      </c>
      <c r="D951" s="12" t="str">
        <f>IF(B951="","",INDEX('BASE-REFERENCIA'!C:C,MATCH(B951,'BASE-REFERENCIA'!B:B,0)))</f>
        <v/>
      </c>
      <c r="E951" s="30" t="str">
        <f>IF(B951="","",INDEX('BASE-REFERENCIA'!D:D,MATCH(B951,'BASE-REFERENCIA'!B:B,0)))</f>
        <v/>
      </c>
      <c r="F951" s="36">
        <v>1</v>
      </c>
      <c r="G951" s="32" t="str">
        <f>IF(B951="","",INDEX('BASE-REFERENCIA'!F:F,MATCH(B951,'BASE-REFERENCIA'!B:B,0)))</f>
        <v/>
      </c>
      <c r="H951" s="32" t="str">
        <f t="shared" ref="H951:H960" si="39">IF(B951="","",ROUND(G951*F951,2))</f>
        <v/>
      </c>
    </row>
    <row r="952" spans="2:8" x14ac:dyDescent="0.25">
      <c r="B952" s="34"/>
      <c r="C952" s="30" t="str">
        <f>IF(B952="","",INDEX('BASE-REFERENCIA'!A:A,MATCH(B952,'BASE-REFERENCIA'!B:B,0)))</f>
        <v/>
      </c>
      <c r="D952" s="1" t="str">
        <f>IF(B952="","",INDEX('BASE-REFERENCIA'!C:C,MATCH(B952,'BASE-REFERENCIA'!B:B,0)))</f>
        <v/>
      </c>
      <c r="E952" s="30" t="str">
        <f>IF(B952="","",INDEX('BASE-REFERENCIA'!D:D,MATCH(B952,'BASE-REFERENCIA'!B:B,0)))</f>
        <v/>
      </c>
      <c r="F952" s="35">
        <v>1</v>
      </c>
      <c r="G952" s="31" t="str">
        <f>IF(B952="","",INDEX('BASE-REFERENCIA'!F:F,MATCH(B952,'BASE-REFERENCIA'!B:B,0)))</f>
        <v/>
      </c>
      <c r="H952" s="31" t="str">
        <f t="shared" si="39"/>
        <v/>
      </c>
    </row>
    <row r="953" spans="2:8" x14ac:dyDescent="0.25">
      <c r="B953" s="34"/>
      <c r="C953" s="30" t="str">
        <f>IF(B953="","",INDEX('BASE-REFERENCIA'!A:A,MATCH(B953,'BASE-REFERENCIA'!B:B,0)))</f>
        <v/>
      </c>
      <c r="D953" s="1" t="str">
        <f>IF(B953="","",INDEX('BASE-REFERENCIA'!C:C,MATCH(B953,'BASE-REFERENCIA'!B:B,0)))</f>
        <v/>
      </c>
      <c r="E953" s="30" t="str">
        <f>IF(B953="","",INDEX('BASE-REFERENCIA'!D:D,MATCH(B953,'BASE-REFERENCIA'!B:B,0)))</f>
        <v/>
      </c>
      <c r="F953" s="35">
        <v>1</v>
      </c>
      <c r="G953" s="31" t="str">
        <f>IF(B953="","",INDEX('BASE-REFERENCIA'!F:F,MATCH(B953,'BASE-REFERENCIA'!B:B,0)))</f>
        <v/>
      </c>
      <c r="H953" s="31" t="str">
        <f t="shared" si="39"/>
        <v/>
      </c>
    </row>
    <row r="954" spans="2:8" x14ac:dyDescent="0.25">
      <c r="B954" s="34"/>
      <c r="C954" s="30" t="str">
        <f>IF(B954="","",INDEX('BASE-REFERENCIA'!A:A,MATCH(B954,'BASE-REFERENCIA'!B:B,0)))</f>
        <v/>
      </c>
      <c r="D954" s="1" t="str">
        <f>IF(B954="","",INDEX('BASE-REFERENCIA'!C:C,MATCH(B954,'BASE-REFERENCIA'!B:B,0)))</f>
        <v/>
      </c>
      <c r="E954" s="30" t="str">
        <f>IF(B954="","",INDEX('BASE-REFERENCIA'!D:D,MATCH(B954,'BASE-REFERENCIA'!B:B,0)))</f>
        <v/>
      </c>
      <c r="F954" s="35">
        <v>1</v>
      </c>
      <c r="G954" s="31" t="str">
        <f>IF(B954="","",INDEX('BASE-REFERENCIA'!F:F,MATCH(B954,'BASE-REFERENCIA'!B:B,0)))</f>
        <v/>
      </c>
      <c r="H954" s="31" t="str">
        <f t="shared" si="39"/>
        <v/>
      </c>
    </row>
    <row r="955" spans="2:8" x14ac:dyDescent="0.25">
      <c r="B955" s="34"/>
      <c r="C955" s="30" t="str">
        <f>IF(B955="","",INDEX('BASE-REFERENCIA'!A:A,MATCH(B955,'BASE-REFERENCIA'!B:B,0)))</f>
        <v/>
      </c>
      <c r="D955" s="1" t="str">
        <f>IF(B955="","",INDEX('BASE-REFERENCIA'!C:C,MATCH(B955,'BASE-REFERENCIA'!B:B,0)))</f>
        <v/>
      </c>
      <c r="E955" s="30" t="str">
        <f>IF(B955="","",INDEX('BASE-REFERENCIA'!D:D,MATCH(B955,'BASE-REFERENCIA'!B:B,0)))</f>
        <v/>
      </c>
      <c r="F955" s="35">
        <v>1</v>
      </c>
      <c r="G955" s="31" t="str">
        <f>IF(B955="","",INDEX('BASE-REFERENCIA'!F:F,MATCH(B955,'BASE-REFERENCIA'!B:B,0)))</f>
        <v/>
      </c>
      <c r="H955" s="31" t="str">
        <f t="shared" si="39"/>
        <v/>
      </c>
    </row>
    <row r="956" spans="2:8" x14ac:dyDescent="0.25">
      <c r="B956" s="34"/>
      <c r="C956" s="30" t="str">
        <f>IF(B956="","",INDEX('BASE-REFERENCIA'!A:A,MATCH(B956,'BASE-REFERENCIA'!B:B,0)))</f>
        <v/>
      </c>
      <c r="D956" s="1" t="str">
        <f>IF(B956="","",INDEX('BASE-REFERENCIA'!C:C,MATCH(B956,'BASE-REFERENCIA'!B:B,0)))</f>
        <v/>
      </c>
      <c r="E956" s="30" t="str">
        <f>IF(B956="","",INDEX('BASE-REFERENCIA'!D:D,MATCH(B956,'BASE-REFERENCIA'!B:B,0)))</f>
        <v/>
      </c>
      <c r="F956" s="35">
        <v>1</v>
      </c>
      <c r="G956" s="31" t="str">
        <f>IF(B956="","",INDEX('BASE-REFERENCIA'!F:F,MATCH(B956,'BASE-REFERENCIA'!B:B,0)))</f>
        <v/>
      </c>
      <c r="H956" s="31" t="str">
        <f t="shared" si="39"/>
        <v/>
      </c>
    </row>
    <row r="957" spans="2:8" x14ac:dyDescent="0.25">
      <c r="B957" s="34"/>
      <c r="C957" s="30" t="str">
        <f>IF(B957="","",INDEX('BASE-REFERENCIA'!A:A,MATCH(B957,'BASE-REFERENCIA'!B:B,0)))</f>
        <v/>
      </c>
      <c r="D957" s="1" t="str">
        <f>IF(B957="","",INDEX('BASE-REFERENCIA'!C:C,MATCH(B957,'BASE-REFERENCIA'!B:B,0)))</f>
        <v/>
      </c>
      <c r="E957" s="30" t="str">
        <f>IF(B957="","",INDEX('BASE-REFERENCIA'!D:D,MATCH(B957,'BASE-REFERENCIA'!B:B,0)))</f>
        <v/>
      </c>
      <c r="F957" s="35">
        <v>1</v>
      </c>
      <c r="G957" s="31" t="str">
        <f>IF(B957="","",INDEX('BASE-REFERENCIA'!F:F,MATCH(B957,'BASE-REFERENCIA'!B:B,0)))</f>
        <v/>
      </c>
      <c r="H957" s="31" t="str">
        <f t="shared" si="39"/>
        <v/>
      </c>
    </row>
    <row r="958" spans="2:8" x14ac:dyDescent="0.25">
      <c r="B958" s="34"/>
      <c r="C958" s="30" t="str">
        <f>IF(B958="","",INDEX('BASE-REFERENCIA'!A:A,MATCH(B958,'BASE-REFERENCIA'!B:B,0)))</f>
        <v/>
      </c>
      <c r="D958" s="1" t="str">
        <f>IF(B958="","",INDEX('BASE-REFERENCIA'!C:C,MATCH(B958,'BASE-REFERENCIA'!B:B,0)))</f>
        <v/>
      </c>
      <c r="E958" s="30" t="str">
        <f>IF(B958="","",INDEX('BASE-REFERENCIA'!D:D,MATCH(B958,'BASE-REFERENCIA'!B:B,0)))</f>
        <v/>
      </c>
      <c r="F958" s="35">
        <v>1</v>
      </c>
      <c r="G958" s="31" t="str">
        <f>IF(B958="","",INDEX('BASE-REFERENCIA'!F:F,MATCH(B958,'BASE-REFERENCIA'!B:B,0)))</f>
        <v/>
      </c>
      <c r="H958" s="31" t="str">
        <f t="shared" si="39"/>
        <v/>
      </c>
    </row>
    <row r="959" spans="2:8" x14ac:dyDescent="0.25">
      <c r="B959" s="34"/>
      <c r="C959" s="30" t="str">
        <f>IF(B959="","",INDEX('BASE-REFERENCIA'!A:A,MATCH(B959,'BASE-REFERENCIA'!B:B,0)))</f>
        <v/>
      </c>
      <c r="D959" s="1" t="str">
        <f>IF(B959="","",INDEX('BASE-REFERENCIA'!C:C,MATCH(B959,'BASE-REFERENCIA'!B:B,0)))</f>
        <v/>
      </c>
      <c r="E959" s="30" t="str">
        <f>IF(B959="","",INDEX('BASE-REFERENCIA'!D:D,MATCH(B959,'BASE-REFERENCIA'!B:B,0)))</f>
        <v/>
      </c>
      <c r="F959" s="35">
        <v>1</v>
      </c>
      <c r="G959" s="31" t="str">
        <f>IF(B959="","",INDEX('BASE-REFERENCIA'!F:F,MATCH(B959,'BASE-REFERENCIA'!B:B,0)))</f>
        <v/>
      </c>
      <c r="H959" s="31" t="str">
        <f t="shared" si="39"/>
        <v/>
      </c>
    </row>
    <row r="960" spans="2:8" x14ac:dyDescent="0.25">
      <c r="B960" s="34"/>
      <c r="C960" s="30" t="str">
        <f>IF(B960="","",INDEX('BASE-REFERENCIA'!A:A,MATCH(B960,'BASE-REFERENCIA'!B:B,0)))</f>
        <v/>
      </c>
      <c r="D960" s="1" t="str">
        <f>IF(B960="","",INDEX('BASE-REFERENCIA'!C:C,MATCH(B960,'BASE-REFERENCIA'!B:B,0)))</f>
        <v/>
      </c>
      <c r="E960" s="30" t="str">
        <f>IF(B960="","",INDEX('BASE-REFERENCIA'!D:D,MATCH(B960,'BASE-REFERENCIA'!B:B,0)))</f>
        <v/>
      </c>
      <c r="F960" s="35">
        <v>1</v>
      </c>
      <c r="G960" s="31" t="str">
        <f>IF(B960="","",INDEX('BASE-REFERENCIA'!F:F,MATCH(B960,'BASE-REFERENCIA'!B:B,0)))</f>
        <v/>
      </c>
      <c r="H960" s="31" t="str">
        <f t="shared" si="39"/>
        <v/>
      </c>
    </row>
    <row r="961" spans="2:8" x14ac:dyDescent="0.25"/>
    <row r="962" spans="2:8" x14ac:dyDescent="0.25">
      <c r="B962" s="28" t="s">
        <v>28258</v>
      </c>
      <c r="C962" s="27" t="s">
        <v>28173</v>
      </c>
      <c r="D962" s="37"/>
      <c r="E962" s="38"/>
      <c r="F962" s="29">
        <v>1</v>
      </c>
      <c r="G962" s="29"/>
      <c r="H962" s="29">
        <f>SUBTOTAL(9,H963:H972)</f>
        <v>0</v>
      </c>
    </row>
    <row r="963" spans="2:8" x14ac:dyDescent="0.25">
      <c r="B963" s="34"/>
      <c r="C963" s="30" t="str">
        <f>IF(B963="","",INDEX('BASE-REFERENCIA'!A:A,MATCH(B963,'BASE-REFERENCIA'!B:B,0)))</f>
        <v/>
      </c>
      <c r="D963" s="12" t="str">
        <f>IF(B963="","",INDEX('BASE-REFERENCIA'!C:C,MATCH(B963,'BASE-REFERENCIA'!B:B,0)))</f>
        <v/>
      </c>
      <c r="E963" s="30" t="str">
        <f>IF(B963="","",INDEX('BASE-REFERENCIA'!D:D,MATCH(B963,'BASE-REFERENCIA'!B:B,0)))</f>
        <v/>
      </c>
      <c r="F963" s="36">
        <v>1</v>
      </c>
      <c r="G963" s="32" t="str">
        <f>IF(B963="","",INDEX('BASE-REFERENCIA'!F:F,MATCH(B963,'BASE-REFERENCIA'!B:B,0)))</f>
        <v/>
      </c>
      <c r="H963" s="32" t="str">
        <f t="shared" ref="H963:H972" si="40">IF(B963="","",ROUND(G963*F963,2))</f>
        <v/>
      </c>
    </row>
    <row r="964" spans="2:8" x14ac:dyDescent="0.25">
      <c r="B964" s="34"/>
      <c r="C964" s="30" t="str">
        <f>IF(B964="","",INDEX('BASE-REFERENCIA'!A:A,MATCH(B964,'BASE-REFERENCIA'!B:B,0)))</f>
        <v/>
      </c>
      <c r="D964" s="1" t="str">
        <f>IF(B964="","",INDEX('BASE-REFERENCIA'!C:C,MATCH(B964,'BASE-REFERENCIA'!B:B,0)))</f>
        <v/>
      </c>
      <c r="E964" s="30" t="str">
        <f>IF(B964="","",INDEX('BASE-REFERENCIA'!D:D,MATCH(B964,'BASE-REFERENCIA'!B:B,0)))</f>
        <v/>
      </c>
      <c r="F964" s="35">
        <v>1</v>
      </c>
      <c r="G964" s="31" t="str">
        <f>IF(B964="","",INDEX('BASE-REFERENCIA'!F:F,MATCH(B964,'BASE-REFERENCIA'!B:B,0)))</f>
        <v/>
      </c>
      <c r="H964" s="31" t="str">
        <f t="shared" si="40"/>
        <v/>
      </c>
    </row>
    <row r="965" spans="2:8" x14ac:dyDescent="0.25">
      <c r="B965" s="34"/>
      <c r="C965" s="30" t="str">
        <f>IF(B965="","",INDEX('BASE-REFERENCIA'!A:A,MATCH(B965,'BASE-REFERENCIA'!B:B,0)))</f>
        <v/>
      </c>
      <c r="D965" s="1" t="str">
        <f>IF(B965="","",INDEX('BASE-REFERENCIA'!C:C,MATCH(B965,'BASE-REFERENCIA'!B:B,0)))</f>
        <v/>
      </c>
      <c r="E965" s="30" t="str">
        <f>IF(B965="","",INDEX('BASE-REFERENCIA'!D:D,MATCH(B965,'BASE-REFERENCIA'!B:B,0)))</f>
        <v/>
      </c>
      <c r="F965" s="35">
        <v>1</v>
      </c>
      <c r="G965" s="31" t="str">
        <f>IF(B965="","",INDEX('BASE-REFERENCIA'!F:F,MATCH(B965,'BASE-REFERENCIA'!B:B,0)))</f>
        <v/>
      </c>
      <c r="H965" s="31" t="str">
        <f t="shared" si="40"/>
        <v/>
      </c>
    </row>
    <row r="966" spans="2:8" x14ac:dyDescent="0.25">
      <c r="B966" s="34"/>
      <c r="C966" s="30" t="str">
        <f>IF(B966="","",INDEX('BASE-REFERENCIA'!A:A,MATCH(B966,'BASE-REFERENCIA'!B:B,0)))</f>
        <v/>
      </c>
      <c r="D966" s="1" t="str">
        <f>IF(B966="","",INDEX('BASE-REFERENCIA'!C:C,MATCH(B966,'BASE-REFERENCIA'!B:B,0)))</f>
        <v/>
      </c>
      <c r="E966" s="30" t="str">
        <f>IF(B966="","",INDEX('BASE-REFERENCIA'!D:D,MATCH(B966,'BASE-REFERENCIA'!B:B,0)))</f>
        <v/>
      </c>
      <c r="F966" s="35">
        <v>1</v>
      </c>
      <c r="G966" s="31" t="str">
        <f>IF(B966="","",INDEX('BASE-REFERENCIA'!F:F,MATCH(B966,'BASE-REFERENCIA'!B:B,0)))</f>
        <v/>
      </c>
      <c r="H966" s="31" t="str">
        <f t="shared" si="40"/>
        <v/>
      </c>
    </row>
    <row r="967" spans="2:8" x14ac:dyDescent="0.25">
      <c r="B967" s="34"/>
      <c r="C967" s="30" t="str">
        <f>IF(B967="","",INDEX('BASE-REFERENCIA'!A:A,MATCH(B967,'BASE-REFERENCIA'!B:B,0)))</f>
        <v/>
      </c>
      <c r="D967" s="1" t="str">
        <f>IF(B967="","",INDEX('BASE-REFERENCIA'!C:C,MATCH(B967,'BASE-REFERENCIA'!B:B,0)))</f>
        <v/>
      </c>
      <c r="E967" s="30" t="str">
        <f>IF(B967="","",INDEX('BASE-REFERENCIA'!D:D,MATCH(B967,'BASE-REFERENCIA'!B:B,0)))</f>
        <v/>
      </c>
      <c r="F967" s="35">
        <v>1</v>
      </c>
      <c r="G967" s="31" t="str">
        <f>IF(B967="","",INDEX('BASE-REFERENCIA'!F:F,MATCH(B967,'BASE-REFERENCIA'!B:B,0)))</f>
        <v/>
      </c>
      <c r="H967" s="31" t="str">
        <f t="shared" si="40"/>
        <v/>
      </c>
    </row>
    <row r="968" spans="2:8" x14ac:dyDescent="0.25">
      <c r="B968" s="34"/>
      <c r="C968" s="30" t="str">
        <f>IF(B968="","",INDEX('BASE-REFERENCIA'!A:A,MATCH(B968,'BASE-REFERENCIA'!B:B,0)))</f>
        <v/>
      </c>
      <c r="D968" s="1" t="str">
        <f>IF(B968="","",INDEX('BASE-REFERENCIA'!C:C,MATCH(B968,'BASE-REFERENCIA'!B:B,0)))</f>
        <v/>
      </c>
      <c r="E968" s="30" t="str">
        <f>IF(B968="","",INDEX('BASE-REFERENCIA'!D:D,MATCH(B968,'BASE-REFERENCIA'!B:B,0)))</f>
        <v/>
      </c>
      <c r="F968" s="35">
        <v>1</v>
      </c>
      <c r="G968" s="31" t="str">
        <f>IF(B968="","",INDEX('BASE-REFERENCIA'!F:F,MATCH(B968,'BASE-REFERENCIA'!B:B,0)))</f>
        <v/>
      </c>
      <c r="H968" s="31" t="str">
        <f t="shared" si="40"/>
        <v/>
      </c>
    </row>
    <row r="969" spans="2:8" x14ac:dyDescent="0.25">
      <c r="B969" s="34"/>
      <c r="C969" s="30" t="str">
        <f>IF(B969="","",INDEX('BASE-REFERENCIA'!A:A,MATCH(B969,'BASE-REFERENCIA'!B:B,0)))</f>
        <v/>
      </c>
      <c r="D969" s="1" t="str">
        <f>IF(B969="","",INDEX('BASE-REFERENCIA'!C:C,MATCH(B969,'BASE-REFERENCIA'!B:B,0)))</f>
        <v/>
      </c>
      <c r="E969" s="30" t="str">
        <f>IF(B969="","",INDEX('BASE-REFERENCIA'!D:D,MATCH(B969,'BASE-REFERENCIA'!B:B,0)))</f>
        <v/>
      </c>
      <c r="F969" s="35">
        <v>1</v>
      </c>
      <c r="G969" s="31" t="str">
        <f>IF(B969="","",INDEX('BASE-REFERENCIA'!F:F,MATCH(B969,'BASE-REFERENCIA'!B:B,0)))</f>
        <v/>
      </c>
      <c r="H969" s="31" t="str">
        <f t="shared" si="40"/>
        <v/>
      </c>
    </row>
    <row r="970" spans="2:8" x14ac:dyDescent="0.25">
      <c r="B970" s="34"/>
      <c r="C970" s="30" t="str">
        <f>IF(B970="","",INDEX('BASE-REFERENCIA'!A:A,MATCH(B970,'BASE-REFERENCIA'!B:B,0)))</f>
        <v/>
      </c>
      <c r="D970" s="1" t="str">
        <f>IF(B970="","",INDEX('BASE-REFERENCIA'!C:C,MATCH(B970,'BASE-REFERENCIA'!B:B,0)))</f>
        <v/>
      </c>
      <c r="E970" s="30" t="str">
        <f>IF(B970="","",INDEX('BASE-REFERENCIA'!D:D,MATCH(B970,'BASE-REFERENCIA'!B:B,0)))</f>
        <v/>
      </c>
      <c r="F970" s="35">
        <v>1</v>
      </c>
      <c r="G970" s="31" t="str">
        <f>IF(B970="","",INDEX('BASE-REFERENCIA'!F:F,MATCH(B970,'BASE-REFERENCIA'!B:B,0)))</f>
        <v/>
      </c>
      <c r="H970" s="31" t="str">
        <f t="shared" si="40"/>
        <v/>
      </c>
    </row>
    <row r="971" spans="2:8" x14ac:dyDescent="0.25">
      <c r="B971" s="34"/>
      <c r="C971" s="30" t="str">
        <f>IF(B971="","",INDEX('BASE-REFERENCIA'!A:A,MATCH(B971,'BASE-REFERENCIA'!B:B,0)))</f>
        <v/>
      </c>
      <c r="D971" s="1" t="str">
        <f>IF(B971="","",INDEX('BASE-REFERENCIA'!C:C,MATCH(B971,'BASE-REFERENCIA'!B:B,0)))</f>
        <v/>
      </c>
      <c r="E971" s="30" t="str">
        <f>IF(B971="","",INDEX('BASE-REFERENCIA'!D:D,MATCH(B971,'BASE-REFERENCIA'!B:B,0)))</f>
        <v/>
      </c>
      <c r="F971" s="35">
        <v>1</v>
      </c>
      <c r="G971" s="31" t="str">
        <f>IF(B971="","",INDEX('BASE-REFERENCIA'!F:F,MATCH(B971,'BASE-REFERENCIA'!B:B,0)))</f>
        <v/>
      </c>
      <c r="H971" s="31" t="str">
        <f t="shared" si="40"/>
        <v/>
      </c>
    </row>
    <row r="972" spans="2:8" x14ac:dyDescent="0.25">
      <c r="B972" s="34"/>
      <c r="C972" s="30" t="str">
        <f>IF(B972="","",INDEX('BASE-REFERENCIA'!A:A,MATCH(B972,'BASE-REFERENCIA'!B:B,0)))</f>
        <v/>
      </c>
      <c r="D972" s="1" t="str">
        <f>IF(B972="","",INDEX('BASE-REFERENCIA'!C:C,MATCH(B972,'BASE-REFERENCIA'!B:B,0)))</f>
        <v/>
      </c>
      <c r="E972" s="30" t="str">
        <f>IF(B972="","",INDEX('BASE-REFERENCIA'!D:D,MATCH(B972,'BASE-REFERENCIA'!B:B,0)))</f>
        <v/>
      </c>
      <c r="F972" s="35">
        <v>1</v>
      </c>
      <c r="G972" s="31" t="str">
        <f>IF(B972="","",INDEX('BASE-REFERENCIA'!F:F,MATCH(B972,'BASE-REFERENCIA'!B:B,0)))</f>
        <v/>
      </c>
      <c r="H972" s="31" t="str">
        <f t="shared" si="40"/>
        <v/>
      </c>
    </row>
    <row r="973" spans="2:8" x14ac:dyDescent="0.25"/>
    <row r="974" spans="2:8" x14ac:dyDescent="0.25">
      <c r="B974" s="28" t="s">
        <v>28259</v>
      </c>
      <c r="C974" s="27" t="s">
        <v>28173</v>
      </c>
      <c r="D974" s="37"/>
      <c r="E974" s="38"/>
      <c r="F974" s="29">
        <v>1</v>
      </c>
      <c r="G974" s="29"/>
      <c r="H974" s="29">
        <f>SUBTOTAL(9,H975:H984)</f>
        <v>0</v>
      </c>
    </row>
    <row r="975" spans="2:8" x14ac:dyDescent="0.25">
      <c r="B975" s="34"/>
      <c r="C975" s="30" t="str">
        <f>IF(B975="","",INDEX('BASE-REFERENCIA'!A:A,MATCH(B975,'BASE-REFERENCIA'!B:B,0)))</f>
        <v/>
      </c>
      <c r="D975" s="12" t="str">
        <f>IF(B975="","",INDEX('BASE-REFERENCIA'!C:C,MATCH(B975,'BASE-REFERENCIA'!B:B,0)))</f>
        <v/>
      </c>
      <c r="E975" s="30" t="str">
        <f>IF(B975="","",INDEX('BASE-REFERENCIA'!D:D,MATCH(B975,'BASE-REFERENCIA'!B:B,0)))</f>
        <v/>
      </c>
      <c r="F975" s="36">
        <v>1</v>
      </c>
      <c r="G975" s="32" t="str">
        <f>IF(B975="","",INDEX('BASE-REFERENCIA'!F:F,MATCH(B975,'BASE-REFERENCIA'!B:B,0)))</f>
        <v/>
      </c>
      <c r="H975" s="32" t="str">
        <f t="shared" ref="H975:H984" si="41">IF(B975="","",ROUND(G975*F975,2))</f>
        <v/>
      </c>
    </row>
    <row r="976" spans="2:8" x14ac:dyDescent="0.25">
      <c r="B976" s="34"/>
      <c r="C976" s="30" t="str">
        <f>IF(B976="","",INDEX('BASE-REFERENCIA'!A:A,MATCH(B976,'BASE-REFERENCIA'!B:B,0)))</f>
        <v/>
      </c>
      <c r="D976" s="1" t="str">
        <f>IF(B976="","",INDEX('BASE-REFERENCIA'!C:C,MATCH(B976,'BASE-REFERENCIA'!B:B,0)))</f>
        <v/>
      </c>
      <c r="E976" s="30" t="str">
        <f>IF(B976="","",INDEX('BASE-REFERENCIA'!D:D,MATCH(B976,'BASE-REFERENCIA'!B:B,0)))</f>
        <v/>
      </c>
      <c r="F976" s="35">
        <v>1</v>
      </c>
      <c r="G976" s="31" t="str">
        <f>IF(B976="","",INDEX('BASE-REFERENCIA'!F:F,MATCH(B976,'BASE-REFERENCIA'!B:B,0)))</f>
        <v/>
      </c>
      <c r="H976" s="31" t="str">
        <f t="shared" si="41"/>
        <v/>
      </c>
    </row>
    <row r="977" spans="2:8" x14ac:dyDescent="0.25">
      <c r="B977" s="34"/>
      <c r="C977" s="30" t="str">
        <f>IF(B977="","",INDEX('BASE-REFERENCIA'!A:A,MATCH(B977,'BASE-REFERENCIA'!B:B,0)))</f>
        <v/>
      </c>
      <c r="D977" s="1" t="str">
        <f>IF(B977="","",INDEX('BASE-REFERENCIA'!C:C,MATCH(B977,'BASE-REFERENCIA'!B:B,0)))</f>
        <v/>
      </c>
      <c r="E977" s="30" t="str">
        <f>IF(B977="","",INDEX('BASE-REFERENCIA'!D:D,MATCH(B977,'BASE-REFERENCIA'!B:B,0)))</f>
        <v/>
      </c>
      <c r="F977" s="35">
        <v>1</v>
      </c>
      <c r="G977" s="31" t="str">
        <f>IF(B977="","",INDEX('BASE-REFERENCIA'!F:F,MATCH(B977,'BASE-REFERENCIA'!B:B,0)))</f>
        <v/>
      </c>
      <c r="H977" s="31" t="str">
        <f t="shared" si="41"/>
        <v/>
      </c>
    </row>
    <row r="978" spans="2:8" x14ac:dyDescent="0.25">
      <c r="B978" s="34"/>
      <c r="C978" s="30" t="str">
        <f>IF(B978="","",INDEX('BASE-REFERENCIA'!A:A,MATCH(B978,'BASE-REFERENCIA'!B:B,0)))</f>
        <v/>
      </c>
      <c r="D978" s="1" t="str">
        <f>IF(B978="","",INDEX('BASE-REFERENCIA'!C:C,MATCH(B978,'BASE-REFERENCIA'!B:B,0)))</f>
        <v/>
      </c>
      <c r="E978" s="30" t="str">
        <f>IF(B978="","",INDEX('BASE-REFERENCIA'!D:D,MATCH(B978,'BASE-REFERENCIA'!B:B,0)))</f>
        <v/>
      </c>
      <c r="F978" s="35">
        <v>1</v>
      </c>
      <c r="G978" s="31" t="str">
        <f>IF(B978="","",INDEX('BASE-REFERENCIA'!F:F,MATCH(B978,'BASE-REFERENCIA'!B:B,0)))</f>
        <v/>
      </c>
      <c r="H978" s="31" t="str">
        <f t="shared" si="41"/>
        <v/>
      </c>
    </row>
    <row r="979" spans="2:8" x14ac:dyDescent="0.25">
      <c r="B979" s="34"/>
      <c r="C979" s="30" t="str">
        <f>IF(B979="","",INDEX('BASE-REFERENCIA'!A:A,MATCH(B979,'BASE-REFERENCIA'!B:B,0)))</f>
        <v/>
      </c>
      <c r="D979" s="1" t="str">
        <f>IF(B979="","",INDEX('BASE-REFERENCIA'!C:C,MATCH(B979,'BASE-REFERENCIA'!B:B,0)))</f>
        <v/>
      </c>
      <c r="E979" s="30" t="str">
        <f>IF(B979="","",INDEX('BASE-REFERENCIA'!D:D,MATCH(B979,'BASE-REFERENCIA'!B:B,0)))</f>
        <v/>
      </c>
      <c r="F979" s="35">
        <v>1</v>
      </c>
      <c r="G979" s="31" t="str">
        <f>IF(B979="","",INDEX('BASE-REFERENCIA'!F:F,MATCH(B979,'BASE-REFERENCIA'!B:B,0)))</f>
        <v/>
      </c>
      <c r="H979" s="31" t="str">
        <f t="shared" si="41"/>
        <v/>
      </c>
    </row>
    <row r="980" spans="2:8" x14ac:dyDescent="0.25">
      <c r="B980" s="34"/>
      <c r="C980" s="30" t="str">
        <f>IF(B980="","",INDEX('BASE-REFERENCIA'!A:A,MATCH(B980,'BASE-REFERENCIA'!B:B,0)))</f>
        <v/>
      </c>
      <c r="D980" s="1" t="str">
        <f>IF(B980="","",INDEX('BASE-REFERENCIA'!C:C,MATCH(B980,'BASE-REFERENCIA'!B:B,0)))</f>
        <v/>
      </c>
      <c r="E980" s="30" t="str">
        <f>IF(B980="","",INDEX('BASE-REFERENCIA'!D:D,MATCH(B980,'BASE-REFERENCIA'!B:B,0)))</f>
        <v/>
      </c>
      <c r="F980" s="35">
        <v>1</v>
      </c>
      <c r="G980" s="31" t="str">
        <f>IF(B980="","",INDEX('BASE-REFERENCIA'!F:F,MATCH(B980,'BASE-REFERENCIA'!B:B,0)))</f>
        <v/>
      </c>
      <c r="H980" s="31" t="str">
        <f t="shared" si="41"/>
        <v/>
      </c>
    </row>
    <row r="981" spans="2:8" x14ac:dyDescent="0.25">
      <c r="B981" s="34"/>
      <c r="C981" s="30" t="str">
        <f>IF(B981="","",INDEX('BASE-REFERENCIA'!A:A,MATCH(B981,'BASE-REFERENCIA'!B:B,0)))</f>
        <v/>
      </c>
      <c r="D981" s="1" t="str">
        <f>IF(B981="","",INDEX('BASE-REFERENCIA'!C:C,MATCH(B981,'BASE-REFERENCIA'!B:B,0)))</f>
        <v/>
      </c>
      <c r="E981" s="30" t="str">
        <f>IF(B981="","",INDEX('BASE-REFERENCIA'!D:D,MATCH(B981,'BASE-REFERENCIA'!B:B,0)))</f>
        <v/>
      </c>
      <c r="F981" s="35">
        <v>1</v>
      </c>
      <c r="G981" s="31" t="str">
        <f>IF(B981="","",INDEX('BASE-REFERENCIA'!F:F,MATCH(B981,'BASE-REFERENCIA'!B:B,0)))</f>
        <v/>
      </c>
      <c r="H981" s="31" t="str">
        <f t="shared" si="41"/>
        <v/>
      </c>
    </row>
    <row r="982" spans="2:8" x14ac:dyDescent="0.25">
      <c r="B982" s="34"/>
      <c r="C982" s="30" t="str">
        <f>IF(B982="","",INDEX('BASE-REFERENCIA'!A:A,MATCH(B982,'BASE-REFERENCIA'!B:B,0)))</f>
        <v/>
      </c>
      <c r="D982" s="1" t="str">
        <f>IF(B982="","",INDEX('BASE-REFERENCIA'!C:C,MATCH(B982,'BASE-REFERENCIA'!B:B,0)))</f>
        <v/>
      </c>
      <c r="E982" s="30" t="str">
        <f>IF(B982="","",INDEX('BASE-REFERENCIA'!D:D,MATCH(B982,'BASE-REFERENCIA'!B:B,0)))</f>
        <v/>
      </c>
      <c r="F982" s="35">
        <v>1</v>
      </c>
      <c r="G982" s="31" t="str">
        <f>IF(B982="","",INDEX('BASE-REFERENCIA'!F:F,MATCH(B982,'BASE-REFERENCIA'!B:B,0)))</f>
        <v/>
      </c>
      <c r="H982" s="31" t="str">
        <f t="shared" si="41"/>
        <v/>
      </c>
    </row>
    <row r="983" spans="2:8" x14ac:dyDescent="0.25">
      <c r="B983" s="34"/>
      <c r="C983" s="30" t="str">
        <f>IF(B983="","",INDEX('BASE-REFERENCIA'!A:A,MATCH(B983,'BASE-REFERENCIA'!B:B,0)))</f>
        <v/>
      </c>
      <c r="D983" s="1" t="str">
        <f>IF(B983="","",INDEX('BASE-REFERENCIA'!C:C,MATCH(B983,'BASE-REFERENCIA'!B:B,0)))</f>
        <v/>
      </c>
      <c r="E983" s="30" t="str">
        <f>IF(B983="","",INDEX('BASE-REFERENCIA'!D:D,MATCH(B983,'BASE-REFERENCIA'!B:B,0)))</f>
        <v/>
      </c>
      <c r="F983" s="35">
        <v>1</v>
      </c>
      <c r="G983" s="31" t="str">
        <f>IF(B983="","",INDEX('BASE-REFERENCIA'!F:F,MATCH(B983,'BASE-REFERENCIA'!B:B,0)))</f>
        <v/>
      </c>
      <c r="H983" s="31" t="str">
        <f t="shared" si="41"/>
        <v/>
      </c>
    </row>
    <row r="984" spans="2:8" x14ac:dyDescent="0.25">
      <c r="B984" s="34"/>
      <c r="C984" s="30" t="str">
        <f>IF(B984="","",INDEX('BASE-REFERENCIA'!A:A,MATCH(B984,'BASE-REFERENCIA'!B:B,0)))</f>
        <v/>
      </c>
      <c r="D984" s="1" t="str">
        <f>IF(B984="","",INDEX('BASE-REFERENCIA'!C:C,MATCH(B984,'BASE-REFERENCIA'!B:B,0)))</f>
        <v/>
      </c>
      <c r="E984" s="30" t="str">
        <f>IF(B984="","",INDEX('BASE-REFERENCIA'!D:D,MATCH(B984,'BASE-REFERENCIA'!B:B,0)))</f>
        <v/>
      </c>
      <c r="F984" s="35">
        <v>1</v>
      </c>
      <c r="G984" s="31" t="str">
        <f>IF(B984="","",INDEX('BASE-REFERENCIA'!F:F,MATCH(B984,'BASE-REFERENCIA'!B:B,0)))</f>
        <v/>
      </c>
      <c r="H984" s="31" t="str">
        <f t="shared" si="41"/>
        <v/>
      </c>
    </row>
    <row r="985" spans="2:8" x14ac:dyDescent="0.25"/>
    <row r="986" spans="2:8" x14ac:dyDescent="0.25">
      <c r="B986" s="28" t="s">
        <v>28260</v>
      </c>
      <c r="C986" s="27" t="s">
        <v>28173</v>
      </c>
      <c r="D986" s="37"/>
      <c r="E986" s="38"/>
      <c r="F986" s="29">
        <v>1</v>
      </c>
      <c r="G986" s="29"/>
      <c r="H986" s="29">
        <f>SUBTOTAL(9,H987:H996)</f>
        <v>0</v>
      </c>
    </row>
    <row r="987" spans="2:8" x14ac:dyDescent="0.25">
      <c r="B987" s="34"/>
      <c r="C987" s="30" t="str">
        <f>IF(B987="","",INDEX('BASE-REFERENCIA'!A:A,MATCH(B987,'BASE-REFERENCIA'!B:B,0)))</f>
        <v/>
      </c>
      <c r="D987" s="12" t="str">
        <f>IF(B987="","",INDEX('BASE-REFERENCIA'!C:C,MATCH(B987,'BASE-REFERENCIA'!B:B,0)))</f>
        <v/>
      </c>
      <c r="E987" s="30" t="str">
        <f>IF(B987="","",INDEX('BASE-REFERENCIA'!D:D,MATCH(B987,'BASE-REFERENCIA'!B:B,0)))</f>
        <v/>
      </c>
      <c r="F987" s="36">
        <v>1</v>
      </c>
      <c r="G987" s="32" t="str">
        <f>IF(B987="","",INDEX('BASE-REFERENCIA'!F:F,MATCH(B987,'BASE-REFERENCIA'!B:B,0)))</f>
        <v/>
      </c>
      <c r="H987" s="32" t="str">
        <f t="shared" ref="H987:H996" si="42">IF(B987="","",ROUND(G987*F987,2))</f>
        <v/>
      </c>
    </row>
    <row r="988" spans="2:8" x14ac:dyDescent="0.25">
      <c r="B988" s="34"/>
      <c r="C988" s="30" t="str">
        <f>IF(B988="","",INDEX('BASE-REFERENCIA'!A:A,MATCH(B988,'BASE-REFERENCIA'!B:B,0)))</f>
        <v/>
      </c>
      <c r="D988" s="1" t="str">
        <f>IF(B988="","",INDEX('BASE-REFERENCIA'!C:C,MATCH(B988,'BASE-REFERENCIA'!B:B,0)))</f>
        <v/>
      </c>
      <c r="E988" s="30" t="str">
        <f>IF(B988="","",INDEX('BASE-REFERENCIA'!D:D,MATCH(B988,'BASE-REFERENCIA'!B:B,0)))</f>
        <v/>
      </c>
      <c r="F988" s="35">
        <v>1</v>
      </c>
      <c r="G988" s="31" t="str">
        <f>IF(B988="","",INDEX('BASE-REFERENCIA'!F:F,MATCH(B988,'BASE-REFERENCIA'!B:B,0)))</f>
        <v/>
      </c>
      <c r="H988" s="31" t="str">
        <f t="shared" si="42"/>
        <v/>
      </c>
    </row>
    <row r="989" spans="2:8" x14ac:dyDescent="0.25">
      <c r="B989" s="34"/>
      <c r="C989" s="30" t="str">
        <f>IF(B989="","",INDEX('BASE-REFERENCIA'!A:A,MATCH(B989,'BASE-REFERENCIA'!B:B,0)))</f>
        <v/>
      </c>
      <c r="D989" s="1" t="str">
        <f>IF(B989="","",INDEX('BASE-REFERENCIA'!C:C,MATCH(B989,'BASE-REFERENCIA'!B:B,0)))</f>
        <v/>
      </c>
      <c r="E989" s="30" t="str">
        <f>IF(B989="","",INDEX('BASE-REFERENCIA'!D:D,MATCH(B989,'BASE-REFERENCIA'!B:B,0)))</f>
        <v/>
      </c>
      <c r="F989" s="35">
        <v>1</v>
      </c>
      <c r="G989" s="31" t="str">
        <f>IF(B989="","",INDEX('BASE-REFERENCIA'!F:F,MATCH(B989,'BASE-REFERENCIA'!B:B,0)))</f>
        <v/>
      </c>
      <c r="H989" s="31" t="str">
        <f t="shared" si="42"/>
        <v/>
      </c>
    </row>
    <row r="990" spans="2:8" x14ac:dyDescent="0.25">
      <c r="B990" s="34"/>
      <c r="C990" s="30" t="str">
        <f>IF(B990="","",INDEX('BASE-REFERENCIA'!A:A,MATCH(B990,'BASE-REFERENCIA'!B:B,0)))</f>
        <v/>
      </c>
      <c r="D990" s="1" t="str">
        <f>IF(B990="","",INDEX('BASE-REFERENCIA'!C:C,MATCH(B990,'BASE-REFERENCIA'!B:B,0)))</f>
        <v/>
      </c>
      <c r="E990" s="30" t="str">
        <f>IF(B990="","",INDEX('BASE-REFERENCIA'!D:D,MATCH(B990,'BASE-REFERENCIA'!B:B,0)))</f>
        <v/>
      </c>
      <c r="F990" s="35">
        <v>1</v>
      </c>
      <c r="G990" s="31" t="str">
        <f>IF(B990="","",INDEX('BASE-REFERENCIA'!F:F,MATCH(B990,'BASE-REFERENCIA'!B:B,0)))</f>
        <v/>
      </c>
      <c r="H990" s="31" t="str">
        <f t="shared" si="42"/>
        <v/>
      </c>
    </row>
    <row r="991" spans="2:8" x14ac:dyDescent="0.25">
      <c r="B991" s="34"/>
      <c r="C991" s="30" t="str">
        <f>IF(B991="","",INDEX('BASE-REFERENCIA'!A:A,MATCH(B991,'BASE-REFERENCIA'!B:B,0)))</f>
        <v/>
      </c>
      <c r="D991" s="1" t="str">
        <f>IF(B991="","",INDEX('BASE-REFERENCIA'!C:C,MATCH(B991,'BASE-REFERENCIA'!B:B,0)))</f>
        <v/>
      </c>
      <c r="E991" s="30" t="str">
        <f>IF(B991="","",INDEX('BASE-REFERENCIA'!D:D,MATCH(B991,'BASE-REFERENCIA'!B:B,0)))</f>
        <v/>
      </c>
      <c r="F991" s="35">
        <v>1</v>
      </c>
      <c r="G991" s="31" t="str">
        <f>IF(B991="","",INDEX('BASE-REFERENCIA'!F:F,MATCH(B991,'BASE-REFERENCIA'!B:B,0)))</f>
        <v/>
      </c>
      <c r="H991" s="31" t="str">
        <f t="shared" si="42"/>
        <v/>
      </c>
    </row>
    <row r="992" spans="2:8" x14ac:dyDescent="0.25">
      <c r="B992" s="34"/>
      <c r="C992" s="30" t="str">
        <f>IF(B992="","",INDEX('BASE-REFERENCIA'!A:A,MATCH(B992,'BASE-REFERENCIA'!B:B,0)))</f>
        <v/>
      </c>
      <c r="D992" s="1" t="str">
        <f>IF(B992="","",INDEX('BASE-REFERENCIA'!C:C,MATCH(B992,'BASE-REFERENCIA'!B:B,0)))</f>
        <v/>
      </c>
      <c r="E992" s="30" t="str">
        <f>IF(B992="","",INDEX('BASE-REFERENCIA'!D:D,MATCH(B992,'BASE-REFERENCIA'!B:B,0)))</f>
        <v/>
      </c>
      <c r="F992" s="35">
        <v>1</v>
      </c>
      <c r="G992" s="31" t="str">
        <f>IF(B992="","",INDEX('BASE-REFERENCIA'!F:F,MATCH(B992,'BASE-REFERENCIA'!B:B,0)))</f>
        <v/>
      </c>
      <c r="H992" s="31" t="str">
        <f t="shared" si="42"/>
        <v/>
      </c>
    </row>
    <row r="993" spans="2:8" x14ac:dyDescent="0.25">
      <c r="B993" s="34"/>
      <c r="C993" s="30" t="str">
        <f>IF(B993="","",INDEX('BASE-REFERENCIA'!A:A,MATCH(B993,'BASE-REFERENCIA'!B:B,0)))</f>
        <v/>
      </c>
      <c r="D993" s="1" t="str">
        <f>IF(B993="","",INDEX('BASE-REFERENCIA'!C:C,MATCH(B993,'BASE-REFERENCIA'!B:B,0)))</f>
        <v/>
      </c>
      <c r="E993" s="30" t="str">
        <f>IF(B993="","",INDEX('BASE-REFERENCIA'!D:D,MATCH(B993,'BASE-REFERENCIA'!B:B,0)))</f>
        <v/>
      </c>
      <c r="F993" s="35">
        <v>1</v>
      </c>
      <c r="G993" s="31" t="str">
        <f>IF(B993="","",INDEX('BASE-REFERENCIA'!F:F,MATCH(B993,'BASE-REFERENCIA'!B:B,0)))</f>
        <v/>
      </c>
      <c r="H993" s="31" t="str">
        <f t="shared" si="42"/>
        <v/>
      </c>
    </row>
    <row r="994" spans="2:8" x14ac:dyDescent="0.25">
      <c r="B994" s="34"/>
      <c r="C994" s="30" t="str">
        <f>IF(B994="","",INDEX('BASE-REFERENCIA'!A:A,MATCH(B994,'BASE-REFERENCIA'!B:B,0)))</f>
        <v/>
      </c>
      <c r="D994" s="1" t="str">
        <f>IF(B994="","",INDEX('BASE-REFERENCIA'!C:C,MATCH(B994,'BASE-REFERENCIA'!B:B,0)))</f>
        <v/>
      </c>
      <c r="E994" s="30" t="str">
        <f>IF(B994="","",INDEX('BASE-REFERENCIA'!D:D,MATCH(B994,'BASE-REFERENCIA'!B:B,0)))</f>
        <v/>
      </c>
      <c r="F994" s="35">
        <v>1</v>
      </c>
      <c r="G994" s="31" t="str">
        <f>IF(B994="","",INDEX('BASE-REFERENCIA'!F:F,MATCH(B994,'BASE-REFERENCIA'!B:B,0)))</f>
        <v/>
      </c>
      <c r="H994" s="31" t="str">
        <f t="shared" si="42"/>
        <v/>
      </c>
    </row>
    <row r="995" spans="2:8" x14ac:dyDescent="0.25">
      <c r="B995" s="34"/>
      <c r="C995" s="30" t="str">
        <f>IF(B995="","",INDEX('BASE-REFERENCIA'!A:A,MATCH(B995,'BASE-REFERENCIA'!B:B,0)))</f>
        <v/>
      </c>
      <c r="D995" s="1" t="str">
        <f>IF(B995="","",INDEX('BASE-REFERENCIA'!C:C,MATCH(B995,'BASE-REFERENCIA'!B:B,0)))</f>
        <v/>
      </c>
      <c r="E995" s="30" t="str">
        <f>IF(B995="","",INDEX('BASE-REFERENCIA'!D:D,MATCH(B995,'BASE-REFERENCIA'!B:B,0)))</f>
        <v/>
      </c>
      <c r="F995" s="35">
        <v>1</v>
      </c>
      <c r="G995" s="31" t="str">
        <f>IF(B995="","",INDEX('BASE-REFERENCIA'!F:F,MATCH(B995,'BASE-REFERENCIA'!B:B,0)))</f>
        <v/>
      </c>
      <c r="H995" s="31" t="str">
        <f t="shared" si="42"/>
        <v/>
      </c>
    </row>
    <row r="996" spans="2:8" x14ac:dyDescent="0.25">
      <c r="B996" s="34"/>
      <c r="C996" s="30" t="str">
        <f>IF(B996="","",INDEX('BASE-REFERENCIA'!A:A,MATCH(B996,'BASE-REFERENCIA'!B:B,0)))</f>
        <v/>
      </c>
      <c r="D996" s="1" t="str">
        <f>IF(B996="","",INDEX('BASE-REFERENCIA'!C:C,MATCH(B996,'BASE-REFERENCIA'!B:B,0)))</f>
        <v/>
      </c>
      <c r="E996" s="30" t="str">
        <f>IF(B996="","",INDEX('BASE-REFERENCIA'!D:D,MATCH(B996,'BASE-REFERENCIA'!B:B,0)))</f>
        <v/>
      </c>
      <c r="F996" s="35">
        <v>1</v>
      </c>
      <c r="G996" s="31" t="str">
        <f>IF(B996="","",INDEX('BASE-REFERENCIA'!F:F,MATCH(B996,'BASE-REFERENCIA'!B:B,0)))</f>
        <v/>
      </c>
      <c r="H996" s="31" t="str">
        <f t="shared" si="42"/>
        <v/>
      </c>
    </row>
    <row r="997" spans="2:8" x14ac:dyDescent="0.25"/>
    <row r="998" spans="2:8" x14ac:dyDescent="0.25">
      <c r="B998" s="28" t="s">
        <v>28261</v>
      </c>
      <c r="C998" s="27" t="s">
        <v>28173</v>
      </c>
      <c r="D998" s="37"/>
      <c r="E998" s="38"/>
      <c r="F998" s="29">
        <v>1</v>
      </c>
      <c r="G998" s="29"/>
      <c r="H998" s="29">
        <f>SUBTOTAL(9,H999:H1008)</f>
        <v>0</v>
      </c>
    </row>
    <row r="999" spans="2:8" x14ac:dyDescent="0.25">
      <c r="B999" s="34"/>
      <c r="C999" s="30" t="str">
        <f>IF(B999="","",INDEX('BASE-REFERENCIA'!A:A,MATCH(B999,'BASE-REFERENCIA'!B:B,0)))</f>
        <v/>
      </c>
      <c r="D999" s="12" t="str">
        <f>IF(B999="","",INDEX('BASE-REFERENCIA'!C:C,MATCH(B999,'BASE-REFERENCIA'!B:B,0)))</f>
        <v/>
      </c>
      <c r="E999" s="30" t="str">
        <f>IF(B999="","",INDEX('BASE-REFERENCIA'!D:D,MATCH(B999,'BASE-REFERENCIA'!B:B,0)))</f>
        <v/>
      </c>
      <c r="F999" s="36">
        <v>1</v>
      </c>
      <c r="G999" s="32" t="str">
        <f>IF(B999="","",INDEX('BASE-REFERENCIA'!F:F,MATCH(B999,'BASE-REFERENCIA'!B:B,0)))</f>
        <v/>
      </c>
      <c r="H999" s="32" t="str">
        <f t="shared" ref="H999:H1008" si="43">IF(B999="","",ROUND(G999*F999,2))</f>
        <v/>
      </c>
    </row>
    <row r="1000" spans="2:8" x14ac:dyDescent="0.25">
      <c r="B1000" s="34"/>
      <c r="C1000" s="30" t="str">
        <f>IF(B1000="","",INDEX('BASE-REFERENCIA'!A:A,MATCH(B1000,'BASE-REFERENCIA'!B:B,0)))</f>
        <v/>
      </c>
      <c r="D1000" s="1" t="str">
        <f>IF(B1000="","",INDEX('BASE-REFERENCIA'!C:C,MATCH(B1000,'BASE-REFERENCIA'!B:B,0)))</f>
        <v/>
      </c>
      <c r="E1000" s="30" t="str">
        <f>IF(B1000="","",INDEX('BASE-REFERENCIA'!D:D,MATCH(B1000,'BASE-REFERENCIA'!B:B,0)))</f>
        <v/>
      </c>
      <c r="F1000" s="35">
        <v>1</v>
      </c>
      <c r="G1000" s="31" t="str">
        <f>IF(B1000="","",INDEX('BASE-REFERENCIA'!F:F,MATCH(B1000,'BASE-REFERENCIA'!B:B,0)))</f>
        <v/>
      </c>
      <c r="H1000" s="31" t="str">
        <f t="shared" si="43"/>
        <v/>
      </c>
    </row>
    <row r="1001" spans="2:8" x14ac:dyDescent="0.25">
      <c r="B1001" s="34"/>
      <c r="C1001" s="30" t="str">
        <f>IF(B1001="","",INDEX('BASE-REFERENCIA'!A:A,MATCH(B1001,'BASE-REFERENCIA'!B:B,0)))</f>
        <v/>
      </c>
      <c r="D1001" s="1" t="str">
        <f>IF(B1001="","",INDEX('BASE-REFERENCIA'!C:C,MATCH(B1001,'BASE-REFERENCIA'!B:B,0)))</f>
        <v/>
      </c>
      <c r="E1001" s="30" t="str">
        <f>IF(B1001="","",INDEX('BASE-REFERENCIA'!D:D,MATCH(B1001,'BASE-REFERENCIA'!B:B,0)))</f>
        <v/>
      </c>
      <c r="F1001" s="35">
        <v>1</v>
      </c>
      <c r="G1001" s="31" t="str">
        <f>IF(B1001="","",INDEX('BASE-REFERENCIA'!F:F,MATCH(B1001,'BASE-REFERENCIA'!B:B,0)))</f>
        <v/>
      </c>
      <c r="H1001" s="31" t="str">
        <f t="shared" si="43"/>
        <v/>
      </c>
    </row>
    <row r="1002" spans="2:8" x14ac:dyDescent="0.25">
      <c r="B1002" s="34"/>
      <c r="C1002" s="30" t="str">
        <f>IF(B1002="","",INDEX('BASE-REFERENCIA'!A:A,MATCH(B1002,'BASE-REFERENCIA'!B:B,0)))</f>
        <v/>
      </c>
      <c r="D1002" s="1" t="str">
        <f>IF(B1002="","",INDEX('BASE-REFERENCIA'!C:C,MATCH(B1002,'BASE-REFERENCIA'!B:B,0)))</f>
        <v/>
      </c>
      <c r="E1002" s="30" t="str">
        <f>IF(B1002="","",INDEX('BASE-REFERENCIA'!D:D,MATCH(B1002,'BASE-REFERENCIA'!B:B,0)))</f>
        <v/>
      </c>
      <c r="F1002" s="35">
        <v>1</v>
      </c>
      <c r="G1002" s="31" t="str">
        <f>IF(B1002="","",INDEX('BASE-REFERENCIA'!F:F,MATCH(B1002,'BASE-REFERENCIA'!B:B,0)))</f>
        <v/>
      </c>
      <c r="H1002" s="31" t="str">
        <f t="shared" si="43"/>
        <v/>
      </c>
    </row>
    <row r="1003" spans="2:8" x14ac:dyDescent="0.25">
      <c r="B1003" s="34"/>
      <c r="C1003" s="30" t="str">
        <f>IF(B1003="","",INDEX('BASE-REFERENCIA'!A:A,MATCH(B1003,'BASE-REFERENCIA'!B:B,0)))</f>
        <v/>
      </c>
      <c r="D1003" s="1" t="str">
        <f>IF(B1003="","",INDEX('BASE-REFERENCIA'!C:C,MATCH(B1003,'BASE-REFERENCIA'!B:B,0)))</f>
        <v/>
      </c>
      <c r="E1003" s="30" t="str">
        <f>IF(B1003="","",INDEX('BASE-REFERENCIA'!D:D,MATCH(B1003,'BASE-REFERENCIA'!B:B,0)))</f>
        <v/>
      </c>
      <c r="F1003" s="35">
        <v>1</v>
      </c>
      <c r="G1003" s="31" t="str">
        <f>IF(B1003="","",INDEX('BASE-REFERENCIA'!F:F,MATCH(B1003,'BASE-REFERENCIA'!B:B,0)))</f>
        <v/>
      </c>
      <c r="H1003" s="31" t="str">
        <f t="shared" si="43"/>
        <v/>
      </c>
    </row>
    <row r="1004" spans="2:8" x14ac:dyDescent="0.25">
      <c r="B1004" s="34"/>
      <c r="C1004" s="30" t="str">
        <f>IF(B1004="","",INDEX('BASE-REFERENCIA'!A:A,MATCH(B1004,'BASE-REFERENCIA'!B:B,0)))</f>
        <v/>
      </c>
      <c r="D1004" s="1" t="str">
        <f>IF(B1004="","",INDEX('BASE-REFERENCIA'!C:C,MATCH(B1004,'BASE-REFERENCIA'!B:B,0)))</f>
        <v/>
      </c>
      <c r="E1004" s="30" t="str">
        <f>IF(B1004="","",INDEX('BASE-REFERENCIA'!D:D,MATCH(B1004,'BASE-REFERENCIA'!B:B,0)))</f>
        <v/>
      </c>
      <c r="F1004" s="35">
        <v>1</v>
      </c>
      <c r="G1004" s="31" t="str">
        <f>IF(B1004="","",INDEX('BASE-REFERENCIA'!F:F,MATCH(B1004,'BASE-REFERENCIA'!B:B,0)))</f>
        <v/>
      </c>
      <c r="H1004" s="31" t="str">
        <f t="shared" si="43"/>
        <v/>
      </c>
    </row>
    <row r="1005" spans="2:8" x14ac:dyDescent="0.25">
      <c r="B1005" s="34"/>
      <c r="C1005" s="30" t="str">
        <f>IF(B1005="","",INDEX('BASE-REFERENCIA'!A:A,MATCH(B1005,'BASE-REFERENCIA'!B:B,0)))</f>
        <v/>
      </c>
      <c r="D1005" s="1" t="str">
        <f>IF(B1005="","",INDEX('BASE-REFERENCIA'!C:C,MATCH(B1005,'BASE-REFERENCIA'!B:B,0)))</f>
        <v/>
      </c>
      <c r="E1005" s="30" t="str">
        <f>IF(B1005="","",INDEX('BASE-REFERENCIA'!D:D,MATCH(B1005,'BASE-REFERENCIA'!B:B,0)))</f>
        <v/>
      </c>
      <c r="F1005" s="35">
        <v>1</v>
      </c>
      <c r="G1005" s="31" t="str">
        <f>IF(B1005="","",INDEX('BASE-REFERENCIA'!F:F,MATCH(B1005,'BASE-REFERENCIA'!B:B,0)))</f>
        <v/>
      </c>
      <c r="H1005" s="31" t="str">
        <f t="shared" si="43"/>
        <v/>
      </c>
    </row>
    <row r="1006" spans="2:8" x14ac:dyDescent="0.25">
      <c r="B1006" s="34"/>
      <c r="C1006" s="30" t="str">
        <f>IF(B1006="","",INDEX('BASE-REFERENCIA'!A:A,MATCH(B1006,'BASE-REFERENCIA'!B:B,0)))</f>
        <v/>
      </c>
      <c r="D1006" s="1" t="str">
        <f>IF(B1006="","",INDEX('BASE-REFERENCIA'!C:C,MATCH(B1006,'BASE-REFERENCIA'!B:B,0)))</f>
        <v/>
      </c>
      <c r="E1006" s="30" t="str">
        <f>IF(B1006="","",INDEX('BASE-REFERENCIA'!D:D,MATCH(B1006,'BASE-REFERENCIA'!B:B,0)))</f>
        <v/>
      </c>
      <c r="F1006" s="35">
        <v>1</v>
      </c>
      <c r="G1006" s="31" t="str">
        <f>IF(B1006="","",INDEX('BASE-REFERENCIA'!F:F,MATCH(B1006,'BASE-REFERENCIA'!B:B,0)))</f>
        <v/>
      </c>
      <c r="H1006" s="31" t="str">
        <f t="shared" si="43"/>
        <v/>
      </c>
    </row>
    <row r="1007" spans="2:8" x14ac:dyDescent="0.25">
      <c r="B1007" s="34"/>
      <c r="C1007" s="30" t="str">
        <f>IF(B1007="","",INDEX('BASE-REFERENCIA'!A:A,MATCH(B1007,'BASE-REFERENCIA'!B:B,0)))</f>
        <v/>
      </c>
      <c r="D1007" s="1" t="str">
        <f>IF(B1007="","",INDEX('BASE-REFERENCIA'!C:C,MATCH(B1007,'BASE-REFERENCIA'!B:B,0)))</f>
        <v/>
      </c>
      <c r="E1007" s="30" t="str">
        <f>IF(B1007="","",INDEX('BASE-REFERENCIA'!D:D,MATCH(B1007,'BASE-REFERENCIA'!B:B,0)))</f>
        <v/>
      </c>
      <c r="F1007" s="35">
        <v>1</v>
      </c>
      <c r="G1007" s="31" t="str">
        <f>IF(B1007="","",INDEX('BASE-REFERENCIA'!F:F,MATCH(B1007,'BASE-REFERENCIA'!B:B,0)))</f>
        <v/>
      </c>
      <c r="H1007" s="31" t="str">
        <f t="shared" si="43"/>
        <v/>
      </c>
    </row>
    <row r="1008" spans="2:8" x14ac:dyDescent="0.25">
      <c r="B1008" s="34"/>
      <c r="C1008" s="30" t="str">
        <f>IF(B1008="","",INDEX('BASE-REFERENCIA'!A:A,MATCH(B1008,'BASE-REFERENCIA'!B:B,0)))</f>
        <v/>
      </c>
      <c r="D1008" s="1" t="str">
        <f>IF(B1008="","",INDEX('BASE-REFERENCIA'!C:C,MATCH(B1008,'BASE-REFERENCIA'!B:B,0)))</f>
        <v/>
      </c>
      <c r="E1008" s="30" t="str">
        <f>IF(B1008="","",INDEX('BASE-REFERENCIA'!D:D,MATCH(B1008,'BASE-REFERENCIA'!B:B,0)))</f>
        <v/>
      </c>
      <c r="F1008" s="35">
        <v>1</v>
      </c>
      <c r="G1008" s="31" t="str">
        <f>IF(B1008="","",INDEX('BASE-REFERENCIA'!F:F,MATCH(B1008,'BASE-REFERENCIA'!B:B,0)))</f>
        <v/>
      </c>
      <c r="H1008" s="31" t="str">
        <f t="shared" si="43"/>
        <v/>
      </c>
    </row>
    <row r="1009" spans="2:8" x14ac:dyDescent="0.25"/>
    <row r="1010" spans="2:8" x14ac:dyDescent="0.25">
      <c r="B1010" s="28" t="s">
        <v>28262</v>
      </c>
      <c r="C1010" s="27" t="s">
        <v>28173</v>
      </c>
      <c r="D1010" s="37"/>
      <c r="E1010" s="38"/>
      <c r="F1010" s="29">
        <v>1</v>
      </c>
      <c r="G1010" s="29"/>
      <c r="H1010" s="29">
        <f>SUBTOTAL(9,H1011:H1020)</f>
        <v>0</v>
      </c>
    </row>
    <row r="1011" spans="2:8" x14ac:dyDescent="0.25">
      <c r="B1011" s="34"/>
      <c r="C1011" s="30" t="str">
        <f>IF(B1011="","",INDEX('BASE-REFERENCIA'!A:A,MATCH(B1011,'BASE-REFERENCIA'!B:B,0)))</f>
        <v/>
      </c>
      <c r="D1011" s="12" t="str">
        <f>IF(B1011="","",INDEX('BASE-REFERENCIA'!C:C,MATCH(B1011,'BASE-REFERENCIA'!B:B,0)))</f>
        <v/>
      </c>
      <c r="E1011" s="30" t="str">
        <f>IF(B1011="","",INDEX('BASE-REFERENCIA'!D:D,MATCH(B1011,'BASE-REFERENCIA'!B:B,0)))</f>
        <v/>
      </c>
      <c r="F1011" s="36">
        <v>1</v>
      </c>
      <c r="G1011" s="32" t="str">
        <f>IF(B1011="","",INDEX('BASE-REFERENCIA'!F:F,MATCH(B1011,'BASE-REFERENCIA'!B:B,0)))</f>
        <v/>
      </c>
      <c r="H1011" s="32" t="str">
        <f t="shared" ref="H1011:H1020" si="44">IF(B1011="","",ROUND(G1011*F1011,2))</f>
        <v/>
      </c>
    </row>
    <row r="1012" spans="2:8" x14ac:dyDescent="0.25">
      <c r="B1012" s="34"/>
      <c r="C1012" s="30" t="str">
        <f>IF(B1012="","",INDEX('BASE-REFERENCIA'!A:A,MATCH(B1012,'BASE-REFERENCIA'!B:B,0)))</f>
        <v/>
      </c>
      <c r="D1012" s="1" t="str">
        <f>IF(B1012="","",INDEX('BASE-REFERENCIA'!C:C,MATCH(B1012,'BASE-REFERENCIA'!B:B,0)))</f>
        <v/>
      </c>
      <c r="E1012" s="30" t="str">
        <f>IF(B1012="","",INDEX('BASE-REFERENCIA'!D:D,MATCH(B1012,'BASE-REFERENCIA'!B:B,0)))</f>
        <v/>
      </c>
      <c r="F1012" s="35">
        <v>1</v>
      </c>
      <c r="G1012" s="31" t="str">
        <f>IF(B1012="","",INDEX('BASE-REFERENCIA'!F:F,MATCH(B1012,'BASE-REFERENCIA'!B:B,0)))</f>
        <v/>
      </c>
      <c r="H1012" s="31" t="str">
        <f t="shared" si="44"/>
        <v/>
      </c>
    </row>
    <row r="1013" spans="2:8" x14ac:dyDescent="0.25">
      <c r="B1013" s="34"/>
      <c r="C1013" s="30" t="str">
        <f>IF(B1013="","",INDEX('BASE-REFERENCIA'!A:A,MATCH(B1013,'BASE-REFERENCIA'!B:B,0)))</f>
        <v/>
      </c>
      <c r="D1013" s="1" t="str">
        <f>IF(B1013="","",INDEX('BASE-REFERENCIA'!C:C,MATCH(B1013,'BASE-REFERENCIA'!B:B,0)))</f>
        <v/>
      </c>
      <c r="E1013" s="30" t="str">
        <f>IF(B1013="","",INDEX('BASE-REFERENCIA'!D:D,MATCH(B1013,'BASE-REFERENCIA'!B:B,0)))</f>
        <v/>
      </c>
      <c r="F1013" s="35">
        <v>1</v>
      </c>
      <c r="G1013" s="31" t="str">
        <f>IF(B1013="","",INDEX('BASE-REFERENCIA'!F:F,MATCH(B1013,'BASE-REFERENCIA'!B:B,0)))</f>
        <v/>
      </c>
      <c r="H1013" s="31" t="str">
        <f t="shared" si="44"/>
        <v/>
      </c>
    </row>
    <row r="1014" spans="2:8" x14ac:dyDescent="0.25">
      <c r="B1014" s="34"/>
      <c r="C1014" s="30" t="str">
        <f>IF(B1014="","",INDEX('BASE-REFERENCIA'!A:A,MATCH(B1014,'BASE-REFERENCIA'!B:B,0)))</f>
        <v/>
      </c>
      <c r="D1014" s="1" t="str">
        <f>IF(B1014="","",INDEX('BASE-REFERENCIA'!C:C,MATCH(B1014,'BASE-REFERENCIA'!B:B,0)))</f>
        <v/>
      </c>
      <c r="E1014" s="30" t="str">
        <f>IF(B1014="","",INDEX('BASE-REFERENCIA'!D:D,MATCH(B1014,'BASE-REFERENCIA'!B:B,0)))</f>
        <v/>
      </c>
      <c r="F1014" s="35">
        <v>1</v>
      </c>
      <c r="G1014" s="31" t="str">
        <f>IF(B1014="","",INDEX('BASE-REFERENCIA'!F:F,MATCH(B1014,'BASE-REFERENCIA'!B:B,0)))</f>
        <v/>
      </c>
      <c r="H1014" s="31" t="str">
        <f t="shared" si="44"/>
        <v/>
      </c>
    </row>
    <row r="1015" spans="2:8" x14ac:dyDescent="0.25">
      <c r="B1015" s="34"/>
      <c r="C1015" s="30" t="str">
        <f>IF(B1015="","",INDEX('BASE-REFERENCIA'!A:A,MATCH(B1015,'BASE-REFERENCIA'!B:B,0)))</f>
        <v/>
      </c>
      <c r="D1015" s="1" t="str">
        <f>IF(B1015="","",INDEX('BASE-REFERENCIA'!C:C,MATCH(B1015,'BASE-REFERENCIA'!B:B,0)))</f>
        <v/>
      </c>
      <c r="E1015" s="30" t="str">
        <f>IF(B1015="","",INDEX('BASE-REFERENCIA'!D:D,MATCH(B1015,'BASE-REFERENCIA'!B:B,0)))</f>
        <v/>
      </c>
      <c r="F1015" s="35">
        <v>1</v>
      </c>
      <c r="G1015" s="31" t="str">
        <f>IF(B1015="","",INDEX('BASE-REFERENCIA'!F:F,MATCH(B1015,'BASE-REFERENCIA'!B:B,0)))</f>
        <v/>
      </c>
      <c r="H1015" s="31" t="str">
        <f t="shared" si="44"/>
        <v/>
      </c>
    </row>
    <row r="1016" spans="2:8" x14ac:dyDescent="0.25">
      <c r="B1016" s="34"/>
      <c r="C1016" s="30" t="str">
        <f>IF(B1016="","",INDEX('BASE-REFERENCIA'!A:A,MATCH(B1016,'BASE-REFERENCIA'!B:B,0)))</f>
        <v/>
      </c>
      <c r="D1016" s="1" t="str">
        <f>IF(B1016="","",INDEX('BASE-REFERENCIA'!C:C,MATCH(B1016,'BASE-REFERENCIA'!B:B,0)))</f>
        <v/>
      </c>
      <c r="E1016" s="30" t="str">
        <f>IF(B1016="","",INDEX('BASE-REFERENCIA'!D:D,MATCH(B1016,'BASE-REFERENCIA'!B:B,0)))</f>
        <v/>
      </c>
      <c r="F1016" s="35">
        <v>1</v>
      </c>
      <c r="G1016" s="31" t="str">
        <f>IF(B1016="","",INDEX('BASE-REFERENCIA'!F:F,MATCH(B1016,'BASE-REFERENCIA'!B:B,0)))</f>
        <v/>
      </c>
      <c r="H1016" s="31" t="str">
        <f t="shared" si="44"/>
        <v/>
      </c>
    </row>
    <row r="1017" spans="2:8" x14ac:dyDescent="0.25">
      <c r="B1017" s="34"/>
      <c r="C1017" s="30" t="str">
        <f>IF(B1017="","",INDEX('BASE-REFERENCIA'!A:A,MATCH(B1017,'BASE-REFERENCIA'!B:B,0)))</f>
        <v/>
      </c>
      <c r="D1017" s="1" t="str">
        <f>IF(B1017="","",INDEX('BASE-REFERENCIA'!C:C,MATCH(B1017,'BASE-REFERENCIA'!B:B,0)))</f>
        <v/>
      </c>
      <c r="E1017" s="30" t="str">
        <f>IF(B1017="","",INDEX('BASE-REFERENCIA'!D:D,MATCH(B1017,'BASE-REFERENCIA'!B:B,0)))</f>
        <v/>
      </c>
      <c r="F1017" s="35">
        <v>1</v>
      </c>
      <c r="G1017" s="31" t="str">
        <f>IF(B1017="","",INDEX('BASE-REFERENCIA'!F:F,MATCH(B1017,'BASE-REFERENCIA'!B:B,0)))</f>
        <v/>
      </c>
      <c r="H1017" s="31" t="str">
        <f t="shared" si="44"/>
        <v/>
      </c>
    </row>
    <row r="1018" spans="2:8" x14ac:dyDescent="0.25">
      <c r="B1018" s="34"/>
      <c r="C1018" s="30" t="str">
        <f>IF(B1018="","",INDEX('BASE-REFERENCIA'!A:A,MATCH(B1018,'BASE-REFERENCIA'!B:B,0)))</f>
        <v/>
      </c>
      <c r="D1018" s="1" t="str">
        <f>IF(B1018="","",INDEX('BASE-REFERENCIA'!C:C,MATCH(B1018,'BASE-REFERENCIA'!B:B,0)))</f>
        <v/>
      </c>
      <c r="E1018" s="30" t="str">
        <f>IF(B1018="","",INDEX('BASE-REFERENCIA'!D:D,MATCH(B1018,'BASE-REFERENCIA'!B:B,0)))</f>
        <v/>
      </c>
      <c r="F1018" s="35">
        <v>1</v>
      </c>
      <c r="G1018" s="31" t="str">
        <f>IF(B1018="","",INDEX('BASE-REFERENCIA'!F:F,MATCH(B1018,'BASE-REFERENCIA'!B:B,0)))</f>
        <v/>
      </c>
      <c r="H1018" s="31" t="str">
        <f t="shared" si="44"/>
        <v/>
      </c>
    </row>
    <row r="1019" spans="2:8" x14ac:dyDescent="0.25">
      <c r="B1019" s="34"/>
      <c r="C1019" s="30" t="str">
        <f>IF(B1019="","",INDEX('BASE-REFERENCIA'!A:A,MATCH(B1019,'BASE-REFERENCIA'!B:B,0)))</f>
        <v/>
      </c>
      <c r="D1019" s="1" t="str">
        <f>IF(B1019="","",INDEX('BASE-REFERENCIA'!C:C,MATCH(B1019,'BASE-REFERENCIA'!B:B,0)))</f>
        <v/>
      </c>
      <c r="E1019" s="30" t="str">
        <f>IF(B1019="","",INDEX('BASE-REFERENCIA'!D:D,MATCH(B1019,'BASE-REFERENCIA'!B:B,0)))</f>
        <v/>
      </c>
      <c r="F1019" s="35">
        <v>1</v>
      </c>
      <c r="G1019" s="31" t="str">
        <f>IF(B1019="","",INDEX('BASE-REFERENCIA'!F:F,MATCH(B1019,'BASE-REFERENCIA'!B:B,0)))</f>
        <v/>
      </c>
      <c r="H1019" s="31" t="str">
        <f t="shared" si="44"/>
        <v/>
      </c>
    </row>
    <row r="1020" spans="2:8" x14ac:dyDescent="0.25">
      <c r="B1020" s="34"/>
      <c r="C1020" s="30" t="str">
        <f>IF(B1020="","",INDEX('BASE-REFERENCIA'!A:A,MATCH(B1020,'BASE-REFERENCIA'!B:B,0)))</f>
        <v/>
      </c>
      <c r="D1020" s="1" t="str">
        <f>IF(B1020="","",INDEX('BASE-REFERENCIA'!C:C,MATCH(B1020,'BASE-REFERENCIA'!B:B,0)))</f>
        <v/>
      </c>
      <c r="E1020" s="30" t="str">
        <f>IF(B1020="","",INDEX('BASE-REFERENCIA'!D:D,MATCH(B1020,'BASE-REFERENCIA'!B:B,0)))</f>
        <v/>
      </c>
      <c r="F1020" s="35">
        <v>1</v>
      </c>
      <c r="G1020" s="31" t="str">
        <f>IF(B1020="","",INDEX('BASE-REFERENCIA'!F:F,MATCH(B1020,'BASE-REFERENCIA'!B:B,0)))</f>
        <v/>
      </c>
      <c r="H1020" s="31" t="str">
        <f t="shared" si="44"/>
        <v/>
      </c>
    </row>
    <row r="1021" spans="2:8" x14ac:dyDescent="0.25"/>
    <row r="1022" spans="2:8" x14ac:dyDescent="0.25">
      <c r="B1022" s="28" t="s">
        <v>28263</v>
      </c>
      <c r="C1022" s="27" t="s">
        <v>28173</v>
      </c>
      <c r="D1022" s="37"/>
      <c r="E1022" s="38"/>
      <c r="F1022" s="29">
        <v>1</v>
      </c>
      <c r="G1022" s="29"/>
      <c r="H1022" s="29">
        <f>SUBTOTAL(9,H1023:H1032)</f>
        <v>0</v>
      </c>
    </row>
    <row r="1023" spans="2:8" x14ac:dyDescent="0.25">
      <c r="B1023" s="34"/>
      <c r="C1023" s="30" t="str">
        <f>IF(B1023="","",INDEX('BASE-REFERENCIA'!A:A,MATCH(B1023,'BASE-REFERENCIA'!B:B,0)))</f>
        <v/>
      </c>
      <c r="D1023" s="12" t="str">
        <f>IF(B1023="","",INDEX('BASE-REFERENCIA'!C:C,MATCH(B1023,'BASE-REFERENCIA'!B:B,0)))</f>
        <v/>
      </c>
      <c r="E1023" s="30" t="str">
        <f>IF(B1023="","",INDEX('BASE-REFERENCIA'!D:D,MATCH(B1023,'BASE-REFERENCIA'!B:B,0)))</f>
        <v/>
      </c>
      <c r="F1023" s="36">
        <v>1</v>
      </c>
      <c r="G1023" s="32" t="str">
        <f>IF(B1023="","",INDEX('BASE-REFERENCIA'!F:F,MATCH(B1023,'BASE-REFERENCIA'!B:B,0)))</f>
        <v/>
      </c>
      <c r="H1023" s="32" t="str">
        <f t="shared" ref="H1023:H1032" si="45">IF(B1023="","",ROUND(G1023*F1023,2))</f>
        <v/>
      </c>
    </row>
    <row r="1024" spans="2:8" x14ac:dyDescent="0.25">
      <c r="B1024" s="34"/>
      <c r="C1024" s="30" t="str">
        <f>IF(B1024="","",INDEX('BASE-REFERENCIA'!A:A,MATCH(B1024,'BASE-REFERENCIA'!B:B,0)))</f>
        <v/>
      </c>
      <c r="D1024" s="1" t="str">
        <f>IF(B1024="","",INDEX('BASE-REFERENCIA'!C:C,MATCH(B1024,'BASE-REFERENCIA'!B:B,0)))</f>
        <v/>
      </c>
      <c r="E1024" s="30" t="str">
        <f>IF(B1024="","",INDEX('BASE-REFERENCIA'!D:D,MATCH(B1024,'BASE-REFERENCIA'!B:B,0)))</f>
        <v/>
      </c>
      <c r="F1024" s="35">
        <v>1</v>
      </c>
      <c r="G1024" s="31" t="str">
        <f>IF(B1024="","",INDEX('BASE-REFERENCIA'!F:F,MATCH(B1024,'BASE-REFERENCIA'!B:B,0)))</f>
        <v/>
      </c>
      <c r="H1024" s="31" t="str">
        <f t="shared" si="45"/>
        <v/>
      </c>
    </row>
    <row r="1025" spans="2:8" x14ac:dyDescent="0.25">
      <c r="B1025" s="34"/>
      <c r="C1025" s="30" t="str">
        <f>IF(B1025="","",INDEX('BASE-REFERENCIA'!A:A,MATCH(B1025,'BASE-REFERENCIA'!B:B,0)))</f>
        <v/>
      </c>
      <c r="D1025" s="1" t="str">
        <f>IF(B1025="","",INDEX('BASE-REFERENCIA'!C:C,MATCH(B1025,'BASE-REFERENCIA'!B:B,0)))</f>
        <v/>
      </c>
      <c r="E1025" s="30" t="str">
        <f>IF(B1025="","",INDEX('BASE-REFERENCIA'!D:D,MATCH(B1025,'BASE-REFERENCIA'!B:B,0)))</f>
        <v/>
      </c>
      <c r="F1025" s="35">
        <v>1</v>
      </c>
      <c r="G1025" s="31" t="str">
        <f>IF(B1025="","",INDEX('BASE-REFERENCIA'!F:F,MATCH(B1025,'BASE-REFERENCIA'!B:B,0)))</f>
        <v/>
      </c>
      <c r="H1025" s="31" t="str">
        <f t="shared" si="45"/>
        <v/>
      </c>
    </row>
    <row r="1026" spans="2:8" x14ac:dyDescent="0.25">
      <c r="B1026" s="34"/>
      <c r="C1026" s="30" t="str">
        <f>IF(B1026="","",INDEX('BASE-REFERENCIA'!A:A,MATCH(B1026,'BASE-REFERENCIA'!B:B,0)))</f>
        <v/>
      </c>
      <c r="D1026" s="1" t="str">
        <f>IF(B1026="","",INDEX('BASE-REFERENCIA'!C:C,MATCH(B1026,'BASE-REFERENCIA'!B:B,0)))</f>
        <v/>
      </c>
      <c r="E1026" s="30" t="str">
        <f>IF(B1026="","",INDEX('BASE-REFERENCIA'!D:D,MATCH(B1026,'BASE-REFERENCIA'!B:B,0)))</f>
        <v/>
      </c>
      <c r="F1026" s="35">
        <v>1</v>
      </c>
      <c r="G1026" s="31" t="str">
        <f>IF(B1026="","",INDEX('BASE-REFERENCIA'!F:F,MATCH(B1026,'BASE-REFERENCIA'!B:B,0)))</f>
        <v/>
      </c>
      <c r="H1026" s="31" t="str">
        <f t="shared" si="45"/>
        <v/>
      </c>
    </row>
    <row r="1027" spans="2:8" x14ac:dyDescent="0.25">
      <c r="B1027" s="34"/>
      <c r="C1027" s="30" t="str">
        <f>IF(B1027="","",INDEX('BASE-REFERENCIA'!A:A,MATCH(B1027,'BASE-REFERENCIA'!B:B,0)))</f>
        <v/>
      </c>
      <c r="D1027" s="1" t="str">
        <f>IF(B1027="","",INDEX('BASE-REFERENCIA'!C:C,MATCH(B1027,'BASE-REFERENCIA'!B:B,0)))</f>
        <v/>
      </c>
      <c r="E1027" s="30" t="str">
        <f>IF(B1027="","",INDEX('BASE-REFERENCIA'!D:D,MATCH(B1027,'BASE-REFERENCIA'!B:B,0)))</f>
        <v/>
      </c>
      <c r="F1027" s="35">
        <v>1</v>
      </c>
      <c r="G1027" s="31" t="str">
        <f>IF(B1027="","",INDEX('BASE-REFERENCIA'!F:F,MATCH(B1027,'BASE-REFERENCIA'!B:B,0)))</f>
        <v/>
      </c>
      <c r="H1027" s="31" t="str">
        <f t="shared" si="45"/>
        <v/>
      </c>
    </row>
    <row r="1028" spans="2:8" x14ac:dyDescent="0.25">
      <c r="B1028" s="34"/>
      <c r="C1028" s="30" t="str">
        <f>IF(B1028="","",INDEX('BASE-REFERENCIA'!A:A,MATCH(B1028,'BASE-REFERENCIA'!B:B,0)))</f>
        <v/>
      </c>
      <c r="D1028" s="1" t="str">
        <f>IF(B1028="","",INDEX('BASE-REFERENCIA'!C:C,MATCH(B1028,'BASE-REFERENCIA'!B:B,0)))</f>
        <v/>
      </c>
      <c r="E1028" s="30" t="str">
        <f>IF(B1028="","",INDEX('BASE-REFERENCIA'!D:D,MATCH(B1028,'BASE-REFERENCIA'!B:B,0)))</f>
        <v/>
      </c>
      <c r="F1028" s="35">
        <v>1</v>
      </c>
      <c r="G1028" s="31" t="str">
        <f>IF(B1028="","",INDEX('BASE-REFERENCIA'!F:F,MATCH(B1028,'BASE-REFERENCIA'!B:B,0)))</f>
        <v/>
      </c>
      <c r="H1028" s="31" t="str">
        <f t="shared" si="45"/>
        <v/>
      </c>
    </row>
    <row r="1029" spans="2:8" x14ac:dyDescent="0.25">
      <c r="B1029" s="34"/>
      <c r="C1029" s="30" t="str">
        <f>IF(B1029="","",INDEX('BASE-REFERENCIA'!A:A,MATCH(B1029,'BASE-REFERENCIA'!B:B,0)))</f>
        <v/>
      </c>
      <c r="D1029" s="1" t="str">
        <f>IF(B1029="","",INDEX('BASE-REFERENCIA'!C:C,MATCH(B1029,'BASE-REFERENCIA'!B:B,0)))</f>
        <v/>
      </c>
      <c r="E1029" s="30" t="str">
        <f>IF(B1029="","",INDEX('BASE-REFERENCIA'!D:D,MATCH(B1029,'BASE-REFERENCIA'!B:B,0)))</f>
        <v/>
      </c>
      <c r="F1029" s="35">
        <v>1</v>
      </c>
      <c r="G1029" s="31" t="str">
        <f>IF(B1029="","",INDEX('BASE-REFERENCIA'!F:F,MATCH(B1029,'BASE-REFERENCIA'!B:B,0)))</f>
        <v/>
      </c>
      <c r="H1029" s="31" t="str">
        <f t="shared" si="45"/>
        <v/>
      </c>
    </row>
    <row r="1030" spans="2:8" x14ac:dyDescent="0.25">
      <c r="B1030" s="34"/>
      <c r="C1030" s="30" t="str">
        <f>IF(B1030="","",INDEX('BASE-REFERENCIA'!A:A,MATCH(B1030,'BASE-REFERENCIA'!B:B,0)))</f>
        <v/>
      </c>
      <c r="D1030" s="1" t="str">
        <f>IF(B1030="","",INDEX('BASE-REFERENCIA'!C:C,MATCH(B1030,'BASE-REFERENCIA'!B:B,0)))</f>
        <v/>
      </c>
      <c r="E1030" s="30" t="str">
        <f>IF(B1030="","",INDEX('BASE-REFERENCIA'!D:D,MATCH(B1030,'BASE-REFERENCIA'!B:B,0)))</f>
        <v/>
      </c>
      <c r="F1030" s="35">
        <v>1</v>
      </c>
      <c r="G1030" s="31" t="str">
        <f>IF(B1030="","",INDEX('BASE-REFERENCIA'!F:F,MATCH(B1030,'BASE-REFERENCIA'!B:B,0)))</f>
        <v/>
      </c>
      <c r="H1030" s="31" t="str">
        <f t="shared" si="45"/>
        <v/>
      </c>
    </row>
    <row r="1031" spans="2:8" x14ac:dyDescent="0.25">
      <c r="B1031" s="34"/>
      <c r="C1031" s="30" t="str">
        <f>IF(B1031="","",INDEX('BASE-REFERENCIA'!A:A,MATCH(B1031,'BASE-REFERENCIA'!B:B,0)))</f>
        <v/>
      </c>
      <c r="D1031" s="1" t="str">
        <f>IF(B1031="","",INDEX('BASE-REFERENCIA'!C:C,MATCH(B1031,'BASE-REFERENCIA'!B:B,0)))</f>
        <v/>
      </c>
      <c r="E1031" s="30" t="str">
        <f>IF(B1031="","",INDEX('BASE-REFERENCIA'!D:D,MATCH(B1031,'BASE-REFERENCIA'!B:B,0)))</f>
        <v/>
      </c>
      <c r="F1031" s="35">
        <v>1</v>
      </c>
      <c r="G1031" s="31" t="str">
        <f>IF(B1031="","",INDEX('BASE-REFERENCIA'!F:F,MATCH(B1031,'BASE-REFERENCIA'!B:B,0)))</f>
        <v/>
      </c>
      <c r="H1031" s="31" t="str">
        <f t="shared" si="45"/>
        <v/>
      </c>
    </row>
    <row r="1032" spans="2:8" x14ac:dyDescent="0.25">
      <c r="B1032" s="34"/>
      <c r="C1032" s="30" t="str">
        <f>IF(B1032="","",INDEX('BASE-REFERENCIA'!A:A,MATCH(B1032,'BASE-REFERENCIA'!B:B,0)))</f>
        <v/>
      </c>
      <c r="D1032" s="1" t="str">
        <f>IF(B1032="","",INDEX('BASE-REFERENCIA'!C:C,MATCH(B1032,'BASE-REFERENCIA'!B:B,0)))</f>
        <v/>
      </c>
      <c r="E1032" s="30" t="str">
        <f>IF(B1032="","",INDEX('BASE-REFERENCIA'!D:D,MATCH(B1032,'BASE-REFERENCIA'!B:B,0)))</f>
        <v/>
      </c>
      <c r="F1032" s="35">
        <v>1</v>
      </c>
      <c r="G1032" s="31" t="str">
        <f>IF(B1032="","",INDEX('BASE-REFERENCIA'!F:F,MATCH(B1032,'BASE-REFERENCIA'!B:B,0)))</f>
        <v/>
      </c>
      <c r="H1032" s="31" t="str">
        <f t="shared" si="45"/>
        <v/>
      </c>
    </row>
    <row r="1033" spans="2:8" x14ac:dyDescent="0.25"/>
    <row r="1034" spans="2:8" x14ac:dyDescent="0.25">
      <c r="B1034" s="28" t="s">
        <v>28264</v>
      </c>
      <c r="C1034" s="27" t="s">
        <v>28173</v>
      </c>
      <c r="D1034" s="37"/>
      <c r="E1034" s="38"/>
      <c r="F1034" s="29">
        <v>1</v>
      </c>
      <c r="G1034" s="29"/>
      <c r="H1034" s="29">
        <f>SUBTOTAL(9,H1035:H1044)</f>
        <v>0</v>
      </c>
    </row>
    <row r="1035" spans="2:8" x14ac:dyDescent="0.25">
      <c r="B1035" s="34"/>
      <c r="C1035" s="30" t="str">
        <f>IF(B1035="","",INDEX('BASE-REFERENCIA'!A:A,MATCH(B1035,'BASE-REFERENCIA'!B:B,0)))</f>
        <v/>
      </c>
      <c r="D1035" s="12" t="str">
        <f>IF(B1035="","",INDEX('BASE-REFERENCIA'!C:C,MATCH(B1035,'BASE-REFERENCIA'!B:B,0)))</f>
        <v/>
      </c>
      <c r="E1035" s="30" t="str">
        <f>IF(B1035="","",INDEX('BASE-REFERENCIA'!D:D,MATCH(B1035,'BASE-REFERENCIA'!B:B,0)))</f>
        <v/>
      </c>
      <c r="F1035" s="36">
        <v>1</v>
      </c>
      <c r="G1035" s="32" t="str">
        <f>IF(B1035="","",INDEX('BASE-REFERENCIA'!F:F,MATCH(B1035,'BASE-REFERENCIA'!B:B,0)))</f>
        <v/>
      </c>
      <c r="H1035" s="32" t="str">
        <f t="shared" ref="H1035:H1044" si="46">IF(B1035="","",ROUND(G1035*F1035,2))</f>
        <v/>
      </c>
    </row>
    <row r="1036" spans="2:8" x14ac:dyDescent="0.25">
      <c r="B1036" s="34"/>
      <c r="C1036" s="30" t="str">
        <f>IF(B1036="","",INDEX('BASE-REFERENCIA'!A:A,MATCH(B1036,'BASE-REFERENCIA'!B:B,0)))</f>
        <v/>
      </c>
      <c r="D1036" s="1" t="str">
        <f>IF(B1036="","",INDEX('BASE-REFERENCIA'!C:C,MATCH(B1036,'BASE-REFERENCIA'!B:B,0)))</f>
        <v/>
      </c>
      <c r="E1036" s="30" t="str">
        <f>IF(B1036="","",INDEX('BASE-REFERENCIA'!D:D,MATCH(B1036,'BASE-REFERENCIA'!B:B,0)))</f>
        <v/>
      </c>
      <c r="F1036" s="35">
        <v>1</v>
      </c>
      <c r="G1036" s="31" t="str">
        <f>IF(B1036="","",INDEX('BASE-REFERENCIA'!F:F,MATCH(B1036,'BASE-REFERENCIA'!B:B,0)))</f>
        <v/>
      </c>
      <c r="H1036" s="31" t="str">
        <f t="shared" si="46"/>
        <v/>
      </c>
    </row>
    <row r="1037" spans="2:8" x14ac:dyDescent="0.25">
      <c r="B1037" s="34"/>
      <c r="C1037" s="30" t="str">
        <f>IF(B1037="","",INDEX('BASE-REFERENCIA'!A:A,MATCH(B1037,'BASE-REFERENCIA'!B:B,0)))</f>
        <v/>
      </c>
      <c r="D1037" s="1" t="str">
        <f>IF(B1037="","",INDEX('BASE-REFERENCIA'!C:C,MATCH(B1037,'BASE-REFERENCIA'!B:B,0)))</f>
        <v/>
      </c>
      <c r="E1037" s="30" t="str">
        <f>IF(B1037="","",INDEX('BASE-REFERENCIA'!D:D,MATCH(B1037,'BASE-REFERENCIA'!B:B,0)))</f>
        <v/>
      </c>
      <c r="F1037" s="35">
        <v>1</v>
      </c>
      <c r="G1037" s="31" t="str">
        <f>IF(B1037="","",INDEX('BASE-REFERENCIA'!F:F,MATCH(B1037,'BASE-REFERENCIA'!B:B,0)))</f>
        <v/>
      </c>
      <c r="H1037" s="31" t="str">
        <f t="shared" si="46"/>
        <v/>
      </c>
    </row>
    <row r="1038" spans="2:8" x14ac:dyDescent="0.25">
      <c r="B1038" s="34"/>
      <c r="C1038" s="30" t="str">
        <f>IF(B1038="","",INDEX('BASE-REFERENCIA'!A:A,MATCH(B1038,'BASE-REFERENCIA'!B:B,0)))</f>
        <v/>
      </c>
      <c r="D1038" s="1" t="str">
        <f>IF(B1038="","",INDEX('BASE-REFERENCIA'!C:C,MATCH(B1038,'BASE-REFERENCIA'!B:B,0)))</f>
        <v/>
      </c>
      <c r="E1038" s="30" t="str">
        <f>IF(B1038="","",INDEX('BASE-REFERENCIA'!D:D,MATCH(B1038,'BASE-REFERENCIA'!B:B,0)))</f>
        <v/>
      </c>
      <c r="F1038" s="35">
        <v>1</v>
      </c>
      <c r="G1038" s="31" t="str">
        <f>IF(B1038="","",INDEX('BASE-REFERENCIA'!F:F,MATCH(B1038,'BASE-REFERENCIA'!B:B,0)))</f>
        <v/>
      </c>
      <c r="H1038" s="31" t="str">
        <f t="shared" si="46"/>
        <v/>
      </c>
    </row>
    <row r="1039" spans="2:8" x14ac:dyDescent="0.25">
      <c r="B1039" s="34"/>
      <c r="C1039" s="30" t="str">
        <f>IF(B1039="","",INDEX('BASE-REFERENCIA'!A:A,MATCH(B1039,'BASE-REFERENCIA'!B:B,0)))</f>
        <v/>
      </c>
      <c r="D1039" s="1" t="str">
        <f>IF(B1039="","",INDEX('BASE-REFERENCIA'!C:C,MATCH(B1039,'BASE-REFERENCIA'!B:B,0)))</f>
        <v/>
      </c>
      <c r="E1039" s="30" t="str">
        <f>IF(B1039="","",INDEX('BASE-REFERENCIA'!D:D,MATCH(B1039,'BASE-REFERENCIA'!B:B,0)))</f>
        <v/>
      </c>
      <c r="F1039" s="35">
        <v>1</v>
      </c>
      <c r="G1039" s="31" t="str">
        <f>IF(B1039="","",INDEX('BASE-REFERENCIA'!F:F,MATCH(B1039,'BASE-REFERENCIA'!B:B,0)))</f>
        <v/>
      </c>
      <c r="H1039" s="31" t="str">
        <f t="shared" si="46"/>
        <v/>
      </c>
    </row>
    <row r="1040" spans="2:8" x14ac:dyDescent="0.25">
      <c r="B1040" s="34"/>
      <c r="C1040" s="30" t="str">
        <f>IF(B1040="","",INDEX('BASE-REFERENCIA'!A:A,MATCH(B1040,'BASE-REFERENCIA'!B:B,0)))</f>
        <v/>
      </c>
      <c r="D1040" s="1" t="str">
        <f>IF(B1040="","",INDEX('BASE-REFERENCIA'!C:C,MATCH(B1040,'BASE-REFERENCIA'!B:B,0)))</f>
        <v/>
      </c>
      <c r="E1040" s="30" t="str">
        <f>IF(B1040="","",INDEX('BASE-REFERENCIA'!D:D,MATCH(B1040,'BASE-REFERENCIA'!B:B,0)))</f>
        <v/>
      </c>
      <c r="F1040" s="35">
        <v>1</v>
      </c>
      <c r="G1040" s="31" t="str">
        <f>IF(B1040="","",INDEX('BASE-REFERENCIA'!F:F,MATCH(B1040,'BASE-REFERENCIA'!B:B,0)))</f>
        <v/>
      </c>
      <c r="H1040" s="31" t="str">
        <f t="shared" si="46"/>
        <v/>
      </c>
    </row>
    <row r="1041" spans="2:8" x14ac:dyDescent="0.25">
      <c r="B1041" s="34"/>
      <c r="C1041" s="30" t="str">
        <f>IF(B1041="","",INDEX('BASE-REFERENCIA'!A:A,MATCH(B1041,'BASE-REFERENCIA'!B:B,0)))</f>
        <v/>
      </c>
      <c r="D1041" s="1" t="str">
        <f>IF(B1041="","",INDEX('BASE-REFERENCIA'!C:C,MATCH(B1041,'BASE-REFERENCIA'!B:B,0)))</f>
        <v/>
      </c>
      <c r="E1041" s="30" t="str">
        <f>IF(B1041="","",INDEX('BASE-REFERENCIA'!D:D,MATCH(B1041,'BASE-REFERENCIA'!B:B,0)))</f>
        <v/>
      </c>
      <c r="F1041" s="35">
        <v>1</v>
      </c>
      <c r="G1041" s="31" t="str">
        <f>IF(B1041="","",INDEX('BASE-REFERENCIA'!F:F,MATCH(B1041,'BASE-REFERENCIA'!B:B,0)))</f>
        <v/>
      </c>
      <c r="H1041" s="31" t="str">
        <f t="shared" si="46"/>
        <v/>
      </c>
    </row>
    <row r="1042" spans="2:8" x14ac:dyDescent="0.25">
      <c r="B1042" s="34"/>
      <c r="C1042" s="30" t="str">
        <f>IF(B1042="","",INDEX('BASE-REFERENCIA'!A:A,MATCH(B1042,'BASE-REFERENCIA'!B:B,0)))</f>
        <v/>
      </c>
      <c r="D1042" s="1" t="str">
        <f>IF(B1042="","",INDEX('BASE-REFERENCIA'!C:C,MATCH(B1042,'BASE-REFERENCIA'!B:B,0)))</f>
        <v/>
      </c>
      <c r="E1042" s="30" t="str">
        <f>IF(B1042="","",INDEX('BASE-REFERENCIA'!D:D,MATCH(B1042,'BASE-REFERENCIA'!B:B,0)))</f>
        <v/>
      </c>
      <c r="F1042" s="35">
        <v>1</v>
      </c>
      <c r="G1042" s="31" t="str">
        <f>IF(B1042="","",INDEX('BASE-REFERENCIA'!F:F,MATCH(B1042,'BASE-REFERENCIA'!B:B,0)))</f>
        <v/>
      </c>
      <c r="H1042" s="31" t="str">
        <f t="shared" si="46"/>
        <v/>
      </c>
    </row>
    <row r="1043" spans="2:8" x14ac:dyDescent="0.25">
      <c r="B1043" s="34"/>
      <c r="C1043" s="30" t="str">
        <f>IF(B1043="","",INDEX('BASE-REFERENCIA'!A:A,MATCH(B1043,'BASE-REFERENCIA'!B:B,0)))</f>
        <v/>
      </c>
      <c r="D1043" s="1" t="str">
        <f>IF(B1043="","",INDEX('BASE-REFERENCIA'!C:C,MATCH(B1043,'BASE-REFERENCIA'!B:B,0)))</f>
        <v/>
      </c>
      <c r="E1043" s="30" t="str">
        <f>IF(B1043="","",INDEX('BASE-REFERENCIA'!D:D,MATCH(B1043,'BASE-REFERENCIA'!B:B,0)))</f>
        <v/>
      </c>
      <c r="F1043" s="35">
        <v>1</v>
      </c>
      <c r="G1043" s="31" t="str">
        <f>IF(B1043="","",INDEX('BASE-REFERENCIA'!F:F,MATCH(B1043,'BASE-REFERENCIA'!B:B,0)))</f>
        <v/>
      </c>
      <c r="H1043" s="31" t="str">
        <f t="shared" si="46"/>
        <v/>
      </c>
    </row>
    <row r="1044" spans="2:8" x14ac:dyDescent="0.25">
      <c r="B1044" s="34"/>
      <c r="C1044" s="30" t="str">
        <f>IF(B1044="","",INDEX('BASE-REFERENCIA'!A:A,MATCH(B1044,'BASE-REFERENCIA'!B:B,0)))</f>
        <v/>
      </c>
      <c r="D1044" s="1" t="str">
        <f>IF(B1044="","",INDEX('BASE-REFERENCIA'!C:C,MATCH(B1044,'BASE-REFERENCIA'!B:B,0)))</f>
        <v/>
      </c>
      <c r="E1044" s="30" t="str">
        <f>IF(B1044="","",INDEX('BASE-REFERENCIA'!D:D,MATCH(B1044,'BASE-REFERENCIA'!B:B,0)))</f>
        <v/>
      </c>
      <c r="F1044" s="35">
        <v>1</v>
      </c>
      <c r="G1044" s="31" t="str">
        <f>IF(B1044="","",INDEX('BASE-REFERENCIA'!F:F,MATCH(B1044,'BASE-REFERENCIA'!B:B,0)))</f>
        <v/>
      </c>
      <c r="H1044" s="31" t="str">
        <f t="shared" si="46"/>
        <v/>
      </c>
    </row>
    <row r="1045" spans="2:8" x14ac:dyDescent="0.25"/>
    <row r="1046" spans="2:8" x14ac:dyDescent="0.25">
      <c r="B1046" s="28" t="s">
        <v>28265</v>
      </c>
      <c r="C1046" s="27" t="s">
        <v>28173</v>
      </c>
      <c r="D1046" s="37"/>
      <c r="E1046" s="38"/>
      <c r="F1046" s="29">
        <v>1</v>
      </c>
      <c r="G1046" s="29"/>
      <c r="H1046" s="29">
        <f>SUBTOTAL(9,H1047:H1056)</f>
        <v>0</v>
      </c>
    </row>
    <row r="1047" spans="2:8" x14ac:dyDescent="0.25">
      <c r="B1047" s="34"/>
      <c r="C1047" s="30" t="str">
        <f>IF(B1047="","",INDEX('BASE-REFERENCIA'!A:A,MATCH(B1047,'BASE-REFERENCIA'!B:B,0)))</f>
        <v/>
      </c>
      <c r="D1047" s="12" t="str">
        <f>IF(B1047="","",INDEX('BASE-REFERENCIA'!C:C,MATCH(B1047,'BASE-REFERENCIA'!B:B,0)))</f>
        <v/>
      </c>
      <c r="E1047" s="30" t="str">
        <f>IF(B1047="","",INDEX('BASE-REFERENCIA'!D:D,MATCH(B1047,'BASE-REFERENCIA'!B:B,0)))</f>
        <v/>
      </c>
      <c r="F1047" s="36">
        <v>1</v>
      </c>
      <c r="G1047" s="32" t="str">
        <f>IF(B1047="","",INDEX('BASE-REFERENCIA'!F:F,MATCH(B1047,'BASE-REFERENCIA'!B:B,0)))</f>
        <v/>
      </c>
      <c r="H1047" s="32" t="str">
        <f t="shared" ref="H1047:H1056" si="47">IF(B1047="","",ROUND(G1047*F1047,2))</f>
        <v/>
      </c>
    </row>
    <row r="1048" spans="2:8" x14ac:dyDescent="0.25">
      <c r="B1048" s="34"/>
      <c r="C1048" s="30" t="str">
        <f>IF(B1048="","",INDEX('BASE-REFERENCIA'!A:A,MATCH(B1048,'BASE-REFERENCIA'!B:B,0)))</f>
        <v/>
      </c>
      <c r="D1048" s="1" t="str">
        <f>IF(B1048="","",INDEX('BASE-REFERENCIA'!C:C,MATCH(B1048,'BASE-REFERENCIA'!B:B,0)))</f>
        <v/>
      </c>
      <c r="E1048" s="30" t="str">
        <f>IF(B1048="","",INDEX('BASE-REFERENCIA'!D:D,MATCH(B1048,'BASE-REFERENCIA'!B:B,0)))</f>
        <v/>
      </c>
      <c r="F1048" s="35">
        <v>1</v>
      </c>
      <c r="G1048" s="31" t="str">
        <f>IF(B1048="","",INDEX('BASE-REFERENCIA'!F:F,MATCH(B1048,'BASE-REFERENCIA'!B:B,0)))</f>
        <v/>
      </c>
      <c r="H1048" s="31" t="str">
        <f t="shared" si="47"/>
        <v/>
      </c>
    </row>
    <row r="1049" spans="2:8" x14ac:dyDescent="0.25">
      <c r="B1049" s="34"/>
      <c r="C1049" s="30" t="str">
        <f>IF(B1049="","",INDEX('BASE-REFERENCIA'!A:A,MATCH(B1049,'BASE-REFERENCIA'!B:B,0)))</f>
        <v/>
      </c>
      <c r="D1049" s="1" t="str">
        <f>IF(B1049="","",INDEX('BASE-REFERENCIA'!C:C,MATCH(B1049,'BASE-REFERENCIA'!B:B,0)))</f>
        <v/>
      </c>
      <c r="E1049" s="30" t="str">
        <f>IF(B1049="","",INDEX('BASE-REFERENCIA'!D:D,MATCH(B1049,'BASE-REFERENCIA'!B:B,0)))</f>
        <v/>
      </c>
      <c r="F1049" s="35">
        <v>1</v>
      </c>
      <c r="G1049" s="31" t="str">
        <f>IF(B1049="","",INDEX('BASE-REFERENCIA'!F:F,MATCH(B1049,'BASE-REFERENCIA'!B:B,0)))</f>
        <v/>
      </c>
      <c r="H1049" s="31" t="str">
        <f t="shared" si="47"/>
        <v/>
      </c>
    </row>
    <row r="1050" spans="2:8" x14ac:dyDescent="0.25">
      <c r="B1050" s="34"/>
      <c r="C1050" s="30" t="str">
        <f>IF(B1050="","",INDEX('BASE-REFERENCIA'!A:A,MATCH(B1050,'BASE-REFERENCIA'!B:B,0)))</f>
        <v/>
      </c>
      <c r="D1050" s="1" t="str">
        <f>IF(B1050="","",INDEX('BASE-REFERENCIA'!C:C,MATCH(B1050,'BASE-REFERENCIA'!B:B,0)))</f>
        <v/>
      </c>
      <c r="E1050" s="30" t="str">
        <f>IF(B1050="","",INDEX('BASE-REFERENCIA'!D:D,MATCH(B1050,'BASE-REFERENCIA'!B:B,0)))</f>
        <v/>
      </c>
      <c r="F1050" s="35">
        <v>1</v>
      </c>
      <c r="G1050" s="31" t="str">
        <f>IF(B1050="","",INDEX('BASE-REFERENCIA'!F:F,MATCH(B1050,'BASE-REFERENCIA'!B:B,0)))</f>
        <v/>
      </c>
      <c r="H1050" s="31" t="str">
        <f t="shared" si="47"/>
        <v/>
      </c>
    </row>
    <row r="1051" spans="2:8" x14ac:dyDescent="0.25">
      <c r="B1051" s="34"/>
      <c r="C1051" s="30" t="str">
        <f>IF(B1051="","",INDEX('BASE-REFERENCIA'!A:A,MATCH(B1051,'BASE-REFERENCIA'!B:B,0)))</f>
        <v/>
      </c>
      <c r="D1051" s="1" t="str">
        <f>IF(B1051="","",INDEX('BASE-REFERENCIA'!C:C,MATCH(B1051,'BASE-REFERENCIA'!B:B,0)))</f>
        <v/>
      </c>
      <c r="E1051" s="30" t="str">
        <f>IF(B1051="","",INDEX('BASE-REFERENCIA'!D:D,MATCH(B1051,'BASE-REFERENCIA'!B:B,0)))</f>
        <v/>
      </c>
      <c r="F1051" s="35">
        <v>1</v>
      </c>
      <c r="G1051" s="31" t="str">
        <f>IF(B1051="","",INDEX('BASE-REFERENCIA'!F:F,MATCH(B1051,'BASE-REFERENCIA'!B:B,0)))</f>
        <v/>
      </c>
      <c r="H1051" s="31" t="str">
        <f t="shared" si="47"/>
        <v/>
      </c>
    </row>
    <row r="1052" spans="2:8" x14ac:dyDescent="0.25">
      <c r="B1052" s="34"/>
      <c r="C1052" s="30" t="str">
        <f>IF(B1052="","",INDEX('BASE-REFERENCIA'!A:A,MATCH(B1052,'BASE-REFERENCIA'!B:B,0)))</f>
        <v/>
      </c>
      <c r="D1052" s="1" t="str">
        <f>IF(B1052="","",INDEX('BASE-REFERENCIA'!C:C,MATCH(B1052,'BASE-REFERENCIA'!B:B,0)))</f>
        <v/>
      </c>
      <c r="E1052" s="30" t="str">
        <f>IF(B1052="","",INDEX('BASE-REFERENCIA'!D:D,MATCH(B1052,'BASE-REFERENCIA'!B:B,0)))</f>
        <v/>
      </c>
      <c r="F1052" s="35">
        <v>1</v>
      </c>
      <c r="G1052" s="31" t="str">
        <f>IF(B1052="","",INDEX('BASE-REFERENCIA'!F:F,MATCH(B1052,'BASE-REFERENCIA'!B:B,0)))</f>
        <v/>
      </c>
      <c r="H1052" s="31" t="str">
        <f t="shared" si="47"/>
        <v/>
      </c>
    </row>
    <row r="1053" spans="2:8" x14ac:dyDescent="0.25">
      <c r="B1053" s="34"/>
      <c r="C1053" s="30" t="str">
        <f>IF(B1053="","",INDEX('BASE-REFERENCIA'!A:A,MATCH(B1053,'BASE-REFERENCIA'!B:B,0)))</f>
        <v/>
      </c>
      <c r="D1053" s="1" t="str">
        <f>IF(B1053="","",INDEX('BASE-REFERENCIA'!C:C,MATCH(B1053,'BASE-REFERENCIA'!B:B,0)))</f>
        <v/>
      </c>
      <c r="E1053" s="30" t="str">
        <f>IF(B1053="","",INDEX('BASE-REFERENCIA'!D:D,MATCH(B1053,'BASE-REFERENCIA'!B:B,0)))</f>
        <v/>
      </c>
      <c r="F1053" s="35">
        <v>1</v>
      </c>
      <c r="G1053" s="31" t="str">
        <f>IF(B1053="","",INDEX('BASE-REFERENCIA'!F:F,MATCH(B1053,'BASE-REFERENCIA'!B:B,0)))</f>
        <v/>
      </c>
      <c r="H1053" s="31" t="str">
        <f t="shared" si="47"/>
        <v/>
      </c>
    </row>
    <row r="1054" spans="2:8" x14ac:dyDescent="0.25">
      <c r="B1054" s="34"/>
      <c r="C1054" s="30" t="str">
        <f>IF(B1054="","",INDEX('BASE-REFERENCIA'!A:A,MATCH(B1054,'BASE-REFERENCIA'!B:B,0)))</f>
        <v/>
      </c>
      <c r="D1054" s="1" t="str">
        <f>IF(B1054="","",INDEX('BASE-REFERENCIA'!C:C,MATCH(B1054,'BASE-REFERENCIA'!B:B,0)))</f>
        <v/>
      </c>
      <c r="E1054" s="30" t="str">
        <f>IF(B1054="","",INDEX('BASE-REFERENCIA'!D:D,MATCH(B1054,'BASE-REFERENCIA'!B:B,0)))</f>
        <v/>
      </c>
      <c r="F1054" s="35">
        <v>1</v>
      </c>
      <c r="G1054" s="31" t="str">
        <f>IF(B1054="","",INDEX('BASE-REFERENCIA'!F:F,MATCH(B1054,'BASE-REFERENCIA'!B:B,0)))</f>
        <v/>
      </c>
      <c r="H1054" s="31" t="str">
        <f t="shared" si="47"/>
        <v/>
      </c>
    </row>
    <row r="1055" spans="2:8" x14ac:dyDescent="0.25">
      <c r="B1055" s="34"/>
      <c r="C1055" s="30" t="str">
        <f>IF(B1055="","",INDEX('BASE-REFERENCIA'!A:A,MATCH(B1055,'BASE-REFERENCIA'!B:B,0)))</f>
        <v/>
      </c>
      <c r="D1055" s="1" t="str">
        <f>IF(B1055="","",INDEX('BASE-REFERENCIA'!C:C,MATCH(B1055,'BASE-REFERENCIA'!B:B,0)))</f>
        <v/>
      </c>
      <c r="E1055" s="30" t="str">
        <f>IF(B1055="","",INDEX('BASE-REFERENCIA'!D:D,MATCH(B1055,'BASE-REFERENCIA'!B:B,0)))</f>
        <v/>
      </c>
      <c r="F1055" s="35">
        <v>1</v>
      </c>
      <c r="G1055" s="31" t="str">
        <f>IF(B1055="","",INDEX('BASE-REFERENCIA'!F:F,MATCH(B1055,'BASE-REFERENCIA'!B:B,0)))</f>
        <v/>
      </c>
      <c r="H1055" s="31" t="str">
        <f t="shared" si="47"/>
        <v/>
      </c>
    </row>
    <row r="1056" spans="2:8" x14ac:dyDescent="0.25">
      <c r="B1056" s="34"/>
      <c r="C1056" s="30" t="str">
        <f>IF(B1056="","",INDEX('BASE-REFERENCIA'!A:A,MATCH(B1056,'BASE-REFERENCIA'!B:B,0)))</f>
        <v/>
      </c>
      <c r="D1056" s="1" t="str">
        <f>IF(B1056="","",INDEX('BASE-REFERENCIA'!C:C,MATCH(B1056,'BASE-REFERENCIA'!B:B,0)))</f>
        <v/>
      </c>
      <c r="E1056" s="30" t="str">
        <f>IF(B1056="","",INDEX('BASE-REFERENCIA'!D:D,MATCH(B1056,'BASE-REFERENCIA'!B:B,0)))</f>
        <v/>
      </c>
      <c r="F1056" s="35">
        <v>1</v>
      </c>
      <c r="G1056" s="31" t="str">
        <f>IF(B1056="","",INDEX('BASE-REFERENCIA'!F:F,MATCH(B1056,'BASE-REFERENCIA'!B:B,0)))</f>
        <v/>
      </c>
      <c r="H1056" s="31" t="str">
        <f t="shared" si="47"/>
        <v/>
      </c>
    </row>
    <row r="1057" spans="2:8" x14ac:dyDescent="0.25"/>
    <row r="1058" spans="2:8" x14ac:dyDescent="0.25">
      <c r="B1058" s="28" t="s">
        <v>28266</v>
      </c>
      <c r="C1058" s="27" t="s">
        <v>28173</v>
      </c>
      <c r="D1058" s="37"/>
      <c r="E1058" s="38"/>
      <c r="F1058" s="29">
        <v>1</v>
      </c>
      <c r="G1058" s="29"/>
      <c r="H1058" s="29">
        <f>SUBTOTAL(9,H1059:H1068)</f>
        <v>0</v>
      </c>
    </row>
    <row r="1059" spans="2:8" x14ac:dyDescent="0.25">
      <c r="B1059" s="34"/>
      <c r="C1059" s="30" t="str">
        <f>IF(B1059="","",INDEX('BASE-REFERENCIA'!A:A,MATCH(B1059,'BASE-REFERENCIA'!B:B,0)))</f>
        <v/>
      </c>
      <c r="D1059" s="12" t="str">
        <f>IF(B1059="","",INDEX('BASE-REFERENCIA'!C:C,MATCH(B1059,'BASE-REFERENCIA'!B:B,0)))</f>
        <v/>
      </c>
      <c r="E1059" s="30" t="str">
        <f>IF(B1059="","",INDEX('BASE-REFERENCIA'!D:D,MATCH(B1059,'BASE-REFERENCIA'!B:B,0)))</f>
        <v/>
      </c>
      <c r="F1059" s="36">
        <v>1</v>
      </c>
      <c r="G1059" s="32" t="str">
        <f>IF(B1059="","",INDEX('BASE-REFERENCIA'!F:F,MATCH(B1059,'BASE-REFERENCIA'!B:B,0)))</f>
        <v/>
      </c>
      <c r="H1059" s="32" t="str">
        <f t="shared" ref="H1059:H1068" si="48">IF(B1059="","",ROUND(G1059*F1059,2))</f>
        <v/>
      </c>
    </row>
    <row r="1060" spans="2:8" x14ac:dyDescent="0.25">
      <c r="B1060" s="34"/>
      <c r="C1060" s="30" t="str">
        <f>IF(B1060="","",INDEX('BASE-REFERENCIA'!A:A,MATCH(B1060,'BASE-REFERENCIA'!B:B,0)))</f>
        <v/>
      </c>
      <c r="D1060" s="1" t="str">
        <f>IF(B1060="","",INDEX('BASE-REFERENCIA'!C:C,MATCH(B1060,'BASE-REFERENCIA'!B:B,0)))</f>
        <v/>
      </c>
      <c r="E1060" s="30" t="str">
        <f>IF(B1060="","",INDEX('BASE-REFERENCIA'!D:D,MATCH(B1060,'BASE-REFERENCIA'!B:B,0)))</f>
        <v/>
      </c>
      <c r="F1060" s="35">
        <v>1</v>
      </c>
      <c r="G1060" s="31" t="str">
        <f>IF(B1060="","",INDEX('BASE-REFERENCIA'!F:F,MATCH(B1060,'BASE-REFERENCIA'!B:B,0)))</f>
        <v/>
      </c>
      <c r="H1060" s="31" t="str">
        <f t="shared" si="48"/>
        <v/>
      </c>
    </row>
    <row r="1061" spans="2:8" x14ac:dyDescent="0.25">
      <c r="B1061" s="34"/>
      <c r="C1061" s="30" t="str">
        <f>IF(B1061="","",INDEX('BASE-REFERENCIA'!A:A,MATCH(B1061,'BASE-REFERENCIA'!B:B,0)))</f>
        <v/>
      </c>
      <c r="D1061" s="1" t="str">
        <f>IF(B1061="","",INDEX('BASE-REFERENCIA'!C:C,MATCH(B1061,'BASE-REFERENCIA'!B:B,0)))</f>
        <v/>
      </c>
      <c r="E1061" s="30" t="str">
        <f>IF(B1061="","",INDEX('BASE-REFERENCIA'!D:D,MATCH(B1061,'BASE-REFERENCIA'!B:B,0)))</f>
        <v/>
      </c>
      <c r="F1061" s="35">
        <v>1</v>
      </c>
      <c r="G1061" s="31" t="str">
        <f>IF(B1061="","",INDEX('BASE-REFERENCIA'!F:F,MATCH(B1061,'BASE-REFERENCIA'!B:B,0)))</f>
        <v/>
      </c>
      <c r="H1061" s="31" t="str">
        <f t="shared" si="48"/>
        <v/>
      </c>
    </row>
    <row r="1062" spans="2:8" x14ac:dyDescent="0.25">
      <c r="B1062" s="34"/>
      <c r="C1062" s="30" t="str">
        <f>IF(B1062="","",INDEX('BASE-REFERENCIA'!A:A,MATCH(B1062,'BASE-REFERENCIA'!B:B,0)))</f>
        <v/>
      </c>
      <c r="D1062" s="1" t="str">
        <f>IF(B1062="","",INDEX('BASE-REFERENCIA'!C:C,MATCH(B1062,'BASE-REFERENCIA'!B:B,0)))</f>
        <v/>
      </c>
      <c r="E1062" s="30" t="str">
        <f>IF(B1062="","",INDEX('BASE-REFERENCIA'!D:D,MATCH(B1062,'BASE-REFERENCIA'!B:B,0)))</f>
        <v/>
      </c>
      <c r="F1062" s="35">
        <v>1</v>
      </c>
      <c r="G1062" s="31" t="str">
        <f>IF(B1062="","",INDEX('BASE-REFERENCIA'!F:F,MATCH(B1062,'BASE-REFERENCIA'!B:B,0)))</f>
        <v/>
      </c>
      <c r="H1062" s="31" t="str">
        <f t="shared" si="48"/>
        <v/>
      </c>
    </row>
    <row r="1063" spans="2:8" x14ac:dyDescent="0.25">
      <c r="B1063" s="34"/>
      <c r="C1063" s="30" t="str">
        <f>IF(B1063="","",INDEX('BASE-REFERENCIA'!A:A,MATCH(B1063,'BASE-REFERENCIA'!B:B,0)))</f>
        <v/>
      </c>
      <c r="D1063" s="1" t="str">
        <f>IF(B1063="","",INDEX('BASE-REFERENCIA'!C:C,MATCH(B1063,'BASE-REFERENCIA'!B:B,0)))</f>
        <v/>
      </c>
      <c r="E1063" s="30" t="str">
        <f>IF(B1063="","",INDEX('BASE-REFERENCIA'!D:D,MATCH(B1063,'BASE-REFERENCIA'!B:B,0)))</f>
        <v/>
      </c>
      <c r="F1063" s="35">
        <v>1</v>
      </c>
      <c r="G1063" s="31" t="str">
        <f>IF(B1063="","",INDEX('BASE-REFERENCIA'!F:F,MATCH(B1063,'BASE-REFERENCIA'!B:B,0)))</f>
        <v/>
      </c>
      <c r="H1063" s="31" t="str">
        <f t="shared" si="48"/>
        <v/>
      </c>
    </row>
    <row r="1064" spans="2:8" x14ac:dyDescent="0.25">
      <c r="B1064" s="34"/>
      <c r="C1064" s="30" t="str">
        <f>IF(B1064="","",INDEX('BASE-REFERENCIA'!A:A,MATCH(B1064,'BASE-REFERENCIA'!B:B,0)))</f>
        <v/>
      </c>
      <c r="D1064" s="1" t="str">
        <f>IF(B1064="","",INDEX('BASE-REFERENCIA'!C:C,MATCH(B1064,'BASE-REFERENCIA'!B:B,0)))</f>
        <v/>
      </c>
      <c r="E1064" s="30" t="str">
        <f>IF(B1064="","",INDEX('BASE-REFERENCIA'!D:D,MATCH(B1064,'BASE-REFERENCIA'!B:B,0)))</f>
        <v/>
      </c>
      <c r="F1064" s="35">
        <v>1</v>
      </c>
      <c r="G1064" s="31" t="str">
        <f>IF(B1064="","",INDEX('BASE-REFERENCIA'!F:F,MATCH(B1064,'BASE-REFERENCIA'!B:B,0)))</f>
        <v/>
      </c>
      <c r="H1064" s="31" t="str">
        <f t="shared" si="48"/>
        <v/>
      </c>
    </row>
    <row r="1065" spans="2:8" x14ac:dyDescent="0.25">
      <c r="B1065" s="34"/>
      <c r="C1065" s="30" t="str">
        <f>IF(B1065="","",INDEX('BASE-REFERENCIA'!A:A,MATCH(B1065,'BASE-REFERENCIA'!B:B,0)))</f>
        <v/>
      </c>
      <c r="D1065" s="1" t="str">
        <f>IF(B1065="","",INDEX('BASE-REFERENCIA'!C:C,MATCH(B1065,'BASE-REFERENCIA'!B:B,0)))</f>
        <v/>
      </c>
      <c r="E1065" s="30" t="str">
        <f>IF(B1065="","",INDEX('BASE-REFERENCIA'!D:D,MATCH(B1065,'BASE-REFERENCIA'!B:B,0)))</f>
        <v/>
      </c>
      <c r="F1065" s="35">
        <v>1</v>
      </c>
      <c r="G1065" s="31" t="str">
        <f>IF(B1065="","",INDEX('BASE-REFERENCIA'!F:F,MATCH(B1065,'BASE-REFERENCIA'!B:B,0)))</f>
        <v/>
      </c>
      <c r="H1065" s="31" t="str">
        <f t="shared" si="48"/>
        <v/>
      </c>
    </row>
    <row r="1066" spans="2:8" x14ac:dyDescent="0.25">
      <c r="B1066" s="34"/>
      <c r="C1066" s="30" t="str">
        <f>IF(B1066="","",INDEX('BASE-REFERENCIA'!A:A,MATCH(B1066,'BASE-REFERENCIA'!B:B,0)))</f>
        <v/>
      </c>
      <c r="D1066" s="1" t="str">
        <f>IF(B1066="","",INDEX('BASE-REFERENCIA'!C:C,MATCH(B1066,'BASE-REFERENCIA'!B:B,0)))</f>
        <v/>
      </c>
      <c r="E1066" s="30" t="str">
        <f>IF(B1066="","",INDEX('BASE-REFERENCIA'!D:D,MATCH(B1066,'BASE-REFERENCIA'!B:B,0)))</f>
        <v/>
      </c>
      <c r="F1066" s="35">
        <v>1</v>
      </c>
      <c r="G1066" s="31" t="str">
        <f>IF(B1066="","",INDEX('BASE-REFERENCIA'!F:F,MATCH(B1066,'BASE-REFERENCIA'!B:B,0)))</f>
        <v/>
      </c>
      <c r="H1066" s="31" t="str">
        <f t="shared" si="48"/>
        <v/>
      </c>
    </row>
    <row r="1067" spans="2:8" x14ac:dyDescent="0.25">
      <c r="B1067" s="34"/>
      <c r="C1067" s="30" t="str">
        <f>IF(B1067="","",INDEX('BASE-REFERENCIA'!A:A,MATCH(B1067,'BASE-REFERENCIA'!B:B,0)))</f>
        <v/>
      </c>
      <c r="D1067" s="1" t="str">
        <f>IF(B1067="","",INDEX('BASE-REFERENCIA'!C:C,MATCH(B1067,'BASE-REFERENCIA'!B:B,0)))</f>
        <v/>
      </c>
      <c r="E1067" s="30" t="str">
        <f>IF(B1067="","",INDEX('BASE-REFERENCIA'!D:D,MATCH(B1067,'BASE-REFERENCIA'!B:B,0)))</f>
        <v/>
      </c>
      <c r="F1067" s="35">
        <v>1</v>
      </c>
      <c r="G1067" s="31" t="str">
        <f>IF(B1067="","",INDEX('BASE-REFERENCIA'!F:F,MATCH(B1067,'BASE-REFERENCIA'!B:B,0)))</f>
        <v/>
      </c>
      <c r="H1067" s="31" t="str">
        <f t="shared" si="48"/>
        <v/>
      </c>
    </row>
    <row r="1068" spans="2:8" x14ac:dyDescent="0.25">
      <c r="B1068" s="34"/>
      <c r="C1068" s="30" t="str">
        <f>IF(B1068="","",INDEX('BASE-REFERENCIA'!A:A,MATCH(B1068,'BASE-REFERENCIA'!B:B,0)))</f>
        <v/>
      </c>
      <c r="D1068" s="1" t="str">
        <f>IF(B1068="","",INDEX('BASE-REFERENCIA'!C:C,MATCH(B1068,'BASE-REFERENCIA'!B:B,0)))</f>
        <v/>
      </c>
      <c r="E1068" s="30" t="str">
        <f>IF(B1068="","",INDEX('BASE-REFERENCIA'!D:D,MATCH(B1068,'BASE-REFERENCIA'!B:B,0)))</f>
        <v/>
      </c>
      <c r="F1068" s="35">
        <v>1</v>
      </c>
      <c r="G1068" s="31" t="str">
        <f>IF(B1068="","",INDEX('BASE-REFERENCIA'!F:F,MATCH(B1068,'BASE-REFERENCIA'!B:B,0)))</f>
        <v/>
      </c>
      <c r="H1068" s="31" t="str">
        <f t="shared" si="48"/>
        <v/>
      </c>
    </row>
    <row r="1069" spans="2:8" x14ac:dyDescent="0.25"/>
    <row r="1070" spans="2:8" x14ac:dyDescent="0.25">
      <c r="B1070" s="28" t="s">
        <v>28267</v>
      </c>
      <c r="C1070" s="27" t="s">
        <v>28173</v>
      </c>
      <c r="D1070" s="37"/>
      <c r="E1070" s="38"/>
      <c r="F1070" s="29">
        <v>1</v>
      </c>
      <c r="G1070" s="29"/>
      <c r="H1070" s="29">
        <f>SUBTOTAL(9,H1071:H1080)</f>
        <v>0</v>
      </c>
    </row>
    <row r="1071" spans="2:8" x14ac:dyDescent="0.25">
      <c r="B1071" s="34"/>
      <c r="C1071" s="30" t="str">
        <f>IF(B1071="","",INDEX('BASE-REFERENCIA'!A:A,MATCH(B1071,'BASE-REFERENCIA'!B:B,0)))</f>
        <v/>
      </c>
      <c r="D1071" s="12" t="str">
        <f>IF(B1071="","",INDEX('BASE-REFERENCIA'!C:C,MATCH(B1071,'BASE-REFERENCIA'!B:B,0)))</f>
        <v/>
      </c>
      <c r="E1071" s="30" t="str">
        <f>IF(B1071="","",INDEX('BASE-REFERENCIA'!D:D,MATCH(B1071,'BASE-REFERENCIA'!B:B,0)))</f>
        <v/>
      </c>
      <c r="F1071" s="36">
        <v>1</v>
      </c>
      <c r="G1071" s="32" t="str">
        <f>IF(B1071="","",INDEX('BASE-REFERENCIA'!F:F,MATCH(B1071,'BASE-REFERENCIA'!B:B,0)))</f>
        <v/>
      </c>
      <c r="H1071" s="32" t="str">
        <f t="shared" ref="H1071:H1080" si="49">IF(B1071="","",ROUND(G1071*F1071,2))</f>
        <v/>
      </c>
    </row>
    <row r="1072" spans="2:8" x14ac:dyDescent="0.25">
      <c r="B1072" s="34"/>
      <c r="C1072" s="30" t="str">
        <f>IF(B1072="","",INDEX('BASE-REFERENCIA'!A:A,MATCH(B1072,'BASE-REFERENCIA'!B:B,0)))</f>
        <v/>
      </c>
      <c r="D1072" s="1" t="str">
        <f>IF(B1072="","",INDEX('BASE-REFERENCIA'!C:C,MATCH(B1072,'BASE-REFERENCIA'!B:B,0)))</f>
        <v/>
      </c>
      <c r="E1072" s="30" t="str">
        <f>IF(B1072="","",INDEX('BASE-REFERENCIA'!D:D,MATCH(B1072,'BASE-REFERENCIA'!B:B,0)))</f>
        <v/>
      </c>
      <c r="F1072" s="35">
        <v>1</v>
      </c>
      <c r="G1072" s="31" t="str">
        <f>IF(B1072="","",INDEX('BASE-REFERENCIA'!F:F,MATCH(B1072,'BASE-REFERENCIA'!B:B,0)))</f>
        <v/>
      </c>
      <c r="H1072" s="31" t="str">
        <f t="shared" si="49"/>
        <v/>
      </c>
    </row>
    <row r="1073" spans="2:8" x14ac:dyDescent="0.25">
      <c r="B1073" s="34"/>
      <c r="C1073" s="30" t="str">
        <f>IF(B1073="","",INDEX('BASE-REFERENCIA'!A:A,MATCH(B1073,'BASE-REFERENCIA'!B:B,0)))</f>
        <v/>
      </c>
      <c r="D1073" s="1" t="str">
        <f>IF(B1073="","",INDEX('BASE-REFERENCIA'!C:C,MATCH(B1073,'BASE-REFERENCIA'!B:B,0)))</f>
        <v/>
      </c>
      <c r="E1073" s="30" t="str">
        <f>IF(B1073="","",INDEX('BASE-REFERENCIA'!D:D,MATCH(B1073,'BASE-REFERENCIA'!B:B,0)))</f>
        <v/>
      </c>
      <c r="F1073" s="35">
        <v>1</v>
      </c>
      <c r="G1073" s="31" t="str">
        <f>IF(B1073="","",INDEX('BASE-REFERENCIA'!F:F,MATCH(B1073,'BASE-REFERENCIA'!B:B,0)))</f>
        <v/>
      </c>
      <c r="H1073" s="31" t="str">
        <f t="shared" si="49"/>
        <v/>
      </c>
    </row>
    <row r="1074" spans="2:8" x14ac:dyDescent="0.25">
      <c r="B1074" s="34"/>
      <c r="C1074" s="30" t="str">
        <f>IF(B1074="","",INDEX('BASE-REFERENCIA'!A:A,MATCH(B1074,'BASE-REFERENCIA'!B:B,0)))</f>
        <v/>
      </c>
      <c r="D1074" s="1" t="str">
        <f>IF(B1074="","",INDEX('BASE-REFERENCIA'!C:C,MATCH(B1074,'BASE-REFERENCIA'!B:B,0)))</f>
        <v/>
      </c>
      <c r="E1074" s="30" t="str">
        <f>IF(B1074="","",INDEX('BASE-REFERENCIA'!D:D,MATCH(B1074,'BASE-REFERENCIA'!B:B,0)))</f>
        <v/>
      </c>
      <c r="F1074" s="35">
        <v>1</v>
      </c>
      <c r="G1074" s="31" t="str">
        <f>IF(B1074="","",INDEX('BASE-REFERENCIA'!F:F,MATCH(B1074,'BASE-REFERENCIA'!B:B,0)))</f>
        <v/>
      </c>
      <c r="H1074" s="31" t="str">
        <f t="shared" si="49"/>
        <v/>
      </c>
    </row>
    <row r="1075" spans="2:8" x14ac:dyDescent="0.25">
      <c r="B1075" s="34"/>
      <c r="C1075" s="30" t="str">
        <f>IF(B1075="","",INDEX('BASE-REFERENCIA'!A:A,MATCH(B1075,'BASE-REFERENCIA'!B:B,0)))</f>
        <v/>
      </c>
      <c r="D1075" s="1" t="str">
        <f>IF(B1075="","",INDEX('BASE-REFERENCIA'!C:C,MATCH(B1075,'BASE-REFERENCIA'!B:B,0)))</f>
        <v/>
      </c>
      <c r="E1075" s="30" t="str">
        <f>IF(B1075="","",INDEX('BASE-REFERENCIA'!D:D,MATCH(B1075,'BASE-REFERENCIA'!B:B,0)))</f>
        <v/>
      </c>
      <c r="F1075" s="35">
        <v>1</v>
      </c>
      <c r="G1075" s="31" t="str">
        <f>IF(B1075="","",INDEX('BASE-REFERENCIA'!F:F,MATCH(B1075,'BASE-REFERENCIA'!B:B,0)))</f>
        <v/>
      </c>
      <c r="H1075" s="31" t="str">
        <f t="shared" si="49"/>
        <v/>
      </c>
    </row>
    <row r="1076" spans="2:8" x14ac:dyDescent="0.25">
      <c r="B1076" s="34"/>
      <c r="C1076" s="30" t="str">
        <f>IF(B1076="","",INDEX('BASE-REFERENCIA'!A:A,MATCH(B1076,'BASE-REFERENCIA'!B:B,0)))</f>
        <v/>
      </c>
      <c r="D1076" s="1" t="str">
        <f>IF(B1076="","",INDEX('BASE-REFERENCIA'!C:C,MATCH(B1076,'BASE-REFERENCIA'!B:B,0)))</f>
        <v/>
      </c>
      <c r="E1076" s="30" t="str">
        <f>IF(B1076="","",INDEX('BASE-REFERENCIA'!D:D,MATCH(B1076,'BASE-REFERENCIA'!B:B,0)))</f>
        <v/>
      </c>
      <c r="F1076" s="35">
        <v>1</v>
      </c>
      <c r="G1076" s="31" t="str">
        <f>IF(B1076="","",INDEX('BASE-REFERENCIA'!F:F,MATCH(B1076,'BASE-REFERENCIA'!B:B,0)))</f>
        <v/>
      </c>
      <c r="H1076" s="31" t="str">
        <f t="shared" si="49"/>
        <v/>
      </c>
    </row>
    <row r="1077" spans="2:8" x14ac:dyDescent="0.25">
      <c r="B1077" s="34"/>
      <c r="C1077" s="30" t="str">
        <f>IF(B1077="","",INDEX('BASE-REFERENCIA'!A:A,MATCH(B1077,'BASE-REFERENCIA'!B:B,0)))</f>
        <v/>
      </c>
      <c r="D1077" s="1" t="str">
        <f>IF(B1077="","",INDEX('BASE-REFERENCIA'!C:C,MATCH(B1077,'BASE-REFERENCIA'!B:B,0)))</f>
        <v/>
      </c>
      <c r="E1077" s="30" t="str">
        <f>IF(B1077="","",INDEX('BASE-REFERENCIA'!D:D,MATCH(B1077,'BASE-REFERENCIA'!B:B,0)))</f>
        <v/>
      </c>
      <c r="F1077" s="35">
        <v>1</v>
      </c>
      <c r="G1077" s="31" t="str">
        <f>IF(B1077="","",INDEX('BASE-REFERENCIA'!F:F,MATCH(B1077,'BASE-REFERENCIA'!B:B,0)))</f>
        <v/>
      </c>
      <c r="H1077" s="31" t="str">
        <f t="shared" si="49"/>
        <v/>
      </c>
    </row>
    <row r="1078" spans="2:8" x14ac:dyDescent="0.25">
      <c r="B1078" s="34"/>
      <c r="C1078" s="30" t="str">
        <f>IF(B1078="","",INDEX('BASE-REFERENCIA'!A:A,MATCH(B1078,'BASE-REFERENCIA'!B:B,0)))</f>
        <v/>
      </c>
      <c r="D1078" s="1" t="str">
        <f>IF(B1078="","",INDEX('BASE-REFERENCIA'!C:C,MATCH(B1078,'BASE-REFERENCIA'!B:B,0)))</f>
        <v/>
      </c>
      <c r="E1078" s="30" t="str">
        <f>IF(B1078="","",INDEX('BASE-REFERENCIA'!D:D,MATCH(B1078,'BASE-REFERENCIA'!B:B,0)))</f>
        <v/>
      </c>
      <c r="F1078" s="35">
        <v>1</v>
      </c>
      <c r="G1078" s="31" t="str">
        <f>IF(B1078="","",INDEX('BASE-REFERENCIA'!F:F,MATCH(B1078,'BASE-REFERENCIA'!B:B,0)))</f>
        <v/>
      </c>
      <c r="H1078" s="31" t="str">
        <f t="shared" si="49"/>
        <v/>
      </c>
    </row>
    <row r="1079" spans="2:8" x14ac:dyDescent="0.25">
      <c r="B1079" s="34"/>
      <c r="C1079" s="30" t="str">
        <f>IF(B1079="","",INDEX('BASE-REFERENCIA'!A:A,MATCH(B1079,'BASE-REFERENCIA'!B:B,0)))</f>
        <v/>
      </c>
      <c r="D1079" s="1" t="str">
        <f>IF(B1079="","",INDEX('BASE-REFERENCIA'!C:C,MATCH(B1079,'BASE-REFERENCIA'!B:B,0)))</f>
        <v/>
      </c>
      <c r="E1079" s="30" t="str">
        <f>IF(B1079="","",INDEX('BASE-REFERENCIA'!D:D,MATCH(B1079,'BASE-REFERENCIA'!B:B,0)))</f>
        <v/>
      </c>
      <c r="F1079" s="35">
        <v>1</v>
      </c>
      <c r="G1079" s="31" t="str">
        <f>IF(B1079="","",INDEX('BASE-REFERENCIA'!F:F,MATCH(B1079,'BASE-REFERENCIA'!B:B,0)))</f>
        <v/>
      </c>
      <c r="H1079" s="31" t="str">
        <f t="shared" si="49"/>
        <v/>
      </c>
    </row>
    <row r="1080" spans="2:8" x14ac:dyDescent="0.25">
      <c r="B1080" s="34"/>
      <c r="C1080" s="30" t="str">
        <f>IF(B1080="","",INDEX('BASE-REFERENCIA'!A:A,MATCH(B1080,'BASE-REFERENCIA'!B:B,0)))</f>
        <v/>
      </c>
      <c r="D1080" s="1" t="str">
        <f>IF(B1080="","",INDEX('BASE-REFERENCIA'!C:C,MATCH(B1080,'BASE-REFERENCIA'!B:B,0)))</f>
        <v/>
      </c>
      <c r="E1080" s="30" t="str">
        <f>IF(B1080="","",INDEX('BASE-REFERENCIA'!D:D,MATCH(B1080,'BASE-REFERENCIA'!B:B,0)))</f>
        <v/>
      </c>
      <c r="F1080" s="35">
        <v>1</v>
      </c>
      <c r="G1080" s="31" t="str">
        <f>IF(B1080="","",INDEX('BASE-REFERENCIA'!F:F,MATCH(B1080,'BASE-REFERENCIA'!B:B,0)))</f>
        <v/>
      </c>
      <c r="H1080" s="31" t="str">
        <f t="shared" si="49"/>
        <v/>
      </c>
    </row>
    <row r="1081" spans="2:8" x14ac:dyDescent="0.25"/>
    <row r="1082" spans="2:8" x14ac:dyDescent="0.25">
      <c r="B1082" s="28" t="s">
        <v>28268</v>
      </c>
      <c r="C1082" s="27" t="s">
        <v>28173</v>
      </c>
      <c r="D1082" s="37"/>
      <c r="E1082" s="38"/>
      <c r="F1082" s="29">
        <v>1</v>
      </c>
      <c r="G1082" s="29"/>
      <c r="H1082" s="29">
        <f>SUBTOTAL(9,H1083:H1092)</f>
        <v>0</v>
      </c>
    </row>
    <row r="1083" spans="2:8" x14ac:dyDescent="0.25">
      <c r="B1083" s="34"/>
      <c r="C1083" s="30" t="str">
        <f>IF(B1083="","",INDEX('BASE-REFERENCIA'!A:A,MATCH(B1083,'BASE-REFERENCIA'!B:B,0)))</f>
        <v/>
      </c>
      <c r="D1083" s="12" t="str">
        <f>IF(B1083="","",INDEX('BASE-REFERENCIA'!C:C,MATCH(B1083,'BASE-REFERENCIA'!B:B,0)))</f>
        <v/>
      </c>
      <c r="E1083" s="30" t="str">
        <f>IF(B1083="","",INDEX('BASE-REFERENCIA'!D:D,MATCH(B1083,'BASE-REFERENCIA'!B:B,0)))</f>
        <v/>
      </c>
      <c r="F1083" s="36">
        <v>1</v>
      </c>
      <c r="G1083" s="32" t="str">
        <f>IF(B1083="","",INDEX('BASE-REFERENCIA'!F:F,MATCH(B1083,'BASE-REFERENCIA'!B:B,0)))</f>
        <v/>
      </c>
      <c r="H1083" s="32" t="str">
        <f t="shared" ref="H1083:H1092" si="50">IF(B1083="","",ROUND(G1083*F1083,2))</f>
        <v/>
      </c>
    </row>
    <row r="1084" spans="2:8" x14ac:dyDescent="0.25">
      <c r="B1084" s="34"/>
      <c r="C1084" s="30" t="str">
        <f>IF(B1084="","",INDEX('BASE-REFERENCIA'!A:A,MATCH(B1084,'BASE-REFERENCIA'!B:B,0)))</f>
        <v/>
      </c>
      <c r="D1084" s="1" t="str">
        <f>IF(B1084="","",INDEX('BASE-REFERENCIA'!C:C,MATCH(B1084,'BASE-REFERENCIA'!B:B,0)))</f>
        <v/>
      </c>
      <c r="E1084" s="30" t="str">
        <f>IF(B1084="","",INDEX('BASE-REFERENCIA'!D:D,MATCH(B1084,'BASE-REFERENCIA'!B:B,0)))</f>
        <v/>
      </c>
      <c r="F1084" s="35">
        <v>1</v>
      </c>
      <c r="G1084" s="31" t="str">
        <f>IF(B1084="","",INDEX('BASE-REFERENCIA'!F:F,MATCH(B1084,'BASE-REFERENCIA'!B:B,0)))</f>
        <v/>
      </c>
      <c r="H1084" s="31" t="str">
        <f t="shared" si="50"/>
        <v/>
      </c>
    </row>
    <row r="1085" spans="2:8" x14ac:dyDescent="0.25">
      <c r="B1085" s="34"/>
      <c r="C1085" s="30" t="str">
        <f>IF(B1085="","",INDEX('BASE-REFERENCIA'!A:A,MATCH(B1085,'BASE-REFERENCIA'!B:B,0)))</f>
        <v/>
      </c>
      <c r="D1085" s="1" t="str">
        <f>IF(B1085="","",INDEX('BASE-REFERENCIA'!C:C,MATCH(B1085,'BASE-REFERENCIA'!B:B,0)))</f>
        <v/>
      </c>
      <c r="E1085" s="30" t="str">
        <f>IF(B1085="","",INDEX('BASE-REFERENCIA'!D:D,MATCH(B1085,'BASE-REFERENCIA'!B:B,0)))</f>
        <v/>
      </c>
      <c r="F1085" s="35">
        <v>1</v>
      </c>
      <c r="G1085" s="31" t="str">
        <f>IF(B1085="","",INDEX('BASE-REFERENCIA'!F:F,MATCH(B1085,'BASE-REFERENCIA'!B:B,0)))</f>
        <v/>
      </c>
      <c r="H1085" s="31" t="str">
        <f t="shared" si="50"/>
        <v/>
      </c>
    </row>
    <row r="1086" spans="2:8" x14ac:dyDescent="0.25">
      <c r="B1086" s="34"/>
      <c r="C1086" s="30" t="str">
        <f>IF(B1086="","",INDEX('BASE-REFERENCIA'!A:A,MATCH(B1086,'BASE-REFERENCIA'!B:B,0)))</f>
        <v/>
      </c>
      <c r="D1086" s="1" t="str">
        <f>IF(B1086="","",INDEX('BASE-REFERENCIA'!C:C,MATCH(B1086,'BASE-REFERENCIA'!B:B,0)))</f>
        <v/>
      </c>
      <c r="E1086" s="30" t="str">
        <f>IF(B1086="","",INDEX('BASE-REFERENCIA'!D:D,MATCH(B1086,'BASE-REFERENCIA'!B:B,0)))</f>
        <v/>
      </c>
      <c r="F1086" s="35">
        <v>1</v>
      </c>
      <c r="G1086" s="31" t="str">
        <f>IF(B1086="","",INDEX('BASE-REFERENCIA'!F:F,MATCH(B1086,'BASE-REFERENCIA'!B:B,0)))</f>
        <v/>
      </c>
      <c r="H1086" s="31" t="str">
        <f t="shared" si="50"/>
        <v/>
      </c>
    </row>
    <row r="1087" spans="2:8" x14ac:dyDescent="0.25">
      <c r="B1087" s="34"/>
      <c r="C1087" s="30" t="str">
        <f>IF(B1087="","",INDEX('BASE-REFERENCIA'!A:A,MATCH(B1087,'BASE-REFERENCIA'!B:B,0)))</f>
        <v/>
      </c>
      <c r="D1087" s="1" t="str">
        <f>IF(B1087="","",INDEX('BASE-REFERENCIA'!C:C,MATCH(B1087,'BASE-REFERENCIA'!B:B,0)))</f>
        <v/>
      </c>
      <c r="E1087" s="30" t="str">
        <f>IF(B1087="","",INDEX('BASE-REFERENCIA'!D:D,MATCH(B1087,'BASE-REFERENCIA'!B:B,0)))</f>
        <v/>
      </c>
      <c r="F1087" s="35">
        <v>1</v>
      </c>
      <c r="G1087" s="31" t="str">
        <f>IF(B1087="","",INDEX('BASE-REFERENCIA'!F:F,MATCH(B1087,'BASE-REFERENCIA'!B:B,0)))</f>
        <v/>
      </c>
      <c r="H1087" s="31" t="str">
        <f t="shared" si="50"/>
        <v/>
      </c>
    </row>
    <row r="1088" spans="2:8" x14ac:dyDescent="0.25">
      <c r="B1088" s="34"/>
      <c r="C1088" s="30" t="str">
        <f>IF(B1088="","",INDEX('BASE-REFERENCIA'!A:A,MATCH(B1088,'BASE-REFERENCIA'!B:B,0)))</f>
        <v/>
      </c>
      <c r="D1088" s="1" t="str">
        <f>IF(B1088="","",INDEX('BASE-REFERENCIA'!C:C,MATCH(B1088,'BASE-REFERENCIA'!B:B,0)))</f>
        <v/>
      </c>
      <c r="E1088" s="30" t="str">
        <f>IF(B1088="","",INDEX('BASE-REFERENCIA'!D:D,MATCH(B1088,'BASE-REFERENCIA'!B:B,0)))</f>
        <v/>
      </c>
      <c r="F1088" s="35">
        <v>1</v>
      </c>
      <c r="G1088" s="31" t="str">
        <f>IF(B1088="","",INDEX('BASE-REFERENCIA'!F:F,MATCH(B1088,'BASE-REFERENCIA'!B:B,0)))</f>
        <v/>
      </c>
      <c r="H1088" s="31" t="str">
        <f t="shared" si="50"/>
        <v/>
      </c>
    </row>
    <row r="1089" spans="2:8" x14ac:dyDescent="0.25">
      <c r="B1089" s="34"/>
      <c r="C1089" s="30" t="str">
        <f>IF(B1089="","",INDEX('BASE-REFERENCIA'!A:A,MATCH(B1089,'BASE-REFERENCIA'!B:B,0)))</f>
        <v/>
      </c>
      <c r="D1089" s="1" t="str">
        <f>IF(B1089="","",INDEX('BASE-REFERENCIA'!C:C,MATCH(B1089,'BASE-REFERENCIA'!B:B,0)))</f>
        <v/>
      </c>
      <c r="E1089" s="30" t="str">
        <f>IF(B1089="","",INDEX('BASE-REFERENCIA'!D:D,MATCH(B1089,'BASE-REFERENCIA'!B:B,0)))</f>
        <v/>
      </c>
      <c r="F1089" s="35">
        <v>1</v>
      </c>
      <c r="G1089" s="31" t="str">
        <f>IF(B1089="","",INDEX('BASE-REFERENCIA'!F:F,MATCH(B1089,'BASE-REFERENCIA'!B:B,0)))</f>
        <v/>
      </c>
      <c r="H1089" s="31" t="str">
        <f t="shared" si="50"/>
        <v/>
      </c>
    </row>
    <row r="1090" spans="2:8" x14ac:dyDescent="0.25">
      <c r="B1090" s="34"/>
      <c r="C1090" s="30" t="str">
        <f>IF(B1090="","",INDEX('BASE-REFERENCIA'!A:A,MATCH(B1090,'BASE-REFERENCIA'!B:B,0)))</f>
        <v/>
      </c>
      <c r="D1090" s="1" t="str">
        <f>IF(B1090="","",INDEX('BASE-REFERENCIA'!C:C,MATCH(B1090,'BASE-REFERENCIA'!B:B,0)))</f>
        <v/>
      </c>
      <c r="E1090" s="30" t="str">
        <f>IF(B1090="","",INDEX('BASE-REFERENCIA'!D:D,MATCH(B1090,'BASE-REFERENCIA'!B:B,0)))</f>
        <v/>
      </c>
      <c r="F1090" s="35">
        <v>1</v>
      </c>
      <c r="G1090" s="31" t="str">
        <f>IF(B1090="","",INDEX('BASE-REFERENCIA'!F:F,MATCH(B1090,'BASE-REFERENCIA'!B:B,0)))</f>
        <v/>
      </c>
      <c r="H1090" s="31" t="str">
        <f t="shared" si="50"/>
        <v/>
      </c>
    </row>
    <row r="1091" spans="2:8" x14ac:dyDescent="0.25">
      <c r="B1091" s="34"/>
      <c r="C1091" s="30" t="str">
        <f>IF(B1091="","",INDEX('BASE-REFERENCIA'!A:A,MATCH(B1091,'BASE-REFERENCIA'!B:B,0)))</f>
        <v/>
      </c>
      <c r="D1091" s="1" t="str">
        <f>IF(B1091="","",INDEX('BASE-REFERENCIA'!C:C,MATCH(B1091,'BASE-REFERENCIA'!B:B,0)))</f>
        <v/>
      </c>
      <c r="E1091" s="30" t="str">
        <f>IF(B1091="","",INDEX('BASE-REFERENCIA'!D:D,MATCH(B1091,'BASE-REFERENCIA'!B:B,0)))</f>
        <v/>
      </c>
      <c r="F1091" s="35">
        <v>1</v>
      </c>
      <c r="G1091" s="31" t="str">
        <f>IF(B1091="","",INDEX('BASE-REFERENCIA'!F:F,MATCH(B1091,'BASE-REFERENCIA'!B:B,0)))</f>
        <v/>
      </c>
      <c r="H1091" s="31" t="str">
        <f t="shared" si="50"/>
        <v/>
      </c>
    </row>
    <row r="1092" spans="2:8" x14ac:dyDescent="0.25">
      <c r="B1092" s="34"/>
      <c r="C1092" s="30" t="str">
        <f>IF(B1092="","",INDEX('BASE-REFERENCIA'!A:A,MATCH(B1092,'BASE-REFERENCIA'!B:B,0)))</f>
        <v/>
      </c>
      <c r="D1092" s="1" t="str">
        <f>IF(B1092="","",INDEX('BASE-REFERENCIA'!C:C,MATCH(B1092,'BASE-REFERENCIA'!B:B,0)))</f>
        <v/>
      </c>
      <c r="E1092" s="30" t="str">
        <f>IF(B1092="","",INDEX('BASE-REFERENCIA'!D:D,MATCH(B1092,'BASE-REFERENCIA'!B:B,0)))</f>
        <v/>
      </c>
      <c r="F1092" s="35">
        <v>1</v>
      </c>
      <c r="G1092" s="31" t="str">
        <f>IF(B1092="","",INDEX('BASE-REFERENCIA'!F:F,MATCH(B1092,'BASE-REFERENCIA'!B:B,0)))</f>
        <v/>
      </c>
      <c r="H1092" s="31" t="str">
        <f t="shared" si="50"/>
        <v/>
      </c>
    </row>
    <row r="1093" spans="2:8" x14ac:dyDescent="0.25"/>
    <row r="1094" spans="2:8" x14ac:dyDescent="0.25">
      <c r="B1094" s="28" t="s">
        <v>28269</v>
      </c>
      <c r="C1094" s="27" t="s">
        <v>28173</v>
      </c>
      <c r="D1094" s="37"/>
      <c r="E1094" s="38"/>
      <c r="F1094" s="29">
        <v>1</v>
      </c>
      <c r="G1094" s="29"/>
      <c r="H1094" s="29">
        <f>SUBTOTAL(9,H1095:H1104)</f>
        <v>0</v>
      </c>
    </row>
    <row r="1095" spans="2:8" x14ac:dyDescent="0.25">
      <c r="B1095" s="34"/>
      <c r="C1095" s="30" t="str">
        <f>IF(B1095="","",INDEX('BASE-REFERENCIA'!A:A,MATCH(B1095,'BASE-REFERENCIA'!B:B,0)))</f>
        <v/>
      </c>
      <c r="D1095" s="12" t="str">
        <f>IF(B1095="","",INDEX('BASE-REFERENCIA'!C:C,MATCH(B1095,'BASE-REFERENCIA'!B:B,0)))</f>
        <v/>
      </c>
      <c r="E1095" s="30" t="str">
        <f>IF(B1095="","",INDEX('BASE-REFERENCIA'!D:D,MATCH(B1095,'BASE-REFERENCIA'!B:B,0)))</f>
        <v/>
      </c>
      <c r="F1095" s="36">
        <v>1</v>
      </c>
      <c r="G1095" s="32" t="str">
        <f>IF(B1095="","",INDEX('BASE-REFERENCIA'!F:F,MATCH(B1095,'BASE-REFERENCIA'!B:B,0)))</f>
        <v/>
      </c>
      <c r="H1095" s="32" t="str">
        <f t="shared" ref="H1095:H1104" si="51">IF(B1095="","",ROUND(G1095*F1095,2))</f>
        <v/>
      </c>
    </row>
    <row r="1096" spans="2:8" x14ac:dyDescent="0.25">
      <c r="B1096" s="34"/>
      <c r="C1096" s="30" t="str">
        <f>IF(B1096="","",INDEX('BASE-REFERENCIA'!A:A,MATCH(B1096,'BASE-REFERENCIA'!B:B,0)))</f>
        <v/>
      </c>
      <c r="D1096" s="1" t="str">
        <f>IF(B1096="","",INDEX('BASE-REFERENCIA'!C:C,MATCH(B1096,'BASE-REFERENCIA'!B:B,0)))</f>
        <v/>
      </c>
      <c r="E1096" s="30" t="str">
        <f>IF(B1096="","",INDEX('BASE-REFERENCIA'!D:D,MATCH(B1096,'BASE-REFERENCIA'!B:B,0)))</f>
        <v/>
      </c>
      <c r="F1096" s="35">
        <v>1</v>
      </c>
      <c r="G1096" s="31" t="str">
        <f>IF(B1096="","",INDEX('BASE-REFERENCIA'!F:F,MATCH(B1096,'BASE-REFERENCIA'!B:B,0)))</f>
        <v/>
      </c>
      <c r="H1096" s="31" t="str">
        <f t="shared" si="51"/>
        <v/>
      </c>
    </row>
    <row r="1097" spans="2:8" x14ac:dyDescent="0.25">
      <c r="B1097" s="34"/>
      <c r="C1097" s="30" t="str">
        <f>IF(B1097="","",INDEX('BASE-REFERENCIA'!A:A,MATCH(B1097,'BASE-REFERENCIA'!B:B,0)))</f>
        <v/>
      </c>
      <c r="D1097" s="1" t="str">
        <f>IF(B1097="","",INDEX('BASE-REFERENCIA'!C:C,MATCH(B1097,'BASE-REFERENCIA'!B:B,0)))</f>
        <v/>
      </c>
      <c r="E1097" s="30" t="str">
        <f>IF(B1097="","",INDEX('BASE-REFERENCIA'!D:D,MATCH(B1097,'BASE-REFERENCIA'!B:B,0)))</f>
        <v/>
      </c>
      <c r="F1097" s="35">
        <v>1</v>
      </c>
      <c r="G1097" s="31" t="str">
        <f>IF(B1097="","",INDEX('BASE-REFERENCIA'!F:F,MATCH(B1097,'BASE-REFERENCIA'!B:B,0)))</f>
        <v/>
      </c>
      <c r="H1097" s="31" t="str">
        <f t="shared" si="51"/>
        <v/>
      </c>
    </row>
    <row r="1098" spans="2:8" x14ac:dyDescent="0.25">
      <c r="B1098" s="34"/>
      <c r="C1098" s="30" t="str">
        <f>IF(B1098="","",INDEX('BASE-REFERENCIA'!A:A,MATCH(B1098,'BASE-REFERENCIA'!B:B,0)))</f>
        <v/>
      </c>
      <c r="D1098" s="1" t="str">
        <f>IF(B1098="","",INDEX('BASE-REFERENCIA'!C:C,MATCH(B1098,'BASE-REFERENCIA'!B:B,0)))</f>
        <v/>
      </c>
      <c r="E1098" s="30" t="str">
        <f>IF(B1098="","",INDEX('BASE-REFERENCIA'!D:D,MATCH(B1098,'BASE-REFERENCIA'!B:B,0)))</f>
        <v/>
      </c>
      <c r="F1098" s="35">
        <v>1</v>
      </c>
      <c r="G1098" s="31" t="str">
        <f>IF(B1098="","",INDEX('BASE-REFERENCIA'!F:F,MATCH(B1098,'BASE-REFERENCIA'!B:B,0)))</f>
        <v/>
      </c>
      <c r="H1098" s="31" t="str">
        <f t="shared" si="51"/>
        <v/>
      </c>
    </row>
    <row r="1099" spans="2:8" x14ac:dyDescent="0.25">
      <c r="B1099" s="34"/>
      <c r="C1099" s="30" t="str">
        <f>IF(B1099="","",INDEX('BASE-REFERENCIA'!A:A,MATCH(B1099,'BASE-REFERENCIA'!B:B,0)))</f>
        <v/>
      </c>
      <c r="D1099" s="1" t="str">
        <f>IF(B1099="","",INDEX('BASE-REFERENCIA'!C:C,MATCH(B1099,'BASE-REFERENCIA'!B:B,0)))</f>
        <v/>
      </c>
      <c r="E1099" s="30" t="str">
        <f>IF(B1099="","",INDEX('BASE-REFERENCIA'!D:D,MATCH(B1099,'BASE-REFERENCIA'!B:B,0)))</f>
        <v/>
      </c>
      <c r="F1099" s="35">
        <v>1</v>
      </c>
      <c r="G1099" s="31" t="str">
        <f>IF(B1099="","",INDEX('BASE-REFERENCIA'!F:F,MATCH(B1099,'BASE-REFERENCIA'!B:B,0)))</f>
        <v/>
      </c>
      <c r="H1099" s="31" t="str">
        <f t="shared" si="51"/>
        <v/>
      </c>
    </row>
    <row r="1100" spans="2:8" x14ac:dyDescent="0.25">
      <c r="B1100" s="34"/>
      <c r="C1100" s="30" t="str">
        <f>IF(B1100="","",INDEX('BASE-REFERENCIA'!A:A,MATCH(B1100,'BASE-REFERENCIA'!B:B,0)))</f>
        <v/>
      </c>
      <c r="D1100" s="1" t="str">
        <f>IF(B1100="","",INDEX('BASE-REFERENCIA'!C:C,MATCH(B1100,'BASE-REFERENCIA'!B:B,0)))</f>
        <v/>
      </c>
      <c r="E1100" s="30" t="str">
        <f>IF(B1100="","",INDEX('BASE-REFERENCIA'!D:D,MATCH(B1100,'BASE-REFERENCIA'!B:B,0)))</f>
        <v/>
      </c>
      <c r="F1100" s="35">
        <v>1</v>
      </c>
      <c r="G1100" s="31" t="str">
        <f>IF(B1100="","",INDEX('BASE-REFERENCIA'!F:F,MATCH(B1100,'BASE-REFERENCIA'!B:B,0)))</f>
        <v/>
      </c>
      <c r="H1100" s="31" t="str">
        <f t="shared" si="51"/>
        <v/>
      </c>
    </row>
    <row r="1101" spans="2:8" x14ac:dyDescent="0.25">
      <c r="B1101" s="34"/>
      <c r="C1101" s="30" t="str">
        <f>IF(B1101="","",INDEX('BASE-REFERENCIA'!A:A,MATCH(B1101,'BASE-REFERENCIA'!B:B,0)))</f>
        <v/>
      </c>
      <c r="D1101" s="1" t="str">
        <f>IF(B1101="","",INDEX('BASE-REFERENCIA'!C:C,MATCH(B1101,'BASE-REFERENCIA'!B:B,0)))</f>
        <v/>
      </c>
      <c r="E1101" s="30" t="str">
        <f>IF(B1101="","",INDEX('BASE-REFERENCIA'!D:D,MATCH(B1101,'BASE-REFERENCIA'!B:B,0)))</f>
        <v/>
      </c>
      <c r="F1101" s="35">
        <v>1</v>
      </c>
      <c r="G1101" s="31" t="str">
        <f>IF(B1101="","",INDEX('BASE-REFERENCIA'!F:F,MATCH(B1101,'BASE-REFERENCIA'!B:B,0)))</f>
        <v/>
      </c>
      <c r="H1101" s="31" t="str">
        <f t="shared" si="51"/>
        <v/>
      </c>
    </row>
    <row r="1102" spans="2:8" x14ac:dyDescent="0.25">
      <c r="B1102" s="34"/>
      <c r="C1102" s="30" t="str">
        <f>IF(B1102="","",INDEX('BASE-REFERENCIA'!A:A,MATCH(B1102,'BASE-REFERENCIA'!B:B,0)))</f>
        <v/>
      </c>
      <c r="D1102" s="1" t="str">
        <f>IF(B1102="","",INDEX('BASE-REFERENCIA'!C:C,MATCH(B1102,'BASE-REFERENCIA'!B:B,0)))</f>
        <v/>
      </c>
      <c r="E1102" s="30" t="str">
        <f>IF(B1102="","",INDEX('BASE-REFERENCIA'!D:D,MATCH(B1102,'BASE-REFERENCIA'!B:B,0)))</f>
        <v/>
      </c>
      <c r="F1102" s="35">
        <v>1</v>
      </c>
      <c r="G1102" s="31" t="str">
        <f>IF(B1102="","",INDEX('BASE-REFERENCIA'!F:F,MATCH(B1102,'BASE-REFERENCIA'!B:B,0)))</f>
        <v/>
      </c>
      <c r="H1102" s="31" t="str">
        <f t="shared" si="51"/>
        <v/>
      </c>
    </row>
    <row r="1103" spans="2:8" x14ac:dyDescent="0.25">
      <c r="B1103" s="34"/>
      <c r="C1103" s="30" t="str">
        <f>IF(B1103="","",INDEX('BASE-REFERENCIA'!A:A,MATCH(B1103,'BASE-REFERENCIA'!B:B,0)))</f>
        <v/>
      </c>
      <c r="D1103" s="1" t="str">
        <f>IF(B1103="","",INDEX('BASE-REFERENCIA'!C:C,MATCH(B1103,'BASE-REFERENCIA'!B:B,0)))</f>
        <v/>
      </c>
      <c r="E1103" s="30" t="str">
        <f>IF(B1103="","",INDEX('BASE-REFERENCIA'!D:D,MATCH(B1103,'BASE-REFERENCIA'!B:B,0)))</f>
        <v/>
      </c>
      <c r="F1103" s="35">
        <v>1</v>
      </c>
      <c r="G1103" s="31" t="str">
        <f>IF(B1103="","",INDEX('BASE-REFERENCIA'!F:F,MATCH(B1103,'BASE-REFERENCIA'!B:B,0)))</f>
        <v/>
      </c>
      <c r="H1103" s="31" t="str">
        <f t="shared" si="51"/>
        <v/>
      </c>
    </row>
    <row r="1104" spans="2:8" x14ac:dyDescent="0.25">
      <c r="B1104" s="34"/>
      <c r="C1104" s="30" t="str">
        <f>IF(B1104="","",INDEX('BASE-REFERENCIA'!A:A,MATCH(B1104,'BASE-REFERENCIA'!B:B,0)))</f>
        <v/>
      </c>
      <c r="D1104" s="1" t="str">
        <f>IF(B1104="","",INDEX('BASE-REFERENCIA'!C:C,MATCH(B1104,'BASE-REFERENCIA'!B:B,0)))</f>
        <v/>
      </c>
      <c r="E1104" s="30" t="str">
        <f>IF(B1104="","",INDEX('BASE-REFERENCIA'!D:D,MATCH(B1104,'BASE-REFERENCIA'!B:B,0)))</f>
        <v/>
      </c>
      <c r="F1104" s="35">
        <v>1</v>
      </c>
      <c r="G1104" s="31" t="str">
        <f>IF(B1104="","",INDEX('BASE-REFERENCIA'!F:F,MATCH(B1104,'BASE-REFERENCIA'!B:B,0)))</f>
        <v/>
      </c>
      <c r="H1104" s="31" t="str">
        <f t="shared" si="51"/>
        <v/>
      </c>
    </row>
    <row r="1105" spans="2:8" x14ac:dyDescent="0.25"/>
    <row r="1106" spans="2:8" x14ac:dyDescent="0.25">
      <c r="B1106" s="28" t="s">
        <v>28270</v>
      </c>
      <c r="C1106" s="27" t="s">
        <v>28173</v>
      </c>
      <c r="D1106" s="37"/>
      <c r="E1106" s="38"/>
      <c r="F1106" s="29">
        <v>1</v>
      </c>
      <c r="G1106" s="29"/>
      <c r="H1106" s="29">
        <f>SUBTOTAL(9,H1107:H1116)</f>
        <v>0</v>
      </c>
    </row>
    <row r="1107" spans="2:8" x14ac:dyDescent="0.25">
      <c r="B1107" s="34"/>
      <c r="C1107" s="30" t="str">
        <f>IF(B1107="","",INDEX('BASE-REFERENCIA'!A:A,MATCH(B1107,'BASE-REFERENCIA'!B:B,0)))</f>
        <v/>
      </c>
      <c r="D1107" s="12" t="str">
        <f>IF(B1107="","",INDEX('BASE-REFERENCIA'!C:C,MATCH(B1107,'BASE-REFERENCIA'!B:B,0)))</f>
        <v/>
      </c>
      <c r="E1107" s="30" t="str">
        <f>IF(B1107="","",INDEX('BASE-REFERENCIA'!D:D,MATCH(B1107,'BASE-REFERENCIA'!B:B,0)))</f>
        <v/>
      </c>
      <c r="F1107" s="36">
        <v>1</v>
      </c>
      <c r="G1107" s="32" t="str">
        <f>IF(B1107="","",INDEX('BASE-REFERENCIA'!F:F,MATCH(B1107,'BASE-REFERENCIA'!B:B,0)))</f>
        <v/>
      </c>
      <c r="H1107" s="32" t="str">
        <f t="shared" ref="H1107:H1116" si="52">IF(B1107="","",ROUND(G1107*F1107,2))</f>
        <v/>
      </c>
    </row>
    <row r="1108" spans="2:8" x14ac:dyDescent="0.25">
      <c r="B1108" s="34"/>
      <c r="C1108" s="30" t="str">
        <f>IF(B1108="","",INDEX('BASE-REFERENCIA'!A:A,MATCH(B1108,'BASE-REFERENCIA'!B:B,0)))</f>
        <v/>
      </c>
      <c r="D1108" s="1" t="str">
        <f>IF(B1108="","",INDEX('BASE-REFERENCIA'!C:C,MATCH(B1108,'BASE-REFERENCIA'!B:B,0)))</f>
        <v/>
      </c>
      <c r="E1108" s="30" t="str">
        <f>IF(B1108="","",INDEX('BASE-REFERENCIA'!D:D,MATCH(B1108,'BASE-REFERENCIA'!B:B,0)))</f>
        <v/>
      </c>
      <c r="F1108" s="35">
        <v>1</v>
      </c>
      <c r="G1108" s="31" t="str">
        <f>IF(B1108="","",INDEX('BASE-REFERENCIA'!F:F,MATCH(B1108,'BASE-REFERENCIA'!B:B,0)))</f>
        <v/>
      </c>
      <c r="H1108" s="31" t="str">
        <f t="shared" si="52"/>
        <v/>
      </c>
    </row>
    <row r="1109" spans="2:8" x14ac:dyDescent="0.25">
      <c r="B1109" s="34"/>
      <c r="C1109" s="30" t="str">
        <f>IF(B1109="","",INDEX('BASE-REFERENCIA'!A:A,MATCH(B1109,'BASE-REFERENCIA'!B:B,0)))</f>
        <v/>
      </c>
      <c r="D1109" s="1" t="str">
        <f>IF(B1109="","",INDEX('BASE-REFERENCIA'!C:C,MATCH(B1109,'BASE-REFERENCIA'!B:B,0)))</f>
        <v/>
      </c>
      <c r="E1109" s="30" t="str">
        <f>IF(B1109="","",INDEX('BASE-REFERENCIA'!D:D,MATCH(B1109,'BASE-REFERENCIA'!B:B,0)))</f>
        <v/>
      </c>
      <c r="F1109" s="35">
        <v>1</v>
      </c>
      <c r="G1109" s="31" t="str">
        <f>IF(B1109="","",INDEX('BASE-REFERENCIA'!F:F,MATCH(B1109,'BASE-REFERENCIA'!B:B,0)))</f>
        <v/>
      </c>
      <c r="H1109" s="31" t="str">
        <f t="shared" si="52"/>
        <v/>
      </c>
    </row>
    <row r="1110" spans="2:8" x14ac:dyDescent="0.25">
      <c r="B1110" s="34"/>
      <c r="C1110" s="30" t="str">
        <f>IF(B1110="","",INDEX('BASE-REFERENCIA'!A:A,MATCH(B1110,'BASE-REFERENCIA'!B:B,0)))</f>
        <v/>
      </c>
      <c r="D1110" s="1" t="str">
        <f>IF(B1110="","",INDEX('BASE-REFERENCIA'!C:C,MATCH(B1110,'BASE-REFERENCIA'!B:B,0)))</f>
        <v/>
      </c>
      <c r="E1110" s="30" t="str">
        <f>IF(B1110="","",INDEX('BASE-REFERENCIA'!D:D,MATCH(B1110,'BASE-REFERENCIA'!B:B,0)))</f>
        <v/>
      </c>
      <c r="F1110" s="35">
        <v>1</v>
      </c>
      <c r="G1110" s="31" t="str">
        <f>IF(B1110="","",INDEX('BASE-REFERENCIA'!F:F,MATCH(B1110,'BASE-REFERENCIA'!B:B,0)))</f>
        <v/>
      </c>
      <c r="H1110" s="31" t="str">
        <f t="shared" si="52"/>
        <v/>
      </c>
    </row>
    <row r="1111" spans="2:8" x14ac:dyDescent="0.25">
      <c r="B1111" s="34"/>
      <c r="C1111" s="30" t="str">
        <f>IF(B1111="","",INDEX('BASE-REFERENCIA'!A:A,MATCH(B1111,'BASE-REFERENCIA'!B:B,0)))</f>
        <v/>
      </c>
      <c r="D1111" s="1" t="str">
        <f>IF(B1111="","",INDEX('BASE-REFERENCIA'!C:C,MATCH(B1111,'BASE-REFERENCIA'!B:B,0)))</f>
        <v/>
      </c>
      <c r="E1111" s="30" t="str">
        <f>IF(B1111="","",INDEX('BASE-REFERENCIA'!D:D,MATCH(B1111,'BASE-REFERENCIA'!B:B,0)))</f>
        <v/>
      </c>
      <c r="F1111" s="35">
        <v>1</v>
      </c>
      <c r="G1111" s="31" t="str">
        <f>IF(B1111="","",INDEX('BASE-REFERENCIA'!F:F,MATCH(B1111,'BASE-REFERENCIA'!B:B,0)))</f>
        <v/>
      </c>
      <c r="H1111" s="31" t="str">
        <f t="shared" si="52"/>
        <v/>
      </c>
    </row>
    <row r="1112" spans="2:8" x14ac:dyDescent="0.25">
      <c r="B1112" s="34"/>
      <c r="C1112" s="30" t="str">
        <f>IF(B1112="","",INDEX('BASE-REFERENCIA'!A:A,MATCH(B1112,'BASE-REFERENCIA'!B:B,0)))</f>
        <v/>
      </c>
      <c r="D1112" s="1" t="str">
        <f>IF(B1112="","",INDEX('BASE-REFERENCIA'!C:C,MATCH(B1112,'BASE-REFERENCIA'!B:B,0)))</f>
        <v/>
      </c>
      <c r="E1112" s="30" t="str">
        <f>IF(B1112="","",INDEX('BASE-REFERENCIA'!D:D,MATCH(B1112,'BASE-REFERENCIA'!B:B,0)))</f>
        <v/>
      </c>
      <c r="F1112" s="35">
        <v>1</v>
      </c>
      <c r="G1112" s="31" t="str">
        <f>IF(B1112="","",INDEX('BASE-REFERENCIA'!F:F,MATCH(B1112,'BASE-REFERENCIA'!B:B,0)))</f>
        <v/>
      </c>
      <c r="H1112" s="31" t="str">
        <f t="shared" si="52"/>
        <v/>
      </c>
    </row>
    <row r="1113" spans="2:8" x14ac:dyDescent="0.25">
      <c r="B1113" s="34"/>
      <c r="C1113" s="30" t="str">
        <f>IF(B1113="","",INDEX('BASE-REFERENCIA'!A:A,MATCH(B1113,'BASE-REFERENCIA'!B:B,0)))</f>
        <v/>
      </c>
      <c r="D1113" s="1" t="str">
        <f>IF(B1113="","",INDEX('BASE-REFERENCIA'!C:C,MATCH(B1113,'BASE-REFERENCIA'!B:B,0)))</f>
        <v/>
      </c>
      <c r="E1113" s="30" t="str">
        <f>IF(B1113="","",INDEX('BASE-REFERENCIA'!D:D,MATCH(B1113,'BASE-REFERENCIA'!B:B,0)))</f>
        <v/>
      </c>
      <c r="F1113" s="35">
        <v>1</v>
      </c>
      <c r="G1113" s="31" t="str">
        <f>IF(B1113="","",INDEX('BASE-REFERENCIA'!F:F,MATCH(B1113,'BASE-REFERENCIA'!B:B,0)))</f>
        <v/>
      </c>
      <c r="H1113" s="31" t="str">
        <f t="shared" si="52"/>
        <v/>
      </c>
    </row>
    <row r="1114" spans="2:8" x14ac:dyDescent="0.25">
      <c r="B1114" s="34"/>
      <c r="C1114" s="30" t="str">
        <f>IF(B1114="","",INDEX('BASE-REFERENCIA'!A:A,MATCH(B1114,'BASE-REFERENCIA'!B:B,0)))</f>
        <v/>
      </c>
      <c r="D1114" s="1" t="str">
        <f>IF(B1114="","",INDEX('BASE-REFERENCIA'!C:C,MATCH(B1114,'BASE-REFERENCIA'!B:B,0)))</f>
        <v/>
      </c>
      <c r="E1114" s="30" t="str">
        <f>IF(B1114="","",INDEX('BASE-REFERENCIA'!D:D,MATCH(B1114,'BASE-REFERENCIA'!B:B,0)))</f>
        <v/>
      </c>
      <c r="F1114" s="35">
        <v>1</v>
      </c>
      <c r="G1114" s="31" t="str">
        <f>IF(B1114="","",INDEX('BASE-REFERENCIA'!F:F,MATCH(B1114,'BASE-REFERENCIA'!B:B,0)))</f>
        <v/>
      </c>
      <c r="H1114" s="31" t="str">
        <f t="shared" si="52"/>
        <v/>
      </c>
    </row>
    <row r="1115" spans="2:8" x14ac:dyDescent="0.25">
      <c r="B1115" s="34"/>
      <c r="C1115" s="30" t="str">
        <f>IF(B1115="","",INDEX('BASE-REFERENCIA'!A:A,MATCH(B1115,'BASE-REFERENCIA'!B:B,0)))</f>
        <v/>
      </c>
      <c r="D1115" s="1" t="str">
        <f>IF(B1115="","",INDEX('BASE-REFERENCIA'!C:C,MATCH(B1115,'BASE-REFERENCIA'!B:B,0)))</f>
        <v/>
      </c>
      <c r="E1115" s="30" t="str">
        <f>IF(B1115="","",INDEX('BASE-REFERENCIA'!D:D,MATCH(B1115,'BASE-REFERENCIA'!B:B,0)))</f>
        <v/>
      </c>
      <c r="F1115" s="35">
        <v>1</v>
      </c>
      <c r="G1115" s="31" t="str">
        <f>IF(B1115="","",INDEX('BASE-REFERENCIA'!F:F,MATCH(B1115,'BASE-REFERENCIA'!B:B,0)))</f>
        <v/>
      </c>
      <c r="H1115" s="31" t="str">
        <f t="shared" si="52"/>
        <v/>
      </c>
    </row>
    <row r="1116" spans="2:8" x14ac:dyDescent="0.25">
      <c r="B1116" s="34"/>
      <c r="C1116" s="30" t="str">
        <f>IF(B1116="","",INDEX('BASE-REFERENCIA'!A:A,MATCH(B1116,'BASE-REFERENCIA'!B:B,0)))</f>
        <v/>
      </c>
      <c r="D1116" s="1" t="str">
        <f>IF(B1116="","",INDEX('BASE-REFERENCIA'!C:C,MATCH(B1116,'BASE-REFERENCIA'!B:B,0)))</f>
        <v/>
      </c>
      <c r="E1116" s="30" t="str">
        <f>IF(B1116="","",INDEX('BASE-REFERENCIA'!D:D,MATCH(B1116,'BASE-REFERENCIA'!B:B,0)))</f>
        <v/>
      </c>
      <c r="F1116" s="35">
        <v>1</v>
      </c>
      <c r="G1116" s="31" t="str">
        <f>IF(B1116="","",INDEX('BASE-REFERENCIA'!F:F,MATCH(B1116,'BASE-REFERENCIA'!B:B,0)))</f>
        <v/>
      </c>
      <c r="H1116" s="31" t="str">
        <f t="shared" si="52"/>
        <v/>
      </c>
    </row>
    <row r="1117" spans="2:8" x14ac:dyDescent="0.25"/>
    <row r="1118" spans="2:8" x14ac:dyDescent="0.25">
      <c r="B1118" s="28" t="s">
        <v>28271</v>
      </c>
      <c r="C1118" s="27" t="s">
        <v>28173</v>
      </c>
      <c r="D1118" s="37"/>
      <c r="E1118" s="38"/>
      <c r="F1118" s="29">
        <v>1</v>
      </c>
      <c r="G1118" s="29"/>
      <c r="H1118" s="29">
        <f>SUBTOTAL(9,H1119:H1128)</f>
        <v>0</v>
      </c>
    </row>
    <row r="1119" spans="2:8" x14ac:dyDescent="0.25">
      <c r="B1119" s="34"/>
      <c r="C1119" s="30" t="str">
        <f>IF(B1119="","",INDEX('BASE-REFERENCIA'!A:A,MATCH(B1119,'BASE-REFERENCIA'!B:B,0)))</f>
        <v/>
      </c>
      <c r="D1119" s="12" t="str">
        <f>IF(B1119="","",INDEX('BASE-REFERENCIA'!C:C,MATCH(B1119,'BASE-REFERENCIA'!B:B,0)))</f>
        <v/>
      </c>
      <c r="E1119" s="30" t="str">
        <f>IF(B1119="","",INDEX('BASE-REFERENCIA'!D:D,MATCH(B1119,'BASE-REFERENCIA'!B:B,0)))</f>
        <v/>
      </c>
      <c r="F1119" s="36">
        <v>1</v>
      </c>
      <c r="G1119" s="32" t="str">
        <f>IF(B1119="","",INDEX('BASE-REFERENCIA'!F:F,MATCH(B1119,'BASE-REFERENCIA'!B:B,0)))</f>
        <v/>
      </c>
      <c r="H1119" s="32" t="str">
        <f t="shared" ref="H1119:H1128" si="53">IF(B1119="","",ROUND(G1119*F1119,2))</f>
        <v/>
      </c>
    </row>
    <row r="1120" spans="2:8" x14ac:dyDescent="0.25">
      <c r="B1120" s="34"/>
      <c r="C1120" s="30" t="str">
        <f>IF(B1120="","",INDEX('BASE-REFERENCIA'!A:A,MATCH(B1120,'BASE-REFERENCIA'!B:B,0)))</f>
        <v/>
      </c>
      <c r="D1120" s="1" t="str">
        <f>IF(B1120="","",INDEX('BASE-REFERENCIA'!C:C,MATCH(B1120,'BASE-REFERENCIA'!B:B,0)))</f>
        <v/>
      </c>
      <c r="E1120" s="30" t="str">
        <f>IF(B1120="","",INDEX('BASE-REFERENCIA'!D:D,MATCH(B1120,'BASE-REFERENCIA'!B:B,0)))</f>
        <v/>
      </c>
      <c r="F1120" s="35">
        <v>1</v>
      </c>
      <c r="G1120" s="31" t="str">
        <f>IF(B1120="","",INDEX('BASE-REFERENCIA'!F:F,MATCH(B1120,'BASE-REFERENCIA'!B:B,0)))</f>
        <v/>
      </c>
      <c r="H1120" s="31" t="str">
        <f t="shared" si="53"/>
        <v/>
      </c>
    </row>
    <row r="1121" spans="2:8" x14ac:dyDescent="0.25">
      <c r="B1121" s="34"/>
      <c r="C1121" s="30" t="str">
        <f>IF(B1121="","",INDEX('BASE-REFERENCIA'!A:A,MATCH(B1121,'BASE-REFERENCIA'!B:B,0)))</f>
        <v/>
      </c>
      <c r="D1121" s="1" t="str">
        <f>IF(B1121="","",INDEX('BASE-REFERENCIA'!C:C,MATCH(B1121,'BASE-REFERENCIA'!B:B,0)))</f>
        <v/>
      </c>
      <c r="E1121" s="30" t="str">
        <f>IF(B1121="","",INDEX('BASE-REFERENCIA'!D:D,MATCH(B1121,'BASE-REFERENCIA'!B:B,0)))</f>
        <v/>
      </c>
      <c r="F1121" s="35">
        <v>1</v>
      </c>
      <c r="G1121" s="31" t="str">
        <f>IF(B1121="","",INDEX('BASE-REFERENCIA'!F:F,MATCH(B1121,'BASE-REFERENCIA'!B:B,0)))</f>
        <v/>
      </c>
      <c r="H1121" s="31" t="str">
        <f t="shared" si="53"/>
        <v/>
      </c>
    </row>
    <row r="1122" spans="2:8" x14ac:dyDescent="0.25">
      <c r="B1122" s="34"/>
      <c r="C1122" s="30" t="str">
        <f>IF(B1122="","",INDEX('BASE-REFERENCIA'!A:A,MATCH(B1122,'BASE-REFERENCIA'!B:B,0)))</f>
        <v/>
      </c>
      <c r="D1122" s="1" t="str">
        <f>IF(B1122="","",INDEX('BASE-REFERENCIA'!C:C,MATCH(B1122,'BASE-REFERENCIA'!B:B,0)))</f>
        <v/>
      </c>
      <c r="E1122" s="30" t="str">
        <f>IF(B1122="","",INDEX('BASE-REFERENCIA'!D:D,MATCH(B1122,'BASE-REFERENCIA'!B:B,0)))</f>
        <v/>
      </c>
      <c r="F1122" s="35">
        <v>1</v>
      </c>
      <c r="G1122" s="31" t="str">
        <f>IF(B1122="","",INDEX('BASE-REFERENCIA'!F:F,MATCH(B1122,'BASE-REFERENCIA'!B:B,0)))</f>
        <v/>
      </c>
      <c r="H1122" s="31" t="str">
        <f t="shared" si="53"/>
        <v/>
      </c>
    </row>
    <row r="1123" spans="2:8" x14ac:dyDescent="0.25">
      <c r="B1123" s="34"/>
      <c r="C1123" s="30" t="str">
        <f>IF(B1123="","",INDEX('BASE-REFERENCIA'!A:A,MATCH(B1123,'BASE-REFERENCIA'!B:B,0)))</f>
        <v/>
      </c>
      <c r="D1123" s="1" t="str">
        <f>IF(B1123="","",INDEX('BASE-REFERENCIA'!C:C,MATCH(B1123,'BASE-REFERENCIA'!B:B,0)))</f>
        <v/>
      </c>
      <c r="E1123" s="30" t="str">
        <f>IF(B1123="","",INDEX('BASE-REFERENCIA'!D:D,MATCH(B1123,'BASE-REFERENCIA'!B:B,0)))</f>
        <v/>
      </c>
      <c r="F1123" s="35">
        <v>1</v>
      </c>
      <c r="G1123" s="31" t="str">
        <f>IF(B1123="","",INDEX('BASE-REFERENCIA'!F:F,MATCH(B1123,'BASE-REFERENCIA'!B:B,0)))</f>
        <v/>
      </c>
      <c r="H1123" s="31" t="str">
        <f t="shared" si="53"/>
        <v/>
      </c>
    </row>
    <row r="1124" spans="2:8" x14ac:dyDescent="0.25">
      <c r="B1124" s="34"/>
      <c r="C1124" s="30" t="str">
        <f>IF(B1124="","",INDEX('BASE-REFERENCIA'!A:A,MATCH(B1124,'BASE-REFERENCIA'!B:B,0)))</f>
        <v/>
      </c>
      <c r="D1124" s="1" t="str">
        <f>IF(B1124="","",INDEX('BASE-REFERENCIA'!C:C,MATCH(B1124,'BASE-REFERENCIA'!B:B,0)))</f>
        <v/>
      </c>
      <c r="E1124" s="30" t="str">
        <f>IF(B1124="","",INDEX('BASE-REFERENCIA'!D:D,MATCH(B1124,'BASE-REFERENCIA'!B:B,0)))</f>
        <v/>
      </c>
      <c r="F1124" s="35">
        <v>1</v>
      </c>
      <c r="G1124" s="31" t="str">
        <f>IF(B1124="","",INDEX('BASE-REFERENCIA'!F:F,MATCH(B1124,'BASE-REFERENCIA'!B:B,0)))</f>
        <v/>
      </c>
      <c r="H1124" s="31" t="str">
        <f t="shared" si="53"/>
        <v/>
      </c>
    </row>
    <row r="1125" spans="2:8" x14ac:dyDescent="0.25">
      <c r="B1125" s="34"/>
      <c r="C1125" s="30" t="str">
        <f>IF(B1125="","",INDEX('BASE-REFERENCIA'!A:A,MATCH(B1125,'BASE-REFERENCIA'!B:B,0)))</f>
        <v/>
      </c>
      <c r="D1125" s="1" t="str">
        <f>IF(B1125="","",INDEX('BASE-REFERENCIA'!C:C,MATCH(B1125,'BASE-REFERENCIA'!B:B,0)))</f>
        <v/>
      </c>
      <c r="E1125" s="30" t="str">
        <f>IF(B1125="","",INDEX('BASE-REFERENCIA'!D:D,MATCH(B1125,'BASE-REFERENCIA'!B:B,0)))</f>
        <v/>
      </c>
      <c r="F1125" s="35">
        <v>1</v>
      </c>
      <c r="G1125" s="31" t="str">
        <f>IF(B1125="","",INDEX('BASE-REFERENCIA'!F:F,MATCH(B1125,'BASE-REFERENCIA'!B:B,0)))</f>
        <v/>
      </c>
      <c r="H1125" s="31" t="str">
        <f t="shared" si="53"/>
        <v/>
      </c>
    </row>
    <row r="1126" spans="2:8" x14ac:dyDescent="0.25">
      <c r="B1126" s="34"/>
      <c r="C1126" s="30" t="str">
        <f>IF(B1126="","",INDEX('BASE-REFERENCIA'!A:A,MATCH(B1126,'BASE-REFERENCIA'!B:B,0)))</f>
        <v/>
      </c>
      <c r="D1126" s="1" t="str">
        <f>IF(B1126="","",INDEX('BASE-REFERENCIA'!C:C,MATCH(B1126,'BASE-REFERENCIA'!B:B,0)))</f>
        <v/>
      </c>
      <c r="E1126" s="30" t="str">
        <f>IF(B1126="","",INDEX('BASE-REFERENCIA'!D:D,MATCH(B1126,'BASE-REFERENCIA'!B:B,0)))</f>
        <v/>
      </c>
      <c r="F1126" s="35">
        <v>1</v>
      </c>
      <c r="G1126" s="31" t="str">
        <f>IF(B1126="","",INDEX('BASE-REFERENCIA'!F:F,MATCH(B1126,'BASE-REFERENCIA'!B:B,0)))</f>
        <v/>
      </c>
      <c r="H1126" s="31" t="str">
        <f t="shared" si="53"/>
        <v/>
      </c>
    </row>
    <row r="1127" spans="2:8" x14ac:dyDescent="0.25">
      <c r="B1127" s="34"/>
      <c r="C1127" s="30" t="str">
        <f>IF(B1127="","",INDEX('BASE-REFERENCIA'!A:A,MATCH(B1127,'BASE-REFERENCIA'!B:B,0)))</f>
        <v/>
      </c>
      <c r="D1127" s="1" t="str">
        <f>IF(B1127="","",INDEX('BASE-REFERENCIA'!C:C,MATCH(B1127,'BASE-REFERENCIA'!B:B,0)))</f>
        <v/>
      </c>
      <c r="E1127" s="30" t="str">
        <f>IF(B1127="","",INDEX('BASE-REFERENCIA'!D:D,MATCH(B1127,'BASE-REFERENCIA'!B:B,0)))</f>
        <v/>
      </c>
      <c r="F1127" s="35">
        <v>1</v>
      </c>
      <c r="G1127" s="31" t="str">
        <f>IF(B1127="","",INDEX('BASE-REFERENCIA'!F:F,MATCH(B1127,'BASE-REFERENCIA'!B:B,0)))</f>
        <v/>
      </c>
      <c r="H1127" s="31" t="str">
        <f t="shared" si="53"/>
        <v/>
      </c>
    </row>
    <row r="1128" spans="2:8" x14ac:dyDescent="0.25">
      <c r="B1128" s="34"/>
      <c r="C1128" s="30" t="str">
        <f>IF(B1128="","",INDEX('BASE-REFERENCIA'!A:A,MATCH(B1128,'BASE-REFERENCIA'!B:B,0)))</f>
        <v/>
      </c>
      <c r="D1128" s="1" t="str">
        <f>IF(B1128="","",INDEX('BASE-REFERENCIA'!C:C,MATCH(B1128,'BASE-REFERENCIA'!B:B,0)))</f>
        <v/>
      </c>
      <c r="E1128" s="30" t="str">
        <f>IF(B1128="","",INDEX('BASE-REFERENCIA'!D:D,MATCH(B1128,'BASE-REFERENCIA'!B:B,0)))</f>
        <v/>
      </c>
      <c r="F1128" s="35">
        <v>1</v>
      </c>
      <c r="G1128" s="31" t="str">
        <f>IF(B1128="","",INDEX('BASE-REFERENCIA'!F:F,MATCH(B1128,'BASE-REFERENCIA'!B:B,0)))</f>
        <v/>
      </c>
      <c r="H1128" s="31" t="str">
        <f t="shared" si="53"/>
        <v/>
      </c>
    </row>
    <row r="1129" spans="2:8" x14ac:dyDescent="0.25"/>
    <row r="1130" spans="2:8" x14ac:dyDescent="0.25">
      <c r="B1130" s="28" t="s">
        <v>28272</v>
      </c>
      <c r="C1130" s="27" t="s">
        <v>28173</v>
      </c>
      <c r="D1130" s="37"/>
      <c r="E1130" s="38"/>
      <c r="F1130" s="29">
        <v>1</v>
      </c>
      <c r="G1130" s="29"/>
      <c r="H1130" s="29">
        <f>SUBTOTAL(9,H1131:H1140)</f>
        <v>0</v>
      </c>
    </row>
    <row r="1131" spans="2:8" x14ac:dyDescent="0.25">
      <c r="B1131" s="34"/>
      <c r="C1131" s="30" t="str">
        <f>IF(B1131="","",INDEX('BASE-REFERENCIA'!A:A,MATCH(B1131,'BASE-REFERENCIA'!B:B,0)))</f>
        <v/>
      </c>
      <c r="D1131" s="12" t="str">
        <f>IF(B1131="","",INDEX('BASE-REFERENCIA'!C:C,MATCH(B1131,'BASE-REFERENCIA'!B:B,0)))</f>
        <v/>
      </c>
      <c r="E1131" s="30" t="str">
        <f>IF(B1131="","",INDEX('BASE-REFERENCIA'!D:D,MATCH(B1131,'BASE-REFERENCIA'!B:B,0)))</f>
        <v/>
      </c>
      <c r="F1131" s="36">
        <v>1</v>
      </c>
      <c r="G1131" s="32" t="str">
        <f>IF(B1131="","",INDEX('BASE-REFERENCIA'!F:F,MATCH(B1131,'BASE-REFERENCIA'!B:B,0)))</f>
        <v/>
      </c>
      <c r="H1131" s="32" t="str">
        <f t="shared" ref="H1131:H1140" si="54">IF(B1131="","",ROUND(G1131*F1131,2))</f>
        <v/>
      </c>
    </row>
    <row r="1132" spans="2:8" x14ac:dyDescent="0.25">
      <c r="B1132" s="34"/>
      <c r="C1132" s="30" t="str">
        <f>IF(B1132="","",INDEX('BASE-REFERENCIA'!A:A,MATCH(B1132,'BASE-REFERENCIA'!B:B,0)))</f>
        <v/>
      </c>
      <c r="D1132" s="1" t="str">
        <f>IF(B1132="","",INDEX('BASE-REFERENCIA'!C:C,MATCH(B1132,'BASE-REFERENCIA'!B:B,0)))</f>
        <v/>
      </c>
      <c r="E1132" s="30" t="str">
        <f>IF(B1132="","",INDEX('BASE-REFERENCIA'!D:D,MATCH(B1132,'BASE-REFERENCIA'!B:B,0)))</f>
        <v/>
      </c>
      <c r="F1132" s="35">
        <v>1</v>
      </c>
      <c r="G1132" s="31" t="str">
        <f>IF(B1132="","",INDEX('BASE-REFERENCIA'!F:F,MATCH(B1132,'BASE-REFERENCIA'!B:B,0)))</f>
        <v/>
      </c>
      <c r="H1132" s="31" t="str">
        <f t="shared" si="54"/>
        <v/>
      </c>
    </row>
    <row r="1133" spans="2:8" x14ac:dyDescent="0.25">
      <c r="B1133" s="34"/>
      <c r="C1133" s="30" t="str">
        <f>IF(B1133="","",INDEX('BASE-REFERENCIA'!A:A,MATCH(B1133,'BASE-REFERENCIA'!B:B,0)))</f>
        <v/>
      </c>
      <c r="D1133" s="1" t="str">
        <f>IF(B1133="","",INDEX('BASE-REFERENCIA'!C:C,MATCH(B1133,'BASE-REFERENCIA'!B:B,0)))</f>
        <v/>
      </c>
      <c r="E1133" s="30" t="str">
        <f>IF(B1133="","",INDEX('BASE-REFERENCIA'!D:D,MATCH(B1133,'BASE-REFERENCIA'!B:B,0)))</f>
        <v/>
      </c>
      <c r="F1133" s="35">
        <v>1</v>
      </c>
      <c r="G1133" s="31" t="str">
        <f>IF(B1133="","",INDEX('BASE-REFERENCIA'!F:F,MATCH(B1133,'BASE-REFERENCIA'!B:B,0)))</f>
        <v/>
      </c>
      <c r="H1133" s="31" t="str">
        <f t="shared" si="54"/>
        <v/>
      </c>
    </row>
    <row r="1134" spans="2:8" x14ac:dyDescent="0.25">
      <c r="B1134" s="34"/>
      <c r="C1134" s="30" t="str">
        <f>IF(B1134="","",INDEX('BASE-REFERENCIA'!A:A,MATCH(B1134,'BASE-REFERENCIA'!B:B,0)))</f>
        <v/>
      </c>
      <c r="D1134" s="1" t="str">
        <f>IF(B1134="","",INDEX('BASE-REFERENCIA'!C:C,MATCH(B1134,'BASE-REFERENCIA'!B:B,0)))</f>
        <v/>
      </c>
      <c r="E1134" s="30" t="str">
        <f>IF(B1134="","",INDEX('BASE-REFERENCIA'!D:D,MATCH(B1134,'BASE-REFERENCIA'!B:B,0)))</f>
        <v/>
      </c>
      <c r="F1134" s="35">
        <v>1</v>
      </c>
      <c r="G1134" s="31" t="str">
        <f>IF(B1134="","",INDEX('BASE-REFERENCIA'!F:F,MATCH(B1134,'BASE-REFERENCIA'!B:B,0)))</f>
        <v/>
      </c>
      <c r="H1134" s="31" t="str">
        <f t="shared" si="54"/>
        <v/>
      </c>
    </row>
    <row r="1135" spans="2:8" x14ac:dyDescent="0.25">
      <c r="B1135" s="34"/>
      <c r="C1135" s="30" t="str">
        <f>IF(B1135="","",INDEX('BASE-REFERENCIA'!A:A,MATCH(B1135,'BASE-REFERENCIA'!B:B,0)))</f>
        <v/>
      </c>
      <c r="D1135" s="1" t="str">
        <f>IF(B1135="","",INDEX('BASE-REFERENCIA'!C:C,MATCH(B1135,'BASE-REFERENCIA'!B:B,0)))</f>
        <v/>
      </c>
      <c r="E1135" s="30" t="str">
        <f>IF(B1135="","",INDEX('BASE-REFERENCIA'!D:D,MATCH(B1135,'BASE-REFERENCIA'!B:B,0)))</f>
        <v/>
      </c>
      <c r="F1135" s="35">
        <v>1</v>
      </c>
      <c r="G1135" s="31" t="str">
        <f>IF(B1135="","",INDEX('BASE-REFERENCIA'!F:F,MATCH(B1135,'BASE-REFERENCIA'!B:B,0)))</f>
        <v/>
      </c>
      <c r="H1135" s="31" t="str">
        <f t="shared" si="54"/>
        <v/>
      </c>
    </row>
    <row r="1136" spans="2:8" x14ac:dyDescent="0.25">
      <c r="B1136" s="34"/>
      <c r="C1136" s="30" t="str">
        <f>IF(B1136="","",INDEX('BASE-REFERENCIA'!A:A,MATCH(B1136,'BASE-REFERENCIA'!B:B,0)))</f>
        <v/>
      </c>
      <c r="D1136" s="1" t="str">
        <f>IF(B1136="","",INDEX('BASE-REFERENCIA'!C:C,MATCH(B1136,'BASE-REFERENCIA'!B:B,0)))</f>
        <v/>
      </c>
      <c r="E1136" s="30" t="str">
        <f>IF(B1136="","",INDEX('BASE-REFERENCIA'!D:D,MATCH(B1136,'BASE-REFERENCIA'!B:B,0)))</f>
        <v/>
      </c>
      <c r="F1136" s="35">
        <v>1</v>
      </c>
      <c r="G1136" s="31" t="str">
        <f>IF(B1136="","",INDEX('BASE-REFERENCIA'!F:F,MATCH(B1136,'BASE-REFERENCIA'!B:B,0)))</f>
        <v/>
      </c>
      <c r="H1136" s="31" t="str">
        <f t="shared" si="54"/>
        <v/>
      </c>
    </row>
    <row r="1137" spans="2:8" x14ac:dyDescent="0.25">
      <c r="B1137" s="34"/>
      <c r="C1137" s="30" t="str">
        <f>IF(B1137="","",INDEX('BASE-REFERENCIA'!A:A,MATCH(B1137,'BASE-REFERENCIA'!B:B,0)))</f>
        <v/>
      </c>
      <c r="D1137" s="1" t="str">
        <f>IF(B1137="","",INDEX('BASE-REFERENCIA'!C:C,MATCH(B1137,'BASE-REFERENCIA'!B:B,0)))</f>
        <v/>
      </c>
      <c r="E1137" s="30" t="str">
        <f>IF(B1137="","",INDEX('BASE-REFERENCIA'!D:D,MATCH(B1137,'BASE-REFERENCIA'!B:B,0)))</f>
        <v/>
      </c>
      <c r="F1137" s="35">
        <v>1</v>
      </c>
      <c r="G1137" s="31" t="str">
        <f>IF(B1137="","",INDEX('BASE-REFERENCIA'!F:F,MATCH(B1137,'BASE-REFERENCIA'!B:B,0)))</f>
        <v/>
      </c>
      <c r="H1137" s="31" t="str">
        <f t="shared" si="54"/>
        <v/>
      </c>
    </row>
    <row r="1138" spans="2:8" x14ac:dyDescent="0.25">
      <c r="B1138" s="34"/>
      <c r="C1138" s="30" t="str">
        <f>IF(B1138="","",INDEX('BASE-REFERENCIA'!A:A,MATCH(B1138,'BASE-REFERENCIA'!B:B,0)))</f>
        <v/>
      </c>
      <c r="D1138" s="1" t="str">
        <f>IF(B1138="","",INDEX('BASE-REFERENCIA'!C:C,MATCH(B1138,'BASE-REFERENCIA'!B:B,0)))</f>
        <v/>
      </c>
      <c r="E1138" s="30" t="str">
        <f>IF(B1138="","",INDEX('BASE-REFERENCIA'!D:D,MATCH(B1138,'BASE-REFERENCIA'!B:B,0)))</f>
        <v/>
      </c>
      <c r="F1138" s="35">
        <v>1</v>
      </c>
      <c r="G1138" s="31" t="str">
        <f>IF(B1138="","",INDEX('BASE-REFERENCIA'!F:F,MATCH(B1138,'BASE-REFERENCIA'!B:B,0)))</f>
        <v/>
      </c>
      <c r="H1138" s="31" t="str">
        <f t="shared" si="54"/>
        <v/>
      </c>
    </row>
    <row r="1139" spans="2:8" x14ac:dyDescent="0.25">
      <c r="B1139" s="34"/>
      <c r="C1139" s="30" t="str">
        <f>IF(B1139="","",INDEX('BASE-REFERENCIA'!A:A,MATCH(B1139,'BASE-REFERENCIA'!B:B,0)))</f>
        <v/>
      </c>
      <c r="D1139" s="1" t="str">
        <f>IF(B1139="","",INDEX('BASE-REFERENCIA'!C:C,MATCH(B1139,'BASE-REFERENCIA'!B:B,0)))</f>
        <v/>
      </c>
      <c r="E1139" s="30" t="str">
        <f>IF(B1139="","",INDEX('BASE-REFERENCIA'!D:D,MATCH(B1139,'BASE-REFERENCIA'!B:B,0)))</f>
        <v/>
      </c>
      <c r="F1139" s="35">
        <v>1</v>
      </c>
      <c r="G1139" s="31" t="str">
        <f>IF(B1139="","",INDEX('BASE-REFERENCIA'!F:F,MATCH(B1139,'BASE-REFERENCIA'!B:B,0)))</f>
        <v/>
      </c>
      <c r="H1139" s="31" t="str">
        <f t="shared" si="54"/>
        <v/>
      </c>
    </row>
    <row r="1140" spans="2:8" x14ac:dyDescent="0.25">
      <c r="B1140" s="34"/>
      <c r="C1140" s="30" t="str">
        <f>IF(B1140="","",INDEX('BASE-REFERENCIA'!A:A,MATCH(B1140,'BASE-REFERENCIA'!B:B,0)))</f>
        <v/>
      </c>
      <c r="D1140" s="1" t="str">
        <f>IF(B1140="","",INDEX('BASE-REFERENCIA'!C:C,MATCH(B1140,'BASE-REFERENCIA'!B:B,0)))</f>
        <v/>
      </c>
      <c r="E1140" s="30" t="str">
        <f>IF(B1140="","",INDEX('BASE-REFERENCIA'!D:D,MATCH(B1140,'BASE-REFERENCIA'!B:B,0)))</f>
        <v/>
      </c>
      <c r="F1140" s="35">
        <v>1</v>
      </c>
      <c r="G1140" s="31" t="str">
        <f>IF(B1140="","",INDEX('BASE-REFERENCIA'!F:F,MATCH(B1140,'BASE-REFERENCIA'!B:B,0)))</f>
        <v/>
      </c>
      <c r="H1140" s="31" t="str">
        <f t="shared" si="54"/>
        <v/>
      </c>
    </row>
    <row r="1141" spans="2:8" x14ac:dyDescent="0.25"/>
    <row r="1142" spans="2:8" x14ac:dyDescent="0.25">
      <c r="B1142" s="28" t="s">
        <v>28174</v>
      </c>
      <c r="C1142" s="27" t="s">
        <v>28173</v>
      </c>
      <c r="D1142" s="37"/>
      <c r="E1142" s="38"/>
      <c r="F1142" s="29">
        <v>1</v>
      </c>
      <c r="G1142" s="29"/>
      <c r="H1142" s="29">
        <f>SUBTOTAL(9,H1143:H1152)</f>
        <v>0</v>
      </c>
    </row>
    <row r="1143" spans="2:8" x14ac:dyDescent="0.25">
      <c r="B1143" s="34"/>
      <c r="C1143" s="30" t="str">
        <f>IF(B1143="","",INDEX('BASE-REFERENCIA'!A:A,MATCH(B1143,'BASE-REFERENCIA'!B:B,0)))</f>
        <v/>
      </c>
      <c r="D1143" s="12" t="str">
        <f>IF(B1143="","",INDEX('BASE-REFERENCIA'!C:C,MATCH(B1143,'BASE-REFERENCIA'!B:B,0)))</f>
        <v/>
      </c>
      <c r="E1143" s="30" t="str">
        <f>IF(B1143="","",INDEX('BASE-REFERENCIA'!D:D,MATCH(B1143,'BASE-REFERENCIA'!B:B,0)))</f>
        <v/>
      </c>
      <c r="F1143" s="36">
        <v>1</v>
      </c>
      <c r="G1143" s="32" t="str">
        <f>IF(B1143="","",INDEX('BASE-REFERENCIA'!F:F,MATCH(B1143,'BASE-REFERENCIA'!B:B,0)))</f>
        <v/>
      </c>
      <c r="H1143" s="32" t="str">
        <f t="shared" ref="H1143:H1152" si="55">IF(B1143="","",ROUND(G1143*F1143,2))</f>
        <v/>
      </c>
    </row>
    <row r="1144" spans="2:8" x14ac:dyDescent="0.25">
      <c r="B1144" s="34"/>
      <c r="C1144" s="30" t="str">
        <f>IF(B1144="","",INDEX('BASE-REFERENCIA'!A:A,MATCH(B1144,'BASE-REFERENCIA'!B:B,0)))</f>
        <v/>
      </c>
      <c r="D1144" s="1" t="str">
        <f>IF(B1144="","",INDEX('BASE-REFERENCIA'!C:C,MATCH(B1144,'BASE-REFERENCIA'!B:B,0)))</f>
        <v/>
      </c>
      <c r="E1144" s="30" t="str">
        <f>IF(B1144="","",INDEX('BASE-REFERENCIA'!D:D,MATCH(B1144,'BASE-REFERENCIA'!B:B,0)))</f>
        <v/>
      </c>
      <c r="F1144" s="35">
        <v>1</v>
      </c>
      <c r="G1144" s="31" t="str">
        <f>IF(B1144="","",INDEX('BASE-REFERENCIA'!F:F,MATCH(B1144,'BASE-REFERENCIA'!B:B,0)))</f>
        <v/>
      </c>
      <c r="H1144" s="31" t="str">
        <f t="shared" si="55"/>
        <v/>
      </c>
    </row>
    <row r="1145" spans="2:8" x14ac:dyDescent="0.25">
      <c r="B1145" s="34"/>
      <c r="C1145" s="30" t="str">
        <f>IF(B1145="","",INDEX('BASE-REFERENCIA'!A:A,MATCH(B1145,'BASE-REFERENCIA'!B:B,0)))</f>
        <v/>
      </c>
      <c r="D1145" s="1" t="str">
        <f>IF(B1145="","",INDEX('BASE-REFERENCIA'!C:C,MATCH(B1145,'BASE-REFERENCIA'!B:B,0)))</f>
        <v/>
      </c>
      <c r="E1145" s="30" t="str">
        <f>IF(B1145="","",INDEX('BASE-REFERENCIA'!D:D,MATCH(B1145,'BASE-REFERENCIA'!B:B,0)))</f>
        <v/>
      </c>
      <c r="F1145" s="35">
        <v>1</v>
      </c>
      <c r="G1145" s="31" t="str">
        <f>IF(B1145="","",INDEX('BASE-REFERENCIA'!F:F,MATCH(B1145,'BASE-REFERENCIA'!B:B,0)))</f>
        <v/>
      </c>
      <c r="H1145" s="31" t="str">
        <f t="shared" si="55"/>
        <v/>
      </c>
    </row>
    <row r="1146" spans="2:8" x14ac:dyDescent="0.25">
      <c r="B1146" s="34"/>
      <c r="C1146" s="30" t="str">
        <f>IF(B1146="","",INDEX('BASE-REFERENCIA'!A:A,MATCH(B1146,'BASE-REFERENCIA'!B:B,0)))</f>
        <v/>
      </c>
      <c r="D1146" s="1" t="str">
        <f>IF(B1146="","",INDEX('BASE-REFERENCIA'!C:C,MATCH(B1146,'BASE-REFERENCIA'!B:B,0)))</f>
        <v/>
      </c>
      <c r="E1146" s="30" t="str">
        <f>IF(B1146="","",INDEX('BASE-REFERENCIA'!D:D,MATCH(B1146,'BASE-REFERENCIA'!B:B,0)))</f>
        <v/>
      </c>
      <c r="F1146" s="35">
        <v>1</v>
      </c>
      <c r="G1146" s="31" t="str">
        <f>IF(B1146="","",INDEX('BASE-REFERENCIA'!F:F,MATCH(B1146,'BASE-REFERENCIA'!B:B,0)))</f>
        <v/>
      </c>
      <c r="H1146" s="31" t="str">
        <f t="shared" si="55"/>
        <v/>
      </c>
    </row>
    <row r="1147" spans="2:8" x14ac:dyDescent="0.25">
      <c r="B1147" s="34"/>
      <c r="C1147" s="30" t="str">
        <f>IF(B1147="","",INDEX('BASE-REFERENCIA'!A:A,MATCH(B1147,'BASE-REFERENCIA'!B:B,0)))</f>
        <v/>
      </c>
      <c r="D1147" s="1" t="str">
        <f>IF(B1147="","",INDEX('BASE-REFERENCIA'!C:C,MATCH(B1147,'BASE-REFERENCIA'!B:B,0)))</f>
        <v/>
      </c>
      <c r="E1147" s="30" t="str">
        <f>IF(B1147="","",INDEX('BASE-REFERENCIA'!D:D,MATCH(B1147,'BASE-REFERENCIA'!B:B,0)))</f>
        <v/>
      </c>
      <c r="F1147" s="35">
        <v>1</v>
      </c>
      <c r="G1147" s="31" t="str">
        <f>IF(B1147="","",INDEX('BASE-REFERENCIA'!F:F,MATCH(B1147,'BASE-REFERENCIA'!B:B,0)))</f>
        <v/>
      </c>
      <c r="H1147" s="31" t="str">
        <f t="shared" si="55"/>
        <v/>
      </c>
    </row>
    <row r="1148" spans="2:8" x14ac:dyDescent="0.25">
      <c r="B1148" s="34"/>
      <c r="C1148" s="30" t="str">
        <f>IF(B1148="","",INDEX('BASE-REFERENCIA'!A:A,MATCH(B1148,'BASE-REFERENCIA'!B:B,0)))</f>
        <v/>
      </c>
      <c r="D1148" s="1" t="str">
        <f>IF(B1148="","",INDEX('BASE-REFERENCIA'!C:C,MATCH(B1148,'BASE-REFERENCIA'!B:B,0)))</f>
        <v/>
      </c>
      <c r="E1148" s="30" t="str">
        <f>IF(B1148="","",INDEX('BASE-REFERENCIA'!D:D,MATCH(B1148,'BASE-REFERENCIA'!B:B,0)))</f>
        <v/>
      </c>
      <c r="F1148" s="35">
        <v>1</v>
      </c>
      <c r="G1148" s="31" t="str">
        <f>IF(B1148="","",INDEX('BASE-REFERENCIA'!F:F,MATCH(B1148,'BASE-REFERENCIA'!B:B,0)))</f>
        <v/>
      </c>
      <c r="H1148" s="31" t="str">
        <f t="shared" si="55"/>
        <v/>
      </c>
    </row>
    <row r="1149" spans="2:8" x14ac:dyDescent="0.25">
      <c r="B1149" s="34"/>
      <c r="C1149" s="30" t="str">
        <f>IF(B1149="","",INDEX('BASE-REFERENCIA'!A:A,MATCH(B1149,'BASE-REFERENCIA'!B:B,0)))</f>
        <v/>
      </c>
      <c r="D1149" s="1" t="str">
        <f>IF(B1149="","",INDEX('BASE-REFERENCIA'!C:C,MATCH(B1149,'BASE-REFERENCIA'!B:B,0)))</f>
        <v/>
      </c>
      <c r="E1149" s="30" t="str">
        <f>IF(B1149="","",INDEX('BASE-REFERENCIA'!D:D,MATCH(B1149,'BASE-REFERENCIA'!B:B,0)))</f>
        <v/>
      </c>
      <c r="F1149" s="35">
        <v>1</v>
      </c>
      <c r="G1149" s="31" t="str">
        <f>IF(B1149="","",INDEX('BASE-REFERENCIA'!F:F,MATCH(B1149,'BASE-REFERENCIA'!B:B,0)))</f>
        <v/>
      </c>
      <c r="H1149" s="31" t="str">
        <f t="shared" si="55"/>
        <v/>
      </c>
    </row>
    <row r="1150" spans="2:8" x14ac:dyDescent="0.25">
      <c r="B1150" s="34"/>
      <c r="C1150" s="30" t="str">
        <f>IF(B1150="","",INDEX('BASE-REFERENCIA'!A:A,MATCH(B1150,'BASE-REFERENCIA'!B:B,0)))</f>
        <v/>
      </c>
      <c r="D1150" s="1" t="str">
        <f>IF(B1150="","",INDEX('BASE-REFERENCIA'!C:C,MATCH(B1150,'BASE-REFERENCIA'!B:B,0)))</f>
        <v/>
      </c>
      <c r="E1150" s="30" t="str">
        <f>IF(B1150="","",INDEX('BASE-REFERENCIA'!D:D,MATCH(B1150,'BASE-REFERENCIA'!B:B,0)))</f>
        <v/>
      </c>
      <c r="F1150" s="35">
        <v>1</v>
      </c>
      <c r="G1150" s="31" t="str">
        <f>IF(B1150="","",INDEX('BASE-REFERENCIA'!F:F,MATCH(B1150,'BASE-REFERENCIA'!B:B,0)))</f>
        <v/>
      </c>
      <c r="H1150" s="31" t="str">
        <f t="shared" si="55"/>
        <v/>
      </c>
    </row>
    <row r="1151" spans="2:8" x14ac:dyDescent="0.25">
      <c r="B1151" s="34"/>
      <c r="C1151" s="30" t="str">
        <f>IF(B1151="","",INDEX('BASE-REFERENCIA'!A:A,MATCH(B1151,'BASE-REFERENCIA'!B:B,0)))</f>
        <v/>
      </c>
      <c r="D1151" s="1" t="str">
        <f>IF(B1151="","",INDEX('BASE-REFERENCIA'!C:C,MATCH(B1151,'BASE-REFERENCIA'!B:B,0)))</f>
        <v/>
      </c>
      <c r="E1151" s="30" t="str">
        <f>IF(B1151="","",INDEX('BASE-REFERENCIA'!D:D,MATCH(B1151,'BASE-REFERENCIA'!B:B,0)))</f>
        <v/>
      </c>
      <c r="F1151" s="35">
        <v>1</v>
      </c>
      <c r="G1151" s="31" t="str">
        <f>IF(B1151="","",INDEX('BASE-REFERENCIA'!F:F,MATCH(B1151,'BASE-REFERENCIA'!B:B,0)))</f>
        <v/>
      </c>
      <c r="H1151" s="31" t="str">
        <f t="shared" si="55"/>
        <v/>
      </c>
    </row>
    <row r="1152" spans="2:8" x14ac:dyDescent="0.25">
      <c r="B1152" s="34"/>
      <c r="C1152" s="30" t="str">
        <f>IF(B1152="","",INDEX('BASE-REFERENCIA'!A:A,MATCH(B1152,'BASE-REFERENCIA'!B:B,0)))</f>
        <v/>
      </c>
      <c r="D1152" s="1" t="str">
        <f>IF(B1152="","",INDEX('BASE-REFERENCIA'!C:C,MATCH(B1152,'BASE-REFERENCIA'!B:B,0)))</f>
        <v/>
      </c>
      <c r="E1152" s="30" t="str">
        <f>IF(B1152="","",INDEX('BASE-REFERENCIA'!D:D,MATCH(B1152,'BASE-REFERENCIA'!B:B,0)))</f>
        <v/>
      </c>
      <c r="F1152" s="35">
        <v>1</v>
      </c>
      <c r="G1152" s="31" t="str">
        <f>IF(B1152="","",INDEX('BASE-REFERENCIA'!F:F,MATCH(B1152,'BASE-REFERENCIA'!B:B,0)))</f>
        <v/>
      </c>
      <c r="H1152" s="31" t="str">
        <f t="shared" si="55"/>
        <v/>
      </c>
    </row>
    <row r="1153" x14ac:dyDescent="0.25"/>
    <row r="1154" x14ac:dyDescent="0.25"/>
    <row r="1155" x14ac:dyDescent="0.25"/>
    <row r="1156" x14ac:dyDescent="0.25"/>
    <row r="1157" x14ac:dyDescent="0.25"/>
    <row r="1158" x14ac:dyDescent="0.25"/>
    <row r="1159" x14ac:dyDescent="0.25"/>
    <row r="1160" x14ac:dyDescent="0.25"/>
    <row r="1161" x14ac:dyDescent="0.25"/>
    <row r="1162" x14ac:dyDescent="0.25"/>
    <row r="1163" x14ac:dyDescent="0.25"/>
    <row r="1164" x14ac:dyDescent="0.25"/>
    <row r="1165" x14ac:dyDescent="0.25"/>
    <row r="1166" x14ac:dyDescent="0.25"/>
    <row r="1167" x14ac:dyDescent="0.25"/>
    <row r="1168" x14ac:dyDescent="0.25"/>
    <row r="1169" x14ac:dyDescent="0.25"/>
    <row r="1170" x14ac:dyDescent="0.25"/>
    <row r="1171" x14ac:dyDescent="0.25"/>
    <row r="1172" x14ac:dyDescent="0.25"/>
    <row r="1173" x14ac:dyDescent="0.25"/>
    <row r="1174" x14ac:dyDescent="0.25"/>
    <row r="1175" x14ac:dyDescent="0.25"/>
    <row r="1176" x14ac:dyDescent="0.25"/>
    <row r="1177" x14ac:dyDescent="0.25"/>
    <row r="1178" x14ac:dyDescent="0.25"/>
    <row r="1179" x14ac:dyDescent="0.25"/>
    <row r="1180" x14ac:dyDescent="0.25"/>
    <row r="1181" x14ac:dyDescent="0.25"/>
    <row r="1182" x14ac:dyDescent="0.25"/>
    <row r="1183" x14ac:dyDescent="0.25"/>
    <row r="1184" x14ac:dyDescent="0.25"/>
    <row r="1185" x14ac:dyDescent="0.25"/>
    <row r="1186" x14ac:dyDescent="0.25"/>
    <row r="1187" x14ac:dyDescent="0.25"/>
    <row r="1188" x14ac:dyDescent="0.25"/>
    <row r="1189" x14ac:dyDescent="0.25"/>
    <row r="1190" x14ac:dyDescent="0.25"/>
    <row r="1191" x14ac:dyDescent="0.25"/>
    <row r="1192" x14ac:dyDescent="0.25"/>
    <row r="1193" x14ac:dyDescent="0.25"/>
    <row r="1194" x14ac:dyDescent="0.25"/>
    <row r="1195" x14ac:dyDescent="0.25"/>
    <row r="1196" x14ac:dyDescent="0.25"/>
    <row r="1197" x14ac:dyDescent="0.25"/>
    <row r="1198" x14ac:dyDescent="0.25"/>
    <row r="1199" x14ac:dyDescent="0.25"/>
    <row r="1201" x14ac:dyDescent="0.25"/>
    <row r="1202" x14ac:dyDescent="0.25"/>
    <row r="1203" x14ac:dyDescent="0.25"/>
    <row r="1204" x14ac:dyDescent="0.25"/>
    <row r="1206" x14ac:dyDescent="0.25"/>
    <row r="1207" x14ac:dyDescent="0.25"/>
    <row r="1208" x14ac:dyDescent="0.25"/>
    <row r="1209" x14ac:dyDescent="0.25"/>
  </sheetData>
  <autoFilter ref="A4:H1164" xr:uid="{505B9098-C97B-43E1-82ED-8BA8B0CF0B10}"/>
  <mergeCells count="10">
    <mergeCell ref="A2:H2"/>
    <mergeCell ref="F472:G472"/>
    <mergeCell ref="A406:D406"/>
    <mergeCell ref="E406:F406"/>
    <mergeCell ref="A212:D212"/>
    <mergeCell ref="E212:F212"/>
    <mergeCell ref="A390:D390"/>
    <mergeCell ref="E390:F390"/>
    <mergeCell ref="A228:D228"/>
    <mergeCell ref="E228:F228"/>
  </mergeCells>
  <pageMargins left="0.511811024" right="0.511811024" top="0.78740157499999996" bottom="0.78740157499999996" header="0.31496062000000002" footer="0.31496062000000002"/>
  <pageSetup paperSize="9" scale="60"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ACB5B-F223-4627-AEDA-55BA481D858D}">
  <dimension ref="A3:I122"/>
  <sheetViews>
    <sheetView workbookViewId="0">
      <selection activeCell="G25" sqref="G25"/>
    </sheetView>
  </sheetViews>
  <sheetFormatPr defaultRowHeight="15" x14ac:dyDescent="0.25"/>
  <cols>
    <col min="2" max="2" width="20.42578125" customWidth="1"/>
    <col min="3" max="3" width="12.42578125" style="41" customWidth="1"/>
    <col min="4" max="4" width="70.5703125" style="41" customWidth="1"/>
    <col min="5" max="5" width="9.140625" style="41"/>
    <col min="6" max="6" width="22.85546875" style="41" customWidth="1"/>
    <col min="7" max="8" width="20.42578125" style="41" customWidth="1"/>
    <col min="9" max="9" width="26.28515625" style="41" customWidth="1"/>
    <col min="10" max="16384" width="9.140625" style="41"/>
  </cols>
  <sheetData>
    <row r="3" spans="2:9" ht="30" x14ac:dyDescent="0.25">
      <c r="B3" s="26" t="s">
        <v>4</v>
      </c>
      <c r="C3" s="39" t="s">
        <v>5</v>
      </c>
      <c r="D3" s="39" t="s">
        <v>28287</v>
      </c>
      <c r="E3" s="39" t="s">
        <v>7</v>
      </c>
      <c r="F3" s="39" t="s">
        <v>28168</v>
      </c>
      <c r="G3" s="39" t="s">
        <v>28285</v>
      </c>
      <c r="H3" s="39" t="s">
        <v>28286</v>
      </c>
      <c r="I3" s="40" t="s">
        <v>28157</v>
      </c>
    </row>
    <row r="4" spans="2:9" x14ac:dyDescent="0.25">
      <c r="B4" s="27" t="s">
        <v>28284</v>
      </c>
      <c r="C4" s="43" t="s">
        <v>28274</v>
      </c>
      <c r="D4" s="37"/>
      <c r="E4" s="38"/>
      <c r="F4" s="42"/>
      <c r="G4" s="42"/>
      <c r="H4" s="42"/>
      <c r="I4" s="29" t="e">
        <f>ROUND(SUBTOTAL(1,I5:I14),2)</f>
        <v>#DIV/0!</v>
      </c>
    </row>
    <row r="5" spans="2:9" x14ac:dyDescent="0.25">
      <c r="B5" s="30"/>
      <c r="C5" s="33"/>
      <c r="D5" s="45"/>
      <c r="E5" s="34"/>
      <c r="F5" s="34"/>
      <c r="G5" s="34"/>
      <c r="H5" s="46"/>
      <c r="I5" s="35"/>
    </row>
    <row r="6" spans="2:9" x14ac:dyDescent="0.25">
      <c r="B6" s="30"/>
      <c r="C6" s="33"/>
      <c r="D6" s="47"/>
      <c r="E6" s="34"/>
      <c r="F6" s="34"/>
      <c r="G6" s="34"/>
      <c r="H6" s="46"/>
      <c r="I6" s="35"/>
    </row>
    <row r="7" spans="2:9" x14ac:dyDescent="0.25">
      <c r="B7" s="30"/>
      <c r="C7" s="33"/>
      <c r="D7" s="47"/>
      <c r="E7" s="34"/>
      <c r="F7" s="34"/>
      <c r="G7" s="34"/>
      <c r="H7" s="46"/>
      <c r="I7" s="35"/>
    </row>
    <row r="8" spans="2:9" x14ac:dyDescent="0.25">
      <c r="B8" s="30"/>
      <c r="C8" s="33"/>
      <c r="D8" s="47"/>
      <c r="E8" s="34"/>
      <c r="F8" s="34"/>
      <c r="G8" s="34"/>
      <c r="H8" s="34"/>
      <c r="I8" s="35"/>
    </row>
    <row r="9" spans="2:9" x14ac:dyDescent="0.25">
      <c r="B9" s="30"/>
      <c r="C9" s="33"/>
      <c r="D9" s="47"/>
      <c r="E9" s="34"/>
      <c r="F9" s="34"/>
      <c r="G9" s="34"/>
      <c r="H9" s="34"/>
      <c r="I9" s="35"/>
    </row>
    <row r="10" spans="2:9" x14ac:dyDescent="0.25">
      <c r="B10" s="30"/>
      <c r="C10" s="33"/>
      <c r="D10" s="47"/>
      <c r="E10" s="34"/>
      <c r="F10" s="34"/>
      <c r="G10" s="34"/>
      <c r="H10" s="34"/>
      <c r="I10" s="35"/>
    </row>
    <row r="11" spans="2:9" x14ac:dyDescent="0.25">
      <c r="B11" s="30"/>
      <c r="C11" s="33"/>
      <c r="D11" s="47"/>
      <c r="E11" s="34"/>
      <c r="F11" s="34"/>
      <c r="G11" s="34"/>
      <c r="H11" s="34"/>
      <c r="I11" s="35"/>
    </row>
    <row r="12" spans="2:9" x14ac:dyDescent="0.25">
      <c r="B12" s="30"/>
      <c r="C12" s="33"/>
      <c r="D12" s="47"/>
      <c r="E12" s="34"/>
      <c r="F12" s="34"/>
      <c r="G12" s="34"/>
      <c r="H12" s="34"/>
      <c r="I12" s="35"/>
    </row>
    <row r="13" spans="2:9" x14ac:dyDescent="0.25">
      <c r="B13" s="30"/>
      <c r="C13" s="33"/>
      <c r="D13" s="47"/>
      <c r="E13" s="34"/>
      <c r="F13" s="34"/>
      <c r="G13" s="34"/>
      <c r="H13" s="34"/>
      <c r="I13" s="35"/>
    </row>
    <row r="14" spans="2:9" x14ac:dyDescent="0.25">
      <c r="B14" s="30"/>
      <c r="C14" s="33"/>
      <c r="D14" s="47"/>
      <c r="E14" s="34"/>
      <c r="F14" s="34"/>
      <c r="G14" s="34"/>
      <c r="H14" s="34"/>
      <c r="I14" s="35"/>
    </row>
    <row r="15" spans="2:9" x14ac:dyDescent="0.25">
      <c r="B15" s="1"/>
      <c r="C15" s="44"/>
      <c r="D15" s="48"/>
      <c r="E15" s="48"/>
      <c r="F15" s="48"/>
      <c r="G15" s="48"/>
      <c r="H15" s="48"/>
      <c r="I15" s="49"/>
    </row>
    <row r="16" spans="2:9" x14ac:dyDescent="0.25">
      <c r="B16" s="27" t="s">
        <v>28173</v>
      </c>
      <c r="C16" s="43" t="s">
        <v>28275</v>
      </c>
      <c r="D16" s="37"/>
      <c r="E16" s="38"/>
      <c r="F16" s="42"/>
      <c r="G16" s="42"/>
      <c r="H16" s="42"/>
      <c r="I16" s="29" t="e">
        <f>ROUND(SUBTOTAL(1,I17:I26),2)</f>
        <v>#DIV/0!</v>
      </c>
    </row>
    <row r="17" spans="2:9" x14ac:dyDescent="0.25">
      <c r="B17" s="30" t="str">
        <f>IF(C17="","",INDEX('BASE-REFERENCIA'!A:A,MATCH(C17,'BASE-REFERENCIA'!B:B,0)))</f>
        <v/>
      </c>
      <c r="C17" s="33"/>
      <c r="D17" s="45"/>
      <c r="E17" s="34"/>
      <c r="F17" s="34"/>
      <c r="G17" s="34"/>
      <c r="H17" s="46"/>
      <c r="I17" s="35"/>
    </row>
    <row r="18" spans="2:9" x14ac:dyDescent="0.25">
      <c r="B18" s="30" t="str">
        <f>IF(C18="","",INDEX('BASE-REFERENCIA'!A:A,MATCH(C18,'BASE-REFERENCIA'!B:B,0)))</f>
        <v/>
      </c>
      <c r="C18" s="33"/>
      <c r="D18" s="47"/>
      <c r="E18" s="34"/>
      <c r="F18" s="34"/>
      <c r="G18" s="34"/>
      <c r="H18" s="46"/>
      <c r="I18" s="35"/>
    </row>
    <row r="19" spans="2:9" x14ac:dyDescent="0.25">
      <c r="B19" s="30" t="str">
        <f>IF(C19="","",INDEX('BASE-REFERENCIA'!A:A,MATCH(C19,'BASE-REFERENCIA'!B:B,0)))</f>
        <v/>
      </c>
      <c r="C19" s="33"/>
      <c r="D19" s="47"/>
      <c r="E19" s="34"/>
      <c r="F19" s="34"/>
      <c r="G19" s="34"/>
      <c r="H19" s="46"/>
      <c r="I19" s="35"/>
    </row>
    <row r="20" spans="2:9" x14ac:dyDescent="0.25">
      <c r="B20" s="30" t="str">
        <f>IF(C20="","",INDEX('BASE-REFERENCIA'!A:A,MATCH(C20,'BASE-REFERENCIA'!B:B,0)))</f>
        <v/>
      </c>
      <c r="C20" s="33"/>
      <c r="D20" s="47"/>
      <c r="E20" s="34"/>
      <c r="F20" s="34"/>
      <c r="G20" s="34"/>
      <c r="H20" s="34"/>
      <c r="I20" s="35"/>
    </row>
    <row r="21" spans="2:9" x14ac:dyDescent="0.25">
      <c r="B21" s="30" t="str">
        <f>IF(C21="","",INDEX('BASE-REFERENCIA'!A:A,MATCH(C21,'BASE-REFERENCIA'!B:B,0)))</f>
        <v/>
      </c>
      <c r="C21" s="33"/>
      <c r="D21" s="47"/>
      <c r="E21" s="34"/>
      <c r="F21" s="34"/>
      <c r="G21" s="34"/>
      <c r="H21" s="34"/>
      <c r="I21" s="35"/>
    </row>
    <row r="22" spans="2:9" x14ac:dyDescent="0.25">
      <c r="B22" s="30" t="str">
        <f>IF(C22="","",INDEX('BASE-REFERENCIA'!A:A,MATCH(C22,'BASE-REFERENCIA'!B:B,0)))</f>
        <v/>
      </c>
      <c r="C22" s="33"/>
      <c r="D22" s="47"/>
      <c r="E22" s="34"/>
      <c r="F22" s="34"/>
      <c r="G22" s="34"/>
      <c r="H22" s="34"/>
      <c r="I22" s="35"/>
    </row>
    <row r="23" spans="2:9" x14ac:dyDescent="0.25">
      <c r="B23" s="30" t="str">
        <f>IF(C23="","",INDEX('BASE-REFERENCIA'!A:A,MATCH(C23,'BASE-REFERENCIA'!B:B,0)))</f>
        <v/>
      </c>
      <c r="C23" s="33"/>
      <c r="D23" s="47"/>
      <c r="E23" s="34"/>
      <c r="F23" s="34"/>
      <c r="G23" s="34"/>
      <c r="H23" s="34"/>
      <c r="I23" s="35"/>
    </row>
    <row r="24" spans="2:9" x14ac:dyDescent="0.25">
      <c r="B24" s="30" t="str">
        <f>IF(C24="","",INDEX('BASE-REFERENCIA'!A:A,MATCH(C24,'BASE-REFERENCIA'!B:B,0)))</f>
        <v/>
      </c>
      <c r="C24" s="33"/>
      <c r="D24" s="47"/>
      <c r="E24" s="34"/>
      <c r="F24" s="34"/>
      <c r="G24" s="34"/>
      <c r="H24" s="34"/>
      <c r="I24" s="35"/>
    </row>
    <row r="25" spans="2:9" x14ac:dyDescent="0.25">
      <c r="B25" s="30" t="str">
        <f>IF(C25="","",INDEX('BASE-REFERENCIA'!A:A,MATCH(C25,'BASE-REFERENCIA'!B:B,0)))</f>
        <v/>
      </c>
      <c r="C25" s="33"/>
      <c r="D25" s="47"/>
      <c r="E25" s="34"/>
      <c r="F25" s="34"/>
      <c r="G25" s="34"/>
      <c r="H25" s="34"/>
      <c r="I25" s="35"/>
    </row>
    <row r="26" spans="2:9" x14ac:dyDescent="0.25">
      <c r="B26" s="30" t="str">
        <f>IF(C26="","",INDEX('BASE-REFERENCIA'!A:A,MATCH(C26,'BASE-REFERENCIA'!B:B,0)))</f>
        <v/>
      </c>
      <c r="C26" s="33"/>
      <c r="D26" s="47"/>
      <c r="E26" s="34"/>
      <c r="F26" s="34"/>
      <c r="G26" s="34"/>
      <c r="H26" s="34"/>
      <c r="I26" s="35"/>
    </row>
    <row r="27" spans="2:9" x14ac:dyDescent="0.25">
      <c r="B27" s="1"/>
      <c r="C27" s="44"/>
      <c r="D27" s="48"/>
      <c r="E27" s="48"/>
      <c r="F27" s="48"/>
      <c r="G27" s="48"/>
      <c r="H27" s="48"/>
      <c r="I27" s="49"/>
    </row>
    <row r="28" spans="2:9" x14ac:dyDescent="0.25">
      <c r="B28" s="27" t="s">
        <v>28173</v>
      </c>
      <c r="C28" s="43" t="s">
        <v>28276</v>
      </c>
      <c r="D28" s="37"/>
      <c r="E28" s="38"/>
      <c r="F28" s="42"/>
      <c r="G28" s="42"/>
      <c r="H28" s="42"/>
      <c r="I28" s="29" t="e">
        <f>ROUND(SUBTOTAL(1,I29:I38),2)</f>
        <v>#DIV/0!</v>
      </c>
    </row>
    <row r="29" spans="2:9" x14ac:dyDescent="0.25">
      <c r="B29" s="30" t="str">
        <f>IF(C29="","",INDEX('BASE-REFERENCIA'!A:A,MATCH(C29,'BASE-REFERENCIA'!B:B,0)))</f>
        <v/>
      </c>
      <c r="C29" s="34"/>
      <c r="D29" s="45"/>
      <c r="E29" s="34"/>
      <c r="F29" s="34"/>
      <c r="G29" s="34"/>
      <c r="H29" s="46"/>
      <c r="I29" s="35"/>
    </row>
    <row r="30" spans="2:9" x14ac:dyDescent="0.25">
      <c r="B30" s="30" t="str">
        <f>IF(C30="","",INDEX('BASE-REFERENCIA'!A:A,MATCH(C30,'BASE-REFERENCIA'!B:B,0)))</f>
        <v/>
      </c>
      <c r="C30" s="34"/>
      <c r="D30" s="47"/>
      <c r="E30" s="34"/>
      <c r="F30" s="34"/>
      <c r="G30" s="34"/>
      <c r="H30" s="46"/>
      <c r="I30" s="35"/>
    </row>
    <row r="31" spans="2:9" x14ac:dyDescent="0.25">
      <c r="B31" s="30" t="str">
        <f>IF(C31="","",INDEX('BASE-REFERENCIA'!A:A,MATCH(C31,'BASE-REFERENCIA'!B:B,0)))</f>
        <v/>
      </c>
      <c r="C31" s="34"/>
      <c r="D31" s="47"/>
      <c r="E31" s="34"/>
      <c r="F31" s="34"/>
      <c r="G31" s="34"/>
      <c r="H31" s="46"/>
      <c r="I31" s="35"/>
    </row>
    <row r="32" spans="2:9" x14ac:dyDescent="0.25">
      <c r="B32" s="30" t="str">
        <f>IF(C32="","",INDEX('BASE-REFERENCIA'!A:A,MATCH(C32,'BASE-REFERENCIA'!B:B,0)))</f>
        <v/>
      </c>
      <c r="C32" s="34"/>
      <c r="D32" s="47"/>
      <c r="E32" s="34"/>
      <c r="F32" s="34"/>
      <c r="G32" s="34"/>
      <c r="H32" s="34"/>
      <c r="I32" s="35"/>
    </row>
    <row r="33" spans="2:9" x14ac:dyDescent="0.25">
      <c r="B33" s="30" t="str">
        <f>IF(C33="","",INDEX('BASE-REFERENCIA'!A:A,MATCH(C33,'BASE-REFERENCIA'!B:B,0)))</f>
        <v/>
      </c>
      <c r="C33" s="34"/>
      <c r="D33" s="47"/>
      <c r="E33" s="34"/>
      <c r="F33" s="34"/>
      <c r="G33" s="34"/>
      <c r="H33" s="34"/>
      <c r="I33" s="35"/>
    </row>
    <row r="34" spans="2:9" x14ac:dyDescent="0.25">
      <c r="B34" s="30" t="str">
        <f>IF(C34="","",INDEX('BASE-REFERENCIA'!A:A,MATCH(C34,'BASE-REFERENCIA'!B:B,0)))</f>
        <v/>
      </c>
      <c r="C34" s="34"/>
      <c r="D34" s="47"/>
      <c r="E34" s="34"/>
      <c r="F34" s="34"/>
      <c r="G34" s="34"/>
      <c r="H34" s="34"/>
      <c r="I34" s="35"/>
    </row>
    <row r="35" spans="2:9" x14ac:dyDescent="0.25">
      <c r="B35" s="30" t="str">
        <f>IF(C35="","",INDEX('BASE-REFERENCIA'!A:A,MATCH(C35,'BASE-REFERENCIA'!B:B,0)))</f>
        <v/>
      </c>
      <c r="C35" s="34"/>
      <c r="D35" s="47"/>
      <c r="E35" s="34"/>
      <c r="F35" s="34"/>
      <c r="G35" s="34"/>
      <c r="H35" s="34"/>
      <c r="I35" s="35"/>
    </row>
    <row r="36" spans="2:9" x14ac:dyDescent="0.25">
      <c r="B36" s="30" t="str">
        <f>IF(C36="","",INDEX('BASE-REFERENCIA'!A:A,MATCH(C36,'BASE-REFERENCIA'!B:B,0)))</f>
        <v/>
      </c>
      <c r="C36" s="34"/>
      <c r="D36" s="47"/>
      <c r="E36" s="34"/>
      <c r="F36" s="34"/>
      <c r="G36" s="34"/>
      <c r="H36" s="34"/>
      <c r="I36" s="35"/>
    </row>
    <row r="37" spans="2:9" x14ac:dyDescent="0.25">
      <c r="B37" s="30" t="str">
        <f>IF(C37="","",INDEX('BASE-REFERENCIA'!A:A,MATCH(C37,'BASE-REFERENCIA'!B:B,0)))</f>
        <v/>
      </c>
      <c r="C37" s="34"/>
      <c r="D37" s="47"/>
      <c r="E37" s="34"/>
      <c r="F37" s="34"/>
      <c r="G37" s="34"/>
      <c r="H37" s="34"/>
      <c r="I37" s="35"/>
    </row>
    <row r="38" spans="2:9" x14ac:dyDescent="0.25">
      <c r="B38" s="30" t="str">
        <f>IF(C38="","",INDEX('BASE-REFERENCIA'!A:A,MATCH(C38,'BASE-REFERENCIA'!B:B,0)))</f>
        <v/>
      </c>
      <c r="C38" s="34"/>
      <c r="D38" s="47"/>
      <c r="E38" s="34"/>
      <c r="F38" s="34"/>
      <c r="G38" s="34"/>
      <c r="H38" s="34"/>
      <c r="I38" s="35"/>
    </row>
    <row r="39" spans="2:9" x14ac:dyDescent="0.25">
      <c r="B39" s="1"/>
      <c r="C39" s="44"/>
      <c r="D39" s="48"/>
      <c r="E39" s="48"/>
      <c r="F39" s="48"/>
      <c r="G39" s="48"/>
      <c r="H39" s="48"/>
      <c r="I39" s="49"/>
    </row>
    <row r="40" spans="2:9" x14ac:dyDescent="0.25">
      <c r="B40" s="27" t="s">
        <v>28173</v>
      </c>
      <c r="C40" s="43" t="s">
        <v>28277</v>
      </c>
      <c r="D40" s="37"/>
      <c r="E40" s="38"/>
      <c r="F40" s="42"/>
      <c r="G40" s="42"/>
      <c r="H40" s="42"/>
      <c r="I40" s="29" t="e">
        <f>ROUND(SUBTOTAL(1,I41:I50),2)</f>
        <v>#DIV/0!</v>
      </c>
    </row>
    <row r="41" spans="2:9" x14ac:dyDescent="0.25">
      <c r="B41" s="30" t="str">
        <f>IF(C41="","",INDEX('BASE-REFERENCIA'!A:A,MATCH(C41,'BASE-REFERENCIA'!B:B,0)))</f>
        <v/>
      </c>
      <c r="C41" s="34"/>
      <c r="D41" s="45"/>
      <c r="E41" s="34"/>
      <c r="F41" s="34"/>
      <c r="G41" s="34"/>
      <c r="H41" s="46"/>
      <c r="I41" s="35"/>
    </row>
    <row r="42" spans="2:9" x14ac:dyDescent="0.25">
      <c r="B42" s="30" t="str">
        <f>IF(C42="","",INDEX('BASE-REFERENCIA'!A:A,MATCH(C42,'BASE-REFERENCIA'!B:B,0)))</f>
        <v/>
      </c>
      <c r="C42" s="34"/>
      <c r="D42" s="47"/>
      <c r="E42" s="34"/>
      <c r="F42" s="34"/>
      <c r="G42" s="34"/>
      <c r="H42" s="46"/>
      <c r="I42" s="35"/>
    </row>
    <row r="43" spans="2:9" x14ac:dyDescent="0.25">
      <c r="B43" s="30" t="str">
        <f>IF(C43="","",INDEX('BASE-REFERENCIA'!A:A,MATCH(C43,'BASE-REFERENCIA'!B:B,0)))</f>
        <v/>
      </c>
      <c r="C43" s="34"/>
      <c r="D43" s="47"/>
      <c r="E43" s="34"/>
      <c r="F43" s="34"/>
      <c r="G43" s="34"/>
      <c r="H43" s="46"/>
      <c r="I43" s="35"/>
    </row>
    <row r="44" spans="2:9" x14ac:dyDescent="0.25">
      <c r="B44" s="30" t="str">
        <f>IF(C44="","",INDEX('BASE-REFERENCIA'!A:A,MATCH(C44,'BASE-REFERENCIA'!B:B,0)))</f>
        <v/>
      </c>
      <c r="C44" s="34"/>
      <c r="D44" s="47"/>
      <c r="E44" s="34"/>
      <c r="F44" s="34"/>
      <c r="G44" s="34"/>
      <c r="H44" s="34"/>
      <c r="I44" s="35"/>
    </row>
    <row r="45" spans="2:9" x14ac:dyDescent="0.25">
      <c r="B45" s="30" t="str">
        <f>IF(C45="","",INDEX('BASE-REFERENCIA'!A:A,MATCH(C45,'BASE-REFERENCIA'!B:B,0)))</f>
        <v/>
      </c>
      <c r="C45" s="34"/>
      <c r="D45" s="47"/>
      <c r="E45" s="34"/>
      <c r="F45" s="34"/>
      <c r="G45" s="34"/>
      <c r="H45" s="34"/>
      <c r="I45" s="35"/>
    </row>
    <row r="46" spans="2:9" x14ac:dyDescent="0.25">
      <c r="B46" s="30" t="str">
        <f>IF(C46="","",INDEX('BASE-REFERENCIA'!A:A,MATCH(C46,'BASE-REFERENCIA'!B:B,0)))</f>
        <v/>
      </c>
      <c r="C46" s="34"/>
      <c r="D46" s="47"/>
      <c r="E46" s="34"/>
      <c r="F46" s="34"/>
      <c r="G46" s="34"/>
      <c r="H46" s="34"/>
      <c r="I46" s="35"/>
    </row>
    <row r="47" spans="2:9" x14ac:dyDescent="0.25">
      <c r="B47" s="30" t="str">
        <f>IF(C47="","",INDEX('BASE-REFERENCIA'!A:A,MATCH(C47,'BASE-REFERENCIA'!B:B,0)))</f>
        <v/>
      </c>
      <c r="C47" s="34"/>
      <c r="D47" s="47"/>
      <c r="E47" s="34"/>
      <c r="F47" s="34"/>
      <c r="G47" s="34"/>
      <c r="H47" s="34"/>
      <c r="I47" s="35"/>
    </row>
    <row r="48" spans="2:9" x14ac:dyDescent="0.25">
      <c r="B48" s="30" t="str">
        <f>IF(C48="","",INDEX('BASE-REFERENCIA'!A:A,MATCH(C48,'BASE-REFERENCIA'!B:B,0)))</f>
        <v/>
      </c>
      <c r="C48" s="34"/>
      <c r="D48" s="47"/>
      <c r="E48" s="34"/>
      <c r="F48" s="34"/>
      <c r="G48" s="34"/>
      <c r="H48" s="34"/>
      <c r="I48" s="35"/>
    </row>
    <row r="49" spans="2:9" x14ac:dyDescent="0.25">
      <c r="B49" s="30" t="str">
        <f>IF(C49="","",INDEX('BASE-REFERENCIA'!A:A,MATCH(C49,'BASE-REFERENCIA'!B:B,0)))</f>
        <v/>
      </c>
      <c r="C49" s="34"/>
      <c r="D49" s="47"/>
      <c r="E49" s="34"/>
      <c r="F49" s="34"/>
      <c r="G49" s="34"/>
      <c r="H49" s="34"/>
      <c r="I49" s="35"/>
    </row>
    <row r="50" spans="2:9" x14ac:dyDescent="0.25">
      <c r="B50" s="30" t="str">
        <f>IF(C50="","",INDEX('BASE-REFERENCIA'!A:A,MATCH(C50,'BASE-REFERENCIA'!B:B,0)))</f>
        <v/>
      </c>
      <c r="C50" s="34"/>
      <c r="D50" s="47"/>
      <c r="E50" s="34"/>
      <c r="F50" s="34"/>
      <c r="G50" s="34"/>
      <c r="H50" s="34"/>
      <c r="I50" s="35"/>
    </row>
    <row r="51" spans="2:9" x14ac:dyDescent="0.25">
      <c r="B51" s="1"/>
      <c r="C51" s="44"/>
      <c r="D51" s="48"/>
      <c r="E51" s="48"/>
      <c r="F51" s="48"/>
      <c r="G51" s="48"/>
      <c r="H51" s="48"/>
      <c r="I51" s="49"/>
    </row>
    <row r="52" spans="2:9" x14ac:dyDescent="0.25">
      <c r="B52" s="27" t="s">
        <v>28173</v>
      </c>
      <c r="C52" s="43" t="s">
        <v>28278</v>
      </c>
      <c r="D52" s="37"/>
      <c r="E52" s="38"/>
      <c r="F52" s="42"/>
      <c r="G52" s="42"/>
      <c r="H52" s="42"/>
      <c r="I52" s="29" t="e">
        <f>ROUND(SUBTOTAL(1,I53:I62),2)</f>
        <v>#DIV/0!</v>
      </c>
    </row>
    <row r="53" spans="2:9" x14ac:dyDescent="0.25">
      <c r="B53" s="30" t="str">
        <f>IF(C53="","",INDEX('BASE-REFERENCIA'!A:A,MATCH(C53,'BASE-REFERENCIA'!B:B,0)))</f>
        <v/>
      </c>
      <c r="C53" s="34"/>
      <c r="D53" s="45"/>
      <c r="E53" s="34"/>
      <c r="F53" s="34"/>
      <c r="G53" s="34"/>
      <c r="H53" s="46"/>
      <c r="I53" s="35"/>
    </row>
    <row r="54" spans="2:9" x14ac:dyDescent="0.25">
      <c r="B54" s="30" t="str">
        <f>IF(C54="","",INDEX('BASE-REFERENCIA'!A:A,MATCH(C54,'BASE-REFERENCIA'!B:B,0)))</f>
        <v/>
      </c>
      <c r="C54" s="34"/>
      <c r="D54" s="47"/>
      <c r="E54" s="34"/>
      <c r="F54" s="34"/>
      <c r="G54" s="34"/>
      <c r="H54" s="46"/>
      <c r="I54" s="35"/>
    </row>
    <row r="55" spans="2:9" x14ac:dyDescent="0.25">
      <c r="B55" s="30" t="str">
        <f>IF(C55="","",INDEX('BASE-REFERENCIA'!A:A,MATCH(C55,'BASE-REFERENCIA'!B:B,0)))</f>
        <v/>
      </c>
      <c r="C55" s="34"/>
      <c r="D55" s="47"/>
      <c r="E55" s="34"/>
      <c r="F55" s="34"/>
      <c r="G55" s="34"/>
      <c r="H55" s="46"/>
      <c r="I55" s="35"/>
    </row>
    <row r="56" spans="2:9" x14ac:dyDescent="0.25">
      <c r="B56" s="30" t="str">
        <f>IF(C56="","",INDEX('BASE-REFERENCIA'!A:A,MATCH(C56,'BASE-REFERENCIA'!B:B,0)))</f>
        <v/>
      </c>
      <c r="C56" s="34"/>
      <c r="D56" s="47"/>
      <c r="E56" s="34"/>
      <c r="F56" s="34"/>
      <c r="G56" s="34"/>
      <c r="H56" s="34"/>
      <c r="I56" s="35"/>
    </row>
    <row r="57" spans="2:9" x14ac:dyDescent="0.25">
      <c r="B57" s="30" t="str">
        <f>IF(C57="","",INDEX('BASE-REFERENCIA'!A:A,MATCH(C57,'BASE-REFERENCIA'!B:B,0)))</f>
        <v/>
      </c>
      <c r="C57" s="34"/>
      <c r="D57" s="47"/>
      <c r="E57" s="34"/>
      <c r="F57" s="34"/>
      <c r="G57" s="34"/>
      <c r="H57" s="34"/>
      <c r="I57" s="35"/>
    </row>
    <row r="58" spans="2:9" x14ac:dyDescent="0.25">
      <c r="B58" s="30" t="str">
        <f>IF(C58="","",INDEX('BASE-REFERENCIA'!A:A,MATCH(C58,'BASE-REFERENCIA'!B:B,0)))</f>
        <v/>
      </c>
      <c r="C58" s="34"/>
      <c r="D58" s="47"/>
      <c r="E58" s="34"/>
      <c r="F58" s="34"/>
      <c r="G58" s="34"/>
      <c r="H58" s="34"/>
      <c r="I58" s="35"/>
    </row>
    <row r="59" spans="2:9" x14ac:dyDescent="0.25">
      <c r="B59" s="30" t="str">
        <f>IF(C59="","",INDEX('BASE-REFERENCIA'!A:A,MATCH(C59,'BASE-REFERENCIA'!B:B,0)))</f>
        <v/>
      </c>
      <c r="C59" s="34"/>
      <c r="D59" s="47"/>
      <c r="E59" s="34"/>
      <c r="F59" s="34"/>
      <c r="G59" s="34"/>
      <c r="H59" s="34"/>
      <c r="I59" s="35"/>
    </row>
    <row r="60" spans="2:9" x14ac:dyDescent="0.25">
      <c r="B60" s="30" t="str">
        <f>IF(C60="","",INDEX('BASE-REFERENCIA'!A:A,MATCH(C60,'BASE-REFERENCIA'!B:B,0)))</f>
        <v/>
      </c>
      <c r="C60" s="34"/>
      <c r="D60" s="47"/>
      <c r="E60" s="34"/>
      <c r="F60" s="34"/>
      <c r="G60" s="34"/>
      <c r="H60" s="34"/>
      <c r="I60" s="35"/>
    </row>
    <row r="61" spans="2:9" x14ac:dyDescent="0.25">
      <c r="B61" s="30" t="str">
        <f>IF(C61="","",INDEX('BASE-REFERENCIA'!A:A,MATCH(C61,'BASE-REFERENCIA'!B:B,0)))</f>
        <v/>
      </c>
      <c r="C61" s="34"/>
      <c r="D61" s="47"/>
      <c r="E61" s="34"/>
      <c r="F61" s="34"/>
      <c r="G61" s="34"/>
      <c r="H61" s="34"/>
      <c r="I61" s="35"/>
    </row>
    <row r="62" spans="2:9" x14ac:dyDescent="0.25">
      <c r="B62" s="30" t="str">
        <f>IF(C62="","",INDEX('BASE-REFERENCIA'!A:A,MATCH(C62,'BASE-REFERENCIA'!B:B,0)))</f>
        <v/>
      </c>
      <c r="C62" s="34"/>
      <c r="D62" s="47"/>
      <c r="E62" s="34"/>
      <c r="F62" s="34"/>
      <c r="G62" s="34"/>
      <c r="H62" s="34"/>
      <c r="I62" s="35"/>
    </row>
    <row r="63" spans="2:9" x14ac:dyDescent="0.25">
      <c r="B63" s="1"/>
      <c r="C63" s="44"/>
      <c r="D63" s="48"/>
      <c r="E63" s="48"/>
      <c r="F63" s="48"/>
      <c r="G63" s="48"/>
      <c r="H63" s="48"/>
      <c r="I63" s="49"/>
    </row>
    <row r="64" spans="2:9" x14ac:dyDescent="0.25">
      <c r="B64" s="27" t="s">
        <v>28173</v>
      </c>
      <c r="C64" s="43" t="s">
        <v>28279</v>
      </c>
      <c r="D64" s="37"/>
      <c r="E64" s="38"/>
      <c r="F64" s="42"/>
      <c r="G64" s="42"/>
      <c r="H64" s="42"/>
      <c r="I64" s="29" t="e">
        <f>ROUND(SUBTOTAL(1,I65:I74),2)</f>
        <v>#DIV/0!</v>
      </c>
    </row>
    <row r="65" spans="2:9" x14ac:dyDescent="0.25">
      <c r="B65" s="30" t="str">
        <f>IF(C65="","",INDEX('BASE-REFERENCIA'!A:A,MATCH(C65,'BASE-REFERENCIA'!B:B,0)))</f>
        <v/>
      </c>
      <c r="C65" s="34"/>
      <c r="D65" s="45"/>
      <c r="E65" s="34"/>
      <c r="F65" s="34"/>
      <c r="G65" s="34"/>
      <c r="H65" s="46"/>
      <c r="I65" s="35"/>
    </row>
    <row r="66" spans="2:9" x14ac:dyDescent="0.25">
      <c r="B66" s="30" t="str">
        <f>IF(C66="","",INDEX('BASE-REFERENCIA'!A:A,MATCH(C66,'BASE-REFERENCIA'!B:B,0)))</f>
        <v/>
      </c>
      <c r="C66" s="34"/>
      <c r="D66" s="47"/>
      <c r="E66" s="34"/>
      <c r="F66" s="34"/>
      <c r="G66" s="34"/>
      <c r="H66" s="46"/>
      <c r="I66" s="35"/>
    </row>
    <row r="67" spans="2:9" x14ac:dyDescent="0.25">
      <c r="B67" s="30" t="str">
        <f>IF(C67="","",INDEX('BASE-REFERENCIA'!A:A,MATCH(C67,'BASE-REFERENCIA'!B:B,0)))</f>
        <v/>
      </c>
      <c r="C67" s="34"/>
      <c r="D67" s="47"/>
      <c r="E67" s="34"/>
      <c r="F67" s="34"/>
      <c r="G67" s="34"/>
      <c r="H67" s="46"/>
      <c r="I67" s="35"/>
    </row>
    <row r="68" spans="2:9" x14ac:dyDescent="0.25">
      <c r="B68" s="30" t="str">
        <f>IF(C68="","",INDEX('BASE-REFERENCIA'!A:A,MATCH(C68,'BASE-REFERENCIA'!B:B,0)))</f>
        <v/>
      </c>
      <c r="C68" s="34"/>
      <c r="D68" s="47"/>
      <c r="E68" s="34"/>
      <c r="F68" s="34"/>
      <c r="G68" s="34"/>
      <c r="H68" s="34"/>
      <c r="I68" s="35"/>
    </row>
    <row r="69" spans="2:9" x14ac:dyDescent="0.25">
      <c r="B69" s="30" t="str">
        <f>IF(C69="","",INDEX('BASE-REFERENCIA'!A:A,MATCH(C69,'BASE-REFERENCIA'!B:B,0)))</f>
        <v/>
      </c>
      <c r="C69" s="34"/>
      <c r="D69" s="47"/>
      <c r="E69" s="34"/>
      <c r="F69" s="34"/>
      <c r="G69" s="34"/>
      <c r="H69" s="34"/>
      <c r="I69" s="35"/>
    </row>
    <row r="70" spans="2:9" x14ac:dyDescent="0.25">
      <c r="B70" s="30" t="str">
        <f>IF(C70="","",INDEX('BASE-REFERENCIA'!A:A,MATCH(C70,'BASE-REFERENCIA'!B:B,0)))</f>
        <v/>
      </c>
      <c r="C70" s="34"/>
      <c r="D70" s="47"/>
      <c r="E70" s="34"/>
      <c r="F70" s="34"/>
      <c r="G70" s="34"/>
      <c r="H70" s="34"/>
      <c r="I70" s="35"/>
    </row>
    <row r="71" spans="2:9" x14ac:dyDescent="0.25">
      <c r="B71" s="30" t="str">
        <f>IF(C71="","",INDEX('BASE-REFERENCIA'!A:A,MATCH(C71,'BASE-REFERENCIA'!B:B,0)))</f>
        <v/>
      </c>
      <c r="C71" s="34"/>
      <c r="D71" s="47"/>
      <c r="E71" s="34"/>
      <c r="F71" s="34"/>
      <c r="G71" s="34"/>
      <c r="H71" s="34"/>
      <c r="I71" s="35"/>
    </row>
    <row r="72" spans="2:9" x14ac:dyDescent="0.25">
      <c r="B72" s="30" t="str">
        <f>IF(C72="","",INDEX('BASE-REFERENCIA'!A:A,MATCH(C72,'BASE-REFERENCIA'!B:B,0)))</f>
        <v/>
      </c>
      <c r="C72" s="34"/>
      <c r="D72" s="47"/>
      <c r="E72" s="34"/>
      <c r="F72" s="34"/>
      <c r="G72" s="34"/>
      <c r="H72" s="34"/>
      <c r="I72" s="35"/>
    </row>
    <row r="73" spans="2:9" x14ac:dyDescent="0.25">
      <c r="B73" s="30" t="str">
        <f>IF(C73="","",INDEX('BASE-REFERENCIA'!A:A,MATCH(C73,'BASE-REFERENCIA'!B:B,0)))</f>
        <v/>
      </c>
      <c r="C73" s="34"/>
      <c r="D73" s="47"/>
      <c r="E73" s="34"/>
      <c r="F73" s="34"/>
      <c r="G73" s="34"/>
      <c r="H73" s="34"/>
      <c r="I73" s="35"/>
    </row>
    <row r="74" spans="2:9" x14ac:dyDescent="0.25">
      <c r="B74" s="30" t="str">
        <f>IF(C74="","",INDEX('BASE-REFERENCIA'!A:A,MATCH(C74,'BASE-REFERENCIA'!B:B,0)))</f>
        <v/>
      </c>
      <c r="C74" s="34"/>
      <c r="D74" s="47"/>
      <c r="E74" s="34"/>
      <c r="F74" s="34"/>
      <c r="G74" s="34"/>
      <c r="H74" s="34"/>
      <c r="I74" s="35"/>
    </row>
    <row r="75" spans="2:9" x14ac:dyDescent="0.25">
      <c r="B75" s="1"/>
      <c r="C75" s="44"/>
      <c r="D75" s="48"/>
      <c r="E75" s="48"/>
      <c r="F75" s="48"/>
      <c r="G75" s="48"/>
      <c r="H75" s="48"/>
      <c r="I75" s="49"/>
    </row>
    <row r="76" spans="2:9" x14ac:dyDescent="0.25">
      <c r="B76" s="27" t="s">
        <v>28173</v>
      </c>
      <c r="C76" s="43" t="s">
        <v>28280</v>
      </c>
      <c r="D76" s="37"/>
      <c r="E76" s="38"/>
      <c r="F76" s="42"/>
      <c r="G76" s="42"/>
      <c r="H76" s="42"/>
      <c r="I76" s="29" t="e">
        <f>ROUND(SUBTOTAL(1,I77:I86),2)</f>
        <v>#DIV/0!</v>
      </c>
    </row>
    <row r="77" spans="2:9" x14ac:dyDescent="0.25">
      <c r="B77" s="30" t="str">
        <f>IF(C77="","",INDEX('BASE-REFERENCIA'!A:A,MATCH(C77,'BASE-REFERENCIA'!B:B,0)))</f>
        <v/>
      </c>
      <c r="C77" s="34"/>
      <c r="D77" s="45"/>
      <c r="E77" s="34"/>
      <c r="F77" s="34"/>
      <c r="G77" s="34"/>
      <c r="H77" s="46"/>
      <c r="I77" s="35"/>
    </row>
    <row r="78" spans="2:9" x14ac:dyDescent="0.25">
      <c r="B78" s="30" t="str">
        <f>IF(C78="","",INDEX('BASE-REFERENCIA'!A:A,MATCH(C78,'BASE-REFERENCIA'!B:B,0)))</f>
        <v/>
      </c>
      <c r="C78" s="34"/>
      <c r="D78" s="47"/>
      <c r="E78" s="34"/>
      <c r="F78" s="34"/>
      <c r="G78" s="34"/>
      <c r="H78" s="46"/>
      <c r="I78" s="35"/>
    </row>
    <row r="79" spans="2:9" x14ac:dyDescent="0.25">
      <c r="B79" s="30" t="str">
        <f>IF(C79="","",INDEX('BASE-REFERENCIA'!A:A,MATCH(C79,'BASE-REFERENCIA'!B:B,0)))</f>
        <v/>
      </c>
      <c r="C79" s="34"/>
      <c r="D79" s="47"/>
      <c r="E79" s="34"/>
      <c r="F79" s="34"/>
      <c r="G79" s="34"/>
      <c r="H79" s="46"/>
      <c r="I79" s="35"/>
    </row>
    <row r="80" spans="2:9" x14ac:dyDescent="0.25">
      <c r="B80" s="30" t="str">
        <f>IF(C80="","",INDEX('BASE-REFERENCIA'!A:A,MATCH(C80,'BASE-REFERENCIA'!B:B,0)))</f>
        <v/>
      </c>
      <c r="C80" s="34"/>
      <c r="D80" s="47"/>
      <c r="E80" s="34"/>
      <c r="F80" s="34"/>
      <c r="G80" s="34"/>
      <c r="H80" s="34"/>
      <c r="I80" s="35"/>
    </row>
    <row r="81" spans="2:9" x14ac:dyDescent="0.25">
      <c r="B81" s="30" t="str">
        <f>IF(C81="","",INDEX('BASE-REFERENCIA'!A:A,MATCH(C81,'BASE-REFERENCIA'!B:B,0)))</f>
        <v/>
      </c>
      <c r="C81" s="34"/>
      <c r="D81" s="47"/>
      <c r="E81" s="34"/>
      <c r="F81" s="34"/>
      <c r="G81" s="34"/>
      <c r="H81" s="34"/>
      <c r="I81" s="35"/>
    </row>
    <row r="82" spans="2:9" x14ac:dyDescent="0.25">
      <c r="B82" s="30" t="str">
        <f>IF(C82="","",INDEX('BASE-REFERENCIA'!A:A,MATCH(C82,'BASE-REFERENCIA'!B:B,0)))</f>
        <v/>
      </c>
      <c r="C82" s="34"/>
      <c r="D82" s="47"/>
      <c r="E82" s="34"/>
      <c r="F82" s="34"/>
      <c r="G82" s="34"/>
      <c r="H82" s="34"/>
      <c r="I82" s="35"/>
    </row>
    <row r="83" spans="2:9" x14ac:dyDescent="0.25">
      <c r="B83" s="30" t="str">
        <f>IF(C83="","",INDEX('BASE-REFERENCIA'!A:A,MATCH(C83,'BASE-REFERENCIA'!B:B,0)))</f>
        <v/>
      </c>
      <c r="C83" s="34"/>
      <c r="D83" s="47"/>
      <c r="E83" s="34"/>
      <c r="F83" s="34"/>
      <c r="G83" s="34"/>
      <c r="H83" s="34"/>
      <c r="I83" s="35"/>
    </row>
    <row r="84" spans="2:9" x14ac:dyDescent="0.25">
      <c r="B84" s="30" t="str">
        <f>IF(C84="","",INDEX('BASE-REFERENCIA'!A:A,MATCH(C84,'BASE-REFERENCIA'!B:B,0)))</f>
        <v/>
      </c>
      <c r="C84" s="34"/>
      <c r="D84" s="47"/>
      <c r="E84" s="34"/>
      <c r="F84" s="34"/>
      <c r="G84" s="34"/>
      <c r="H84" s="34"/>
      <c r="I84" s="35"/>
    </row>
    <row r="85" spans="2:9" x14ac:dyDescent="0.25">
      <c r="B85" s="30" t="str">
        <f>IF(C85="","",INDEX('BASE-REFERENCIA'!A:A,MATCH(C85,'BASE-REFERENCIA'!B:B,0)))</f>
        <v/>
      </c>
      <c r="C85" s="34"/>
      <c r="D85" s="47"/>
      <c r="E85" s="34"/>
      <c r="F85" s="34"/>
      <c r="G85" s="34"/>
      <c r="H85" s="34"/>
      <c r="I85" s="35"/>
    </row>
    <row r="86" spans="2:9" x14ac:dyDescent="0.25">
      <c r="B86" s="30" t="str">
        <f>IF(C86="","",INDEX('BASE-REFERENCIA'!A:A,MATCH(C86,'BASE-REFERENCIA'!B:B,0)))</f>
        <v/>
      </c>
      <c r="C86" s="34"/>
      <c r="D86" s="47"/>
      <c r="E86" s="34"/>
      <c r="F86" s="34"/>
      <c r="G86" s="34"/>
      <c r="H86" s="34"/>
      <c r="I86" s="35"/>
    </row>
    <row r="87" spans="2:9" x14ac:dyDescent="0.25">
      <c r="B87" s="1"/>
      <c r="C87" s="44"/>
      <c r="D87" s="48"/>
      <c r="E87" s="48"/>
      <c r="F87" s="48"/>
      <c r="G87" s="48"/>
      <c r="H87" s="48"/>
      <c r="I87" s="49"/>
    </row>
    <row r="88" spans="2:9" x14ac:dyDescent="0.25">
      <c r="B88" s="27" t="s">
        <v>28173</v>
      </c>
      <c r="C88" s="43" t="s">
        <v>28281</v>
      </c>
      <c r="D88" s="37"/>
      <c r="E88" s="38"/>
      <c r="F88" s="42"/>
      <c r="G88" s="42"/>
      <c r="H88" s="42"/>
      <c r="I88" s="29" t="e">
        <f>ROUND(SUBTOTAL(1,I89:I98),2)</f>
        <v>#DIV/0!</v>
      </c>
    </row>
    <row r="89" spans="2:9" x14ac:dyDescent="0.25">
      <c r="B89" s="30" t="str">
        <f>IF(C89="","",INDEX('BASE-REFERENCIA'!A:A,MATCH(C89,'BASE-REFERENCIA'!B:B,0)))</f>
        <v/>
      </c>
      <c r="C89" s="34"/>
      <c r="D89" s="45"/>
      <c r="E89" s="34"/>
      <c r="F89" s="34"/>
      <c r="G89" s="34"/>
      <c r="H89" s="46"/>
      <c r="I89" s="35"/>
    </row>
    <row r="90" spans="2:9" x14ac:dyDescent="0.25">
      <c r="B90" s="30" t="str">
        <f>IF(C90="","",INDEX('BASE-REFERENCIA'!A:A,MATCH(C90,'BASE-REFERENCIA'!B:B,0)))</f>
        <v/>
      </c>
      <c r="C90" s="34"/>
      <c r="D90" s="47"/>
      <c r="E90" s="34"/>
      <c r="F90" s="34"/>
      <c r="G90" s="34"/>
      <c r="H90" s="46"/>
      <c r="I90" s="35"/>
    </row>
    <row r="91" spans="2:9" x14ac:dyDescent="0.25">
      <c r="B91" s="30" t="str">
        <f>IF(C91="","",INDEX('BASE-REFERENCIA'!A:A,MATCH(C91,'BASE-REFERENCIA'!B:B,0)))</f>
        <v/>
      </c>
      <c r="C91" s="34"/>
      <c r="D91" s="47"/>
      <c r="E91" s="34"/>
      <c r="F91" s="34"/>
      <c r="G91" s="34"/>
      <c r="H91" s="46"/>
      <c r="I91" s="35"/>
    </row>
    <row r="92" spans="2:9" x14ac:dyDescent="0.25">
      <c r="B92" s="30" t="str">
        <f>IF(C92="","",INDEX('BASE-REFERENCIA'!A:A,MATCH(C92,'BASE-REFERENCIA'!B:B,0)))</f>
        <v/>
      </c>
      <c r="C92" s="34"/>
      <c r="D92" s="47"/>
      <c r="E92" s="34"/>
      <c r="F92" s="34"/>
      <c r="G92" s="34"/>
      <c r="H92" s="34"/>
      <c r="I92" s="35"/>
    </row>
    <row r="93" spans="2:9" x14ac:dyDescent="0.25">
      <c r="B93" s="30" t="str">
        <f>IF(C93="","",INDEX('BASE-REFERENCIA'!A:A,MATCH(C93,'BASE-REFERENCIA'!B:B,0)))</f>
        <v/>
      </c>
      <c r="C93" s="34"/>
      <c r="D93" s="47"/>
      <c r="E93" s="34"/>
      <c r="F93" s="34"/>
      <c r="G93" s="34"/>
      <c r="H93" s="34"/>
      <c r="I93" s="35"/>
    </row>
    <row r="94" spans="2:9" x14ac:dyDescent="0.25">
      <c r="B94" s="30" t="str">
        <f>IF(C94="","",INDEX('BASE-REFERENCIA'!A:A,MATCH(C94,'BASE-REFERENCIA'!B:B,0)))</f>
        <v/>
      </c>
      <c r="C94" s="34"/>
      <c r="D94" s="47"/>
      <c r="E94" s="34"/>
      <c r="F94" s="34"/>
      <c r="G94" s="34"/>
      <c r="H94" s="34"/>
      <c r="I94" s="35"/>
    </row>
    <row r="95" spans="2:9" x14ac:dyDescent="0.25">
      <c r="B95" s="30" t="str">
        <f>IF(C95="","",INDEX('BASE-REFERENCIA'!A:A,MATCH(C95,'BASE-REFERENCIA'!B:B,0)))</f>
        <v/>
      </c>
      <c r="C95" s="34"/>
      <c r="D95" s="47"/>
      <c r="E95" s="34"/>
      <c r="F95" s="34"/>
      <c r="G95" s="34"/>
      <c r="H95" s="34"/>
      <c r="I95" s="35"/>
    </row>
    <row r="96" spans="2:9" x14ac:dyDescent="0.25">
      <c r="B96" s="30" t="str">
        <f>IF(C96="","",INDEX('BASE-REFERENCIA'!A:A,MATCH(C96,'BASE-REFERENCIA'!B:B,0)))</f>
        <v/>
      </c>
      <c r="C96" s="34"/>
      <c r="D96" s="47"/>
      <c r="E96" s="34"/>
      <c r="F96" s="34"/>
      <c r="G96" s="34"/>
      <c r="H96" s="34"/>
      <c r="I96" s="35"/>
    </row>
    <row r="97" spans="2:9" x14ac:dyDescent="0.25">
      <c r="B97" s="30" t="str">
        <f>IF(C97="","",INDEX('BASE-REFERENCIA'!A:A,MATCH(C97,'BASE-REFERENCIA'!B:B,0)))</f>
        <v/>
      </c>
      <c r="C97" s="34"/>
      <c r="D97" s="47"/>
      <c r="E97" s="34"/>
      <c r="F97" s="34"/>
      <c r="G97" s="34"/>
      <c r="H97" s="34"/>
      <c r="I97" s="35"/>
    </row>
    <row r="98" spans="2:9" x14ac:dyDescent="0.25">
      <c r="B98" s="30" t="str">
        <f>IF(C98="","",INDEX('BASE-REFERENCIA'!A:A,MATCH(C98,'BASE-REFERENCIA'!B:B,0)))</f>
        <v/>
      </c>
      <c r="C98" s="34"/>
      <c r="D98" s="47"/>
      <c r="E98" s="34"/>
      <c r="F98" s="34"/>
      <c r="G98" s="34"/>
      <c r="H98" s="34"/>
      <c r="I98" s="35"/>
    </row>
    <row r="99" spans="2:9" x14ac:dyDescent="0.25">
      <c r="B99" s="1"/>
      <c r="C99" s="44"/>
      <c r="D99" s="48"/>
      <c r="E99" s="48"/>
      <c r="F99" s="48"/>
      <c r="G99" s="48"/>
      <c r="H99" s="48"/>
      <c r="I99" s="49"/>
    </row>
    <row r="100" spans="2:9" x14ac:dyDescent="0.25">
      <c r="B100" s="27" t="s">
        <v>28173</v>
      </c>
      <c r="C100" s="43" t="s">
        <v>28282</v>
      </c>
      <c r="D100" s="37"/>
      <c r="E100" s="38"/>
      <c r="F100" s="42"/>
      <c r="G100" s="42"/>
      <c r="H100" s="42"/>
      <c r="I100" s="29" t="e">
        <f>ROUND(SUBTOTAL(1,I101:I110),2)</f>
        <v>#DIV/0!</v>
      </c>
    </row>
    <row r="101" spans="2:9" x14ac:dyDescent="0.25">
      <c r="B101" s="30" t="str">
        <f>IF(C101="","",INDEX('BASE-REFERENCIA'!A:A,MATCH(C101,'BASE-REFERENCIA'!B:B,0)))</f>
        <v/>
      </c>
      <c r="C101" s="34"/>
      <c r="D101" s="45"/>
      <c r="E101" s="34"/>
      <c r="F101" s="34"/>
      <c r="G101" s="34"/>
      <c r="H101" s="46"/>
      <c r="I101" s="35"/>
    </row>
    <row r="102" spans="2:9" x14ac:dyDescent="0.25">
      <c r="B102" s="30" t="str">
        <f>IF(C102="","",INDEX('BASE-REFERENCIA'!A:A,MATCH(C102,'BASE-REFERENCIA'!B:B,0)))</f>
        <v/>
      </c>
      <c r="C102" s="34"/>
      <c r="D102" s="47"/>
      <c r="E102" s="34"/>
      <c r="F102" s="34"/>
      <c r="G102" s="34"/>
      <c r="H102" s="46"/>
      <c r="I102" s="35"/>
    </row>
    <row r="103" spans="2:9" x14ac:dyDescent="0.25">
      <c r="B103" s="30" t="str">
        <f>IF(C103="","",INDEX('BASE-REFERENCIA'!A:A,MATCH(C103,'BASE-REFERENCIA'!B:B,0)))</f>
        <v/>
      </c>
      <c r="C103" s="34"/>
      <c r="D103" s="47"/>
      <c r="E103" s="34"/>
      <c r="F103" s="34"/>
      <c r="G103" s="34"/>
      <c r="H103" s="46"/>
      <c r="I103" s="35"/>
    </row>
    <row r="104" spans="2:9" x14ac:dyDescent="0.25">
      <c r="B104" s="30" t="str">
        <f>IF(C104="","",INDEX('BASE-REFERENCIA'!A:A,MATCH(C104,'BASE-REFERENCIA'!B:B,0)))</f>
        <v/>
      </c>
      <c r="C104" s="34"/>
      <c r="D104" s="47"/>
      <c r="E104" s="34"/>
      <c r="F104" s="34"/>
      <c r="G104" s="34"/>
      <c r="H104" s="34"/>
      <c r="I104" s="35"/>
    </row>
    <row r="105" spans="2:9" x14ac:dyDescent="0.25">
      <c r="B105" s="30" t="str">
        <f>IF(C105="","",INDEX('BASE-REFERENCIA'!A:A,MATCH(C105,'BASE-REFERENCIA'!B:B,0)))</f>
        <v/>
      </c>
      <c r="C105" s="34"/>
      <c r="D105" s="47"/>
      <c r="E105" s="34"/>
      <c r="F105" s="34"/>
      <c r="G105" s="34"/>
      <c r="H105" s="34"/>
      <c r="I105" s="35"/>
    </row>
    <row r="106" spans="2:9" x14ac:dyDescent="0.25">
      <c r="B106" s="30" t="str">
        <f>IF(C106="","",INDEX('BASE-REFERENCIA'!A:A,MATCH(C106,'BASE-REFERENCIA'!B:B,0)))</f>
        <v/>
      </c>
      <c r="C106" s="34"/>
      <c r="D106" s="47"/>
      <c r="E106" s="34"/>
      <c r="F106" s="34"/>
      <c r="G106" s="34"/>
      <c r="H106" s="34"/>
      <c r="I106" s="35"/>
    </row>
    <row r="107" spans="2:9" x14ac:dyDescent="0.25">
      <c r="B107" s="30" t="str">
        <f>IF(C107="","",INDEX('BASE-REFERENCIA'!A:A,MATCH(C107,'BASE-REFERENCIA'!B:B,0)))</f>
        <v/>
      </c>
      <c r="C107" s="34"/>
      <c r="D107" s="47"/>
      <c r="E107" s="34"/>
      <c r="F107" s="34"/>
      <c r="G107" s="34"/>
      <c r="H107" s="34"/>
      <c r="I107" s="35"/>
    </row>
    <row r="108" spans="2:9" x14ac:dyDescent="0.25">
      <c r="B108" s="30" t="str">
        <f>IF(C108="","",INDEX('BASE-REFERENCIA'!A:A,MATCH(C108,'BASE-REFERENCIA'!B:B,0)))</f>
        <v/>
      </c>
      <c r="C108" s="34"/>
      <c r="D108" s="47"/>
      <c r="E108" s="34"/>
      <c r="F108" s="34"/>
      <c r="G108" s="34"/>
      <c r="H108" s="34"/>
      <c r="I108" s="35"/>
    </row>
    <row r="109" spans="2:9" x14ac:dyDescent="0.25">
      <c r="B109" s="30" t="str">
        <f>IF(C109="","",INDEX('BASE-REFERENCIA'!A:A,MATCH(C109,'BASE-REFERENCIA'!B:B,0)))</f>
        <v/>
      </c>
      <c r="C109" s="34"/>
      <c r="D109" s="47"/>
      <c r="E109" s="34"/>
      <c r="F109" s="34"/>
      <c r="G109" s="34"/>
      <c r="H109" s="34"/>
      <c r="I109" s="35"/>
    </row>
    <row r="110" spans="2:9" x14ac:dyDescent="0.25">
      <c r="B110" s="30" t="str">
        <f>IF(C110="","",INDEX('BASE-REFERENCIA'!A:A,MATCH(C110,'BASE-REFERENCIA'!B:B,0)))</f>
        <v/>
      </c>
      <c r="C110" s="34"/>
      <c r="D110" s="47"/>
      <c r="E110" s="34"/>
      <c r="F110" s="34"/>
      <c r="G110" s="34"/>
      <c r="H110" s="34"/>
      <c r="I110" s="35"/>
    </row>
    <row r="111" spans="2:9" x14ac:dyDescent="0.25">
      <c r="B111" s="1"/>
      <c r="C111" s="44"/>
      <c r="D111" s="48"/>
      <c r="E111" s="48"/>
      <c r="F111" s="48"/>
      <c r="G111" s="48"/>
      <c r="H111" s="48"/>
      <c r="I111" s="49"/>
    </row>
    <row r="112" spans="2:9" x14ac:dyDescent="0.25">
      <c r="B112" s="27" t="s">
        <v>28173</v>
      </c>
      <c r="C112" s="43" t="s">
        <v>28283</v>
      </c>
      <c r="D112" s="37"/>
      <c r="E112" s="38"/>
      <c r="F112" s="42"/>
      <c r="G112" s="42"/>
      <c r="H112" s="42"/>
      <c r="I112" s="29" t="e">
        <f>ROUND(SUBTOTAL(1,I113:I122),2)</f>
        <v>#DIV/0!</v>
      </c>
    </row>
    <row r="113" spans="2:9" x14ac:dyDescent="0.25">
      <c r="B113" s="30" t="str">
        <f>IF(C113="","",INDEX('BASE-REFERENCIA'!A:A,MATCH(C113,'BASE-REFERENCIA'!B:B,0)))</f>
        <v/>
      </c>
      <c r="C113" s="34"/>
      <c r="D113" s="45"/>
      <c r="E113" s="34"/>
      <c r="F113" s="34"/>
      <c r="G113" s="34"/>
      <c r="H113" s="46"/>
      <c r="I113" s="35"/>
    </row>
    <row r="114" spans="2:9" x14ac:dyDescent="0.25">
      <c r="B114" s="30" t="str">
        <f>IF(C114="","",INDEX('BASE-REFERENCIA'!A:A,MATCH(C114,'BASE-REFERENCIA'!B:B,0)))</f>
        <v/>
      </c>
      <c r="C114" s="34"/>
      <c r="D114" s="47"/>
      <c r="E114" s="34"/>
      <c r="F114" s="34"/>
      <c r="G114" s="34"/>
      <c r="H114" s="46"/>
      <c r="I114" s="35"/>
    </row>
    <row r="115" spans="2:9" x14ac:dyDescent="0.25">
      <c r="B115" s="30" t="str">
        <f>IF(C115="","",INDEX('BASE-REFERENCIA'!A:A,MATCH(C115,'BASE-REFERENCIA'!B:B,0)))</f>
        <v/>
      </c>
      <c r="C115" s="34"/>
      <c r="D115" s="47"/>
      <c r="E115" s="34"/>
      <c r="F115" s="34"/>
      <c r="G115" s="34"/>
      <c r="H115" s="46"/>
      <c r="I115" s="35"/>
    </row>
    <row r="116" spans="2:9" x14ac:dyDescent="0.25">
      <c r="B116" s="30" t="str">
        <f>IF(C116="","",INDEX('BASE-REFERENCIA'!A:A,MATCH(C116,'BASE-REFERENCIA'!B:B,0)))</f>
        <v/>
      </c>
      <c r="C116" s="34"/>
      <c r="D116" s="47"/>
      <c r="E116" s="34"/>
      <c r="F116" s="34"/>
      <c r="G116" s="34"/>
      <c r="H116" s="34"/>
      <c r="I116" s="35"/>
    </row>
    <row r="117" spans="2:9" x14ac:dyDescent="0.25">
      <c r="B117" s="30" t="str">
        <f>IF(C117="","",INDEX('BASE-REFERENCIA'!A:A,MATCH(C117,'BASE-REFERENCIA'!B:B,0)))</f>
        <v/>
      </c>
      <c r="C117" s="34"/>
      <c r="D117" s="47"/>
      <c r="E117" s="34"/>
      <c r="F117" s="34"/>
      <c r="G117" s="34"/>
      <c r="H117" s="34"/>
      <c r="I117" s="35"/>
    </row>
    <row r="118" spans="2:9" x14ac:dyDescent="0.25">
      <c r="B118" s="30" t="str">
        <f>IF(C118="","",INDEX('BASE-REFERENCIA'!A:A,MATCH(C118,'BASE-REFERENCIA'!B:B,0)))</f>
        <v/>
      </c>
      <c r="C118" s="34"/>
      <c r="D118" s="47"/>
      <c r="E118" s="34"/>
      <c r="F118" s="34"/>
      <c r="G118" s="34"/>
      <c r="H118" s="34"/>
      <c r="I118" s="35"/>
    </row>
    <row r="119" spans="2:9" x14ac:dyDescent="0.25">
      <c r="B119" s="30" t="str">
        <f>IF(C119="","",INDEX('BASE-REFERENCIA'!A:A,MATCH(C119,'BASE-REFERENCIA'!B:B,0)))</f>
        <v/>
      </c>
      <c r="C119" s="34"/>
      <c r="D119" s="47"/>
      <c r="E119" s="34"/>
      <c r="F119" s="34"/>
      <c r="G119" s="34"/>
      <c r="H119" s="34"/>
      <c r="I119" s="35"/>
    </row>
    <row r="120" spans="2:9" x14ac:dyDescent="0.25">
      <c r="B120" s="30" t="str">
        <f>IF(C120="","",INDEX('BASE-REFERENCIA'!A:A,MATCH(C120,'BASE-REFERENCIA'!B:B,0)))</f>
        <v/>
      </c>
      <c r="C120" s="34"/>
      <c r="D120" s="47"/>
      <c r="E120" s="34"/>
      <c r="F120" s="34"/>
      <c r="G120" s="34"/>
      <c r="H120" s="34"/>
      <c r="I120" s="35"/>
    </row>
    <row r="121" spans="2:9" x14ac:dyDescent="0.25">
      <c r="B121" s="30" t="str">
        <f>IF(C121="","",INDEX('BASE-REFERENCIA'!A:A,MATCH(C121,'BASE-REFERENCIA'!B:B,0)))</f>
        <v/>
      </c>
      <c r="C121" s="34"/>
      <c r="D121" s="47"/>
      <c r="E121" s="34"/>
      <c r="F121" s="34"/>
      <c r="G121" s="34"/>
      <c r="H121" s="34"/>
      <c r="I121" s="35"/>
    </row>
    <row r="122" spans="2:9" x14ac:dyDescent="0.25">
      <c r="B122" s="30" t="str">
        <f>IF(C122="","",INDEX('BASE-REFERENCIA'!A:A,MATCH(C122,'BASE-REFERENCIA'!B:B,0)))</f>
        <v/>
      </c>
      <c r="C122" s="34"/>
      <c r="D122" s="47"/>
      <c r="E122" s="34"/>
      <c r="F122" s="34"/>
      <c r="G122" s="34"/>
      <c r="H122" s="34"/>
      <c r="I122" s="35"/>
    </row>
  </sheetData>
  <autoFilter ref="B3:I122" xr:uid="{638ACB5B-F223-4627-AEDA-55BA481D858D}"/>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B0BDC-E0FB-489E-B07F-F4C0371896A8}">
  <sheetPr>
    <pageSetUpPr fitToPage="1"/>
  </sheetPr>
  <dimension ref="A1:AW146"/>
  <sheetViews>
    <sheetView showGridLines="0" view="pageBreakPreview" topLeftCell="H46" zoomScaleNormal="100" zoomScaleSheetLayoutView="100" workbookViewId="0">
      <selection activeCell="L59" sqref="L59"/>
    </sheetView>
  </sheetViews>
  <sheetFormatPr defaultRowHeight="15" zeroHeight="1" x14ac:dyDescent="0.25"/>
  <cols>
    <col min="1" max="4" width="5.5703125" style="50" hidden="1" customWidth="1"/>
    <col min="5" max="6" width="11.42578125" style="50" hidden="1" customWidth="1"/>
    <col min="7" max="7" width="11.85546875" style="50" hidden="1" customWidth="1"/>
    <col min="8" max="8" width="10.5703125" customWidth="1"/>
    <col min="9" max="9" width="3.5703125" customWidth="1"/>
    <col min="10" max="15" width="10.5703125" style="50" customWidth="1"/>
    <col min="16" max="16" width="12.85546875" style="50" customWidth="1"/>
    <col min="17" max="19" width="10.5703125" style="50" customWidth="1"/>
    <col min="29" max="54" width="0" hidden="1" customWidth="1"/>
  </cols>
  <sheetData>
    <row r="1" spans="1:49" ht="15.75" x14ac:dyDescent="0.25">
      <c r="E1" s="51" t="s">
        <v>28289</v>
      </c>
      <c r="F1" s="51" t="s">
        <v>28290</v>
      </c>
      <c r="G1" s="51" t="s">
        <v>28291</v>
      </c>
      <c r="O1" s="52" t="str">
        <f>"Quadro de Composição do BDI"</f>
        <v>Quadro de Composição do BDI</v>
      </c>
      <c r="R1" s="336" t="s">
        <v>29245</v>
      </c>
      <c r="S1" s="336"/>
    </row>
    <row r="2" spans="1:49" x14ac:dyDescent="0.25">
      <c r="A2" s="50" t="s">
        <v>28292</v>
      </c>
      <c r="B2" s="53" t="s">
        <v>28293</v>
      </c>
      <c r="C2" s="50" t="str">
        <f t="shared" ref="C2:C49" si="0">CONCATENATE(A2,"-",B2)</f>
        <v>Construção e Reforma de Edifícios-AC</v>
      </c>
      <c r="E2" s="54">
        <v>0.03</v>
      </c>
      <c r="F2" s="54">
        <v>0.04</v>
      </c>
      <c r="G2" s="54">
        <v>5.5E-2</v>
      </c>
      <c r="R2" s="337" t="s">
        <v>29246</v>
      </c>
      <c r="S2" s="337"/>
    </row>
    <row r="3" spans="1:49" x14ac:dyDescent="0.25">
      <c r="A3" s="50" t="str">
        <f>A2</f>
        <v>Construção e Reforma de Edifícios</v>
      </c>
      <c r="B3" s="53" t="s">
        <v>28294</v>
      </c>
      <c r="C3" s="50" t="str">
        <f t="shared" si="0"/>
        <v>Construção e Reforma de Edifícios-SG</v>
      </c>
      <c r="E3" s="54">
        <v>8.0000000000000002E-3</v>
      </c>
      <c r="F3" s="54">
        <v>8.0000000000000002E-3</v>
      </c>
      <c r="G3" s="54">
        <v>0.01</v>
      </c>
    </row>
    <row r="4" spans="1:49" x14ac:dyDescent="0.25">
      <c r="A4" s="50" t="str">
        <f>A3</f>
        <v>Construção e Reforma de Edifícios</v>
      </c>
      <c r="B4" s="53" t="s">
        <v>28295</v>
      </c>
      <c r="C4" s="50" t="str">
        <f t="shared" si="0"/>
        <v>Construção e Reforma de Edifícios-R</v>
      </c>
      <c r="E4" s="54">
        <v>9.7000000000000003E-3</v>
      </c>
      <c r="F4" s="54">
        <v>1.2699999999999999E-2</v>
      </c>
      <c r="G4" s="54">
        <v>1.2699999999999999E-2</v>
      </c>
      <c r="J4" s="338" t="s">
        <v>29247</v>
      </c>
      <c r="K4" s="338"/>
      <c r="L4" s="338" t="s">
        <v>29248</v>
      </c>
      <c r="M4" s="338"/>
      <c r="N4" s="338" t="s">
        <v>29249</v>
      </c>
      <c r="O4" s="338"/>
      <c r="P4" s="338"/>
      <c r="Q4" s="338"/>
      <c r="R4" s="338"/>
      <c r="S4" s="338"/>
      <c r="AW4" t="s">
        <v>29259</v>
      </c>
    </row>
    <row r="5" spans="1:49" ht="12.75" customHeight="1" x14ac:dyDescent="0.25">
      <c r="A5" s="50" t="str">
        <f>A4</f>
        <v>Construção e Reforma de Edifícios</v>
      </c>
      <c r="B5" s="53" t="s">
        <v>28296</v>
      </c>
      <c r="C5" s="50" t="str">
        <f t="shared" si="0"/>
        <v>Construção e Reforma de Edifícios-DF</v>
      </c>
      <c r="E5" s="54">
        <v>5.8999999999999999E-3</v>
      </c>
      <c r="F5" s="54">
        <v>1.23E-2</v>
      </c>
      <c r="G5" s="54">
        <v>1.3899999999999999E-2</v>
      </c>
      <c r="J5" s="339">
        <v>0</v>
      </c>
      <c r="K5" s="339"/>
      <c r="L5" s="339">
        <v>0</v>
      </c>
      <c r="M5" s="339"/>
      <c r="N5" s="339">
        <v>0</v>
      </c>
      <c r="O5" s="339"/>
      <c r="P5" s="339"/>
      <c r="Q5" s="339"/>
      <c r="R5" s="339"/>
      <c r="S5" s="339"/>
      <c r="AW5" t="s">
        <v>28292</v>
      </c>
    </row>
    <row r="6" spans="1:49" x14ac:dyDescent="0.25">
      <c r="A6" s="50" t="str">
        <f>A5</f>
        <v>Construção e Reforma de Edifícios</v>
      </c>
      <c r="B6" s="53" t="s">
        <v>66</v>
      </c>
      <c r="C6" s="50" t="str">
        <f t="shared" si="0"/>
        <v>Construção e Reforma de Edifícios-L</v>
      </c>
      <c r="E6" s="54">
        <v>6.1600000000000002E-2</v>
      </c>
      <c r="F6" s="54">
        <v>7.400000000000001E-2</v>
      </c>
      <c r="G6" s="54">
        <v>8.9600000000000013E-2</v>
      </c>
      <c r="I6" s="340" t="s">
        <v>29260</v>
      </c>
      <c r="J6" s="55"/>
      <c r="K6" s="55"/>
      <c r="L6" s="55"/>
      <c r="M6" s="55"/>
      <c r="N6" s="55"/>
      <c r="O6" s="55"/>
      <c r="P6" s="55"/>
      <c r="Q6" s="55"/>
      <c r="R6" s="55"/>
      <c r="S6" s="55"/>
      <c r="AW6" t="s">
        <v>28298</v>
      </c>
    </row>
    <row r="7" spans="1:49" ht="25.5" x14ac:dyDescent="0.25">
      <c r="A7" s="50" t="str">
        <f>A6</f>
        <v>Construção e Reforma de Edifícios</v>
      </c>
      <c r="B7" s="56" t="s">
        <v>28297</v>
      </c>
      <c r="C7" s="50" t="str">
        <f t="shared" si="0"/>
        <v>Construção e Reforma de Edifícios-BDI PAD</v>
      </c>
      <c r="E7" s="54">
        <v>0.2034</v>
      </c>
      <c r="F7" s="54">
        <v>0.22120000000000001</v>
      </c>
      <c r="G7" s="54">
        <v>0.25</v>
      </c>
      <c r="I7" s="340"/>
      <c r="J7" s="338" t="s">
        <v>29250</v>
      </c>
      <c r="K7" s="338"/>
      <c r="L7" s="338"/>
      <c r="M7" s="338"/>
      <c r="N7" s="338"/>
      <c r="O7" s="338"/>
      <c r="P7" s="338"/>
      <c r="Q7" s="338"/>
      <c r="R7" s="338"/>
      <c r="S7" s="338"/>
      <c r="U7" s="57"/>
      <c r="AW7" t="s">
        <v>28300</v>
      </c>
    </row>
    <row r="8" spans="1:49" ht="15.75" x14ac:dyDescent="0.25">
      <c r="A8" s="50" t="s">
        <v>28298</v>
      </c>
      <c r="B8" s="53" t="s">
        <v>28293</v>
      </c>
      <c r="C8" s="50" t="str">
        <f t="shared" si="0"/>
        <v>Construção de Praças Urbanas, Rodovias, Ferrovias e recapeamento e pavimentação de vias urbanas-AC</v>
      </c>
      <c r="E8" s="54">
        <v>3.7999999999999999E-2</v>
      </c>
      <c r="F8" s="54">
        <v>4.0099999999999997E-2</v>
      </c>
      <c r="G8" s="54">
        <v>4.6699999999999998E-2</v>
      </c>
      <c r="I8" s="340"/>
      <c r="J8" s="341" t="s">
        <v>29263</v>
      </c>
      <c r="K8" s="341"/>
      <c r="L8" s="341"/>
      <c r="M8" s="341"/>
      <c r="N8" s="341"/>
      <c r="O8" s="341"/>
      <c r="P8" s="341"/>
      <c r="Q8" s="341"/>
      <c r="R8" s="341"/>
      <c r="S8" s="341"/>
      <c r="U8" s="57"/>
      <c r="AW8" t="s">
        <v>28310</v>
      </c>
    </row>
    <row r="9" spans="1:49" x14ac:dyDescent="0.25">
      <c r="A9" s="50" t="s">
        <v>28298</v>
      </c>
      <c r="B9" s="53" t="s">
        <v>28294</v>
      </c>
      <c r="C9" s="50" t="str">
        <f t="shared" si="0"/>
        <v>Construção de Praças Urbanas, Rodovias, Ferrovias e recapeamento e pavimentação de vias urbanas-SG</v>
      </c>
      <c r="E9" s="54">
        <v>3.2000000000000002E-3</v>
      </c>
      <c r="F9" s="54">
        <v>4.0000000000000001E-3</v>
      </c>
      <c r="G9" s="54">
        <v>7.4000000000000003E-3</v>
      </c>
      <c r="I9" s="340"/>
      <c r="J9" s="55"/>
      <c r="K9" s="55"/>
      <c r="L9" s="55"/>
      <c r="M9" s="55"/>
      <c r="N9" s="55"/>
      <c r="O9" s="55"/>
      <c r="P9" s="55"/>
      <c r="Q9" s="55"/>
      <c r="R9" s="55"/>
      <c r="S9" s="55"/>
      <c r="AW9" t="s">
        <v>28316</v>
      </c>
    </row>
    <row r="10" spans="1:49" ht="12.75" customHeight="1" x14ac:dyDescent="0.25">
      <c r="A10" s="50" t="s">
        <v>28298</v>
      </c>
      <c r="B10" s="53" t="s">
        <v>28295</v>
      </c>
      <c r="C10" s="50" t="str">
        <f t="shared" si="0"/>
        <v>Construção de Praças Urbanas, Rodovias, Ferrovias e recapeamento e pavimentação de vias urbanas-R</v>
      </c>
      <c r="E10" s="54">
        <v>5.0000000000000001E-3</v>
      </c>
      <c r="F10" s="54">
        <v>5.6000000000000008E-3</v>
      </c>
      <c r="G10" s="54">
        <v>9.7000000000000003E-3</v>
      </c>
      <c r="I10" s="340"/>
      <c r="J10" s="342" t="s">
        <v>28299</v>
      </c>
      <c r="K10" s="342"/>
      <c r="L10" s="342"/>
      <c r="M10" s="342"/>
      <c r="N10" s="342"/>
      <c r="O10" s="342"/>
      <c r="P10" s="342"/>
      <c r="Q10" s="342"/>
      <c r="R10" s="343">
        <v>1</v>
      </c>
      <c r="S10" s="343"/>
      <c r="U10" s="58"/>
      <c r="AW10" t="s">
        <v>28321</v>
      </c>
    </row>
    <row r="11" spans="1:49" ht="12.75" customHeight="1" x14ac:dyDescent="0.25">
      <c r="A11" s="50" t="s">
        <v>28298</v>
      </c>
      <c r="B11" s="53" t="s">
        <v>28296</v>
      </c>
      <c r="C11" s="50" t="str">
        <f t="shared" si="0"/>
        <v>Construção de Praças Urbanas, Rodovias, Ferrovias e recapeamento e pavimentação de vias urbanas-DF</v>
      </c>
      <c r="E11" s="54">
        <v>1.0200000000000001E-2</v>
      </c>
      <c r="F11" s="54">
        <v>1.11E-2</v>
      </c>
      <c r="G11" s="54">
        <v>1.21E-2</v>
      </c>
      <c r="I11" s="59" t="s">
        <v>29261</v>
      </c>
      <c r="J11" s="346" t="s">
        <v>28301</v>
      </c>
      <c r="K11" s="346"/>
      <c r="L11" s="346"/>
      <c r="M11" s="346"/>
      <c r="N11" s="346"/>
      <c r="O11" s="346"/>
      <c r="P11" s="346"/>
      <c r="Q11" s="346"/>
      <c r="R11" s="343">
        <v>0.04</v>
      </c>
      <c r="S11" s="343"/>
      <c r="U11" s="58"/>
      <c r="AW11" t="s">
        <v>28331</v>
      </c>
    </row>
    <row r="12" spans="1:49" x14ac:dyDescent="0.25">
      <c r="A12" s="50" t="s">
        <v>28298</v>
      </c>
      <c r="B12" s="53" t="s">
        <v>66</v>
      </c>
      <c r="C12" s="50" t="str">
        <f t="shared" si="0"/>
        <v>Construção de Praças Urbanas, Rodovias, Ferrovias e recapeamento e pavimentação de vias urbanas-L</v>
      </c>
      <c r="E12" s="54">
        <v>6.6400000000000001E-2</v>
      </c>
      <c r="F12" s="54">
        <v>7.2999999999999995E-2</v>
      </c>
      <c r="G12" s="54">
        <v>8.6899999999999991E-2</v>
      </c>
      <c r="I12" s="60" t="s">
        <v>29262</v>
      </c>
      <c r="J12" s="61"/>
      <c r="K12" s="61"/>
      <c r="L12" s="61"/>
      <c r="M12" s="61"/>
      <c r="N12" s="61"/>
      <c r="O12" s="61"/>
      <c r="P12" s="61"/>
      <c r="Q12" s="61"/>
      <c r="R12" s="61"/>
      <c r="S12" s="61"/>
    </row>
    <row r="13" spans="1:49" ht="15" customHeight="1" x14ac:dyDescent="0.25">
      <c r="A13" s="50" t="s">
        <v>28298</v>
      </c>
      <c r="B13" s="56" t="s">
        <v>28297</v>
      </c>
      <c r="C13" s="50" t="str">
        <f t="shared" si="0"/>
        <v>Construção de Praças Urbanas, Rodovias, Ferrovias e recapeamento e pavimentação de vias urbanas-BDI PAD</v>
      </c>
      <c r="E13" s="54">
        <v>0.19600000000000001</v>
      </c>
      <c r="F13" s="54">
        <v>0.2097</v>
      </c>
      <c r="G13" s="54">
        <v>0.24230000000000002</v>
      </c>
      <c r="I13" s="60" t="s">
        <v>29262</v>
      </c>
    </row>
    <row r="14" spans="1:49" ht="15.75" x14ac:dyDescent="0.25">
      <c r="A14" s="50" t="s">
        <v>28300</v>
      </c>
      <c r="B14" s="53" t="s">
        <v>28293</v>
      </c>
      <c r="C14" s="50" t="str">
        <f t="shared" si="0"/>
        <v>Construção de Redes de Abastecimento de Água, Coleta de Esgoto-AC</v>
      </c>
      <c r="E14" s="54">
        <v>3.4300000000000004E-2</v>
      </c>
      <c r="F14" s="54">
        <v>4.9299999999999997E-2</v>
      </c>
      <c r="G14" s="54">
        <v>6.7099999999999993E-2</v>
      </c>
      <c r="I14" s="60" t="s">
        <v>29262</v>
      </c>
      <c r="J14" s="344" t="s">
        <v>29251</v>
      </c>
      <c r="K14" s="344"/>
      <c r="L14" s="344"/>
      <c r="M14" s="344"/>
      <c r="N14" s="344"/>
      <c r="O14" s="344"/>
      <c r="P14" s="344"/>
      <c r="Q14" s="344"/>
      <c r="R14" s="344"/>
      <c r="S14" s="344"/>
      <c r="U14" s="57"/>
    </row>
    <row r="15" spans="1:49" x14ac:dyDescent="0.25">
      <c r="A15" s="50" t="str">
        <f>A14</f>
        <v>Construção de Redes de Abastecimento de Água, Coleta de Esgoto</v>
      </c>
      <c r="B15" s="53" t="s">
        <v>28294</v>
      </c>
      <c r="C15" s="50" t="str">
        <f t="shared" si="0"/>
        <v>Construção de Redes de Abastecimento de Água, Coleta de Esgoto-SG</v>
      </c>
      <c r="E15" s="54">
        <v>2.8000000000000004E-3</v>
      </c>
      <c r="F15" s="54">
        <v>4.8999999999999998E-3</v>
      </c>
      <c r="G15" s="54">
        <v>7.4999999999999997E-3</v>
      </c>
      <c r="I15" s="60" t="s">
        <v>29262</v>
      </c>
    </row>
    <row r="16" spans="1:49" x14ac:dyDescent="0.25">
      <c r="A16" s="50" t="str">
        <f>A15</f>
        <v>Construção de Redes de Abastecimento de Água, Coleta de Esgoto</v>
      </c>
      <c r="B16" s="53" t="s">
        <v>28295</v>
      </c>
      <c r="C16" s="50" t="str">
        <f t="shared" si="0"/>
        <v>Construção de Redes de Abastecimento de Água, Coleta de Esgoto-R</v>
      </c>
      <c r="E16" s="54">
        <v>0.01</v>
      </c>
      <c r="F16" s="54">
        <v>1.3899999999999999E-2</v>
      </c>
      <c r="G16" s="54">
        <v>1.7399999999999999E-2</v>
      </c>
      <c r="I16" s="60" t="s">
        <v>29262</v>
      </c>
      <c r="J16" s="338" t="s">
        <v>29252</v>
      </c>
      <c r="K16" s="338"/>
      <c r="L16" s="338"/>
      <c r="M16" s="338"/>
      <c r="N16" s="338"/>
      <c r="O16" s="338"/>
      <c r="P16" s="338"/>
      <c r="Q16" s="338"/>
      <c r="R16" s="338"/>
      <c r="S16" s="338"/>
    </row>
    <row r="17" spans="1:26" x14ac:dyDescent="0.25">
      <c r="A17" s="50" t="str">
        <f>A16</f>
        <v>Construção de Redes de Abastecimento de Água, Coleta de Esgoto</v>
      </c>
      <c r="B17" s="53" t="s">
        <v>28296</v>
      </c>
      <c r="C17" s="50" t="str">
        <f t="shared" si="0"/>
        <v>Construção de Redes de Abastecimento de Água, Coleta de Esgoto-DF</v>
      </c>
      <c r="E17" s="54">
        <v>9.3999999999999986E-3</v>
      </c>
      <c r="F17" s="54">
        <v>9.8999999999999991E-3</v>
      </c>
      <c r="G17" s="54">
        <v>1.1699999999999999E-2</v>
      </c>
      <c r="I17" s="60" t="s">
        <v>29262</v>
      </c>
      <c r="J17" s="345" t="s">
        <v>28292</v>
      </c>
      <c r="K17" s="345"/>
      <c r="L17" s="345"/>
      <c r="M17" s="345"/>
      <c r="N17" s="345"/>
      <c r="O17" s="345"/>
      <c r="P17" s="345"/>
      <c r="Q17" s="345"/>
      <c r="R17" s="345"/>
      <c r="S17" s="345"/>
      <c r="T17" s="62" t="str">
        <f>IF(U17="","","◄")</f>
        <v/>
      </c>
      <c r="U17" s="63"/>
    </row>
    <row r="18" spans="1:26" x14ac:dyDescent="0.25">
      <c r="A18" s="50" t="str">
        <f>A17</f>
        <v>Construção de Redes de Abastecimento de Água, Coleta de Esgoto</v>
      </c>
      <c r="B18" s="53" t="s">
        <v>66</v>
      </c>
      <c r="C18" s="50" t="str">
        <f t="shared" si="0"/>
        <v>Construção de Redes de Abastecimento de Água, Coleta de Esgoto-L</v>
      </c>
      <c r="E18" s="54">
        <v>6.7400000000000002E-2</v>
      </c>
      <c r="F18" s="54">
        <v>8.0399999999999985E-2</v>
      </c>
      <c r="G18" s="54">
        <v>9.4E-2</v>
      </c>
      <c r="I18" s="60" t="s">
        <v>29262</v>
      </c>
    </row>
    <row r="19" spans="1:26" ht="12.75" customHeight="1" x14ac:dyDescent="0.25">
      <c r="A19" s="50" t="str">
        <f>A18</f>
        <v>Construção de Redes de Abastecimento de Água, Coleta de Esgoto</v>
      </c>
      <c r="B19" s="56" t="s">
        <v>28297</v>
      </c>
      <c r="C19" s="50" t="str">
        <f t="shared" si="0"/>
        <v>Construção de Redes de Abastecimento de Água, Coleta de Esgoto-BDI PAD</v>
      </c>
      <c r="E19" s="54">
        <v>0.20760000000000001</v>
      </c>
      <c r="F19" s="54">
        <v>0.24179999999999999</v>
      </c>
      <c r="G19" s="54">
        <v>0.26440000000000002</v>
      </c>
      <c r="I19" s="60" t="s">
        <v>29262</v>
      </c>
      <c r="J19" s="335" t="s">
        <v>28302</v>
      </c>
      <c r="K19" s="335"/>
      <c r="L19" s="335"/>
      <c r="M19" s="335"/>
      <c r="N19" s="335"/>
      <c r="O19" s="335"/>
      <c r="P19" s="335"/>
      <c r="Q19" s="335"/>
      <c r="R19" s="335" t="s">
        <v>28303</v>
      </c>
      <c r="S19" s="328" t="s">
        <v>28304</v>
      </c>
      <c r="U19" s="328" t="s">
        <v>28305</v>
      </c>
      <c r="V19" s="328"/>
      <c r="W19" s="328"/>
      <c r="X19" s="334" t="s">
        <v>28306</v>
      </c>
      <c r="Y19" s="334" t="s">
        <v>28307</v>
      </c>
      <c r="Z19" s="334" t="s">
        <v>28308</v>
      </c>
    </row>
    <row r="20" spans="1:26" ht="12.75" customHeight="1" x14ac:dyDescent="0.25">
      <c r="A20" s="50" t="s">
        <v>28310</v>
      </c>
      <c r="B20" s="53" t="s">
        <v>28293</v>
      </c>
      <c r="C20" s="50" t="str">
        <f t="shared" si="0"/>
        <v>Construção e Manutenção de Estações e Redes de Distribuição de Energia Elétrica-AC</v>
      </c>
      <c r="E20" s="54">
        <v>5.2900000000000003E-2</v>
      </c>
      <c r="F20" s="54">
        <v>5.9200000000000003E-2</v>
      </c>
      <c r="G20" s="54">
        <v>7.9299999999999995E-2</v>
      </c>
      <c r="I20" s="60" t="s">
        <v>29262</v>
      </c>
      <c r="J20" s="335"/>
      <c r="K20" s="335"/>
      <c r="L20" s="335"/>
      <c r="M20" s="335"/>
      <c r="N20" s="335"/>
      <c r="O20" s="335"/>
      <c r="P20" s="335"/>
      <c r="Q20" s="335"/>
      <c r="R20" s="335"/>
      <c r="S20" s="328"/>
      <c r="U20" s="328"/>
      <c r="V20" s="328"/>
      <c r="W20" s="328"/>
      <c r="X20" s="334"/>
      <c r="Y20" s="334"/>
      <c r="Z20" s="334"/>
    </row>
    <row r="21" spans="1:26" ht="15" customHeight="1" x14ac:dyDescent="0.25">
      <c r="A21" s="50" t="str">
        <f>A20</f>
        <v>Construção e Manutenção de Estações e Redes de Distribuição de Energia Elétrica</v>
      </c>
      <c r="B21" s="53" t="s">
        <v>28294</v>
      </c>
      <c r="C21" s="50" t="str">
        <f t="shared" si="0"/>
        <v>Construção e Manutenção de Estações e Redes de Distribuição de Energia Elétrica-SG</v>
      </c>
      <c r="E21" s="54">
        <v>2.5000000000000001E-3</v>
      </c>
      <c r="F21" s="54">
        <v>5.1000000000000004E-3</v>
      </c>
      <c r="G21" s="54">
        <v>5.6000000000000008E-3</v>
      </c>
      <c r="I21" s="60" t="s">
        <v>29262</v>
      </c>
      <c r="J21" s="333" t="str">
        <f>IF($J$17=$A$66,"Encargos Sociais incidentes sobre a mão de obra","Administração Central")</f>
        <v>Administração Central</v>
      </c>
      <c r="K21" s="333"/>
      <c r="L21" s="333"/>
      <c r="M21" s="333"/>
      <c r="N21" s="333"/>
      <c r="O21" s="333"/>
      <c r="P21" s="333"/>
      <c r="Q21" s="333"/>
      <c r="R21" s="64" t="str">
        <f>IF($J17=$A$66,"K1","AC")</f>
        <v>AC</v>
      </c>
      <c r="S21" s="3">
        <v>0.04</v>
      </c>
      <c r="T21" s="65" t="str">
        <f>IF(AND($U$14&lt;&gt;"",$U$17="",R21&lt;&gt;"",S21=""),"◄","")</f>
        <v/>
      </c>
      <c r="U21" s="332" t="str">
        <f>IFERROR(IF(T21="◄","FALTA PREENCHER",IF(AND(OR(S21&gt;=X21,X21="-"),OR(S21&lt;=Z21,Z21="-")),"OK","FORA DO INTERVALO")),"-")</f>
        <v>OK</v>
      </c>
      <c r="V21" s="332"/>
      <c r="W21" s="332"/>
      <c r="X21" s="66">
        <f>VLOOKUP(CONCATENATE(J17,"-",R21),$C$2:$G$56,3,FALSE)</f>
        <v>0.03</v>
      </c>
      <c r="Y21" s="66">
        <f>VLOOKUP(CONCATENATE(J17,"-",R21),$C$2:$G$56,4,FALSE)</f>
        <v>0.04</v>
      </c>
      <c r="Z21" s="66">
        <f>VLOOKUP(CONCATENATE(J17,"-",R21),$C$2:$G$56,5,FALSE)</f>
        <v>5.5E-2</v>
      </c>
    </row>
    <row r="22" spans="1:26" ht="15" customHeight="1" x14ac:dyDescent="0.25">
      <c r="A22" s="50" t="str">
        <f>A21</f>
        <v>Construção e Manutenção de Estações e Redes de Distribuição de Energia Elétrica</v>
      </c>
      <c r="B22" s="53" t="s">
        <v>28295</v>
      </c>
      <c r="C22" s="50" t="str">
        <f t="shared" si="0"/>
        <v>Construção e Manutenção de Estações e Redes de Distribuição de Energia Elétrica-R</v>
      </c>
      <c r="E22" s="54">
        <v>0.01</v>
      </c>
      <c r="F22" s="54">
        <v>1.4800000000000001E-2</v>
      </c>
      <c r="G22" s="54">
        <v>1.9699999999999999E-2</v>
      </c>
      <c r="I22" s="60" t="s">
        <v>29262</v>
      </c>
      <c r="J22" s="333" t="str">
        <f>IF($J$17=$A$66,"Administração Central da empresa ou consultoria - overhead","Seguro e Garantia")</f>
        <v>Seguro e Garantia</v>
      </c>
      <c r="K22" s="333"/>
      <c r="L22" s="333"/>
      <c r="M22" s="333"/>
      <c r="N22" s="333"/>
      <c r="O22" s="333"/>
      <c r="P22" s="333"/>
      <c r="Q22" s="333"/>
      <c r="R22" s="64" t="str">
        <f>IF($J17=$A$66,"K2","SG")</f>
        <v>SG</v>
      </c>
      <c r="S22" s="3">
        <v>8.0000000000000002E-3</v>
      </c>
      <c r="T22" s="65" t="str">
        <f t="shared" ref="T22:T26" si="1">IF(AND($U$14&lt;&gt;"",$U$17="",R22&lt;&gt;"",S22=""),"◄","")</f>
        <v/>
      </c>
      <c r="U22" s="332" t="str">
        <f t="shared" ref="U22:U28" si="2">IFERROR(IF(T22="◄","FALTA PREENCHER",IF(AND(OR(S22&gt;=X22,X22="-"),OR(S22&lt;=Z22,Z22="-")),"OK","FORA DO INTERVALO")),"-")</f>
        <v>OK</v>
      </c>
      <c r="V22" s="332"/>
      <c r="W22" s="332"/>
      <c r="X22" s="66">
        <f>VLOOKUP(CONCATENATE(J17,"-",R22),$C$2:$G$56,3,FALSE)</f>
        <v>8.0000000000000002E-3</v>
      </c>
      <c r="Y22" s="66">
        <f>VLOOKUP(CONCATENATE(J17,"-",R22),$C$2:$G$56,4,FALSE)</f>
        <v>8.0000000000000002E-3</v>
      </c>
      <c r="Z22" s="66">
        <f>VLOOKUP(CONCATENATE(J17,"-",R22),$C$2:$G$56,5,FALSE)</f>
        <v>0.01</v>
      </c>
    </row>
    <row r="23" spans="1:26" ht="15" customHeight="1" x14ac:dyDescent="0.25">
      <c r="A23" s="50" t="str">
        <f>A22</f>
        <v>Construção e Manutenção de Estações e Redes de Distribuição de Energia Elétrica</v>
      </c>
      <c r="B23" s="53" t="s">
        <v>28296</v>
      </c>
      <c r="C23" s="50" t="str">
        <f t="shared" si="0"/>
        <v>Construção e Manutenção de Estações e Redes de Distribuição de Energia Elétrica-DF</v>
      </c>
      <c r="E23" s="54">
        <v>1.01E-2</v>
      </c>
      <c r="F23" s="54">
        <v>1.0700000000000001E-2</v>
      </c>
      <c r="G23" s="54">
        <v>1.11E-2</v>
      </c>
      <c r="I23" s="60" t="s">
        <v>29262</v>
      </c>
      <c r="J23" s="333" t="s">
        <v>29253</v>
      </c>
      <c r="K23" s="333"/>
      <c r="L23" s="333"/>
      <c r="M23" s="333"/>
      <c r="N23" s="333"/>
      <c r="O23" s="333"/>
      <c r="P23" s="333"/>
      <c r="Q23" s="333"/>
      <c r="R23" s="64" t="str">
        <f>IF($J17=$A$66,"","R")</f>
        <v>R</v>
      </c>
      <c r="S23" s="3">
        <v>1.2699999999999999E-2</v>
      </c>
      <c r="T23" s="65" t="str">
        <f t="shared" si="1"/>
        <v/>
      </c>
      <c r="U23" s="332" t="str">
        <f t="shared" si="2"/>
        <v>OK</v>
      </c>
      <c r="V23" s="332"/>
      <c r="W23" s="332"/>
      <c r="X23" s="66">
        <f>VLOOKUP(CONCATENATE(J17,"-",R23),$C$2:$G$56,3,FALSE)</f>
        <v>9.7000000000000003E-3</v>
      </c>
      <c r="Y23" s="66">
        <f>VLOOKUP(CONCATENATE(J17,"-",R23),$C$2:$G$56,4,FALSE)</f>
        <v>1.2699999999999999E-2</v>
      </c>
      <c r="Z23" s="66">
        <f>VLOOKUP(CONCATENATE(J17,"-",R23),$C$2:$G$56,5,FALSE)</f>
        <v>1.2699999999999999E-2</v>
      </c>
    </row>
    <row r="24" spans="1:26" ht="15" customHeight="1" x14ac:dyDescent="0.25">
      <c r="A24" s="50" t="str">
        <f>A23</f>
        <v>Construção e Manutenção de Estações e Redes de Distribuição de Energia Elétrica</v>
      </c>
      <c r="B24" s="53" t="s">
        <v>66</v>
      </c>
      <c r="C24" s="50" t="str">
        <f t="shared" si="0"/>
        <v>Construção e Manutenção de Estações e Redes de Distribuição de Energia Elétrica-L</v>
      </c>
      <c r="E24" s="54">
        <v>0.08</v>
      </c>
      <c r="F24" s="54">
        <v>8.3100000000000007E-2</v>
      </c>
      <c r="G24" s="54">
        <v>9.5100000000000004E-2</v>
      </c>
      <c r="I24" s="60" t="s">
        <v>29262</v>
      </c>
      <c r="J24" s="333" t="s">
        <v>29254</v>
      </c>
      <c r="K24" s="333"/>
      <c r="L24" s="333"/>
      <c r="M24" s="333"/>
      <c r="N24" s="333"/>
      <c r="O24" s="333"/>
      <c r="P24" s="333"/>
      <c r="Q24" s="333"/>
      <c r="R24" s="64" t="str">
        <f>IF($J17=$A$66,"","DF")</f>
        <v>DF</v>
      </c>
      <c r="S24" s="3">
        <v>1.23E-2</v>
      </c>
      <c r="T24" s="65" t="str">
        <f t="shared" si="1"/>
        <v/>
      </c>
      <c r="U24" s="332" t="str">
        <f t="shared" si="2"/>
        <v>OK</v>
      </c>
      <c r="V24" s="332"/>
      <c r="W24" s="332"/>
      <c r="X24" s="66">
        <f>VLOOKUP(CONCATENATE(J17,"-",R24),$C$2:$G$56,3,FALSE)</f>
        <v>5.8999999999999999E-3</v>
      </c>
      <c r="Y24" s="66">
        <f>VLOOKUP(CONCATENATE(J17,"-",R24),$C$2:$G$56,4,FALSE)</f>
        <v>1.23E-2</v>
      </c>
      <c r="Z24" s="66">
        <f>VLOOKUP(CONCATENATE(J17,"-",R24),$C$2:$G$56,5,FALSE)</f>
        <v>1.3899999999999999E-2</v>
      </c>
    </row>
    <row r="25" spans="1:26" ht="15" customHeight="1" x14ac:dyDescent="0.25">
      <c r="A25" s="50" t="str">
        <f>A24</f>
        <v>Construção e Manutenção de Estações e Redes de Distribuição de Energia Elétrica</v>
      </c>
      <c r="B25" s="56" t="s">
        <v>28297</v>
      </c>
      <c r="C25" s="50" t="str">
        <f t="shared" si="0"/>
        <v>Construção e Manutenção de Estações e Redes de Distribuição de Energia Elétrica-BDI PAD</v>
      </c>
      <c r="E25" s="54">
        <v>0.24</v>
      </c>
      <c r="F25" s="54">
        <v>0.25840000000000002</v>
      </c>
      <c r="G25" s="54">
        <v>0.27860000000000001</v>
      </c>
      <c r="I25" s="60" t="s">
        <v>29262</v>
      </c>
      <c r="J25" s="333" t="str">
        <f>IF($J$17=$A$66,"Margem bruta da empresa de consultoria","Lucro")</f>
        <v>Lucro</v>
      </c>
      <c r="K25" s="333"/>
      <c r="L25" s="333"/>
      <c r="M25" s="333"/>
      <c r="N25" s="333"/>
      <c r="O25" s="333"/>
      <c r="P25" s="333"/>
      <c r="Q25" s="333"/>
      <c r="R25" s="64" t="str">
        <f>IF($J17=$A$66,"K3","L")</f>
        <v>L</v>
      </c>
      <c r="S25" s="3">
        <v>7.400000000000001E-2</v>
      </c>
      <c r="T25" s="65" t="str">
        <f t="shared" si="1"/>
        <v/>
      </c>
      <c r="U25" s="332" t="str">
        <f t="shared" si="2"/>
        <v>OK</v>
      </c>
      <c r="V25" s="332"/>
      <c r="W25" s="332"/>
      <c r="X25" s="66">
        <f>VLOOKUP(CONCATENATE(J17,"-",R25),$C$2:$G$56,3,FALSE)</f>
        <v>6.1600000000000002E-2</v>
      </c>
      <c r="Y25" s="66">
        <f>VLOOKUP(CONCATENATE(J17,"-",R25),$C$2:$G$56,4,FALSE)</f>
        <v>7.400000000000001E-2</v>
      </c>
      <c r="Z25" s="66">
        <f>VLOOKUP(CONCATENATE(J17,"-",R25),$C$2:$G$56,5,FALSE)</f>
        <v>8.9600000000000013E-2</v>
      </c>
    </row>
    <row r="26" spans="1:26" ht="15" customHeight="1" x14ac:dyDescent="0.25">
      <c r="A26" s="50" t="s">
        <v>28316</v>
      </c>
      <c r="B26" s="53" t="s">
        <v>28293</v>
      </c>
      <c r="C26" s="50" t="str">
        <f t="shared" si="0"/>
        <v>Obras Portuárias, Marítimas e Fluviais-AC</v>
      </c>
      <c r="E26" s="54">
        <v>0.04</v>
      </c>
      <c r="F26" s="54">
        <v>5.5199999999999999E-2</v>
      </c>
      <c r="G26" s="54">
        <v>7.85E-2</v>
      </c>
      <c r="I26" s="60" t="s">
        <v>29262</v>
      </c>
      <c r="J26" s="333" t="s">
        <v>28311</v>
      </c>
      <c r="K26" s="333"/>
      <c r="L26" s="333"/>
      <c r="M26" s="333"/>
      <c r="N26" s="333"/>
      <c r="O26" s="333"/>
      <c r="P26" s="333"/>
      <c r="Q26" s="333"/>
      <c r="R26" s="64" t="s">
        <v>28312</v>
      </c>
      <c r="S26" s="3">
        <v>3.6499999999999998E-2</v>
      </c>
      <c r="T26" s="65" t="str">
        <f t="shared" si="1"/>
        <v/>
      </c>
      <c r="U26" s="332" t="str">
        <f t="shared" si="2"/>
        <v>OK</v>
      </c>
      <c r="V26" s="332"/>
      <c r="W26" s="332"/>
      <c r="X26" s="66">
        <f>Y26</f>
        <v>3.6499999999999998E-2</v>
      </c>
      <c r="Y26" s="66">
        <f>IF($J17=$A$65,"-",3.65%)</f>
        <v>3.6499999999999998E-2</v>
      </c>
      <c r="Z26" s="66">
        <f>Y26</f>
        <v>3.6499999999999998E-2</v>
      </c>
    </row>
    <row r="27" spans="1:26" ht="15" customHeight="1" x14ac:dyDescent="0.25">
      <c r="A27" s="50" t="str">
        <f>A26</f>
        <v>Obras Portuárias, Marítimas e Fluviais</v>
      </c>
      <c r="B27" s="53" t="s">
        <v>28294</v>
      </c>
      <c r="C27" s="50" t="str">
        <f t="shared" si="0"/>
        <v>Obras Portuárias, Marítimas e Fluviais-SG</v>
      </c>
      <c r="E27" s="54">
        <v>8.1000000000000013E-3</v>
      </c>
      <c r="F27" s="54">
        <v>1.2199999999999999E-2</v>
      </c>
      <c r="G27" s="54">
        <v>1.9900000000000001E-2</v>
      </c>
      <c r="I27" s="60" t="s">
        <v>29262</v>
      </c>
      <c r="J27" s="333" t="s">
        <v>28313</v>
      </c>
      <c r="K27" s="333"/>
      <c r="L27" s="333"/>
      <c r="M27" s="333"/>
      <c r="N27" s="333"/>
      <c r="O27" s="333"/>
      <c r="P27" s="333"/>
      <c r="Q27" s="333"/>
      <c r="R27" s="64" t="s">
        <v>28314</v>
      </c>
      <c r="S27" s="66">
        <f ca="1">IF(AND($J17&lt;&gt;$A$65,COUNTA(OFFSET(S20,1,0,6))&gt;0),$R$11*$R$10,0)</f>
        <v>0.04</v>
      </c>
      <c r="U27" s="332" t="str">
        <f t="shared" ca="1" si="2"/>
        <v>OK</v>
      </c>
      <c r="V27" s="332"/>
      <c r="W27" s="332"/>
      <c r="X27" s="66">
        <v>0</v>
      </c>
      <c r="Y27" s="66">
        <v>2.5000000000000001E-2</v>
      </c>
      <c r="Z27" s="66">
        <v>0.05</v>
      </c>
    </row>
    <row r="28" spans="1:26" ht="15" customHeight="1" x14ac:dyDescent="0.25">
      <c r="A28" s="50" t="str">
        <f>A27</f>
        <v>Obras Portuárias, Marítimas e Fluviais</v>
      </c>
      <c r="B28" s="53" t="s">
        <v>28295</v>
      </c>
      <c r="C28" s="50" t="str">
        <f t="shared" si="0"/>
        <v>Obras Portuárias, Marítimas e Fluviais-R</v>
      </c>
      <c r="E28" s="54">
        <v>1.46E-2</v>
      </c>
      <c r="F28" s="54">
        <v>2.3199999999999998E-2</v>
      </c>
      <c r="G28" s="54">
        <v>3.1600000000000003E-2</v>
      </c>
      <c r="I28" s="60" t="s">
        <v>29262</v>
      </c>
      <c r="J28" s="333" t="s">
        <v>29255</v>
      </c>
      <c r="K28" s="333"/>
      <c r="L28" s="333"/>
      <c r="M28" s="333"/>
      <c r="N28" s="333"/>
      <c r="O28" s="333"/>
      <c r="P28" s="333"/>
      <c r="Q28" s="333"/>
      <c r="R28" s="64" t="s">
        <v>28315</v>
      </c>
      <c r="S28" s="66">
        <v>0</v>
      </c>
      <c r="U28" s="332" t="str">
        <f t="shared" si="2"/>
        <v>OK</v>
      </c>
      <c r="V28" s="332"/>
      <c r="W28" s="332"/>
      <c r="X28" s="67">
        <f>$S28</f>
        <v>0</v>
      </c>
      <c r="Y28" s="67">
        <f>$S28</f>
        <v>0</v>
      </c>
      <c r="Z28" s="67">
        <f>$S28</f>
        <v>0</v>
      </c>
    </row>
    <row r="29" spans="1:26" ht="15" customHeight="1" x14ac:dyDescent="0.25">
      <c r="A29" s="50" t="str">
        <f>A28</f>
        <v>Obras Portuárias, Marítimas e Fluviais</v>
      </c>
      <c r="B29" s="53" t="s">
        <v>28296</v>
      </c>
      <c r="C29" s="50" t="str">
        <f t="shared" si="0"/>
        <v>Obras Portuárias, Marítimas e Fluviais-DF</v>
      </c>
      <c r="E29" s="54">
        <v>9.3999999999999986E-3</v>
      </c>
      <c r="F29" s="54">
        <v>1.0200000000000001E-2</v>
      </c>
      <c r="G29" s="54">
        <v>1.3300000000000001E-2</v>
      </c>
      <c r="I29" s="60" t="s">
        <v>29262</v>
      </c>
      <c r="J29" s="333" t="s">
        <v>29256</v>
      </c>
      <c r="K29" s="333"/>
      <c r="L29" s="333"/>
      <c r="M29" s="333"/>
      <c r="N29" s="333"/>
      <c r="O29" s="333"/>
      <c r="P29" s="333"/>
      <c r="Q29" s="333"/>
      <c r="R29" s="68" t="s">
        <v>28297</v>
      </c>
      <c r="S29" s="66">
        <f ca="1">IF($J17=$A$65,0,ROUND((((1+S21+S22+S23)*(1+S24)*(1+S25)/(1-(S26+S27)))-1),4))</f>
        <v>0.2487</v>
      </c>
      <c r="U29" s="328" t="str">
        <f ca="1">IFERROR(IF(AND(OR(S29&gt;=X29,X29="-"),OR(S29&lt;=Z29,Z29="-")),"OK","FORA DO INTERVALO"),IF(S29=0,"OK","Selecione o Tipo de obra"))</f>
        <v>OK</v>
      </c>
      <c r="V29" s="328"/>
      <c r="W29" s="328"/>
      <c r="X29" s="66">
        <f>IF($J17=$A$65,0,VLOOKUP(CONCATENATE($J17,"-",$R29),$C$2:$G$56,3,FALSE))</f>
        <v>0.2034</v>
      </c>
      <c r="Y29" s="66">
        <f>IF($J17=$A$65,0,VLOOKUP(CONCATENATE($J17,"-",$R29),$C$2:$G$56,4,FALSE))</f>
        <v>0.22120000000000001</v>
      </c>
      <c r="Z29" s="66">
        <f>IF($J17=$A$65,0,VLOOKUP(CONCATENATE($J17,"-",$R29),$C$2:$G$56,5,FALSE))</f>
        <v>0.25</v>
      </c>
    </row>
    <row r="30" spans="1:26" ht="15" customHeight="1" x14ac:dyDescent="0.25">
      <c r="A30" s="50" t="str">
        <f>A29</f>
        <v>Obras Portuárias, Marítimas e Fluviais</v>
      </c>
      <c r="B30" s="53" t="s">
        <v>66</v>
      </c>
      <c r="C30" s="50" t="str">
        <f t="shared" si="0"/>
        <v>Obras Portuárias, Marítimas e Fluviais-L</v>
      </c>
      <c r="E30" s="54">
        <v>7.1399999999999991E-2</v>
      </c>
      <c r="F30" s="54">
        <v>8.4000000000000005E-2</v>
      </c>
      <c r="G30" s="54">
        <v>0.1043</v>
      </c>
      <c r="I30" s="60" t="s">
        <v>29262</v>
      </c>
      <c r="J30" s="329" t="s">
        <v>28317</v>
      </c>
      <c r="K30" s="329"/>
      <c r="L30" s="329"/>
      <c r="M30" s="329"/>
      <c r="N30" s="329"/>
      <c r="O30" s="329"/>
      <c r="P30" s="329"/>
      <c r="Q30" s="329"/>
      <c r="R30" s="69" t="s">
        <v>28318</v>
      </c>
      <c r="S30" s="70">
        <f ca="1">IF($J17=$A$65,0,ROUND((((1+S21+S22+S23)*(1+S24)*(1+S25)/(1-(S26+S27+S28)))-1),4))</f>
        <v>0.2487</v>
      </c>
    </row>
    <row r="31" spans="1:26" ht="15" customHeight="1" x14ac:dyDescent="0.25">
      <c r="A31" s="50" t="str">
        <f>A30</f>
        <v>Obras Portuárias, Marítimas e Fluviais</v>
      </c>
      <c r="B31" s="56" t="s">
        <v>28297</v>
      </c>
      <c r="C31" s="50" t="str">
        <f t="shared" si="0"/>
        <v>Obras Portuárias, Marítimas e Fluviais-BDI PAD</v>
      </c>
      <c r="E31" s="54">
        <v>0.22800000000000001</v>
      </c>
      <c r="F31" s="54">
        <v>0.27479999999999999</v>
      </c>
      <c r="G31" s="54">
        <v>0.3095</v>
      </c>
      <c r="I31" s="60" t="s">
        <v>29262</v>
      </c>
    </row>
    <row r="32" spans="1:26" ht="15.75" x14ac:dyDescent="0.25">
      <c r="A32" s="50" t="s">
        <v>28321</v>
      </c>
      <c r="B32" s="53" t="s">
        <v>28293</v>
      </c>
      <c r="C32" s="50" t="str">
        <f t="shared" si="0"/>
        <v>Fornecimento de Materiais e Equipamentos (aquisição indireta - em conjunto com licitação de obras)-AC</v>
      </c>
      <c r="E32" s="54">
        <v>1.4999999999999999E-2</v>
      </c>
      <c r="F32" s="54">
        <v>3.4500000000000003E-2</v>
      </c>
      <c r="G32" s="54">
        <v>4.4900000000000002E-2</v>
      </c>
      <c r="I32" s="60" t="s">
        <v>29262</v>
      </c>
      <c r="J32" s="71" t="str">
        <f ca="1">IF(U29&lt;&gt;"ok","X","")</f>
        <v/>
      </c>
      <c r="K32" s="330" t="str">
        <f ca="1">IF(U29&lt;&gt;"ok","Anexo: Relatório Técnico Circunstanciado justificando a adoção do percentual de cada parcela do BDI.","")</f>
        <v/>
      </c>
      <c r="L32" s="330"/>
      <c r="M32" s="330"/>
      <c r="N32" s="330"/>
      <c r="O32" s="330"/>
      <c r="P32" s="330"/>
      <c r="Q32" s="330"/>
      <c r="R32" s="330"/>
      <c r="S32" s="330"/>
    </row>
    <row r="33" spans="1:19" x14ac:dyDescent="0.25">
      <c r="A33" s="50" t="str">
        <f>A32</f>
        <v>Fornecimento de Materiais e Equipamentos (aquisição indireta - em conjunto com licitação de obras)</v>
      </c>
      <c r="B33" s="53" t="s">
        <v>28294</v>
      </c>
      <c r="C33" s="50" t="str">
        <f t="shared" si="0"/>
        <v>Fornecimento de Materiais e Equipamentos (aquisição indireta - em conjunto com licitação de obras)-SG</v>
      </c>
      <c r="E33" s="54">
        <v>3.0000000000000001E-3</v>
      </c>
      <c r="F33" s="54">
        <v>4.7999999999999996E-3</v>
      </c>
      <c r="G33" s="54">
        <v>8.199999999999999E-3</v>
      </c>
      <c r="I33" s="60" t="s">
        <v>29262</v>
      </c>
    </row>
    <row r="34" spans="1:19" x14ac:dyDescent="0.25">
      <c r="A34" s="50" t="str">
        <f>A33</f>
        <v>Fornecimento de Materiais e Equipamentos (aquisição indireta - em conjunto com licitação de obras)</v>
      </c>
      <c r="B34" s="53" t="s">
        <v>28295</v>
      </c>
      <c r="C34" s="50" t="str">
        <f t="shared" si="0"/>
        <v>Fornecimento de Materiais e Equipamentos (aquisição indireta - em conjunto com licitação de obras)-R</v>
      </c>
      <c r="E34" s="54">
        <v>5.6000000000000008E-3</v>
      </c>
      <c r="F34" s="54">
        <v>8.5000000000000006E-3</v>
      </c>
      <c r="G34" s="54">
        <v>8.8999999999999999E-3</v>
      </c>
      <c r="I34" s="60" t="s">
        <v>29262</v>
      </c>
      <c r="J34" s="331" t="s">
        <v>28319</v>
      </c>
      <c r="K34" s="331"/>
      <c r="L34" s="331"/>
      <c r="M34" s="331"/>
      <c r="N34" s="331"/>
      <c r="O34" s="331"/>
      <c r="P34" s="331"/>
      <c r="Q34" s="331"/>
      <c r="R34" s="331"/>
      <c r="S34" s="331"/>
    </row>
    <row r="35" spans="1:19" ht="15.75" x14ac:dyDescent="0.25">
      <c r="A35" s="50" t="str">
        <f>A34</f>
        <v>Fornecimento de Materiais e Equipamentos (aquisição indireta - em conjunto com licitação de obras)</v>
      </c>
      <c r="B35" s="53" t="s">
        <v>28296</v>
      </c>
      <c r="C35" s="50" t="str">
        <f t="shared" si="0"/>
        <v>Fornecimento de Materiais e Equipamentos (aquisição indireta - em conjunto com licitação de obras)-DF</v>
      </c>
      <c r="E35" s="54">
        <v>8.5000000000000006E-3</v>
      </c>
      <c r="F35" s="54">
        <v>8.5000000000000006E-3</v>
      </c>
      <c r="G35" s="54">
        <v>1.11E-2</v>
      </c>
      <c r="I35" s="60" t="s">
        <v>29262</v>
      </c>
      <c r="J35" s="72"/>
      <c r="K35" s="72"/>
      <c r="L35" s="72"/>
      <c r="M35" s="347" t="s">
        <v>29257</v>
      </c>
      <c r="N35" s="348" t="str">
        <f>IF($J17=$A$66,"(1+K1+K2)*(1+K3)","(1+AC + S + R + G)*(1 + DF)*(1+L)")</f>
        <v>(1+AC + S + R + G)*(1 + DF)*(1+L)</v>
      </c>
      <c r="O35" s="348"/>
      <c r="P35" s="348"/>
      <c r="Q35" s="349" t="s">
        <v>28320</v>
      </c>
      <c r="R35" s="72"/>
      <c r="S35" s="72"/>
    </row>
    <row r="36" spans="1:19" ht="15.75" x14ac:dyDescent="0.25">
      <c r="A36" s="50" t="str">
        <f>A35</f>
        <v>Fornecimento de Materiais e Equipamentos (aquisição indireta - em conjunto com licitação de obras)</v>
      </c>
      <c r="B36" s="53" t="s">
        <v>66</v>
      </c>
      <c r="C36" s="50" t="str">
        <f t="shared" si="0"/>
        <v>Fornecimento de Materiais e Equipamentos (aquisição indireta - em conjunto com licitação de obras)-L</v>
      </c>
      <c r="E36" s="54">
        <v>3.5000000000000003E-2</v>
      </c>
      <c r="F36" s="54">
        <v>5.1100000000000007E-2</v>
      </c>
      <c r="G36" s="54">
        <v>6.2199999999999998E-2</v>
      </c>
      <c r="I36" s="60" t="s">
        <v>29262</v>
      </c>
      <c r="J36" s="72"/>
      <c r="K36" s="72"/>
      <c r="L36" s="72"/>
      <c r="M36" s="347"/>
      <c r="N36" s="350" t="s">
        <v>29258</v>
      </c>
      <c r="O36" s="350"/>
      <c r="P36" s="350"/>
      <c r="Q36" s="349"/>
      <c r="R36" s="72"/>
      <c r="S36" s="72"/>
    </row>
    <row r="37" spans="1:19" ht="15" customHeight="1" x14ac:dyDescent="0.25">
      <c r="A37" s="50" t="str">
        <f>A36</f>
        <v>Fornecimento de Materiais e Equipamentos (aquisição indireta - em conjunto com licitação de obras)</v>
      </c>
      <c r="B37" s="56" t="s">
        <v>28297</v>
      </c>
      <c r="C37" s="50" t="str">
        <f t="shared" si="0"/>
        <v>Fornecimento de Materiais e Equipamentos (aquisição indireta - em conjunto com licitação de obras)-BDI PAD</v>
      </c>
      <c r="E37" s="54">
        <v>0.111</v>
      </c>
      <c r="F37" s="54">
        <v>0.14019999999999999</v>
      </c>
      <c r="G37" s="54">
        <v>0.16800000000000001</v>
      </c>
      <c r="I37" s="60" t="s">
        <v>29262</v>
      </c>
      <c r="J37" s="73"/>
      <c r="K37" s="73"/>
      <c r="L37" s="73"/>
      <c r="M37" s="73"/>
      <c r="N37" s="73"/>
      <c r="O37" s="73"/>
      <c r="P37" s="73"/>
      <c r="Q37" s="73"/>
      <c r="R37" s="73"/>
      <c r="S37" s="73"/>
    </row>
    <row r="38" spans="1:19" ht="50.1" customHeight="1" x14ac:dyDescent="0.25">
      <c r="A38" s="50" t="s">
        <v>28331</v>
      </c>
      <c r="B38" s="56" t="s">
        <v>28293</v>
      </c>
      <c r="C38" s="50" t="str">
        <f t="shared" si="0"/>
        <v>Fornecimento de Materiais e Equipamentos (aquisição direta)-AC</v>
      </c>
      <c r="E38" s="54" t="s">
        <v>28309</v>
      </c>
      <c r="F38" s="54" t="s">
        <v>28309</v>
      </c>
      <c r="G38" s="54" t="s">
        <v>28309</v>
      </c>
      <c r="I38" t="s">
        <v>29262</v>
      </c>
      <c r="J38" s="35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4%.</v>
      </c>
      <c r="K38" s="351"/>
      <c r="L38" s="351"/>
      <c r="M38" s="351"/>
      <c r="N38" s="351"/>
      <c r="O38" s="351"/>
      <c r="P38" s="351"/>
      <c r="Q38" s="351"/>
      <c r="R38" s="351"/>
      <c r="S38" s="351"/>
    </row>
    <row r="39" spans="1:19" x14ac:dyDescent="0.25">
      <c r="A39" s="50" t="s">
        <v>28331</v>
      </c>
      <c r="B39" s="56" t="s">
        <v>28294</v>
      </c>
      <c r="C39" s="50" t="str">
        <f t="shared" si="0"/>
        <v>Fornecimento de Materiais e Equipamentos (aquisição direta)-SG</v>
      </c>
      <c r="E39" s="54" t="s">
        <v>28309</v>
      </c>
      <c r="F39" s="54" t="s">
        <v>28309</v>
      </c>
      <c r="G39" s="54" t="s">
        <v>28309</v>
      </c>
      <c r="I39" t="s">
        <v>29262</v>
      </c>
    </row>
    <row r="40" spans="1:19" ht="50.1" customHeight="1" x14ac:dyDescent="0.25">
      <c r="A40" s="50" t="s">
        <v>28331</v>
      </c>
      <c r="B40" s="56" t="s">
        <v>28295</v>
      </c>
      <c r="C40" s="50" t="str">
        <f t="shared" si="0"/>
        <v>Fornecimento de Materiais e Equipamentos (aquisição direta)-R</v>
      </c>
      <c r="E40" s="54" t="s">
        <v>28309</v>
      </c>
      <c r="F40" s="54" t="s">
        <v>28309</v>
      </c>
      <c r="G40" s="54" t="s">
        <v>28309</v>
      </c>
      <c r="I40" t="s">
        <v>29262</v>
      </c>
      <c r="J40" s="351"/>
      <c r="K40" s="351"/>
      <c r="L40" s="351"/>
      <c r="M40" s="351"/>
      <c r="N40" s="351"/>
      <c r="O40" s="351"/>
      <c r="P40" s="351"/>
      <c r="Q40" s="351"/>
      <c r="R40" s="351"/>
      <c r="S40" s="351"/>
    </row>
    <row r="41" spans="1:19" x14ac:dyDescent="0.25">
      <c r="A41" s="50" t="s">
        <v>28331</v>
      </c>
      <c r="B41" s="56" t="s">
        <v>28296</v>
      </c>
      <c r="C41" s="50" t="str">
        <f t="shared" si="0"/>
        <v>Fornecimento de Materiais e Equipamentos (aquisição direta)-DF</v>
      </c>
      <c r="E41" s="54" t="s">
        <v>28309</v>
      </c>
      <c r="F41" s="54" t="s">
        <v>28309</v>
      </c>
      <c r="G41" s="54" t="s">
        <v>28309</v>
      </c>
      <c r="I41" t="s">
        <v>29262</v>
      </c>
    </row>
    <row r="42" spans="1:19" x14ac:dyDescent="0.25">
      <c r="A42" s="50" t="s">
        <v>28331</v>
      </c>
      <c r="B42" s="56" t="s">
        <v>66</v>
      </c>
      <c r="C42" s="50" t="str">
        <f t="shared" si="0"/>
        <v>Fornecimento de Materiais e Equipamentos (aquisição direta)-L</v>
      </c>
      <c r="E42" s="54" t="s">
        <v>28309</v>
      </c>
      <c r="F42" s="54" t="s">
        <v>28309</v>
      </c>
      <c r="G42" s="54" t="s">
        <v>28309</v>
      </c>
      <c r="I42" t="s">
        <v>29262</v>
      </c>
      <c r="J42" s="50" t="s">
        <v>28322</v>
      </c>
    </row>
    <row r="43" spans="1:19" ht="99.95" customHeight="1" x14ac:dyDescent="0.25">
      <c r="A43" s="50" t="s">
        <v>28331</v>
      </c>
      <c r="B43" s="56" t="s">
        <v>28297</v>
      </c>
      <c r="C43" s="50" t="str">
        <f t="shared" si="0"/>
        <v>Fornecimento de Materiais e Equipamentos (aquisição direta)-BDI PAD</v>
      </c>
      <c r="E43" s="54" t="s">
        <v>28309</v>
      </c>
      <c r="F43" s="54" t="s">
        <v>28309</v>
      </c>
      <c r="G43" s="54" t="s">
        <v>28309</v>
      </c>
      <c r="I43" t="s">
        <v>29262</v>
      </c>
      <c r="J43" s="355"/>
      <c r="K43" s="355"/>
      <c r="L43" s="355"/>
      <c r="M43" s="355"/>
      <c r="N43" s="355"/>
      <c r="O43" s="355"/>
      <c r="P43" s="355"/>
      <c r="Q43" s="355"/>
      <c r="R43" s="355"/>
      <c r="S43" s="355"/>
    </row>
    <row r="44" spans="1:19" x14ac:dyDescent="0.25">
      <c r="A44" s="50" t="s">
        <v>28325</v>
      </c>
      <c r="B44" s="53" t="s">
        <v>28326</v>
      </c>
      <c r="C44" s="50" t="str">
        <f t="shared" si="0"/>
        <v>Estudos e Projetos, Planos e Gerenciamento e outros correlatos-K1</v>
      </c>
      <c r="E44" s="54" t="s">
        <v>28309</v>
      </c>
      <c r="F44" s="54" t="s">
        <v>28309</v>
      </c>
      <c r="G44" s="54" t="s">
        <v>28309</v>
      </c>
      <c r="I44" t="s">
        <v>29262</v>
      </c>
    </row>
    <row r="45" spans="1:19" x14ac:dyDescent="0.25">
      <c r="A45" s="50" t="str">
        <f>A44</f>
        <v>Estudos e Projetos, Planos e Gerenciamento e outros correlatos</v>
      </c>
      <c r="B45" s="53" t="s">
        <v>28327</v>
      </c>
      <c r="C45" s="50" t="str">
        <f t="shared" si="0"/>
        <v>Estudos e Projetos, Planos e Gerenciamento e outros correlatos-K2</v>
      </c>
      <c r="E45" s="54" t="s">
        <v>28309</v>
      </c>
      <c r="F45" s="54">
        <v>0.2</v>
      </c>
      <c r="G45" s="54" t="s">
        <v>28309</v>
      </c>
      <c r="I45" t="s">
        <v>29262</v>
      </c>
      <c r="J45" s="356" t="s">
        <v>47844</v>
      </c>
      <c r="K45" s="356"/>
      <c r="L45" s="356"/>
      <c r="M45" s="356"/>
      <c r="P45" s="357">
        <v>45965</v>
      </c>
      <c r="Q45" s="357"/>
      <c r="R45" s="357"/>
      <c r="S45" s="357"/>
    </row>
    <row r="46" spans="1:19" x14ac:dyDescent="0.25">
      <c r="A46" s="50" t="str">
        <f>A45</f>
        <v>Estudos e Projetos, Planos e Gerenciamento e outros correlatos</v>
      </c>
      <c r="B46" s="53"/>
      <c r="C46" s="50" t="str">
        <f t="shared" si="0"/>
        <v>Estudos e Projetos, Planos e Gerenciamento e outros correlatos-</v>
      </c>
      <c r="E46" s="54" t="s">
        <v>28309</v>
      </c>
      <c r="F46" s="54" t="s">
        <v>28309</v>
      </c>
      <c r="G46" s="54" t="s">
        <v>28309</v>
      </c>
      <c r="I46" t="s">
        <v>29262</v>
      </c>
      <c r="J46" s="352" t="s">
        <v>28323</v>
      </c>
      <c r="K46" s="352"/>
      <c r="L46" s="352"/>
      <c r="M46" s="352"/>
      <c r="O46" s="74"/>
      <c r="P46" s="75" t="s">
        <v>28324</v>
      </c>
      <c r="Q46" s="76"/>
      <c r="R46" s="76"/>
      <c r="S46" s="76"/>
    </row>
    <row r="47" spans="1:19" ht="30" customHeight="1" x14ac:dyDescent="0.25">
      <c r="A47" s="50" t="str">
        <f>A46</f>
        <v>Estudos e Projetos, Planos e Gerenciamento e outros correlatos</v>
      </c>
      <c r="B47" s="53"/>
      <c r="C47" s="50" t="str">
        <f t="shared" si="0"/>
        <v>Estudos e Projetos, Planos e Gerenciamento e outros correlatos-</v>
      </c>
      <c r="E47" s="54" t="s">
        <v>28309</v>
      </c>
      <c r="F47" s="54" t="s">
        <v>28309</v>
      </c>
      <c r="G47" s="54" t="s">
        <v>28309</v>
      </c>
      <c r="I47" t="s">
        <v>29262</v>
      </c>
    </row>
    <row r="48" spans="1:19" x14ac:dyDescent="0.25">
      <c r="A48" s="50" t="str">
        <f>A47</f>
        <v>Estudos e Projetos, Planos e Gerenciamento e outros correlatos</v>
      </c>
      <c r="B48" s="53" t="s">
        <v>28330</v>
      </c>
      <c r="C48" s="50" t="str">
        <f t="shared" si="0"/>
        <v>Estudos e Projetos, Planos e Gerenciamento e outros correlatos-K3</v>
      </c>
      <c r="E48" s="54" t="s">
        <v>28309</v>
      </c>
      <c r="F48" s="54">
        <v>0.12</v>
      </c>
      <c r="G48" s="54" t="s">
        <v>28309</v>
      </c>
      <c r="I48" t="s">
        <v>29262</v>
      </c>
      <c r="J48" s="353"/>
      <c r="K48" s="353"/>
      <c r="L48" s="353"/>
      <c r="M48" s="353"/>
      <c r="N48" s="77"/>
    </row>
    <row r="49" spans="1:14" ht="12.75" customHeight="1" x14ac:dyDescent="0.25">
      <c r="A49" s="50" t="str">
        <f>A48</f>
        <v>Estudos e Projetos, Planos e Gerenciamento e outros correlatos</v>
      </c>
      <c r="B49" s="56" t="s">
        <v>28297</v>
      </c>
      <c r="C49" s="50" t="str">
        <f t="shared" si="0"/>
        <v>Estudos e Projetos, Planos e Gerenciamento e outros correlatos-BDI PAD</v>
      </c>
      <c r="E49" s="54" t="s">
        <v>28309</v>
      </c>
      <c r="F49" s="54" t="s">
        <v>28309</v>
      </c>
      <c r="G49" s="54" t="s">
        <v>28309</v>
      </c>
      <c r="I49" t="s">
        <v>29262</v>
      </c>
      <c r="J49" s="354" t="s">
        <v>28328</v>
      </c>
      <c r="K49" s="354"/>
      <c r="L49" s="354"/>
      <c r="M49" s="354"/>
    </row>
    <row r="50" spans="1:14" x14ac:dyDescent="0.25">
      <c r="B50" s="56"/>
      <c r="E50" s="54"/>
      <c r="F50" s="54"/>
      <c r="G50" s="54"/>
      <c r="I50" t="s">
        <v>29262</v>
      </c>
      <c r="J50" s="78" t="s">
        <v>28329</v>
      </c>
      <c r="K50" s="79" t="s">
        <v>47845</v>
      </c>
      <c r="L50" s="80"/>
      <c r="M50" s="80"/>
      <c r="N50" s="77"/>
    </row>
    <row r="51" spans="1:14" x14ac:dyDescent="0.25">
      <c r="A51"/>
      <c r="B51"/>
      <c r="C51"/>
      <c r="D51"/>
      <c r="E51"/>
      <c r="F51"/>
      <c r="G51"/>
      <c r="I51" t="s">
        <v>29262</v>
      </c>
      <c r="J51" s="78" t="s">
        <v>28332</v>
      </c>
      <c r="K51" s="79" t="s">
        <v>47846</v>
      </c>
      <c r="L51" s="80"/>
      <c r="M51" s="80"/>
      <c r="N51" s="77"/>
    </row>
    <row r="52" spans="1:14" x14ac:dyDescent="0.25">
      <c r="A52"/>
      <c r="B52"/>
      <c r="C52"/>
      <c r="D52"/>
      <c r="E52"/>
      <c r="F52"/>
      <c r="G52"/>
      <c r="I52" t="s">
        <v>29262</v>
      </c>
      <c r="J52" s="78"/>
      <c r="K52" s="81"/>
      <c r="L52" s="80"/>
      <c r="M52" s="80"/>
      <c r="N52" s="77"/>
    </row>
    <row r="53" spans="1:14" x14ac:dyDescent="0.25">
      <c r="A53"/>
      <c r="B53"/>
      <c r="C53"/>
      <c r="D53"/>
      <c r="E53"/>
      <c r="F53"/>
      <c r="G53"/>
    </row>
    <row r="54" spans="1:14" x14ac:dyDescent="0.25">
      <c r="A54"/>
      <c r="B54"/>
      <c r="C54"/>
      <c r="D54"/>
      <c r="E54"/>
      <c r="F54"/>
      <c r="G54"/>
    </row>
    <row r="55" spans="1:14" x14ac:dyDescent="0.25">
      <c r="A55"/>
      <c r="B55"/>
      <c r="C55"/>
      <c r="D55"/>
      <c r="E55"/>
      <c r="F55"/>
      <c r="G55"/>
    </row>
    <row r="56" spans="1:14" x14ac:dyDescent="0.25">
      <c r="A56"/>
      <c r="B56"/>
      <c r="C56"/>
      <c r="D56"/>
      <c r="E56"/>
      <c r="F56"/>
      <c r="G56"/>
    </row>
    <row r="57" spans="1:14" x14ac:dyDescent="0.25">
      <c r="A57"/>
      <c r="B57"/>
      <c r="C57"/>
      <c r="D57"/>
      <c r="E57"/>
      <c r="F57"/>
      <c r="G57"/>
    </row>
    <row r="58" spans="1:14" x14ac:dyDescent="0.25">
      <c r="A58" s="50" t="s">
        <v>29259</v>
      </c>
    </row>
    <row r="59" spans="1:14" x14ac:dyDescent="0.25">
      <c r="A59" s="50" t="s">
        <v>28292</v>
      </c>
    </row>
    <row r="60" spans="1:14" x14ac:dyDescent="0.25">
      <c r="A60" s="50" t="s">
        <v>28298</v>
      </c>
    </row>
    <row r="61" spans="1:14" x14ac:dyDescent="0.25">
      <c r="A61" s="50" t="s">
        <v>28300</v>
      </c>
    </row>
    <row r="62" spans="1:14" x14ac:dyDescent="0.25">
      <c r="A62" s="50" t="s">
        <v>28310</v>
      </c>
    </row>
    <row r="63" spans="1:14" x14ac:dyDescent="0.25">
      <c r="A63" s="50" t="s">
        <v>28316</v>
      </c>
    </row>
    <row r="64" spans="1:14" x14ac:dyDescent="0.25">
      <c r="A64" s="50" t="s">
        <v>28321</v>
      </c>
    </row>
    <row r="65" spans="1:1" x14ac:dyDescent="0.25">
      <c r="A65" s="50" t="s">
        <v>28331</v>
      </c>
    </row>
    <row r="66" spans="1:1" x14ac:dyDescent="0.25">
      <c r="A66" s="50" t="s">
        <v>28325</v>
      </c>
    </row>
    <row r="67" spans="1:1" x14ac:dyDescent="0.25"/>
    <row r="68" spans="1:1" x14ac:dyDescent="0.25"/>
    <row r="69" spans="1:1" x14ac:dyDescent="0.25"/>
    <row r="70" spans="1:1" x14ac:dyDescent="0.25"/>
    <row r="71" spans="1:1" x14ac:dyDescent="0.25"/>
    <row r="72" spans="1:1" x14ac:dyDescent="0.25"/>
    <row r="73" spans="1:1" x14ac:dyDescent="0.25"/>
    <row r="74" spans="1:1" x14ac:dyDescent="0.25"/>
    <row r="75" spans="1:1" x14ac:dyDescent="0.25"/>
    <row r="76" spans="1:1" x14ac:dyDescent="0.25"/>
    <row r="77" spans="1:1" x14ac:dyDescent="0.25"/>
    <row r="78" spans="1:1" x14ac:dyDescent="0.25"/>
    <row r="79" spans="1:1" x14ac:dyDescent="0.25"/>
    <row r="80" spans="1:1"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sheetData>
  <mergeCells count="58">
    <mergeCell ref="J46:M46"/>
    <mergeCell ref="J48:M48"/>
    <mergeCell ref="J49:M49"/>
    <mergeCell ref="J40:S40"/>
    <mergeCell ref="J43:S43"/>
    <mergeCell ref="J45:M45"/>
    <mergeCell ref="P45:S45"/>
    <mergeCell ref="M35:M36"/>
    <mergeCell ref="N35:P35"/>
    <mergeCell ref="Q35:Q36"/>
    <mergeCell ref="N36:P36"/>
    <mergeCell ref="J38:S38"/>
    <mergeCell ref="J14:S14"/>
    <mergeCell ref="J16:S16"/>
    <mergeCell ref="J17:S17"/>
    <mergeCell ref="J11:Q11"/>
    <mergeCell ref="R11:S11"/>
    <mergeCell ref="J5:K5"/>
    <mergeCell ref="L5:M5"/>
    <mergeCell ref="N5:S5"/>
    <mergeCell ref="I6:I10"/>
    <mergeCell ref="J7:S7"/>
    <mergeCell ref="J8:S8"/>
    <mergeCell ref="J10:Q10"/>
    <mergeCell ref="R10:S10"/>
    <mergeCell ref="R1:S1"/>
    <mergeCell ref="R2:S2"/>
    <mergeCell ref="J4:K4"/>
    <mergeCell ref="L4:M4"/>
    <mergeCell ref="N4:S4"/>
    <mergeCell ref="Z19:Z20"/>
    <mergeCell ref="J21:Q21"/>
    <mergeCell ref="U21:W21"/>
    <mergeCell ref="J22:Q22"/>
    <mergeCell ref="U22:W22"/>
    <mergeCell ref="J19:Q20"/>
    <mergeCell ref="S19:S20"/>
    <mergeCell ref="U19:W20"/>
    <mergeCell ref="X19:X20"/>
    <mergeCell ref="Y19:Y20"/>
    <mergeCell ref="R19:R20"/>
    <mergeCell ref="U23:W23"/>
    <mergeCell ref="J24:Q24"/>
    <mergeCell ref="U24:W24"/>
    <mergeCell ref="J25:Q25"/>
    <mergeCell ref="U25:W25"/>
    <mergeCell ref="J23:Q23"/>
    <mergeCell ref="U29:W29"/>
    <mergeCell ref="J30:Q30"/>
    <mergeCell ref="K32:S32"/>
    <mergeCell ref="J34:S34"/>
    <mergeCell ref="U26:W26"/>
    <mergeCell ref="J27:Q27"/>
    <mergeCell ref="U27:W27"/>
    <mergeCell ref="J28:Q28"/>
    <mergeCell ref="U28:W28"/>
    <mergeCell ref="J26:Q26"/>
    <mergeCell ref="J29:Q29"/>
  </mergeCells>
  <conditionalFormatting sqref="J23:S24">
    <cfRule type="expression" dxfId="6" priority="34">
      <formula>$J$17=$A$66</formula>
    </cfRule>
  </conditionalFormatting>
  <conditionalFormatting sqref="J30:S30">
    <cfRule type="expression" dxfId="5" priority="10" stopIfTrue="1">
      <formula>DESONERACAO="não"</formula>
    </cfRule>
  </conditionalFormatting>
  <conditionalFormatting sqref="S21:S26">
    <cfRule type="expression" dxfId="4" priority="1328">
      <formula>$J$17=$A$65</formula>
    </cfRule>
  </conditionalFormatting>
  <conditionalFormatting sqref="S29">
    <cfRule type="expression" dxfId="3" priority="13" stopIfTrue="1">
      <formula>DESONERACAO="não"</formula>
    </cfRule>
  </conditionalFormatting>
  <conditionalFormatting sqref="U21:W28">
    <cfRule type="cellIs" dxfId="2" priority="3" operator="notEqual">
      <formula>"OK"</formula>
    </cfRule>
  </conditionalFormatting>
  <conditionalFormatting sqref="U29:W29">
    <cfRule type="expression" dxfId="1" priority="11" stopIfTrue="1">
      <formula>AND(U29&lt;&gt;"OK",U29&lt;&gt;"-",U29&lt;&gt;"")</formula>
    </cfRule>
    <cfRule type="cellIs" dxfId="0" priority="12" stopIfTrue="1" operator="equal">
      <formula>"OK"</formula>
    </cfRule>
  </conditionalFormatting>
  <dataValidations count="6">
    <dataValidation type="decimal" allowBlank="1" showInputMessage="1" showErrorMessage="1" errorTitle="Valor não permitido" error="Digite um percentual entre 0% e 100%." promptTitle="Valores admissíveis:" prompt="Insira valores entre 0 e 100%." sqref="R10:S10" xr:uid="{F516D787-2F10-4DF3-9881-63398C8F7045}">
      <formula1>0</formula1>
      <formula2>1</formula2>
    </dataValidation>
    <dataValidation operator="greaterThanOrEqual" allowBlank="1" showErrorMessage="1" errorTitle="Erro de valores" error="Digite um valor igual a 0% ou 2%." sqref="S28" xr:uid="{F9A6292C-90D9-4BDD-97BF-CCEDC8E49F18}">
      <formula1>0</formula1>
      <formula2>0</formula2>
    </dataValidation>
    <dataValidation type="list" allowBlank="1" showErrorMessage="1" sqref="J17:S17" xr:uid="{81E4B136-3D40-42CA-9BB6-B22844659598}">
      <formula1>$AW$4:$AW$11</formula1>
    </dataValidation>
    <dataValidation type="decimal" allowBlank="1" showInputMessage="1" showErrorMessage="1" errorTitle="Valor não permitido" error="Digite um percentual entre 2% e 5%." promptTitle="Valores comuns:" prompt="Entre 2 e 5%." sqref="R11:S11" xr:uid="{BD6CC697-478B-4ABE-9D9A-A6E6E95605A6}">
      <formula1>0.02</formula1>
      <formula2>0.05</formula2>
    </dataValidation>
    <dataValidation type="decimal" allowBlank="1" showErrorMessage="1" errorTitle="Erro de valores" error="Digite um valor maior do que 0." sqref="S27" xr:uid="{DCC6EEB7-BAF8-4E00-896F-C50C0BBD7FD3}">
      <formula1>0</formula1>
      <formula2>1</formula2>
    </dataValidation>
    <dataValidation type="decimal" allowBlank="1" showErrorMessage="1" errorTitle="Erro de valores" error="Digite um valor entre 0% e 100%" sqref="S21:S26" xr:uid="{886AED6F-95D2-4A78-A85D-5C8E6A626A41}">
      <formula1>0</formula1>
      <formula2>1</formula2>
    </dataValidation>
  </dataValidations>
  <pageMargins left="0.51181102362204722" right="0.51181102362204722" top="0.78740157480314965" bottom="0.78740157480314965" header="0.31496062992125984" footer="0.31496062992125984"/>
  <pageSetup paperSize="9" scale="75"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ORÇAMENTO</vt:lpstr>
      <vt:lpstr>BASE-REFERENCIA</vt:lpstr>
      <vt:lpstr>COMPOSIÇÕES</vt:lpstr>
      <vt:lpstr>COTAÇÃO</vt:lpstr>
      <vt:lpstr>BDI </vt:lpstr>
      <vt:lpstr>'BDI '!Area_de_impressao</vt:lpstr>
      <vt:lpstr>COMPOSIÇÕES!Area_de_impressao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Daiana Pereira</dc:creator>
  <cp:lastModifiedBy>Drielly Aparecida de Oliveira Martins</cp:lastModifiedBy>
  <cp:lastPrinted>2025-11-04T14:53:28Z</cp:lastPrinted>
  <dcterms:created xsi:type="dcterms:W3CDTF">2025-05-29T16:16:44Z</dcterms:created>
  <dcterms:modified xsi:type="dcterms:W3CDTF">2025-11-04T17:18:41Z</dcterms:modified>
</cp:coreProperties>
</file>